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LOQ\Desktop\Christy Work\Excel Work\"/>
    </mc:Choice>
  </mc:AlternateContent>
  <xr:revisionPtr revIDLastSave="0" documentId="13_ncr:1_{D8F47793-3DE4-47AD-93F2-CF4C3F92446F}" xr6:coauthVersionLast="47" xr6:coauthVersionMax="47" xr10:uidLastSave="{00000000-0000-0000-0000-000000000000}"/>
  <bookViews>
    <workbookView xWindow="-108" yWindow="-108" windowWidth="23256" windowHeight="12456" activeTab="2" xr2:uid="{00000000-000D-0000-FFFF-FFFF00000000}"/>
  </bookViews>
  <sheets>
    <sheet name="products " sheetId="1" r:id="rId1"/>
    <sheet name="customers" sheetId="2" r:id="rId2"/>
    <sheet name="fact_orders" sheetId="4" r:id="rId3"/>
    <sheet name="Myntra Dataset" sheetId="5" r:id="rId4"/>
    <sheet name="Resources" sheetId="7" r:id="rId5"/>
    <sheet name="Dashboard" sheetId="6" r:id="rId6"/>
  </sheets>
  <definedNames>
    <definedName name="_xlnm._FilterDatabase" localSheetId="2" hidden="1">fact_orders!$A$1:$F$3501</definedName>
    <definedName name="_xlnm._FilterDatabase" localSheetId="0" hidden="1">'products '!$A$1:$H$3072</definedName>
    <definedName name="Slicer_Age_Group">#N/A</definedName>
    <definedName name="Slicer_Category">#N/A</definedName>
    <definedName name="Slicer_Discount_Group">#N/A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a="1"/>
  <c r="I2" i="5" s="1"/>
  <c r="I3" i="5" a="1"/>
  <c r="I3" i="5" s="1"/>
  <c r="I4" i="5" a="1"/>
  <c r="I4" i="5" s="1"/>
  <c r="I5" i="5" a="1"/>
  <c r="I5" i="5" s="1"/>
  <c r="I6" i="5" a="1"/>
  <c r="I6" i="5" s="1"/>
  <c r="I7" i="5" a="1"/>
  <c r="I7" i="5" s="1"/>
  <c r="I8" i="5" a="1"/>
  <c r="I8" i="5" s="1"/>
  <c r="I9" i="5" a="1"/>
  <c r="I9" i="5" s="1"/>
  <c r="I10" i="5" a="1"/>
  <c r="I10" i="5" s="1"/>
  <c r="I11" i="5" a="1"/>
  <c r="I11" i="5" s="1"/>
  <c r="I12" i="5" a="1"/>
  <c r="I12" i="5" s="1"/>
  <c r="I13" i="5" a="1"/>
  <c r="I13" i="5" s="1"/>
  <c r="I14" i="5" a="1"/>
  <c r="I14" i="5" s="1"/>
  <c r="I15" i="5" a="1"/>
  <c r="I15" i="5" s="1"/>
  <c r="I16" i="5" a="1"/>
  <c r="I16" i="5" s="1"/>
  <c r="I17" i="5" a="1"/>
  <c r="I17" i="5" s="1"/>
  <c r="I18" i="5" a="1"/>
  <c r="I18" i="5" s="1"/>
  <c r="I19" i="5" a="1"/>
  <c r="I19" i="5" s="1"/>
  <c r="I20" i="5" a="1"/>
  <c r="I20" i="5" s="1"/>
  <c r="I21" i="5" a="1"/>
  <c r="I21" i="5" s="1"/>
  <c r="I22" i="5" a="1"/>
  <c r="I22" i="5" s="1"/>
  <c r="I23" i="5" a="1"/>
  <c r="I23" i="5" s="1"/>
  <c r="I24" i="5" a="1"/>
  <c r="I24" i="5" s="1"/>
  <c r="I25" i="5" a="1"/>
  <c r="I25" i="5" s="1"/>
  <c r="I26" i="5" a="1"/>
  <c r="I26" i="5" s="1"/>
  <c r="I27" i="5" a="1"/>
  <c r="I27" i="5" s="1"/>
  <c r="I28" i="5" a="1"/>
  <c r="I28" i="5" s="1"/>
  <c r="I29" i="5" a="1"/>
  <c r="I29" i="5" s="1"/>
  <c r="I30" i="5" a="1"/>
  <c r="I30" i="5" s="1"/>
  <c r="I31" i="5" a="1"/>
  <c r="I31" i="5" s="1"/>
  <c r="I32" i="5" a="1"/>
  <c r="I32" i="5" s="1"/>
  <c r="I33" i="5" a="1"/>
  <c r="I33" i="5" s="1"/>
  <c r="I34" i="5" a="1"/>
  <c r="I34" i="5" s="1"/>
  <c r="I35" i="5" a="1"/>
  <c r="I35" i="5" s="1"/>
  <c r="I36" i="5" a="1"/>
  <c r="I36" i="5" s="1"/>
  <c r="I37" i="5" a="1"/>
  <c r="I37" i="5" s="1"/>
  <c r="I38" i="5" a="1"/>
  <c r="I38" i="5" s="1"/>
  <c r="I39" i="5" a="1"/>
  <c r="I39" i="5" s="1"/>
  <c r="I40" i="5" a="1"/>
  <c r="I40" i="5" s="1"/>
  <c r="I41" i="5" a="1"/>
  <c r="I41" i="5" s="1"/>
  <c r="I42" i="5" a="1"/>
  <c r="I42" i="5" s="1"/>
  <c r="I43" i="5" a="1"/>
  <c r="I43" i="5" s="1"/>
  <c r="I44" i="5" a="1"/>
  <c r="I44" i="5" s="1"/>
  <c r="I45" i="5" a="1"/>
  <c r="I45" i="5" s="1"/>
  <c r="I46" i="5" a="1"/>
  <c r="I46" i="5" s="1"/>
  <c r="I47" i="5" a="1"/>
  <c r="I47" i="5" s="1"/>
  <c r="I48" i="5" a="1"/>
  <c r="I48" i="5" s="1"/>
  <c r="I49" i="5" a="1"/>
  <c r="I49" i="5" s="1"/>
  <c r="I50" i="5" a="1"/>
  <c r="I50" i="5" s="1"/>
  <c r="I51" i="5" a="1"/>
  <c r="I51" i="5" s="1"/>
  <c r="I52" i="5" a="1"/>
  <c r="I52" i="5" s="1"/>
  <c r="I53" i="5" a="1"/>
  <c r="I53" i="5" s="1"/>
  <c r="I54" i="5" a="1"/>
  <c r="I54" i="5" s="1"/>
  <c r="I55" i="5" a="1"/>
  <c r="I55" i="5" s="1"/>
  <c r="I56" i="5" a="1"/>
  <c r="I56" i="5" s="1"/>
  <c r="I57" i="5" a="1"/>
  <c r="I57" i="5" s="1"/>
  <c r="I58" i="5" a="1"/>
  <c r="I58" i="5" s="1"/>
  <c r="I59" i="5" a="1"/>
  <c r="I59" i="5" s="1"/>
  <c r="I60" i="5" a="1"/>
  <c r="I60" i="5" s="1"/>
  <c r="I61" i="5" a="1"/>
  <c r="I61" i="5" s="1"/>
  <c r="I62" i="5" a="1"/>
  <c r="I62" i="5" s="1"/>
  <c r="I63" i="5" a="1"/>
  <c r="I63" i="5" s="1"/>
  <c r="I64" i="5" a="1"/>
  <c r="I64" i="5" s="1"/>
  <c r="I65" i="5" a="1"/>
  <c r="I65" i="5" s="1"/>
  <c r="I66" i="5" a="1"/>
  <c r="I66" i="5" s="1"/>
  <c r="I67" i="5" a="1"/>
  <c r="I67" i="5" s="1"/>
  <c r="I68" i="5" a="1"/>
  <c r="I68" i="5" s="1"/>
  <c r="I69" i="5" a="1"/>
  <c r="I69" i="5" s="1"/>
  <c r="I70" i="5" a="1"/>
  <c r="I70" i="5" s="1"/>
  <c r="I71" i="5" a="1"/>
  <c r="I71" i="5" s="1"/>
  <c r="I72" i="5" a="1"/>
  <c r="I72" i="5" s="1"/>
  <c r="I73" i="5" a="1"/>
  <c r="I73" i="5" s="1"/>
  <c r="I74" i="5" a="1"/>
  <c r="I74" i="5" s="1"/>
  <c r="I75" i="5" a="1"/>
  <c r="I75" i="5" s="1"/>
  <c r="I76" i="5" a="1"/>
  <c r="I76" i="5" s="1"/>
  <c r="I77" i="5" a="1"/>
  <c r="I77" i="5" s="1"/>
  <c r="I78" i="5" a="1"/>
  <c r="I78" i="5" s="1"/>
  <c r="I79" i="5" a="1"/>
  <c r="I79" i="5" s="1"/>
  <c r="I80" i="5" a="1"/>
  <c r="I80" i="5" s="1"/>
  <c r="I81" i="5" a="1"/>
  <c r="I81" i="5" s="1"/>
  <c r="I82" i="5" a="1"/>
  <c r="I82" i="5" s="1"/>
  <c r="I83" i="5" a="1"/>
  <c r="I83" i="5" s="1"/>
  <c r="I84" i="5" a="1"/>
  <c r="I84" i="5" s="1"/>
  <c r="I85" i="5" a="1"/>
  <c r="I85" i="5" s="1"/>
  <c r="I86" i="5" a="1"/>
  <c r="I86" i="5" s="1"/>
  <c r="I87" i="5" a="1"/>
  <c r="I87" i="5" s="1"/>
  <c r="I88" i="5" a="1"/>
  <c r="I88" i="5" s="1"/>
  <c r="I89" i="5" a="1"/>
  <c r="I89" i="5" s="1"/>
  <c r="I90" i="5" a="1"/>
  <c r="I90" i="5" s="1"/>
  <c r="I91" i="5" a="1"/>
  <c r="I91" i="5" s="1"/>
  <c r="I92" i="5" a="1"/>
  <c r="I92" i="5" s="1"/>
  <c r="I93" i="5" a="1"/>
  <c r="I93" i="5" s="1"/>
  <c r="I94" i="5" a="1"/>
  <c r="I94" i="5" s="1"/>
  <c r="I95" i="5" a="1"/>
  <c r="I95" i="5" s="1"/>
  <c r="I96" i="5" a="1"/>
  <c r="I96" i="5" s="1"/>
  <c r="I97" i="5" a="1"/>
  <c r="I97" i="5" s="1"/>
  <c r="I98" i="5" a="1"/>
  <c r="I98" i="5" s="1"/>
  <c r="I99" i="5" a="1"/>
  <c r="I99" i="5" s="1"/>
  <c r="I100" i="5" a="1"/>
  <c r="I100" i="5" s="1"/>
  <c r="I101" i="5" a="1"/>
  <c r="I101" i="5" s="1"/>
  <c r="I102" i="5" a="1"/>
  <c r="I102" i="5" s="1"/>
  <c r="I103" i="5" a="1"/>
  <c r="I103" i="5" s="1"/>
  <c r="I104" i="5" a="1"/>
  <c r="I104" i="5" s="1"/>
  <c r="I105" i="5" a="1"/>
  <c r="I105" i="5" s="1"/>
  <c r="I106" i="5" a="1"/>
  <c r="I106" i="5" s="1"/>
  <c r="I107" i="5" a="1"/>
  <c r="I107" i="5" s="1"/>
  <c r="I108" i="5" a="1"/>
  <c r="I108" i="5" s="1"/>
  <c r="I109" i="5" a="1"/>
  <c r="I109" i="5" s="1"/>
  <c r="I110" i="5" a="1"/>
  <c r="I110" i="5" s="1"/>
  <c r="I111" i="5" a="1"/>
  <c r="I111" i="5" s="1"/>
  <c r="I112" i="5" a="1"/>
  <c r="I112" i="5" s="1"/>
  <c r="I113" i="5" a="1"/>
  <c r="I113" i="5" s="1"/>
  <c r="I114" i="5" a="1"/>
  <c r="I114" i="5" s="1"/>
  <c r="I115" i="5" a="1"/>
  <c r="I115" i="5" s="1"/>
  <c r="I116" i="5" a="1"/>
  <c r="I116" i="5" s="1"/>
  <c r="I117" i="5" a="1"/>
  <c r="I117" i="5" s="1"/>
  <c r="I118" i="5" a="1"/>
  <c r="I118" i="5" s="1"/>
  <c r="I119" i="5" a="1"/>
  <c r="I119" i="5" s="1"/>
  <c r="I120" i="5" a="1"/>
  <c r="I120" i="5" s="1"/>
  <c r="I121" i="5" a="1"/>
  <c r="I121" i="5" s="1"/>
  <c r="I122" i="5" a="1"/>
  <c r="I122" i="5" s="1"/>
  <c r="I123" i="5" a="1"/>
  <c r="I123" i="5" s="1"/>
  <c r="I124" i="5" a="1"/>
  <c r="I124" i="5" s="1"/>
  <c r="I125" i="5" a="1"/>
  <c r="I125" i="5" s="1"/>
  <c r="I126" i="5" a="1"/>
  <c r="I126" i="5" s="1"/>
  <c r="I127" i="5" a="1"/>
  <c r="I127" i="5" s="1"/>
  <c r="I128" i="5" a="1"/>
  <c r="I128" i="5" s="1"/>
  <c r="I129" i="5" a="1"/>
  <c r="I129" i="5" s="1"/>
  <c r="I130" i="5" a="1"/>
  <c r="I130" i="5" s="1"/>
  <c r="I131" i="5" a="1"/>
  <c r="I131" i="5" s="1"/>
  <c r="I132" i="5" a="1"/>
  <c r="I132" i="5" s="1"/>
  <c r="I133" i="5" a="1"/>
  <c r="I133" i="5" s="1"/>
  <c r="I134" i="5" a="1"/>
  <c r="I134" i="5" s="1"/>
  <c r="I135" i="5" a="1"/>
  <c r="I135" i="5" s="1"/>
  <c r="I136" i="5" a="1"/>
  <c r="I136" i="5" s="1"/>
  <c r="I137" i="5" a="1"/>
  <c r="I137" i="5" s="1"/>
  <c r="I138" i="5" a="1"/>
  <c r="I138" i="5" s="1"/>
  <c r="I139" i="5" a="1"/>
  <c r="I139" i="5" s="1"/>
  <c r="I140" i="5" a="1"/>
  <c r="I140" i="5" s="1"/>
  <c r="I141" i="5" a="1"/>
  <c r="I141" i="5" s="1"/>
  <c r="I142" i="5" a="1"/>
  <c r="I142" i="5" s="1"/>
  <c r="I143" i="5" a="1"/>
  <c r="I143" i="5" s="1"/>
  <c r="I144" i="5" a="1"/>
  <c r="I144" i="5" s="1"/>
  <c r="I145" i="5" a="1"/>
  <c r="I145" i="5" s="1"/>
  <c r="I146" i="5" a="1"/>
  <c r="I146" i="5" s="1"/>
  <c r="I147" i="5" a="1"/>
  <c r="I147" i="5" s="1"/>
  <c r="I148" i="5" a="1"/>
  <c r="I148" i="5" s="1"/>
  <c r="I149" i="5" a="1"/>
  <c r="I149" i="5" s="1"/>
  <c r="I150" i="5" a="1"/>
  <c r="I150" i="5" s="1"/>
  <c r="I151" i="5" a="1"/>
  <c r="I151" i="5" s="1"/>
  <c r="I152" i="5" a="1"/>
  <c r="I152" i="5" s="1"/>
  <c r="I153" i="5" a="1"/>
  <c r="I153" i="5" s="1"/>
  <c r="I154" i="5" a="1"/>
  <c r="I154" i="5" s="1"/>
  <c r="I155" i="5" a="1"/>
  <c r="I155" i="5" s="1"/>
  <c r="I156" i="5" a="1"/>
  <c r="I156" i="5" s="1"/>
  <c r="I157" i="5" a="1"/>
  <c r="I157" i="5" s="1"/>
  <c r="I158" i="5" a="1"/>
  <c r="I158" i="5" s="1"/>
  <c r="I159" i="5" a="1"/>
  <c r="I159" i="5" s="1"/>
  <c r="I160" i="5" a="1"/>
  <c r="I160" i="5" s="1"/>
  <c r="I161" i="5" a="1"/>
  <c r="I161" i="5" s="1"/>
  <c r="I162" i="5" a="1"/>
  <c r="I162" i="5" s="1"/>
  <c r="I163" i="5" a="1"/>
  <c r="I163" i="5" s="1"/>
  <c r="I164" i="5" a="1"/>
  <c r="I164" i="5" s="1"/>
  <c r="I165" i="5" a="1"/>
  <c r="I165" i="5" s="1"/>
  <c r="I166" i="5" a="1"/>
  <c r="I166" i="5" s="1"/>
  <c r="I167" i="5" a="1"/>
  <c r="I167" i="5" s="1"/>
  <c r="I168" i="5" a="1"/>
  <c r="I168" i="5" s="1"/>
  <c r="I169" i="5" a="1"/>
  <c r="I169" i="5" s="1"/>
  <c r="I170" i="5" a="1"/>
  <c r="I170" i="5" s="1"/>
  <c r="I171" i="5" a="1"/>
  <c r="I171" i="5" s="1"/>
  <c r="I172" i="5" a="1"/>
  <c r="I172" i="5" s="1"/>
  <c r="I173" i="5" a="1"/>
  <c r="I173" i="5" s="1"/>
  <c r="I174" i="5" a="1"/>
  <c r="I174" i="5" s="1"/>
  <c r="I175" i="5" a="1"/>
  <c r="I175" i="5" s="1"/>
  <c r="I176" i="5" a="1"/>
  <c r="I176" i="5" s="1"/>
  <c r="I177" i="5" a="1"/>
  <c r="I177" i="5" s="1"/>
  <c r="I178" i="5" a="1"/>
  <c r="I178" i="5" s="1"/>
  <c r="I179" i="5" a="1"/>
  <c r="I179" i="5" s="1"/>
  <c r="I180" i="5" a="1"/>
  <c r="I180" i="5" s="1"/>
  <c r="I181" i="5" a="1"/>
  <c r="I181" i="5" s="1"/>
  <c r="I182" i="5" a="1"/>
  <c r="I182" i="5" s="1"/>
  <c r="I183" i="5" a="1"/>
  <c r="I183" i="5" s="1"/>
  <c r="I184" i="5" a="1"/>
  <c r="I184" i="5" s="1"/>
  <c r="I185" i="5" a="1"/>
  <c r="I185" i="5" s="1"/>
  <c r="I186" i="5" a="1"/>
  <c r="I186" i="5" s="1"/>
  <c r="I187" i="5" a="1"/>
  <c r="I187" i="5" s="1"/>
  <c r="I188" i="5" a="1"/>
  <c r="I188" i="5" s="1"/>
  <c r="I189" i="5" a="1"/>
  <c r="I189" i="5" s="1"/>
  <c r="I190" i="5" a="1"/>
  <c r="I190" i="5" s="1"/>
  <c r="I191" i="5" a="1"/>
  <c r="I191" i="5" s="1"/>
  <c r="I192" i="5" a="1"/>
  <c r="I192" i="5" s="1"/>
  <c r="I193" i="5" a="1"/>
  <c r="I193" i="5" s="1"/>
  <c r="I194" i="5" a="1"/>
  <c r="I194" i="5" s="1"/>
  <c r="I195" i="5" a="1"/>
  <c r="I195" i="5" s="1"/>
  <c r="I196" i="5" a="1"/>
  <c r="I196" i="5" s="1"/>
  <c r="I197" i="5" a="1"/>
  <c r="I197" i="5" s="1"/>
  <c r="I198" i="5" a="1"/>
  <c r="I198" i="5" s="1"/>
  <c r="I199" i="5" a="1"/>
  <c r="I199" i="5" s="1"/>
  <c r="I200" i="5" a="1"/>
  <c r="I200" i="5" s="1"/>
  <c r="I201" i="5" a="1"/>
  <c r="I201" i="5" s="1"/>
  <c r="I202" i="5" a="1"/>
  <c r="I202" i="5" s="1"/>
  <c r="I203" i="5" a="1"/>
  <c r="I203" i="5" s="1"/>
  <c r="I204" i="5" a="1"/>
  <c r="I204" i="5" s="1"/>
  <c r="I205" i="5" a="1"/>
  <c r="I205" i="5" s="1"/>
  <c r="I206" i="5" a="1"/>
  <c r="I206" i="5" s="1"/>
  <c r="I207" i="5" a="1"/>
  <c r="I207" i="5" s="1"/>
  <c r="I208" i="5" a="1"/>
  <c r="I208" i="5" s="1"/>
  <c r="I209" i="5" a="1"/>
  <c r="I209" i="5" s="1"/>
  <c r="I210" i="5" a="1"/>
  <c r="I210" i="5" s="1"/>
  <c r="I211" i="5" a="1"/>
  <c r="I211" i="5" s="1"/>
  <c r="I212" i="5" a="1"/>
  <c r="I212" i="5" s="1"/>
  <c r="I213" i="5" a="1"/>
  <c r="I213" i="5" s="1"/>
  <c r="I214" i="5" a="1"/>
  <c r="I214" i="5" s="1"/>
  <c r="I215" i="5" a="1"/>
  <c r="I215" i="5" s="1"/>
  <c r="I216" i="5" a="1"/>
  <c r="I216" i="5" s="1"/>
  <c r="I217" i="5" a="1"/>
  <c r="I217" i="5" s="1"/>
  <c r="I218" i="5" a="1"/>
  <c r="I218" i="5" s="1"/>
  <c r="I219" i="5" a="1"/>
  <c r="I219" i="5" s="1"/>
  <c r="I220" i="5" a="1"/>
  <c r="I220" i="5" s="1"/>
  <c r="I221" i="5" a="1"/>
  <c r="I221" i="5" s="1"/>
  <c r="I222" i="5" a="1"/>
  <c r="I222" i="5" s="1"/>
  <c r="I223" i="5" a="1"/>
  <c r="I223" i="5" s="1"/>
  <c r="I224" i="5" a="1"/>
  <c r="I224" i="5" s="1"/>
  <c r="I225" i="5" a="1"/>
  <c r="I225" i="5" s="1"/>
  <c r="I226" i="5" a="1"/>
  <c r="I226" i="5" s="1"/>
  <c r="I227" i="5" a="1"/>
  <c r="I227" i="5" s="1"/>
  <c r="I228" i="5" a="1"/>
  <c r="I228" i="5" s="1"/>
  <c r="I229" i="5" a="1"/>
  <c r="I229" i="5" s="1"/>
  <c r="I230" i="5" a="1"/>
  <c r="I230" i="5" s="1"/>
  <c r="I231" i="5" a="1"/>
  <c r="I231" i="5" s="1"/>
  <c r="I232" i="5" a="1"/>
  <c r="I232" i="5" s="1"/>
  <c r="I233" i="5" a="1"/>
  <c r="I233" i="5" s="1"/>
  <c r="I234" i="5" a="1"/>
  <c r="I234" i="5" s="1"/>
  <c r="I235" i="5" a="1"/>
  <c r="I235" i="5" s="1"/>
  <c r="I236" i="5" a="1"/>
  <c r="I236" i="5" s="1"/>
  <c r="I237" i="5" a="1"/>
  <c r="I237" i="5" s="1"/>
  <c r="I238" i="5" a="1"/>
  <c r="I238" i="5" s="1"/>
  <c r="I239" i="5" a="1"/>
  <c r="I239" i="5" s="1"/>
  <c r="I240" i="5" a="1"/>
  <c r="I240" i="5" s="1"/>
  <c r="I241" i="5" a="1"/>
  <c r="I241" i="5" s="1"/>
  <c r="I242" i="5" a="1"/>
  <c r="I242" i="5" s="1"/>
  <c r="I243" i="5" a="1"/>
  <c r="I243" i="5" s="1"/>
  <c r="I244" i="5" a="1"/>
  <c r="I244" i="5" s="1"/>
  <c r="I245" i="5" a="1"/>
  <c r="I245" i="5" s="1"/>
  <c r="I246" i="5" a="1"/>
  <c r="I246" i="5" s="1"/>
  <c r="I247" i="5" a="1"/>
  <c r="I247" i="5" s="1"/>
  <c r="I248" i="5" a="1"/>
  <c r="I248" i="5" s="1"/>
  <c r="I249" i="5" a="1"/>
  <c r="I249" i="5" s="1"/>
  <c r="I250" i="5" a="1"/>
  <c r="I250" i="5" s="1"/>
  <c r="I251" i="5" a="1"/>
  <c r="I251" i="5" s="1"/>
  <c r="I252" i="5" a="1"/>
  <c r="I252" i="5" s="1"/>
  <c r="I253" i="5" a="1"/>
  <c r="I253" i="5" s="1"/>
  <c r="I254" i="5" a="1"/>
  <c r="I254" i="5" s="1"/>
  <c r="I255" i="5" a="1"/>
  <c r="I255" i="5" s="1"/>
  <c r="I256" i="5" a="1"/>
  <c r="I256" i="5" s="1"/>
  <c r="I257" i="5" a="1"/>
  <c r="I257" i="5" s="1"/>
  <c r="I258" i="5" a="1"/>
  <c r="I258" i="5" s="1"/>
  <c r="I259" i="5" a="1"/>
  <c r="I259" i="5" s="1"/>
  <c r="I260" i="5" a="1"/>
  <c r="I260" i="5" s="1"/>
  <c r="I261" i="5" a="1"/>
  <c r="I261" i="5" s="1"/>
  <c r="I262" i="5" a="1"/>
  <c r="I262" i="5" s="1"/>
  <c r="I263" i="5" a="1"/>
  <c r="I263" i="5" s="1"/>
  <c r="I264" i="5" a="1"/>
  <c r="I264" i="5" s="1"/>
  <c r="I265" i="5" a="1"/>
  <c r="I265" i="5" s="1"/>
  <c r="I266" i="5" a="1"/>
  <c r="I266" i="5" s="1"/>
  <c r="I267" i="5" a="1"/>
  <c r="I267" i="5" s="1"/>
  <c r="I268" i="5" a="1"/>
  <c r="I268" i="5" s="1"/>
  <c r="I269" i="5" a="1"/>
  <c r="I269" i="5" s="1"/>
  <c r="I270" i="5" a="1"/>
  <c r="I270" i="5" s="1"/>
  <c r="I271" i="5" a="1"/>
  <c r="I271" i="5" s="1"/>
  <c r="I272" i="5" a="1"/>
  <c r="I272" i="5" s="1"/>
  <c r="I273" i="5" a="1"/>
  <c r="I273" i="5" s="1"/>
  <c r="I274" i="5" a="1"/>
  <c r="I274" i="5" s="1"/>
  <c r="I275" i="5" a="1"/>
  <c r="I275" i="5" s="1"/>
  <c r="I276" i="5" a="1"/>
  <c r="I276" i="5" s="1"/>
  <c r="I277" i="5" a="1"/>
  <c r="I277" i="5" s="1"/>
  <c r="I278" i="5" a="1"/>
  <c r="I278" i="5" s="1"/>
  <c r="I279" i="5" a="1"/>
  <c r="I279" i="5" s="1"/>
  <c r="I280" i="5" a="1"/>
  <c r="I280" i="5" s="1"/>
  <c r="I281" i="5" a="1"/>
  <c r="I281" i="5" s="1"/>
  <c r="I282" i="5" a="1"/>
  <c r="I282" i="5" s="1"/>
  <c r="I283" i="5" a="1"/>
  <c r="I283" i="5" s="1"/>
  <c r="I284" i="5" a="1"/>
  <c r="I284" i="5" s="1"/>
  <c r="I285" i="5" a="1"/>
  <c r="I285" i="5" s="1"/>
  <c r="I286" i="5" a="1"/>
  <c r="I286" i="5" s="1"/>
  <c r="I287" i="5" a="1"/>
  <c r="I287" i="5" s="1"/>
  <c r="I288" i="5" a="1"/>
  <c r="I288" i="5" s="1"/>
  <c r="I289" i="5" a="1"/>
  <c r="I289" i="5" s="1"/>
  <c r="I290" i="5" a="1"/>
  <c r="I290" i="5" s="1"/>
  <c r="I291" i="5" a="1"/>
  <c r="I291" i="5" s="1"/>
  <c r="I292" i="5" a="1"/>
  <c r="I292" i="5" s="1"/>
  <c r="I293" i="5" a="1"/>
  <c r="I293" i="5" s="1"/>
  <c r="I294" i="5" a="1"/>
  <c r="I294" i="5" s="1"/>
  <c r="I295" i="5" a="1"/>
  <c r="I295" i="5" s="1"/>
  <c r="I296" i="5" a="1"/>
  <c r="I296" i="5" s="1"/>
  <c r="I297" i="5" a="1"/>
  <c r="I297" i="5" s="1"/>
  <c r="I298" i="5" a="1"/>
  <c r="I298" i="5" s="1"/>
  <c r="I299" i="5" a="1"/>
  <c r="I299" i="5" s="1"/>
  <c r="I300" i="5" a="1"/>
  <c r="I300" i="5" s="1"/>
  <c r="I301" i="5" a="1"/>
  <c r="I301" i="5" s="1"/>
  <c r="I302" i="5" a="1"/>
  <c r="I302" i="5" s="1"/>
  <c r="I303" i="5" a="1"/>
  <c r="I303" i="5" s="1"/>
  <c r="I304" i="5" a="1"/>
  <c r="I304" i="5" s="1"/>
  <c r="I305" i="5" a="1"/>
  <c r="I305" i="5" s="1"/>
  <c r="I306" i="5" a="1"/>
  <c r="I306" i="5" s="1"/>
  <c r="I307" i="5" a="1"/>
  <c r="I307" i="5" s="1"/>
  <c r="I308" i="5" a="1"/>
  <c r="I308" i="5" s="1"/>
  <c r="I309" i="5" a="1"/>
  <c r="I309" i="5" s="1"/>
  <c r="I310" i="5" a="1"/>
  <c r="I310" i="5" s="1"/>
  <c r="I311" i="5" a="1"/>
  <c r="I311" i="5" s="1"/>
  <c r="I312" i="5" a="1"/>
  <c r="I312" i="5" s="1"/>
  <c r="I313" i="5" a="1"/>
  <c r="I313" i="5" s="1"/>
  <c r="I314" i="5" a="1"/>
  <c r="I314" i="5" s="1"/>
  <c r="I315" i="5" a="1"/>
  <c r="I315" i="5" s="1"/>
  <c r="I316" i="5" a="1"/>
  <c r="I316" i="5" s="1"/>
  <c r="I317" i="5" a="1"/>
  <c r="I317" i="5" s="1"/>
  <c r="I318" i="5" a="1"/>
  <c r="I318" i="5" s="1"/>
  <c r="I319" i="5" a="1"/>
  <c r="I319" i="5" s="1"/>
  <c r="I320" i="5" a="1"/>
  <c r="I320" i="5" s="1"/>
  <c r="I321" i="5" a="1"/>
  <c r="I321" i="5" s="1"/>
  <c r="I322" i="5" a="1"/>
  <c r="I322" i="5" s="1"/>
  <c r="I323" i="5" a="1"/>
  <c r="I323" i="5" s="1"/>
  <c r="I324" i="5" a="1"/>
  <c r="I324" i="5" s="1"/>
  <c r="I325" i="5" a="1"/>
  <c r="I325" i="5" s="1"/>
  <c r="I326" i="5" a="1"/>
  <c r="I326" i="5" s="1"/>
  <c r="I327" i="5" a="1"/>
  <c r="I327" i="5" s="1"/>
  <c r="I328" i="5" a="1"/>
  <c r="I328" i="5" s="1"/>
  <c r="I329" i="5" a="1"/>
  <c r="I329" i="5" s="1"/>
  <c r="I330" i="5" a="1"/>
  <c r="I330" i="5" s="1"/>
  <c r="I331" i="5" a="1"/>
  <c r="I331" i="5" s="1"/>
  <c r="I332" i="5" a="1"/>
  <c r="I332" i="5" s="1"/>
  <c r="I333" i="5" a="1"/>
  <c r="I333" i="5" s="1"/>
  <c r="I334" i="5" a="1"/>
  <c r="I334" i="5" s="1"/>
  <c r="I335" i="5" a="1"/>
  <c r="I335" i="5" s="1"/>
  <c r="I336" i="5" a="1"/>
  <c r="I336" i="5" s="1"/>
  <c r="I337" i="5" a="1"/>
  <c r="I337" i="5" s="1"/>
  <c r="I338" i="5" a="1"/>
  <c r="I338" i="5" s="1"/>
  <c r="I339" i="5" a="1"/>
  <c r="I339" i="5" s="1"/>
  <c r="I340" i="5" a="1"/>
  <c r="I340" i="5" s="1"/>
  <c r="I341" i="5" a="1"/>
  <c r="I341" i="5" s="1"/>
  <c r="I342" i="5" a="1"/>
  <c r="I342" i="5" s="1"/>
  <c r="I343" i="5" a="1"/>
  <c r="I343" i="5" s="1"/>
  <c r="I344" i="5" a="1"/>
  <c r="I344" i="5" s="1"/>
  <c r="I345" i="5" a="1"/>
  <c r="I345" i="5" s="1"/>
  <c r="I346" i="5" a="1"/>
  <c r="I346" i="5" s="1"/>
  <c r="I347" i="5" a="1"/>
  <c r="I347" i="5" s="1"/>
  <c r="I348" i="5" a="1"/>
  <c r="I348" i="5" s="1"/>
  <c r="I349" i="5" a="1"/>
  <c r="I349" i="5" s="1"/>
  <c r="I350" i="5" a="1"/>
  <c r="I350" i="5" s="1"/>
  <c r="I351" i="5" a="1"/>
  <c r="I351" i="5" s="1"/>
  <c r="I352" i="5" a="1"/>
  <c r="I352" i="5" s="1"/>
  <c r="I353" i="5" a="1"/>
  <c r="I353" i="5" s="1"/>
  <c r="I354" i="5" a="1"/>
  <c r="I354" i="5" s="1"/>
  <c r="I355" i="5" a="1"/>
  <c r="I355" i="5" s="1"/>
  <c r="I356" i="5" a="1"/>
  <c r="I356" i="5" s="1"/>
  <c r="I357" i="5" a="1"/>
  <c r="I357" i="5" s="1"/>
  <c r="I358" i="5" a="1"/>
  <c r="I358" i="5" s="1"/>
  <c r="I359" i="5" a="1"/>
  <c r="I359" i="5" s="1"/>
  <c r="I360" i="5" a="1"/>
  <c r="I360" i="5" s="1"/>
  <c r="I361" i="5" a="1"/>
  <c r="I361" i="5" s="1"/>
  <c r="I362" i="5" a="1"/>
  <c r="I362" i="5" s="1"/>
  <c r="I363" i="5" a="1"/>
  <c r="I363" i="5" s="1"/>
  <c r="I364" i="5" a="1"/>
  <c r="I364" i="5" s="1"/>
  <c r="I365" i="5" a="1"/>
  <c r="I365" i="5" s="1"/>
  <c r="I366" i="5" a="1"/>
  <c r="I366" i="5" s="1"/>
  <c r="I367" i="5" a="1"/>
  <c r="I367" i="5" s="1"/>
  <c r="I368" i="5" a="1"/>
  <c r="I368" i="5" s="1"/>
  <c r="I369" i="5" a="1"/>
  <c r="I369" i="5" s="1"/>
  <c r="I370" i="5" a="1"/>
  <c r="I370" i="5" s="1"/>
  <c r="I371" i="5" a="1"/>
  <c r="I371" i="5" s="1"/>
  <c r="I372" i="5" a="1"/>
  <c r="I372" i="5" s="1"/>
  <c r="I373" i="5" a="1"/>
  <c r="I373" i="5" s="1"/>
  <c r="I374" i="5" a="1"/>
  <c r="I374" i="5" s="1"/>
  <c r="I375" i="5" a="1"/>
  <c r="I375" i="5" s="1"/>
  <c r="I376" i="5" a="1"/>
  <c r="I376" i="5" s="1"/>
  <c r="I377" i="5" a="1"/>
  <c r="I377" i="5" s="1"/>
  <c r="I378" i="5" a="1"/>
  <c r="I378" i="5" s="1"/>
  <c r="I379" i="5" a="1"/>
  <c r="I379" i="5" s="1"/>
  <c r="I380" i="5" a="1"/>
  <c r="I380" i="5" s="1"/>
  <c r="I381" i="5" a="1"/>
  <c r="I381" i="5" s="1"/>
  <c r="I382" i="5" a="1"/>
  <c r="I382" i="5" s="1"/>
  <c r="I383" i="5" a="1"/>
  <c r="I383" i="5" s="1"/>
  <c r="I384" i="5" a="1"/>
  <c r="I384" i="5" s="1"/>
  <c r="I385" i="5" a="1"/>
  <c r="I385" i="5" s="1"/>
  <c r="I386" i="5" a="1"/>
  <c r="I386" i="5" s="1"/>
  <c r="I387" i="5" a="1"/>
  <c r="I387" i="5" s="1"/>
  <c r="I388" i="5" a="1"/>
  <c r="I388" i="5" s="1"/>
  <c r="I389" i="5" a="1"/>
  <c r="I389" i="5" s="1"/>
  <c r="I390" i="5" a="1"/>
  <c r="I390" i="5" s="1"/>
  <c r="I391" i="5" a="1"/>
  <c r="I391" i="5" s="1"/>
  <c r="I392" i="5" a="1"/>
  <c r="I392" i="5" s="1"/>
  <c r="I393" i="5" a="1"/>
  <c r="I393" i="5" s="1"/>
  <c r="I394" i="5" a="1"/>
  <c r="I394" i="5" s="1"/>
  <c r="I395" i="5" a="1"/>
  <c r="I395" i="5" s="1"/>
  <c r="I396" i="5" a="1"/>
  <c r="I396" i="5" s="1"/>
  <c r="I397" i="5" a="1"/>
  <c r="I397" i="5" s="1"/>
  <c r="I398" i="5" a="1"/>
  <c r="I398" i="5" s="1"/>
  <c r="I399" i="5" a="1"/>
  <c r="I399" i="5" s="1"/>
  <c r="I400" i="5" a="1"/>
  <c r="I400" i="5" s="1"/>
  <c r="I401" i="5" a="1"/>
  <c r="I401" i="5" s="1"/>
  <c r="I402" i="5" a="1"/>
  <c r="I402" i="5" s="1"/>
  <c r="I403" i="5" a="1"/>
  <c r="I403" i="5" s="1"/>
  <c r="I404" i="5" a="1"/>
  <c r="I404" i="5" s="1"/>
  <c r="I405" i="5" a="1"/>
  <c r="I405" i="5" s="1"/>
  <c r="I406" i="5" a="1"/>
  <c r="I406" i="5" s="1"/>
  <c r="I407" i="5" a="1"/>
  <c r="I407" i="5" s="1"/>
  <c r="I408" i="5" a="1"/>
  <c r="I408" i="5" s="1"/>
  <c r="I409" i="5" a="1"/>
  <c r="I409" i="5" s="1"/>
  <c r="I410" i="5" a="1"/>
  <c r="I410" i="5" s="1"/>
  <c r="I411" i="5" a="1"/>
  <c r="I411" i="5" s="1"/>
  <c r="I412" i="5" a="1"/>
  <c r="I412" i="5" s="1"/>
  <c r="I413" i="5" a="1"/>
  <c r="I413" i="5" s="1"/>
  <c r="I414" i="5" a="1"/>
  <c r="I414" i="5" s="1"/>
  <c r="I415" i="5" a="1"/>
  <c r="I415" i="5" s="1"/>
  <c r="I416" i="5" a="1"/>
  <c r="I416" i="5" s="1"/>
  <c r="I417" i="5" a="1"/>
  <c r="I417" i="5" s="1"/>
  <c r="I418" i="5" a="1"/>
  <c r="I418" i="5" s="1"/>
  <c r="I419" i="5" a="1"/>
  <c r="I419" i="5" s="1"/>
  <c r="I420" i="5" a="1"/>
  <c r="I420" i="5" s="1"/>
  <c r="I421" i="5" a="1"/>
  <c r="I421" i="5" s="1"/>
  <c r="I422" i="5" a="1"/>
  <c r="I422" i="5" s="1"/>
  <c r="I423" i="5" a="1"/>
  <c r="I423" i="5" s="1"/>
  <c r="I424" i="5" a="1"/>
  <c r="I424" i="5" s="1"/>
  <c r="I425" i="5" a="1"/>
  <c r="I425" i="5" s="1"/>
  <c r="I426" i="5" a="1"/>
  <c r="I426" i="5" s="1"/>
  <c r="I427" i="5" a="1"/>
  <c r="I427" i="5" s="1"/>
  <c r="I428" i="5" a="1"/>
  <c r="I428" i="5" s="1"/>
  <c r="I429" i="5" a="1"/>
  <c r="I429" i="5" s="1"/>
  <c r="I430" i="5" a="1"/>
  <c r="I430" i="5" s="1"/>
  <c r="I431" i="5" a="1"/>
  <c r="I431" i="5" s="1"/>
  <c r="I432" i="5" a="1"/>
  <c r="I432" i="5" s="1"/>
  <c r="I433" i="5" a="1"/>
  <c r="I433" i="5" s="1"/>
  <c r="I434" i="5" a="1"/>
  <c r="I434" i="5" s="1"/>
  <c r="I435" i="5" a="1"/>
  <c r="I435" i="5" s="1"/>
  <c r="I436" i="5" a="1"/>
  <c r="I436" i="5" s="1"/>
  <c r="I437" i="5" a="1"/>
  <c r="I437" i="5" s="1"/>
  <c r="I438" i="5" a="1"/>
  <c r="I438" i="5" s="1"/>
  <c r="I439" i="5" a="1"/>
  <c r="I439" i="5" s="1"/>
  <c r="I440" i="5" a="1"/>
  <c r="I440" i="5" s="1"/>
  <c r="I441" i="5" a="1"/>
  <c r="I441" i="5" s="1"/>
  <c r="I442" i="5" a="1"/>
  <c r="I442" i="5" s="1"/>
  <c r="I443" i="5" a="1"/>
  <c r="I443" i="5" s="1"/>
  <c r="I444" i="5" a="1"/>
  <c r="I444" i="5" s="1"/>
  <c r="I445" i="5" a="1"/>
  <c r="I445" i="5" s="1"/>
  <c r="I446" i="5" a="1"/>
  <c r="I446" i="5" s="1"/>
  <c r="I447" i="5" a="1"/>
  <c r="I447" i="5" s="1"/>
  <c r="I448" i="5" a="1"/>
  <c r="I448" i="5" s="1"/>
  <c r="I449" i="5" a="1"/>
  <c r="I449" i="5" s="1"/>
  <c r="I450" i="5" a="1"/>
  <c r="I450" i="5" s="1"/>
  <c r="I451" i="5" a="1"/>
  <c r="I451" i="5" s="1"/>
  <c r="I452" i="5" a="1"/>
  <c r="I452" i="5" s="1"/>
  <c r="I453" i="5" a="1"/>
  <c r="I453" i="5" s="1"/>
  <c r="I454" i="5" a="1"/>
  <c r="I454" i="5" s="1"/>
  <c r="I455" i="5" a="1"/>
  <c r="I455" i="5" s="1"/>
  <c r="I456" i="5" a="1"/>
  <c r="I456" i="5" s="1"/>
  <c r="I457" i="5" a="1"/>
  <c r="I457" i="5" s="1"/>
  <c r="I458" i="5" a="1"/>
  <c r="I458" i="5" s="1"/>
  <c r="I459" i="5" a="1"/>
  <c r="I459" i="5" s="1"/>
  <c r="I460" i="5" a="1"/>
  <c r="I460" i="5" s="1"/>
  <c r="I461" i="5" a="1"/>
  <c r="I461" i="5" s="1"/>
  <c r="I462" i="5" a="1"/>
  <c r="I462" i="5" s="1"/>
  <c r="I463" i="5" a="1"/>
  <c r="I463" i="5" s="1"/>
  <c r="I464" i="5" a="1"/>
  <c r="I464" i="5" s="1"/>
  <c r="I465" i="5" a="1"/>
  <c r="I465" i="5" s="1"/>
  <c r="I466" i="5" a="1"/>
  <c r="I466" i="5" s="1"/>
  <c r="I467" i="5" a="1"/>
  <c r="I467" i="5" s="1"/>
  <c r="I468" i="5" a="1"/>
  <c r="I468" i="5" s="1"/>
  <c r="I469" i="5" a="1"/>
  <c r="I469" i="5" s="1"/>
  <c r="I470" i="5" a="1"/>
  <c r="I470" i="5" s="1"/>
  <c r="I471" i="5" a="1"/>
  <c r="I471" i="5" s="1"/>
  <c r="I472" i="5" a="1"/>
  <c r="I472" i="5" s="1"/>
  <c r="I473" i="5" a="1"/>
  <c r="I473" i="5" s="1"/>
  <c r="I474" i="5" a="1"/>
  <c r="I474" i="5" s="1"/>
  <c r="I475" i="5" a="1"/>
  <c r="I475" i="5" s="1"/>
  <c r="I476" i="5" a="1"/>
  <c r="I476" i="5" s="1"/>
  <c r="I477" i="5" a="1"/>
  <c r="I477" i="5" s="1"/>
  <c r="I478" i="5" a="1"/>
  <c r="I478" i="5" s="1"/>
  <c r="I479" i="5" a="1"/>
  <c r="I479" i="5" s="1"/>
  <c r="I480" i="5" a="1"/>
  <c r="I480" i="5" s="1"/>
  <c r="I481" i="5" a="1"/>
  <c r="I481" i="5" s="1"/>
  <c r="I482" i="5" a="1"/>
  <c r="I482" i="5" s="1"/>
  <c r="I483" i="5" a="1"/>
  <c r="I483" i="5" s="1"/>
  <c r="I484" i="5" a="1"/>
  <c r="I484" i="5" s="1"/>
  <c r="I485" i="5" a="1"/>
  <c r="I485" i="5" s="1"/>
  <c r="I486" i="5" a="1"/>
  <c r="I486" i="5" s="1"/>
  <c r="I487" i="5" a="1"/>
  <c r="I487" i="5" s="1"/>
  <c r="I488" i="5" a="1"/>
  <c r="I488" i="5" s="1"/>
  <c r="I489" i="5" a="1"/>
  <c r="I489" i="5" s="1"/>
  <c r="I490" i="5" a="1"/>
  <c r="I490" i="5" s="1"/>
  <c r="I491" i="5" a="1"/>
  <c r="I491" i="5" s="1"/>
  <c r="I492" i="5" a="1"/>
  <c r="I492" i="5" s="1"/>
  <c r="I493" i="5" a="1"/>
  <c r="I493" i="5" s="1"/>
  <c r="I494" i="5" a="1"/>
  <c r="I494" i="5" s="1"/>
  <c r="I495" i="5" a="1"/>
  <c r="I495" i="5" s="1"/>
  <c r="I496" i="5" a="1"/>
  <c r="I496" i="5" s="1"/>
  <c r="I497" i="5" a="1"/>
  <c r="I497" i="5" s="1"/>
  <c r="I498" i="5" a="1"/>
  <c r="I498" i="5" s="1"/>
  <c r="I499" i="5" a="1"/>
  <c r="I499" i="5" s="1"/>
  <c r="I500" i="5" a="1"/>
  <c r="I500" i="5" s="1"/>
  <c r="I501" i="5" a="1"/>
  <c r="I501" i="5" s="1"/>
  <c r="I502" i="5" a="1"/>
  <c r="I502" i="5" s="1"/>
  <c r="I503" i="5" a="1"/>
  <c r="I503" i="5" s="1"/>
  <c r="I504" i="5" a="1"/>
  <c r="I504" i="5" s="1"/>
  <c r="I505" i="5" a="1"/>
  <c r="I505" i="5" s="1"/>
  <c r="I506" i="5" a="1"/>
  <c r="I506" i="5" s="1"/>
  <c r="I507" i="5" a="1"/>
  <c r="I507" i="5" s="1"/>
  <c r="I508" i="5" a="1"/>
  <c r="I508" i="5" s="1"/>
  <c r="I509" i="5" a="1"/>
  <c r="I509" i="5" s="1"/>
  <c r="I510" i="5" a="1"/>
  <c r="I510" i="5" s="1"/>
  <c r="I511" i="5" a="1"/>
  <c r="I511" i="5" s="1"/>
  <c r="I512" i="5" a="1"/>
  <c r="I512" i="5" s="1"/>
  <c r="I513" i="5" a="1"/>
  <c r="I513" i="5" s="1"/>
  <c r="I514" i="5" a="1"/>
  <c r="I514" i="5" s="1"/>
  <c r="I515" i="5" a="1"/>
  <c r="I515" i="5" s="1"/>
  <c r="I516" i="5" a="1"/>
  <c r="I516" i="5" s="1"/>
  <c r="I517" i="5" a="1"/>
  <c r="I517" i="5" s="1"/>
  <c r="I518" i="5" a="1"/>
  <c r="I518" i="5" s="1"/>
  <c r="I519" i="5" a="1"/>
  <c r="I519" i="5" s="1"/>
  <c r="I520" i="5" a="1"/>
  <c r="I520" i="5" s="1"/>
  <c r="I521" i="5" a="1"/>
  <c r="I521" i="5" s="1"/>
  <c r="I522" i="5" a="1"/>
  <c r="I522" i="5" s="1"/>
  <c r="I523" i="5" a="1"/>
  <c r="I523" i="5" s="1"/>
  <c r="I524" i="5" a="1"/>
  <c r="I524" i="5" s="1"/>
  <c r="I525" i="5" a="1"/>
  <c r="I525" i="5" s="1"/>
  <c r="I526" i="5" a="1"/>
  <c r="I526" i="5" s="1"/>
  <c r="I527" i="5" a="1"/>
  <c r="I527" i="5" s="1"/>
  <c r="I528" i="5" a="1"/>
  <c r="I528" i="5" s="1"/>
  <c r="I529" i="5" a="1"/>
  <c r="I529" i="5" s="1"/>
  <c r="I530" i="5" a="1"/>
  <c r="I530" i="5" s="1"/>
  <c r="I531" i="5" a="1"/>
  <c r="I531" i="5" s="1"/>
  <c r="I532" i="5" a="1"/>
  <c r="I532" i="5" s="1"/>
  <c r="I533" i="5" a="1"/>
  <c r="I533" i="5" s="1"/>
  <c r="I534" i="5" a="1"/>
  <c r="I534" i="5" s="1"/>
  <c r="I535" i="5" a="1"/>
  <c r="I535" i="5" s="1"/>
  <c r="I536" i="5" a="1"/>
  <c r="I536" i="5" s="1"/>
  <c r="I537" i="5" a="1"/>
  <c r="I537" i="5" s="1"/>
  <c r="I538" i="5" a="1"/>
  <c r="I538" i="5" s="1"/>
  <c r="I539" i="5" a="1"/>
  <c r="I539" i="5" s="1"/>
  <c r="I540" i="5" a="1"/>
  <c r="I540" i="5" s="1"/>
  <c r="I541" i="5" a="1"/>
  <c r="I541" i="5" s="1"/>
  <c r="I542" i="5" a="1"/>
  <c r="I542" i="5" s="1"/>
  <c r="I543" i="5" a="1"/>
  <c r="I543" i="5" s="1"/>
  <c r="I544" i="5" a="1"/>
  <c r="I544" i="5" s="1"/>
  <c r="I545" i="5" a="1"/>
  <c r="I545" i="5" s="1"/>
  <c r="I546" i="5" a="1"/>
  <c r="I546" i="5" s="1"/>
  <c r="I547" i="5" a="1"/>
  <c r="I547" i="5" s="1"/>
  <c r="I548" i="5" a="1"/>
  <c r="I548" i="5" s="1"/>
  <c r="I549" i="5" a="1"/>
  <c r="I549" i="5" s="1"/>
  <c r="I550" i="5" a="1"/>
  <c r="I550" i="5" s="1"/>
  <c r="I551" i="5" a="1"/>
  <c r="I551" i="5" s="1"/>
  <c r="I552" i="5" a="1"/>
  <c r="I552" i="5" s="1"/>
  <c r="I553" i="5" a="1"/>
  <c r="I553" i="5" s="1"/>
  <c r="I554" i="5" a="1"/>
  <c r="I554" i="5" s="1"/>
  <c r="I555" i="5" a="1"/>
  <c r="I555" i="5" s="1"/>
  <c r="I556" i="5" a="1"/>
  <c r="I556" i="5" s="1"/>
  <c r="I557" i="5" a="1"/>
  <c r="I557" i="5" s="1"/>
  <c r="I558" i="5" a="1"/>
  <c r="I558" i="5" s="1"/>
  <c r="I559" i="5" a="1"/>
  <c r="I559" i="5" s="1"/>
  <c r="I560" i="5" a="1"/>
  <c r="I560" i="5" s="1"/>
  <c r="I561" i="5" a="1"/>
  <c r="I561" i="5" s="1"/>
  <c r="I562" i="5" a="1"/>
  <c r="I562" i="5" s="1"/>
  <c r="I563" i="5" a="1"/>
  <c r="I563" i="5" s="1"/>
  <c r="I564" i="5" a="1"/>
  <c r="I564" i="5" s="1"/>
  <c r="I565" i="5" a="1"/>
  <c r="I565" i="5" s="1"/>
  <c r="I566" i="5" a="1"/>
  <c r="I566" i="5" s="1"/>
  <c r="I567" i="5" a="1"/>
  <c r="I567" i="5" s="1"/>
  <c r="I568" i="5" a="1"/>
  <c r="I568" i="5" s="1"/>
  <c r="I569" i="5" a="1"/>
  <c r="I569" i="5" s="1"/>
  <c r="I570" i="5" a="1"/>
  <c r="I570" i="5" s="1"/>
  <c r="I571" i="5" a="1"/>
  <c r="I571" i="5" s="1"/>
  <c r="I572" i="5" a="1"/>
  <c r="I572" i="5" s="1"/>
  <c r="I573" i="5" a="1"/>
  <c r="I573" i="5" s="1"/>
  <c r="I574" i="5" a="1"/>
  <c r="I574" i="5" s="1"/>
  <c r="I575" i="5" a="1"/>
  <c r="I575" i="5" s="1"/>
  <c r="I576" i="5" a="1"/>
  <c r="I576" i="5" s="1"/>
  <c r="I577" i="5" a="1"/>
  <c r="I577" i="5" s="1"/>
  <c r="I578" i="5" a="1"/>
  <c r="I578" i="5" s="1"/>
  <c r="I579" i="5" a="1"/>
  <c r="I579" i="5" s="1"/>
  <c r="I580" i="5" a="1"/>
  <c r="I580" i="5" s="1"/>
  <c r="I581" i="5" a="1"/>
  <c r="I581" i="5" s="1"/>
  <c r="I582" i="5" a="1"/>
  <c r="I582" i="5" s="1"/>
  <c r="I583" i="5" a="1"/>
  <c r="I583" i="5" s="1"/>
  <c r="I584" i="5" a="1"/>
  <c r="I584" i="5" s="1"/>
  <c r="I585" i="5" a="1"/>
  <c r="I585" i="5" s="1"/>
  <c r="I586" i="5" a="1"/>
  <c r="I586" i="5" s="1"/>
  <c r="I587" i="5" a="1"/>
  <c r="I587" i="5" s="1"/>
  <c r="I588" i="5" a="1"/>
  <c r="I588" i="5" s="1"/>
  <c r="I589" i="5" a="1"/>
  <c r="I589" i="5" s="1"/>
  <c r="I590" i="5" a="1"/>
  <c r="I590" i="5" s="1"/>
  <c r="I591" i="5" a="1"/>
  <c r="I591" i="5" s="1"/>
  <c r="I592" i="5" a="1"/>
  <c r="I592" i="5" s="1"/>
  <c r="I593" i="5" a="1"/>
  <c r="I593" i="5" s="1"/>
  <c r="I594" i="5" a="1"/>
  <c r="I594" i="5" s="1"/>
  <c r="I595" i="5" a="1"/>
  <c r="I595" i="5" s="1"/>
  <c r="I596" i="5" a="1"/>
  <c r="I596" i="5" s="1"/>
  <c r="I597" i="5" a="1"/>
  <c r="I597" i="5" s="1"/>
  <c r="I598" i="5" a="1"/>
  <c r="I598" i="5" s="1"/>
  <c r="I599" i="5" a="1"/>
  <c r="I599" i="5" s="1"/>
  <c r="I600" i="5" a="1"/>
  <c r="I600" i="5" s="1"/>
  <c r="I601" i="5" a="1"/>
  <c r="I601" i="5" s="1"/>
  <c r="I602" i="5" a="1"/>
  <c r="I602" i="5" s="1"/>
  <c r="I603" i="5" a="1"/>
  <c r="I603" i="5" s="1"/>
  <c r="I604" i="5" a="1"/>
  <c r="I604" i="5" s="1"/>
  <c r="I605" i="5" a="1"/>
  <c r="I605" i="5" s="1"/>
  <c r="I606" i="5" a="1"/>
  <c r="I606" i="5" s="1"/>
  <c r="I607" i="5" a="1"/>
  <c r="I607" i="5" s="1"/>
  <c r="I608" i="5" a="1"/>
  <c r="I608" i="5" s="1"/>
  <c r="I609" i="5" a="1"/>
  <c r="I609" i="5" s="1"/>
  <c r="I610" i="5" a="1"/>
  <c r="I610" i="5" s="1"/>
  <c r="I611" i="5" a="1"/>
  <c r="I611" i="5" s="1"/>
  <c r="I612" i="5" a="1"/>
  <c r="I612" i="5" s="1"/>
  <c r="I613" i="5" a="1"/>
  <c r="I613" i="5" s="1"/>
  <c r="I614" i="5" a="1"/>
  <c r="I614" i="5" s="1"/>
  <c r="I615" i="5" a="1"/>
  <c r="I615" i="5" s="1"/>
  <c r="I616" i="5" a="1"/>
  <c r="I616" i="5" s="1"/>
  <c r="I617" i="5" a="1"/>
  <c r="I617" i="5" s="1"/>
  <c r="I618" i="5" a="1"/>
  <c r="I618" i="5" s="1"/>
  <c r="I619" i="5" a="1"/>
  <c r="I619" i="5" s="1"/>
  <c r="I620" i="5" a="1"/>
  <c r="I620" i="5" s="1"/>
  <c r="I621" i="5" a="1"/>
  <c r="I621" i="5" s="1"/>
  <c r="I622" i="5" a="1"/>
  <c r="I622" i="5" s="1"/>
  <c r="I623" i="5" a="1"/>
  <c r="I623" i="5" s="1"/>
  <c r="I624" i="5" a="1"/>
  <c r="I624" i="5" s="1"/>
  <c r="I625" i="5" a="1"/>
  <c r="I625" i="5" s="1"/>
  <c r="I626" i="5" a="1"/>
  <c r="I626" i="5" s="1"/>
  <c r="I627" i="5" a="1"/>
  <c r="I627" i="5" s="1"/>
  <c r="I628" i="5" a="1"/>
  <c r="I628" i="5" s="1"/>
  <c r="I629" i="5" a="1"/>
  <c r="I629" i="5" s="1"/>
  <c r="I630" i="5" a="1"/>
  <c r="I630" i="5" s="1"/>
  <c r="I631" i="5" a="1"/>
  <c r="I631" i="5" s="1"/>
  <c r="I632" i="5" a="1"/>
  <c r="I632" i="5" s="1"/>
  <c r="I633" i="5" a="1"/>
  <c r="I633" i="5" s="1"/>
  <c r="I634" i="5" a="1"/>
  <c r="I634" i="5" s="1"/>
  <c r="I635" i="5" a="1"/>
  <c r="I635" i="5" s="1"/>
  <c r="I636" i="5" a="1"/>
  <c r="I636" i="5" s="1"/>
  <c r="I637" i="5" a="1"/>
  <c r="I637" i="5" s="1"/>
  <c r="I638" i="5" a="1"/>
  <c r="I638" i="5" s="1"/>
  <c r="I639" i="5" a="1"/>
  <c r="I639" i="5" s="1"/>
  <c r="I640" i="5" a="1"/>
  <c r="I640" i="5" s="1"/>
  <c r="I641" i="5" a="1"/>
  <c r="I641" i="5" s="1"/>
  <c r="I642" i="5" a="1"/>
  <c r="I642" i="5" s="1"/>
  <c r="I643" i="5" a="1"/>
  <c r="I643" i="5" s="1"/>
  <c r="I644" i="5" a="1"/>
  <c r="I644" i="5" s="1"/>
  <c r="I645" i="5" a="1"/>
  <c r="I645" i="5" s="1"/>
  <c r="I646" i="5" a="1"/>
  <c r="I646" i="5" s="1"/>
  <c r="I647" i="5" a="1"/>
  <c r="I647" i="5" s="1"/>
  <c r="I648" i="5" a="1"/>
  <c r="I648" i="5" s="1"/>
  <c r="I649" i="5" a="1"/>
  <c r="I649" i="5" s="1"/>
  <c r="I650" i="5" a="1"/>
  <c r="I650" i="5" s="1"/>
  <c r="I651" i="5" a="1"/>
  <c r="I651" i="5" s="1"/>
  <c r="I652" i="5" a="1"/>
  <c r="I652" i="5" s="1"/>
  <c r="I653" i="5" a="1"/>
  <c r="I653" i="5" s="1"/>
  <c r="I654" i="5" a="1"/>
  <c r="I654" i="5" s="1"/>
  <c r="I655" i="5" a="1"/>
  <c r="I655" i="5" s="1"/>
  <c r="I656" i="5" a="1"/>
  <c r="I656" i="5" s="1"/>
  <c r="I657" i="5" a="1"/>
  <c r="I657" i="5" s="1"/>
  <c r="I658" i="5" a="1"/>
  <c r="I658" i="5" s="1"/>
  <c r="I659" i="5" a="1"/>
  <c r="I659" i="5" s="1"/>
  <c r="I660" i="5" a="1"/>
  <c r="I660" i="5" s="1"/>
  <c r="I661" i="5" a="1"/>
  <c r="I661" i="5" s="1"/>
  <c r="I662" i="5" a="1"/>
  <c r="I662" i="5" s="1"/>
  <c r="I663" i="5" a="1"/>
  <c r="I663" i="5" s="1"/>
  <c r="I664" i="5" a="1"/>
  <c r="I664" i="5" s="1"/>
  <c r="I665" i="5" a="1"/>
  <c r="I665" i="5" s="1"/>
  <c r="I666" i="5" a="1"/>
  <c r="I666" i="5" s="1"/>
  <c r="I667" i="5" a="1"/>
  <c r="I667" i="5" s="1"/>
  <c r="I668" i="5" a="1"/>
  <c r="I668" i="5" s="1"/>
  <c r="I669" i="5" a="1"/>
  <c r="I669" i="5" s="1"/>
  <c r="I670" i="5" a="1"/>
  <c r="I670" i="5" s="1"/>
  <c r="I671" i="5" a="1"/>
  <c r="I671" i="5" s="1"/>
  <c r="I672" i="5" a="1"/>
  <c r="I672" i="5" s="1"/>
  <c r="I673" i="5" a="1"/>
  <c r="I673" i="5" s="1"/>
  <c r="I674" i="5" a="1"/>
  <c r="I674" i="5" s="1"/>
  <c r="I675" i="5" a="1"/>
  <c r="I675" i="5" s="1"/>
  <c r="I676" i="5" a="1"/>
  <c r="I676" i="5" s="1"/>
  <c r="I677" i="5" a="1"/>
  <c r="I677" i="5" s="1"/>
  <c r="I678" i="5" a="1"/>
  <c r="I678" i="5" s="1"/>
  <c r="I679" i="5" a="1"/>
  <c r="I679" i="5" s="1"/>
  <c r="I680" i="5" a="1"/>
  <c r="I680" i="5" s="1"/>
  <c r="I681" i="5" a="1"/>
  <c r="I681" i="5" s="1"/>
  <c r="I682" i="5" a="1"/>
  <c r="I682" i="5" s="1"/>
  <c r="I683" i="5" a="1"/>
  <c r="I683" i="5" s="1"/>
  <c r="I684" i="5" a="1"/>
  <c r="I684" i="5" s="1"/>
  <c r="I685" i="5" a="1"/>
  <c r="I685" i="5" s="1"/>
  <c r="I686" i="5" a="1"/>
  <c r="I686" i="5" s="1"/>
  <c r="I687" i="5" a="1"/>
  <c r="I687" i="5" s="1"/>
  <c r="I688" i="5" a="1"/>
  <c r="I688" i="5" s="1"/>
  <c r="I689" i="5" a="1"/>
  <c r="I689" i="5" s="1"/>
  <c r="I690" i="5" a="1"/>
  <c r="I690" i="5" s="1"/>
  <c r="I691" i="5" a="1"/>
  <c r="I691" i="5" s="1"/>
  <c r="I692" i="5" a="1"/>
  <c r="I692" i="5" s="1"/>
  <c r="I693" i="5" a="1"/>
  <c r="I693" i="5" s="1"/>
  <c r="I694" i="5" a="1"/>
  <c r="I694" i="5" s="1"/>
  <c r="I695" i="5" a="1"/>
  <c r="I695" i="5" s="1"/>
  <c r="I696" i="5" a="1"/>
  <c r="I696" i="5" s="1"/>
  <c r="I697" i="5" a="1"/>
  <c r="I697" i="5" s="1"/>
  <c r="I698" i="5" a="1"/>
  <c r="I698" i="5" s="1"/>
  <c r="I699" i="5" a="1"/>
  <c r="I699" i="5" s="1"/>
  <c r="I700" i="5" a="1"/>
  <c r="I700" i="5" s="1"/>
  <c r="I701" i="5" a="1"/>
  <c r="I701" i="5" s="1"/>
  <c r="I702" i="5" a="1"/>
  <c r="I702" i="5" s="1"/>
  <c r="I703" i="5" a="1"/>
  <c r="I703" i="5" s="1"/>
  <c r="I704" i="5" a="1"/>
  <c r="I704" i="5" s="1"/>
  <c r="I705" i="5" a="1"/>
  <c r="I705" i="5" s="1"/>
  <c r="I706" i="5" a="1"/>
  <c r="I706" i="5" s="1"/>
  <c r="I707" i="5" a="1"/>
  <c r="I707" i="5" s="1"/>
  <c r="I708" i="5" a="1"/>
  <c r="I708" i="5" s="1"/>
  <c r="I709" i="5" a="1"/>
  <c r="I709" i="5" s="1"/>
  <c r="I710" i="5" a="1"/>
  <c r="I710" i="5" s="1"/>
  <c r="I711" i="5" a="1"/>
  <c r="I711" i="5" s="1"/>
  <c r="I712" i="5" a="1"/>
  <c r="I712" i="5" s="1"/>
  <c r="I713" i="5" a="1"/>
  <c r="I713" i="5" s="1"/>
  <c r="I714" i="5" a="1"/>
  <c r="I714" i="5" s="1"/>
  <c r="I715" i="5" a="1"/>
  <c r="I715" i="5" s="1"/>
  <c r="I716" i="5" a="1"/>
  <c r="I716" i="5" s="1"/>
  <c r="I717" i="5" a="1"/>
  <c r="I717" i="5" s="1"/>
  <c r="I718" i="5" a="1"/>
  <c r="I718" i="5" s="1"/>
  <c r="I719" i="5" a="1"/>
  <c r="I719" i="5" s="1"/>
  <c r="I720" i="5" a="1"/>
  <c r="I720" i="5" s="1"/>
  <c r="I721" i="5" a="1"/>
  <c r="I721" i="5" s="1"/>
  <c r="I722" i="5" a="1"/>
  <c r="I722" i="5" s="1"/>
  <c r="I723" i="5" a="1"/>
  <c r="I723" i="5" s="1"/>
  <c r="I724" i="5" a="1"/>
  <c r="I724" i="5" s="1"/>
  <c r="I725" i="5" a="1"/>
  <c r="I725" i="5" s="1"/>
  <c r="I726" i="5" a="1"/>
  <c r="I726" i="5" s="1"/>
  <c r="I727" i="5" a="1"/>
  <c r="I727" i="5" s="1"/>
  <c r="I728" i="5" a="1"/>
  <c r="I728" i="5" s="1"/>
  <c r="I729" i="5" a="1"/>
  <c r="I729" i="5" s="1"/>
  <c r="I730" i="5" a="1"/>
  <c r="I730" i="5" s="1"/>
  <c r="I731" i="5" a="1"/>
  <c r="I731" i="5" s="1"/>
  <c r="I732" i="5" a="1"/>
  <c r="I732" i="5" s="1"/>
  <c r="I733" i="5" a="1"/>
  <c r="I733" i="5" s="1"/>
  <c r="I734" i="5" a="1"/>
  <c r="I734" i="5" s="1"/>
  <c r="I735" i="5" a="1"/>
  <c r="I735" i="5" s="1"/>
  <c r="I736" i="5" a="1"/>
  <c r="I736" i="5" s="1"/>
  <c r="I737" i="5" a="1"/>
  <c r="I737" i="5" s="1"/>
  <c r="I738" i="5" a="1"/>
  <c r="I738" i="5" s="1"/>
  <c r="I739" i="5" a="1"/>
  <c r="I739" i="5" s="1"/>
  <c r="I740" i="5" a="1"/>
  <c r="I740" i="5" s="1"/>
  <c r="I741" i="5" a="1"/>
  <c r="I741" i="5" s="1"/>
  <c r="I742" i="5" a="1"/>
  <c r="I742" i="5" s="1"/>
  <c r="I743" i="5" a="1"/>
  <c r="I743" i="5" s="1"/>
  <c r="I744" i="5" a="1"/>
  <c r="I744" i="5" s="1"/>
  <c r="I745" i="5" a="1"/>
  <c r="I745" i="5" s="1"/>
  <c r="I746" i="5" a="1"/>
  <c r="I746" i="5" s="1"/>
  <c r="I747" i="5" a="1"/>
  <c r="I747" i="5" s="1"/>
  <c r="I748" i="5" a="1"/>
  <c r="I748" i="5" s="1"/>
  <c r="I749" i="5" a="1"/>
  <c r="I749" i="5" s="1"/>
  <c r="I750" i="5" a="1"/>
  <c r="I750" i="5" s="1"/>
  <c r="I751" i="5" a="1"/>
  <c r="I751" i="5" s="1"/>
  <c r="I752" i="5" a="1"/>
  <c r="I752" i="5" s="1"/>
  <c r="I753" i="5" a="1"/>
  <c r="I753" i="5" s="1"/>
  <c r="I754" i="5" a="1"/>
  <c r="I754" i="5" s="1"/>
  <c r="I755" i="5" a="1"/>
  <c r="I755" i="5" s="1"/>
  <c r="I756" i="5" a="1"/>
  <c r="I756" i="5" s="1"/>
  <c r="I757" i="5" a="1"/>
  <c r="I757" i="5" s="1"/>
  <c r="I758" i="5" a="1"/>
  <c r="I758" i="5" s="1"/>
  <c r="I759" i="5" a="1"/>
  <c r="I759" i="5" s="1"/>
  <c r="I760" i="5" a="1"/>
  <c r="I760" i="5" s="1"/>
  <c r="I761" i="5" a="1"/>
  <c r="I761" i="5" s="1"/>
  <c r="I762" i="5" a="1"/>
  <c r="I762" i="5" s="1"/>
  <c r="I763" i="5" a="1"/>
  <c r="I763" i="5" s="1"/>
  <c r="I764" i="5" a="1"/>
  <c r="I764" i="5" s="1"/>
  <c r="I765" i="5" a="1"/>
  <c r="I765" i="5" s="1"/>
  <c r="I766" i="5" a="1"/>
  <c r="I766" i="5" s="1"/>
  <c r="I767" i="5" a="1"/>
  <c r="I767" i="5" s="1"/>
  <c r="I768" i="5" a="1"/>
  <c r="I768" i="5" s="1"/>
  <c r="I769" i="5" a="1"/>
  <c r="I769" i="5" s="1"/>
  <c r="I770" i="5" a="1"/>
  <c r="I770" i="5" s="1"/>
  <c r="I771" i="5" a="1"/>
  <c r="I771" i="5" s="1"/>
  <c r="I772" i="5" a="1"/>
  <c r="I772" i="5" s="1"/>
  <c r="I773" i="5" a="1"/>
  <c r="I773" i="5" s="1"/>
  <c r="I774" i="5" a="1"/>
  <c r="I774" i="5" s="1"/>
  <c r="I775" i="5" a="1"/>
  <c r="I775" i="5" s="1"/>
  <c r="I776" i="5" a="1"/>
  <c r="I776" i="5" s="1"/>
  <c r="I777" i="5" a="1"/>
  <c r="I777" i="5" s="1"/>
  <c r="I778" i="5" a="1"/>
  <c r="I778" i="5" s="1"/>
  <c r="I779" i="5" a="1"/>
  <c r="I779" i="5" s="1"/>
  <c r="I780" i="5" a="1"/>
  <c r="I780" i="5" s="1"/>
  <c r="I781" i="5" a="1"/>
  <c r="I781" i="5" s="1"/>
  <c r="I782" i="5" a="1"/>
  <c r="I782" i="5" s="1"/>
  <c r="I783" i="5" a="1"/>
  <c r="I783" i="5" s="1"/>
  <c r="I784" i="5" a="1"/>
  <c r="I784" i="5" s="1"/>
  <c r="I785" i="5" a="1"/>
  <c r="I785" i="5" s="1"/>
  <c r="I786" i="5" a="1"/>
  <c r="I786" i="5" s="1"/>
  <c r="I787" i="5" a="1"/>
  <c r="I787" i="5" s="1"/>
  <c r="I788" i="5" a="1"/>
  <c r="I788" i="5" s="1"/>
  <c r="I789" i="5" a="1"/>
  <c r="I789" i="5" s="1"/>
  <c r="I790" i="5" a="1"/>
  <c r="I790" i="5" s="1"/>
  <c r="I791" i="5" a="1"/>
  <c r="I791" i="5" s="1"/>
  <c r="I792" i="5" a="1"/>
  <c r="I792" i="5" s="1"/>
  <c r="I793" i="5" a="1"/>
  <c r="I793" i="5" s="1"/>
  <c r="I794" i="5" a="1"/>
  <c r="I794" i="5" s="1"/>
  <c r="I795" i="5" a="1"/>
  <c r="I795" i="5" s="1"/>
  <c r="I796" i="5" a="1"/>
  <c r="I796" i="5" s="1"/>
  <c r="I797" i="5" a="1"/>
  <c r="I797" i="5" s="1"/>
  <c r="I798" i="5" a="1"/>
  <c r="I798" i="5" s="1"/>
  <c r="I799" i="5" a="1"/>
  <c r="I799" i="5" s="1"/>
  <c r="I800" i="5" a="1"/>
  <c r="I800" i="5" s="1"/>
  <c r="I801" i="5" a="1"/>
  <c r="I801" i="5" s="1"/>
  <c r="I802" i="5" a="1"/>
  <c r="I802" i="5" s="1"/>
  <c r="I803" i="5" a="1"/>
  <c r="I803" i="5" s="1"/>
  <c r="I804" i="5" a="1"/>
  <c r="I804" i="5" s="1"/>
  <c r="I805" i="5" a="1"/>
  <c r="I805" i="5" s="1"/>
  <c r="I806" i="5" a="1"/>
  <c r="I806" i="5" s="1"/>
  <c r="I807" i="5" a="1"/>
  <c r="I807" i="5" s="1"/>
  <c r="I808" i="5" a="1"/>
  <c r="I808" i="5" s="1"/>
  <c r="I809" i="5" a="1"/>
  <c r="I809" i="5" s="1"/>
  <c r="I810" i="5" a="1"/>
  <c r="I810" i="5" s="1"/>
  <c r="I811" i="5" a="1"/>
  <c r="I811" i="5" s="1"/>
  <c r="I812" i="5" a="1"/>
  <c r="I812" i="5" s="1"/>
  <c r="I813" i="5" a="1"/>
  <c r="I813" i="5" s="1"/>
  <c r="I814" i="5" a="1"/>
  <c r="I814" i="5" s="1"/>
  <c r="I815" i="5" a="1"/>
  <c r="I815" i="5" s="1"/>
  <c r="I816" i="5" a="1"/>
  <c r="I816" i="5" s="1"/>
  <c r="I817" i="5" a="1"/>
  <c r="I817" i="5" s="1"/>
  <c r="I818" i="5" a="1"/>
  <c r="I818" i="5" s="1"/>
  <c r="I819" i="5" a="1"/>
  <c r="I819" i="5" s="1"/>
  <c r="I820" i="5" a="1"/>
  <c r="I820" i="5" s="1"/>
  <c r="I821" i="5" a="1"/>
  <c r="I821" i="5" s="1"/>
  <c r="I822" i="5" a="1"/>
  <c r="I822" i="5" s="1"/>
  <c r="I823" i="5" a="1"/>
  <c r="I823" i="5" s="1"/>
  <c r="I824" i="5" a="1"/>
  <c r="I824" i="5" s="1"/>
  <c r="I825" i="5" a="1"/>
  <c r="I825" i="5" s="1"/>
  <c r="I826" i="5" a="1"/>
  <c r="I826" i="5" s="1"/>
  <c r="I827" i="5" a="1"/>
  <c r="I827" i="5" s="1"/>
  <c r="I828" i="5" a="1"/>
  <c r="I828" i="5" s="1"/>
  <c r="I829" i="5" a="1"/>
  <c r="I829" i="5" s="1"/>
  <c r="I830" i="5" a="1"/>
  <c r="I830" i="5" s="1"/>
  <c r="I831" i="5" a="1"/>
  <c r="I831" i="5" s="1"/>
  <c r="I832" i="5" a="1"/>
  <c r="I832" i="5" s="1"/>
  <c r="I833" i="5" a="1"/>
  <c r="I833" i="5" s="1"/>
  <c r="I834" i="5" a="1"/>
  <c r="I834" i="5" s="1"/>
  <c r="I835" i="5" a="1"/>
  <c r="I835" i="5" s="1"/>
  <c r="I836" i="5" a="1"/>
  <c r="I836" i="5" s="1"/>
  <c r="I837" i="5" a="1"/>
  <c r="I837" i="5" s="1"/>
  <c r="I838" i="5" a="1"/>
  <c r="I838" i="5" s="1"/>
  <c r="I839" i="5" a="1"/>
  <c r="I839" i="5" s="1"/>
  <c r="I840" i="5" a="1"/>
  <c r="I840" i="5" s="1"/>
  <c r="I841" i="5" a="1"/>
  <c r="I841" i="5" s="1"/>
  <c r="I842" i="5" a="1"/>
  <c r="I842" i="5" s="1"/>
  <c r="I843" i="5" a="1"/>
  <c r="I843" i="5" s="1"/>
  <c r="I844" i="5" a="1"/>
  <c r="I844" i="5" s="1"/>
  <c r="I845" i="5" a="1"/>
  <c r="I845" i="5" s="1"/>
  <c r="I846" i="5" a="1"/>
  <c r="I846" i="5" s="1"/>
  <c r="I847" i="5" a="1"/>
  <c r="I847" i="5" s="1"/>
  <c r="I848" i="5" a="1"/>
  <c r="I848" i="5" s="1"/>
  <c r="I849" i="5" a="1"/>
  <c r="I849" i="5" s="1"/>
  <c r="I850" i="5" a="1"/>
  <c r="I850" i="5" s="1"/>
  <c r="I851" i="5" a="1"/>
  <c r="I851" i="5" s="1"/>
  <c r="I852" i="5" a="1"/>
  <c r="I852" i="5" s="1"/>
  <c r="I853" i="5" a="1"/>
  <c r="I853" i="5" s="1"/>
  <c r="I854" i="5" a="1"/>
  <c r="I854" i="5" s="1"/>
  <c r="I855" i="5" a="1"/>
  <c r="I855" i="5" s="1"/>
  <c r="I856" i="5" a="1"/>
  <c r="I856" i="5" s="1"/>
  <c r="I857" i="5" a="1"/>
  <c r="I857" i="5" s="1"/>
  <c r="I858" i="5" a="1"/>
  <c r="I858" i="5" s="1"/>
  <c r="I859" i="5" a="1"/>
  <c r="I859" i="5" s="1"/>
  <c r="I860" i="5" a="1"/>
  <c r="I860" i="5" s="1"/>
  <c r="I861" i="5" a="1"/>
  <c r="I861" i="5" s="1"/>
  <c r="I862" i="5" a="1"/>
  <c r="I862" i="5" s="1"/>
  <c r="I863" i="5" a="1"/>
  <c r="I863" i="5" s="1"/>
  <c r="I864" i="5" a="1"/>
  <c r="I864" i="5" s="1"/>
  <c r="I865" i="5" a="1"/>
  <c r="I865" i="5" s="1"/>
  <c r="I866" i="5" a="1"/>
  <c r="I866" i="5" s="1"/>
  <c r="I867" i="5" a="1"/>
  <c r="I867" i="5" s="1"/>
  <c r="I868" i="5" a="1"/>
  <c r="I868" i="5" s="1"/>
  <c r="I869" i="5" a="1"/>
  <c r="I869" i="5" s="1"/>
  <c r="I870" i="5" a="1"/>
  <c r="I870" i="5" s="1"/>
  <c r="I871" i="5" a="1"/>
  <c r="I871" i="5" s="1"/>
  <c r="I872" i="5" a="1"/>
  <c r="I872" i="5" s="1"/>
  <c r="I873" i="5" a="1"/>
  <c r="I873" i="5" s="1"/>
  <c r="I874" i="5" a="1"/>
  <c r="I874" i="5" s="1"/>
  <c r="I875" i="5" a="1"/>
  <c r="I875" i="5" s="1"/>
  <c r="I876" i="5" a="1"/>
  <c r="I876" i="5" s="1"/>
  <c r="I877" i="5" a="1"/>
  <c r="I877" i="5" s="1"/>
  <c r="I878" i="5" a="1"/>
  <c r="I878" i="5" s="1"/>
  <c r="I879" i="5" a="1"/>
  <c r="I879" i="5" s="1"/>
  <c r="I880" i="5" a="1"/>
  <c r="I880" i="5" s="1"/>
  <c r="I881" i="5" a="1"/>
  <c r="I881" i="5" s="1"/>
  <c r="I882" i="5" a="1"/>
  <c r="I882" i="5" s="1"/>
  <c r="I883" i="5" a="1"/>
  <c r="I883" i="5" s="1"/>
  <c r="I884" i="5" a="1"/>
  <c r="I884" i="5" s="1"/>
  <c r="I885" i="5" a="1"/>
  <c r="I885" i="5" s="1"/>
  <c r="I886" i="5" a="1"/>
  <c r="I886" i="5" s="1"/>
  <c r="I887" i="5" a="1"/>
  <c r="I887" i="5" s="1"/>
  <c r="I888" i="5" a="1"/>
  <c r="I888" i="5" s="1"/>
  <c r="I889" i="5" a="1"/>
  <c r="I889" i="5" s="1"/>
  <c r="I890" i="5" a="1"/>
  <c r="I890" i="5" s="1"/>
  <c r="I891" i="5" a="1"/>
  <c r="I891" i="5" s="1"/>
  <c r="I892" i="5" a="1"/>
  <c r="I892" i="5" s="1"/>
  <c r="I893" i="5" a="1"/>
  <c r="I893" i="5" s="1"/>
  <c r="I894" i="5" a="1"/>
  <c r="I894" i="5" s="1"/>
  <c r="I895" i="5" a="1"/>
  <c r="I895" i="5" s="1"/>
  <c r="I896" i="5" a="1"/>
  <c r="I896" i="5" s="1"/>
  <c r="I897" i="5" a="1"/>
  <c r="I897" i="5" s="1"/>
  <c r="I898" i="5" a="1"/>
  <c r="I898" i="5" s="1"/>
  <c r="I899" i="5" a="1"/>
  <c r="I899" i="5" s="1"/>
  <c r="I900" i="5" a="1"/>
  <c r="I900" i="5" s="1"/>
  <c r="I901" i="5" a="1"/>
  <c r="I901" i="5" s="1"/>
  <c r="I902" i="5" a="1"/>
  <c r="I902" i="5" s="1"/>
  <c r="I903" i="5" a="1"/>
  <c r="I903" i="5" s="1"/>
  <c r="I904" i="5" a="1"/>
  <c r="I904" i="5" s="1"/>
  <c r="I905" i="5" a="1"/>
  <c r="I905" i="5" s="1"/>
  <c r="I906" i="5" a="1"/>
  <c r="I906" i="5" s="1"/>
  <c r="I907" i="5" a="1"/>
  <c r="I907" i="5" s="1"/>
  <c r="I908" i="5" a="1"/>
  <c r="I908" i="5" s="1"/>
  <c r="I909" i="5" a="1"/>
  <c r="I909" i="5" s="1"/>
  <c r="I910" i="5" a="1"/>
  <c r="I910" i="5" s="1"/>
  <c r="I911" i="5" a="1"/>
  <c r="I911" i="5" s="1"/>
  <c r="I912" i="5" a="1"/>
  <c r="I912" i="5" s="1"/>
  <c r="I913" i="5" a="1"/>
  <c r="I913" i="5" s="1"/>
  <c r="I914" i="5" a="1"/>
  <c r="I914" i="5" s="1"/>
  <c r="I915" i="5" a="1"/>
  <c r="I915" i="5" s="1"/>
  <c r="I916" i="5" a="1"/>
  <c r="I916" i="5" s="1"/>
  <c r="I917" i="5" a="1"/>
  <c r="I917" i="5" s="1"/>
  <c r="I918" i="5" a="1"/>
  <c r="I918" i="5" s="1"/>
  <c r="I919" i="5" a="1"/>
  <c r="I919" i="5" s="1"/>
  <c r="I920" i="5" a="1"/>
  <c r="I920" i="5" s="1"/>
  <c r="I921" i="5" a="1"/>
  <c r="I921" i="5" s="1"/>
  <c r="I922" i="5" a="1"/>
  <c r="I922" i="5" s="1"/>
  <c r="I923" i="5" a="1"/>
  <c r="I923" i="5" s="1"/>
  <c r="I924" i="5" a="1"/>
  <c r="I924" i="5" s="1"/>
  <c r="I925" i="5" a="1"/>
  <c r="I925" i="5" s="1"/>
  <c r="I926" i="5" a="1"/>
  <c r="I926" i="5" s="1"/>
  <c r="I927" i="5" a="1"/>
  <c r="I927" i="5" s="1"/>
  <c r="I928" i="5" a="1"/>
  <c r="I928" i="5" s="1"/>
  <c r="I929" i="5" a="1"/>
  <c r="I929" i="5" s="1"/>
  <c r="I930" i="5" a="1"/>
  <c r="I930" i="5" s="1"/>
  <c r="I931" i="5" a="1"/>
  <c r="I931" i="5" s="1"/>
  <c r="I932" i="5" a="1"/>
  <c r="I932" i="5" s="1"/>
  <c r="I933" i="5" a="1"/>
  <c r="I933" i="5" s="1"/>
  <c r="I934" i="5" a="1"/>
  <c r="I934" i="5" s="1"/>
  <c r="I935" i="5" a="1"/>
  <c r="I935" i="5" s="1"/>
  <c r="I936" i="5" a="1"/>
  <c r="I936" i="5" s="1"/>
  <c r="I937" i="5" a="1"/>
  <c r="I937" i="5" s="1"/>
  <c r="I938" i="5" a="1"/>
  <c r="I938" i="5" s="1"/>
  <c r="I939" i="5" a="1"/>
  <c r="I939" i="5" s="1"/>
  <c r="I940" i="5" a="1"/>
  <c r="I940" i="5" s="1"/>
  <c r="I941" i="5" a="1"/>
  <c r="I941" i="5" s="1"/>
  <c r="I942" i="5" a="1"/>
  <c r="I942" i="5" s="1"/>
  <c r="I943" i="5" a="1"/>
  <c r="I943" i="5" s="1"/>
  <c r="I944" i="5" a="1"/>
  <c r="I944" i="5" s="1"/>
  <c r="I945" i="5" a="1"/>
  <c r="I945" i="5" s="1"/>
  <c r="I946" i="5" a="1"/>
  <c r="I946" i="5" s="1"/>
  <c r="I947" i="5" a="1"/>
  <c r="I947" i="5" s="1"/>
  <c r="I948" i="5" a="1"/>
  <c r="I948" i="5" s="1"/>
  <c r="I949" i="5" a="1"/>
  <c r="I949" i="5" s="1"/>
  <c r="I950" i="5" a="1"/>
  <c r="I950" i="5" s="1"/>
  <c r="I951" i="5" a="1"/>
  <c r="I951" i="5" s="1"/>
  <c r="I952" i="5" a="1"/>
  <c r="I952" i="5" s="1"/>
  <c r="I953" i="5" a="1"/>
  <c r="I953" i="5" s="1"/>
  <c r="I954" i="5" a="1"/>
  <c r="I954" i="5" s="1"/>
  <c r="I955" i="5" a="1"/>
  <c r="I955" i="5" s="1"/>
  <c r="I956" i="5" a="1"/>
  <c r="I956" i="5" s="1"/>
  <c r="I957" i="5" a="1"/>
  <c r="I957" i="5" s="1"/>
  <c r="I958" i="5" a="1"/>
  <c r="I958" i="5" s="1"/>
  <c r="I959" i="5" a="1"/>
  <c r="I959" i="5" s="1"/>
  <c r="I960" i="5" a="1"/>
  <c r="I960" i="5" s="1"/>
  <c r="I961" i="5" a="1"/>
  <c r="I961" i="5" s="1"/>
  <c r="I962" i="5" a="1"/>
  <c r="I962" i="5" s="1"/>
  <c r="I963" i="5" a="1"/>
  <c r="I963" i="5" s="1"/>
  <c r="I964" i="5" a="1"/>
  <c r="I964" i="5" s="1"/>
  <c r="I965" i="5" a="1"/>
  <c r="I965" i="5" s="1"/>
  <c r="I966" i="5" a="1"/>
  <c r="I966" i="5" s="1"/>
  <c r="I967" i="5" a="1"/>
  <c r="I967" i="5" s="1"/>
  <c r="I968" i="5" a="1"/>
  <c r="I968" i="5" s="1"/>
  <c r="I969" i="5" a="1"/>
  <c r="I969" i="5" s="1"/>
  <c r="I970" i="5" a="1"/>
  <c r="I970" i="5" s="1"/>
  <c r="I971" i="5" a="1"/>
  <c r="I971" i="5" s="1"/>
  <c r="I972" i="5" a="1"/>
  <c r="I972" i="5" s="1"/>
  <c r="I973" i="5" a="1"/>
  <c r="I973" i="5" s="1"/>
  <c r="I974" i="5" a="1"/>
  <c r="I974" i="5" s="1"/>
  <c r="I975" i="5" a="1"/>
  <c r="I975" i="5" s="1"/>
  <c r="I976" i="5" a="1"/>
  <c r="I976" i="5" s="1"/>
  <c r="I977" i="5" a="1"/>
  <c r="I977" i="5" s="1"/>
  <c r="I978" i="5" a="1"/>
  <c r="I978" i="5" s="1"/>
  <c r="I979" i="5" a="1"/>
  <c r="I979" i="5" s="1"/>
  <c r="I980" i="5" a="1"/>
  <c r="I980" i="5" s="1"/>
  <c r="I981" i="5" a="1"/>
  <c r="I981" i="5" s="1"/>
  <c r="I982" i="5" a="1"/>
  <c r="I982" i="5" s="1"/>
  <c r="I983" i="5" a="1"/>
  <c r="I983" i="5" s="1"/>
  <c r="I984" i="5" a="1"/>
  <c r="I984" i="5" s="1"/>
  <c r="I985" i="5" a="1"/>
  <c r="I985" i="5" s="1"/>
  <c r="I986" i="5" a="1"/>
  <c r="I986" i="5" s="1"/>
  <c r="I987" i="5" a="1"/>
  <c r="I987" i="5" s="1"/>
  <c r="I988" i="5" a="1"/>
  <c r="I988" i="5" s="1"/>
  <c r="I989" i="5" a="1"/>
  <c r="I989" i="5" s="1"/>
  <c r="I990" i="5" a="1"/>
  <c r="I990" i="5" s="1"/>
  <c r="I991" i="5" a="1"/>
  <c r="I991" i="5" s="1"/>
  <c r="I992" i="5" a="1"/>
  <c r="I992" i="5" s="1"/>
  <c r="I993" i="5" a="1"/>
  <c r="I993" i="5" s="1"/>
  <c r="I994" i="5" a="1"/>
  <c r="I994" i="5" s="1"/>
  <c r="I995" i="5" a="1"/>
  <c r="I995" i="5" s="1"/>
  <c r="I996" i="5" a="1"/>
  <c r="I996" i="5" s="1"/>
  <c r="I997" i="5" a="1"/>
  <c r="I997" i="5" s="1"/>
  <c r="I998" i="5" a="1"/>
  <c r="I998" i="5" s="1"/>
  <c r="I999" i="5" a="1"/>
  <c r="I999" i="5" s="1"/>
  <c r="I1000" i="5" a="1"/>
  <c r="I1000" i="5" s="1"/>
  <c r="I1001" i="5" a="1"/>
  <c r="I1001" i="5" s="1"/>
  <c r="I1002" i="5" a="1"/>
  <c r="I1002" i="5" s="1"/>
  <c r="I1003" i="5" a="1"/>
  <c r="I1003" i="5" s="1"/>
  <c r="I1004" i="5" a="1"/>
  <c r="I1004" i="5" s="1"/>
  <c r="I1005" i="5" a="1"/>
  <c r="I1005" i="5" s="1"/>
  <c r="I1006" i="5" a="1"/>
  <c r="I1006" i="5" s="1"/>
  <c r="I1007" i="5" a="1"/>
  <c r="I1007" i="5" s="1"/>
  <c r="I1008" i="5" a="1"/>
  <c r="I1008" i="5" s="1"/>
  <c r="I1009" i="5" a="1"/>
  <c r="I1009" i="5" s="1"/>
  <c r="I1010" i="5" a="1"/>
  <c r="I1010" i="5" s="1"/>
  <c r="I1011" i="5" a="1"/>
  <c r="I1011" i="5" s="1"/>
  <c r="I1012" i="5" a="1"/>
  <c r="I1012" i="5" s="1"/>
  <c r="I1013" i="5" a="1"/>
  <c r="I1013" i="5" s="1"/>
  <c r="I1014" i="5" a="1"/>
  <c r="I1014" i="5" s="1"/>
  <c r="I1015" i="5" a="1"/>
  <c r="I1015" i="5" s="1"/>
  <c r="I1016" i="5" a="1"/>
  <c r="I1016" i="5" s="1"/>
  <c r="I1017" i="5" a="1"/>
  <c r="I1017" i="5" s="1"/>
  <c r="I1018" i="5" a="1"/>
  <c r="I1018" i="5" s="1"/>
  <c r="I1019" i="5" a="1"/>
  <c r="I1019" i="5" s="1"/>
  <c r="I1020" i="5" a="1"/>
  <c r="I1020" i="5" s="1"/>
  <c r="I1021" i="5" a="1"/>
  <c r="I1021" i="5" s="1"/>
  <c r="I1022" i="5" a="1"/>
  <c r="I1022" i="5" s="1"/>
  <c r="I1023" i="5" a="1"/>
  <c r="I1023" i="5" s="1"/>
  <c r="I1024" i="5" a="1"/>
  <c r="I1024" i="5" s="1"/>
  <c r="I1025" i="5" a="1"/>
  <c r="I1025" i="5" s="1"/>
  <c r="I1026" i="5" a="1"/>
  <c r="I1026" i="5" s="1"/>
  <c r="I1027" i="5" a="1"/>
  <c r="I1027" i="5" s="1"/>
  <c r="I1028" i="5" a="1"/>
  <c r="I1028" i="5" s="1"/>
  <c r="I1029" i="5" a="1"/>
  <c r="I1029" i="5" s="1"/>
  <c r="I1030" i="5" a="1"/>
  <c r="I1030" i="5" s="1"/>
  <c r="I1031" i="5" a="1"/>
  <c r="I1031" i="5" s="1"/>
  <c r="I1032" i="5" a="1"/>
  <c r="I1032" i="5" s="1"/>
  <c r="I1033" i="5" a="1"/>
  <c r="I1033" i="5" s="1"/>
  <c r="I1034" i="5" a="1"/>
  <c r="I1034" i="5" s="1"/>
  <c r="I1035" i="5" a="1"/>
  <c r="I1035" i="5" s="1"/>
  <c r="I1036" i="5" a="1"/>
  <c r="I1036" i="5" s="1"/>
  <c r="I1037" i="5" a="1"/>
  <c r="I1037" i="5" s="1"/>
  <c r="I1038" i="5" a="1"/>
  <c r="I1038" i="5" s="1"/>
  <c r="I1039" i="5" a="1"/>
  <c r="I1039" i="5" s="1"/>
  <c r="I1040" i="5" a="1"/>
  <c r="I1040" i="5" s="1"/>
  <c r="I1041" i="5" a="1"/>
  <c r="I1041" i="5" s="1"/>
  <c r="I1042" i="5" a="1"/>
  <c r="I1042" i="5" s="1"/>
  <c r="I1043" i="5" a="1"/>
  <c r="I1043" i="5" s="1"/>
  <c r="I1044" i="5" a="1"/>
  <c r="I1044" i="5" s="1"/>
  <c r="I1045" i="5" a="1"/>
  <c r="I1045" i="5" s="1"/>
  <c r="I1046" i="5" a="1"/>
  <c r="I1046" i="5" s="1"/>
  <c r="I1047" i="5" a="1"/>
  <c r="I1047" i="5" s="1"/>
  <c r="I1048" i="5" a="1"/>
  <c r="I1048" i="5" s="1"/>
  <c r="I1049" i="5" a="1"/>
  <c r="I1049" i="5" s="1"/>
  <c r="I1050" i="5" a="1"/>
  <c r="I1050" i="5" s="1"/>
  <c r="I1051" i="5" a="1"/>
  <c r="I1051" i="5" s="1"/>
  <c r="I1052" i="5" a="1"/>
  <c r="I1052" i="5" s="1"/>
  <c r="I1053" i="5" a="1"/>
  <c r="I1053" i="5" s="1"/>
  <c r="I1054" i="5" a="1"/>
  <c r="I1054" i="5" s="1"/>
  <c r="I1055" i="5" a="1"/>
  <c r="I1055" i="5" s="1"/>
  <c r="I1056" i="5" a="1"/>
  <c r="I1056" i="5" s="1"/>
  <c r="I1057" i="5" a="1"/>
  <c r="I1057" i="5" s="1"/>
  <c r="I1058" i="5" a="1"/>
  <c r="I1058" i="5" s="1"/>
  <c r="I1059" i="5" a="1"/>
  <c r="I1059" i="5" s="1"/>
  <c r="I1060" i="5" a="1"/>
  <c r="I1060" i="5" s="1"/>
  <c r="I1061" i="5" a="1"/>
  <c r="I1061" i="5" s="1"/>
  <c r="I1062" i="5" a="1"/>
  <c r="I1062" i="5" s="1"/>
  <c r="I1063" i="5" a="1"/>
  <c r="I1063" i="5" s="1"/>
  <c r="I1064" i="5" a="1"/>
  <c r="I1064" i="5" s="1"/>
  <c r="I1065" i="5" a="1"/>
  <c r="I1065" i="5" s="1"/>
  <c r="I1066" i="5" a="1"/>
  <c r="I1066" i="5" s="1"/>
  <c r="I1067" i="5" a="1"/>
  <c r="I1067" i="5" s="1"/>
  <c r="I1068" i="5" a="1"/>
  <c r="I1068" i="5" s="1"/>
  <c r="I1069" i="5" a="1"/>
  <c r="I1069" i="5" s="1"/>
  <c r="I1070" i="5" a="1"/>
  <c r="I1070" i="5" s="1"/>
  <c r="I1071" i="5" a="1"/>
  <c r="I1071" i="5" s="1"/>
  <c r="I1072" i="5" a="1"/>
  <c r="I1072" i="5" s="1"/>
  <c r="I1073" i="5" a="1"/>
  <c r="I1073" i="5" s="1"/>
  <c r="I1074" i="5" a="1"/>
  <c r="I1074" i="5" s="1"/>
  <c r="I1075" i="5" a="1"/>
  <c r="I1075" i="5" s="1"/>
  <c r="I1076" i="5" a="1"/>
  <c r="I1076" i="5" s="1"/>
  <c r="I1077" i="5" a="1"/>
  <c r="I1077" i="5" s="1"/>
  <c r="I1078" i="5" a="1"/>
  <c r="I1078" i="5" s="1"/>
  <c r="I1079" i="5" a="1"/>
  <c r="I1079" i="5" s="1"/>
  <c r="I1080" i="5" a="1"/>
  <c r="I1080" i="5" s="1"/>
  <c r="I1081" i="5" a="1"/>
  <c r="I1081" i="5" s="1"/>
  <c r="I1082" i="5" a="1"/>
  <c r="I1082" i="5" s="1"/>
  <c r="I1083" i="5" a="1"/>
  <c r="I1083" i="5" s="1"/>
  <c r="I1084" i="5" a="1"/>
  <c r="I1084" i="5" s="1"/>
  <c r="I1085" i="5" a="1"/>
  <c r="I1085" i="5" s="1"/>
  <c r="I1086" i="5" a="1"/>
  <c r="I1086" i="5" s="1"/>
  <c r="I1087" i="5" a="1"/>
  <c r="I1087" i="5" s="1"/>
  <c r="I1088" i="5" a="1"/>
  <c r="I1088" i="5" s="1"/>
  <c r="I1089" i="5" a="1"/>
  <c r="I1089" i="5" s="1"/>
  <c r="I1090" i="5" a="1"/>
  <c r="I1090" i="5" s="1"/>
  <c r="I1091" i="5" a="1"/>
  <c r="I1091" i="5" s="1"/>
  <c r="I1092" i="5" a="1"/>
  <c r="I1092" i="5" s="1"/>
  <c r="I1093" i="5" a="1"/>
  <c r="I1093" i="5" s="1"/>
  <c r="I1094" i="5" a="1"/>
  <c r="I1094" i="5" s="1"/>
  <c r="I1095" i="5" a="1"/>
  <c r="I1095" i="5" s="1"/>
  <c r="I1096" i="5" a="1"/>
  <c r="I1096" i="5" s="1"/>
  <c r="I1097" i="5" a="1"/>
  <c r="I1097" i="5" s="1"/>
  <c r="I1098" i="5" a="1"/>
  <c r="I1098" i="5" s="1"/>
  <c r="I1099" i="5" a="1"/>
  <c r="I1099" i="5" s="1"/>
  <c r="I1100" i="5" a="1"/>
  <c r="I1100" i="5" s="1"/>
  <c r="I1101" i="5" a="1"/>
  <c r="I1101" i="5" s="1"/>
  <c r="I1102" i="5" a="1"/>
  <c r="I1102" i="5" s="1"/>
  <c r="I1103" i="5" a="1"/>
  <c r="I1103" i="5" s="1"/>
  <c r="I1104" i="5" a="1"/>
  <c r="I1104" i="5" s="1"/>
  <c r="I1105" i="5" a="1"/>
  <c r="I1105" i="5" s="1"/>
  <c r="I1106" i="5" a="1"/>
  <c r="I1106" i="5" s="1"/>
  <c r="I1107" i="5" a="1"/>
  <c r="I1107" i="5" s="1"/>
  <c r="I1108" i="5" a="1"/>
  <c r="I1108" i="5" s="1"/>
  <c r="I1109" i="5" a="1"/>
  <c r="I1109" i="5" s="1"/>
  <c r="I1110" i="5" a="1"/>
  <c r="I1110" i="5" s="1"/>
  <c r="I1111" i="5" a="1"/>
  <c r="I1111" i="5" s="1"/>
  <c r="I1112" i="5" a="1"/>
  <c r="I1112" i="5" s="1"/>
  <c r="I1113" i="5" a="1"/>
  <c r="I1113" i="5" s="1"/>
  <c r="I1114" i="5" a="1"/>
  <c r="I1114" i="5" s="1"/>
  <c r="I1115" i="5" a="1"/>
  <c r="I1115" i="5" s="1"/>
  <c r="I1116" i="5" a="1"/>
  <c r="I1116" i="5" s="1"/>
  <c r="I1117" i="5" a="1"/>
  <c r="I1117" i="5" s="1"/>
  <c r="I1118" i="5" a="1"/>
  <c r="I1118" i="5" s="1"/>
  <c r="I1119" i="5" a="1"/>
  <c r="I1119" i="5" s="1"/>
  <c r="I1120" i="5" a="1"/>
  <c r="I1120" i="5" s="1"/>
  <c r="I1121" i="5" a="1"/>
  <c r="I1121" i="5" s="1"/>
  <c r="I1122" i="5" a="1"/>
  <c r="I1122" i="5" s="1"/>
  <c r="I1123" i="5" a="1"/>
  <c r="I1123" i="5" s="1"/>
  <c r="I1124" i="5" a="1"/>
  <c r="I1124" i="5" s="1"/>
  <c r="I1125" i="5" a="1"/>
  <c r="I1125" i="5" s="1"/>
  <c r="I1126" i="5" a="1"/>
  <c r="I1126" i="5" s="1"/>
  <c r="I1127" i="5" a="1"/>
  <c r="I1127" i="5" s="1"/>
  <c r="I1128" i="5" a="1"/>
  <c r="I1128" i="5" s="1"/>
  <c r="I1129" i="5" a="1"/>
  <c r="I1129" i="5" s="1"/>
  <c r="I1130" i="5" a="1"/>
  <c r="I1130" i="5" s="1"/>
  <c r="I1131" i="5" a="1"/>
  <c r="I1131" i="5" s="1"/>
  <c r="I1132" i="5" a="1"/>
  <c r="I1132" i="5" s="1"/>
  <c r="I1133" i="5" a="1"/>
  <c r="I1133" i="5" s="1"/>
  <c r="I1134" i="5" a="1"/>
  <c r="I1134" i="5" s="1"/>
  <c r="I1135" i="5" a="1"/>
  <c r="I1135" i="5" s="1"/>
  <c r="I1136" i="5" a="1"/>
  <c r="I1136" i="5" s="1"/>
  <c r="I1137" i="5" a="1"/>
  <c r="I1137" i="5" s="1"/>
  <c r="I1138" i="5" a="1"/>
  <c r="I1138" i="5" s="1"/>
  <c r="I1139" i="5" a="1"/>
  <c r="I1139" i="5" s="1"/>
  <c r="I1140" i="5" a="1"/>
  <c r="I1140" i="5" s="1"/>
  <c r="I1141" i="5" a="1"/>
  <c r="I1141" i="5" s="1"/>
  <c r="I1142" i="5" a="1"/>
  <c r="I1142" i="5" s="1"/>
  <c r="I1143" i="5" a="1"/>
  <c r="I1143" i="5" s="1"/>
  <c r="I1144" i="5" a="1"/>
  <c r="I1144" i="5" s="1"/>
  <c r="I1145" i="5" a="1"/>
  <c r="I1145" i="5" s="1"/>
  <c r="I1146" i="5" a="1"/>
  <c r="I1146" i="5" s="1"/>
  <c r="I1147" i="5" a="1"/>
  <c r="I1147" i="5" s="1"/>
  <c r="I1148" i="5" a="1"/>
  <c r="I1148" i="5" s="1"/>
  <c r="I1149" i="5" a="1"/>
  <c r="I1149" i="5" s="1"/>
  <c r="I1150" i="5" a="1"/>
  <c r="I1150" i="5" s="1"/>
  <c r="I1151" i="5" a="1"/>
  <c r="I1151" i="5" s="1"/>
  <c r="I1152" i="5" a="1"/>
  <c r="I1152" i="5" s="1"/>
  <c r="I1153" i="5" a="1"/>
  <c r="I1153" i="5" s="1"/>
  <c r="I1154" i="5" a="1"/>
  <c r="I1154" i="5" s="1"/>
  <c r="I1155" i="5" a="1"/>
  <c r="I1155" i="5" s="1"/>
  <c r="I1156" i="5" a="1"/>
  <c r="I1156" i="5" s="1"/>
  <c r="I1157" i="5" a="1"/>
  <c r="I1157" i="5" s="1"/>
  <c r="I1158" i="5" a="1"/>
  <c r="I1158" i="5" s="1"/>
  <c r="I1159" i="5" a="1"/>
  <c r="I1159" i="5" s="1"/>
  <c r="I1160" i="5" a="1"/>
  <c r="I1160" i="5" s="1"/>
  <c r="I1161" i="5" a="1"/>
  <c r="I1161" i="5" s="1"/>
  <c r="I1162" i="5" a="1"/>
  <c r="I1162" i="5" s="1"/>
  <c r="I1163" i="5" a="1"/>
  <c r="I1163" i="5" s="1"/>
  <c r="I1164" i="5" a="1"/>
  <c r="I1164" i="5" s="1"/>
  <c r="I1165" i="5" a="1"/>
  <c r="I1165" i="5" s="1"/>
  <c r="I1166" i="5" a="1"/>
  <c r="I1166" i="5" s="1"/>
  <c r="I1167" i="5" a="1"/>
  <c r="I1167" i="5" s="1"/>
  <c r="I1168" i="5" a="1"/>
  <c r="I1168" i="5" s="1"/>
  <c r="I1169" i="5" a="1"/>
  <c r="I1169" i="5" s="1"/>
  <c r="I1170" i="5" a="1"/>
  <c r="I1170" i="5" s="1"/>
  <c r="I1171" i="5" a="1"/>
  <c r="I1171" i="5" s="1"/>
  <c r="I1172" i="5" a="1"/>
  <c r="I1172" i="5" s="1"/>
  <c r="I1173" i="5" a="1"/>
  <c r="I1173" i="5" s="1"/>
  <c r="I1174" i="5" a="1"/>
  <c r="I1174" i="5" s="1"/>
  <c r="I1175" i="5" a="1"/>
  <c r="I1175" i="5" s="1"/>
  <c r="I1176" i="5" a="1"/>
  <c r="I1176" i="5" s="1"/>
  <c r="I1177" i="5" a="1"/>
  <c r="I1177" i="5" s="1"/>
  <c r="I1178" i="5" a="1"/>
  <c r="I1178" i="5" s="1"/>
  <c r="I1179" i="5" a="1"/>
  <c r="I1179" i="5" s="1"/>
  <c r="I1180" i="5" a="1"/>
  <c r="I1180" i="5" s="1"/>
  <c r="I1181" i="5" a="1"/>
  <c r="I1181" i="5" s="1"/>
  <c r="I1182" i="5" a="1"/>
  <c r="I1182" i="5" s="1"/>
  <c r="I1183" i="5" a="1"/>
  <c r="I1183" i="5" s="1"/>
  <c r="I1184" i="5" a="1"/>
  <c r="I1184" i="5" s="1"/>
  <c r="I1185" i="5" a="1"/>
  <c r="I1185" i="5" s="1"/>
  <c r="I1186" i="5" a="1"/>
  <c r="I1186" i="5" s="1"/>
  <c r="I1187" i="5" a="1"/>
  <c r="I1187" i="5" s="1"/>
  <c r="I1188" i="5" a="1"/>
  <c r="I1188" i="5" s="1"/>
  <c r="I1189" i="5" a="1"/>
  <c r="I1189" i="5" s="1"/>
  <c r="I1190" i="5" a="1"/>
  <c r="I1190" i="5" s="1"/>
  <c r="I1191" i="5" a="1"/>
  <c r="I1191" i="5" s="1"/>
  <c r="I1192" i="5" a="1"/>
  <c r="I1192" i="5" s="1"/>
  <c r="I1193" i="5" a="1"/>
  <c r="I1193" i="5" s="1"/>
  <c r="I1194" i="5" a="1"/>
  <c r="I1194" i="5" s="1"/>
  <c r="I1195" i="5" a="1"/>
  <c r="I1195" i="5" s="1"/>
  <c r="I1196" i="5" a="1"/>
  <c r="I1196" i="5" s="1"/>
  <c r="I1197" i="5" a="1"/>
  <c r="I1197" i="5" s="1"/>
  <c r="I1198" i="5" a="1"/>
  <c r="I1198" i="5" s="1"/>
  <c r="I1199" i="5" a="1"/>
  <c r="I1199" i="5" s="1"/>
  <c r="I1200" i="5" a="1"/>
  <c r="I1200" i="5" s="1"/>
  <c r="I1201" i="5" a="1"/>
  <c r="I1201" i="5" s="1"/>
  <c r="I1202" i="5" a="1"/>
  <c r="I1202" i="5" s="1"/>
  <c r="I1203" i="5" a="1"/>
  <c r="I1203" i="5" s="1"/>
  <c r="I1204" i="5" a="1"/>
  <c r="I1204" i="5" s="1"/>
  <c r="I1205" i="5" a="1"/>
  <c r="I1205" i="5" s="1"/>
  <c r="I1206" i="5" a="1"/>
  <c r="I1206" i="5" s="1"/>
  <c r="I1207" i="5" a="1"/>
  <c r="I1207" i="5" s="1"/>
  <c r="I1208" i="5" a="1"/>
  <c r="I1208" i="5" s="1"/>
  <c r="I1209" i="5" a="1"/>
  <c r="I1209" i="5" s="1"/>
  <c r="I1210" i="5" a="1"/>
  <c r="I1210" i="5" s="1"/>
  <c r="I1211" i="5" a="1"/>
  <c r="I1211" i="5" s="1"/>
  <c r="I1212" i="5" a="1"/>
  <c r="I1212" i="5" s="1"/>
  <c r="I1213" i="5" a="1"/>
  <c r="I1213" i="5" s="1"/>
  <c r="I1214" i="5" a="1"/>
  <c r="I1214" i="5" s="1"/>
  <c r="I1215" i="5" a="1"/>
  <c r="I1215" i="5" s="1"/>
  <c r="I1216" i="5" a="1"/>
  <c r="I1216" i="5" s="1"/>
  <c r="I1217" i="5" a="1"/>
  <c r="I1217" i="5" s="1"/>
  <c r="I1218" i="5" a="1"/>
  <c r="I1218" i="5" s="1"/>
  <c r="I1219" i="5" a="1"/>
  <c r="I1219" i="5" s="1"/>
  <c r="I1220" i="5" a="1"/>
  <c r="I1220" i="5" s="1"/>
  <c r="I1221" i="5" a="1"/>
  <c r="I1221" i="5" s="1"/>
  <c r="I1222" i="5" a="1"/>
  <c r="I1222" i="5" s="1"/>
  <c r="I1223" i="5" a="1"/>
  <c r="I1223" i="5" s="1"/>
  <c r="I1224" i="5" a="1"/>
  <c r="I1224" i="5" s="1"/>
  <c r="I1225" i="5" a="1"/>
  <c r="I1225" i="5" s="1"/>
  <c r="I1226" i="5" a="1"/>
  <c r="I1226" i="5" s="1"/>
  <c r="I1227" i="5" a="1"/>
  <c r="I1227" i="5" s="1"/>
  <c r="I1228" i="5" a="1"/>
  <c r="I1228" i="5" s="1"/>
  <c r="I1229" i="5" a="1"/>
  <c r="I1229" i="5" s="1"/>
  <c r="I1230" i="5" a="1"/>
  <c r="I1230" i="5" s="1"/>
  <c r="I1231" i="5" a="1"/>
  <c r="I1231" i="5" s="1"/>
  <c r="I1232" i="5" a="1"/>
  <c r="I1232" i="5" s="1"/>
  <c r="I1233" i="5" a="1"/>
  <c r="I1233" i="5" s="1"/>
  <c r="I1234" i="5" a="1"/>
  <c r="I1234" i="5" s="1"/>
  <c r="I1235" i="5" a="1"/>
  <c r="I1235" i="5" s="1"/>
  <c r="I1236" i="5" a="1"/>
  <c r="I1236" i="5" s="1"/>
  <c r="I1237" i="5" a="1"/>
  <c r="I1237" i="5" s="1"/>
  <c r="I1238" i="5" a="1"/>
  <c r="I1238" i="5" s="1"/>
  <c r="I1239" i="5" a="1"/>
  <c r="I1239" i="5" s="1"/>
  <c r="I1240" i="5" a="1"/>
  <c r="I1240" i="5" s="1"/>
  <c r="I1241" i="5" a="1"/>
  <c r="I1241" i="5" s="1"/>
  <c r="I1242" i="5" a="1"/>
  <c r="I1242" i="5" s="1"/>
  <c r="I1243" i="5" a="1"/>
  <c r="I1243" i="5" s="1"/>
  <c r="I1244" i="5" a="1"/>
  <c r="I1244" i="5" s="1"/>
  <c r="I1245" i="5" a="1"/>
  <c r="I1245" i="5" s="1"/>
  <c r="I1246" i="5" a="1"/>
  <c r="I1246" i="5" s="1"/>
  <c r="I1247" i="5" a="1"/>
  <c r="I1247" i="5" s="1"/>
  <c r="I1248" i="5" a="1"/>
  <c r="I1248" i="5" s="1"/>
  <c r="I1249" i="5" a="1"/>
  <c r="I1249" i="5" s="1"/>
  <c r="I1250" i="5" a="1"/>
  <c r="I1250" i="5" s="1"/>
  <c r="I1251" i="5" a="1"/>
  <c r="I1251" i="5" s="1"/>
  <c r="I1252" i="5" a="1"/>
  <c r="I1252" i="5" s="1"/>
  <c r="I1253" i="5" a="1"/>
  <c r="I1253" i="5" s="1"/>
  <c r="I1254" i="5" a="1"/>
  <c r="I1254" i="5" s="1"/>
  <c r="I1255" i="5" a="1"/>
  <c r="I1255" i="5" s="1"/>
  <c r="I1256" i="5" a="1"/>
  <c r="I1256" i="5" s="1"/>
  <c r="I1257" i="5" a="1"/>
  <c r="I1257" i="5" s="1"/>
  <c r="I1258" i="5" a="1"/>
  <c r="I1258" i="5" s="1"/>
  <c r="I1259" i="5" a="1"/>
  <c r="I1259" i="5" s="1"/>
  <c r="I1260" i="5" a="1"/>
  <c r="I1260" i="5" s="1"/>
  <c r="I1261" i="5" a="1"/>
  <c r="I1261" i="5" s="1"/>
  <c r="I1262" i="5" a="1"/>
  <c r="I1262" i="5" s="1"/>
  <c r="I1263" i="5" a="1"/>
  <c r="I1263" i="5" s="1"/>
  <c r="I1264" i="5" a="1"/>
  <c r="I1264" i="5" s="1"/>
  <c r="I1265" i="5" a="1"/>
  <c r="I1265" i="5" s="1"/>
  <c r="I1266" i="5" a="1"/>
  <c r="I1266" i="5" s="1"/>
  <c r="I1267" i="5" a="1"/>
  <c r="I1267" i="5" s="1"/>
  <c r="I1268" i="5" a="1"/>
  <c r="I1268" i="5" s="1"/>
  <c r="I1269" i="5" a="1"/>
  <c r="I1269" i="5" s="1"/>
  <c r="I1270" i="5" a="1"/>
  <c r="I1270" i="5" s="1"/>
  <c r="I1271" i="5" a="1"/>
  <c r="I1271" i="5" s="1"/>
  <c r="I1272" i="5" a="1"/>
  <c r="I1272" i="5" s="1"/>
  <c r="I1273" i="5" a="1"/>
  <c r="I1273" i="5" s="1"/>
  <c r="I1274" i="5" a="1"/>
  <c r="I1274" i="5" s="1"/>
  <c r="I1275" i="5" a="1"/>
  <c r="I1275" i="5" s="1"/>
  <c r="I1276" i="5" a="1"/>
  <c r="I1276" i="5" s="1"/>
  <c r="I1277" i="5" a="1"/>
  <c r="I1277" i="5" s="1"/>
  <c r="I1278" i="5" a="1"/>
  <c r="I1278" i="5" s="1"/>
  <c r="I1279" i="5" a="1"/>
  <c r="I1279" i="5" s="1"/>
  <c r="I1280" i="5" a="1"/>
  <c r="I1280" i="5" s="1"/>
  <c r="I1281" i="5" a="1"/>
  <c r="I1281" i="5" s="1"/>
  <c r="I1282" i="5" a="1"/>
  <c r="I1282" i="5" s="1"/>
  <c r="I1283" i="5" a="1"/>
  <c r="I1283" i="5" s="1"/>
  <c r="I1284" i="5" a="1"/>
  <c r="I1284" i="5" s="1"/>
  <c r="I1285" i="5" a="1"/>
  <c r="I1285" i="5" s="1"/>
  <c r="I1286" i="5" a="1"/>
  <c r="I1286" i="5" s="1"/>
  <c r="I1287" i="5" a="1"/>
  <c r="I1287" i="5" s="1"/>
  <c r="I1288" i="5" a="1"/>
  <c r="I1288" i="5" s="1"/>
  <c r="I1289" i="5" a="1"/>
  <c r="I1289" i="5" s="1"/>
  <c r="I1290" i="5" a="1"/>
  <c r="I1290" i="5" s="1"/>
  <c r="I1291" i="5" a="1"/>
  <c r="I1291" i="5" s="1"/>
  <c r="I1292" i="5" a="1"/>
  <c r="I1292" i="5" s="1"/>
  <c r="I1293" i="5" a="1"/>
  <c r="I1293" i="5" s="1"/>
  <c r="I1294" i="5" a="1"/>
  <c r="I1294" i="5" s="1"/>
  <c r="I1295" i="5" a="1"/>
  <c r="I1295" i="5" s="1"/>
  <c r="I1296" i="5" a="1"/>
  <c r="I1296" i="5" s="1"/>
  <c r="I1297" i="5" a="1"/>
  <c r="I1297" i="5" s="1"/>
  <c r="I1298" i="5" a="1"/>
  <c r="I1298" i="5" s="1"/>
  <c r="I1299" i="5" a="1"/>
  <c r="I1299" i="5" s="1"/>
  <c r="I1300" i="5" a="1"/>
  <c r="I1300" i="5" s="1"/>
  <c r="I1301" i="5" a="1"/>
  <c r="I1301" i="5" s="1"/>
  <c r="I1302" i="5" a="1"/>
  <c r="I1302" i="5" s="1"/>
  <c r="I1303" i="5" a="1"/>
  <c r="I1303" i="5" s="1"/>
  <c r="I1304" i="5" a="1"/>
  <c r="I1304" i="5" s="1"/>
  <c r="I1305" i="5" a="1"/>
  <c r="I1305" i="5" s="1"/>
  <c r="I1306" i="5" a="1"/>
  <c r="I1306" i="5" s="1"/>
  <c r="I1307" i="5" a="1"/>
  <c r="I1307" i="5" s="1"/>
  <c r="I1308" i="5" a="1"/>
  <c r="I1308" i="5" s="1"/>
  <c r="I1309" i="5" a="1"/>
  <c r="I1309" i="5" s="1"/>
  <c r="I1310" i="5" a="1"/>
  <c r="I1310" i="5" s="1"/>
  <c r="I1311" i="5" a="1"/>
  <c r="I1311" i="5" s="1"/>
  <c r="I1312" i="5" a="1"/>
  <c r="I1312" i="5" s="1"/>
  <c r="I1313" i="5" a="1"/>
  <c r="I1313" i="5" s="1"/>
  <c r="I1314" i="5" a="1"/>
  <c r="I1314" i="5" s="1"/>
  <c r="I1315" i="5" a="1"/>
  <c r="I1315" i="5" s="1"/>
  <c r="I1316" i="5" a="1"/>
  <c r="I1316" i="5" s="1"/>
  <c r="I1317" i="5" a="1"/>
  <c r="I1317" i="5" s="1"/>
  <c r="I1318" i="5" a="1"/>
  <c r="I1318" i="5" s="1"/>
  <c r="I1319" i="5" a="1"/>
  <c r="I1319" i="5" s="1"/>
  <c r="I1320" i="5" a="1"/>
  <c r="I1320" i="5" s="1"/>
  <c r="I1321" i="5" a="1"/>
  <c r="I1321" i="5" s="1"/>
  <c r="I1322" i="5" a="1"/>
  <c r="I1322" i="5" s="1"/>
  <c r="I1323" i="5" a="1"/>
  <c r="I1323" i="5" s="1"/>
  <c r="I1324" i="5" a="1"/>
  <c r="I1324" i="5" s="1"/>
  <c r="I1325" i="5" a="1"/>
  <c r="I1325" i="5" s="1"/>
  <c r="I1326" i="5" a="1"/>
  <c r="I1326" i="5" s="1"/>
  <c r="I1327" i="5" a="1"/>
  <c r="I1327" i="5" s="1"/>
  <c r="I1328" i="5" a="1"/>
  <c r="I1328" i="5" s="1"/>
  <c r="I1329" i="5" a="1"/>
  <c r="I1329" i="5" s="1"/>
  <c r="I1330" i="5" a="1"/>
  <c r="I1330" i="5" s="1"/>
  <c r="I1331" i="5" a="1"/>
  <c r="I1331" i="5" s="1"/>
  <c r="I1332" i="5" a="1"/>
  <c r="I1332" i="5" s="1"/>
  <c r="I1333" i="5" a="1"/>
  <c r="I1333" i="5" s="1"/>
  <c r="I1334" i="5" a="1"/>
  <c r="I1334" i="5" s="1"/>
  <c r="I1335" i="5" a="1"/>
  <c r="I1335" i="5" s="1"/>
  <c r="I1336" i="5" a="1"/>
  <c r="I1336" i="5" s="1"/>
  <c r="I1337" i="5" a="1"/>
  <c r="I1337" i="5" s="1"/>
  <c r="I1338" i="5" a="1"/>
  <c r="I1338" i="5" s="1"/>
  <c r="I1339" i="5" a="1"/>
  <c r="I1339" i="5" s="1"/>
  <c r="I1340" i="5" a="1"/>
  <c r="I1340" i="5" s="1"/>
  <c r="I1341" i="5" a="1"/>
  <c r="I1341" i="5" s="1"/>
  <c r="I1342" i="5" a="1"/>
  <c r="I1342" i="5" s="1"/>
  <c r="I1343" i="5" a="1"/>
  <c r="I1343" i="5" s="1"/>
  <c r="I1344" i="5" a="1"/>
  <c r="I1344" i="5" s="1"/>
  <c r="I1345" i="5" a="1"/>
  <c r="I1345" i="5" s="1"/>
  <c r="I1346" i="5" a="1"/>
  <c r="I1346" i="5" s="1"/>
  <c r="I1347" i="5" a="1"/>
  <c r="I1347" i="5" s="1"/>
  <c r="I1348" i="5" a="1"/>
  <c r="I1348" i="5" s="1"/>
  <c r="I1349" i="5" a="1"/>
  <c r="I1349" i="5" s="1"/>
  <c r="I1350" i="5" a="1"/>
  <c r="I1350" i="5" s="1"/>
  <c r="I1351" i="5" a="1"/>
  <c r="I1351" i="5" s="1"/>
  <c r="I1352" i="5" a="1"/>
  <c r="I1352" i="5" s="1"/>
  <c r="I1353" i="5" a="1"/>
  <c r="I1353" i="5" s="1"/>
  <c r="I1354" i="5" a="1"/>
  <c r="I1354" i="5" s="1"/>
  <c r="I1355" i="5" a="1"/>
  <c r="I1355" i="5" s="1"/>
  <c r="I1356" i="5" a="1"/>
  <c r="I1356" i="5" s="1"/>
  <c r="I1357" i="5" a="1"/>
  <c r="I1357" i="5" s="1"/>
  <c r="I1358" i="5" a="1"/>
  <c r="I1358" i="5" s="1"/>
  <c r="I1359" i="5" a="1"/>
  <c r="I1359" i="5" s="1"/>
  <c r="I1360" i="5" a="1"/>
  <c r="I1360" i="5" s="1"/>
  <c r="I1361" i="5" a="1"/>
  <c r="I1361" i="5" s="1"/>
  <c r="I1362" i="5" a="1"/>
  <c r="I1362" i="5" s="1"/>
  <c r="I1363" i="5" a="1"/>
  <c r="I1363" i="5" s="1"/>
  <c r="I1364" i="5" a="1"/>
  <c r="I1364" i="5" s="1"/>
  <c r="I1365" i="5" a="1"/>
  <c r="I1365" i="5" s="1"/>
  <c r="I1366" i="5" a="1"/>
  <c r="I1366" i="5" s="1"/>
  <c r="I1367" i="5" a="1"/>
  <c r="I1367" i="5" s="1"/>
  <c r="I1368" i="5" a="1"/>
  <c r="I1368" i="5" s="1"/>
  <c r="I1369" i="5" a="1"/>
  <c r="I1369" i="5" s="1"/>
  <c r="I1370" i="5" a="1"/>
  <c r="I1370" i="5" s="1"/>
  <c r="I1371" i="5" a="1"/>
  <c r="I1371" i="5" s="1"/>
  <c r="I1372" i="5" a="1"/>
  <c r="I1372" i="5" s="1"/>
  <c r="I1373" i="5" a="1"/>
  <c r="I1373" i="5" s="1"/>
  <c r="I1374" i="5" a="1"/>
  <c r="I1374" i="5" s="1"/>
  <c r="I1375" i="5" a="1"/>
  <c r="I1375" i="5" s="1"/>
  <c r="I1376" i="5" a="1"/>
  <c r="I1376" i="5" s="1"/>
  <c r="I1377" i="5" a="1"/>
  <c r="I1377" i="5" s="1"/>
  <c r="I1378" i="5" a="1"/>
  <c r="I1378" i="5" s="1"/>
  <c r="I1379" i="5" a="1"/>
  <c r="I1379" i="5" s="1"/>
  <c r="I1380" i="5" a="1"/>
  <c r="I1380" i="5" s="1"/>
  <c r="I1381" i="5" a="1"/>
  <c r="I1381" i="5" s="1"/>
  <c r="I1382" i="5" a="1"/>
  <c r="I1382" i="5" s="1"/>
  <c r="I1383" i="5" a="1"/>
  <c r="I1383" i="5" s="1"/>
  <c r="I1384" i="5" a="1"/>
  <c r="I1384" i="5" s="1"/>
  <c r="I1385" i="5" a="1"/>
  <c r="I1385" i="5" s="1"/>
  <c r="I1386" i="5" a="1"/>
  <c r="I1386" i="5" s="1"/>
  <c r="I1387" i="5" a="1"/>
  <c r="I1387" i="5" s="1"/>
  <c r="I1388" i="5" a="1"/>
  <c r="I1388" i="5" s="1"/>
  <c r="I1389" i="5" a="1"/>
  <c r="I1389" i="5" s="1"/>
  <c r="I1390" i="5" a="1"/>
  <c r="I1390" i="5" s="1"/>
  <c r="I1391" i="5" a="1"/>
  <c r="I1391" i="5" s="1"/>
  <c r="I1392" i="5" a="1"/>
  <c r="I1392" i="5" s="1"/>
  <c r="I1393" i="5" a="1"/>
  <c r="I1393" i="5" s="1"/>
  <c r="I1394" i="5" a="1"/>
  <c r="I1394" i="5" s="1"/>
  <c r="I1395" i="5" a="1"/>
  <c r="I1395" i="5" s="1"/>
  <c r="I1396" i="5" a="1"/>
  <c r="I1396" i="5" s="1"/>
  <c r="I1397" i="5" a="1"/>
  <c r="I1397" i="5" s="1"/>
  <c r="I1398" i="5" a="1"/>
  <c r="I1398" i="5" s="1"/>
  <c r="I1399" i="5" a="1"/>
  <c r="I1399" i="5" s="1"/>
  <c r="I1400" i="5" a="1"/>
  <c r="I1400" i="5" s="1"/>
  <c r="I1401" i="5" a="1"/>
  <c r="I1401" i="5" s="1"/>
  <c r="I1402" i="5" a="1"/>
  <c r="I1402" i="5" s="1"/>
  <c r="I1403" i="5" a="1"/>
  <c r="I1403" i="5" s="1"/>
  <c r="I1404" i="5" a="1"/>
  <c r="I1404" i="5" s="1"/>
  <c r="I1405" i="5" a="1"/>
  <c r="I1405" i="5" s="1"/>
  <c r="I1406" i="5" a="1"/>
  <c r="I1406" i="5" s="1"/>
  <c r="I1407" i="5" a="1"/>
  <c r="I1407" i="5" s="1"/>
  <c r="I1408" i="5" a="1"/>
  <c r="I1408" i="5" s="1"/>
  <c r="I1409" i="5" a="1"/>
  <c r="I1409" i="5" s="1"/>
  <c r="I1410" i="5" a="1"/>
  <c r="I1410" i="5" s="1"/>
  <c r="I1411" i="5" a="1"/>
  <c r="I1411" i="5" s="1"/>
  <c r="I1412" i="5" a="1"/>
  <c r="I1412" i="5" s="1"/>
  <c r="I1413" i="5" a="1"/>
  <c r="I1413" i="5" s="1"/>
  <c r="I1414" i="5" a="1"/>
  <c r="I1414" i="5" s="1"/>
  <c r="I1415" i="5" a="1"/>
  <c r="I1415" i="5" s="1"/>
  <c r="I1416" i="5" a="1"/>
  <c r="I1416" i="5" s="1"/>
  <c r="I1417" i="5" a="1"/>
  <c r="I1417" i="5" s="1"/>
  <c r="I1418" i="5" a="1"/>
  <c r="I1418" i="5" s="1"/>
  <c r="I1419" i="5" a="1"/>
  <c r="I1419" i="5" s="1"/>
  <c r="I1420" i="5" a="1"/>
  <c r="I1420" i="5" s="1"/>
  <c r="I1421" i="5" a="1"/>
  <c r="I1421" i="5" s="1"/>
  <c r="I1422" i="5" a="1"/>
  <c r="I1422" i="5" s="1"/>
  <c r="I1423" i="5" a="1"/>
  <c r="I1423" i="5" s="1"/>
  <c r="I1424" i="5" a="1"/>
  <c r="I1424" i="5" s="1"/>
  <c r="I1425" i="5" a="1"/>
  <c r="I1425" i="5" s="1"/>
  <c r="I1426" i="5" a="1"/>
  <c r="I1426" i="5" s="1"/>
  <c r="I1427" i="5" a="1"/>
  <c r="I1427" i="5" s="1"/>
  <c r="I1428" i="5" a="1"/>
  <c r="I1428" i="5" s="1"/>
  <c r="I1429" i="5" a="1"/>
  <c r="I1429" i="5" s="1"/>
  <c r="I1430" i="5" a="1"/>
  <c r="I1430" i="5" s="1"/>
  <c r="I1431" i="5" a="1"/>
  <c r="I1431" i="5" s="1"/>
  <c r="I1432" i="5" a="1"/>
  <c r="I1432" i="5" s="1"/>
  <c r="I1433" i="5" a="1"/>
  <c r="I1433" i="5" s="1"/>
  <c r="I1434" i="5" a="1"/>
  <c r="I1434" i="5" s="1"/>
  <c r="I1435" i="5" a="1"/>
  <c r="I1435" i="5" s="1"/>
  <c r="I1436" i="5" a="1"/>
  <c r="I1436" i="5" s="1"/>
  <c r="I1437" i="5" a="1"/>
  <c r="I1437" i="5" s="1"/>
  <c r="I1438" i="5" a="1"/>
  <c r="I1438" i="5" s="1"/>
  <c r="I1439" i="5" a="1"/>
  <c r="I1439" i="5" s="1"/>
  <c r="I1440" i="5" a="1"/>
  <c r="I1440" i="5" s="1"/>
  <c r="I1441" i="5" a="1"/>
  <c r="I1441" i="5" s="1"/>
  <c r="I1442" i="5" a="1"/>
  <c r="I1442" i="5" s="1"/>
  <c r="I1443" i="5" a="1"/>
  <c r="I1443" i="5" s="1"/>
  <c r="I1444" i="5" a="1"/>
  <c r="I1444" i="5" s="1"/>
  <c r="I1445" i="5" a="1"/>
  <c r="I1445" i="5" s="1"/>
  <c r="I1446" i="5" a="1"/>
  <c r="I1446" i="5" s="1"/>
  <c r="I1447" i="5" a="1"/>
  <c r="I1447" i="5" s="1"/>
  <c r="I1448" i="5" a="1"/>
  <c r="I1448" i="5" s="1"/>
  <c r="I1449" i="5" a="1"/>
  <c r="I1449" i="5" s="1"/>
  <c r="I1450" i="5" a="1"/>
  <c r="I1450" i="5" s="1"/>
  <c r="I1451" i="5" a="1"/>
  <c r="I1451" i="5" s="1"/>
  <c r="I1452" i="5" a="1"/>
  <c r="I1452" i="5" s="1"/>
  <c r="I1453" i="5" a="1"/>
  <c r="I1453" i="5" s="1"/>
  <c r="I1454" i="5" a="1"/>
  <c r="I1454" i="5" s="1"/>
  <c r="I1455" i="5" a="1"/>
  <c r="I1455" i="5" s="1"/>
  <c r="I1456" i="5" a="1"/>
  <c r="I1456" i="5" s="1"/>
  <c r="I1457" i="5" a="1"/>
  <c r="I1457" i="5" s="1"/>
  <c r="I1458" i="5" a="1"/>
  <c r="I1458" i="5" s="1"/>
  <c r="I1459" i="5" a="1"/>
  <c r="I1459" i="5" s="1"/>
  <c r="I1460" i="5" a="1"/>
  <c r="I1460" i="5" s="1"/>
  <c r="I1461" i="5" a="1"/>
  <c r="I1461" i="5" s="1"/>
  <c r="I1462" i="5" a="1"/>
  <c r="I1462" i="5" s="1"/>
  <c r="I1463" i="5" a="1"/>
  <c r="I1463" i="5" s="1"/>
  <c r="I1464" i="5" a="1"/>
  <c r="I1464" i="5" s="1"/>
  <c r="I1465" i="5" a="1"/>
  <c r="I1465" i="5" s="1"/>
  <c r="I1466" i="5" a="1"/>
  <c r="I1466" i="5" s="1"/>
  <c r="I1467" i="5" a="1"/>
  <c r="I1467" i="5" s="1"/>
  <c r="I1468" i="5" a="1"/>
  <c r="I1468" i="5" s="1"/>
  <c r="I1469" i="5" a="1"/>
  <c r="I1469" i="5" s="1"/>
  <c r="I1470" i="5" a="1"/>
  <c r="I1470" i="5" s="1"/>
  <c r="I1471" i="5" a="1"/>
  <c r="I1471" i="5" s="1"/>
  <c r="I1472" i="5" a="1"/>
  <c r="I1472" i="5" s="1"/>
  <c r="I1473" i="5" a="1"/>
  <c r="I1473" i="5" s="1"/>
  <c r="I1474" i="5" a="1"/>
  <c r="I1474" i="5" s="1"/>
  <c r="I1475" i="5" a="1"/>
  <c r="I1475" i="5" s="1"/>
  <c r="I1476" i="5" a="1"/>
  <c r="I1476" i="5" s="1"/>
  <c r="I1477" i="5" a="1"/>
  <c r="I1477" i="5" s="1"/>
  <c r="I1478" i="5" a="1"/>
  <c r="I1478" i="5" s="1"/>
  <c r="I1479" i="5" a="1"/>
  <c r="I1479" i="5" s="1"/>
  <c r="I1480" i="5" a="1"/>
  <c r="I1480" i="5" s="1"/>
  <c r="I1481" i="5" a="1"/>
  <c r="I1481" i="5" s="1"/>
  <c r="I1482" i="5" a="1"/>
  <c r="I1482" i="5" s="1"/>
  <c r="I1483" i="5" a="1"/>
  <c r="I1483" i="5" s="1"/>
  <c r="I1484" i="5" a="1"/>
  <c r="I1484" i="5" s="1"/>
  <c r="I1485" i="5" a="1"/>
  <c r="I1485" i="5" s="1"/>
  <c r="I1486" i="5" a="1"/>
  <c r="I1486" i="5" s="1"/>
  <c r="I1487" i="5" a="1"/>
  <c r="I1487" i="5" s="1"/>
  <c r="I1488" i="5" a="1"/>
  <c r="I1488" i="5" s="1"/>
  <c r="I1489" i="5" a="1"/>
  <c r="I1489" i="5" s="1"/>
  <c r="I1490" i="5" a="1"/>
  <c r="I1490" i="5" s="1"/>
  <c r="I1491" i="5" a="1"/>
  <c r="I1491" i="5" s="1"/>
  <c r="I1492" i="5" a="1"/>
  <c r="I1492" i="5" s="1"/>
  <c r="I1493" i="5" a="1"/>
  <c r="I1493" i="5" s="1"/>
  <c r="I1494" i="5" a="1"/>
  <c r="I1494" i="5" s="1"/>
  <c r="I1495" i="5" a="1"/>
  <c r="I1495" i="5" s="1"/>
  <c r="I1496" i="5" a="1"/>
  <c r="I1496" i="5" s="1"/>
  <c r="I1497" i="5" a="1"/>
  <c r="I1497" i="5" s="1"/>
  <c r="I1498" i="5" a="1"/>
  <c r="I1498" i="5" s="1"/>
  <c r="I1499" i="5" a="1"/>
  <c r="I1499" i="5" s="1"/>
  <c r="I1500" i="5" a="1"/>
  <c r="I1500" i="5" s="1"/>
  <c r="I1501" i="5" a="1"/>
  <c r="I1501" i="5" s="1"/>
  <c r="I1502" i="5" a="1"/>
  <c r="I1502" i="5" s="1"/>
  <c r="I1503" i="5" a="1"/>
  <c r="I1503" i="5" s="1"/>
  <c r="I1504" i="5" a="1"/>
  <c r="I1504" i="5" s="1"/>
  <c r="I1505" i="5" a="1"/>
  <c r="I1505" i="5" s="1"/>
  <c r="I1506" i="5" a="1"/>
  <c r="I1506" i="5" s="1"/>
  <c r="I1507" i="5" a="1"/>
  <c r="I1507" i="5" s="1"/>
  <c r="I1508" i="5" a="1"/>
  <c r="I1508" i="5" s="1"/>
  <c r="I1509" i="5" a="1"/>
  <c r="I1509" i="5" s="1"/>
  <c r="I1510" i="5" a="1"/>
  <c r="I1510" i="5" s="1"/>
  <c r="I1511" i="5" a="1"/>
  <c r="I1511" i="5" s="1"/>
  <c r="I1512" i="5" a="1"/>
  <c r="I1512" i="5" s="1"/>
  <c r="I1513" i="5" a="1"/>
  <c r="I1513" i="5" s="1"/>
  <c r="I1514" i="5" a="1"/>
  <c r="I1514" i="5" s="1"/>
  <c r="I1515" i="5" a="1"/>
  <c r="I1515" i="5" s="1"/>
  <c r="I1516" i="5" a="1"/>
  <c r="I1516" i="5" s="1"/>
  <c r="I1517" i="5" a="1"/>
  <c r="I1517" i="5" s="1"/>
  <c r="I1518" i="5" a="1"/>
  <c r="I1518" i="5" s="1"/>
  <c r="I1519" i="5" a="1"/>
  <c r="I1519" i="5" s="1"/>
  <c r="I1520" i="5" a="1"/>
  <c r="I1520" i="5" s="1"/>
  <c r="I1521" i="5" a="1"/>
  <c r="I1521" i="5" s="1"/>
  <c r="I1522" i="5" a="1"/>
  <c r="I1522" i="5" s="1"/>
  <c r="I1523" i="5" a="1"/>
  <c r="I1523" i="5" s="1"/>
  <c r="I1524" i="5" a="1"/>
  <c r="I1524" i="5" s="1"/>
  <c r="I1525" i="5" a="1"/>
  <c r="I1525" i="5" s="1"/>
  <c r="I1526" i="5" a="1"/>
  <c r="I1526" i="5" s="1"/>
  <c r="I1527" i="5" a="1"/>
  <c r="I1527" i="5" s="1"/>
  <c r="I1528" i="5" a="1"/>
  <c r="I1528" i="5" s="1"/>
  <c r="I1529" i="5" a="1"/>
  <c r="I1529" i="5" s="1"/>
  <c r="I1530" i="5" a="1"/>
  <c r="I1530" i="5" s="1"/>
  <c r="I1531" i="5" a="1"/>
  <c r="I1531" i="5" s="1"/>
  <c r="I1532" i="5" a="1"/>
  <c r="I1532" i="5" s="1"/>
  <c r="I1533" i="5" a="1"/>
  <c r="I1533" i="5" s="1"/>
  <c r="I1534" i="5" a="1"/>
  <c r="I1534" i="5" s="1"/>
  <c r="I1535" i="5" a="1"/>
  <c r="I1535" i="5" s="1"/>
  <c r="I1536" i="5" a="1"/>
  <c r="I1536" i="5" s="1"/>
  <c r="I1537" i="5" a="1"/>
  <c r="I1537" i="5" s="1"/>
  <c r="I1538" i="5" a="1"/>
  <c r="I1538" i="5" s="1"/>
  <c r="I1539" i="5" a="1"/>
  <c r="I1539" i="5" s="1"/>
  <c r="I1540" i="5" a="1"/>
  <c r="I1540" i="5" s="1"/>
  <c r="I1541" i="5" a="1"/>
  <c r="I1541" i="5" s="1"/>
  <c r="I1542" i="5" a="1"/>
  <c r="I1542" i="5" s="1"/>
  <c r="I1543" i="5" a="1"/>
  <c r="I1543" i="5" s="1"/>
  <c r="I1544" i="5" a="1"/>
  <c r="I1544" i="5" s="1"/>
  <c r="I1545" i="5" a="1"/>
  <c r="I1545" i="5" s="1"/>
  <c r="I1546" i="5" a="1"/>
  <c r="I1546" i="5" s="1"/>
  <c r="I1547" i="5" a="1"/>
  <c r="I1547" i="5" s="1"/>
  <c r="I1548" i="5" a="1"/>
  <c r="I1548" i="5" s="1"/>
  <c r="I1549" i="5" a="1"/>
  <c r="I1549" i="5" s="1"/>
  <c r="I1550" i="5" a="1"/>
  <c r="I1550" i="5" s="1"/>
  <c r="I1551" i="5" a="1"/>
  <c r="I1551" i="5" s="1"/>
  <c r="I1552" i="5" a="1"/>
  <c r="I1552" i="5" s="1"/>
  <c r="I1553" i="5" a="1"/>
  <c r="I1553" i="5" s="1"/>
  <c r="I1554" i="5" a="1"/>
  <c r="I1554" i="5" s="1"/>
  <c r="I1555" i="5" a="1"/>
  <c r="I1555" i="5" s="1"/>
  <c r="I1556" i="5" a="1"/>
  <c r="I1556" i="5" s="1"/>
  <c r="I1557" i="5" a="1"/>
  <c r="I1557" i="5" s="1"/>
  <c r="I1558" i="5" a="1"/>
  <c r="I1558" i="5" s="1"/>
  <c r="I1559" i="5" a="1"/>
  <c r="I1559" i="5" s="1"/>
  <c r="I1560" i="5" a="1"/>
  <c r="I1560" i="5" s="1"/>
  <c r="I1561" i="5" a="1"/>
  <c r="I1561" i="5" s="1"/>
  <c r="I1562" i="5" a="1"/>
  <c r="I1562" i="5" s="1"/>
  <c r="I1563" i="5" a="1"/>
  <c r="I1563" i="5" s="1"/>
  <c r="I1564" i="5" a="1"/>
  <c r="I1564" i="5" s="1"/>
  <c r="I1565" i="5" a="1"/>
  <c r="I1565" i="5" s="1"/>
  <c r="I1566" i="5" a="1"/>
  <c r="I1566" i="5" s="1"/>
  <c r="I1567" i="5" a="1"/>
  <c r="I1567" i="5" s="1"/>
  <c r="I1568" i="5" a="1"/>
  <c r="I1568" i="5" s="1"/>
  <c r="I1569" i="5" a="1"/>
  <c r="I1569" i="5" s="1"/>
  <c r="I1570" i="5" a="1"/>
  <c r="I1570" i="5" s="1"/>
  <c r="I1571" i="5" a="1"/>
  <c r="I1571" i="5" s="1"/>
  <c r="I1572" i="5" a="1"/>
  <c r="I1572" i="5" s="1"/>
  <c r="I1573" i="5" a="1"/>
  <c r="I1573" i="5" s="1"/>
  <c r="I1574" i="5" a="1"/>
  <c r="I1574" i="5" s="1"/>
  <c r="I1575" i="5" a="1"/>
  <c r="I1575" i="5" s="1"/>
  <c r="I1576" i="5" a="1"/>
  <c r="I1576" i="5" s="1"/>
  <c r="I1577" i="5" a="1"/>
  <c r="I1577" i="5" s="1"/>
  <c r="I1578" i="5" a="1"/>
  <c r="I1578" i="5" s="1"/>
  <c r="I1579" i="5" a="1"/>
  <c r="I1579" i="5" s="1"/>
  <c r="I1580" i="5" a="1"/>
  <c r="I1580" i="5" s="1"/>
  <c r="I1581" i="5" a="1"/>
  <c r="I1581" i="5" s="1"/>
  <c r="I1582" i="5" a="1"/>
  <c r="I1582" i="5" s="1"/>
  <c r="I1583" i="5" a="1"/>
  <c r="I1583" i="5" s="1"/>
  <c r="I1584" i="5" a="1"/>
  <c r="I1584" i="5" s="1"/>
  <c r="I1585" i="5" a="1"/>
  <c r="I1585" i="5" s="1"/>
  <c r="I1586" i="5" a="1"/>
  <c r="I1586" i="5" s="1"/>
  <c r="I1587" i="5" a="1"/>
  <c r="I1587" i="5" s="1"/>
  <c r="I1588" i="5" a="1"/>
  <c r="I1588" i="5" s="1"/>
  <c r="I1589" i="5" a="1"/>
  <c r="I1589" i="5" s="1"/>
  <c r="I1590" i="5" a="1"/>
  <c r="I1590" i="5" s="1"/>
  <c r="I1591" i="5" a="1"/>
  <c r="I1591" i="5" s="1"/>
  <c r="I1592" i="5" a="1"/>
  <c r="I1592" i="5" s="1"/>
  <c r="I1593" i="5" a="1"/>
  <c r="I1593" i="5" s="1"/>
  <c r="I1594" i="5" a="1"/>
  <c r="I1594" i="5" s="1"/>
  <c r="I1595" i="5" a="1"/>
  <c r="I1595" i="5" s="1"/>
  <c r="I1596" i="5" a="1"/>
  <c r="I1596" i="5" s="1"/>
  <c r="I1597" i="5" a="1"/>
  <c r="I1597" i="5" s="1"/>
  <c r="I1598" i="5" a="1"/>
  <c r="I1598" i="5" s="1"/>
  <c r="I1599" i="5" a="1"/>
  <c r="I1599" i="5" s="1"/>
  <c r="I1600" i="5" a="1"/>
  <c r="I1600" i="5" s="1"/>
  <c r="I1601" i="5" a="1"/>
  <c r="I1601" i="5" s="1"/>
  <c r="I1602" i="5" a="1"/>
  <c r="I1602" i="5" s="1"/>
  <c r="I1603" i="5" a="1"/>
  <c r="I1603" i="5" s="1"/>
  <c r="I1604" i="5" a="1"/>
  <c r="I1604" i="5" s="1"/>
  <c r="I1605" i="5" a="1"/>
  <c r="I1605" i="5" s="1"/>
  <c r="I1606" i="5" a="1"/>
  <c r="I1606" i="5" s="1"/>
  <c r="I1607" i="5" a="1"/>
  <c r="I1607" i="5" s="1"/>
  <c r="I1608" i="5" a="1"/>
  <c r="I1608" i="5" s="1"/>
  <c r="I1609" i="5" a="1"/>
  <c r="I1609" i="5" s="1"/>
  <c r="I1610" i="5" a="1"/>
  <c r="I1610" i="5" s="1"/>
  <c r="I1611" i="5" a="1"/>
  <c r="I1611" i="5" s="1"/>
  <c r="I1612" i="5" a="1"/>
  <c r="I1612" i="5" s="1"/>
  <c r="I1613" i="5" a="1"/>
  <c r="I1613" i="5" s="1"/>
  <c r="I1614" i="5" a="1"/>
  <c r="I1614" i="5" s="1"/>
  <c r="I1615" i="5" a="1"/>
  <c r="I1615" i="5" s="1"/>
  <c r="I1616" i="5" a="1"/>
  <c r="I1616" i="5" s="1"/>
  <c r="I1617" i="5" a="1"/>
  <c r="I1617" i="5" s="1"/>
  <c r="I1618" i="5" a="1"/>
  <c r="I1618" i="5" s="1"/>
  <c r="I1619" i="5" a="1"/>
  <c r="I1619" i="5" s="1"/>
  <c r="I1620" i="5" a="1"/>
  <c r="I1620" i="5" s="1"/>
  <c r="I1621" i="5" a="1"/>
  <c r="I1621" i="5" s="1"/>
  <c r="I1622" i="5" a="1"/>
  <c r="I1622" i="5" s="1"/>
  <c r="I1623" i="5" a="1"/>
  <c r="I1623" i="5" s="1"/>
  <c r="I1624" i="5" a="1"/>
  <c r="I1624" i="5" s="1"/>
  <c r="I1625" i="5" a="1"/>
  <c r="I1625" i="5" s="1"/>
  <c r="I1626" i="5" a="1"/>
  <c r="I1626" i="5" s="1"/>
  <c r="I1627" i="5" a="1"/>
  <c r="I1627" i="5" s="1"/>
  <c r="I1628" i="5" a="1"/>
  <c r="I1628" i="5" s="1"/>
  <c r="I1629" i="5" a="1"/>
  <c r="I1629" i="5" s="1"/>
  <c r="I1630" i="5" a="1"/>
  <c r="I1630" i="5" s="1"/>
  <c r="I1631" i="5" a="1"/>
  <c r="I1631" i="5" s="1"/>
  <c r="I1632" i="5" a="1"/>
  <c r="I1632" i="5" s="1"/>
  <c r="I1633" i="5" a="1"/>
  <c r="I1633" i="5" s="1"/>
  <c r="I1634" i="5" a="1"/>
  <c r="I1634" i="5" s="1"/>
  <c r="I1635" i="5" a="1"/>
  <c r="I1635" i="5" s="1"/>
  <c r="I1636" i="5" a="1"/>
  <c r="I1636" i="5" s="1"/>
  <c r="I1637" i="5" a="1"/>
  <c r="I1637" i="5" s="1"/>
  <c r="I1638" i="5" a="1"/>
  <c r="I1638" i="5" s="1"/>
  <c r="I1639" i="5" a="1"/>
  <c r="I1639" i="5" s="1"/>
  <c r="I1640" i="5" a="1"/>
  <c r="I1640" i="5" s="1"/>
  <c r="I1641" i="5" a="1"/>
  <c r="I1641" i="5" s="1"/>
  <c r="I1642" i="5" a="1"/>
  <c r="I1642" i="5" s="1"/>
  <c r="I1643" i="5" a="1"/>
  <c r="I1643" i="5" s="1"/>
  <c r="I1644" i="5" a="1"/>
  <c r="I1644" i="5" s="1"/>
  <c r="I1645" i="5" a="1"/>
  <c r="I1645" i="5" s="1"/>
  <c r="I1646" i="5" a="1"/>
  <c r="I1646" i="5" s="1"/>
  <c r="I1647" i="5" a="1"/>
  <c r="I1647" i="5" s="1"/>
  <c r="I1648" i="5" a="1"/>
  <c r="I1648" i="5" s="1"/>
  <c r="I1649" i="5" a="1"/>
  <c r="I1649" i="5" s="1"/>
  <c r="I1650" i="5" a="1"/>
  <c r="I1650" i="5" s="1"/>
  <c r="I1651" i="5" a="1"/>
  <c r="I1651" i="5" s="1"/>
  <c r="I1652" i="5" a="1"/>
  <c r="I1652" i="5" s="1"/>
  <c r="I1653" i="5" a="1"/>
  <c r="I1653" i="5" s="1"/>
  <c r="I1654" i="5" a="1"/>
  <c r="I1654" i="5" s="1"/>
  <c r="I1655" i="5" a="1"/>
  <c r="I1655" i="5" s="1"/>
  <c r="I1656" i="5" a="1"/>
  <c r="I1656" i="5" s="1"/>
  <c r="I1657" i="5" a="1"/>
  <c r="I1657" i="5" s="1"/>
  <c r="I1658" i="5" a="1"/>
  <c r="I1658" i="5" s="1"/>
  <c r="I1659" i="5" a="1"/>
  <c r="I1659" i="5" s="1"/>
  <c r="I1660" i="5" a="1"/>
  <c r="I1660" i="5" s="1"/>
  <c r="I1661" i="5" a="1"/>
  <c r="I1661" i="5" s="1"/>
  <c r="I1662" i="5" a="1"/>
  <c r="I1662" i="5" s="1"/>
  <c r="I1663" i="5" a="1"/>
  <c r="I1663" i="5" s="1"/>
  <c r="I1664" i="5" a="1"/>
  <c r="I1664" i="5" s="1"/>
  <c r="I1665" i="5" a="1"/>
  <c r="I1665" i="5" s="1"/>
  <c r="I1666" i="5" a="1"/>
  <c r="I1666" i="5" s="1"/>
  <c r="I1667" i="5" a="1"/>
  <c r="I1667" i="5" s="1"/>
  <c r="I1668" i="5" a="1"/>
  <c r="I1668" i="5" s="1"/>
  <c r="I1669" i="5" a="1"/>
  <c r="I1669" i="5" s="1"/>
  <c r="I1670" i="5" a="1"/>
  <c r="I1670" i="5" s="1"/>
  <c r="I1671" i="5" a="1"/>
  <c r="I1671" i="5" s="1"/>
  <c r="I1672" i="5" a="1"/>
  <c r="I1672" i="5" s="1"/>
  <c r="I1673" i="5" a="1"/>
  <c r="I1673" i="5" s="1"/>
  <c r="I1674" i="5" a="1"/>
  <c r="I1674" i="5" s="1"/>
  <c r="I1675" i="5" a="1"/>
  <c r="I1675" i="5" s="1"/>
  <c r="I1676" i="5" a="1"/>
  <c r="I1676" i="5" s="1"/>
  <c r="I1677" i="5" a="1"/>
  <c r="I1677" i="5" s="1"/>
  <c r="I1678" i="5" a="1"/>
  <c r="I1678" i="5" s="1"/>
  <c r="I1679" i="5" a="1"/>
  <c r="I1679" i="5" s="1"/>
  <c r="I1680" i="5" a="1"/>
  <c r="I1680" i="5" s="1"/>
  <c r="I1681" i="5" a="1"/>
  <c r="I1681" i="5" s="1"/>
  <c r="I1682" i="5" a="1"/>
  <c r="I1682" i="5" s="1"/>
  <c r="I1683" i="5" a="1"/>
  <c r="I1683" i="5" s="1"/>
  <c r="I1684" i="5" a="1"/>
  <c r="I1684" i="5" s="1"/>
  <c r="I1685" i="5" a="1"/>
  <c r="I1685" i="5" s="1"/>
  <c r="I1686" i="5" a="1"/>
  <c r="I1686" i="5" s="1"/>
  <c r="I1687" i="5" a="1"/>
  <c r="I1687" i="5" s="1"/>
  <c r="I1688" i="5" a="1"/>
  <c r="I1688" i="5" s="1"/>
  <c r="I1689" i="5" a="1"/>
  <c r="I1689" i="5" s="1"/>
  <c r="I1690" i="5" a="1"/>
  <c r="I1690" i="5" s="1"/>
  <c r="I1691" i="5" a="1"/>
  <c r="I1691" i="5" s="1"/>
  <c r="I1692" i="5" a="1"/>
  <c r="I1692" i="5" s="1"/>
  <c r="I1693" i="5" a="1"/>
  <c r="I1693" i="5" s="1"/>
  <c r="I1694" i="5" a="1"/>
  <c r="I1694" i="5" s="1"/>
  <c r="I1695" i="5" a="1"/>
  <c r="I1695" i="5" s="1"/>
  <c r="I1696" i="5" a="1"/>
  <c r="I1696" i="5" s="1"/>
  <c r="I1697" i="5" a="1"/>
  <c r="I1697" i="5" s="1"/>
  <c r="I1698" i="5" a="1"/>
  <c r="I1698" i="5" s="1"/>
  <c r="I1699" i="5" a="1"/>
  <c r="I1699" i="5" s="1"/>
  <c r="I1700" i="5" a="1"/>
  <c r="I1700" i="5" s="1"/>
  <c r="I1701" i="5" a="1"/>
  <c r="I1701" i="5" s="1"/>
  <c r="I1702" i="5" a="1"/>
  <c r="I1702" i="5" s="1"/>
  <c r="I1703" i="5" a="1"/>
  <c r="I1703" i="5" s="1"/>
  <c r="I1704" i="5" a="1"/>
  <c r="I1704" i="5" s="1"/>
  <c r="I1705" i="5" a="1"/>
  <c r="I1705" i="5" s="1"/>
  <c r="I1706" i="5" a="1"/>
  <c r="I1706" i="5" s="1"/>
  <c r="I1707" i="5" a="1"/>
  <c r="I1707" i="5" s="1"/>
  <c r="I1708" i="5" a="1"/>
  <c r="I1708" i="5" s="1"/>
  <c r="I1709" i="5" a="1"/>
  <c r="I1709" i="5" s="1"/>
  <c r="I1710" i="5" a="1"/>
  <c r="I1710" i="5" s="1"/>
  <c r="I1711" i="5" a="1"/>
  <c r="I1711" i="5" s="1"/>
  <c r="I1712" i="5" a="1"/>
  <c r="I1712" i="5" s="1"/>
  <c r="I1713" i="5" a="1"/>
  <c r="I1713" i="5" s="1"/>
  <c r="I1714" i="5" a="1"/>
  <c r="I1714" i="5" s="1"/>
  <c r="I1715" i="5" a="1"/>
  <c r="I1715" i="5" s="1"/>
  <c r="I1716" i="5" a="1"/>
  <c r="I1716" i="5" s="1"/>
  <c r="I1717" i="5" a="1"/>
  <c r="I1717" i="5" s="1"/>
  <c r="I1718" i="5" a="1"/>
  <c r="I1718" i="5" s="1"/>
  <c r="I1719" i="5" a="1"/>
  <c r="I1719" i="5" s="1"/>
  <c r="I1720" i="5" a="1"/>
  <c r="I1720" i="5" s="1"/>
  <c r="I1721" i="5" a="1"/>
  <c r="I1721" i="5" s="1"/>
  <c r="I1722" i="5" a="1"/>
  <c r="I1722" i="5" s="1"/>
  <c r="I1723" i="5" a="1"/>
  <c r="I1723" i="5" s="1"/>
  <c r="I1724" i="5" a="1"/>
  <c r="I1724" i="5" s="1"/>
  <c r="I1725" i="5" a="1"/>
  <c r="I1725" i="5" s="1"/>
  <c r="I1726" i="5" a="1"/>
  <c r="I1726" i="5" s="1"/>
  <c r="I1727" i="5" a="1"/>
  <c r="I1727" i="5" s="1"/>
  <c r="I1728" i="5" a="1"/>
  <c r="I1728" i="5" s="1"/>
  <c r="I1729" i="5" a="1"/>
  <c r="I1729" i="5" s="1"/>
  <c r="I1730" i="5" a="1"/>
  <c r="I1730" i="5" s="1"/>
  <c r="I1731" i="5" a="1"/>
  <c r="I1731" i="5" s="1"/>
  <c r="I1732" i="5" a="1"/>
  <c r="I1732" i="5" s="1"/>
  <c r="I1733" i="5" a="1"/>
  <c r="I1733" i="5" s="1"/>
  <c r="I1734" i="5" a="1"/>
  <c r="I1734" i="5" s="1"/>
  <c r="I1735" i="5" a="1"/>
  <c r="I1735" i="5" s="1"/>
  <c r="I1736" i="5" a="1"/>
  <c r="I1736" i="5" s="1"/>
  <c r="I1737" i="5" a="1"/>
  <c r="I1737" i="5" s="1"/>
  <c r="I1738" i="5" a="1"/>
  <c r="I1738" i="5" s="1"/>
  <c r="I1739" i="5" a="1"/>
  <c r="I1739" i="5" s="1"/>
  <c r="I1740" i="5" a="1"/>
  <c r="I1740" i="5" s="1"/>
  <c r="I1741" i="5" a="1"/>
  <c r="I1741" i="5" s="1"/>
  <c r="I1742" i="5" a="1"/>
  <c r="I1742" i="5" s="1"/>
  <c r="I1743" i="5" a="1"/>
  <c r="I1743" i="5" s="1"/>
  <c r="I1744" i="5" a="1"/>
  <c r="I1744" i="5" s="1"/>
  <c r="I1745" i="5" a="1"/>
  <c r="I1745" i="5" s="1"/>
  <c r="I1746" i="5" a="1"/>
  <c r="I1746" i="5" s="1"/>
  <c r="I1747" i="5" a="1"/>
  <c r="I1747" i="5" s="1"/>
  <c r="I1748" i="5" a="1"/>
  <c r="I1748" i="5" s="1"/>
  <c r="I1749" i="5" a="1"/>
  <c r="I1749" i="5" s="1"/>
  <c r="I1750" i="5" a="1"/>
  <c r="I1750" i="5" s="1"/>
  <c r="I1751" i="5" a="1"/>
  <c r="I1751" i="5" s="1"/>
  <c r="I1752" i="5" a="1"/>
  <c r="I1752" i="5" s="1"/>
  <c r="I1753" i="5" a="1"/>
  <c r="I1753" i="5" s="1"/>
  <c r="I1754" i="5" a="1"/>
  <c r="I1754" i="5" s="1"/>
  <c r="I1755" i="5" a="1"/>
  <c r="I1755" i="5" s="1"/>
  <c r="I1756" i="5" a="1"/>
  <c r="I1756" i="5" s="1"/>
  <c r="I1757" i="5" a="1"/>
  <c r="I1757" i="5" s="1"/>
  <c r="I1758" i="5" a="1"/>
  <c r="I1758" i="5" s="1"/>
  <c r="I1759" i="5" a="1"/>
  <c r="I1759" i="5" s="1"/>
  <c r="I1760" i="5" a="1"/>
  <c r="I1760" i="5" s="1"/>
  <c r="I1761" i="5" a="1"/>
  <c r="I1761" i="5" s="1"/>
  <c r="I1762" i="5" a="1"/>
  <c r="I1762" i="5" s="1"/>
  <c r="I1763" i="5" a="1"/>
  <c r="I1763" i="5" s="1"/>
  <c r="I1764" i="5" a="1"/>
  <c r="I1764" i="5" s="1"/>
  <c r="I1765" i="5" a="1"/>
  <c r="I1765" i="5" s="1"/>
  <c r="I1766" i="5" a="1"/>
  <c r="I1766" i="5" s="1"/>
  <c r="I1767" i="5" a="1"/>
  <c r="I1767" i="5" s="1"/>
  <c r="I1768" i="5" a="1"/>
  <c r="I1768" i="5" s="1"/>
  <c r="I1769" i="5" a="1"/>
  <c r="I1769" i="5" s="1"/>
  <c r="I1770" i="5" a="1"/>
  <c r="I1770" i="5" s="1"/>
  <c r="I1771" i="5" a="1"/>
  <c r="I1771" i="5" s="1"/>
  <c r="I1772" i="5" a="1"/>
  <c r="I1772" i="5" s="1"/>
  <c r="I1773" i="5" a="1"/>
  <c r="I1773" i="5" s="1"/>
  <c r="I1774" i="5" a="1"/>
  <c r="I1774" i="5" s="1"/>
  <c r="I1775" i="5" a="1"/>
  <c r="I1775" i="5" s="1"/>
  <c r="I1776" i="5" a="1"/>
  <c r="I1776" i="5" s="1"/>
  <c r="I1777" i="5" a="1"/>
  <c r="I1777" i="5" s="1"/>
  <c r="I1778" i="5" a="1"/>
  <c r="I1778" i="5" s="1"/>
  <c r="I1779" i="5" a="1"/>
  <c r="I1779" i="5" s="1"/>
  <c r="I1780" i="5" a="1"/>
  <c r="I1780" i="5" s="1"/>
  <c r="I1781" i="5" a="1"/>
  <c r="I1781" i="5" s="1"/>
  <c r="I1782" i="5" a="1"/>
  <c r="I1782" i="5" s="1"/>
  <c r="I1783" i="5" a="1"/>
  <c r="I1783" i="5" s="1"/>
  <c r="I1784" i="5" a="1"/>
  <c r="I1784" i="5" s="1"/>
  <c r="I1785" i="5" a="1"/>
  <c r="I1785" i="5" s="1"/>
  <c r="I1786" i="5" a="1"/>
  <c r="I1786" i="5" s="1"/>
  <c r="I1787" i="5" a="1"/>
  <c r="I1787" i="5" s="1"/>
  <c r="I1788" i="5" a="1"/>
  <c r="I1788" i="5" s="1"/>
  <c r="I1789" i="5" a="1"/>
  <c r="I1789" i="5" s="1"/>
  <c r="I1790" i="5" a="1"/>
  <c r="I1790" i="5" s="1"/>
  <c r="I1791" i="5" a="1"/>
  <c r="I1791" i="5" s="1"/>
  <c r="I1792" i="5" a="1"/>
  <c r="I1792" i="5" s="1"/>
  <c r="I1793" i="5" a="1"/>
  <c r="I1793" i="5" s="1"/>
  <c r="I1794" i="5" a="1"/>
  <c r="I1794" i="5" s="1"/>
  <c r="I1795" i="5" a="1"/>
  <c r="I1795" i="5" s="1"/>
  <c r="I1796" i="5" a="1"/>
  <c r="I1796" i="5" s="1"/>
  <c r="I1797" i="5" a="1"/>
  <c r="I1797" i="5" s="1"/>
  <c r="I1798" i="5" a="1"/>
  <c r="I1798" i="5" s="1"/>
  <c r="I1799" i="5" a="1"/>
  <c r="I1799" i="5" s="1"/>
  <c r="I1800" i="5" a="1"/>
  <c r="I1800" i="5" s="1"/>
  <c r="I1801" i="5" a="1"/>
  <c r="I1801" i="5" s="1"/>
  <c r="I1802" i="5" a="1"/>
  <c r="I1802" i="5" s="1"/>
  <c r="I1803" i="5" a="1"/>
  <c r="I1803" i="5" s="1"/>
  <c r="I1804" i="5" a="1"/>
  <c r="I1804" i="5" s="1"/>
  <c r="I1805" i="5" a="1"/>
  <c r="I1805" i="5" s="1"/>
  <c r="I1806" i="5" a="1"/>
  <c r="I1806" i="5" s="1"/>
  <c r="I1807" i="5" a="1"/>
  <c r="I1807" i="5" s="1"/>
  <c r="I1808" i="5" a="1"/>
  <c r="I1808" i="5" s="1"/>
  <c r="I1809" i="5" a="1"/>
  <c r="I1809" i="5" s="1"/>
  <c r="I1810" i="5" a="1"/>
  <c r="I1810" i="5" s="1"/>
  <c r="I1811" i="5" a="1"/>
  <c r="I1811" i="5" s="1"/>
  <c r="I1812" i="5" a="1"/>
  <c r="I1812" i="5" s="1"/>
  <c r="I1813" i="5" a="1"/>
  <c r="I1813" i="5" s="1"/>
  <c r="I1814" i="5" a="1"/>
  <c r="I1814" i="5" s="1"/>
  <c r="I1815" i="5" a="1"/>
  <c r="I1815" i="5" s="1"/>
  <c r="I1816" i="5" a="1"/>
  <c r="I1816" i="5" s="1"/>
  <c r="I1817" i="5" a="1"/>
  <c r="I1817" i="5" s="1"/>
  <c r="I1818" i="5" a="1"/>
  <c r="I1818" i="5" s="1"/>
  <c r="I1819" i="5" a="1"/>
  <c r="I1819" i="5" s="1"/>
  <c r="I1820" i="5" a="1"/>
  <c r="I1820" i="5" s="1"/>
  <c r="I1821" i="5" a="1"/>
  <c r="I1821" i="5" s="1"/>
  <c r="I1822" i="5" a="1"/>
  <c r="I1822" i="5" s="1"/>
  <c r="I1823" i="5" a="1"/>
  <c r="I1823" i="5" s="1"/>
  <c r="I1824" i="5" a="1"/>
  <c r="I1824" i="5" s="1"/>
  <c r="I1825" i="5" a="1"/>
  <c r="I1825" i="5" s="1"/>
  <c r="I1826" i="5" a="1"/>
  <c r="I1826" i="5" s="1"/>
  <c r="I1827" i="5" a="1"/>
  <c r="I1827" i="5" s="1"/>
  <c r="I1828" i="5" a="1"/>
  <c r="I1828" i="5" s="1"/>
  <c r="I1829" i="5" a="1"/>
  <c r="I1829" i="5" s="1"/>
  <c r="I1830" i="5" a="1"/>
  <c r="I1830" i="5" s="1"/>
  <c r="I1831" i="5" a="1"/>
  <c r="I1831" i="5" s="1"/>
  <c r="I1832" i="5" a="1"/>
  <c r="I1832" i="5" s="1"/>
  <c r="I1833" i="5" a="1"/>
  <c r="I1833" i="5" s="1"/>
  <c r="I1834" i="5" a="1"/>
  <c r="I1834" i="5" s="1"/>
  <c r="I1835" i="5" a="1"/>
  <c r="I1835" i="5" s="1"/>
  <c r="I1836" i="5" a="1"/>
  <c r="I1836" i="5" s="1"/>
  <c r="I1837" i="5" a="1"/>
  <c r="I1837" i="5" s="1"/>
  <c r="I1838" i="5" a="1"/>
  <c r="I1838" i="5" s="1"/>
  <c r="I1839" i="5" a="1"/>
  <c r="I1839" i="5" s="1"/>
  <c r="I1840" i="5" a="1"/>
  <c r="I1840" i="5" s="1"/>
  <c r="I1841" i="5" a="1"/>
  <c r="I1841" i="5" s="1"/>
  <c r="I1842" i="5" a="1"/>
  <c r="I1842" i="5" s="1"/>
  <c r="I1843" i="5" a="1"/>
  <c r="I1843" i="5" s="1"/>
  <c r="I1844" i="5" a="1"/>
  <c r="I1844" i="5" s="1"/>
  <c r="I1845" i="5" a="1"/>
  <c r="I1845" i="5" s="1"/>
  <c r="I1846" i="5" a="1"/>
  <c r="I1846" i="5" s="1"/>
  <c r="I1847" i="5" a="1"/>
  <c r="I1847" i="5" s="1"/>
  <c r="I1848" i="5" a="1"/>
  <c r="I1848" i="5" s="1"/>
  <c r="I1849" i="5" a="1"/>
  <c r="I1849" i="5" s="1"/>
  <c r="I1850" i="5" a="1"/>
  <c r="I1850" i="5" s="1"/>
  <c r="I1851" i="5" a="1"/>
  <c r="I1851" i="5" s="1"/>
  <c r="I1852" i="5" a="1"/>
  <c r="I1852" i="5" s="1"/>
  <c r="I1853" i="5" a="1"/>
  <c r="I1853" i="5" s="1"/>
  <c r="I1854" i="5" a="1"/>
  <c r="I1854" i="5" s="1"/>
  <c r="I1855" i="5" a="1"/>
  <c r="I1855" i="5" s="1"/>
  <c r="I1856" i="5" a="1"/>
  <c r="I1856" i="5" s="1"/>
  <c r="I1857" i="5" a="1"/>
  <c r="I1857" i="5" s="1"/>
  <c r="I1858" i="5" a="1"/>
  <c r="I1858" i="5" s="1"/>
  <c r="I1859" i="5" a="1"/>
  <c r="I1859" i="5" s="1"/>
  <c r="I1860" i="5" a="1"/>
  <c r="I1860" i="5" s="1"/>
  <c r="I1861" i="5" a="1"/>
  <c r="I1861" i="5" s="1"/>
  <c r="I1862" i="5" a="1"/>
  <c r="I1862" i="5" s="1"/>
  <c r="I1863" i="5" a="1"/>
  <c r="I1863" i="5" s="1"/>
  <c r="I1864" i="5" a="1"/>
  <c r="I1864" i="5" s="1"/>
  <c r="I1865" i="5" a="1"/>
  <c r="I1865" i="5" s="1"/>
  <c r="I1866" i="5" a="1"/>
  <c r="I1866" i="5" s="1"/>
  <c r="I1867" i="5" a="1"/>
  <c r="I1867" i="5" s="1"/>
  <c r="I1868" i="5" a="1"/>
  <c r="I1868" i="5" s="1"/>
  <c r="I1869" i="5" a="1"/>
  <c r="I1869" i="5" s="1"/>
  <c r="I1870" i="5" a="1"/>
  <c r="I1870" i="5" s="1"/>
  <c r="I1871" i="5" a="1"/>
  <c r="I1871" i="5" s="1"/>
  <c r="I1872" i="5" a="1"/>
  <c r="I1872" i="5" s="1"/>
  <c r="I1873" i="5" a="1"/>
  <c r="I1873" i="5" s="1"/>
  <c r="I1874" i="5" a="1"/>
  <c r="I1874" i="5" s="1"/>
  <c r="I1875" i="5" a="1"/>
  <c r="I1875" i="5" s="1"/>
  <c r="I1876" i="5" a="1"/>
  <c r="I1876" i="5" s="1"/>
  <c r="I1877" i="5" a="1"/>
  <c r="I1877" i="5" s="1"/>
  <c r="I1878" i="5" a="1"/>
  <c r="I1878" i="5" s="1"/>
  <c r="I1879" i="5" a="1"/>
  <c r="I1879" i="5" s="1"/>
  <c r="I1880" i="5" a="1"/>
  <c r="I1880" i="5" s="1"/>
  <c r="I1881" i="5" a="1"/>
  <c r="I1881" i="5" s="1"/>
  <c r="I1882" i="5" a="1"/>
  <c r="I1882" i="5" s="1"/>
  <c r="I1883" i="5" a="1"/>
  <c r="I1883" i="5" s="1"/>
  <c r="I1884" i="5" a="1"/>
  <c r="I1884" i="5" s="1"/>
  <c r="I1885" i="5" a="1"/>
  <c r="I1885" i="5" s="1"/>
  <c r="I1886" i="5" a="1"/>
  <c r="I1886" i="5" s="1"/>
  <c r="I1887" i="5" a="1"/>
  <c r="I1887" i="5" s="1"/>
  <c r="I1888" i="5" a="1"/>
  <c r="I1888" i="5" s="1"/>
  <c r="I1889" i="5" a="1"/>
  <c r="I1889" i="5" s="1"/>
  <c r="I1890" i="5" a="1"/>
  <c r="I1890" i="5" s="1"/>
  <c r="I1891" i="5" a="1"/>
  <c r="I1891" i="5" s="1"/>
  <c r="I1892" i="5" a="1"/>
  <c r="I1892" i="5" s="1"/>
  <c r="I1893" i="5" a="1"/>
  <c r="I1893" i="5" s="1"/>
  <c r="I1894" i="5" a="1"/>
  <c r="I1894" i="5" s="1"/>
  <c r="I1895" i="5" a="1"/>
  <c r="I1895" i="5" s="1"/>
  <c r="I1896" i="5" a="1"/>
  <c r="I1896" i="5" s="1"/>
  <c r="I1897" i="5" a="1"/>
  <c r="I1897" i="5" s="1"/>
  <c r="I1898" i="5" a="1"/>
  <c r="I1898" i="5" s="1"/>
  <c r="I1899" i="5" a="1"/>
  <c r="I1899" i="5" s="1"/>
  <c r="I1900" i="5" a="1"/>
  <c r="I1900" i="5" s="1"/>
  <c r="I1901" i="5" a="1"/>
  <c r="I1901" i="5" s="1"/>
  <c r="I1902" i="5" a="1"/>
  <c r="I1902" i="5" s="1"/>
  <c r="I1903" i="5" a="1"/>
  <c r="I1903" i="5" s="1"/>
  <c r="I1904" i="5" a="1"/>
  <c r="I1904" i="5" s="1"/>
  <c r="I1905" i="5" a="1"/>
  <c r="I1905" i="5" s="1"/>
  <c r="I1906" i="5" a="1"/>
  <c r="I1906" i="5" s="1"/>
  <c r="I1907" i="5" a="1"/>
  <c r="I1907" i="5" s="1"/>
  <c r="I1908" i="5" a="1"/>
  <c r="I1908" i="5" s="1"/>
  <c r="I1909" i="5" a="1"/>
  <c r="I1909" i="5" s="1"/>
  <c r="I1910" i="5" a="1"/>
  <c r="I1910" i="5" s="1"/>
  <c r="I1911" i="5" a="1"/>
  <c r="I1911" i="5" s="1"/>
  <c r="I1912" i="5" a="1"/>
  <c r="I1912" i="5" s="1"/>
  <c r="I1913" i="5" a="1"/>
  <c r="I1913" i="5" s="1"/>
  <c r="I1914" i="5" a="1"/>
  <c r="I1914" i="5" s="1"/>
  <c r="I1915" i="5" a="1"/>
  <c r="I1915" i="5" s="1"/>
  <c r="I1916" i="5" a="1"/>
  <c r="I1916" i="5" s="1"/>
  <c r="I1917" i="5" a="1"/>
  <c r="I1917" i="5" s="1"/>
  <c r="I1918" i="5" a="1"/>
  <c r="I1918" i="5" s="1"/>
  <c r="I1919" i="5" a="1"/>
  <c r="I1919" i="5" s="1"/>
  <c r="I1920" i="5" a="1"/>
  <c r="I1920" i="5" s="1"/>
  <c r="I1921" i="5" a="1"/>
  <c r="I1921" i="5" s="1"/>
  <c r="I1922" i="5" a="1"/>
  <c r="I1922" i="5" s="1"/>
  <c r="I1923" i="5" a="1"/>
  <c r="I1923" i="5" s="1"/>
  <c r="I1924" i="5" a="1"/>
  <c r="I1924" i="5" s="1"/>
  <c r="I1925" i="5" a="1"/>
  <c r="I1925" i="5" s="1"/>
  <c r="I1926" i="5" a="1"/>
  <c r="I1926" i="5" s="1"/>
  <c r="I1927" i="5" a="1"/>
  <c r="I1927" i="5" s="1"/>
  <c r="I1928" i="5" a="1"/>
  <c r="I1928" i="5" s="1"/>
  <c r="I1929" i="5" a="1"/>
  <c r="I1929" i="5" s="1"/>
  <c r="I1930" i="5" a="1"/>
  <c r="I1930" i="5" s="1"/>
  <c r="I1931" i="5" a="1"/>
  <c r="I1931" i="5" s="1"/>
  <c r="I1932" i="5" a="1"/>
  <c r="I1932" i="5" s="1"/>
  <c r="I1933" i="5" a="1"/>
  <c r="I1933" i="5" s="1"/>
  <c r="I1934" i="5" a="1"/>
  <c r="I1934" i="5" s="1"/>
  <c r="I1935" i="5" a="1"/>
  <c r="I1935" i="5" s="1"/>
  <c r="I1936" i="5" a="1"/>
  <c r="I1936" i="5" s="1"/>
  <c r="I1937" i="5" a="1"/>
  <c r="I1937" i="5" s="1"/>
  <c r="I1938" i="5" a="1"/>
  <c r="I1938" i="5" s="1"/>
  <c r="I1939" i="5" a="1"/>
  <c r="I1939" i="5" s="1"/>
  <c r="I1940" i="5" a="1"/>
  <c r="I1940" i="5" s="1"/>
  <c r="I1941" i="5" a="1"/>
  <c r="I1941" i="5" s="1"/>
  <c r="I1942" i="5" a="1"/>
  <c r="I1942" i="5" s="1"/>
  <c r="I1943" i="5" a="1"/>
  <c r="I1943" i="5" s="1"/>
  <c r="I1944" i="5" a="1"/>
  <c r="I1944" i="5" s="1"/>
  <c r="I1945" i="5" a="1"/>
  <c r="I1945" i="5" s="1"/>
  <c r="I1946" i="5" a="1"/>
  <c r="I1946" i="5" s="1"/>
  <c r="I1947" i="5" a="1"/>
  <c r="I1947" i="5" s="1"/>
  <c r="I1948" i="5" a="1"/>
  <c r="I1948" i="5" s="1"/>
  <c r="I1949" i="5" a="1"/>
  <c r="I1949" i="5" s="1"/>
  <c r="I1950" i="5" a="1"/>
  <c r="I1950" i="5" s="1"/>
  <c r="I1951" i="5" a="1"/>
  <c r="I1951" i="5" s="1"/>
  <c r="I1952" i="5" a="1"/>
  <c r="I1952" i="5" s="1"/>
  <c r="I1953" i="5" a="1"/>
  <c r="I1953" i="5" s="1"/>
  <c r="I1954" i="5" a="1"/>
  <c r="I1954" i="5" s="1"/>
  <c r="I1955" i="5" a="1"/>
  <c r="I1955" i="5" s="1"/>
  <c r="I1956" i="5" a="1"/>
  <c r="I1956" i="5" s="1"/>
  <c r="I1957" i="5" a="1"/>
  <c r="I1957" i="5" s="1"/>
  <c r="I1958" i="5" a="1"/>
  <c r="I1958" i="5" s="1"/>
  <c r="I1959" i="5" a="1"/>
  <c r="I1959" i="5" s="1"/>
  <c r="I1960" i="5" a="1"/>
  <c r="I1960" i="5" s="1"/>
  <c r="I1961" i="5" a="1"/>
  <c r="I1961" i="5" s="1"/>
  <c r="I1962" i="5" a="1"/>
  <c r="I1962" i="5" s="1"/>
  <c r="I1963" i="5" a="1"/>
  <c r="I1963" i="5" s="1"/>
  <c r="I1964" i="5" a="1"/>
  <c r="I1964" i="5" s="1"/>
  <c r="I1965" i="5" a="1"/>
  <c r="I1965" i="5" s="1"/>
  <c r="I1966" i="5" a="1"/>
  <c r="I1966" i="5" s="1"/>
  <c r="I1967" i="5" a="1"/>
  <c r="I1967" i="5" s="1"/>
  <c r="I1968" i="5" a="1"/>
  <c r="I1968" i="5" s="1"/>
  <c r="I1969" i="5" a="1"/>
  <c r="I1969" i="5" s="1"/>
  <c r="I1970" i="5" a="1"/>
  <c r="I1970" i="5" s="1"/>
  <c r="I1971" i="5" a="1"/>
  <c r="I1971" i="5" s="1"/>
  <c r="I1972" i="5" a="1"/>
  <c r="I1972" i="5" s="1"/>
  <c r="I1973" i="5" a="1"/>
  <c r="I1973" i="5" s="1"/>
  <c r="I1974" i="5" a="1"/>
  <c r="I1974" i="5" s="1"/>
  <c r="I1975" i="5" a="1"/>
  <c r="I1975" i="5" s="1"/>
  <c r="I1976" i="5" a="1"/>
  <c r="I1976" i="5" s="1"/>
  <c r="I1977" i="5" a="1"/>
  <c r="I1977" i="5" s="1"/>
  <c r="I1978" i="5" a="1"/>
  <c r="I1978" i="5" s="1"/>
  <c r="I1979" i="5" a="1"/>
  <c r="I1979" i="5" s="1"/>
  <c r="I1980" i="5" a="1"/>
  <c r="I1980" i="5" s="1"/>
  <c r="I1981" i="5" a="1"/>
  <c r="I1981" i="5" s="1"/>
  <c r="I1982" i="5" a="1"/>
  <c r="I1982" i="5" s="1"/>
  <c r="I1983" i="5" a="1"/>
  <c r="I1983" i="5" s="1"/>
  <c r="I1984" i="5" a="1"/>
  <c r="I1984" i="5" s="1"/>
  <c r="I1985" i="5" a="1"/>
  <c r="I1985" i="5" s="1"/>
  <c r="I1986" i="5" a="1"/>
  <c r="I1986" i="5" s="1"/>
  <c r="I1987" i="5" a="1"/>
  <c r="I1987" i="5" s="1"/>
  <c r="I1988" i="5" a="1"/>
  <c r="I1988" i="5" s="1"/>
  <c r="I1989" i="5" a="1"/>
  <c r="I1989" i="5" s="1"/>
  <c r="I1990" i="5" a="1"/>
  <c r="I1990" i="5" s="1"/>
  <c r="I1991" i="5" a="1"/>
  <c r="I1991" i="5" s="1"/>
  <c r="I1992" i="5" a="1"/>
  <c r="I1992" i="5" s="1"/>
  <c r="I1993" i="5" a="1"/>
  <c r="I1993" i="5" s="1"/>
  <c r="I1994" i="5" a="1"/>
  <c r="I1994" i="5" s="1"/>
  <c r="I1995" i="5" a="1"/>
  <c r="I1995" i="5" s="1"/>
  <c r="I1996" i="5" a="1"/>
  <c r="I1996" i="5" s="1"/>
  <c r="I1997" i="5" a="1"/>
  <c r="I1997" i="5" s="1"/>
  <c r="I1998" i="5" a="1"/>
  <c r="I1998" i="5" s="1"/>
  <c r="I1999" i="5" a="1"/>
  <c r="I1999" i="5" s="1"/>
  <c r="I2000" i="5" a="1"/>
  <c r="I2000" i="5" s="1"/>
  <c r="I2001" i="5" a="1"/>
  <c r="I2001" i="5" s="1"/>
  <c r="I2002" i="5" a="1"/>
  <c r="I2002" i="5" s="1"/>
  <c r="I2003" i="5" a="1"/>
  <c r="I2003" i="5" s="1"/>
  <c r="I2004" i="5" a="1"/>
  <c r="I2004" i="5" s="1"/>
  <c r="I2005" i="5" a="1"/>
  <c r="I2005" i="5" s="1"/>
  <c r="I2006" i="5" a="1"/>
  <c r="I2006" i="5" s="1"/>
  <c r="I2007" i="5" a="1"/>
  <c r="I2007" i="5" s="1"/>
  <c r="I2008" i="5" a="1"/>
  <c r="I2008" i="5" s="1"/>
  <c r="I2009" i="5" a="1"/>
  <c r="I2009" i="5" s="1"/>
  <c r="I2010" i="5" a="1"/>
  <c r="I2010" i="5" s="1"/>
  <c r="I2011" i="5" a="1"/>
  <c r="I2011" i="5" s="1"/>
  <c r="I2012" i="5" a="1"/>
  <c r="I2012" i="5" s="1"/>
  <c r="I2013" i="5" a="1"/>
  <c r="I2013" i="5" s="1"/>
  <c r="I2014" i="5" a="1"/>
  <c r="I2014" i="5" s="1"/>
  <c r="I2015" i="5" a="1"/>
  <c r="I2015" i="5" s="1"/>
  <c r="I2016" i="5" a="1"/>
  <c r="I2016" i="5" s="1"/>
  <c r="I2017" i="5" a="1"/>
  <c r="I2017" i="5" s="1"/>
  <c r="I2018" i="5" a="1"/>
  <c r="I2018" i="5" s="1"/>
  <c r="I2019" i="5" a="1"/>
  <c r="I2019" i="5" s="1"/>
  <c r="I2020" i="5" a="1"/>
  <c r="I2020" i="5" s="1"/>
  <c r="I2021" i="5" a="1"/>
  <c r="I2021" i="5" s="1"/>
  <c r="I2022" i="5" a="1"/>
  <c r="I2022" i="5" s="1"/>
  <c r="I2023" i="5" a="1"/>
  <c r="I2023" i="5" s="1"/>
  <c r="I2024" i="5" a="1"/>
  <c r="I2024" i="5" s="1"/>
  <c r="I2025" i="5" a="1"/>
  <c r="I2025" i="5" s="1"/>
  <c r="I2026" i="5" a="1"/>
  <c r="I2026" i="5" s="1"/>
  <c r="I2027" i="5" a="1"/>
  <c r="I2027" i="5" s="1"/>
  <c r="I2028" i="5" a="1"/>
  <c r="I2028" i="5" s="1"/>
  <c r="I2029" i="5" a="1"/>
  <c r="I2029" i="5" s="1"/>
  <c r="I2030" i="5" a="1"/>
  <c r="I2030" i="5" s="1"/>
  <c r="I2031" i="5" a="1"/>
  <c r="I2031" i="5" s="1"/>
  <c r="I2032" i="5" a="1"/>
  <c r="I2032" i="5" s="1"/>
  <c r="I2033" i="5" a="1"/>
  <c r="I2033" i="5" s="1"/>
  <c r="I2034" i="5" a="1"/>
  <c r="I2034" i="5" s="1"/>
  <c r="I2035" i="5" a="1"/>
  <c r="I2035" i="5" s="1"/>
  <c r="I2036" i="5" a="1"/>
  <c r="I2036" i="5" s="1"/>
  <c r="I2037" i="5" a="1"/>
  <c r="I2037" i="5" s="1"/>
  <c r="I2038" i="5" a="1"/>
  <c r="I2038" i="5" s="1"/>
  <c r="I2039" i="5" a="1"/>
  <c r="I2039" i="5" s="1"/>
  <c r="I2040" i="5" a="1"/>
  <c r="I2040" i="5" s="1"/>
  <c r="I2041" i="5" a="1"/>
  <c r="I2041" i="5" s="1"/>
  <c r="I2042" i="5" a="1"/>
  <c r="I2042" i="5" s="1"/>
  <c r="I2043" i="5" a="1"/>
  <c r="I2043" i="5" s="1"/>
  <c r="I2044" i="5" a="1"/>
  <c r="I2044" i="5" s="1"/>
  <c r="I2045" i="5" a="1"/>
  <c r="I2045" i="5" s="1"/>
  <c r="I2046" i="5" a="1"/>
  <c r="I2046" i="5" s="1"/>
  <c r="I2047" i="5" a="1"/>
  <c r="I2047" i="5" s="1"/>
  <c r="I2048" i="5" a="1"/>
  <c r="I2048" i="5" s="1"/>
  <c r="I2049" i="5" a="1"/>
  <c r="I2049" i="5" s="1"/>
  <c r="I2050" i="5" a="1"/>
  <c r="I2050" i="5" s="1"/>
  <c r="I2051" i="5" a="1"/>
  <c r="I2051" i="5" s="1"/>
  <c r="I2052" i="5" a="1"/>
  <c r="I2052" i="5" s="1"/>
  <c r="I2053" i="5" a="1"/>
  <c r="I2053" i="5" s="1"/>
  <c r="I2054" i="5" a="1"/>
  <c r="I2054" i="5" s="1"/>
  <c r="I2055" i="5" a="1"/>
  <c r="I2055" i="5" s="1"/>
  <c r="I2056" i="5" a="1"/>
  <c r="I2056" i="5" s="1"/>
  <c r="I2057" i="5" a="1"/>
  <c r="I2057" i="5" s="1"/>
  <c r="I2058" i="5" a="1"/>
  <c r="I2058" i="5" s="1"/>
  <c r="I2059" i="5" a="1"/>
  <c r="I2059" i="5" s="1"/>
  <c r="I2060" i="5" a="1"/>
  <c r="I2060" i="5" s="1"/>
  <c r="I2061" i="5" a="1"/>
  <c r="I2061" i="5" s="1"/>
  <c r="I2062" i="5" a="1"/>
  <c r="I2062" i="5" s="1"/>
  <c r="I2063" i="5" a="1"/>
  <c r="I2063" i="5" s="1"/>
  <c r="I2064" i="5" a="1"/>
  <c r="I2064" i="5" s="1"/>
  <c r="I2065" i="5" a="1"/>
  <c r="I2065" i="5" s="1"/>
  <c r="I2066" i="5" a="1"/>
  <c r="I2066" i="5" s="1"/>
  <c r="I2067" i="5" a="1"/>
  <c r="I2067" i="5" s="1"/>
  <c r="I2068" i="5" a="1"/>
  <c r="I2068" i="5" s="1"/>
  <c r="I2069" i="5" a="1"/>
  <c r="I2069" i="5" s="1"/>
  <c r="I2070" i="5" a="1"/>
  <c r="I2070" i="5" s="1"/>
  <c r="I2071" i="5" a="1"/>
  <c r="I2071" i="5" s="1"/>
  <c r="I2072" i="5" a="1"/>
  <c r="I2072" i="5" s="1"/>
  <c r="I2073" i="5" a="1"/>
  <c r="I2073" i="5" s="1"/>
  <c r="I2074" i="5" a="1"/>
  <c r="I2074" i="5" s="1"/>
  <c r="I2075" i="5" a="1"/>
  <c r="I2075" i="5" s="1"/>
  <c r="I2076" i="5" a="1"/>
  <c r="I2076" i="5" s="1"/>
  <c r="I2077" i="5" a="1"/>
  <c r="I2077" i="5" s="1"/>
  <c r="I2078" i="5" a="1"/>
  <c r="I2078" i="5" s="1"/>
  <c r="I2079" i="5" a="1"/>
  <c r="I2079" i="5" s="1"/>
  <c r="I2080" i="5" a="1"/>
  <c r="I2080" i="5" s="1"/>
  <c r="I2081" i="5" a="1"/>
  <c r="I2081" i="5" s="1"/>
  <c r="I2082" i="5" a="1"/>
  <c r="I2082" i="5" s="1"/>
  <c r="I2083" i="5" a="1"/>
  <c r="I2083" i="5" s="1"/>
  <c r="I2084" i="5" a="1"/>
  <c r="I2084" i="5" s="1"/>
  <c r="I2085" i="5" a="1"/>
  <c r="I2085" i="5" s="1"/>
  <c r="I2086" i="5" a="1"/>
  <c r="I2086" i="5" s="1"/>
  <c r="I2087" i="5" a="1"/>
  <c r="I2087" i="5" s="1"/>
  <c r="I2088" i="5" a="1"/>
  <c r="I2088" i="5" s="1"/>
  <c r="I2089" i="5" a="1"/>
  <c r="I2089" i="5" s="1"/>
  <c r="I2090" i="5" a="1"/>
  <c r="I2090" i="5" s="1"/>
  <c r="I2091" i="5" a="1"/>
  <c r="I2091" i="5" s="1"/>
  <c r="I2092" i="5" a="1"/>
  <c r="I2092" i="5" s="1"/>
  <c r="I2093" i="5" a="1"/>
  <c r="I2093" i="5" s="1"/>
  <c r="I2094" i="5" a="1"/>
  <c r="I2094" i="5" s="1"/>
  <c r="I2095" i="5" a="1"/>
  <c r="I2095" i="5" s="1"/>
  <c r="I2096" i="5" a="1"/>
  <c r="I2096" i="5" s="1"/>
  <c r="I2097" i="5" a="1"/>
  <c r="I2097" i="5" s="1"/>
  <c r="I2098" i="5" a="1"/>
  <c r="I2098" i="5" s="1"/>
  <c r="I2099" i="5" a="1"/>
  <c r="I2099" i="5" s="1"/>
  <c r="I2100" i="5" a="1"/>
  <c r="I2100" i="5" s="1"/>
  <c r="I2101" i="5" a="1"/>
  <c r="I2101" i="5" s="1"/>
  <c r="I2102" i="5" a="1"/>
  <c r="I2102" i="5" s="1"/>
  <c r="I2103" i="5" a="1"/>
  <c r="I2103" i="5" s="1"/>
  <c r="I2104" i="5" a="1"/>
  <c r="I2104" i="5" s="1"/>
  <c r="I2105" i="5" a="1"/>
  <c r="I2105" i="5" s="1"/>
  <c r="I2106" i="5" a="1"/>
  <c r="I2106" i="5" s="1"/>
  <c r="I2107" i="5" a="1"/>
  <c r="I2107" i="5" s="1"/>
  <c r="I2108" i="5" a="1"/>
  <c r="I2108" i="5" s="1"/>
  <c r="I2109" i="5" a="1"/>
  <c r="I2109" i="5" s="1"/>
  <c r="I2110" i="5" a="1"/>
  <c r="I2110" i="5" s="1"/>
  <c r="I2111" i="5" a="1"/>
  <c r="I2111" i="5" s="1"/>
  <c r="I2112" i="5" a="1"/>
  <c r="I2112" i="5" s="1"/>
  <c r="I2113" i="5" a="1"/>
  <c r="I2113" i="5" s="1"/>
  <c r="I2114" i="5" a="1"/>
  <c r="I2114" i="5" s="1"/>
  <c r="I2115" i="5" a="1"/>
  <c r="I2115" i="5" s="1"/>
  <c r="I2116" i="5" a="1"/>
  <c r="I2116" i="5" s="1"/>
  <c r="I2117" i="5" a="1"/>
  <c r="I2117" i="5" s="1"/>
  <c r="I2118" i="5" a="1"/>
  <c r="I2118" i="5" s="1"/>
  <c r="I2119" i="5" a="1"/>
  <c r="I2119" i="5" s="1"/>
  <c r="I2120" i="5" a="1"/>
  <c r="I2120" i="5" s="1"/>
  <c r="I2121" i="5" a="1"/>
  <c r="I2121" i="5" s="1"/>
  <c r="I2122" i="5" a="1"/>
  <c r="I2122" i="5" s="1"/>
  <c r="I2123" i="5" a="1"/>
  <c r="I2123" i="5" s="1"/>
  <c r="I2124" i="5" a="1"/>
  <c r="I2124" i="5" s="1"/>
  <c r="I2125" i="5" a="1"/>
  <c r="I2125" i="5" s="1"/>
  <c r="I2126" i="5" a="1"/>
  <c r="I2126" i="5" s="1"/>
  <c r="I2127" i="5" a="1"/>
  <c r="I2127" i="5" s="1"/>
  <c r="I2128" i="5" a="1"/>
  <c r="I2128" i="5" s="1"/>
  <c r="I2129" i="5" a="1"/>
  <c r="I2129" i="5" s="1"/>
  <c r="I2130" i="5" a="1"/>
  <c r="I2130" i="5" s="1"/>
  <c r="I2131" i="5" a="1"/>
  <c r="I2131" i="5" s="1"/>
  <c r="I2132" i="5" a="1"/>
  <c r="I2132" i="5" s="1"/>
  <c r="I2133" i="5" a="1"/>
  <c r="I2133" i="5" s="1"/>
  <c r="I2134" i="5" a="1"/>
  <c r="I2134" i="5" s="1"/>
  <c r="I2135" i="5" a="1"/>
  <c r="I2135" i="5" s="1"/>
  <c r="I2136" i="5" a="1"/>
  <c r="I2136" i="5" s="1"/>
  <c r="I2137" i="5" a="1"/>
  <c r="I2137" i="5" s="1"/>
  <c r="I2138" i="5" a="1"/>
  <c r="I2138" i="5" s="1"/>
  <c r="I2139" i="5" a="1"/>
  <c r="I2139" i="5" s="1"/>
  <c r="I2140" i="5" a="1"/>
  <c r="I2140" i="5" s="1"/>
  <c r="I2141" i="5" a="1"/>
  <c r="I2141" i="5" s="1"/>
  <c r="I2142" i="5" a="1"/>
  <c r="I2142" i="5" s="1"/>
  <c r="I2143" i="5" a="1"/>
  <c r="I2143" i="5" s="1"/>
  <c r="I2144" i="5" a="1"/>
  <c r="I2144" i="5" s="1"/>
  <c r="I2145" i="5" a="1"/>
  <c r="I2145" i="5" s="1"/>
  <c r="I2146" i="5" a="1"/>
  <c r="I2146" i="5" s="1"/>
  <c r="I2147" i="5" a="1"/>
  <c r="I2147" i="5" s="1"/>
  <c r="I2148" i="5" a="1"/>
  <c r="I2148" i="5" s="1"/>
  <c r="I2149" i="5" a="1"/>
  <c r="I2149" i="5" s="1"/>
  <c r="I2150" i="5" a="1"/>
  <c r="I2150" i="5" s="1"/>
  <c r="I2151" i="5" a="1"/>
  <c r="I2151" i="5" s="1"/>
  <c r="I2152" i="5" a="1"/>
  <c r="I2152" i="5" s="1"/>
  <c r="I2153" i="5" a="1"/>
  <c r="I2153" i="5" s="1"/>
  <c r="I2154" i="5" a="1"/>
  <c r="I2154" i="5" s="1"/>
  <c r="I2155" i="5" a="1"/>
  <c r="I2155" i="5" s="1"/>
  <c r="I2156" i="5" a="1"/>
  <c r="I2156" i="5" s="1"/>
  <c r="I2157" i="5" a="1"/>
  <c r="I2157" i="5" s="1"/>
  <c r="I2158" i="5" a="1"/>
  <c r="I2158" i="5" s="1"/>
  <c r="I2159" i="5" a="1"/>
  <c r="I2159" i="5" s="1"/>
  <c r="I2160" i="5" a="1"/>
  <c r="I2160" i="5" s="1"/>
  <c r="I2161" i="5" a="1"/>
  <c r="I2161" i="5" s="1"/>
  <c r="I2162" i="5" a="1"/>
  <c r="I2162" i="5" s="1"/>
  <c r="I2163" i="5" a="1"/>
  <c r="I2163" i="5" s="1"/>
  <c r="I2164" i="5" a="1"/>
  <c r="I2164" i="5" s="1"/>
  <c r="I2165" i="5" a="1"/>
  <c r="I2165" i="5" s="1"/>
  <c r="I2166" i="5" a="1"/>
  <c r="I2166" i="5" s="1"/>
  <c r="I2167" i="5" a="1"/>
  <c r="I2167" i="5" s="1"/>
  <c r="I2168" i="5" a="1"/>
  <c r="I2168" i="5" s="1"/>
  <c r="I2169" i="5" a="1"/>
  <c r="I2169" i="5" s="1"/>
  <c r="I2170" i="5" a="1"/>
  <c r="I2170" i="5" s="1"/>
  <c r="I2171" i="5" a="1"/>
  <c r="I2171" i="5" s="1"/>
  <c r="I2172" i="5" a="1"/>
  <c r="I2172" i="5" s="1"/>
  <c r="I2173" i="5" a="1"/>
  <c r="I2173" i="5" s="1"/>
  <c r="I2174" i="5" a="1"/>
  <c r="I2174" i="5" s="1"/>
  <c r="I2175" i="5" a="1"/>
  <c r="I2175" i="5" s="1"/>
  <c r="I2176" i="5" a="1"/>
  <c r="I2176" i="5" s="1"/>
  <c r="I2177" i="5" a="1"/>
  <c r="I2177" i="5" s="1"/>
  <c r="I2178" i="5" a="1"/>
  <c r="I2178" i="5" s="1"/>
  <c r="I2179" i="5" a="1"/>
  <c r="I2179" i="5" s="1"/>
  <c r="I2180" i="5" a="1"/>
  <c r="I2180" i="5" s="1"/>
  <c r="I2181" i="5" a="1"/>
  <c r="I2181" i="5" s="1"/>
  <c r="I2182" i="5" a="1"/>
  <c r="I2182" i="5" s="1"/>
  <c r="I2183" i="5" a="1"/>
  <c r="I2183" i="5" s="1"/>
  <c r="I2184" i="5" a="1"/>
  <c r="I2184" i="5" s="1"/>
  <c r="I2185" i="5" a="1"/>
  <c r="I2185" i="5" s="1"/>
  <c r="I2186" i="5" a="1"/>
  <c r="I2186" i="5" s="1"/>
  <c r="I2187" i="5" a="1"/>
  <c r="I2187" i="5" s="1"/>
  <c r="I2188" i="5" a="1"/>
  <c r="I2188" i="5" s="1"/>
  <c r="I2189" i="5" a="1"/>
  <c r="I2189" i="5" s="1"/>
  <c r="I2190" i="5" a="1"/>
  <c r="I2190" i="5" s="1"/>
  <c r="I2191" i="5" a="1"/>
  <c r="I2191" i="5" s="1"/>
  <c r="I2192" i="5" a="1"/>
  <c r="I2192" i="5" s="1"/>
  <c r="I2193" i="5" a="1"/>
  <c r="I2193" i="5" s="1"/>
  <c r="I2194" i="5" a="1"/>
  <c r="I2194" i="5" s="1"/>
  <c r="I2195" i="5" a="1"/>
  <c r="I2195" i="5" s="1"/>
  <c r="I2196" i="5" a="1"/>
  <c r="I2196" i="5" s="1"/>
  <c r="I2197" i="5" a="1"/>
  <c r="I2197" i="5" s="1"/>
  <c r="I2198" i="5" a="1"/>
  <c r="I2198" i="5" s="1"/>
  <c r="I2199" i="5" a="1"/>
  <c r="I2199" i="5" s="1"/>
  <c r="I2200" i="5" a="1"/>
  <c r="I2200" i="5" s="1"/>
  <c r="I2201" i="5" a="1"/>
  <c r="I2201" i="5" s="1"/>
  <c r="I2202" i="5" a="1"/>
  <c r="I2202" i="5" s="1"/>
  <c r="I2203" i="5" a="1"/>
  <c r="I2203" i="5" s="1"/>
  <c r="I2204" i="5" a="1"/>
  <c r="I2204" i="5" s="1"/>
  <c r="I2205" i="5" a="1"/>
  <c r="I2205" i="5" s="1"/>
  <c r="I2206" i="5" a="1"/>
  <c r="I2206" i="5" s="1"/>
  <c r="I2207" i="5" a="1"/>
  <c r="I2207" i="5" s="1"/>
  <c r="I2208" i="5" a="1"/>
  <c r="I2208" i="5" s="1"/>
  <c r="I2209" i="5" a="1"/>
  <c r="I2209" i="5" s="1"/>
  <c r="I2210" i="5" a="1"/>
  <c r="I2210" i="5" s="1"/>
  <c r="I2211" i="5" a="1"/>
  <c r="I2211" i="5" s="1"/>
  <c r="I2212" i="5" a="1"/>
  <c r="I2212" i="5" s="1"/>
  <c r="I2213" i="5" a="1"/>
  <c r="I2213" i="5" s="1"/>
  <c r="I2214" i="5" a="1"/>
  <c r="I2214" i="5" s="1"/>
  <c r="I2215" i="5" a="1"/>
  <c r="I2215" i="5" s="1"/>
  <c r="I2216" i="5" a="1"/>
  <c r="I2216" i="5" s="1"/>
  <c r="I2217" i="5" a="1"/>
  <c r="I2217" i="5" s="1"/>
  <c r="I2218" i="5" a="1"/>
  <c r="I2218" i="5" s="1"/>
  <c r="I2219" i="5" a="1"/>
  <c r="I2219" i="5" s="1"/>
  <c r="I2220" i="5" a="1"/>
  <c r="I2220" i="5" s="1"/>
  <c r="I2221" i="5" a="1"/>
  <c r="I2221" i="5" s="1"/>
  <c r="I2222" i="5" a="1"/>
  <c r="I2222" i="5" s="1"/>
  <c r="I2223" i="5" a="1"/>
  <c r="I2223" i="5" s="1"/>
  <c r="I2224" i="5" a="1"/>
  <c r="I2224" i="5" s="1"/>
  <c r="I2225" i="5" a="1"/>
  <c r="I2225" i="5" s="1"/>
  <c r="I2226" i="5" a="1"/>
  <c r="I2226" i="5" s="1"/>
  <c r="I2227" i="5" a="1"/>
  <c r="I2227" i="5" s="1"/>
  <c r="I2228" i="5" a="1"/>
  <c r="I2228" i="5" s="1"/>
  <c r="I2229" i="5" a="1"/>
  <c r="I2229" i="5" s="1"/>
  <c r="I2230" i="5" a="1"/>
  <c r="I2230" i="5" s="1"/>
  <c r="I2231" i="5" a="1"/>
  <c r="I2231" i="5" s="1"/>
  <c r="I2232" i="5" a="1"/>
  <c r="I2232" i="5" s="1"/>
  <c r="I2233" i="5" a="1"/>
  <c r="I2233" i="5" s="1"/>
  <c r="I2234" i="5" a="1"/>
  <c r="I2234" i="5" s="1"/>
  <c r="I2235" i="5" a="1"/>
  <c r="I2235" i="5" s="1"/>
  <c r="I2236" i="5" a="1"/>
  <c r="I2236" i="5" s="1"/>
  <c r="I2237" i="5" a="1"/>
  <c r="I2237" i="5" s="1"/>
  <c r="I2238" i="5" a="1"/>
  <c r="I2238" i="5" s="1"/>
  <c r="I2239" i="5" a="1"/>
  <c r="I2239" i="5" s="1"/>
  <c r="I2240" i="5" a="1"/>
  <c r="I2240" i="5" s="1"/>
  <c r="I2241" i="5" a="1"/>
  <c r="I2241" i="5" s="1"/>
  <c r="I2242" i="5" a="1"/>
  <c r="I2242" i="5" s="1"/>
  <c r="I2243" i="5" a="1"/>
  <c r="I2243" i="5" s="1"/>
  <c r="I2244" i="5" a="1"/>
  <c r="I2244" i="5" s="1"/>
  <c r="I2245" i="5" a="1"/>
  <c r="I2245" i="5" s="1"/>
  <c r="I2246" i="5" a="1"/>
  <c r="I2246" i="5" s="1"/>
  <c r="I2247" i="5" a="1"/>
  <c r="I2247" i="5" s="1"/>
  <c r="I2248" i="5" a="1"/>
  <c r="I2248" i="5" s="1"/>
  <c r="I2249" i="5" a="1"/>
  <c r="I2249" i="5" s="1"/>
  <c r="I2250" i="5" a="1"/>
  <c r="I2250" i="5" s="1"/>
  <c r="I2251" i="5" a="1"/>
  <c r="I2251" i="5" s="1"/>
  <c r="I2252" i="5" a="1"/>
  <c r="I2252" i="5" s="1"/>
  <c r="I2253" i="5" a="1"/>
  <c r="I2253" i="5" s="1"/>
  <c r="I2254" i="5" a="1"/>
  <c r="I2254" i="5" s="1"/>
  <c r="I2255" i="5" a="1"/>
  <c r="I2255" i="5" s="1"/>
  <c r="I2256" i="5" a="1"/>
  <c r="I2256" i="5" s="1"/>
  <c r="I2257" i="5" a="1"/>
  <c r="I2257" i="5" s="1"/>
  <c r="I2258" i="5" a="1"/>
  <c r="I2258" i="5" s="1"/>
  <c r="I2259" i="5" a="1"/>
  <c r="I2259" i="5" s="1"/>
  <c r="I2260" i="5" a="1"/>
  <c r="I2260" i="5" s="1"/>
  <c r="I2261" i="5" a="1"/>
  <c r="I2261" i="5" s="1"/>
  <c r="I2262" i="5" a="1"/>
  <c r="I2262" i="5" s="1"/>
  <c r="I2263" i="5" a="1"/>
  <c r="I2263" i="5" s="1"/>
  <c r="I2264" i="5" a="1"/>
  <c r="I2264" i="5" s="1"/>
  <c r="I2265" i="5" a="1"/>
  <c r="I2265" i="5" s="1"/>
  <c r="I2266" i="5" a="1"/>
  <c r="I2266" i="5" s="1"/>
  <c r="I2267" i="5" a="1"/>
  <c r="I2267" i="5" s="1"/>
  <c r="I2268" i="5" a="1"/>
  <c r="I2268" i="5" s="1"/>
  <c r="I2269" i="5" a="1"/>
  <c r="I2269" i="5" s="1"/>
  <c r="I2270" i="5" a="1"/>
  <c r="I2270" i="5" s="1"/>
  <c r="I2271" i="5" a="1"/>
  <c r="I2271" i="5" s="1"/>
  <c r="I2272" i="5" a="1"/>
  <c r="I2272" i="5" s="1"/>
  <c r="I2273" i="5" a="1"/>
  <c r="I2273" i="5" s="1"/>
  <c r="I2274" i="5" a="1"/>
  <c r="I2274" i="5" s="1"/>
  <c r="I2275" i="5" a="1"/>
  <c r="I2275" i="5" s="1"/>
  <c r="I2276" i="5" a="1"/>
  <c r="I2276" i="5" s="1"/>
  <c r="I2277" i="5" a="1"/>
  <c r="I2277" i="5" s="1"/>
  <c r="I2278" i="5" a="1"/>
  <c r="I2278" i="5" s="1"/>
  <c r="I2279" i="5" a="1"/>
  <c r="I2279" i="5" s="1"/>
  <c r="I2280" i="5" a="1"/>
  <c r="I2280" i="5" s="1"/>
  <c r="I2281" i="5" a="1"/>
  <c r="I2281" i="5" s="1"/>
  <c r="I2282" i="5" a="1"/>
  <c r="I2282" i="5" s="1"/>
  <c r="I2283" i="5" a="1"/>
  <c r="I2283" i="5" s="1"/>
  <c r="I2284" i="5" a="1"/>
  <c r="I2284" i="5" s="1"/>
  <c r="I2285" i="5" a="1"/>
  <c r="I2285" i="5" s="1"/>
  <c r="I2286" i="5" a="1"/>
  <c r="I2286" i="5" s="1"/>
  <c r="I2287" i="5" a="1"/>
  <c r="I2287" i="5" s="1"/>
  <c r="I2288" i="5" a="1"/>
  <c r="I2288" i="5" s="1"/>
  <c r="I2289" i="5" a="1"/>
  <c r="I2289" i="5" s="1"/>
  <c r="I2290" i="5" a="1"/>
  <c r="I2290" i="5" s="1"/>
  <c r="I2291" i="5" a="1"/>
  <c r="I2291" i="5" s="1"/>
  <c r="I2292" i="5" a="1"/>
  <c r="I2292" i="5" s="1"/>
  <c r="I2293" i="5" a="1"/>
  <c r="I2293" i="5" s="1"/>
  <c r="I2294" i="5" a="1"/>
  <c r="I2294" i="5" s="1"/>
  <c r="I2295" i="5" a="1"/>
  <c r="I2295" i="5" s="1"/>
  <c r="I2296" i="5" a="1"/>
  <c r="I2296" i="5" s="1"/>
  <c r="I2297" i="5" a="1"/>
  <c r="I2297" i="5" s="1"/>
  <c r="I2298" i="5" a="1"/>
  <c r="I2298" i="5" s="1"/>
  <c r="I2299" i="5" a="1"/>
  <c r="I2299" i="5" s="1"/>
  <c r="I2300" i="5" a="1"/>
  <c r="I2300" i="5" s="1"/>
  <c r="I2301" i="5" a="1"/>
  <c r="I2301" i="5" s="1"/>
  <c r="I2302" i="5" a="1"/>
  <c r="I2302" i="5" s="1"/>
  <c r="I2303" i="5" a="1"/>
  <c r="I2303" i="5" s="1"/>
  <c r="I2304" i="5" a="1"/>
  <c r="I2304" i="5" s="1"/>
  <c r="I2305" i="5" a="1"/>
  <c r="I2305" i="5" s="1"/>
  <c r="I2306" i="5" a="1"/>
  <c r="I2306" i="5" s="1"/>
  <c r="I2307" i="5" a="1"/>
  <c r="I2307" i="5" s="1"/>
  <c r="I2308" i="5" a="1"/>
  <c r="I2308" i="5" s="1"/>
  <c r="I2309" i="5" a="1"/>
  <c r="I2309" i="5" s="1"/>
  <c r="I2310" i="5" a="1"/>
  <c r="I2310" i="5" s="1"/>
  <c r="I2311" i="5" a="1"/>
  <c r="I2311" i="5" s="1"/>
  <c r="I2312" i="5" a="1"/>
  <c r="I2312" i="5" s="1"/>
  <c r="I2313" i="5" a="1"/>
  <c r="I2313" i="5" s="1"/>
  <c r="I2314" i="5" a="1"/>
  <c r="I2314" i="5" s="1"/>
  <c r="I2315" i="5" a="1"/>
  <c r="I2315" i="5" s="1"/>
  <c r="I2316" i="5" a="1"/>
  <c r="I2316" i="5" s="1"/>
  <c r="I2317" i="5" a="1"/>
  <c r="I2317" i="5" s="1"/>
  <c r="I2318" i="5" a="1"/>
  <c r="I2318" i="5" s="1"/>
  <c r="I2319" i="5" a="1"/>
  <c r="I2319" i="5" s="1"/>
  <c r="I2320" i="5" a="1"/>
  <c r="I2320" i="5" s="1"/>
  <c r="I2321" i="5" a="1"/>
  <c r="I2321" i="5" s="1"/>
  <c r="I2322" i="5" a="1"/>
  <c r="I2322" i="5" s="1"/>
  <c r="I2323" i="5" a="1"/>
  <c r="I2323" i="5" s="1"/>
  <c r="I2324" i="5" a="1"/>
  <c r="I2324" i="5" s="1"/>
  <c r="I2325" i="5" a="1"/>
  <c r="I2325" i="5" s="1"/>
  <c r="I2326" i="5" a="1"/>
  <c r="I2326" i="5" s="1"/>
  <c r="I2327" i="5" a="1"/>
  <c r="I2327" i="5" s="1"/>
  <c r="I2328" i="5" a="1"/>
  <c r="I2328" i="5" s="1"/>
  <c r="I2329" i="5" a="1"/>
  <c r="I2329" i="5" s="1"/>
  <c r="I2330" i="5" a="1"/>
  <c r="I2330" i="5" s="1"/>
  <c r="I2331" i="5" a="1"/>
  <c r="I2331" i="5" s="1"/>
  <c r="I2332" i="5" a="1"/>
  <c r="I2332" i="5" s="1"/>
  <c r="I2333" i="5" a="1"/>
  <c r="I2333" i="5" s="1"/>
  <c r="I2334" i="5" a="1"/>
  <c r="I2334" i="5" s="1"/>
  <c r="I2335" i="5" a="1"/>
  <c r="I2335" i="5" s="1"/>
  <c r="I2336" i="5" a="1"/>
  <c r="I2336" i="5" s="1"/>
  <c r="I2337" i="5" a="1"/>
  <c r="I2337" i="5" s="1"/>
  <c r="I2338" i="5" a="1"/>
  <c r="I2338" i="5" s="1"/>
  <c r="I2339" i="5" a="1"/>
  <c r="I2339" i="5" s="1"/>
  <c r="I2340" i="5" a="1"/>
  <c r="I2340" i="5" s="1"/>
  <c r="I2341" i="5" a="1"/>
  <c r="I2341" i="5" s="1"/>
  <c r="I2342" i="5" a="1"/>
  <c r="I2342" i="5" s="1"/>
  <c r="I2343" i="5" a="1"/>
  <c r="I2343" i="5" s="1"/>
  <c r="I2344" i="5" a="1"/>
  <c r="I2344" i="5" s="1"/>
  <c r="I2345" i="5" a="1"/>
  <c r="I2345" i="5" s="1"/>
  <c r="I2346" i="5" a="1"/>
  <c r="I2346" i="5" s="1"/>
  <c r="I2347" i="5" a="1"/>
  <c r="I2347" i="5" s="1"/>
  <c r="I2348" i="5" a="1"/>
  <c r="I2348" i="5" s="1"/>
  <c r="I2349" i="5" a="1"/>
  <c r="I2349" i="5" s="1"/>
  <c r="I2350" i="5" a="1"/>
  <c r="I2350" i="5" s="1"/>
  <c r="I2351" i="5" a="1"/>
  <c r="I2351" i="5" s="1"/>
  <c r="I2352" i="5" a="1"/>
  <c r="I2352" i="5" s="1"/>
  <c r="I2353" i="5" a="1"/>
  <c r="I2353" i="5" s="1"/>
  <c r="I2354" i="5" a="1"/>
  <c r="I2354" i="5" s="1"/>
  <c r="I2355" i="5" a="1"/>
  <c r="I2355" i="5" s="1"/>
  <c r="I2356" i="5" a="1"/>
  <c r="I2356" i="5" s="1"/>
  <c r="I2357" i="5" a="1"/>
  <c r="I2357" i="5" s="1"/>
  <c r="I2358" i="5" a="1"/>
  <c r="I2358" i="5" s="1"/>
  <c r="I2359" i="5" a="1"/>
  <c r="I2359" i="5" s="1"/>
  <c r="I2360" i="5" a="1"/>
  <c r="I2360" i="5" s="1"/>
  <c r="I2361" i="5" a="1"/>
  <c r="I2361" i="5" s="1"/>
  <c r="I2362" i="5" a="1"/>
  <c r="I2362" i="5" s="1"/>
  <c r="I2363" i="5" a="1"/>
  <c r="I2363" i="5" s="1"/>
  <c r="I2364" i="5" a="1"/>
  <c r="I2364" i="5" s="1"/>
  <c r="I2365" i="5" a="1"/>
  <c r="I2365" i="5" s="1"/>
  <c r="I2366" i="5" a="1"/>
  <c r="I2366" i="5" s="1"/>
  <c r="I2367" i="5" a="1"/>
  <c r="I2367" i="5" s="1"/>
  <c r="I2368" i="5" a="1"/>
  <c r="I2368" i="5" s="1"/>
  <c r="I2369" i="5" a="1"/>
  <c r="I2369" i="5" s="1"/>
  <c r="I2370" i="5" a="1"/>
  <c r="I2370" i="5" s="1"/>
  <c r="I2371" i="5" a="1"/>
  <c r="I2371" i="5" s="1"/>
  <c r="I2372" i="5" a="1"/>
  <c r="I2372" i="5" s="1"/>
  <c r="I2373" i="5" a="1"/>
  <c r="I2373" i="5" s="1"/>
  <c r="I2374" i="5" a="1"/>
  <c r="I2374" i="5" s="1"/>
  <c r="I2375" i="5" a="1"/>
  <c r="I2375" i="5" s="1"/>
  <c r="I2376" i="5" a="1"/>
  <c r="I2376" i="5" s="1"/>
  <c r="I2377" i="5" a="1"/>
  <c r="I2377" i="5" s="1"/>
  <c r="I2378" i="5" a="1"/>
  <c r="I2378" i="5" s="1"/>
  <c r="I2379" i="5" a="1"/>
  <c r="I2379" i="5" s="1"/>
  <c r="I2380" i="5" a="1"/>
  <c r="I2380" i="5" s="1"/>
  <c r="I2381" i="5" a="1"/>
  <c r="I2381" i="5" s="1"/>
  <c r="I2382" i="5" a="1"/>
  <c r="I2382" i="5" s="1"/>
  <c r="I2383" i="5" a="1"/>
  <c r="I2383" i="5" s="1"/>
  <c r="I2384" i="5" a="1"/>
  <c r="I2384" i="5" s="1"/>
  <c r="I2385" i="5" a="1"/>
  <c r="I2385" i="5" s="1"/>
  <c r="I2386" i="5" a="1"/>
  <c r="I2386" i="5" s="1"/>
  <c r="I2387" i="5" a="1"/>
  <c r="I2387" i="5" s="1"/>
  <c r="I2388" i="5" a="1"/>
  <c r="I2388" i="5" s="1"/>
  <c r="I2389" i="5" a="1"/>
  <c r="I2389" i="5" s="1"/>
  <c r="I2390" i="5" a="1"/>
  <c r="I2390" i="5" s="1"/>
  <c r="I2391" i="5" a="1"/>
  <c r="I2391" i="5" s="1"/>
  <c r="I2392" i="5" a="1"/>
  <c r="I2392" i="5" s="1"/>
  <c r="I2393" i="5" a="1"/>
  <c r="I2393" i="5" s="1"/>
  <c r="I2394" i="5" a="1"/>
  <c r="I2394" i="5" s="1"/>
  <c r="I2395" i="5" a="1"/>
  <c r="I2395" i="5" s="1"/>
  <c r="I2396" i="5" a="1"/>
  <c r="I2396" i="5" s="1"/>
  <c r="I2397" i="5" a="1"/>
  <c r="I2397" i="5" s="1"/>
  <c r="I2398" i="5" a="1"/>
  <c r="I2398" i="5" s="1"/>
  <c r="I2399" i="5" a="1"/>
  <c r="I2399" i="5" s="1"/>
  <c r="I2400" i="5" a="1"/>
  <c r="I2400" i="5" s="1"/>
  <c r="I2401" i="5" a="1"/>
  <c r="I2401" i="5" s="1"/>
  <c r="I2402" i="5" a="1"/>
  <c r="I2402" i="5" s="1"/>
  <c r="I2403" i="5" a="1"/>
  <c r="I2403" i="5" s="1"/>
  <c r="I2404" i="5" a="1"/>
  <c r="I2404" i="5" s="1"/>
  <c r="I2405" i="5" a="1"/>
  <c r="I2405" i="5" s="1"/>
  <c r="I2406" i="5" a="1"/>
  <c r="I2406" i="5" s="1"/>
  <c r="I2407" i="5" a="1"/>
  <c r="I2407" i="5" s="1"/>
  <c r="I2408" i="5" a="1"/>
  <c r="I2408" i="5" s="1"/>
  <c r="I2409" i="5" a="1"/>
  <c r="I2409" i="5" s="1"/>
  <c r="I2410" i="5" a="1"/>
  <c r="I2410" i="5" s="1"/>
  <c r="I2411" i="5" a="1"/>
  <c r="I2411" i="5" s="1"/>
  <c r="I2412" i="5" a="1"/>
  <c r="I2412" i="5" s="1"/>
  <c r="I2413" i="5" a="1"/>
  <c r="I2413" i="5" s="1"/>
  <c r="I2414" i="5" a="1"/>
  <c r="I2414" i="5" s="1"/>
  <c r="I2415" i="5" a="1"/>
  <c r="I2415" i="5" s="1"/>
  <c r="I2416" i="5" a="1"/>
  <c r="I2416" i="5" s="1"/>
  <c r="I2417" i="5" a="1"/>
  <c r="I2417" i="5" s="1"/>
  <c r="I2418" i="5" a="1"/>
  <c r="I2418" i="5" s="1"/>
  <c r="I2419" i="5" a="1"/>
  <c r="I2419" i="5" s="1"/>
  <c r="I2420" i="5" a="1"/>
  <c r="I2420" i="5" s="1"/>
  <c r="I2421" i="5" a="1"/>
  <c r="I2421" i="5" s="1"/>
  <c r="I2422" i="5" a="1"/>
  <c r="I2422" i="5" s="1"/>
  <c r="I2423" i="5" a="1"/>
  <c r="I2423" i="5" s="1"/>
  <c r="I2424" i="5" a="1"/>
  <c r="I2424" i="5" s="1"/>
  <c r="I2425" i="5" a="1"/>
  <c r="I2425" i="5" s="1"/>
  <c r="I2426" i="5" a="1"/>
  <c r="I2426" i="5" s="1"/>
  <c r="I2427" i="5" a="1"/>
  <c r="I2427" i="5" s="1"/>
  <c r="I2428" i="5" a="1"/>
  <c r="I2428" i="5" s="1"/>
  <c r="I2429" i="5" a="1"/>
  <c r="I2429" i="5" s="1"/>
  <c r="I2430" i="5" a="1"/>
  <c r="I2430" i="5" s="1"/>
  <c r="I2431" i="5" a="1"/>
  <c r="I2431" i="5" s="1"/>
  <c r="I2432" i="5" a="1"/>
  <c r="I2432" i="5" s="1"/>
  <c r="I2433" i="5" a="1"/>
  <c r="I2433" i="5" s="1"/>
  <c r="I2434" i="5" a="1"/>
  <c r="I2434" i="5" s="1"/>
  <c r="I2435" i="5" a="1"/>
  <c r="I2435" i="5" s="1"/>
  <c r="I2436" i="5" a="1"/>
  <c r="I2436" i="5" s="1"/>
  <c r="I2437" i="5" a="1"/>
  <c r="I2437" i="5" s="1"/>
  <c r="I2438" i="5" a="1"/>
  <c r="I2438" i="5" s="1"/>
  <c r="I2439" i="5" a="1"/>
  <c r="I2439" i="5" s="1"/>
  <c r="I2440" i="5" a="1"/>
  <c r="I2440" i="5" s="1"/>
  <c r="I2441" i="5" a="1"/>
  <c r="I2441" i="5" s="1"/>
  <c r="I2442" i="5" a="1"/>
  <c r="I2442" i="5" s="1"/>
  <c r="I2443" i="5" a="1"/>
  <c r="I2443" i="5" s="1"/>
  <c r="I2444" i="5" a="1"/>
  <c r="I2444" i="5" s="1"/>
  <c r="I2445" i="5" a="1"/>
  <c r="I2445" i="5" s="1"/>
  <c r="I2446" i="5" a="1"/>
  <c r="I2446" i="5" s="1"/>
  <c r="I2447" i="5" a="1"/>
  <c r="I2447" i="5" s="1"/>
  <c r="I2448" i="5" a="1"/>
  <c r="I2448" i="5" s="1"/>
  <c r="I2449" i="5" a="1"/>
  <c r="I2449" i="5" s="1"/>
  <c r="I2450" i="5" a="1"/>
  <c r="I2450" i="5" s="1"/>
  <c r="I2451" i="5" a="1"/>
  <c r="I2451" i="5" s="1"/>
  <c r="I2452" i="5" a="1"/>
  <c r="I2452" i="5" s="1"/>
  <c r="I2453" i="5" a="1"/>
  <c r="I2453" i="5" s="1"/>
  <c r="I2454" i="5" a="1"/>
  <c r="I2454" i="5" s="1"/>
  <c r="I2455" i="5" a="1"/>
  <c r="I2455" i="5" s="1"/>
  <c r="I2456" i="5" a="1"/>
  <c r="I2456" i="5" s="1"/>
  <c r="I2457" i="5" a="1"/>
  <c r="I2457" i="5" s="1"/>
  <c r="I2458" i="5" a="1"/>
  <c r="I2458" i="5" s="1"/>
  <c r="I2459" i="5" a="1"/>
  <c r="I2459" i="5" s="1"/>
  <c r="I2460" i="5" a="1"/>
  <c r="I2460" i="5" s="1"/>
  <c r="I2461" i="5" a="1"/>
  <c r="I2461" i="5" s="1"/>
  <c r="I2462" i="5" a="1"/>
  <c r="I2462" i="5" s="1"/>
  <c r="I2463" i="5" a="1"/>
  <c r="I2463" i="5" s="1"/>
  <c r="I2464" i="5" a="1"/>
  <c r="I2464" i="5" s="1"/>
  <c r="I2465" i="5" a="1"/>
  <c r="I2465" i="5" s="1"/>
  <c r="I2466" i="5" a="1"/>
  <c r="I2466" i="5" s="1"/>
  <c r="I2467" i="5" a="1"/>
  <c r="I2467" i="5" s="1"/>
  <c r="I2468" i="5" a="1"/>
  <c r="I2468" i="5" s="1"/>
  <c r="I2469" i="5" a="1"/>
  <c r="I2469" i="5" s="1"/>
  <c r="I2470" i="5" a="1"/>
  <c r="I2470" i="5" s="1"/>
  <c r="I2471" i="5" a="1"/>
  <c r="I2471" i="5" s="1"/>
  <c r="I2472" i="5" a="1"/>
  <c r="I2472" i="5" s="1"/>
  <c r="I2473" i="5" a="1"/>
  <c r="I2473" i="5" s="1"/>
  <c r="I2474" i="5" a="1"/>
  <c r="I2474" i="5" s="1"/>
  <c r="I2475" i="5" a="1"/>
  <c r="I2475" i="5" s="1"/>
  <c r="I2476" i="5" a="1"/>
  <c r="I2476" i="5" s="1"/>
  <c r="I2477" i="5" a="1"/>
  <c r="I2477" i="5" s="1"/>
  <c r="I2478" i="5" a="1"/>
  <c r="I2478" i="5" s="1"/>
  <c r="I2479" i="5" a="1"/>
  <c r="I2479" i="5" s="1"/>
  <c r="I2480" i="5" a="1"/>
  <c r="I2480" i="5" s="1"/>
  <c r="I2481" i="5" a="1"/>
  <c r="I2481" i="5" s="1"/>
  <c r="I2482" i="5" a="1"/>
  <c r="I2482" i="5" s="1"/>
  <c r="I2483" i="5" a="1"/>
  <c r="I2483" i="5" s="1"/>
  <c r="I2484" i="5" a="1"/>
  <c r="I2484" i="5" s="1"/>
  <c r="I2485" i="5" a="1"/>
  <c r="I2485" i="5" s="1"/>
  <c r="I2486" i="5" a="1"/>
  <c r="I2486" i="5" s="1"/>
  <c r="I2487" i="5" a="1"/>
  <c r="I2487" i="5" s="1"/>
  <c r="I2488" i="5" a="1"/>
  <c r="I2488" i="5" s="1"/>
  <c r="I2489" i="5" a="1"/>
  <c r="I2489" i="5" s="1"/>
  <c r="I2490" i="5" a="1"/>
  <c r="I2490" i="5" s="1"/>
  <c r="I2491" i="5" a="1"/>
  <c r="I2491" i="5" s="1"/>
  <c r="I2492" i="5" a="1"/>
  <c r="I2492" i="5" s="1"/>
  <c r="I2493" i="5" a="1"/>
  <c r="I2493" i="5" s="1"/>
  <c r="I2494" i="5" a="1"/>
  <c r="I2494" i="5" s="1"/>
  <c r="I2495" i="5" a="1"/>
  <c r="I2495" i="5" s="1"/>
  <c r="I2496" i="5" a="1"/>
  <c r="I2496" i="5" s="1"/>
  <c r="I2497" i="5" a="1"/>
  <c r="I2497" i="5" s="1"/>
  <c r="I2498" i="5" a="1"/>
  <c r="I2498" i="5" s="1"/>
  <c r="I2499" i="5" a="1"/>
  <c r="I2499" i="5" s="1"/>
  <c r="I2500" i="5" a="1"/>
  <c r="I2500" i="5" s="1"/>
  <c r="I2501" i="5" a="1"/>
  <c r="I2501" i="5" s="1"/>
  <c r="I2502" i="5" a="1"/>
  <c r="I2502" i="5" s="1"/>
  <c r="I2503" i="5" a="1"/>
  <c r="I2503" i="5" s="1"/>
  <c r="I2504" i="5" a="1"/>
  <c r="I2504" i="5" s="1"/>
  <c r="I2505" i="5" a="1"/>
  <c r="I2505" i="5" s="1"/>
  <c r="I2506" i="5" a="1"/>
  <c r="I2506" i="5" s="1"/>
  <c r="I2507" i="5" a="1"/>
  <c r="I2507" i="5" s="1"/>
  <c r="I2508" i="5" a="1"/>
  <c r="I2508" i="5" s="1"/>
  <c r="I2509" i="5" a="1"/>
  <c r="I2509" i="5" s="1"/>
  <c r="I2510" i="5" a="1"/>
  <c r="I2510" i="5" s="1"/>
  <c r="I2511" i="5" a="1"/>
  <c r="I2511" i="5" s="1"/>
  <c r="I2512" i="5" a="1"/>
  <c r="I2512" i="5" s="1"/>
  <c r="I2513" i="5" a="1"/>
  <c r="I2513" i="5" s="1"/>
  <c r="I2514" i="5" a="1"/>
  <c r="I2514" i="5" s="1"/>
  <c r="I2515" i="5" a="1"/>
  <c r="I2515" i="5" s="1"/>
  <c r="I2516" i="5" a="1"/>
  <c r="I2516" i="5" s="1"/>
  <c r="I2517" i="5" a="1"/>
  <c r="I2517" i="5" s="1"/>
  <c r="I2518" i="5" a="1"/>
  <c r="I2518" i="5" s="1"/>
  <c r="I2519" i="5" a="1"/>
  <c r="I2519" i="5" s="1"/>
  <c r="I2520" i="5" a="1"/>
  <c r="I2520" i="5" s="1"/>
  <c r="I2521" i="5" a="1"/>
  <c r="I2521" i="5" s="1"/>
  <c r="I2522" i="5" a="1"/>
  <c r="I2522" i="5" s="1"/>
  <c r="I2523" i="5" a="1"/>
  <c r="I2523" i="5" s="1"/>
  <c r="I2524" i="5" a="1"/>
  <c r="I2524" i="5" s="1"/>
  <c r="I2525" i="5" a="1"/>
  <c r="I2525" i="5" s="1"/>
  <c r="I2526" i="5" a="1"/>
  <c r="I2526" i="5" s="1"/>
  <c r="I2527" i="5" a="1"/>
  <c r="I2527" i="5" s="1"/>
  <c r="I2528" i="5" a="1"/>
  <c r="I2528" i="5" s="1"/>
  <c r="I2529" i="5" a="1"/>
  <c r="I2529" i="5" s="1"/>
  <c r="I2530" i="5" a="1"/>
  <c r="I2530" i="5" s="1"/>
  <c r="I2531" i="5" a="1"/>
  <c r="I2531" i="5" s="1"/>
  <c r="I2532" i="5" a="1"/>
  <c r="I2532" i="5" s="1"/>
  <c r="I2533" i="5" a="1"/>
  <c r="I2533" i="5" s="1"/>
  <c r="I2534" i="5" a="1"/>
  <c r="I2534" i="5" s="1"/>
  <c r="I2535" i="5" a="1"/>
  <c r="I2535" i="5" s="1"/>
  <c r="I2536" i="5" a="1"/>
  <c r="I2536" i="5" s="1"/>
  <c r="I2537" i="5" a="1"/>
  <c r="I2537" i="5" s="1"/>
  <c r="I2538" i="5" a="1"/>
  <c r="I2538" i="5" s="1"/>
  <c r="I2539" i="5" a="1"/>
  <c r="I2539" i="5" s="1"/>
  <c r="I2540" i="5" a="1"/>
  <c r="I2540" i="5" s="1"/>
  <c r="I2541" i="5" a="1"/>
  <c r="I2541" i="5" s="1"/>
  <c r="I2542" i="5" a="1"/>
  <c r="I2542" i="5" s="1"/>
  <c r="I2543" i="5" a="1"/>
  <c r="I2543" i="5" s="1"/>
  <c r="I2544" i="5" a="1"/>
  <c r="I2544" i="5" s="1"/>
  <c r="I2545" i="5" a="1"/>
  <c r="I2545" i="5" s="1"/>
  <c r="I2546" i="5" a="1"/>
  <c r="I2546" i="5" s="1"/>
  <c r="I2547" i="5" a="1"/>
  <c r="I2547" i="5" s="1"/>
  <c r="I2548" i="5" a="1"/>
  <c r="I2548" i="5" s="1"/>
  <c r="I2549" i="5" a="1"/>
  <c r="I2549" i="5" s="1"/>
  <c r="I2550" i="5" a="1"/>
  <c r="I2550" i="5" s="1"/>
  <c r="I2551" i="5" a="1"/>
  <c r="I2551" i="5" s="1"/>
  <c r="I2552" i="5" a="1"/>
  <c r="I2552" i="5" s="1"/>
  <c r="I2553" i="5" a="1"/>
  <c r="I2553" i="5" s="1"/>
  <c r="I2554" i="5" a="1"/>
  <c r="I2554" i="5" s="1"/>
  <c r="I2555" i="5" a="1"/>
  <c r="I2555" i="5" s="1"/>
  <c r="I2556" i="5" a="1"/>
  <c r="I2556" i="5" s="1"/>
  <c r="I2557" i="5" a="1"/>
  <c r="I2557" i="5" s="1"/>
  <c r="I2558" i="5" a="1"/>
  <c r="I2558" i="5" s="1"/>
  <c r="I2559" i="5" a="1"/>
  <c r="I2559" i="5" s="1"/>
  <c r="I2560" i="5" a="1"/>
  <c r="I2560" i="5" s="1"/>
  <c r="I2561" i="5" a="1"/>
  <c r="I2561" i="5" s="1"/>
  <c r="I2562" i="5" a="1"/>
  <c r="I2562" i="5" s="1"/>
  <c r="I2563" i="5" a="1"/>
  <c r="I2563" i="5" s="1"/>
  <c r="I2564" i="5" a="1"/>
  <c r="I2564" i="5" s="1"/>
  <c r="I2565" i="5" a="1"/>
  <c r="I2565" i="5" s="1"/>
  <c r="I2566" i="5" a="1"/>
  <c r="I2566" i="5" s="1"/>
  <c r="I2567" i="5" a="1"/>
  <c r="I2567" i="5" s="1"/>
  <c r="I2568" i="5" a="1"/>
  <c r="I2568" i="5" s="1"/>
  <c r="I2569" i="5" a="1"/>
  <c r="I2569" i="5" s="1"/>
  <c r="I2570" i="5" a="1"/>
  <c r="I2570" i="5" s="1"/>
  <c r="I2571" i="5" a="1"/>
  <c r="I2571" i="5" s="1"/>
  <c r="I2572" i="5" a="1"/>
  <c r="I2572" i="5" s="1"/>
  <c r="I2573" i="5" a="1"/>
  <c r="I2573" i="5" s="1"/>
  <c r="I2574" i="5" a="1"/>
  <c r="I2574" i="5" s="1"/>
  <c r="I2575" i="5" a="1"/>
  <c r="I2575" i="5" s="1"/>
  <c r="I2576" i="5" a="1"/>
  <c r="I2576" i="5" s="1"/>
  <c r="I2577" i="5" a="1"/>
  <c r="I2577" i="5" s="1"/>
  <c r="I2578" i="5" a="1"/>
  <c r="I2578" i="5" s="1"/>
  <c r="I2579" i="5" a="1"/>
  <c r="I2579" i="5" s="1"/>
  <c r="I2580" i="5" a="1"/>
  <c r="I2580" i="5" s="1"/>
  <c r="I2581" i="5" a="1"/>
  <c r="I2581" i="5" s="1"/>
  <c r="I2582" i="5" a="1"/>
  <c r="I2582" i="5" s="1"/>
  <c r="I2583" i="5" a="1"/>
  <c r="I2583" i="5" s="1"/>
  <c r="I2584" i="5" a="1"/>
  <c r="I2584" i="5" s="1"/>
  <c r="I2585" i="5" a="1"/>
  <c r="I2585" i="5" s="1"/>
  <c r="I2586" i="5" a="1"/>
  <c r="I2586" i="5" s="1"/>
  <c r="I2587" i="5" a="1"/>
  <c r="I2587" i="5" s="1"/>
  <c r="I2588" i="5" a="1"/>
  <c r="I2588" i="5" s="1"/>
  <c r="I2589" i="5" a="1"/>
  <c r="I2589" i="5" s="1"/>
  <c r="I2590" i="5" a="1"/>
  <c r="I2590" i="5" s="1"/>
  <c r="I2591" i="5" a="1"/>
  <c r="I2591" i="5" s="1"/>
  <c r="I2592" i="5" a="1"/>
  <c r="I2592" i="5" s="1"/>
  <c r="I2593" i="5" a="1"/>
  <c r="I2593" i="5" s="1"/>
  <c r="I2594" i="5" a="1"/>
  <c r="I2594" i="5" s="1"/>
  <c r="I2595" i="5" a="1"/>
  <c r="I2595" i="5" s="1"/>
  <c r="I2596" i="5" a="1"/>
  <c r="I2596" i="5" s="1"/>
  <c r="I2597" i="5" a="1"/>
  <c r="I2597" i="5" s="1"/>
  <c r="I2598" i="5" a="1"/>
  <c r="I2598" i="5" s="1"/>
  <c r="I2599" i="5" a="1"/>
  <c r="I2599" i="5" s="1"/>
  <c r="I2600" i="5" a="1"/>
  <c r="I2600" i="5" s="1"/>
  <c r="I2601" i="5" a="1"/>
  <c r="I2601" i="5" s="1"/>
  <c r="I2602" i="5" a="1"/>
  <c r="I2602" i="5" s="1"/>
  <c r="I2603" i="5" a="1"/>
  <c r="I2603" i="5" s="1"/>
  <c r="I2604" i="5" a="1"/>
  <c r="I2604" i="5" s="1"/>
  <c r="I2605" i="5" a="1"/>
  <c r="I2605" i="5" s="1"/>
  <c r="I2606" i="5" a="1"/>
  <c r="I2606" i="5" s="1"/>
  <c r="I2607" i="5" a="1"/>
  <c r="I2607" i="5" s="1"/>
  <c r="I2608" i="5" a="1"/>
  <c r="I2608" i="5" s="1"/>
  <c r="I2609" i="5" a="1"/>
  <c r="I2609" i="5" s="1"/>
  <c r="I2610" i="5" a="1"/>
  <c r="I2610" i="5" s="1"/>
  <c r="I2611" i="5" a="1"/>
  <c r="I2611" i="5" s="1"/>
  <c r="I2612" i="5" a="1"/>
  <c r="I2612" i="5" s="1"/>
  <c r="I2613" i="5" a="1"/>
  <c r="I2613" i="5" s="1"/>
  <c r="I2614" i="5" a="1"/>
  <c r="I2614" i="5" s="1"/>
  <c r="I2615" i="5" a="1"/>
  <c r="I2615" i="5" s="1"/>
  <c r="I2616" i="5" a="1"/>
  <c r="I2616" i="5" s="1"/>
  <c r="I2617" i="5" a="1"/>
  <c r="I2617" i="5" s="1"/>
  <c r="I2618" i="5" a="1"/>
  <c r="I2618" i="5" s="1"/>
  <c r="I2619" i="5" a="1"/>
  <c r="I2619" i="5" s="1"/>
  <c r="I2620" i="5" a="1"/>
  <c r="I2620" i="5" s="1"/>
  <c r="I2621" i="5" a="1"/>
  <c r="I2621" i="5" s="1"/>
  <c r="I2622" i="5" a="1"/>
  <c r="I2622" i="5" s="1"/>
  <c r="I2623" i="5" a="1"/>
  <c r="I2623" i="5" s="1"/>
  <c r="I2624" i="5" a="1"/>
  <c r="I2624" i="5" s="1"/>
  <c r="I2625" i="5" a="1"/>
  <c r="I2625" i="5" s="1"/>
  <c r="I2626" i="5" a="1"/>
  <c r="I2626" i="5" s="1"/>
  <c r="I2627" i="5" a="1"/>
  <c r="I2627" i="5" s="1"/>
  <c r="I2628" i="5" a="1"/>
  <c r="I2628" i="5" s="1"/>
  <c r="I2629" i="5" a="1"/>
  <c r="I2629" i="5" s="1"/>
  <c r="I2630" i="5" a="1"/>
  <c r="I2630" i="5" s="1"/>
  <c r="I2631" i="5" a="1"/>
  <c r="I2631" i="5" s="1"/>
  <c r="I2632" i="5" a="1"/>
  <c r="I2632" i="5" s="1"/>
  <c r="I2633" i="5" a="1"/>
  <c r="I2633" i="5" s="1"/>
  <c r="I2634" i="5" a="1"/>
  <c r="I2634" i="5" s="1"/>
  <c r="I2635" i="5" a="1"/>
  <c r="I2635" i="5" s="1"/>
  <c r="I2636" i="5" a="1"/>
  <c r="I2636" i="5" s="1"/>
  <c r="I2637" i="5" a="1"/>
  <c r="I2637" i="5" s="1"/>
  <c r="I2638" i="5" a="1"/>
  <c r="I2638" i="5" s="1"/>
  <c r="I2639" i="5" a="1"/>
  <c r="I2639" i="5" s="1"/>
  <c r="I2640" i="5" a="1"/>
  <c r="I2640" i="5" s="1"/>
  <c r="I2641" i="5" a="1"/>
  <c r="I2641" i="5" s="1"/>
  <c r="I2642" i="5" a="1"/>
  <c r="I2642" i="5" s="1"/>
  <c r="I2643" i="5" a="1"/>
  <c r="I2643" i="5" s="1"/>
  <c r="I2644" i="5" a="1"/>
  <c r="I2644" i="5" s="1"/>
  <c r="I2645" i="5" a="1"/>
  <c r="I2645" i="5" s="1"/>
  <c r="I2646" i="5" a="1"/>
  <c r="I2646" i="5" s="1"/>
  <c r="I2647" i="5" a="1"/>
  <c r="I2647" i="5" s="1"/>
  <c r="I2648" i="5" a="1"/>
  <c r="I2648" i="5" s="1"/>
  <c r="I2649" i="5" a="1"/>
  <c r="I2649" i="5" s="1"/>
  <c r="I2650" i="5" a="1"/>
  <c r="I2650" i="5" s="1"/>
  <c r="I2651" i="5" a="1"/>
  <c r="I2651" i="5" s="1"/>
  <c r="I2652" i="5" a="1"/>
  <c r="I2652" i="5" s="1"/>
  <c r="I2653" i="5" a="1"/>
  <c r="I2653" i="5" s="1"/>
  <c r="I2654" i="5" a="1"/>
  <c r="I2654" i="5" s="1"/>
  <c r="I2655" i="5" a="1"/>
  <c r="I2655" i="5" s="1"/>
  <c r="I2656" i="5" a="1"/>
  <c r="I2656" i="5" s="1"/>
  <c r="I2657" i="5" a="1"/>
  <c r="I2657" i="5" s="1"/>
  <c r="I2658" i="5" a="1"/>
  <c r="I2658" i="5" s="1"/>
  <c r="I2659" i="5" a="1"/>
  <c r="I2659" i="5" s="1"/>
  <c r="I2660" i="5" a="1"/>
  <c r="I2660" i="5" s="1"/>
  <c r="I2661" i="5" a="1"/>
  <c r="I2661" i="5" s="1"/>
  <c r="I2662" i="5" a="1"/>
  <c r="I2662" i="5" s="1"/>
  <c r="I2663" i="5" a="1"/>
  <c r="I2663" i="5" s="1"/>
  <c r="I2664" i="5" a="1"/>
  <c r="I2664" i="5" s="1"/>
  <c r="I2665" i="5" a="1"/>
  <c r="I2665" i="5" s="1"/>
  <c r="I2666" i="5" a="1"/>
  <c r="I2666" i="5" s="1"/>
  <c r="I2667" i="5" a="1"/>
  <c r="I2667" i="5" s="1"/>
  <c r="I2668" i="5" a="1"/>
  <c r="I2668" i="5" s="1"/>
  <c r="I2669" i="5" a="1"/>
  <c r="I2669" i="5" s="1"/>
  <c r="I2670" i="5" a="1"/>
  <c r="I2670" i="5" s="1"/>
  <c r="I2671" i="5" a="1"/>
  <c r="I2671" i="5" s="1"/>
  <c r="I2672" i="5" a="1"/>
  <c r="I2672" i="5" s="1"/>
  <c r="I2673" i="5" a="1"/>
  <c r="I2673" i="5" s="1"/>
  <c r="I2674" i="5" a="1"/>
  <c r="I2674" i="5" s="1"/>
  <c r="I2675" i="5" a="1"/>
  <c r="I2675" i="5" s="1"/>
  <c r="I2676" i="5" a="1"/>
  <c r="I2676" i="5" s="1"/>
  <c r="I2677" i="5" a="1"/>
  <c r="I2677" i="5" s="1"/>
  <c r="I2678" i="5" a="1"/>
  <c r="I2678" i="5" s="1"/>
  <c r="I2679" i="5" a="1"/>
  <c r="I2679" i="5" s="1"/>
  <c r="I2680" i="5" a="1"/>
  <c r="I2680" i="5" s="1"/>
  <c r="I2681" i="5" a="1"/>
  <c r="I2681" i="5" s="1"/>
  <c r="I2682" i="5" a="1"/>
  <c r="I2682" i="5" s="1"/>
  <c r="I2683" i="5" a="1"/>
  <c r="I2683" i="5" s="1"/>
  <c r="I2684" i="5" a="1"/>
  <c r="I2684" i="5" s="1"/>
  <c r="I2685" i="5" a="1"/>
  <c r="I2685" i="5" s="1"/>
  <c r="I2686" i="5" a="1"/>
  <c r="I2686" i="5" s="1"/>
  <c r="I2687" i="5" a="1"/>
  <c r="I2687" i="5" s="1"/>
  <c r="I2688" i="5" a="1"/>
  <c r="I2688" i="5" s="1"/>
  <c r="I2689" i="5" a="1"/>
  <c r="I2689" i="5" s="1"/>
  <c r="I2690" i="5" a="1"/>
  <c r="I2690" i="5" s="1"/>
  <c r="I2691" i="5" a="1"/>
  <c r="I2691" i="5" s="1"/>
  <c r="I2692" i="5" a="1"/>
  <c r="I2692" i="5" s="1"/>
  <c r="I2693" i="5" a="1"/>
  <c r="I2693" i="5" s="1"/>
  <c r="I2694" i="5" a="1"/>
  <c r="I2694" i="5" s="1"/>
  <c r="I2695" i="5" a="1"/>
  <c r="I2695" i="5" s="1"/>
  <c r="I2696" i="5" a="1"/>
  <c r="I2696" i="5" s="1"/>
  <c r="I2697" i="5" a="1"/>
  <c r="I2697" i="5" s="1"/>
  <c r="I2698" i="5" a="1"/>
  <c r="I2698" i="5" s="1"/>
  <c r="I2699" i="5" a="1"/>
  <c r="I2699" i="5" s="1"/>
  <c r="I2700" i="5" a="1"/>
  <c r="I2700" i="5" s="1"/>
  <c r="I2701" i="5" a="1"/>
  <c r="I2701" i="5" s="1"/>
  <c r="I2702" i="5" a="1"/>
  <c r="I2702" i="5" s="1"/>
  <c r="I2703" i="5" a="1"/>
  <c r="I2703" i="5" s="1"/>
  <c r="I2704" i="5" a="1"/>
  <c r="I2704" i="5" s="1"/>
  <c r="I2705" i="5" a="1"/>
  <c r="I2705" i="5" s="1"/>
  <c r="I2706" i="5" a="1"/>
  <c r="I2706" i="5" s="1"/>
  <c r="I2707" i="5" a="1"/>
  <c r="I2707" i="5" s="1"/>
  <c r="I2708" i="5" a="1"/>
  <c r="I2708" i="5" s="1"/>
  <c r="I2709" i="5" a="1"/>
  <c r="I2709" i="5" s="1"/>
  <c r="I2710" i="5" a="1"/>
  <c r="I2710" i="5" s="1"/>
  <c r="I2711" i="5" a="1"/>
  <c r="I2711" i="5" s="1"/>
  <c r="I2712" i="5" a="1"/>
  <c r="I2712" i="5" s="1"/>
  <c r="I2713" i="5" a="1"/>
  <c r="I2713" i="5" s="1"/>
  <c r="I2714" i="5" a="1"/>
  <c r="I2714" i="5" s="1"/>
  <c r="I2715" i="5" a="1"/>
  <c r="I2715" i="5" s="1"/>
  <c r="I2716" i="5" a="1"/>
  <c r="I2716" i="5" s="1"/>
  <c r="I2717" i="5" a="1"/>
  <c r="I2717" i="5" s="1"/>
  <c r="I2718" i="5" a="1"/>
  <c r="I2718" i="5" s="1"/>
  <c r="I2719" i="5" a="1"/>
  <c r="I2719" i="5" s="1"/>
  <c r="I2720" i="5" a="1"/>
  <c r="I2720" i="5" s="1"/>
  <c r="I2721" i="5" a="1"/>
  <c r="I2721" i="5" s="1"/>
  <c r="I2722" i="5" a="1"/>
  <c r="I2722" i="5" s="1"/>
  <c r="I2723" i="5" a="1"/>
  <c r="I2723" i="5" s="1"/>
  <c r="I2724" i="5" a="1"/>
  <c r="I2724" i="5" s="1"/>
  <c r="I2725" i="5" a="1"/>
  <c r="I2725" i="5" s="1"/>
  <c r="I2726" i="5" a="1"/>
  <c r="I2726" i="5" s="1"/>
  <c r="I2727" i="5" a="1"/>
  <c r="I2727" i="5" s="1"/>
  <c r="I2728" i="5" a="1"/>
  <c r="I2728" i="5" s="1"/>
  <c r="I2729" i="5" a="1"/>
  <c r="I2729" i="5" s="1"/>
  <c r="I2730" i="5" a="1"/>
  <c r="I2730" i="5" s="1"/>
  <c r="I2731" i="5" a="1"/>
  <c r="I2731" i="5" s="1"/>
  <c r="I2732" i="5" a="1"/>
  <c r="I2732" i="5" s="1"/>
  <c r="I2733" i="5" a="1"/>
  <c r="I2733" i="5" s="1"/>
  <c r="I2734" i="5" a="1"/>
  <c r="I2734" i="5" s="1"/>
  <c r="I2735" i="5" a="1"/>
  <c r="I2735" i="5" s="1"/>
  <c r="I2736" i="5" a="1"/>
  <c r="I2736" i="5" s="1"/>
  <c r="I2737" i="5" a="1"/>
  <c r="I2737" i="5" s="1"/>
  <c r="I2738" i="5" a="1"/>
  <c r="I2738" i="5" s="1"/>
  <c r="I2739" i="5" a="1"/>
  <c r="I2739" i="5" s="1"/>
  <c r="I2740" i="5" a="1"/>
  <c r="I2740" i="5" s="1"/>
  <c r="I2741" i="5" a="1"/>
  <c r="I2741" i="5" s="1"/>
  <c r="I2742" i="5" a="1"/>
  <c r="I2742" i="5" s="1"/>
  <c r="I2743" i="5" a="1"/>
  <c r="I2743" i="5" s="1"/>
  <c r="I2744" i="5" a="1"/>
  <c r="I2744" i="5" s="1"/>
  <c r="I2745" i="5" a="1"/>
  <c r="I2745" i="5" s="1"/>
  <c r="I2746" i="5" a="1"/>
  <c r="I2746" i="5" s="1"/>
  <c r="I2747" i="5" a="1"/>
  <c r="I2747" i="5" s="1"/>
  <c r="I2748" i="5" a="1"/>
  <c r="I2748" i="5" s="1"/>
  <c r="I2749" i="5" a="1"/>
  <c r="I2749" i="5" s="1"/>
  <c r="I2750" i="5" a="1"/>
  <c r="I2750" i="5" s="1"/>
  <c r="I2751" i="5" a="1"/>
  <c r="I2751" i="5" s="1"/>
  <c r="I2752" i="5" a="1"/>
  <c r="I2752" i="5" s="1"/>
  <c r="I2753" i="5" a="1"/>
  <c r="I2753" i="5" s="1"/>
  <c r="I2754" i="5" a="1"/>
  <c r="I2754" i="5" s="1"/>
  <c r="I2755" i="5" a="1"/>
  <c r="I2755" i="5" s="1"/>
  <c r="I2756" i="5" a="1"/>
  <c r="I2756" i="5" s="1"/>
  <c r="I2757" i="5" a="1"/>
  <c r="I2757" i="5" s="1"/>
  <c r="I2758" i="5" a="1"/>
  <c r="I2758" i="5" s="1"/>
  <c r="I2759" i="5" a="1"/>
  <c r="I2759" i="5" s="1"/>
  <c r="I2760" i="5" a="1"/>
  <c r="I2760" i="5" s="1"/>
  <c r="I2761" i="5" a="1"/>
  <c r="I2761" i="5" s="1"/>
  <c r="I2762" i="5" a="1"/>
  <c r="I2762" i="5" s="1"/>
  <c r="I2763" i="5" a="1"/>
  <c r="I2763" i="5" s="1"/>
  <c r="I2764" i="5" a="1"/>
  <c r="I2764" i="5" s="1"/>
  <c r="I2765" i="5" a="1"/>
  <c r="I2765" i="5" s="1"/>
  <c r="I2766" i="5" a="1"/>
  <c r="I2766" i="5" s="1"/>
  <c r="I2767" i="5" a="1"/>
  <c r="I2767" i="5" s="1"/>
  <c r="I2768" i="5" a="1"/>
  <c r="I2768" i="5" s="1"/>
  <c r="I2769" i="5" a="1"/>
  <c r="I2769" i="5" s="1"/>
  <c r="I2770" i="5" a="1"/>
  <c r="I2770" i="5" s="1"/>
  <c r="I2771" i="5" a="1"/>
  <c r="I2771" i="5" s="1"/>
  <c r="I2772" i="5" a="1"/>
  <c r="I2772" i="5" s="1"/>
  <c r="I2773" i="5" a="1"/>
  <c r="I2773" i="5" s="1"/>
  <c r="I2774" i="5" a="1"/>
  <c r="I2774" i="5" s="1"/>
  <c r="I2775" i="5" a="1"/>
  <c r="I2775" i="5" s="1"/>
  <c r="I2776" i="5" a="1"/>
  <c r="I2776" i="5" s="1"/>
  <c r="I2777" i="5" a="1"/>
  <c r="I2777" i="5" s="1"/>
  <c r="I2778" i="5" a="1"/>
  <c r="I2778" i="5" s="1"/>
  <c r="I2779" i="5" a="1"/>
  <c r="I2779" i="5" s="1"/>
  <c r="I2780" i="5" a="1"/>
  <c r="I2780" i="5" s="1"/>
  <c r="I2781" i="5" a="1"/>
  <c r="I2781" i="5" s="1"/>
  <c r="I2782" i="5" a="1"/>
  <c r="I2782" i="5" s="1"/>
  <c r="I2783" i="5" a="1"/>
  <c r="I2783" i="5" s="1"/>
  <c r="I2784" i="5" a="1"/>
  <c r="I2784" i="5" s="1"/>
  <c r="I2785" i="5" a="1"/>
  <c r="I2785" i="5" s="1"/>
  <c r="I2786" i="5" a="1"/>
  <c r="I2786" i="5" s="1"/>
  <c r="I2787" i="5" a="1"/>
  <c r="I2787" i="5" s="1"/>
  <c r="I2788" i="5" a="1"/>
  <c r="I2788" i="5" s="1"/>
  <c r="I2789" i="5" a="1"/>
  <c r="I2789" i="5" s="1"/>
  <c r="I2790" i="5" a="1"/>
  <c r="I2790" i="5" s="1"/>
  <c r="I2791" i="5" a="1"/>
  <c r="I2791" i="5" s="1"/>
  <c r="I2792" i="5" a="1"/>
  <c r="I2792" i="5" s="1"/>
  <c r="I2793" i="5" a="1"/>
  <c r="I2793" i="5" s="1"/>
  <c r="I2794" i="5" a="1"/>
  <c r="I2794" i="5" s="1"/>
  <c r="I2795" i="5" a="1"/>
  <c r="I2795" i="5" s="1"/>
  <c r="I2796" i="5" a="1"/>
  <c r="I2796" i="5" s="1"/>
  <c r="I2797" i="5" a="1"/>
  <c r="I2797" i="5" s="1"/>
  <c r="I2798" i="5" a="1"/>
  <c r="I2798" i="5" s="1"/>
  <c r="I2799" i="5" a="1"/>
  <c r="I2799" i="5" s="1"/>
  <c r="I2800" i="5" a="1"/>
  <c r="I2800" i="5" s="1"/>
  <c r="I2801" i="5" a="1"/>
  <c r="I2801" i="5" s="1"/>
  <c r="I2802" i="5" a="1"/>
  <c r="I2802" i="5" s="1"/>
  <c r="I2803" i="5" a="1"/>
  <c r="I2803" i="5" s="1"/>
  <c r="I2804" i="5" a="1"/>
  <c r="I2804" i="5" s="1"/>
  <c r="I2805" i="5" a="1"/>
  <c r="I2805" i="5" s="1"/>
  <c r="I2806" i="5" a="1"/>
  <c r="I2806" i="5" s="1"/>
  <c r="I2807" i="5" a="1"/>
  <c r="I2807" i="5" s="1"/>
  <c r="I2808" i="5" a="1"/>
  <c r="I2808" i="5" s="1"/>
  <c r="I2809" i="5" a="1"/>
  <c r="I2809" i="5" s="1"/>
  <c r="I2810" i="5" a="1"/>
  <c r="I2810" i="5" s="1"/>
  <c r="I2811" i="5" a="1"/>
  <c r="I2811" i="5" s="1"/>
  <c r="I2812" i="5" a="1"/>
  <c r="I2812" i="5" s="1"/>
  <c r="I2813" i="5" a="1"/>
  <c r="I2813" i="5" s="1"/>
  <c r="I2814" i="5" a="1"/>
  <c r="I2814" i="5" s="1"/>
  <c r="I2815" i="5" a="1"/>
  <c r="I2815" i="5" s="1"/>
  <c r="I2816" i="5" a="1"/>
  <c r="I2816" i="5" s="1"/>
  <c r="I2817" i="5" a="1"/>
  <c r="I2817" i="5" s="1"/>
  <c r="I2818" i="5" a="1"/>
  <c r="I2818" i="5" s="1"/>
  <c r="I2819" i="5" a="1"/>
  <c r="I2819" i="5" s="1"/>
  <c r="I2820" i="5" a="1"/>
  <c r="I2820" i="5" s="1"/>
  <c r="I2821" i="5" a="1"/>
  <c r="I2821" i="5" s="1"/>
  <c r="I2822" i="5" a="1"/>
  <c r="I2822" i="5" s="1"/>
  <c r="I2823" i="5" a="1"/>
  <c r="I2823" i="5" s="1"/>
  <c r="I2824" i="5" a="1"/>
  <c r="I2824" i="5" s="1"/>
  <c r="I2825" i="5" a="1"/>
  <c r="I2825" i="5" s="1"/>
  <c r="I2826" i="5" a="1"/>
  <c r="I2826" i="5" s="1"/>
  <c r="I2827" i="5" a="1"/>
  <c r="I2827" i="5" s="1"/>
  <c r="I2828" i="5" a="1"/>
  <c r="I2828" i="5" s="1"/>
  <c r="I2829" i="5" a="1"/>
  <c r="I2829" i="5" s="1"/>
  <c r="I2830" i="5" a="1"/>
  <c r="I2830" i="5" s="1"/>
  <c r="I2831" i="5" a="1"/>
  <c r="I2831" i="5" s="1"/>
  <c r="I2832" i="5" a="1"/>
  <c r="I2832" i="5" s="1"/>
  <c r="I2833" i="5" a="1"/>
  <c r="I2833" i="5" s="1"/>
  <c r="I2834" i="5" a="1"/>
  <c r="I2834" i="5" s="1"/>
  <c r="I2835" i="5" a="1"/>
  <c r="I2835" i="5" s="1"/>
  <c r="I2836" i="5" a="1"/>
  <c r="I2836" i="5" s="1"/>
  <c r="I2837" i="5" a="1"/>
  <c r="I2837" i="5" s="1"/>
  <c r="I2838" i="5" a="1"/>
  <c r="I2838" i="5" s="1"/>
  <c r="I2839" i="5" a="1"/>
  <c r="I2839" i="5" s="1"/>
  <c r="I2840" i="5" a="1"/>
  <c r="I2840" i="5" s="1"/>
  <c r="I2841" i="5" a="1"/>
  <c r="I2841" i="5" s="1"/>
  <c r="I2842" i="5" a="1"/>
  <c r="I2842" i="5" s="1"/>
  <c r="I2843" i="5" a="1"/>
  <c r="I2843" i="5" s="1"/>
  <c r="I2844" i="5" a="1"/>
  <c r="I2844" i="5" s="1"/>
  <c r="I2845" i="5" a="1"/>
  <c r="I2845" i="5" s="1"/>
  <c r="I2846" i="5" a="1"/>
  <c r="I2846" i="5" s="1"/>
  <c r="I2847" i="5" a="1"/>
  <c r="I2847" i="5" s="1"/>
  <c r="I2848" i="5" a="1"/>
  <c r="I2848" i="5" s="1"/>
  <c r="I2849" i="5" a="1"/>
  <c r="I2849" i="5" s="1"/>
  <c r="I2850" i="5" a="1"/>
  <c r="I2850" i="5" s="1"/>
  <c r="I2851" i="5" a="1"/>
  <c r="I2851" i="5" s="1"/>
  <c r="I2852" i="5" a="1"/>
  <c r="I2852" i="5" s="1"/>
  <c r="I2853" i="5" a="1"/>
  <c r="I2853" i="5" s="1"/>
  <c r="I2854" i="5" a="1"/>
  <c r="I2854" i="5" s="1"/>
  <c r="I2855" i="5" a="1"/>
  <c r="I2855" i="5" s="1"/>
  <c r="I2856" i="5" a="1"/>
  <c r="I2856" i="5" s="1"/>
  <c r="I2857" i="5" a="1"/>
  <c r="I2857" i="5" s="1"/>
  <c r="I2858" i="5" a="1"/>
  <c r="I2858" i="5" s="1"/>
  <c r="I2859" i="5" a="1"/>
  <c r="I2859" i="5" s="1"/>
  <c r="I2860" i="5" a="1"/>
  <c r="I2860" i="5" s="1"/>
  <c r="I2861" i="5" a="1"/>
  <c r="I2861" i="5" s="1"/>
  <c r="I2862" i="5" a="1"/>
  <c r="I2862" i="5" s="1"/>
  <c r="I2863" i="5" a="1"/>
  <c r="I2863" i="5" s="1"/>
  <c r="I2864" i="5" a="1"/>
  <c r="I2864" i="5" s="1"/>
  <c r="I2865" i="5" a="1"/>
  <c r="I2865" i="5" s="1"/>
  <c r="I2866" i="5" a="1"/>
  <c r="I2866" i="5" s="1"/>
  <c r="I2867" i="5" a="1"/>
  <c r="I2867" i="5" s="1"/>
  <c r="I2868" i="5" a="1"/>
  <c r="I2868" i="5" s="1"/>
  <c r="I2869" i="5" a="1"/>
  <c r="I2869" i="5" s="1"/>
  <c r="I2870" i="5" a="1"/>
  <c r="I2870" i="5" s="1"/>
  <c r="I2871" i="5" a="1"/>
  <c r="I2871" i="5" s="1"/>
  <c r="I2872" i="5" a="1"/>
  <c r="I2872" i="5" s="1"/>
  <c r="I2873" i="5" a="1"/>
  <c r="I2873" i="5" s="1"/>
  <c r="I2874" i="5" a="1"/>
  <c r="I2874" i="5" s="1"/>
  <c r="I2875" i="5" a="1"/>
  <c r="I2875" i="5" s="1"/>
  <c r="I2876" i="5" a="1"/>
  <c r="I2876" i="5" s="1"/>
  <c r="I2877" i="5" a="1"/>
  <c r="I2877" i="5" s="1"/>
  <c r="I2878" i="5" a="1"/>
  <c r="I2878" i="5" s="1"/>
  <c r="I2879" i="5" a="1"/>
  <c r="I2879" i="5" s="1"/>
  <c r="I2880" i="5" a="1"/>
  <c r="I2880" i="5" s="1"/>
  <c r="I2881" i="5" a="1"/>
  <c r="I2881" i="5" s="1"/>
  <c r="I2882" i="5" a="1"/>
  <c r="I2882" i="5" s="1"/>
  <c r="I2883" i="5" a="1"/>
  <c r="I2883" i="5" s="1"/>
  <c r="I2884" i="5" a="1"/>
  <c r="I2884" i="5" s="1"/>
  <c r="I2885" i="5" a="1"/>
  <c r="I2885" i="5" s="1"/>
  <c r="I2886" i="5" a="1"/>
  <c r="I2886" i="5" s="1"/>
  <c r="I2887" i="5" a="1"/>
  <c r="I2887" i="5" s="1"/>
  <c r="I2888" i="5" a="1"/>
  <c r="I2888" i="5" s="1"/>
  <c r="I2889" i="5" a="1"/>
  <c r="I2889" i="5" s="1"/>
  <c r="I2890" i="5" a="1"/>
  <c r="I2890" i="5" s="1"/>
  <c r="I2891" i="5" a="1"/>
  <c r="I2891" i="5" s="1"/>
  <c r="I2892" i="5" a="1"/>
  <c r="I2892" i="5" s="1"/>
  <c r="I2893" i="5" a="1"/>
  <c r="I2893" i="5" s="1"/>
  <c r="I2894" i="5" a="1"/>
  <c r="I2894" i="5" s="1"/>
  <c r="I2895" i="5" a="1"/>
  <c r="I2895" i="5" s="1"/>
  <c r="I2896" i="5" a="1"/>
  <c r="I2896" i="5" s="1"/>
  <c r="I2897" i="5" a="1"/>
  <c r="I2897" i="5" s="1"/>
  <c r="I2898" i="5" a="1"/>
  <c r="I2898" i="5" s="1"/>
  <c r="I2899" i="5" a="1"/>
  <c r="I2899" i="5" s="1"/>
  <c r="I2900" i="5" a="1"/>
  <c r="I2900" i="5" s="1"/>
  <c r="I2901" i="5" a="1"/>
  <c r="I2901" i="5" s="1"/>
  <c r="I2902" i="5" a="1"/>
  <c r="I2902" i="5" s="1"/>
  <c r="I2903" i="5" a="1"/>
  <c r="I2903" i="5" s="1"/>
  <c r="I2904" i="5" a="1"/>
  <c r="I2904" i="5" s="1"/>
  <c r="I2905" i="5" a="1"/>
  <c r="I2905" i="5" s="1"/>
  <c r="I2906" i="5" a="1"/>
  <c r="I2906" i="5" s="1"/>
  <c r="I2907" i="5" a="1"/>
  <c r="I2907" i="5" s="1"/>
  <c r="I2908" i="5" a="1"/>
  <c r="I2908" i="5" s="1"/>
  <c r="I2909" i="5" a="1"/>
  <c r="I2909" i="5" s="1"/>
  <c r="I2910" i="5" a="1"/>
  <c r="I2910" i="5" s="1"/>
  <c r="I2911" i="5" a="1"/>
  <c r="I2911" i="5" s="1"/>
  <c r="I2912" i="5" a="1"/>
  <c r="I2912" i="5" s="1"/>
  <c r="I2913" i="5" a="1"/>
  <c r="I2913" i="5" s="1"/>
  <c r="I2914" i="5" a="1"/>
  <c r="I2914" i="5" s="1"/>
  <c r="I2915" i="5" a="1"/>
  <c r="I2915" i="5" s="1"/>
  <c r="I2916" i="5" a="1"/>
  <c r="I2916" i="5" s="1"/>
  <c r="I2917" i="5" a="1"/>
  <c r="I2917" i="5" s="1"/>
  <c r="I2918" i="5" a="1"/>
  <c r="I2918" i="5" s="1"/>
  <c r="I2919" i="5" a="1"/>
  <c r="I2919" i="5" s="1"/>
  <c r="I2920" i="5" a="1"/>
  <c r="I2920" i="5" s="1"/>
  <c r="I2921" i="5" a="1"/>
  <c r="I2921" i="5" s="1"/>
  <c r="I2922" i="5" a="1"/>
  <c r="I2922" i="5" s="1"/>
  <c r="I2923" i="5" a="1"/>
  <c r="I2923" i="5" s="1"/>
  <c r="I2924" i="5" a="1"/>
  <c r="I2924" i="5" s="1"/>
  <c r="I2925" i="5" a="1"/>
  <c r="I2925" i="5" s="1"/>
  <c r="I2926" i="5" a="1"/>
  <c r="I2926" i="5" s="1"/>
  <c r="I2927" i="5" a="1"/>
  <c r="I2927" i="5" s="1"/>
  <c r="I2928" i="5" a="1"/>
  <c r="I2928" i="5" s="1"/>
  <c r="I2929" i="5" a="1"/>
  <c r="I2929" i="5" s="1"/>
  <c r="I2930" i="5" a="1"/>
  <c r="I2930" i="5" s="1"/>
  <c r="I2931" i="5" a="1"/>
  <c r="I2931" i="5" s="1"/>
  <c r="I2932" i="5" a="1"/>
  <c r="I2932" i="5" s="1"/>
  <c r="I2933" i="5" a="1"/>
  <c r="I2933" i="5" s="1"/>
  <c r="I2934" i="5" a="1"/>
  <c r="I2934" i="5" s="1"/>
  <c r="I2935" i="5" a="1"/>
  <c r="I2935" i="5" s="1"/>
  <c r="I2936" i="5" a="1"/>
  <c r="I2936" i="5" s="1"/>
  <c r="I2937" i="5" a="1"/>
  <c r="I2937" i="5" s="1"/>
  <c r="I2938" i="5" a="1"/>
  <c r="I2938" i="5" s="1"/>
  <c r="I2939" i="5" a="1"/>
  <c r="I2939" i="5" s="1"/>
  <c r="I2940" i="5" a="1"/>
  <c r="I2940" i="5" s="1"/>
  <c r="I2941" i="5" a="1"/>
  <c r="I2941" i="5" s="1"/>
  <c r="I2942" i="5" a="1"/>
  <c r="I2942" i="5" s="1"/>
  <c r="I2943" i="5" a="1"/>
  <c r="I2943" i="5" s="1"/>
  <c r="I2944" i="5" a="1"/>
  <c r="I2944" i="5" s="1"/>
  <c r="I2945" i="5" a="1"/>
  <c r="I2945" i="5" s="1"/>
  <c r="I2946" i="5" a="1"/>
  <c r="I2946" i="5" s="1"/>
  <c r="I2947" i="5" a="1"/>
  <c r="I2947" i="5" s="1"/>
  <c r="I2948" i="5" a="1"/>
  <c r="I2948" i="5" s="1"/>
  <c r="I2949" i="5" a="1"/>
  <c r="I2949" i="5" s="1"/>
  <c r="I2950" i="5" a="1"/>
  <c r="I2950" i="5" s="1"/>
  <c r="I2951" i="5" a="1"/>
  <c r="I2951" i="5" s="1"/>
  <c r="I2952" i="5" a="1"/>
  <c r="I2952" i="5" s="1"/>
  <c r="I2953" i="5" a="1"/>
  <c r="I2953" i="5" s="1"/>
  <c r="I2954" i="5" a="1"/>
  <c r="I2954" i="5" s="1"/>
  <c r="I2955" i="5" a="1"/>
  <c r="I2955" i="5" s="1"/>
  <c r="I2956" i="5" a="1"/>
  <c r="I2956" i="5" s="1"/>
  <c r="I2957" i="5" a="1"/>
  <c r="I2957" i="5" s="1"/>
  <c r="I2958" i="5" a="1"/>
  <c r="I2958" i="5" s="1"/>
  <c r="I2959" i="5" a="1"/>
  <c r="I2959" i="5" s="1"/>
  <c r="I2960" i="5" a="1"/>
  <c r="I2960" i="5" s="1"/>
  <c r="I2961" i="5" a="1"/>
  <c r="I2961" i="5" s="1"/>
  <c r="I2962" i="5" a="1"/>
  <c r="I2962" i="5" s="1"/>
  <c r="I2963" i="5" a="1"/>
  <c r="I2963" i="5" s="1"/>
  <c r="I2964" i="5" a="1"/>
  <c r="I2964" i="5" s="1"/>
  <c r="I2965" i="5" a="1"/>
  <c r="I2965" i="5" s="1"/>
  <c r="I2966" i="5" a="1"/>
  <c r="I2966" i="5" s="1"/>
  <c r="I2967" i="5" a="1"/>
  <c r="I2967" i="5" s="1"/>
  <c r="I2968" i="5" a="1"/>
  <c r="I2968" i="5" s="1"/>
  <c r="I2969" i="5" a="1"/>
  <c r="I2969" i="5" s="1"/>
  <c r="I2970" i="5" a="1"/>
  <c r="I2970" i="5" s="1"/>
  <c r="I2971" i="5" a="1"/>
  <c r="I2971" i="5" s="1"/>
  <c r="I2972" i="5" a="1"/>
  <c r="I2972" i="5" s="1"/>
  <c r="I2973" i="5" a="1"/>
  <c r="I2973" i="5" s="1"/>
  <c r="I2974" i="5" a="1"/>
  <c r="I2974" i="5" s="1"/>
  <c r="I2975" i="5" a="1"/>
  <c r="I2975" i="5" s="1"/>
  <c r="I2976" i="5" a="1"/>
  <c r="I2976" i="5" s="1"/>
  <c r="I2977" i="5" a="1"/>
  <c r="I2977" i="5" s="1"/>
  <c r="I2978" i="5" a="1"/>
  <c r="I2978" i="5" s="1"/>
  <c r="I2979" i="5" a="1"/>
  <c r="I2979" i="5" s="1"/>
  <c r="I2980" i="5" a="1"/>
  <c r="I2980" i="5" s="1"/>
  <c r="I2981" i="5" a="1"/>
  <c r="I2981" i="5" s="1"/>
  <c r="I2982" i="5" a="1"/>
  <c r="I2982" i="5" s="1"/>
  <c r="I2983" i="5" a="1"/>
  <c r="I2983" i="5" s="1"/>
  <c r="I2984" i="5" a="1"/>
  <c r="I2984" i="5" s="1"/>
  <c r="I2985" i="5" a="1"/>
  <c r="I2985" i="5" s="1"/>
  <c r="I2986" i="5" a="1"/>
  <c r="I2986" i="5" s="1"/>
  <c r="I2987" i="5" a="1"/>
  <c r="I2987" i="5" s="1"/>
  <c r="I2988" i="5" a="1"/>
  <c r="I2988" i="5" s="1"/>
  <c r="I2989" i="5" a="1"/>
  <c r="I2989" i="5" s="1"/>
  <c r="I2990" i="5" a="1"/>
  <c r="I2990" i="5" s="1"/>
  <c r="I2991" i="5" a="1"/>
  <c r="I2991" i="5" s="1"/>
  <c r="I2992" i="5" a="1"/>
  <c r="I2992" i="5" s="1"/>
  <c r="I2993" i="5" a="1"/>
  <c r="I2993" i="5" s="1"/>
  <c r="I2994" i="5" a="1"/>
  <c r="I2994" i="5" s="1"/>
  <c r="I2995" i="5" a="1"/>
  <c r="I2995" i="5" s="1"/>
  <c r="I2996" i="5" a="1"/>
  <c r="I2996" i="5" s="1"/>
  <c r="I2997" i="5" a="1"/>
  <c r="I2997" i="5" s="1"/>
  <c r="I2998" i="5" a="1"/>
  <c r="I2998" i="5" s="1"/>
  <c r="I2999" i="5" a="1"/>
  <c r="I2999" i="5" s="1"/>
  <c r="I3000" i="5" a="1"/>
  <c r="I3000" i="5" s="1"/>
  <c r="I3001" i="5" a="1"/>
  <c r="I3001" i="5" s="1"/>
  <c r="I3002" i="5" a="1"/>
  <c r="I3002" i="5" s="1"/>
  <c r="I3003" i="5" a="1"/>
  <c r="I3003" i="5" s="1"/>
  <c r="I3004" i="5" a="1"/>
  <c r="I3004" i="5" s="1"/>
  <c r="I3005" i="5" a="1"/>
  <c r="I3005" i="5" s="1"/>
  <c r="I3006" i="5" a="1"/>
  <c r="I3006" i="5" s="1"/>
  <c r="I3007" i="5" a="1"/>
  <c r="I3007" i="5" s="1"/>
  <c r="I3008" i="5" a="1"/>
  <c r="I3008" i="5" s="1"/>
  <c r="I3009" i="5" a="1"/>
  <c r="I3009" i="5" s="1"/>
  <c r="I3010" i="5" a="1"/>
  <c r="I3010" i="5" s="1"/>
  <c r="I3011" i="5" a="1"/>
  <c r="I3011" i="5" s="1"/>
  <c r="I3012" i="5" a="1"/>
  <c r="I3012" i="5" s="1"/>
  <c r="I3013" i="5" a="1"/>
  <c r="I3013" i="5" s="1"/>
  <c r="I3014" i="5" a="1"/>
  <c r="I3014" i="5" s="1"/>
  <c r="I3015" i="5" a="1"/>
  <c r="I3015" i="5" s="1"/>
  <c r="I3016" i="5" a="1"/>
  <c r="I3016" i="5" s="1"/>
  <c r="I3017" i="5" a="1"/>
  <c r="I3017" i="5" s="1"/>
  <c r="I3018" i="5" a="1"/>
  <c r="I3018" i="5" s="1"/>
  <c r="I3019" i="5" a="1"/>
  <c r="I3019" i="5" s="1"/>
  <c r="I3020" i="5" a="1"/>
  <c r="I3020" i="5" s="1"/>
  <c r="I3021" i="5" a="1"/>
  <c r="I3021" i="5" s="1"/>
  <c r="I3022" i="5" a="1"/>
  <c r="I3022" i="5" s="1"/>
  <c r="I3023" i="5" a="1"/>
  <c r="I3023" i="5" s="1"/>
  <c r="I3024" i="5" a="1"/>
  <c r="I3024" i="5" s="1"/>
  <c r="I3025" i="5" a="1"/>
  <c r="I3025" i="5" s="1"/>
  <c r="I3026" i="5" a="1"/>
  <c r="I3026" i="5" s="1"/>
  <c r="I3027" i="5" a="1"/>
  <c r="I3027" i="5" s="1"/>
  <c r="I3028" i="5" a="1"/>
  <c r="I3028" i="5" s="1"/>
  <c r="I3029" i="5" a="1"/>
  <c r="I3029" i="5" s="1"/>
  <c r="I3030" i="5" a="1"/>
  <c r="I3030" i="5" s="1"/>
  <c r="I3031" i="5" a="1"/>
  <c r="I3031" i="5" s="1"/>
  <c r="I3032" i="5" a="1"/>
  <c r="I3032" i="5" s="1"/>
  <c r="I3033" i="5" a="1"/>
  <c r="I3033" i="5" s="1"/>
  <c r="I3034" i="5" a="1"/>
  <c r="I3034" i="5" s="1"/>
  <c r="I3035" i="5" a="1"/>
  <c r="I3035" i="5" s="1"/>
  <c r="I3036" i="5" a="1"/>
  <c r="I3036" i="5" s="1"/>
  <c r="I3037" i="5" a="1"/>
  <c r="I3037" i="5" s="1"/>
  <c r="I3038" i="5" a="1"/>
  <c r="I3038" i="5" s="1"/>
  <c r="I3039" i="5" a="1"/>
  <c r="I3039" i="5" s="1"/>
  <c r="I3040" i="5" a="1"/>
  <c r="I3040" i="5" s="1"/>
  <c r="I3041" i="5" a="1"/>
  <c r="I3041" i="5" s="1"/>
  <c r="I3042" i="5" a="1"/>
  <c r="I3042" i="5" s="1"/>
  <c r="I3043" i="5" a="1"/>
  <c r="I3043" i="5" s="1"/>
  <c r="I3044" i="5" a="1"/>
  <c r="I3044" i="5" s="1"/>
  <c r="I3045" i="5" a="1"/>
  <c r="I3045" i="5" s="1"/>
  <c r="I3046" i="5" a="1"/>
  <c r="I3046" i="5" s="1"/>
  <c r="I3047" i="5" a="1"/>
  <c r="I3047" i="5" s="1"/>
  <c r="I3048" i="5" a="1"/>
  <c r="I3048" i="5" s="1"/>
  <c r="I3049" i="5" a="1"/>
  <c r="I3049" i="5" s="1"/>
  <c r="I3050" i="5" a="1"/>
  <c r="I3050" i="5" s="1"/>
  <c r="I3051" i="5" a="1"/>
  <c r="I3051" i="5" s="1"/>
  <c r="I3052" i="5" a="1"/>
  <c r="I3052" i="5" s="1"/>
  <c r="I3053" i="5" a="1"/>
  <c r="I3053" i="5" s="1"/>
  <c r="I3054" i="5" a="1"/>
  <c r="I3054" i="5" s="1"/>
  <c r="I3055" i="5" a="1"/>
  <c r="I3055" i="5" s="1"/>
  <c r="I3056" i="5" a="1"/>
  <c r="I3056" i="5" s="1"/>
  <c r="I3057" i="5" a="1"/>
  <c r="I3057" i="5" s="1"/>
  <c r="I3058" i="5" a="1"/>
  <c r="I3058" i="5" s="1"/>
  <c r="I3059" i="5" a="1"/>
  <c r="I3059" i="5" s="1"/>
  <c r="I3060" i="5" a="1"/>
  <c r="I3060" i="5" s="1"/>
  <c r="I3061" i="5" a="1"/>
  <c r="I3061" i="5" s="1"/>
  <c r="I3062" i="5" a="1"/>
  <c r="I3062" i="5" s="1"/>
  <c r="I3063" i="5" a="1"/>
  <c r="I3063" i="5" s="1"/>
  <c r="I3064" i="5" a="1"/>
  <c r="I3064" i="5" s="1"/>
  <c r="I3065" i="5" a="1"/>
  <c r="I3065" i="5" s="1"/>
  <c r="I3066" i="5" a="1"/>
  <c r="I3066" i="5" s="1"/>
  <c r="I3067" i="5" a="1"/>
  <c r="I3067" i="5" s="1"/>
  <c r="I3068" i="5" a="1"/>
  <c r="I3068" i="5" s="1"/>
  <c r="I3069" i="5" a="1"/>
  <c r="I3069" i="5" s="1"/>
  <c r="I3070" i="5" a="1"/>
  <c r="I3070" i="5" s="1"/>
  <c r="I3071" i="5" a="1"/>
  <c r="I3071" i="5" s="1"/>
  <c r="I3072" i="5" a="1"/>
  <c r="I3072" i="5" s="1"/>
  <c r="I3073" i="5" a="1"/>
  <c r="I3073" i="5" s="1"/>
  <c r="I3074" i="5" a="1"/>
  <c r="I3074" i="5" s="1"/>
  <c r="I3075" i="5" a="1"/>
  <c r="I3075" i="5" s="1"/>
  <c r="I3076" i="5" a="1"/>
  <c r="I3076" i="5" s="1"/>
  <c r="I3077" i="5" a="1"/>
  <c r="I3077" i="5" s="1"/>
  <c r="I3078" i="5" a="1"/>
  <c r="I3078" i="5" s="1"/>
  <c r="I3079" i="5" a="1"/>
  <c r="I3079" i="5" s="1"/>
  <c r="I3080" i="5" a="1"/>
  <c r="I3080" i="5" s="1"/>
  <c r="I3081" i="5" a="1"/>
  <c r="I3081" i="5" s="1"/>
  <c r="I3082" i="5" a="1"/>
  <c r="I3082" i="5" s="1"/>
  <c r="I3083" i="5" a="1"/>
  <c r="I3083" i="5" s="1"/>
  <c r="I3084" i="5" a="1"/>
  <c r="I3084" i="5" s="1"/>
  <c r="I3085" i="5" a="1"/>
  <c r="I3085" i="5" s="1"/>
  <c r="I3086" i="5" a="1"/>
  <c r="I3086" i="5" s="1"/>
  <c r="I3087" i="5" a="1"/>
  <c r="I3087" i="5" s="1"/>
  <c r="I3088" i="5" a="1"/>
  <c r="I3088" i="5" s="1"/>
  <c r="I3089" i="5" a="1"/>
  <c r="I3089" i="5" s="1"/>
  <c r="I3090" i="5" a="1"/>
  <c r="I3090" i="5" s="1"/>
  <c r="I3091" i="5" a="1"/>
  <c r="I3091" i="5" s="1"/>
  <c r="I3092" i="5" a="1"/>
  <c r="I3092" i="5" s="1"/>
  <c r="I3093" i="5" a="1"/>
  <c r="I3093" i="5" s="1"/>
  <c r="I3094" i="5" a="1"/>
  <c r="I3094" i="5" s="1"/>
  <c r="I3095" i="5" a="1"/>
  <c r="I3095" i="5" s="1"/>
  <c r="I3096" i="5" a="1"/>
  <c r="I3096" i="5" s="1"/>
  <c r="I3097" i="5" a="1"/>
  <c r="I3097" i="5" s="1"/>
  <c r="I3098" i="5" a="1"/>
  <c r="I3098" i="5" s="1"/>
  <c r="I3099" i="5" a="1"/>
  <c r="I3099" i="5" s="1"/>
  <c r="I3100" i="5" a="1"/>
  <c r="I3100" i="5" s="1"/>
  <c r="I3101" i="5" a="1"/>
  <c r="I3101" i="5" s="1"/>
  <c r="I3102" i="5" a="1"/>
  <c r="I3102" i="5" s="1"/>
  <c r="I3103" i="5" a="1"/>
  <c r="I3103" i="5" s="1"/>
  <c r="I3104" i="5" a="1"/>
  <c r="I3104" i="5" s="1"/>
  <c r="I3105" i="5" a="1"/>
  <c r="I3105" i="5" s="1"/>
  <c r="I3106" i="5" a="1"/>
  <c r="I3106" i="5" s="1"/>
  <c r="I3107" i="5" a="1"/>
  <c r="I3107" i="5" s="1"/>
  <c r="I3108" i="5" a="1"/>
  <c r="I3108" i="5" s="1"/>
  <c r="I3109" i="5" a="1"/>
  <c r="I3109" i="5" s="1"/>
  <c r="I3110" i="5" a="1"/>
  <c r="I3110" i="5" s="1"/>
  <c r="I3111" i="5" a="1"/>
  <c r="I3111" i="5" s="1"/>
  <c r="I3112" i="5" a="1"/>
  <c r="I3112" i="5" s="1"/>
  <c r="I3113" i="5" a="1"/>
  <c r="I3113" i="5" s="1"/>
  <c r="I3114" i="5" a="1"/>
  <c r="I3114" i="5" s="1"/>
  <c r="I3115" i="5" a="1"/>
  <c r="I3115" i="5" s="1"/>
  <c r="I3116" i="5" a="1"/>
  <c r="I3116" i="5" s="1"/>
  <c r="I3117" i="5" a="1"/>
  <c r="I3117" i="5" s="1"/>
  <c r="I3118" i="5" a="1"/>
  <c r="I3118" i="5" s="1"/>
  <c r="I3119" i="5" a="1"/>
  <c r="I3119" i="5" s="1"/>
  <c r="I3120" i="5" a="1"/>
  <c r="I3120" i="5" s="1"/>
  <c r="I3121" i="5" a="1"/>
  <c r="I3121" i="5" s="1"/>
  <c r="I3122" i="5" a="1"/>
  <c r="I3122" i="5" s="1"/>
  <c r="I3123" i="5" a="1"/>
  <c r="I3123" i="5" s="1"/>
  <c r="I3124" i="5" a="1"/>
  <c r="I3124" i="5" s="1"/>
  <c r="I3125" i="5" a="1"/>
  <c r="I3125" i="5" s="1"/>
  <c r="I3126" i="5" a="1"/>
  <c r="I3126" i="5" s="1"/>
  <c r="I3127" i="5" a="1"/>
  <c r="I3127" i="5" s="1"/>
  <c r="I3128" i="5" a="1"/>
  <c r="I3128" i="5" s="1"/>
  <c r="I3129" i="5" a="1"/>
  <c r="I3129" i="5" s="1"/>
  <c r="I3130" i="5" a="1"/>
  <c r="I3130" i="5" s="1"/>
  <c r="I3131" i="5" a="1"/>
  <c r="I3131" i="5" s="1"/>
  <c r="I3132" i="5" a="1"/>
  <c r="I3132" i="5" s="1"/>
  <c r="I3133" i="5" a="1"/>
  <c r="I3133" i="5" s="1"/>
  <c r="I3134" i="5" a="1"/>
  <c r="I3134" i="5" s="1"/>
  <c r="I3135" i="5" a="1"/>
  <c r="I3135" i="5" s="1"/>
  <c r="I3136" i="5" a="1"/>
  <c r="I3136" i="5" s="1"/>
  <c r="I3137" i="5" a="1"/>
  <c r="I3137" i="5" s="1"/>
  <c r="I3138" i="5" a="1"/>
  <c r="I3138" i="5" s="1"/>
  <c r="I3139" i="5" a="1"/>
  <c r="I3139" i="5" s="1"/>
  <c r="I3140" i="5" a="1"/>
  <c r="I3140" i="5" s="1"/>
  <c r="I3141" i="5" a="1"/>
  <c r="I3141" i="5" s="1"/>
  <c r="I3142" i="5" a="1"/>
  <c r="I3142" i="5" s="1"/>
  <c r="I3143" i="5" a="1"/>
  <c r="I3143" i="5" s="1"/>
  <c r="I3144" i="5" a="1"/>
  <c r="I3144" i="5" s="1"/>
  <c r="I3145" i="5" a="1"/>
  <c r="I3145" i="5" s="1"/>
  <c r="I3146" i="5" a="1"/>
  <c r="I3146" i="5" s="1"/>
  <c r="I3147" i="5" a="1"/>
  <c r="I3147" i="5" s="1"/>
  <c r="I3148" i="5" a="1"/>
  <c r="I3148" i="5" s="1"/>
  <c r="I3149" i="5" a="1"/>
  <c r="I3149" i="5" s="1"/>
  <c r="I3150" i="5" a="1"/>
  <c r="I3150" i="5" s="1"/>
  <c r="I3151" i="5" a="1"/>
  <c r="I3151" i="5" s="1"/>
  <c r="I3152" i="5" a="1"/>
  <c r="I3152" i="5" s="1"/>
  <c r="I3153" i="5" a="1"/>
  <c r="I3153" i="5" s="1"/>
  <c r="I3154" i="5" a="1"/>
  <c r="I3154" i="5" s="1"/>
  <c r="I3155" i="5" a="1"/>
  <c r="I3155" i="5" s="1"/>
  <c r="I3156" i="5" a="1"/>
  <c r="I3156" i="5" s="1"/>
  <c r="I3157" i="5" a="1"/>
  <c r="I3157" i="5" s="1"/>
  <c r="I3158" i="5" a="1"/>
  <c r="I3158" i="5" s="1"/>
  <c r="I3159" i="5" a="1"/>
  <c r="I3159" i="5" s="1"/>
  <c r="I3160" i="5" a="1"/>
  <c r="I3160" i="5" s="1"/>
  <c r="I3161" i="5" a="1"/>
  <c r="I3161" i="5" s="1"/>
  <c r="I3162" i="5" a="1"/>
  <c r="I3162" i="5" s="1"/>
  <c r="I3163" i="5" a="1"/>
  <c r="I3163" i="5" s="1"/>
  <c r="I3164" i="5" a="1"/>
  <c r="I3164" i="5" s="1"/>
  <c r="I3165" i="5" a="1"/>
  <c r="I3165" i="5" s="1"/>
  <c r="I3166" i="5" a="1"/>
  <c r="I3166" i="5" s="1"/>
  <c r="I3167" i="5" a="1"/>
  <c r="I3167" i="5" s="1"/>
  <c r="I3168" i="5" a="1"/>
  <c r="I3168" i="5" s="1"/>
  <c r="I3169" i="5" a="1"/>
  <c r="I3169" i="5" s="1"/>
  <c r="I3170" i="5" a="1"/>
  <c r="I3170" i="5" s="1"/>
  <c r="I3171" i="5" a="1"/>
  <c r="I3171" i="5" s="1"/>
  <c r="I3172" i="5" a="1"/>
  <c r="I3172" i="5" s="1"/>
  <c r="I3173" i="5" a="1"/>
  <c r="I3173" i="5" s="1"/>
  <c r="I3174" i="5" a="1"/>
  <c r="I3174" i="5" s="1"/>
  <c r="I3175" i="5" a="1"/>
  <c r="I3175" i="5" s="1"/>
  <c r="I3176" i="5" a="1"/>
  <c r="I3176" i="5" s="1"/>
  <c r="I3177" i="5" a="1"/>
  <c r="I3177" i="5" s="1"/>
  <c r="I3178" i="5" a="1"/>
  <c r="I3178" i="5" s="1"/>
  <c r="I3179" i="5" a="1"/>
  <c r="I3179" i="5" s="1"/>
  <c r="I3180" i="5" a="1"/>
  <c r="I3180" i="5" s="1"/>
  <c r="I3181" i="5" a="1"/>
  <c r="I3181" i="5" s="1"/>
  <c r="I3182" i="5" a="1"/>
  <c r="I3182" i="5" s="1"/>
  <c r="I3183" i="5" a="1"/>
  <c r="I3183" i="5" s="1"/>
  <c r="I3184" i="5" a="1"/>
  <c r="I3184" i="5" s="1"/>
  <c r="I3185" i="5" a="1"/>
  <c r="I3185" i="5" s="1"/>
  <c r="I3186" i="5" a="1"/>
  <c r="I3186" i="5" s="1"/>
  <c r="I3187" i="5" a="1"/>
  <c r="I3187" i="5" s="1"/>
  <c r="I3188" i="5" a="1"/>
  <c r="I3188" i="5" s="1"/>
  <c r="I3189" i="5" a="1"/>
  <c r="I3189" i="5" s="1"/>
  <c r="I3190" i="5" a="1"/>
  <c r="I3190" i="5" s="1"/>
  <c r="I3191" i="5" a="1"/>
  <c r="I3191" i="5" s="1"/>
  <c r="I3192" i="5" a="1"/>
  <c r="I3192" i="5" s="1"/>
  <c r="I3193" i="5" a="1"/>
  <c r="I3193" i="5" s="1"/>
  <c r="I3194" i="5" a="1"/>
  <c r="I3194" i="5" s="1"/>
  <c r="I3195" i="5" a="1"/>
  <c r="I3195" i="5" s="1"/>
  <c r="I3196" i="5" a="1"/>
  <c r="I3196" i="5" s="1"/>
  <c r="I3197" i="5" a="1"/>
  <c r="I3197" i="5" s="1"/>
  <c r="I3198" i="5" a="1"/>
  <c r="I3198" i="5" s="1"/>
  <c r="I3199" i="5" a="1"/>
  <c r="I3199" i="5" s="1"/>
  <c r="I3200" i="5" a="1"/>
  <c r="I3200" i="5" s="1"/>
  <c r="I3201" i="5" a="1"/>
  <c r="I3201" i="5" s="1"/>
  <c r="I3202" i="5" a="1"/>
  <c r="I3202" i="5" s="1"/>
  <c r="I3203" i="5" a="1"/>
  <c r="I3203" i="5" s="1"/>
  <c r="I3204" i="5" a="1"/>
  <c r="I3204" i="5" s="1"/>
  <c r="I3205" i="5" a="1"/>
  <c r="I3205" i="5" s="1"/>
  <c r="I3206" i="5" a="1"/>
  <c r="I3206" i="5" s="1"/>
  <c r="I3207" i="5" a="1"/>
  <c r="I3207" i="5" s="1"/>
  <c r="I3208" i="5" a="1"/>
  <c r="I3208" i="5" s="1"/>
  <c r="I3209" i="5" a="1"/>
  <c r="I3209" i="5" s="1"/>
  <c r="I3210" i="5" a="1"/>
  <c r="I3210" i="5" s="1"/>
  <c r="I3211" i="5" a="1"/>
  <c r="I3211" i="5" s="1"/>
  <c r="I3212" i="5" a="1"/>
  <c r="I3212" i="5" s="1"/>
  <c r="I3213" i="5" a="1"/>
  <c r="I3213" i="5" s="1"/>
  <c r="I3214" i="5" a="1"/>
  <c r="I3214" i="5" s="1"/>
  <c r="I3215" i="5" a="1"/>
  <c r="I3215" i="5" s="1"/>
  <c r="I3216" i="5" a="1"/>
  <c r="I3216" i="5" s="1"/>
  <c r="I3217" i="5" a="1"/>
  <c r="I3217" i="5" s="1"/>
  <c r="I3218" i="5" a="1"/>
  <c r="I3218" i="5" s="1"/>
  <c r="I3219" i="5" a="1"/>
  <c r="I3219" i="5" s="1"/>
  <c r="I3220" i="5" a="1"/>
  <c r="I3220" i="5" s="1"/>
  <c r="I3221" i="5" a="1"/>
  <c r="I3221" i="5" s="1"/>
  <c r="I3222" i="5" a="1"/>
  <c r="I3222" i="5" s="1"/>
  <c r="I3223" i="5" a="1"/>
  <c r="I3223" i="5" s="1"/>
  <c r="I3224" i="5" a="1"/>
  <c r="I3224" i="5" s="1"/>
  <c r="I3225" i="5" a="1"/>
  <c r="I3225" i="5" s="1"/>
  <c r="I3226" i="5" a="1"/>
  <c r="I3226" i="5" s="1"/>
  <c r="I3227" i="5" a="1"/>
  <c r="I3227" i="5" s="1"/>
  <c r="I3228" i="5" a="1"/>
  <c r="I3228" i="5" s="1"/>
  <c r="I3229" i="5" a="1"/>
  <c r="I3229" i="5" s="1"/>
  <c r="I3230" i="5" a="1"/>
  <c r="I3230" i="5" s="1"/>
  <c r="I3231" i="5" a="1"/>
  <c r="I3231" i="5" s="1"/>
  <c r="I3232" i="5" a="1"/>
  <c r="I3232" i="5" s="1"/>
  <c r="I3233" i="5" a="1"/>
  <c r="I3233" i="5" s="1"/>
  <c r="I3234" i="5" a="1"/>
  <c r="I3234" i="5" s="1"/>
  <c r="I3235" i="5" a="1"/>
  <c r="I3235" i="5" s="1"/>
  <c r="I3236" i="5" a="1"/>
  <c r="I3236" i="5" s="1"/>
  <c r="I3237" i="5" a="1"/>
  <c r="I3237" i="5" s="1"/>
  <c r="I3238" i="5" a="1"/>
  <c r="I3238" i="5" s="1"/>
  <c r="I3239" i="5" a="1"/>
  <c r="I3239" i="5" s="1"/>
  <c r="I3240" i="5" a="1"/>
  <c r="I3240" i="5" s="1"/>
  <c r="I3241" i="5" a="1"/>
  <c r="I3241" i="5" s="1"/>
  <c r="I3242" i="5" a="1"/>
  <c r="I3242" i="5" s="1"/>
  <c r="I3243" i="5" a="1"/>
  <c r="I3243" i="5" s="1"/>
  <c r="I3244" i="5" a="1"/>
  <c r="I3244" i="5" s="1"/>
  <c r="I3245" i="5" a="1"/>
  <c r="I3245" i="5" s="1"/>
  <c r="I3246" i="5" a="1"/>
  <c r="I3246" i="5" s="1"/>
  <c r="I3247" i="5" a="1"/>
  <c r="I3247" i="5" s="1"/>
  <c r="I3248" i="5" a="1"/>
  <c r="I3248" i="5" s="1"/>
  <c r="I3249" i="5" a="1"/>
  <c r="I3249" i="5" s="1"/>
  <c r="I3250" i="5" a="1"/>
  <c r="I3250" i="5" s="1"/>
  <c r="I3251" i="5" a="1"/>
  <c r="I3251" i="5" s="1"/>
  <c r="I3252" i="5" a="1"/>
  <c r="I3252" i="5" s="1"/>
  <c r="I3253" i="5" a="1"/>
  <c r="I3253" i="5" s="1"/>
  <c r="I3254" i="5" a="1"/>
  <c r="I3254" i="5" s="1"/>
  <c r="I3255" i="5" a="1"/>
  <c r="I3255" i="5" s="1"/>
  <c r="I3256" i="5" a="1"/>
  <c r="I3256" i="5" s="1"/>
  <c r="I3257" i="5" a="1"/>
  <c r="I3257" i="5" s="1"/>
  <c r="I3258" i="5" a="1"/>
  <c r="I3258" i="5" s="1"/>
  <c r="I3259" i="5" a="1"/>
  <c r="I3259" i="5" s="1"/>
  <c r="I3260" i="5" a="1"/>
  <c r="I3260" i="5" s="1"/>
  <c r="I3261" i="5" a="1"/>
  <c r="I3261" i="5" s="1"/>
  <c r="I3262" i="5" a="1"/>
  <c r="I3262" i="5" s="1"/>
  <c r="I3263" i="5" a="1"/>
  <c r="I3263" i="5" s="1"/>
  <c r="I3264" i="5" a="1"/>
  <c r="I3264" i="5" s="1"/>
  <c r="I3265" i="5" a="1"/>
  <c r="I3265" i="5" s="1"/>
  <c r="I3266" i="5" a="1"/>
  <c r="I3266" i="5" s="1"/>
  <c r="I3267" i="5" a="1"/>
  <c r="I3267" i="5" s="1"/>
  <c r="I3268" i="5" a="1"/>
  <c r="I3268" i="5" s="1"/>
  <c r="I3269" i="5" a="1"/>
  <c r="I3269" i="5" s="1"/>
  <c r="I3270" i="5" a="1"/>
  <c r="I3270" i="5" s="1"/>
  <c r="I3271" i="5" a="1"/>
  <c r="I3271" i="5" s="1"/>
  <c r="I3272" i="5" a="1"/>
  <c r="I3272" i="5" s="1"/>
  <c r="I3273" i="5" a="1"/>
  <c r="I3273" i="5" s="1"/>
  <c r="I3274" i="5" a="1"/>
  <c r="I3274" i="5" s="1"/>
  <c r="I3275" i="5" a="1"/>
  <c r="I3275" i="5" s="1"/>
  <c r="I3276" i="5" a="1"/>
  <c r="I3276" i="5" s="1"/>
  <c r="I3277" i="5" a="1"/>
  <c r="I3277" i="5" s="1"/>
  <c r="I3278" i="5" a="1"/>
  <c r="I3278" i="5" s="1"/>
  <c r="I3279" i="5" a="1"/>
  <c r="I3279" i="5" s="1"/>
  <c r="I3280" i="5" a="1"/>
  <c r="I3280" i="5" s="1"/>
  <c r="I3281" i="5" a="1"/>
  <c r="I3281" i="5" s="1"/>
  <c r="I3282" i="5" a="1"/>
  <c r="I3282" i="5" s="1"/>
  <c r="I3283" i="5" a="1"/>
  <c r="I3283" i="5" s="1"/>
  <c r="I3284" i="5" a="1"/>
  <c r="I3284" i="5" s="1"/>
  <c r="I3285" i="5" a="1"/>
  <c r="I3285" i="5" s="1"/>
  <c r="I3286" i="5" a="1"/>
  <c r="I3286" i="5" s="1"/>
  <c r="I3287" i="5" a="1"/>
  <c r="I3287" i="5" s="1"/>
  <c r="I3288" i="5" a="1"/>
  <c r="I3288" i="5" s="1"/>
  <c r="I3289" i="5" a="1"/>
  <c r="I3289" i="5" s="1"/>
  <c r="I3290" i="5" a="1"/>
  <c r="I3290" i="5" s="1"/>
  <c r="I3291" i="5" a="1"/>
  <c r="I3291" i="5" s="1"/>
  <c r="I3292" i="5" a="1"/>
  <c r="I3292" i="5" s="1"/>
  <c r="I3293" i="5" a="1"/>
  <c r="I3293" i="5" s="1"/>
  <c r="I3294" i="5" a="1"/>
  <c r="I3294" i="5" s="1"/>
  <c r="I3295" i="5" a="1"/>
  <c r="I3295" i="5" s="1"/>
  <c r="I3296" i="5" a="1"/>
  <c r="I3296" i="5" s="1"/>
  <c r="I3297" i="5" a="1"/>
  <c r="I3297" i="5" s="1"/>
  <c r="I3298" i="5" a="1"/>
  <c r="I3298" i="5" s="1"/>
  <c r="I3299" i="5" a="1"/>
  <c r="I3299" i="5" s="1"/>
  <c r="I3300" i="5" a="1"/>
  <c r="I3300" i="5" s="1"/>
  <c r="I3301" i="5" a="1"/>
  <c r="I3301" i="5" s="1"/>
  <c r="I3302" i="5" a="1"/>
  <c r="I3302" i="5" s="1"/>
  <c r="I3303" i="5" a="1"/>
  <c r="I3303" i="5" s="1"/>
  <c r="I3304" i="5" a="1"/>
  <c r="I3304" i="5" s="1"/>
  <c r="I3305" i="5" a="1"/>
  <c r="I3305" i="5" s="1"/>
  <c r="I3306" i="5" a="1"/>
  <c r="I3306" i="5" s="1"/>
  <c r="I3307" i="5" a="1"/>
  <c r="I3307" i="5" s="1"/>
  <c r="I3308" i="5" a="1"/>
  <c r="I3308" i="5" s="1"/>
  <c r="I3309" i="5" a="1"/>
  <c r="I3309" i="5" s="1"/>
  <c r="I3310" i="5" a="1"/>
  <c r="I3310" i="5" s="1"/>
  <c r="I3311" i="5" a="1"/>
  <c r="I3311" i="5" s="1"/>
  <c r="I3312" i="5" a="1"/>
  <c r="I3312" i="5" s="1"/>
  <c r="I3313" i="5" a="1"/>
  <c r="I3313" i="5" s="1"/>
  <c r="I3314" i="5" a="1"/>
  <c r="I3314" i="5" s="1"/>
  <c r="I3315" i="5" a="1"/>
  <c r="I3315" i="5" s="1"/>
  <c r="I3316" i="5" a="1"/>
  <c r="I3316" i="5" s="1"/>
  <c r="I3317" i="5" a="1"/>
  <c r="I3317" i="5" s="1"/>
  <c r="I3318" i="5" a="1"/>
  <c r="I3318" i="5" s="1"/>
  <c r="I3319" i="5" a="1"/>
  <c r="I3319" i="5" s="1"/>
  <c r="I3320" i="5" a="1"/>
  <c r="I3320" i="5" s="1"/>
  <c r="I3321" i="5" a="1"/>
  <c r="I3321" i="5" s="1"/>
  <c r="I3322" i="5" a="1"/>
  <c r="I3322" i="5" s="1"/>
  <c r="I3323" i="5" a="1"/>
  <c r="I3323" i="5" s="1"/>
  <c r="I3324" i="5" a="1"/>
  <c r="I3324" i="5" s="1"/>
  <c r="I3325" i="5" a="1"/>
  <c r="I3325" i="5" s="1"/>
  <c r="I3326" i="5" a="1"/>
  <c r="I3326" i="5" s="1"/>
  <c r="I3327" i="5" a="1"/>
  <c r="I3327" i="5" s="1"/>
  <c r="I3328" i="5" a="1"/>
  <c r="I3328" i="5" s="1"/>
  <c r="I3329" i="5" a="1"/>
  <c r="I3329" i="5" s="1"/>
  <c r="I3330" i="5" a="1"/>
  <c r="I3330" i="5" s="1"/>
  <c r="I3331" i="5" a="1"/>
  <c r="I3331" i="5" s="1"/>
  <c r="I3332" i="5" a="1"/>
  <c r="I3332" i="5" s="1"/>
  <c r="I3333" i="5" a="1"/>
  <c r="I3333" i="5" s="1"/>
  <c r="I3334" i="5" a="1"/>
  <c r="I3334" i="5" s="1"/>
  <c r="I3335" i="5" a="1"/>
  <c r="I3335" i="5" s="1"/>
  <c r="I3336" i="5" a="1"/>
  <c r="I3336" i="5" s="1"/>
  <c r="I3337" i="5" a="1"/>
  <c r="I3337" i="5" s="1"/>
  <c r="I3338" i="5" a="1"/>
  <c r="I3338" i="5" s="1"/>
  <c r="I3339" i="5" a="1"/>
  <c r="I3339" i="5" s="1"/>
  <c r="I3340" i="5" a="1"/>
  <c r="I3340" i="5" s="1"/>
  <c r="I3341" i="5" a="1"/>
  <c r="I3341" i="5" s="1"/>
  <c r="I3342" i="5" a="1"/>
  <c r="I3342" i="5" s="1"/>
  <c r="I3343" i="5" a="1"/>
  <c r="I3343" i="5" s="1"/>
  <c r="I3344" i="5" a="1"/>
  <c r="I3344" i="5" s="1"/>
  <c r="I3345" i="5" a="1"/>
  <c r="I3345" i="5" s="1"/>
  <c r="I3346" i="5" a="1"/>
  <c r="I3346" i="5" s="1"/>
  <c r="I3347" i="5" a="1"/>
  <c r="I3347" i="5" s="1"/>
  <c r="I3348" i="5" a="1"/>
  <c r="I3348" i="5" s="1"/>
  <c r="I3349" i="5" a="1"/>
  <c r="I3349" i="5" s="1"/>
  <c r="I3350" i="5" a="1"/>
  <c r="I3350" i="5" s="1"/>
  <c r="I3351" i="5" a="1"/>
  <c r="I3351" i="5" s="1"/>
  <c r="I3352" i="5" a="1"/>
  <c r="I3352" i="5" s="1"/>
  <c r="I3353" i="5" a="1"/>
  <c r="I3353" i="5" s="1"/>
  <c r="I3354" i="5" a="1"/>
  <c r="I3354" i="5" s="1"/>
  <c r="I3355" i="5" a="1"/>
  <c r="I3355" i="5" s="1"/>
  <c r="I3356" i="5" a="1"/>
  <c r="I3356" i="5" s="1"/>
  <c r="I3357" i="5" a="1"/>
  <c r="I3357" i="5" s="1"/>
  <c r="I3358" i="5" a="1"/>
  <c r="I3358" i="5" s="1"/>
  <c r="I3359" i="5" a="1"/>
  <c r="I3359" i="5" s="1"/>
  <c r="I3360" i="5" a="1"/>
  <c r="I3360" i="5" s="1"/>
  <c r="I3361" i="5" a="1"/>
  <c r="I3361" i="5" s="1"/>
  <c r="I3362" i="5" a="1"/>
  <c r="I3362" i="5" s="1"/>
  <c r="I3363" i="5" a="1"/>
  <c r="I3363" i="5" s="1"/>
  <c r="I3364" i="5" a="1"/>
  <c r="I3364" i="5" s="1"/>
  <c r="I3365" i="5" a="1"/>
  <c r="I3365" i="5" s="1"/>
  <c r="I3366" i="5" a="1"/>
  <c r="I3366" i="5" s="1"/>
  <c r="I3367" i="5" a="1"/>
  <c r="I3367" i="5" s="1"/>
  <c r="I3368" i="5" a="1"/>
  <c r="I3368" i="5" s="1"/>
  <c r="I3369" i="5" a="1"/>
  <c r="I3369" i="5" s="1"/>
  <c r="I3370" i="5" a="1"/>
  <c r="I3370" i="5" s="1"/>
  <c r="I3371" i="5" a="1"/>
  <c r="I3371" i="5" s="1"/>
  <c r="I3372" i="5" a="1"/>
  <c r="I3372" i="5" s="1"/>
  <c r="I3373" i="5" a="1"/>
  <c r="I3373" i="5" s="1"/>
  <c r="I3374" i="5" a="1"/>
  <c r="I3374" i="5" s="1"/>
  <c r="I3375" i="5" a="1"/>
  <c r="I3375" i="5" s="1"/>
  <c r="I3376" i="5" a="1"/>
  <c r="I3376" i="5" s="1"/>
  <c r="I3377" i="5" a="1"/>
  <c r="I3377" i="5" s="1"/>
  <c r="I3378" i="5" a="1"/>
  <c r="I3378" i="5" s="1"/>
  <c r="I3379" i="5" a="1"/>
  <c r="I3379" i="5" s="1"/>
  <c r="I3380" i="5" a="1"/>
  <c r="I3380" i="5" s="1"/>
  <c r="I3381" i="5" a="1"/>
  <c r="I3381" i="5" s="1"/>
  <c r="I3382" i="5" a="1"/>
  <c r="I3382" i="5" s="1"/>
  <c r="I3383" i="5" a="1"/>
  <c r="I3383" i="5" s="1"/>
  <c r="I3384" i="5" a="1"/>
  <c r="I3384" i="5" s="1"/>
  <c r="I3385" i="5" a="1"/>
  <c r="I3385" i="5" s="1"/>
  <c r="I3386" i="5" a="1"/>
  <c r="I3386" i="5" s="1"/>
  <c r="I3387" i="5" a="1"/>
  <c r="I3387" i="5" s="1"/>
  <c r="I3388" i="5" a="1"/>
  <c r="I3388" i="5" s="1"/>
  <c r="I3389" i="5" a="1"/>
  <c r="I3389" i="5" s="1"/>
  <c r="I3390" i="5" a="1"/>
  <c r="I3390" i="5" s="1"/>
  <c r="I3391" i="5" a="1"/>
  <c r="I3391" i="5" s="1"/>
  <c r="I3392" i="5" a="1"/>
  <c r="I3392" i="5" s="1"/>
  <c r="I3393" i="5" a="1"/>
  <c r="I3393" i="5" s="1"/>
  <c r="I3394" i="5" a="1"/>
  <c r="I3394" i="5" s="1"/>
  <c r="I3395" i="5" a="1"/>
  <c r="I3395" i="5" s="1"/>
  <c r="I3396" i="5" a="1"/>
  <c r="I3396" i="5" s="1"/>
  <c r="I3397" i="5" a="1"/>
  <c r="I3397" i="5" s="1"/>
  <c r="I3398" i="5" a="1"/>
  <c r="I3398" i="5" s="1"/>
  <c r="I3399" i="5" a="1"/>
  <c r="I3399" i="5" s="1"/>
  <c r="I3400" i="5" a="1"/>
  <c r="I3400" i="5" s="1"/>
  <c r="I3401" i="5" a="1"/>
  <c r="I3401" i="5" s="1"/>
  <c r="I3402" i="5" a="1"/>
  <c r="I3402" i="5" s="1"/>
  <c r="I3403" i="5" a="1"/>
  <c r="I3403" i="5" s="1"/>
  <c r="I3404" i="5" a="1"/>
  <c r="I3404" i="5" s="1"/>
  <c r="I3405" i="5" a="1"/>
  <c r="I3405" i="5" s="1"/>
  <c r="I3406" i="5" a="1"/>
  <c r="I3406" i="5" s="1"/>
  <c r="I3407" i="5" a="1"/>
  <c r="I3407" i="5" s="1"/>
  <c r="I3408" i="5" a="1"/>
  <c r="I3408" i="5" s="1"/>
  <c r="I3409" i="5" a="1"/>
  <c r="I3409" i="5" s="1"/>
  <c r="I3410" i="5" a="1"/>
  <c r="I3410" i="5" s="1"/>
  <c r="I3411" i="5" a="1"/>
  <c r="I3411" i="5" s="1"/>
  <c r="I3412" i="5" a="1"/>
  <c r="I3412" i="5" s="1"/>
  <c r="I3413" i="5" a="1"/>
  <c r="I3413" i="5" s="1"/>
  <c r="I3414" i="5" a="1"/>
  <c r="I3414" i="5" s="1"/>
  <c r="I3415" i="5" a="1"/>
  <c r="I3415" i="5" s="1"/>
  <c r="I3416" i="5" a="1"/>
  <c r="I3416" i="5" s="1"/>
  <c r="I3417" i="5" a="1"/>
  <c r="I3417" i="5" s="1"/>
  <c r="I3418" i="5" a="1"/>
  <c r="I3418" i="5" s="1"/>
  <c r="I3419" i="5" a="1"/>
  <c r="I3419" i="5" s="1"/>
  <c r="I3420" i="5" a="1"/>
  <c r="I3420" i="5" s="1"/>
  <c r="I3421" i="5" a="1"/>
  <c r="I3421" i="5" s="1"/>
  <c r="I3422" i="5" a="1"/>
  <c r="I3422" i="5" s="1"/>
  <c r="I3423" i="5" a="1"/>
  <c r="I3423" i="5" s="1"/>
  <c r="I3424" i="5" a="1"/>
  <c r="I3424" i="5" s="1"/>
  <c r="I3425" i="5" a="1"/>
  <c r="I3425" i="5" s="1"/>
  <c r="I3426" i="5" a="1"/>
  <c r="I3426" i="5" s="1"/>
  <c r="I3427" i="5" a="1"/>
  <c r="I3427" i="5" s="1"/>
  <c r="I3428" i="5" a="1"/>
  <c r="I3428" i="5" s="1"/>
  <c r="I3429" i="5" a="1"/>
  <c r="I3429" i="5" s="1"/>
  <c r="I3430" i="5" a="1"/>
  <c r="I3430" i="5" s="1"/>
  <c r="I3431" i="5" a="1"/>
  <c r="I3431" i="5" s="1"/>
  <c r="I3432" i="5" a="1"/>
  <c r="I3432" i="5" s="1"/>
  <c r="I3433" i="5" a="1"/>
  <c r="I3433" i="5" s="1"/>
  <c r="I3434" i="5" a="1"/>
  <c r="I3434" i="5" s="1"/>
  <c r="I3435" i="5" a="1"/>
  <c r="I3435" i="5" s="1"/>
  <c r="I3436" i="5" a="1"/>
  <c r="I3436" i="5" s="1"/>
  <c r="I3437" i="5" a="1"/>
  <c r="I3437" i="5" s="1"/>
  <c r="I3438" i="5" a="1"/>
  <c r="I3438" i="5" s="1"/>
  <c r="I3439" i="5" a="1"/>
  <c r="I3439" i="5" s="1"/>
  <c r="I3440" i="5" a="1"/>
  <c r="I3440" i="5" s="1"/>
  <c r="I3441" i="5" a="1"/>
  <c r="I3441" i="5" s="1"/>
  <c r="I3442" i="5" a="1"/>
  <c r="I3442" i="5" s="1"/>
  <c r="I3443" i="5" a="1"/>
  <c r="I3443" i="5" s="1"/>
  <c r="I3444" i="5" a="1"/>
  <c r="I3444" i="5" s="1"/>
  <c r="I3445" i="5" a="1"/>
  <c r="I3445" i="5" s="1"/>
  <c r="I3446" i="5" a="1"/>
  <c r="I3446" i="5" s="1"/>
  <c r="I3447" i="5" a="1"/>
  <c r="I3447" i="5" s="1"/>
  <c r="I3448" i="5" a="1"/>
  <c r="I3448" i="5" s="1"/>
  <c r="I3449" i="5" a="1"/>
  <c r="I3449" i="5" s="1"/>
  <c r="I3450" i="5" a="1"/>
  <c r="I3450" i="5" s="1"/>
  <c r="I3451" i="5" a="1"/>
  <c r="I3451" i="5" s="1"/>
  <c r="I3452" i="5" a="1"/>
  <c r="I3452" i="5" s="1"/>
  <c r="I3453" i="5" a="1"/>
  <c r="I3453" i="5" s="1"/>
  <c r="I3454" i="5" a="1"/>
  <c r="I3454" i="5" s="1"/>
  <c r="I3455" i="5" a="1"/>
  <c r="I3455" i="5" s="1"/>
  <c r="I3456" i="5" a="1"/>
  <c r="I3456" i="5" s="1"/>
  <c r="I3457" i="5" a="1"/>
  <c r="I3457" i="5" s="1"/>
  <c r="I3458" i="5" a="1"/>
  <c r="I3458" i="5" s="1"/>
  <c r="I3459" i="5" a="1"/>
  <c r="I3459" i="5" s="1"/>
  <c r="I3460" i="5" a="1"/>
  <c r="I3460" i="5" s="1"/>
  <c r="I3461" i="5" a="1"/>
  <c r="I3461" i="5" s="1"/>
  <c r="I3462" i="5" a="1"/>
  <c r="I3462" i="5" s="1"/>
  <c r="I3463" i="5" a="1"/>
  <c r="I3463" i="5" s="1"/>
  <c r="I3464" i="5" a="1"/>
  <c r="I3464" i="5" s="1"/>
  <c r="I3465" i="5" a="1"/>
  <c r="I3465" i="5" s="1"/>
  <c r="I3466" i="5" a="1"/>
  <c r="I3466" i="5" s="1"/>
  <c r="I3467" i="5" a="1"/>
  <c r="I3467" i="5" s="1"/>
  <c r="I3468" i="5" a="1"/>
  <c r="I3468" i="5" s="1"/>
  <c r="I3469" i="5" a="1"/>
  <c r="I3469" i="5" s="1"/>
  <c r="I3470" i="5" a="1"/>
  <c r="I3470" i="5" s="1"/>
  <c r="I3471" i="5" a="1"/>
  <c r="I3471" i="5" s="1"/>
  <c r="I3472" i="5" a="1"/>
  <c r="I3472" i="5" s="1"/>
  <c r="I3473" i="5" a="1"/>
  <c r="I3473" i="5" s="1"/>
  <c r="I3474" i="5" a="1"/>
  <c r="I3474" i="5" s="1"/>
  <c r="I3475" i="5" a="1"/>
  <c r="I3475" i="5" s="1"/>
  <c r="I3476" i="5" a="1"/>
  <c r="I3476" i="5" s="1"/>
  <c r="I3477" i="5" a="1"/>
  <c r="I3477" i="5" s="1"/>
  <c r="I3478" i="5" a="1"/>
  <c r="I3478" i="5" s="1"/>
  <c r="I3479" i="5" a="1"/>
  <c r="I3479" i="5" s="1"/>
  <c r="I3480" i="5" a="1"/>
  <c r="I3480" i="5" s="1"/>
  <c r="I3481" i="5" a="1"/>
  <c r="I3481" i="5" s="1"/>
  <c r="I3482" i="5" a="1"/>
  <c r="I3482" i="5" s="1"/>
  <c r="I3483" i="5" a="1"/>
  <c r="I3483" i="5" s="1"/>
  <c r="I3484" i="5" a="1"/>
  <c r="I3484" i="5" s="1"/>
  <c r="I3485" i="5" a="1"/>
  <c r="I3485" i="5" s="1"/>
  <c r="I3486" i="5" a="1"/>
  <c r="I3486" i="5" s="1"/>
  <c r="I3487" i="5" a="1"/>
  <c r="I3487" i="5" s="1"/>
  <c r="I3488" i="5" a="1"/>
  <c r="I3488" i="5" s="1"/>
  <c r="I3489" i="5" a="1"/>
  <c r="I3489" i="5" s="1"/>
  <c r="I3490" i="5" a="1"/>
  <c r="I3490" i="5" s="1"/>
  <c r="I3491" i="5" a="1"/>
  <c r="I3491" i="5" s="1"/>
  <c r="I3492" i="5" a="1"/>
  <c r="I3492" i="5" s="1"/>
  <c r="I3493" i="5" a="1"/>
  <c r="I3493" i="5" s="1"/>
  <c r="I3494" i="5" a="1"/>
  <c r="I3494" i="5" s="1"/>
  <c r="I3495" i="5" a="1"/>
  <c r="I3495" i="5" s="1"/>
  <c r="I3496" i="5" a="1"/>
  <c r="I3496" i="5" s="1"/>
  <c r="I3497" i="5" a="1"/>
  <c r="I3497" i="5" s="1"/>
  <c r="I3498" i="5" a="1"/>
  <c r="I3498" i="5" s="1"/>
  <c r="I3499" i="5" a="1"/>
  <c r="I3499" i="5" s="1"/>
  <c r="I3500" i="5" a="1"/>
  <c r="I3500" i="5" s="1"/>
  <c r="I3501" i="5" a="1"/>
  <c r="I3501" i="5" s="1"/>
  <c r="G3073" i="5"/>
  <c r="J3073" i="5" s="1"/>
  <c r="G3074" i="5"/>
  <c r="J3074" i="5" s="1"/>
  <c r="G3075" i="5"/>
  <c r="J3075" i="5" s="1"/>
  <c r="G3076" i="5"/>
  <c r="J3076" i="5" s="1"/>
  <c r="G3077" i="5"/>
  <c r="J3077" i="5" s="1"/>
  <c r="G3078" i="5"/>
  <c r="J3078" i="5" s="1"/>
  <c r="G3079" i="5"/>
  <c r="J3079" i="5" s="1"/>
  <c r="G3080" i="5"/>
  <c r="J3080" i="5" s="1"/>
  <c r="G3081" i="5"/>
  <c r="J3081" i="5" s="1"/>
  <c r="G3082" i="5"/>
  <c r="J3082" i="5" s="1"/>
  <c r="G3083" i="5"/>
  <c r="J3083" i="5" s="1"/>
  <c r="G3084" i="5"/>
  <c r="J3084" i="5" s="1"/>
  <c r="G3085" i="5"/>
  <c r="J3085" i="5" s="1"/>
  <c r="G3086" i="5"/>
  <c r="J3086" i="5" s="1"/>
  <c r="G3087" i="5"/>
  <c r="J3087" i="5" s="1"/>
  <c r="G3088" i="5"/>
  <c r="J3088" i="5" s="1"/>
  <c r="G3089" i="5"/>
  <c r="J3089" i="5" s="1"/>
  <c r="G3090" i="5"/>
  <c r="J3090" i="5" s="1"/>
  <c r="G3091" i="5"/>
  <c r="J3091" i="5" s="1"/>
  <c r="G3092" i="5"/>
  <c r="J3092" i="5" s="1"/>
  <c r="G3093" i="5"/>
  <c r="J3093" i="5" s="1"/>
  <c r="G3094" i="5"/>
  <c r="J3094" i="5" s="1"/>
  <c r="G3095" i="5"/>
  <c r="J3095" i="5" s="1"/>
  <c r="G3096" i="5"/>
  <c r="J3096" i="5" s="1"/>
  <c r="G3097" i="5"/>
  <c r="J3097" i="5" s="1"/>
  <c r="G3098" i="5"/>
  <c r="J3098" i="5" s="1"/>
  <c r="G3099" i="5"/>
  <c r="J3099" i="5" s="1"/>
  <c r="G3100" i="5"/>
  <c r="J3100" i="5" s="1"/>
  <c r="G3101" i="5"/>
  <c r="J3101" i="5" s="1"/>
  <c r="G3102" i="5"/>
  <c r="J3102" i="5" s="1"/>
  <c r="G3103" i="5"/>
  <c r="J3103" i="5" s="1"/>
  <c r="G3104" i="5"/>
  <c r="J3104" i="5" s="1"/>
  <c r="G3105" i="5"/>
  <c r="J3105" i="5" s="1"/>
  <c r="G3106" i="5"/>
  <c r="J3106" i="5" s="1"/>
  <c r="G3107" i="5"/>
  <c r="J3107" i="5" s="1"/>
  <c r="G3108" i="5"/>
  <c r="J3108" i="5" s="1"/>
  <c r="G3109" i="5"/>
  <c r="J3109" i="5" s="1"/>
  <c r="G3110" i="5"/>
  <c r="J3110" i="5" s="1"/>
  <c r="G3111" i="5"/>
  <c r="J3111" i="5" s="1"/>
  <c r="G3112" i="5"/>
  <c r="J3112" i="5" s="1"/>
  <c r="G3113" i="5"/>
  <c r="J3113" i="5" s="1"/>
  <c r="G3114" i="5"/>
  <c r="J3114" i="5" s="1"/>
  <c r="G3115" i="5"/>
  <c r="J3115" i="5" s="1"/>
  <c r="G3116" i="5"/>
  <c r="J3116" i="5" s="1"/>
  <c r="G3117" i="5"/>
  <c r="J3117" i="5" s="1"/>
  <c r="G3118" i="5"/>
  <c r="J3118" i="5" s="1"/>
  <c r="G3119" i="5"/>
  <c r="J3119" i="5" s="1"/>
  <c r="G3120" i="5"/>
  <c r="J3120" i="5" s="1"/>
  <c r="G3121" i="5"/>
  <c r="J3121" i="5" s="1"/>
  <c r="G3122" i="5"/>
  <c r="J3122" i="5" s="1"/>
  <c r="G3123" i="5"/>
  <c r="J3123" i="5" s="1"/>
  <c r="G3124" i="5"/>
  <c r="J3124" i="5" s="1"/>
  <c r="G3125" i="5"/>
  <c r="J3125" i="5" s="1"/>
  <c r="G3126" i="5"/>
  <c r="J3126" i="5" s="1"/>
  <c r="G3127" i="5"/>
  <c r="J3127" i="5" s="1"/>
  <c r="G3128" i="5"/>
  <c r="J3128" i="5" s="1"/>
  <c r="G3129" i="5"/>
  <c r="J3129" i="5" s="1"/>
  <c r="G3130" i="5"/>
  <c r="J3130" i="5" s="1"/>
  <c r="G3131" i="5"/>
  <c r="J3131" i="5" s="1"/>
  <c r="G3132" i="5"/>
  <c r="J3132" i="5" s="1"/>
  <c r="G3133" i="5"/>
  <c r="J3133" i="5" s="1"/>
  <c r="G3134" i="5"/>
  <c r="J3134" i="5" s="1"/>
  <c r="G3135" i="5"/>
  <c r="J3135" i="5" s="1"/>
  <c r="G3136" i="5"/>
  <c r="J3136" i="5" s="1"/>
  <c r="G3137" i="5"/>
  <c r="J3137" i="5" s="1"/>
  <c r="G3138" i="5"/>
  <c r="J3138" i="5" s="1"/>
  <c r="G3139" i="5"/>
  <c r="J3139" i="5" s="1"/>
  <c r="G3140" i="5"/>
  <c r="J3140" i="5" s="1"/>
  <c r="G3141" i="5"/>
  <c r="J3141" i="5" s="1"/>
  <c r="G3142" i="5"/>
  <c r="J3142" i="5" s="1"/>
  <c r="G3143" i="5"/>
  <c r="J3143" i="5" s="1"/>
  <c r="G3144" i="5"/>
  <c r="J3144" i="5" s="1"/>
  <c r="G3145" i="5"/>
  <c r="J3145" i="5" s="1"/>
  <c r="G3146" i="5"/>
  <c r="J3146" i="5" s="1"/>
  <c r="G3147" i="5"/>
  <c r="J3147" i="5" s="1"/>
  <c r="G3148" i="5"/>
  <c r="J3148" i="5" s="1"/>
  <c r="G3149" i="5"/>
  <c r="J3149" i="5" s="1"/>
  <c r="G3150" i="5"/>
  <c r="J3150" i="5" s="1"/>
  <c r="G3151" i="5"/>
  <c r="J3151" i="5" s="1"/>
  <c r="G3152" i="5"/>
  <c r="J3152" i="5" s="1"/>
  <c r="G3153" i="5"/>
  <c r="J3153" i="5" s="1"/>
  <c r="G3154" i="5"/>
  <c r="J3154" i="5" s="1"/>
  <c r="G3155" i="5"/>
  <c r="J3155" i="5" s="1"/>
  <c r="G3156" i="5"/>
  <c r="J3156" i="5" s="1"/>
  <c r="G3157" i="5"/>
  <c r="J3157" i="5" s="1"/>
  <c r="G3158" i="5"/>
  <c r="J3158" i="5" s="1"/>
  <c r="G3159" i="5"/>
  <c r="J3159" i="5" s="1"/>
  <c r="G3160" i="5"/>
  <c r="J3160" i="5" s="1"/>
  <c r="G3161" i="5"/>
  <c r="J3161" i="5" s="1"/>
  <c r="G3162" i="5"/>
  <c r="J3162" i="5" s="1"/>
  <c r="G3163" i="5"/>
  <c r="J3163" i="5" s="1"/>
  <c r="G3164" i="5"/>
  <c r="J3164" i="5" s="1"/>
  <c r="G3165" i="5"/>
  <c r="J3165" i="5" s="1"/>
  <c r="G3166" i="5"/>
  <c r="J3166" i="5" s="1"/>
  <c r="G3167" i="5"/>
  <c r="J3167" i="5" s="1"/>
  <c r="G3168" i="5"/>
  <c r="J3168" i="5" s="1"/>
  <c r="G3169" i="5"/>
  <c r="J3169" i="5" s="1"/>
  <c r="G3170" i="5"/>
  <c r="J3170" i="5" s="1"/>
  <c r="G3171" i="5"/>
  <c r="J3171" i="5" s="1"/>
  <c r="G3172" i="5"/>
  <c r="J3172" i="5" s="1"/>
  <c r="G3173" i="5"/>
  <c r="J3173" i="5" s="1"/>
  <c r="G3174" i="5"/>
  <c r="J3174" i="5" s="1"/>
  <c r="G3175" i="5"/>
  <c r="J3175" i="5" s="1"/>
  <c r="G3176" i="5"/>
  <c r="J3176" i="5" s="1"/>
  <c r="G3177" i="5"/>
  <c r="J3177" i="5" s="1"/>
  <c r="G3178" i="5"/>
  <c r="J3178" i="5" s="1"/>
  <c r="G3179" i="5"/>
  <c r="J3179" i="5" s="1"/>
  <c r="G3180" i="5"/>
  <c r="J3180" i="5" s="1"/>
  <c r="G3181" i="5"/>
  <c r="J3181" i="5" s="1"/>
  <c r="G3182" i="5"/>
  <c r="J3182" i="5" s="1"/>
  <c r="G3183" i="5"/>
  <c r="J3183" i="5" s="1"/>
  <c r="G3184" i="5"/>
  <c r="J3184" i="5" s="1"/>
  <c r="G3185" i="5"/>
  <c r="J3185" i="5" s="1"/>
  <c r="G3186" i="5"/>
  <c r="J3186" i="5" s="1"/>
  <c r="G3187" i="5"/>
  <c r="J3187" i="5" s="1"/>
  <c r="G3188" i="5"/>
  <c r="J3188" i="5" s="1"/>
  <c r="G3189" i="5"/>
  <c r="J3189" i="5" s="1"/>
  <c r="G3190" i="5"/>
  <c r="J3190" i="5" s="1"/>
  <c r="G3191" i="5"/>
  <c r="J3191" i="5" s="1"/>
  <c r="G3192" i="5"/>
  <c r="J3192" i="5" s="1"/>
  <c r="G3193" i="5"/>
  <c r="J3193" i="5" s="1"/>
  <c r="G3194" i="5"/>
  <c r="J3194" i="5" s="1"/>
  <c r="G3195" i="5"/>
  <c r="J3195" i="5" s="1"/>
  <c r="G3196" i="5"/>
  <c r="J3196" i="5" s="1"/>
  <c r="G3197" i="5"/>
  <c r="J3197" i="5" s="1"/>
  <c r="G3198" i="5"/>
  <c r="J3198" i="5" s="1"/>
  <c r="G3199" i="5"/>
  <c r="J3199" i="5" s="1"/>
  <c r="G3200" i="5"/>
  <c r="J3200" i="5" s="1"/>
  <c r="G3201" i="5"/>
  <c r="J3201" i="5" s="1"/>
  <c r="G3202" i="5"/>
  <c r="J3202" i="5" s="1"/>
  <c r="G3203" i="5"/>
  <c r="J3203" i="5" s="1"/>
  <c r="G3204" i="5"/>
  <c r="J3204" i="5" s="1"/>
  <c r="G3205" i="5"/>
  <c r="J3205" i="5" s="1"/>
  <c r="G3206" i="5"/>
  <c r="J3206" i="5" s="1"/>
  <c r="G3207" i="5"/>
  <c r="J3207" i="5" s="1"/>
  <c r="G3208" i="5"/>
  <c r="J3208" i="5" s="1"/>
  <c r="G3209" i="5"/>
  <c r="J3209" i="5" s="1"/>
  <c r="G3210" i="5"/>
  <c r="J3210" i="5" s="1"/>
  <c r="G3211" i="5"/>
  <c r="J3211" i="5" s="1"/>
  <c r="G3212" i="5"/>
  <c r="J3212" i="5" s="1"/>
  <c r="G3213" i="5"/>
  <c r="J3213" i="5" s="1"/>
  <c r="G3214" i="5"/>
  <c r="J3214" i="5" s="1"/>
  <c r="G3215" i="5"/>
  <c r="J3215" i="5" s="1"/>
  <c r="G3216" i="5"/>
  <c r="J3216" i="5" s="1"/>
  <c r="G3217" i="5"/>
  <c r="J3217" i="5" s="1"/>
  <c r="G3218" i="5"/>
  <c r="J3218" i="5" s="1"/>
  <c r="G3219" i="5"/>
  <c r="J3219" i="5" s="1"/>
  <c r="G3220" i="5"/>
  <c r="J3220" i="5" s="1"/>
  <c r="G3221" i="5"/>
  <c r="J3221" i="5" s="1"/>
  <c r="G3222" i="5"/>
  <c r="J3222" i="5" s="1"/>
  <c r="G3223" i="5"/>
  <c r="J3223" i="5" s="1"/>
  <c r="G3224" i="5"/>
  <c r="J3224" i="5" s="1"/>
  <c r="G3225" i="5"/>
  <c r="J3225" i="5" s="1"/>
  <c r="G3226" i="5"/>
  <c r="J3226" i="5" s="1"/>
  <c r="G3227" i="5"/>
  <c r="J3227" i="5" s="1"/>
  <c r="G3228" i="5"/>
  <c r="J3228" i="5" s="1"/>
  <c r="G3229" i="5"/>
  <c r="J3229" i="5" s="1"/>
  <c r="G3230" i="5"/>
  <c r="J3230" i="5" s="1"/>
  <c r="G3231" i="5"/>
  <c r="J3231" i="5" s="1"/>
  <c r="G3232" i="5"/>
  <c r="J3232" i="5" s="1"/>
  <c r="G3233" i="5"/>
  <c r="J3233" i="5" s="1"/>
  <c r="G3234" i="5"/>
  <c r="J3234" i="5" s="1"/>
  <c r="G3235" i="5"/>
  <c r="J3235" i="5" s="1"/>
  <c r="G3236" i="5"/>
  <c r="J3236" i="5" s="1"/>
  <c r="G3237" i="5"/>
  <c r="J3237" i="5" s="1"/>
  <c r="G3238" i="5"/>
  <c r="J3238" i="5" s="1"/>
  <c r="G3239" i="5"/>
  <c r="J3239" i="5" s="1"/>
  <c r="G3240" i="5"/>
  <c r="J3240" i="5" s="1"/>
  <c r="G3241" i="5"/>
  <c r="J3241" i="5" s="1"/>
  <c r="G3242" i="5"/>
  <c r="J3242" i="5" s="1"/>
  <c r="G3243" i="5"/>
  <c r="J3243" i="5" s="1"/>
  <c r="G3244" i="5"/>
  <c r="J3244" i="5" s="1"/>
  <c r="G3245" i="5"/>
  <c r="J3245" i="5" s="1"/>
  <c r="G3246" i="5"/>
  <c r="J3246" i="5" s="1"/>
  <c r="G3247" i="5"/>
  <c r="J3247" i="5" s="1"/>
  <c r="G3248" i="5"/>
  <c r="J3248" i="5" s="1"/>
  <c r="G3249" i="5"/>
  <c r="J3249" i="5" s="1"/>
  <c r="G3250" i="5"/>
  <c r="J3250" i="5" s="1"/>
  <c r="G3251" i="5"/>
  <c r="J3251" i="5" s="1"/>
  <c r="G3252" i="5"/>
  <c r="J3252" i="5" s="1"/>
  <c r="G3253" i="5"/>
  <c r="J3253" i="5" s="1"/>
  <c r="G3254" i="5"/>
  <c r="J3254" i="5" s="1"/>
  <c r="G3255" i="5"/>
  <c r="J3255" i="5" s="1"/>
  <c r="G3256" i="5"/>
  <c r="J3256" i="5" s="1"/>
  <c r="G3257" i="5"/>
  <c r="J3257" i="5" s="1"/>
  <c r="G3258" i="5"/>
  <c r="J3258" i="5" s="1"/>
  <c r="G3259" i="5"/>
  <c r="J3259" i="5" s="1"/>
  <c r="G3260" i="5"/>
  <c r="J3260" i="5" s="1"/>
  <c r="G3261" i="5"/>
  <c r="J3261" i="5" s="1"/>
  <c r="G3262" i="5"/>
  <c r="J3262" i="5" s="1"/>
  <c r="G3263" i="5"/>
  <c r="J3263" i="5" s="1"/>
  <c r="G3264" i="5"/>
  <c r="J3264" i="5" s="1"/>
  <c r="G3265" i="5"/>
  <c r="J3265" i="5" s="1"/>
  <c r="G3266" i="5"/>
  <c r="J3266" i="5" s="1"/>
  <c r="G3267" i="5"/>
  <c r="J3267" i="5" s="1"/>
  <c r="G3268" i="5"/>
  <c r="J3268" i="5" s="1"/>
  <c r="G3269" i="5"/>
  <c r="J3269" i="5" s="1"/>
  <c r="G3270" i="5"/>
  <c r="J3270" i="5" s="1"/>
  <c r="G3271" i="5"/>
  <c r="J3271" i="5" s="1"/>
  <c r="G3272" i="5"/>
  <c r="J3272" i="5" s="1"/>
  <c r="G3273" i="5"/>
  <c r="J3273" i="5" s="1"/>
  <c r="G3274" i="5"/>
  <c r="J3274" i="5" s="1"/>
  <c r="G3275" i="5"/>
  <c r="J3275" i="5" s="1"/>
  <c r="G3276" i="5"/>
  <c r="J3276" i="5" s="1"/>
  <c r="G3277" i="5"/>
  <c r="J3277" i="5" s="1"/>
  <c r="G3278" i="5"/>
  <c r="J3278" i="5" s="1"/>
  <c r="G3279" i="5"/>
  <c r="J3279" i="5" s="1"/>
  <c r="G3280" i="5"/>
  <c r="J3280" i="5" s="1"/>
  <c r="G3281" i="5"/>
  <c r="J3281" i="5" s="1"/>
  <c r="G3282" i="5"/>
  <c r="J3282" i="5" s="1"/>
  <c r="G3283" i="5"/>
  <c r="J3283" i="5" s="1"/>
  <c r="G3284" i="5"/>
  <c r="J3284" i="5" s="1"/>
  <c r="G3285" i="5"/>
  <c r="J3285" i="5" s="1"/>
  <c r="G3286" i="5"/>
  <c r="J3286" i="5" s="1"/>
  <c r="G3287" i="5"/>
  <c r="J3287" i="5" s="1"/>
  <c r="G3288" i="5"/>
  <c r="J3288" i="5" s="1"/>
  <c r="G3289" i="5"/>
  <c r="J3289" i="5" s="1"/>
  <c r="G3290" i="5"/>
  <c r="J3290" i="5" s="1"/>
  <c r="G3291" i="5"/>
  <c r="J3291" i="5" s="1"/>
  <c r="G3292" i="5"/>
  <c r="J3292" i="5" s="1"/>
  <c r="G3293" i="5"/>
  <c r="J3293" i="5" s="1"/>
  <c r="G3294" i="5"/>
  <c r="J3294" i="5" s="1"/>
  <c r="G3295" i="5"/>
  <c r="J3295" i="5" s="1"/>
  <c r="G3296" i="5"/>
  <c r="J3296" i="5" s="1"/>
  <c r="G3297" i="5"/>
  <c r="J3297" i="5" s="1"/>
  <c r="G3298" i="5"/>
  <c r="J3298" i="5" s="1"/>
  <c r="G3299" i="5"/>
  <c r="J3299" i="5" s="1"/>
  <c r="G3300" i="5"/>
  <c r="J3300" i="5" s="1"/>
  <c r="G3301" i="5"/>
  <c r="J3301" i="5" s="1"/>
  <c r="G3302" i="5"/>
  <c r="J3302" i="5" s="1"/>
  <c r="G3303" i="5"/>
  <c r="J3303" i="5" s="1"/>
  <c r="G3304" i="5"/>
  <c r="J3304" i="5" s="1"/>
  <c r="G3305" i="5"/>
  <c r="J3305" i="5" s="1"/>
  <c r="G3306" i="5"/>
  <c r="J3306" i="5" s="1"/>
  <c r="G3307" i="5"/>
  <c r="J3307" i="5" s="1"/>
  <c r="G3308" i="5"/>
  <c r="J3308" i="5" s="1"/>
  <c r="G3309" i="5"/>
  <c r="J3309" i="5" s="1"/>
  <c r="G3310" i="5"/>
  <c r="J3310" i="5" s="1"/>
  <c r="G3311" i="5"/>
  <c r="J3311" i="5" s="1"/>
  <c r="G3312" i="5"/>
  <c r="J3312" i="5" s="1"/>
  <c r="G3313" i="5"/>
  <c r="J3313" i="5" s="1"/>
  <c r="G3314" i="5"/>
  <c r="J3314" i="5" s="1"/>
  <c r="G3315" i="5"/>
  <c r="J3315" i="5" s="1"/>
  <c r="G3316" i="5"/>
  <c r="J3316" i="5" s="1"/>
  <c r="G3317" i="5"/>
  <c r="J3317" i="5" s="1"/>
  <c r="G3318" i="5"/>
  <c r="J3318" i="5" s="1"/>
  <c r="G3319" i="5"/>
  <c r="J3319" i="5" s="1"/>
  <c r="G3320" i="5"/>
  <c r="J3320" i="5" s="1"/>
  <c r="G3321" i="5"/>
  <c r="J3321" i="5" s="1"/>
  <c r="G3322" i="5"/>
  <c r="J3322" i="5" s="1"/>
  <c r="G3323" i="5"/>
  <c r="J3323" i="5" s="1"/>
  <c r="G3324" i="5"/>
  <c r="J3324" i="5" s="1"/>
  <c r="G3325" i="5"/>
  <c r="J3325" i="5" s="1"/>
  <c r="G3326" i="5"/>
  <c r="J3326" i="5" s="1"/>
  <c r="G3327" i="5"/>
  <c r="J3327" i="5" s="1"/>
  <c r="G3328" i="5"/>
  <c r="J3328" i="5" s="1"/>
  <c r="G3329" i="5"/>
  <c r="J3329" i="5" s="1"/>
  <c r="G3330" i="5"/>
  <c r="J3330" i="5" s="1"/>
  <c r="G3331" i="5"/>
  <c r="J3331" i="5" s="1"/>
  <c r="G3332" i="5"/>
  <c r="J3332" i="5" s="1"/>
  <c r="G3333" i="5"/>
  <c r="J3333" i="5" s="1"/>
  <c r="G3334" i="5"/>
  <c r="J3334" i="5" s="1"/>
  <c r="G3335" i="5"/>
  <c r="J3335" i="5" s="1"/>
  <c r="G3336" i="5"/>
  <c r="J3336" i="5" s="1"/>
  <c r="G3337" i="5"/>
  <c r="J3337" i="5" s="1"/>
  <c r="G3338" i="5"/>
  <c r="J3338" i="5" s="1"/>
  <c r="G3339" i="5"/>
  <c r="J3339" i="5" s="1"/>
  <c r="G3340" i="5"/>
  <c r="J3340" i="5" s="1"/>
  <c r="G3341" i="5"/>
  <c r="J3341" i="5" s="1"/>
  <c r="G3342" i="5"/>
  <c r="J3342" i="5" s="1"/>
  <c r="G3343" i="5"/>
  <c r="J3343" i="5" s="1"/>
  <c r="G3344" i="5"/>
  <c r="J3344" i="5" s="1"/>
  <c r="G3345" i="5"/>
  <c r="J3345" i="5" s="1"/>
  <c r="G3346" i="5"/>
  <c r="J3346" i="5" s="1"/>
  <c r="G3347" i="5"/>
  <c r="J3347" i="5" s="1"/>
  <c r="G3348" i="5"/>
  <c r="J3348" i="5" s="1"/>
  <c r="G3349" i="5"/>
  <c r="J3349" i="5" s="1"/>
  <c r="G3350" i="5"/>
  <c r="J3350" i="5" s="1"/>
  <c r="G3351" i="5"/>
  <c r="J3351" i="5" s="1"/>
  <c r="G3352" i="5"/>
  <c r="J3352" i="5" s="1"/>
  <c r="G3353" i="5"/>
  <c r="J3353" i="5" s="1"/>
  <c r="G3354" i="5"/>
  <c r="J3354" i="5" s="1"/>
  <c r="G3355" i="5"/>
  <c r="J3355" i="5" s="1"/>
  <c r="G3356" i="5"/>
  <c r="J3356" i="5" s="1"/>
  <c r="G3357" i="5"/>
  <c r="J3357" i="5" s="1"/>
  <c r="G3358" i="5"/>
  <c r="J3358" i="5" s="1"/>
  <c r="G3359" i="5"/>
  <c r="J3359" i="5" s="1"/>
  <c r="G3360" i="5"/>
  <c r="J3360" i="5" s="1"/>
  <c r="G3361" i="5"/>
  <c r="J3361" i="5" s="1"/>
  <c r="G3362" i="5"/>
  <c r="J3362" i="5" s="1"/>
  <c r="G3363" i="5"/>
  <c r="J3363" i="5" s="1"/>
  <c r="G3364" i="5"/>
  <c r="J3364" i="5" s="1"/>
  <c r="G3365" i="5"/>
  <c r="J3365" i="5" s="1"/>
  <c r="G3366" i="5"/>
  <c r="J3366" i="5" s="1"/>
  <c r="G3367" i="5"/>
  <c r="J3367" i="5" s="1"/>
  <c r="G3368" i="5"/>
  <c r="J3368" i="5" s="1"/>
  <c r="G3369" i="5"/>
  <c r="J3369" i="5" s="1"/>
  <c r="G3370" i="5"/>
  <c r="J3370" i="5" s="1"/>
  <c r="G3371" i="5"/>
  <c r="J3371" i="5" s="1"/>
  <c r="G3372" i="5"/>
  <c r="J3372" i="5" s="1"/>
  <c r="G3373" i="5"/>
  <c r="J3373" i="5" s="1"/>
  <c r="G3374" i="5"/>
  <c r="J3374" i="5" s="1"/>
  <c r="G3375" i="5"/>
  <c r="J3375" i="5" s="1"/>
  <c r="G3376" i="5"/>
  <c r="J3376" i="5" s="1"/>
  <c r="G3377" i="5"/>
  <c r="J3377" i="5" s="1"/>
  <c r="G3378" i="5"/>
  <c r="J3378" i="5" s="1"/>
  <c r="G3379" i="5"/>
  <c r="J3379" i="5" s="1"/>
  <c r="G3380" i="5"/>
  <c r="J3380" i="5" s="1"/>
  <c r="G3381" i="5"/>
  <c r="J3381" i="5" s="1"/>
  <c r="G3382" i="5"/>
  <c r="J3382" i="5" s="1"/>
  <c r="G3383" i="5"/>
  <c r="J3383" i="5" s="1"/>
  <c r="G3384" i="5"/>
  <c r="J3384" i="5" s="1"/>
  <c r="G3385" i="5"/>
  <c r="J3385" i="5" s="1"/>
  <c r="G3386" i="5"/>
  <c r="J3386" i="5" s="1"/>
  <c r="G3387" i="5"/>
  <c r="J3387" i="5" s="1"/>
  <c r="G3388" i="5"/>
  <c r="J3388" i="5" s="1"/>
  <c r="G3389" i="5"/>
  <c r="J3389" i="5" s="1"/>
  <c r="G3390" i="5"/>
  <c r="J3390" i="5" s="1"/>
  <c r="G3391" i="5"/>
  <c r="J3391" i="5" s="1"/>
  <c r="G3392" i="5"/>
  <c r="J3392" i="5" s="1"/>
  <c r="G3393" i="5"/>
  <c r="J3393" i="5" s="1"/>
  <c r="G3394" i="5"/>
  <c r="J3394" i="5" s="1"/>
  <c r="G3395" i="5"/>
  <c r="J3395" i="5" s="1"/>
  <c r="G3396" i="5"/>
  <c r="J3396" i="5" s="1"/>
  <c r="G3397" i="5"/>
  <c r="J3397" i="5" s="1"/>
  <c r="G3398" i="5"/>
  <c r="J3398" i="5" s="1"/>
  <c r="G3399" i="5"/>
  <c r="J3399" i="5" s="1"/>
  <c r="G3400" i="5"/>
  <c r="J3400" i="5" s="1"/>
  <c r="G3401" i="5"/>
  <c r="J3401" i="5" s="1"/>
  <c r="G3402" i="5"/>
  <c r="J3402" i="5" s="1"/>
  <c r="G3403" i="5"/>
  <c r="J3403" i="5" s="1"/>
  <c r="G3404" i="5"/>
  <c r="J3404" i="5" s="1"/>
  <c r="G3405" i="5"/>
  <c r="J3405" i="5" s="1"/>
  <c r="G3406" i="5"/>
  <c r="J3406" i="5" s="1"/>
  <c r="G3407" i="5"/>
  <c r="J3407" i="5" s="1"/>
  <c r="G3408" i="5"/>
  <c r="J3408" i="5" s="1"/>
  <c r="G3409" i="5"/>
  <c r="J3409" i="5" s="1"/>
  <c r="G3410" i="5"/>
  <c r="J3410" i="5" s="1"/>
  <c r="G3411" i="5"/>
  <c r="J3411" i="5" s="1"/>
  <c r="G3412" i="5"/>
  <c r="J3412" i="5" s="1"/>
  <c r="G3413" i="5"/>
  <c r="J3413" i="5" s="1"/>
  <c r="G3414" i="5"/>
  <c r="J3414" i="5" s="1"/>
  <c r="G3415" i="5"/>
  <c r="J3415" i="5" s="1"/>
  <c r="G3416" i="5"/>
  <c r="J3416" i="5" s="1"/>
  <c r="G3417" i="5"/>
  <c r="J3417" i="5" s="1"/>
  <c r="G3418" i="5"/>
  <c r="J3418" i="5" s="1"/>
  <c r="G3419" i="5"/>
  <c r="J3419" i="5" s="1"/>
  <c r="G3420" i="5"/>
  <c r="J3420" i="5" s="1"/>
  <c r="G3421" i="5"/>
  <c r="J3421" i="5" s="1"/>
  <c r="G3422" i="5"/>
  <c r="J3422" i="5" s="1"/>
  <c r="G3423" i="5"/>
  <c r="J3423" i="5" s="1"/>
  <c r="G3424" i="5"/>
  <c r="J3424" i="5" s="1"/>
  <c r="G3425" i="5"/>
  <c r="J3425" i="5" s="1"/>
  <c r="G3426" i="5"/>
  <c r="J3426" i="5" s="1"/>
  <c r="G3427" i="5"/>
  <c r="J3427" i="5" s="1"/>
  <c r="G3428" i="5"/>
  <c r="J3428" i="5" s="1"/>
  <c r="G3429" i="5"/>
  <c r="J3429" i="5" s="1"/>
  <c r="G3430" i="5"/>
  <c r="J3430" i="5" s="1"/>
  <c r="G3431" i="5"/>
  <c r="J3431" i="5" s="1"/>
  <c r="G3432" i="5"/>
  <c r="J3432" i="5" s="1"/>
  <c r="G3433" i="5"/>
  <c r="J3433" i="5" s="1"/>
  <c r="G3434" i="5"/>
  <c r="J3434" i="5" s="1"/>
  <c r="G3435" i="5"/>
  <c r="J3435" i="5" s="1"/>
  <c r="G3436" i="5"/>
  <c r="J3436" i="5" s="1"/>
  <c r="G3437" i="5"/>
  <c r="J3437" i="5" s="1"/>
  <c r="G3438" i="5"/>
  <c r="J3438" i="5" s="1"/>
  <c r="G3439" i="5"/>
  <c r="J3439" i="5" s="1"/>
  <c r="G3440" i="5"/>
  <c r="J3440" i="5" s="1"/>
  <c r="G3441" i="5"/>
  <c r="J3441" i="5" s="1"/>
  <c r="G3442" i="5"/>
  <c r="J3442" i="5" s="1"/>
  <c r="G3443" i="5"/>
  <c r="J3443" i="5" s="1"/>
  <c r="G3444" i="5"/>
  <c r="J3444" i="5" s="1"/>
  <c r="G3445" i="5"/>
  <c r="J3445" i="5" s="1"/>
  <c r="G3446" i="5"/>
  <c r="J3446" i="5" s="1"/>
  <c r="G3447" i="5"/>
  <c r="J3447" i="5" s="1"/>
  <c r="G3468" i="5"/>
  <c r="J3468" i="5" s="1"/>
  <c r="G3469" i="5"/>
  <c r="J3469" i="5" s="1"/>
  <c r="G3470" i="5"/>
  <c r="J3470" i="5" s="1"/>
  <c r="G3471" i="5"/>
  <c r="J3471" i="5" s="1"/>
  <c r="G3472" i="5"/>
  <c r="J3472" i="5" s="1"/>
  <c r="G3473" i="5"/>
  <c r="J3473" i="5" s="1"/>
  <c r="G3474" i="5"/>
  <c r="J3474" i="5" s="1"/>
  <c r="G3475" i="5"/>
  <c r="J3475" i="5" s="1"/>
  <c r="G3476" i="5"/>
  <c r="J3476" i="5" s="1"/>
  <c r="G3477" i="5"/>
  <c r="J3477" i="5" s="1"/>
  <c r="G3478" i="5"/>
  <c r="J3478" i="5" s="1"/>
  <c r="G3479" i="5"/>
  <c r="J3479" i="5" s="1"/>
  <c r="G3480" i="5"/>
  <c r="J3480" i="5" s="1"/>
  <c r="G3481" i="5"/>
  <c r="J3481" i="5" s="1"/>
  <c r="G3482" i="5"/>
  <c r="J3482" i="5" s="1"/>
  <c r="G3483" i="5"/>
  <c r="J3483" i="5" s="1"/>
  <c r="G3484" i="5"/>
  <c r="J3484" i="5" s="1"/>
  <c r="G3485" i="5"/>
  <c r="J3485" i="5" s="1"/>
  <c r="G3486" i="5"/>
  <c r="J3486" i="5" s="1"/>
  <c r="G3487" i="5"/>
  <c r="J3487" i="5" s="1"/>
  <c r="G3488" i="5"/>
  <c r="J3488" i="5" s="1"/>
  <c r="G3489" i="5"/>
  <c r="J3489" i="5" s="1"/>
  <c r="G3490" i="5"/>
  <c r="J3490" i="5" s="1"/>
  <c r="G3491" i="5"/>
  <c r="J3491" i="5" s="1"/>
  <c r="G3492" i="5"/>
  <c r="J3492" i="5" s="1"/>
  <c r="G3493" i="5"/>
  <c r="J3493" i="5" s="1"/>
  <c r="G3494" i="5"/>
  <c r="J3494" i="5" s="1"/>
  <c r="G3495" i="5"/>
  <c r="J3495" i="5" s="1"/>
  <c r="G3496" i="5"/>
  <c r="J3496" i="5" s="1"/>
  <c r="G3497" i="5"/>
  <c r="J3497" i="5" s="1"/>
  <c r="G3498" i="5"/>
  <c r="G3499" i="5"/>
  <c r="J3499" i="5" s="1"/>
  <c r="G3500" i="5"/>
  <c r="J3500" i="5" s="1"/>
  <c r="G3501" i="5"/>
  <c r="J3501" i="5" s="1"/>
  <c r="B3506" i="5"/>
  <c r="B3504"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448" i="5"/>
  <c r="J3449" i="5"/>
  <c r="J3450" i="5"/>
  <c r="J3451" i="5"/>
  <c r="J3452" i="5"/>
  <c r="J3453" i="5"/>
  <c r="J3454" i="5"/>
  <c r="J3455" i="5"/>
  <c r="J3456" i="5"/>
  <c r="J3457" i="5"/>
  <c r="J3458" i="5"/>
  <c r="J3459" i="5"/>
  <c r="J3460" i="5"/>
  <c r="J3461" i="5"/>
  <c r="J3462" i="5"/>
  <c r="J3463" i="5"/>
  <c r="J3464" i="5"/>
  <c r="J3465" i="5"/>
  <c r="J3466" i="5"/>
  <c r="J3467"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U2802" i="5"/>
  <c r="U2803" i="5"/>
  <c r="U2804" i="5"/>
  <c r="U2805" i="5"/>
  <c r="U2806" i="5"/>
  <c r="U2807" i="5"/>
  <c r="U2808" i="5"/>
  <c r="U2809" i="5"/>
  <c r="U2810" i="5"/>
  <c r="U2811" i="5"/>
  <c r="U2812" i="5"/>
  <c r="U2813" i="5"/>
  <c r="U2814" i="5"/>
  <c r="U2815" i="5"/>
  <c r="U2816" i="5"/>
  <c r="U2817" i="5"/>
  <c r="U2818" i="5"/>
  <c r="U2819" i="5"/>
  <c r="U2820" i="5"/>
  <c r="U2821" i="5"/>
  <c r="U2822" i="5"/>
  <c r="U2823" i="5"/>
  <c r="U2824" i="5"/>
  <c r="U2825" i="5"/>
  <c r="U2826" i="5"/>
  <c r="U2827" i="5"/>
  <c r="U2828" i="5"/>
  <c r="U2829" i="5"/>
  <c r="U2830" i="5"/>
  <c r="U2831" i="5"/>
  <c r="U2832" i="5"/>
  <c r="U2833" i="5"/>
  <c r="U2834" i="5"/>
  <c r="U2835" i="5"/>
  <c r="U2836" i="5"/>
  <c r="U2837" i="5"/>
  <c r="U2838" i="5"/>
  <c r="U2839" i="5"/>
  <c r="U2840" i="5"/>
  <c r="U2841" i="5"/>
  <c r="U2842" i="5"/>
  <c r="U2843" i="5"/>
  <c r="U2844" i="5"/>
  <c r="U2845" i="5"/>
  <c r="U2846" i="5"/>
  <c r="U2847" i="5"/>
  <c r="U2848" i="5"/>
  <c r="U2849" i="5"/>
  <c r="U2850" i="5"/>
  <c r="U2851" i="5"/>
  <c r="U2852" i="5"/>
  <c r="U2853" i="5"/>
  <c r="U2854" i="5"/>
  <c r="U2855" i="5"/>
  <c r="U2856" i="5"/>
  <c r="U2857" i="5"/>
  <c r="U2858" i="5"/>
  <c r="U2859" i="5"/>
  <c r="U2860" i="5"/>
  <c r="U2861" i="5"/>
  <c r="U2862" i="5"/>
  <c r="U2863" i="5"/>
  <c r="U2864" i="5"/>
  <c r="U2865" i="5"/>
  <c r="U2866" i="5"/>
  <c r="U2867" i="5"/>
  <c r="U2868" i="5"/>
  <c r="U2869" i="5"/>
  <c r="U2870" i="5"/>
  <c r="U2871" i="5"/>
  <c r="U2872" i="5"/>
  <c r="U2873" i="5"/>
  <c r="U2874" i="5"/>
  <c r="U2875" i="5"/>
  <c r="U2876" i="5"/>
  <c r="U2877" i="5"/>
  <c r="U2878" i="5"/>
  <c r="U2879" i="5"/>
  <c r="U2880" i="5"/>
  <c r="U2881" i="5"/>
  <c r="U2882" i="5"/>
  <c r="U2883" i="5"/>
  <c r="U2884" i="5"/>
  <c r="U2885" i="5"/>
  <c r="U2886" i="5"/>
  <c r="U2887" i="5"/>
  <c r="U2888" i="5"/>
  <c r="U2889" i="5"/>
  <c r="U2890" i="5"/>
  <c r="U2891" i="5"/>
  <c r="U2892" i="5"/>
  <c r="U2893" i="5"/>
  <c r="U2894" i="5"/>
  <c r="U2895" i="5"/>
  <c r="U2896" i="5"/>
  <c r="U2897" i="5"/>
  <c r="U2898" i="5"/>
  <c r="U2899" i="5"/>
  <c r="U2900" i="5"/>
  <c r="U2901" i="5"/>
  <c r="U2902" i="5"/>
  <c r="U2903" i="5"/>
  <c r="U2904" i="5"/>
  <c r="U2905" i="5"/>
  <c r="U2906" i="5"/>
  <c r="U2907" i="5"/>
  <c r="U2908" i="5"/>
  <c r="U2909" i="5"/>
  <c r="U2910" i="5"/>
  <c r="U2911" i="5"/>
  <c r="U2912" i="5"/>
  <c r="U2913" i="5"/>
  <c r="U2914" i="5"/>
  <c r="U2915" i="5"/>
  <c r="U2916" i="5"/>
  <c r="U2917" i="5"/>
  <c r="U2918" i="5"/>
  <c r="U2919" i="5"/>
  <c r="U2920" i="5"/>
  <c r="U2921" i="5"/>
  <c r="U2922" i="5"/>
  <c r="U2923" i="5"/>
  <c r="U2924" i="5"/>
  <c r="U2925" i="5"/>
  <c r="U2926" i="5"/>
  <c r="U2927" i="5"/>
  <c r="U2928" i="5"/>
  <c r="U2929" i="5"/>
  <c r="U2930" i="5"/>
  <c r="U2931" i="5"/>
  <c r="U2932" i="5"/>
  <c r="U2933" i="5"/>
  <c r="U2934" i="5"/>
  <c r="U2935" i="5"/>
  <c r="U2936" i="5"/>
  <c r="U2937" i="5"/>
  <c r="U2938" i="5"/>
  <c r="U2939" i="5"/>
  <c r="U2940" i="5"/>
  <c r="U2941" i="5"/>
  <c r="U2942" i="5"/>
  <c r="U2943" i="5"/>
  <c r="U2944" i="5"/>
  <c r="U2945" i="5"/>
  <c r="U2946" i="5"/>
  <c r="U2947" i="5"/>
  <c r="U2948" i="5"/>
  <c r="U2949" i="5"/>
  <c r="U2950" i="5"/>
  <c r="U2951" i="5"/>
  <c r="U2952" i="5"/>
  <c r="U2953" i="5"/>
  <c r="U2954" i="5"/>
  <c r="U2955" i="5"/>
  <c r="U2956" i="5"/>
  <c r="U2957" i="5"/>
  <c r="U2958" i="5"/>
  <c r="U2959" i="5"/>
  <c r="U2960" i="5"/>
  <c r="U2961" i="5"/>
  <c r="U2962" i="5"/>
  <c r="U2963" i="5"/>
  <c r="U2964" i="5"/>
  <c r="U2965" i="5"/>
  <c r="U2966" i="5"/>
  <c r="U2967" i="5"/>
  <c r="U2968" i="5"/>
  <c r="U2969" i="5"/>
  <c r="U2970" i="5"/>
  <c r="U2971" i="5"/>
  <c r="U2972" i="5"/>
  <c r="U2973" i="5"/>
  <c r="U2974" i="5"/>
  <c r="U2975" i="5"/>
  <c r="U2976" i="5"/>
  <c r="U2977" i="5"/>
  <c r="U2978" i="5"/>
  <c r="U2979" i="5"/>
  <c r="U2980" i="5"/>
  <c r="U2981" i="5"/>
  <c r="U2982" i="5"/>
  <c r="U2983" i="5"/>
  <c r="U2984" i="5"/>
  <c r="U2985" i="5"/>
  <c r="U2986" i="5"/>
  <c r="U2987" i="5"/>
  <c r="U2988" i="5"/>
  <c r="U2989" i="5"/>
  <c r="U2990" i="5"/>
  <c r="U2991" i="5"/>
  <c r="U2992" i="5"/>
  <c r="U2993" i="5"/>
  <c r="U2994" i="5"/>
  <c r="U2995" i="5"/>
  <c r="U2996" i="5"/>
  <c r="U2997" i="5"/>
  <c r="U2998" i="5"/>
  <c r="U2999" i="5"/>
  <c r="U3000" i="5"/>
  <c r="U3001" i="5"/>
  <c r="U3002" i="5"/>
  <c r="U3003" i="5"/>
  <c r="U3004" i="5"/>
  <c r="U3005" i="5"/>
  <c r="U3006" i="5"/>
  <c r="U3007" i="5"/>
  <c r="U3008" i="5"/>
  <c r="U3009" i="5"/>
  <c r="U3010" i="5"/>
  <c r="U3011" i="5"/>
  <c r="U3012" i="5"/>
  <c r="U3013" i="5"/>
  <c r="U3014" i="5"/>
  <c r="U3015" i="5"/>
  <c r="U3016" i="5"/>
  <c r="U3017" i="5"/>
  <c r="U3018" i="5"/>
  <c r="U3019" i="5"/>
  <c r="U3020" i="5"/>
  <c r="U3021" i="5"/>
  <c r="U3022" i="5"/>
  <c r="U3023" i="5"/>
  <c r="U3024" i="5"/>
  <c r="U3025" i="5"/>
  <c r="U3026" i="5"/>
  <c r="U3027" i="5"/>
  <c r="U3028" i="5"/>
  <c r="U3029" i="5"/>
  <c r="U3030" i="5"/>
  <c r="U3031" i="5"/>
  <c r="U3032" i="5"/>
  <c r="U3033" i="5"/>
  <c r="U3034" i="5"/>
  <c r="U3035" i="5"/>
  <c r="U3036" i="5"/>
  <c r="U3037" i="5"/>
  <c r="U3038" i="5"/>
  <c r="U3039" i="5"/>
  <c r="U3040" i="5"/>
  <c r="U3041" i="5"/>
  <c r="U3042" i="5"/>
  <c r="U3043" i="5"/>
  <c r="U3044" i="5"/>
  <c r="U3045" i="5"/>
  <c r="U3046" i="5"/>
  <c r="U3047" i="5"/>
  <c r="U3048" i="5"/>
  <c r="U3049" i="5"/>
  <c r="U3050" i="5"/>
  <c r="U3051" i="5"/>
  <c r="U3052" i="5"/>
  <c r="U3053" i="5"/>
  <c r="U3054" i="5"/>
  <c r="U3055" i="5"/>
  <c r="U3056" i="5"/>
  <c r="U3057" i="5"/>
  <c r="U3058" i="5"/>
  <c r="U3059" i="5"/>
  <c r="U3060" i="5"/>
  <c r="U3061" i="5"/>
  <c r="U3062" i="5"/>
  <c r="U3063" i="5"/>
  <c r="U3064" i="5"/>
  <c r="U3065" i="5"/>
  <c r="U3066" i="5"/>
  <c r="U3067" i="5"/>
  <c r="U3068" i="5"/>
  <c r="U3069" i="5"/>
  <c r="U3070" i="5"/>
  <c r="U3071" i="5"/>
  <c r="U3072" i="5"/>
  <c r="U3073" i="5"/>
  <c r="U3074" i="5"/>
  <c r="U3075" i="5"/>
  <c r="U3076" i="5"/>
  <c r="U3077" i="5"/>
  <c r="U3078" i="5"/>
  <c r="U3079" i="5"/>
  <c r="U3080" i="5"/>
  <c r="U3081" i="5"/>
  <c r="U3082" i="5"/>
  <c r="U3083" i="5"/>
  <c r="U3084" i="5"/>
  <c r="U3085" i="5"/>
  <c r="U3086" i="5"/>
  <c r="U3087" i="5"/>
  <c r="U3088" i="5"/>
  <c r="U3089" i="5"/>
  <c r="U3090" i="5"/>
  <c r="U3091" i="5"/>
  <c r="U3092" i="5"/>
  <c r="U3093" i="5"/>
  <c r="U3094" i="5"/>
  <c r="U3095" i="5"/>
  <c r="U3096" i="5"/>
  <c r="U3097" i="5"/>
  <c r="U3098" i="5"/>
  <c r="U3099" i="5"/>
  <c r="U3100" i="5"/>
  <c r="U3101" i="5"/>
  <c r="U3102" i="5"/>
  <c r="U3103" i="5"/>
  <c r="U3104" i="5"/>
  <c r="U3105" i="5"/>
  <c r="U3106" i="5"/>
  <c r="U3107" i="5"/>
  <c r="U3108" i="5"/>
  <c r="U3109" i="5"/>
  <c r="U3110" i="5"/>
  <c r="U3111" i="5"/>
  <c r="U3112" i="5"/>
  <c r="U3113" i="5"/>
  <c r="U3114" i="5"/>
  <c r="U3115" i="5"/>
  <c r="U3116" i="5"/>
  <c r="U3117" i="5"/>
  <c r="U3118" i="5"/>
  <c r="U3119" i="5"/>
  <c r="U3120" i="5"/>
  <c r="U3121" i="5"/>
  <c r="U3122" i="5"/>
  <c r="U3123" i="5"/>
  <c r="U3124" i="5"/>
  <c r="U3125" i="5"/>
  <c r="U3126" i="5"/>
  <c r="U3127" i="5"/>
  <c r="U3128" i="5"/>
  <c r="U3129" i="5"/>
  <c r="U3130" i="5"/>
  <c r="U3131" i="5"/>
  <c r="U3132" i="5"/>
  <c r="U3133" i="5"/>
  <c r="U3134" i="5"/>
  <c r="U3135" i="5"/>
  <c r="U3136" i="5"/>
  <c r="U3137" i="5"/>
  <c r="U3138" i="5"/>
  <c r="U3139" i="5"/>
  <c r="U3140" i="5"/>
  <c r="U3141" i="5"/>
  <c r="U3142" i="5"/>
  <c r="U3143" i="5"/>
  <c r="U3144" i="5"/>
  <c r="U3145" i="5"/>
  <c r="U3146" i="5"/>
  <c r="U3147" i="5"/>
  <c r="U3148" i="5"/>
  <c r="U3149" i="5"/>
  <c r="U3150" i="5"/>
  <c r="U3151" i="5"/>
  <c r="U3152" i="5"/>
  <c r="U3153" i="5"/>
  <c r="U3154" i="5"/>
  <c r="U3155" i="5"/>
  <c r="U3156" i="5"/>
  <c r="U3157" i="5"/>
  <c r="U3158" i="5"/>
  <c r="U3159" i="5"/>
  <c r="U3160" i="5"/>
  <c r="U3161" i="5"/>
  <c r="U3162" i="5"/>
  <c r="U3163" i="5"/>
  <c r="U3164" i="5"/>
  <c r="U3165" i="5"/>
  <c r="U3166" i="5"/>
  <c r="U3167" i="5"/>
  <c r="U3168" i="5"/>
  <c r="U3169" i="5"/>
  <c r="U3170" i="5"/>
  <c r="U3171" i="5"/>
  <c r="U3172" i="5"/>
  <c r="U3173" i="5"/>
  <c r="U3174" i="5"/>
  <c r="U3175" i="5"/>
  <c r="U3176" i="5"/>
  <c r="U3177" i="5"/>
  <c r="U3178" i="5"/>
  <c r="U3179" i="5"/>
  <c r="U3180" i="5"/>
  <c r="U3181" i="5"/>
  <c r="U3182" i="5"/>
  <c r="U3183" i="5"/>
  <c r="U3184" i="5"/>
  <c r="U3185" i="5"/>
  <c r="U3186" i="5"/>
  <c r="U3187" i="5"/>
  <c r="U3188" i="5"/>
  <c r="U3189" i="5"/>
  <c r="U3190" i="5"/>
  <c r="U3191" i="5"/>
  <c r="U3192" i="5"/>
  <c r="U3193" i="5"/>
  <c r="U3194" i="5"/>
  <c r="U3195" i="5"/>
  <c r="U3196" i="5"/>
  <c r="U3197" i="5"/>
  <c r="U3198" i="5"/>
  <c r="U3199" i="5"/>
  <c r="U3200" i="5"/>
  <c r="U3201" i="5"/>
  <c r="U3202" i="5"/>
  <c r="U3203" i="5"/>
  <c r="U3204" i="5"/>
  <c r="U3205" i="5"/>
  <c r="U3206" i="5"/>
  <c r="U3207" i="5"/>
  <c r="U3208" i="5"/>
  <c r="U3209" i="5"/>
  <c r="U3210" i="5"/>
  <c r="U3211" i="5"/>
  <c r="U3212" i="5"/>
  <c r="U3213" i="5"/>
  <c r="U3214" i="5"/>
  <c r="U3215" i="5"/>
  <c r="U3216" i="5"/>
  <c r="U3217" i="5"/>
  <c r="U3218" i="5"/>
  <c r="U3219" i="5"/>
  <c r="U3220" i="5"/>
  <c r="U3221" i="5"/>
  <c r="U3222" i="5"/>
  <c r="U3223" i="5"/>
  <c r="U3224" i="5"/>
  <c r="U3225" i="5"/>
  <c r="U3226" i="5"/>
  <c r="U3227" i="5"/>
  <c r="U3228" i="5"/>
  <c r="U3229" i="5"/>
  <c r="U3230" i="5"/>
  <c r="U3231" i="5"/>
  <c r="U3232" i="5"/>
  <c r="U3233" i="5"/>
  <c r="U3234" i="5"/>
  <c r="U3235" i="5"/>
  <c r="U3236" i="5"/>
  <c r="U3237" i="5"/>
  <c r="U3238" i="5"/>
  <c r="U3239" i="5"/>
  <c r="U3240" i="5"/>
  <c r="U3241" i="5"/>
  <c r="U3242" i="5"/>
  <c r="U3243" i="5"/>
  <c r="U3244" i="5"/>
  <c r="U3245" i="5"/>
  <c r="U3246" i="5"/>
  <c r="U3247" i="5"/>
  <c r="U3248" i="5"/>
  <c r="U3249" i="5"/>
  <c r="U3250" i="5"/>
  <c r="U3251" i="5"/>
  <c r="U3252" i="5"/>
  <c r="U3253" i="5"/>
  <c r="U3254" i="5"/>
  <c r="U3255" i="5"/>
  <c r="U3256" i="5"/>
  <c r="U3257" i="5"/>
  <c r="U3258" i="5"/>
  <c r="U3259" i="5"/>
  <c r="U3260" i="5"/>
  <c r="U3261" i="5"/>
  <c r="U3262" i="5"/>
  <c r="U3263" i="5"/>
  <c r="U3264" i="5"/>
  <c r="U3265" i="5"/>
  <c r="U3266" i="5"/>
  <c r="U3267" i="5"/>
  <c r="U3268" i="5"/>
  <c r="U3269" i="5"/>
  <c r="U3270" i="5"/>
  <c r="U3271" i="5"/>
  <c r="U3272" i="5"/>
  <c r="U3273" i="5"/>
  <c r="U3274" i="5"/>
  <c r="U3275" i="5"/>
  <c r="U3276" i="5"/>
  <c r="U3277" i="5"/>
  <c r="U3278" i="5"/>
  <c r="U3279" i="5"/>
  <c r="U3280" i="5"/>
  <c r="U3281" i="5"/>
  <c r="U3282" i="5"/>
  <c r="U3283" i="5"/>
  <c r="U3284" i="5"/>
  <c r="U3285" i="5"/>
  <c r="U3286" i="5"/>
  <c r="U3287" i="5"/>
  <c r="U3288" i="5"/>
  <c r="U3289" i="5"/>
  <c r="U3290" i="5"/>
  <c r="U3291" i="5"/>
  <c r="U3292" i="5"/>
  <c r="U3293" i="5"/>
  <c r="U3294" i="5"/>
  <c r="U3295" i="5"/>
  <c r="U3296" i="5"/>
  <c r="U3297" i="5"/>
  <c r="U3298" i="5"/>
  <c r="U3299" i="5"/>
  <c r="U3300" i="5"/>
  <c r="U3301" i="5"/>
  <c r="U3302" i="5"/>
  <c r="U3303" i="5"/>
  <c r="U3304" i="5"/>
  <c r="U3305" i="5"/>
  <c r="U3306" i="5"/>
  <c r="U3307" i="5"/>
  <c r="U3308" i="5"/>
  <c r="U3309" i="5"/>
  <c r="U3310" i="5"/>
  <c r="U3311" i="5"/>
  <c r="U3312" i="5"/>
  <c r="U3313" i="5"/>
  <c r="U3314" i="5"/>
  <c r="U3315" i="5"/>
  <c r="U3316" i="5"/>
  <c r="U3317" i="5"/>
  <c r="U3318" i="5"/>
  <c r="U3319" i="5"/>
  <c r="U3320" i="5"/>
  <c r="U3321" i="5"/>
  <c r="U3322" i="5"/>
  <c r="U3323" i="5"/>
  <c r="U3324" i="5"/>
  <c r="U3325" i="5"/>
  <c r="U3326" i="5"/>
  <c r="U3327" i="5"/>
  <c r="U3328" i="5"/>
  <c r="U3329" i="5"/>
  <c r="U3330" i="5"/>
  <c r="U3331" i="5"/>
  <c r="U3332" i="5"/>
  <c r="U3333" i="5"/>
  <c r="U3334" i="5"/>
  <c r="U3335" i="5"/>
  <c r="U3336" i="5"/>
  <c r="U3337" i="5"/>
  <c r="U3338" i="5"/>
  <c r="U3339" i="5"/>
  <c r="U3340" i="5"/>
  <c r="U3341" i="5"/>
  <c r="U3342" i="5"/>
  <c r="U3343" i="5"/>
  <c r="U3344" i="5"/>
  <c r="U3345" i="5"/>
  <c r="U3346" i="5"/>
  <c r="U3347" i="5"/>
  <c r="U3348" i="5"/>
  <c r="U3349" i="5"/>
  <c r="U3350" i="5"/>
  <c r="U3351" i="5"/>
  <c r="U3352" i="5"/>
  <c r="U3353" i="5"/>
  <c r="U3354" i="5"/>
  <c r="U3355" i="5"/>
  <c r="U3356" i="5"/>
  <c r="U3357" i="5"/>
  <c r="U3358" i="5"/>
  <c r="U3359" i="5"/>
  <c r="U3360" i="5"/>
  <c r="U3361" i="5"/>
  <c r="U3362" i="5"/>
  <c r="U3363" i="5"/>
  <c r="U3364" i="5"/>
  <c r="U3365" i="5"/>
  <c r="U3366" i="5"/>
  <c r="U3367" i="5"/>
  <c r="U3368" i="5"/>
  <c r="U3369" i="5"/>
  <c r="U3370" i="5"/>
  <c r="U3371" i="5"/>
  <c r="U3372" i="5"/>
  <c r="U3373" i="5"/>
  <c r="U3374" i="5"/>
  <c r="U3375" i="5"/>
  <c r="U3376" i="5"/>
  <c r="U3377" i="5"/>
  <c r="U3378" i="5"/>
  <c r="U3379" i="5"/>
  <c r="U3380" i="5"/>
  <c r="U3381" i="5"/>
  <c r="U3382" i="5"/>
  <c r="U3383" i="5"/>
  <c r="U3384" i="5"/>
  <c r="U3385" i="5"/>
  <c r="U3386" i="5"/>
  <c r="U3387" i="5"/>
  <c r="U3388" i="5"/>
  <c r="U3389" i="5"/>
  <c r="U3390" i="5"/>
  <c r="U3391" i="5"/>
  <c r="U3392" i="5"/>
  <c r="U3393" i="5"/>
  <c r="U3394" i="5"/>
  <c r="U3395" i="5"/>
  <c r="U3396" i="5"/>
  <c r="U3397" i="5"/>
  <c r="U3398" i="5"/>
  <c r="U3399" i="5"/>
  <c r="U3400" i="5"/>
  <c r="U3401" i="5"/>
  <c r="U3402" i="5"/>
  <c r="U3403" i="5"/>
  <c r="U3404" i="5"/>
  <c r="U3405" i="5"/>
  <c r="U3406" i="5"/>
  <c r="U3407" i="5"/>
  <c r="U3408" i="5"/>
  <c r="U3409" i="5"/>
  <c r="U3410" i="5"/>
  <c r="U3411" i="5"/>
  <c r="U3412" i="5"/>
  <c r="U3413" i="5"/>
  <c r="U3414" i="5"/>
  <c r="U3415" i="5"/>
  <c r="U3416" i="5"/>
  <c r="U3417" i="5"/>
  <c r="U3418" i="5"/>
  <c r="U3419" i="5"/>
  <c r="U3420" i="5"/>
  <c r="U3421" i="5"/>
  <c r="U3422" i="5"/>
  <c r="U3423" i="5"/>
  <c r="U3424" i="5"/>
  <c r="U3425" i="5"/>
  <c r="U3426" i="5"/>
  <c r="U3427" i="5"/>
  <c r="U3428" i="5"/>
  <c r="U3429" i="5"/>
  <c r="U3430" i="5"/>
  <c r="U3431" i="5"/>
  <c r="U3432" i="5"/>
  <c r="U3433" i="5"/>
  <c r="U3434" i="5"/>
  <c r="U3435" i="5"/>
  <c r="U3436" i="5"/>
  <c r="U3437" i="5"/>
  <c r="U3438" i="5"/>
  <c r="U3439" i="5"/>
  <c r="U3440" i="5"/>
  <c r="U3441" i="5"/>
  <c r="U3442" i="5"/>
  <c r="U3443" i="5"/>
  <c r="U3444" i="5"/>
  <c r="U3445" i="5"/>
  <c r="U3446" i="5"/>
  <c r="U3447" i="5"/>
  <c r="U3448" i="5"/>
  <c r="U3449" i="5"/>
  <c r="U3450" i="5"/>
  <c r="U3451" i="5"/>
  <c r="U3452" i="5"/>
  <c r="U3453" i="5"/>
  <c r="U3454" i="5"/>
  <c r="U3455" i="5"/>
  <c r="U3456" i="5"/>
  <c r="U3457" i="5"/>
  <c r="U3458" i="5"/>
  <c r="U3459" i="5"/>
  <c r="U3460" i="5"/>
  <c r="U3461" i="5"/>
  <c r="U3462" i="5"/>
  <c r="U3463" i="5"/>
  <c r="U3464" i="5"/>
  <c r="U3465" i="5"/>
  <c r="U3466" i="5"/>
  <c r="U3467" i="5"/>
  <c r="U3468" i="5"/>
  <c r="U3469" i="5"/>
  <c r="U3470" i="5"/>
  <c r="U3471" i="5"/>
  <c r="U3472" i="5"/>
  <c r="U3473" i="5"/>
  <c r="U3474" i="5"/>
  <c r="U3475" i="5"/>
  <c r="U3476" i="5"/>
  <c r="U3477" i="5"/>
  <c r="U3478" i="5"/>
  <c r="U3479" i="5"/>
  <c r="U3480" i="5"/>
  <c r="U3481" i="5"/>
  <c r="U3482" i="5"/>
  <c r="U3483" i="5"/>
  <c r="U3484" i="5"/>
  <c r="U3485" i="5"/>
  <c r="U3486" i="5"/>
  <c r="U3487" i="5"/>
  <c r="U3488" i="5"/>
  <c r="U3489" i="5"/>
  <c r="U3490" i="5"/>
  <c r="U3491" i="5"/>
  <c r="U3492" i="5"/>
  <c r="U3493" i="5"/>
  <c r="U3494" i="5"/>
  <c r="U3495" i="5"/>
  <c r="U3496" i="5"/>
  <c r="U3497" i="5"/>
  <c r="U3498" i="5"/>
  <c r="U3499" i="5"/>
  <c r="U3500" i="5"/>
  <c r="U3501" i="5"/>
  <c r="U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T2337" i="5"/>
  <c r="T2338" i="5"/>
  <c r="T2339" i="5"/>
  <c r="T2340" i="5"/>
  <c r="T2341" i="5"/>
  <c r="T2342" i="5"/>
  <c r="T2343" i="5"/>
  <c r="T2344" i="5"/>
  <c r="T2345" i="5"/>
  <c r="T2346" i="5"/>
  <c r="T2347" i="5"/>
  <c r="T2348" i="5"/>
  <c r="T2349" i="5"/>
  <c r="T2350" i="5"/>
  <c r="T2351" i="5"/>
  <c r="T2352" i="5"/>
  <c r="T2353" i="5"/>
  <c r="T2354" i="5"/>
  <c r="T2355" i="5"/>
  <c r="T2356" i="5"/>
  <c r="T2357" i="5"/>
  <c r="T2358" i="5"/>
  <c r="T2359" i="5"/>
  <c r="T2360" i="5"/>
  <c r="T2361" i="5"/>
  <c r="T2362" i="5"/>
  <c r="T2363" i="5"/>
  <c r="T2364" i="5"/>
  <c r="T2365" i="5"/>
  <c r="T2366" i="5"/>
  <c r="T2367" i="5"/>
  <c r="T2368" i="5"/>
  <c r="T2369" i="5"/>
  <c r="T2370" i="5"/>
  <c r="T2371" i="5"/>
  <c r="T2372" i="5"/>
  <c r="T2373" i="5"/>
  <c r="T2374" i="5"/>
  <c r="T2375" i="5"/>
  <c r="T2376" i="5"/>
  <c r="T2377" i="5"/>
  <c r="T2378" i="5"/>
  <c r="T2379" i="5"/>
  <c r="T2380" i="5"/>
  <c r="T2381" i="5"/>
  <c r="T2382" i="5"/>
  <c r="T2383" i="5"/>
  <c r="T2384" i="5"/>
  <c r="T2385" i="5"/>
  <c r="T2386" i="5"/>
  <c r="T2387" i="5"/>
  <c r="T2388" i="5"/>
  <c r="T2389" i="5"/>
  <c r="T2390" i="5"/>
  <c r="T2391" i="5"/>
  <c r="T2392" i="5"/>
  <c r="T2393" i="5"/>
  <c r="T2394" i="5"/>
  <c r="T2395" i="5"/>
  <c r="T2396" i="5"/>
  <c r="T2397" i="5"/>
  <c r="T2398" i="5"/>
  <c r="T2399" i="5"/>
  <c r="T2400" i="5"/>
  <c r="T2401" i="5"/>
  <c r="T2402" i="5"/>
  <c r="T2403" i="5"/>
  <c r="T2404" i="5"/>
  <c r="T2405" i="5"/>
  <c r="T2406" i="5"/>
  <c r="T2407" i="5"/>
  <c r="T2408" i="5"/>
  <c r="T2409" i="5"/>
  <c r="T2410" i="5"/>
  <c r="T2411" i="5"/>
  <c r="T2412" i="5"/>
  <c r="T2413" i="5"/>
  <c r="T2414" i="5"/>
  <c r="T2415" i="5"/>
  <c r="T2416" i="5"/>
  <c r="T2417" i="5"/>
  <c r="T2418" i="5"/>
  <c r="T2419" i="5"/>
  <c r="T2420" i="5"/>
  <c r="T2421" i="5"/>
  <c r="T2422" i="5"/>
  <c r="T2423" i="5"/>
  <c r="T2424" i="5"/>
  <c r="T2425" i="5"/>
  <c r="T2426" i="5"/>
  <c r="T2427" i="5"/>
  <c r="T2428" i="5"/>
  <c r="T2429" i="5"/>
  <c r="T2430" i="5"/>
  <c r="T2431" i="5"/>
  <c r="T2432" i="5"/>
  <c r="T2433" i="5"/>
  <c r="T2434" i="5"/>
  <c r="T2435" i="5"/>
  <c r="T2436" i="5"/>
  <c r="T2437" i="5"/>
  <c r="T2438" i="5"/>
  <c r="T2439" i="5"/>
  <c r="T2440" i="5"/>
  <c r="T2441" i="5"/>
  <c r="T2442" i="5"/>
  <c r="T2443" i="5"/>
  <c r="T2444" i="5"/>
  <c r="T2445" i="5"/>
  <c r="T2446" i="5"/>
  <c r="T2447" i="5"/>
  <c r="T2448" i="5"/>
  <c r="T2449" i="5"/>
  <c r="T2450" i="5"/>
  <c r="T2451" i="5"/>
  <c r="T2452" i="5"/>
  <c r="T2453" i="5"/>
  <c r="T2454" i="5"/>
  <c r="T2455" i="5"/>
  <c r="T2456" i="5"/>
  <c r="T2457" i="5"/>
  <c r="T2458" i="5"/>
  <c r="T2459" i="5"/>
  <c r="T2460" i="5"/>
  <c r="T2461" i="5"/>
  <c r="T2462" i="5"/>
  <c r="T2463" i="5"/>
  <c r="T2464" i="5"/>
  <c r="T2465" i="5"/>
  <c r="T2466" i="5"/>
  <c r="T2467" i="5"/>
  <c r="T2468" i="5"/>
  <c r="T2469" i="5"/>
  <c r="T2470" i="5"/>
  <c r="T2471" i="5"/>
  <c r="T2472" i="5"/>
  <c r="T2473" i="5"/>
  <c r="T2474" i="5"/>
  <c r="T2475" i="5"/>
  <c r="T2476" i="5"/>
  <c r="T2477" i="5"/>
  <c r="T2478" i="5"/>
  <c r="T2479" i="5"/>
  <c r="T2480" i="5"/>
  <c r="T2481" i="5"/>
  <c r="T2482" i="5"/>
  <c r="T2483" i="5"/>
  <c r="T2484" i="5"/>
  <c r="T2485" i="5"/>
  <c r="T2486" i="5"/>
  <c r="T2487" i="5"/>
  <c r="T2488" i="5"/>
  <c r="T2489" i="5"/>
  <c r="T2490" i="5"/>
  <c r="T2491" i="5"/>
  <c r="T2492" i="5"/>
  <c r="T2493" i="5"/>
  <c r="T2494" i="5"/>
  <c r="T2495" i="5"/>
  <c r="T2496" i="5"/>
  <c r="T2497" i="5"/>
  <c r="T2498" i="5"/>
  <c r="T2499" i="5"/>
  <c r="T2500" i="5"/>
  <c r="T2501" i="5"/>
  <c r="T2502" i="5"/>
  <c r="T2503" i="5"/>
  <c r="T2504" i="5"/>
  <c r="T2505" i="5"/>
  <c r="T2506" i="5"/>
  <c r="T2507" i="5"/>
  <c r="T2508" i="5"/>
  <c r="T2509" i="5"/>
  <c r="T2510" i="5"/>
  <c r="T2511" i="5"/>
  <c r="T2512" i="5"/>
  <c r="T2513" i="5"/>
  <c r="T2514" i="5"/>
  <c r="T2515" i="5"/>
  <c r="T2516" i="5"/>
  <c r="T2517" i="5"/>
  <c r="T2518" i="5"/>
  <c r="T2519" i="5"/>
  <c r="T2520" i="5"/>
  <c r="T2521" i="5"/>
  <c r="T2522" i="5"/>
  <c r="T2523" i="5"/>
  <c r="T2524" i="5"/>
  <c r="T2525" i="5"/>
  <c r="T2526" i="5"/>
  <c r="T2527" i="5"/>
  <c r="T2528" i="5"/>
  <c r="T2529" i="5"/>
  <c r="T2530" i="5"/>
  <c r="T2531" i="5"/>
  <c r="T2532" i="5"/>
  <c r="T2533" i="5"/>
  <c r="T2534" i="5"/>
  <c r="T2535" i="5"/>
  <c r="T2536" i="5"/>
  <c r="T2537" i="5"/>
  <c r="T2538" i="5"/>
  <c r="T2539" i="5"/>
  <c r="T2540" i="5"/>
  <c r="T2541" i="5"/>
  <c r="T2542" i="5"/>
  <c r="T2543" i="5"/>
  <c r="T2544" i="5"/>
  <c r="T2545" i="5"/>
  <c r="T2546" i="5"/>
  <c r="T2547" i="5"/>
  <c r="T2548" i="5"/>
  <c r="T2549" i="5"/>
  <c r="T2550" i="5"/>
  <c r="T2551" i="5"/>
  <c r="T2552" i="5"/>
  <c r="T2553" i="5"/>
  <c r="T2554" i="5"/>
  <c r="T2555" i="5"/>
  <c r="T2556" i="5"/>
  <c r="T2557" i="5"/>
  <c r="T2558" i="5"/>
  <c r="T2559" i="5"/>
  <c r="T2560" i="5"/>
  <c r="T2561" i="5"/>
  <c r="T2562" i="5"/>
  <c r="T2563" i="5"/>
  <c r="T2564" i="5"/>
  <c r="T2565" i="5"/>
  <c r="T2566" i="5"/>
  <c r="T2567" i="5"/>
  <c r="T2568" i="5"/>
  <c r="T2569" i="5"/>
  <c r="T2570" i="5"/>
  <c r="T2571" i="5"/>
  <c r="T2572" i="5"/>
  <c r="T2573" i="5"/>
  <c r="T2574" i="5"/>
  <c r="T2575" i="5"/>
  <c r="T2576" i="5"/>
  <c r="T2577" i="5"/>
  <c r="T2578" i="5"/>
  <c r="T2579" i="5"/>
  <c r="T2580" i="5"/>
  <c r="T2581" i="5"/>
  <c r="T2582" i="5"/>
  <c r="T2583" i="5"/>
  <c r="T2584" i="5"/>
  <c r="T2585" i="5"/>
  <c r="T2586" i="5"/>
  <c r="T2587" i="5"/>
  <c r="T2588" i="5"/>
  <c r="T2589" i="5"/>
  <c r="T2590" i="5"/>
  <c r="T2591" i="5"/>
  <c r="T2592" i="5"/>
  <c r="T2593" i="5"/>
  <c r="T2594" i="5"/>
  <c r="T2595" i="5"/>
  <c r="T2596" i="5"/>
  <c r="T2597" i="5"/>
  <c r="T2598" i="5"/>
  <c r="T2599" i="5"/>
  <c r="T2600" i="5"/>
  <c r="T2601" i="5"/>
  <c r="T2602" i="5"/>
  <c r="T2603" i="5"/>
  <c r="T2604" i="5"/>
  <c r="T2605" i="5"/>
  <c r="T2606" i="5"/>
  <c r="T2607" i="5"/>
  <c r="T2608" i="5"/>
  <c r="T2609" i="5"/>
  <c r="T2610" i="5"/>
  <c r="T2611" i="5"/>
  <c r="T2612" i="5"/>
  <c r="T2613" i="5"/>
  <c r="T2614" i="5"/>
  <c r="T2615" i="5"/>
  <c r="T2616" i="5"/>
  <c r="T2617" i="5"/>
  <c r="T2618" i="5"/>
  <c r="T2619" i="5"/>
  <c r="T2620" i="5"/>
  <c r="T2621" i="5"/>
  <c r="T2622" i="5"/>
  <c r="T2623" i="5"/>
  <c r="T2624" i="5"/>
  <c r="T2625" i="5"/>
  <c r="T2626" i="5"/>
  <c r="T2627" i="5"/>
  <c r="T2628" i="5"/>
  <c r="T2629" i="5"/>
  <c r="T2630" i="5"/>
  <c r="T2631" i="5"/>
  <c r="T2632" i="5"/>
  <c r="T2633" i="5"/>
  <c r="T2634" i="5"/>
  <c r="T2635" i="5"/>
  <c r="T2636" i="5"/>
  <c r="T2637" i="5"/>
  <c r="T2638" i="5"/>
  <c r="T2639" i="5"/>
  <c r="T2640" i="5"/>
  <c r="T2641" i="5"/>
  <c r="T2642" i="5"/>
  <c r="T2643" i="5"/>
  <c r="T2644" i="5"/>
  <c r="T2645" i="5"/>
  <c r="T2646" i="5"/>
  <c r="T2647" i="5"/>
  <c r="T2648" i="5"/>
  <c r="T2649" i="5"/>
  <c r="T2650" i="5"/>
  <c r="T2651" i="5"/>
  <c r="T2652" i="5"/>
  <c r="T2653" i="5"/>
  <c r="T2654" i="5"/>
  <c r="T2655" i="5"/>
  <c r="T2656" i="5"/>
  <c r="T2657" i="5"/>
  <c r="T2658" i="5"/>
  <c r="T2659" i="5"/>
  <c r="T2660" i="5"/>
  <c r="T2661" i="5"/>
  <c r="T2662" i="5"/>
  <c r="T2663" i="5"/>
  <c r="T2664" i="5"/>
  <c r="T2665" i="5"/>
  <c r="T2666" i="5"/>
  <c r="T2667" i="5"/>
  <c r="T2668" i="5"/>
  <c r="T2669" i="5"/>
  <c r="T2670" i="5"/>
  <c r="T2671" i="5"/>
  <c r="T2672" i="5"/>
  <c r="T2673" i="5"/>
  <c r="T2674" i="5"/>
  <c r="T2675" i="5"/>
  <c r="T2676" i="5"/>
  <c r="T2677" i="5"/>
  <c r="T2678" i="5"/>
  <c r="T2679" i="5"/>
  <c r="T2680" i="5"/>
  <c r="T2681" i="5"/>
  <c r="T2682" i="5"/>
  <c r="T2683" i="5"/>
  <c r="T2684" i="5"/>
  <c r="T2685" i="5"/>
  <c r="T2686" i="5"/>
  <c r="T2687" i="5"/>
  <c r="T2688" i="5"/>
  <c r="T2689" i="5"/>
  <c r="T2690" i="5"/>
  <c r="T2691" i="5"/>
  <c r="T2692" i="5"/>
  <c r="T2693" i="5"/>
  <c r="T2694" i="5"/>
  <c r="T2695" i="5"/>
  <c r="T2696" i="5"/>
  <c r="T2697" i="5"/>
  <c r="T2698" i="5"/>
  <c r="T2699" i="5"/>
  <c r="T2700" i="5"/>
  <c r="T2701" i="5"/>
  <c r="T2702" i="5"/>
  <c r="T2703" i="5"/>
  <c r="T2704" i="5"/>
  <c r="T2705" i="5"/>
  <c r="T2706" i="5"/>
  <c r="T2707" i="5"/>
  <c r="T2708" i="5"/>
  <c r="T2709" i="5"/>
  <c r="T2710" i="5"/>
  <c r="T2711" i="5"/>
  <c r="T2712" i="5"/>
  <c r="T2713" i="5"/>
  <c r="T2714" i="5"/>
  <c r="T2715" i="5"/>
  <c r="T2716" i="5"/>
  <c r="T2717" i="5"/>
  <c r="T2718" i="5"/>
  <c r="T2719" i="5"/>
  <c r="T2720" i="5"/>
  <c r="T2721" i="5"/>
  <c r="T2722" i="5"/>
  <c r="T2723" i="5"/>
  <c r="T2724" i="5"/>
  <c r="T2725" i="5"/>
  <c r="T2726" i="5"/>
  <c r="T2727" i="5"/>
  <c r="T2728" i="5"/>
  <c r="T2729" i="5"/>
  <c r="T2730" i="5"/>
  <c r="T2731" i="5"/>
  <c r="T2732" i="5"/>
  <c r="T2733" i="5"/>
  <c r="T2734" i="5"/>
  <c r="T2735" i="5"/>
  <c r="T2736" i="5"/>
  <c r="T2737" i="5"/>
  <c r="T2738" i="5"/>
  <c r="T2739" i="5"/>
  <c r="T2740" i="5"/>
  <c r="T2741" i="5"/>
  <c r="T2742" i="5"/>
  <c r="T2743" i="5"/>
  <c r="T2744" i="5"/>
  <c r="T2745" i="5"/>
  <c r="T2746" i="5"/>
  <c r="T2747" i="5"/>
  <c r="T2748" i="5"/>
  <c r="T2749" i="5"/>
  <c r="T2750" i="5"/>
  <c r="T2751" i="5"/>
  <c r="T2752" i="5"/>
  <c r="T2753" i="5"/>
  <c r="T2754" i="5"/>
  <c r="T2755" i="5"/>
  <c r="T2756" i="5"/>
  <c r="T2757" i="5"/>
  <c r="T2758" i="5"/>
  <c r="T2759" i="5"/>
  <c r="T2760" i="5"/>
  <c r="T2761" i="5"/>
  <c r="T2762" i="5"/>
  <c r="T2763" i="5"/>
  <c r="T2764" i="5"/>
  <c r="T2765" i="5"/>
  <c r="T2766" i="5"/>
  <c r="T2767" i="5"/>
  <c r="T2768" i="5"/>
  <c r="T2769" i="5"/>
  <c r="T2770" i="5"/>
  <c r="T2771" i="5"/>
  <c r="T2772" i="5"/>
  <c r="T2773" i="5"/>
  <c r="T2774" i="5"/>
  <c r="T2775" i="5"/>
  <c r="T2776" i="5"/>
  <c r="T2777" i="5"/>
  <c r="T2778" i="5"/>
  <c r="T2779" i="5"/>
  <c r="T2780" i="5"/>
  <c r="T2781" i="5"/>
  <c r="T2782" i="5"/>
  <c r="T2783" i="5"/>
  <c r="T2784" i="5"/>
  <c r="T2785" i="5"/>
  <c r="T2786" i="5"/>
  <c r="T2787" i="5"/>
  <c r="T2788" i="5"/>
  <c r="T2789" i="5"/>
  <c r="T2790" i="5"/>
  <c r="T2791" i="5"/>
  <c r="T2792" i="5"/>
  <c r="T2793" i="5"/>
  <c r="T2794" i="5"/>
  <c r="T2795" i="5"/>
  <c r="T2796" i="5"/>
  <c r="T2797" i="5"/>
  <c r="T2798" i="5"/>
  <c r="T2799" i="5"/>
  <c r="T2800" i="5"/>
  <c r="T2801" i="5"/>
  <c r="T2802" i="5"/>
  <c r="T2803" i="5"/>
  <c r="T2804" i="5"/>
  <c r="T2805" i="5"/>
  <c r="T2806" i="5"/>
  <c r="T2807" i="5"/>
  <c r="T2808" i="5"/>
  <c r="T2809" i="5"/>
  <c r="T2810" i="5"/>
  <c r="T2811" i="5"/>
  <c r="T2812" i="5"/>
  <c r="T2813" i="5"/>
  <c r="T2814" i="5"/>
  <c r="T2815" i="5"/>
  <c r="T2816" i="5"/>
  <c r="T2817" i="5"/>
  <c r="T2818" i="5"/>
  <c r="T2819" i="5"/>
  <c r="T2820" i="5"/>
  <c r="T2821" i="5"/>
  <c r="T2822" i="5"/>
  <c r="T2823" i="5"/>
  <c r="T2824" i="5"/>
  <c r="T2825" i="5"/>
  <c r="T2826" i="5"/>
  <c r="T2827" i="5"/>
  <c r="T2828" i="5"/>
  <c r="T2829" i="5"/>
  <c r="T2830" i="5"/>
  <c r="T2831" i="5"/>
  <c r="T2832" i="5"/>
  <c r="T2833" i="5"/>
  <c r="T2834" i="5"/>
  <c r="T2835" i="5"/>
  <c r="T2836" i="5"/>
  <c r="T2837" i="5"/>
  <c r="T2838" i="5"/>
  <c r="T2839" i="5"/>
  <c r="T2840" i="5"/>
  <c r="T2841" i="5"/>
  <c r="T2842" i="5"/>
  <c r="T2843" i="5"/>
  <c r="T2844" i="5"/>
  <c r="T2845" i="5"/>
  <c r="T2846" i="5"/>
  <c r="T2847" i="5"/>
  <c r="T2848" i="5"/>
  <c r="T2849" i="5"/>
  <c r="T2850" i="5"/>
  <c r="T2851" i="5"/>
  <c r="T2852" i="5"/>
  <c r="T2853" i="5"/>
  <c r="T2854" i="5"/>
  <c r="T2855" i="5"/>
  <c r="T2856" i="5"/>
  <c r="T2857" i="5"/>
  <c r="T2858" i="5"/>
  <c r="T2859" i="5"/>
  <c r="T2860" i="5"/>
  <c r="T2861" i="5"/>
  <c r="T2862" i="5"/>
  <c r="T2863" i="5"/>
  <c r="T2864" i="5"/>
  <c r="T2865" i="5"/>
  <c r="T2866" i="5"/>
  <c r="T2867" i="5"/>
  <c r="T2868" i="5"/>
  <c r="T2869" i="5"/>
  <c r="T2870" i="5"/>
  <c r="T2871" i="5"/>
  <c r="T2872" i="5"/>
  <c r="T2873" i="5"/>
  <c r="T2874" i="5"/>
  <c r="T2875" i="5"/>
  <c r="T2876" i="5"/>
  <c r="T2877" i="5"/>
  <c r="T2878" i="5"/>
  <c r="T2879" i="5"/>
  <c r="T2880" i="5"/>
  <c r="T2881" i="5"/>
  <c r="T2882" i="5"/>
  <c r="T2883" i="5"/>
  <c r="T2884" i="5"/>
  <c r="T2885" i="5"/>
  <c r="T2886" i="5"/>
  <c r="T2887" i="5"/>
  <c r="T2888" i="5"/>
  <c r="T2889" i="5"/>
  <c r="T2890" i="5"/>
  <c r="T2891" i="5"/>
  <c r="T2892" i="5"/>
  <c r="T2893" i="5"/>
  <c r="T2894" i="5"/>
  <c r="T2895" i="5"/>
  <c r="T2896" i="5"/>
  <c r="T2897" i="5"/>
  <c r="T2898" i="5"/>
  <c r="T2899" i="5"/>
  <c r="T2900" i="5"/>
  <c r="T2901" i="5"/>
  <c r="T2902" i="5"/>
  <c r="T2903" i="5"/>
  <c r="T2904" i="5"/>
  <c r="T2905" i="5"/>
  <c r="T2906" i="5"/>
  <c r="T2907" i="5"/>
  <c r="T2908" i="5"/>
  <c r="T2909" i="5"/>
  <c r="T2910" i="5"/>
  <c r="T2911" i="5"/>
  <c r="T2912" i="5"/>
  <c r="T2913" i="5"/>
  <c r="T2914" i="5"/>
  <c r="T2915" i="5"/>
  <c r="T2916" i="5"/>
  <c r="T2917" i="5"/>
  <c r="T2918" i="5"/>
  <c r="T2919" i="5"/>
  <c r="T2920" i="5"/>
  <c r="T2921" i="5"/>
  <c r="T2922" i="5"/>
  <c r="T2923" i="5"/>
  <c r="T2924" i="5"/>
  <c r="T2925" i="5"/>
  <c r="T2926" i="5"/>
  <c r="T2927" i="5"/>
  <c r="T2928" i="5"/>
  <c r="T2929" i="5"/>
  <c r="T2930" i="5"/>
  <c r="T2931" i="5"/>
  <c r="T2932" i="5"/>
  <c r="T2933" i="5"/>
  <c r="T2934" i="5"/>
  <c r="T2935" i="5"/>
  <c r="T2936" i="5"/>
  <c r="T2937" i="5"/>
  <c r="T2938" i="5"/>
  <c r="T2939" i="5"/>
  <c r="T2940" i="5"/>
  <c r="T2941" i="5"/>
  <c r="T2942" i="5"/>
  <c r="T2943" i="5"/>
  <c r="T2944" i="5"/>
  <c r="T2945" i="5"/>
  <c r="T2946" i="5"/>
  <c r="T2947" i="5"/>
  <c r="T2948" i="5"/>
  <c r="T2949" i="5"/>
  <c r="T2950" i="5"/>
  <c r="T2951" i="5"/>
  <c r="T2952" i="5"/>
  <c r="T2953" i="5"/>
  <c r="T2954" i="5"/>
  <c r="T2955" i="5"/>
  <c r="T2956" i="5"/>
  <c r="T2957" i="5"/>
  <c r="T2958" i="5"/>
  <c r="T2959" i="5"/>
  <c r="T2960" i="5"/>
  <c r="T2961" i="5"/>
  <c r="T2962" i="5"/>
  <c r="T2963" i="5"/>
  <c r="T2964" i="5"/>
  <c r="T2965" i="5"/>
  <c r="T2966" i="5"/>
  <c r="T2967" i="5"/>
  <c r="T2968" i="5"/>
  <c r="T2969" i="5"/>
  <c r="T2970" i="5"/>
  <c r="T2971" i="5"/>
  <c r="T2972" i="5"/>
  <c r="T2973" i="5"/>
  <c r="T2974" i="5"/>
  <c r="T2975" i="5"/>
  <c r="T2976" i="5"/>
  <c r="T2977" i="5"/>
  <c r="T2978" i="5"/>
  <c r="T2979" i="5"/>
  <c r="T2980" i="5"/>
  <c r="T2981" i="5"/>
  <c r="T2982" i="5"/>
  <c r="T2983" i="5"/>
  <c r="T2984" i="5"/>
  <c r="T2985" i="5"/>
  <c r="T2986" i="5"/>
  <c r="T2987" i="5"/>
  <c r="T2988" i="5"/>
  <c r="T2989" i="5"/>
  <c r="T2990" i="5"/>
  <c r="T2991" i="5"/>
  <c r="T2992" i="5"/>
  <c r="T2993" i="5"/>
  <c r="T2994" i="5"/>
  <c r="T2995" i="5"/>
  <c r="T2996" i="5"/>
  <c r="T2997" i="5"/>
  <c r="T2998" i="5"/>
  <c r="T2999" i="5"/>
  <c r="T3000" i="5"/>
  <c r="T3001" i="5"/>
  <c r="T3002" i="5"/>
  <c r="T3003" i="5"/>
  <c r="T3004" i="5"/>
  <c r="T3005" i="5"/>
  <c r="T3006" i="5"/>
  <c r="T3007" i="5"/>
  <c r="T3008" i="5"/>
  <c r="T3009" i="5"/>
  <c r="T3010" i="5"/>
  <c r="T3011" i="5"/>
  <c r="T3012" i="5"/>
  <c r="T3013" i="5"/>
  <c r="T3014" i="5"/>
  <c r="T3015" i="5"/>
  <c r="T3016" i="5"/>
  <c r="T3017" i="5"/>
  <c r="T3018" i="5"/>
  <c r="T3019" i="5"/>
  <c r="T3020" i="5"/>
  <c r="T3021" i="5"/>
  <c r="T3022" i="5"/>
  <c r="T3023" i="5"/>
  <c r="T3024" i="5"/>
  <c r="T3025" i="5"/>
  <c r="T3026" i="5"/>
  <c r="T3027" i="5"/>
  <c r="T3028" i="5"/>
  <c r="T3029" i="5"/>
  <c r="T3030" i="5"/>
  <c r="T3031" i="5"/>
  <c r="T3032" i="5"/>
  <c r="T3033" i="5"/>
  <c r="T3034" i="5"/>
  <c r="T3035" i="5"/>
  <c r="T3036" i="5"/>
  <c r="T3037" i="5"/>
  <c r="T3038" i="5"/>
  <c r="T3039" i="5"/>
  <c r="T3040" i="5"/>
  <c r="T3041" i="5"/>
  <c r="T3042" i="5"/>
  <c r="T3043" i="5"/>
  <c r="T3044" i="5"/>
  <c r="T3045" i="5"/>
  <c r="T3046" i="5"/>
  <c r="T3047" i="5"/>
  <c r="T3048" i="5"/>
  <c r="T3049" i="5"/>
  <c r="T3050" i="5"/>
  <c r="T3051" i="5"/>
  <c r="T3052" i="5"/>
  <c r="T3053" i="5"/>
  <c r="T3054" i="5"/>
  <c r="T3055" i="5"/>
  <c r="T3056" i="5"/>
  <c r="T3057" i="5"/>
  <c r="T3058" i="5"/>
  <c r="T3059" i="5"/>
  <c r="T3060" i="5"/>
  <c r="T3061" i="5"/>
  <c r="T3062" i="5"/>
  <c r="T3063" i="5"/>
  <c r="T3064" i="5"/>
  <c r="T3065" i="5"/>
  <c r="T3066" i="5"/>
  <c r="T3067" i="5"/>
  <c r="T3068" i="5"/>
  <c r="T3069" i="5"/>
  <c r="T3070" i="5"/>
  <c r="T3071" i="5"/>
  <c r="T3072" i="5"/>
  <c r="T3073" i="5"/>
  <c r="T3074" i="5"/>
  <c r="T3075" i="5"/>
  <c r="T3076" i="5"/>
  <c r="T3077" i="5"/>
  <c r="T3078" i="5"/>
  <c r="T3079" i="5"/>
  <c r="T3080" i="5"/>
  <c r="T3081" i="5"/>
  <c r="T3082" i="5"/>
  <c r="T3083" i="5"/>
  <c r="T3084" i="5"/>
  <c r="T3085" i="5"/>
  <c r="T3086" i="5"/>
  <c r="T3087" i="5"/>
  <c r="T3088" i="5"/>
  <c r="T3089" i="5"/>
  <c r="T3090" i="5"/>
  <c r="T3091" i="5"/>
  <c r="T3092" i="5"/>
  <c r="T3093" i="5"/>
  <c r="T3094" i="5"/>
  <c r="T3095" i="5"/>
  <c r="T3096" i="5"/>
  <c r="T3097" i="5"/>
  <c r="T3098" i="5"/>
  <c r="T3099" i="5"/>
  <c r="T3100" i="5"/>
  <c r="T3101" i="5"/>
  <c r="T3102" i="5"/>
  <c r="T3103" i="5"/>
  <c r="T3104" i="5"/>
  <c r="T3105" i="5"/>
  <c r="T3106" i="5"/>
  <c r="T3107" i="5"/>
  <c r="T3108" i="5"/>
  <c r="T3109" i="5"/>
  <c r="T3110" i="5"/>
  <c r="T3111" i="5"/>
  <c r="T3112" i="5"/>
  <c r="T3113" i="5"/>
  <c r="T3114" i="5"/>
  <c r="T3115" i="5"/>
  <c r="T3116" i="5"/>
  <c r="T3117" i="5"/>
  <c r="T3118" i="5"/>
  <c r="T3119" i="5"/>
  <c r="T3120" i="5"/>
  <c r="T3121" i="5"/>
  <c r="T3122" i="5"/>
  <c r="T3123" i="5"/>
  <c r="T3124" i="5"/>
  <c r="T3125" i="5"/>
  <c r="T3126" i="5"/>
  <c r="T3127" i="5"/>
  <c r="T3128" i="5"/>
  <c r="T3129" i="5"/>
  <c r="T3130" i="5"/>
  <c r="T3131" i="5"/>
  <c r="T3132" i="5"/>
  <c r="T3133" i="5"/>
  <c r="T3134" i="5"/>
  <c r="T3135" i="5"/>
  <c r="T3136" i="5"/>
  <c r="T3137" i="5"/>
  <c r="T3138" i="5"/>
  <c r="T3139" i="5"/>
  <c r="T3140" i="5"/>
  <c r="T3141" i="5"/>
  <c r="T3142" i="5"/>
  <c r="T3143" i="5"/>
  <c r="T3144" i="5"/>
  <c r="T3145" i="5"/>
  <c r="T3146" i="5"/>
  <c r="T3147" i="5"/>
  <c r="T3148" i="5"/>
  <c r="T3149" i="5"/>
  <c r="T3150" i="5"/>
  <c r="T3151" i="5"/>
  <c r="T3152" i="5"/>
  <c r="T3153" i="5"/>
  <c r="T3154" i="5"/>
  <c r="T3155" i="5"/>
  <c r="T3156" i="5"/>
  <c r="T3157" i="5"/>
  <c r="T3158" i="5"/>
  <c r="T3159" i="5"/>
  <c r="T3160" i="5"/>
  <c r="T3161" i="5"/>
  <c r="T3162" i="5"/>
  <c r="T3163" i="5"/>
  <c r="T3164" i="5"/>
  <c r="T3165" i="5"/>
  <c r="T3166" i="5"/>
  <c r="T3167" i="5"/>
  <c r="T3168" i="5"/>
  <c r="T3169" i="5"/>
  <c r="T3170" i="5"/>
  <c r="T3171" i="5"/>
  <c r="T3172" i="5"/>
  <c r="T3173" i="5"/>
  <c r="T3174" i="5"/>
  <c r="T3175" i="5"/>
  <c r="T3176" i="5"/>
  <c r="T3177" i="5"/>
  <c r="T3178" i="5"/>
  <c r="T3179" i="5"/>
  <c r="T3180" i="5"/>
  <c r="T3181" i="5"/>
  <c r="T3182" i="5"/>
  <c r="T3183" i="5"/>
  <c r="T3184" i="5"/>
  <c r="T3185" i="5"/>
  <c r="T3186" i="5"/>
  <c r="T3187" i="5"/>
  <c r="T3188" i="5"/>
  <c r="T3189" i="5"/>
  <c r="T3190" i="5"/>
  <c r="T3191" i="5"/>
  <c r="T3192" i="5"/>
  <c r="T3193" i="5"/>
  <c r="T3194" i="5"/>
  <c r="T3195" i="5"/>
  <c r="T3196" i="5"/>
  <c r="T3197" i="5"/>
  <c r="T3198" i="5"/>
  <c r="T3199" i="5"/>
  <c r="T3200" i="5"/>
  <c r="T3201" i="5"/>
  <c r="T3202" i="5"/>
  <c r="T3203" i="5"/>
  <c r="T3204" i="5"/>
  <c r="T3205" i="5"/>
  <c r="T3206" i="5"/>
  <c r="T3207" i="5"/>
  <c r="T3208" i="5"/>
  <c r="T3209" i="5"/>
  <c r="T3210" i="5"/>
  <c r="T3211" i="5"/>
  <c r="T3212" i="5"/>
  <c r="T3213" i="5"/>
  <c r="T3214" i="5"/>
  <c r="T3215" i="5"/>
  <c r="T3216" i="5"/>
  <c r="T3217" i="5"/>
  <c r="T3218" i="5"/>
  <c r="T3219" i="5"/>
  <c r="T3220" i="5"/>
  <c r="T3221" i="5"/>
  <c r="T3222" i="5"/>
  <c r="T3223" i="5"/>
  <c r="T3224" i="5"/>
  <c r="T3225" i="5"/>
  <c r="T3226" i="5"/>
  <c r="T3227" i="5"/>
  <c r="T3228" i="5"/>
  <c r="T3229" i="5"/>
  <c r="T3230" i="5"/>
  <c r="T3231" i="5"/>
  <c r="T3232" i="5"/>
  <c r="T3233" i="5"/>
  <c r="T3234" i="5"/>
  <c r="T3235" i="5"/>
  <c r="T3236" i="5"/>
  <c r="T3237" i="5"/>
  <c r="T3238" i="5"/>
  <c r="T3239" i="5"/>
  <c r="T3240" i="5"/>
  <c r="T3241" i="5"/>
  <c r="T3242" i="5"/>
  <c r="T3243" i="5"/>
  <c r="T3244" i="5"/>
  <c r="T3245" i="5"/>
  <c r="T3246" i="5"/>
  <c r="T3247" i="5"/>
  <c r="T3248" i="5"/>
  <c r="T3249" i="5"/>
  <c r="T3250" i="5"/>
  <c r="T3251" i="5"/>
  <c r="T3252" i="5"/>
  <c r="T3253" i="5"/>
  <c r="T3254" i="5"/>
  <c r="T3255" i="5"/>
  <c r="T3256" i="5"/>
  <c r="T3257" i="5"/>
  <c r="T3258" i="5"/>
  <c r="T3259" i="5"/>
  <c r="T3260" i="5"/>
  <c r="T3261" i="5"/>
  <c r="T3262" i="5"/>
  <c r="T3263" i="5"/>
  <c r="T3264" i="5"/>
  <c r="T3265" i="5"/>
  <c r="T3266" i="5"/>
  <c r="T3267" i="5"/>
  <c r="T3268" i="5"/>
  <c r="T3269" i="5"/>
  <c r="T3270" i="5"/>
  <c r="T3271" i="5"/>
  <c r="T3272" i="5"/>
  <c r="T3273" i="5"/>
  <c r="T3274" i="5"/>
  <c r="T3275" i="5"/>
  <c r="T3276" i="5"/>
  <c r="T3277" i="5"/>
  <c r="T3278" i="5"/>
  <c r="T3279" i="5"/>
  <c r="T3280" i="5"/>
  <c r="T3281" i="5"/>
  <c r="T3282" i="5"/>
  <c r="T3283" i="5"/>
  <c r="T3284" i="5"/>
  <c r="T3285" i="5"/>
  <c r="T3286" i="5"/>
  <c r="T3287" i="5"/>
  <c r="T3288" i="5"/>
  <c r="T3289" i="5"/>
  <c r="T3290" i="5"/>
  <c r="T3291" i="5"/>
  <c r="T3292" i="5"/>
  <c r="T3293" i="5"/>
  <c r="T3294" i="5"/>
  <c r="T3295" i="5"/>
  <c r="T3296" i="5"/>
  <c r="T3297" i="5"/>
  <c r="T3298" i="5"/>
  <c r="T3299" i="5"/>
  <c r="T3300" i="5"/>
  <c r="T3301" i="5"/>
  <c r="T3302" i="5"/>
  <c r="T3303" i="5"/>
  <c r="T3304" i="5"/>
  <c r="T3305" i="5"/>
  <c r="T3306" i="5"/>
  <c r="T3307" i="5"/>
  <c r="T3308" i="5"/>
  <c r="T3309" i="5"/>
  <c r="T3310" i="5"/>
  <c r="T3311" i="5"/>
  <c r="T3312" i="5"/>
  <c r="T3313" i="5"/>
  <c r="T3314" i="5"/>
  <c r="T3315" i="5"/>
  <c r="T3316" i="5"/>
  <c r="T3317" i="5"/>
  <c r="T3318" i="5"/>
  <c r="T3319" i="5"/>
  <c r="T3320" i="5"/>
  <c r="T3321" i="5"/>
  <c r="T3322" i="5"/>
  <c r="T3323" i="5"/>
  <c r="T3324" i="5"/>
  <c r="T3325" i="5"/>
  <c r="T3326" i="5"/>
  <c r="T3327" i="5"/>
  <c r="T3328" i="5"/>
  <c r="T3329" i="5"/>
  <c r="T3330" i="5"/>
  <c r="T3331" i="5"/>
  <c r="T3332" i="5"/>
  <c r="T3333" i="5"/>
  <c r="T3334" i="5"/>
  <c r="T3335" i="5"/>
  <c r="T3336" i="5"/>
  <c r="T3337" i="5"/>
  <c r="T3338" i="5"/>
  <c r="T3339" i="5"/>
  <c r="T3340" i="5"/>
  <c r="T3341" i="5"/>
  <c r="T3342" i="5"/>
  <c r="T3343" i="5"/>
  <c r="T3344" i="5"/>
  <c r="T3345" i="5"/>
  <c r="T3346" i="5"/>
  <c r="T3347" i="5"/>
  <c r="T3348" i="5"/>
  <c r="T3349" i="5"/>
  <c r="T3350" i="5"/>
  <c r="T3351" i="5"/>
  <c r="T3352" i="5"/>
  <c r="T3353" i="5"/>
  <c r="T3354" i="5"/>
  <c r="T3355" i="5"/>
  <c r="T3356" i="5"/>
  <c r="T3357" i="5"/>
  <c r="T3358" i="5"/>
  <c r="T3359" i="5"/>
  <c r="T3360" i="5"/>
  <c r="T3361" i="5"/>
  <c r="T3362" i="5"/>
  <c r="T3363" i="5"/>
  <c r="T3364" i="5"/>
  <c r="T3365" i="5"/>
  <c r="T3366" i="5"/>
  <c r="T3367" i="5"/>
  <c r="T3368" i="5"/>
  <c r="T3369" i="5"/>
  <c r="T3370" i="5"/>
  <c r="T3371" i="5"/>
  <c r="T3372" i="5"/>
  <c r="T3373" i="5"/>
  <c r="T3374" i="5"/>
  <c r="T3375" i="5"/>
  <c r="T3376" i="5"/>
  <c r="T3377" i="5"/>
  <c r="T3378" i="5"/>
  <c r="T3379" i="5"/>
  <c r="T3380" i="5"/>
  <c r="T3381" i="5"/>
  <c r="T3382" i="5"/>
  <c r="T3383" i="5"/>
  <c r="T3384" i="5"/>
  <c r="T3385" i="5"/>
  <c r="T3386" i="5"/>
  <c r="T3387" i="5"/>
  <c r="T3388" i="5"/>
  <c r="T3389" i="5"/>
  <c r="T3390" i="5"/>
  <c r="T3391" i="5"/>
  <c r="T3392" i="5"/>
  <c r="T3393" i="5"/>
  <c r="T3394" i="5"/>
  <c r="T3395" i="5"/>
  <c r="T3396" i="5"/>
  <c r="T3397" i="5"/>
  <c r="T3398" i="5"/>
  <c r="T3399" i="5"/>
  <c r="T3400" i="5"/>
  <c r="T3401" i="5"/>
  <c r="T3402" i="5"/>
  <c r="T3403" i="5"/>
  <c r="T3404" i="5"/>
  <c r="T3405" i="5"/>
  <c r="T3406" i="5"/>
  <c r="T3407" i="5"/>
  <c r="T3408" i="5"/>
  <c r="T3409" i="5"/>
  <c r="T3410" i="5"/>
  <c r="T3411" i="5"/>
  <c r="T3412" i="5"/>
  <c r="T3413" i="5"/>
  <c r="T3414" i="5"/>
  <c r="T3415" i="5"/>
  <c r="T3416" i="5"/>
  <c r="T3417" i="5"/>
  <c r="T3418" i="5"/>
  <c r="T3419" i="5"/>
  <c r="T3420" i="5"/>
  <c r="T3421" i="5"/>
  <c r="T3422" i="5"/>
  <c r="T3423" i="5"/>
  <c r="T3424" i="5"/>
  <c r="T3425" i="5"/>
  <c r="T3426" i="5"/>
  <c r="T3427" i="5"/>
  <c r="T3428" i="5"/>
  <c r="T3429" i="5"/>
  <c r="T3430" i="5"/>
  <c r="T3431" i="5"/>
  <c r="T3432" i="5"/>
  <c r="T3433" i="5"/>
  <c r="T3434" i="5"/>
  <c r="T3435" i="5"/>
  <c r="T3436" i="5"/>
  <c r="T3437" i="5"/>
  <c r="T3438" i="5"/>
  <c r="T3439" i="5"/>
  <c r="T3440" i="5"/>
  <c r="T3441" i="5"/>
  <c r="T3442" i="5"/>
  <c r="T3443" i="5"/>
  <c r="T3444" i="5"/>
  <c r="T3445" i="5"/>
  <c r="T3446" i="5"/>
  <c r="T3447" i="5"/>
  <c r="T3448" i="5"/>
  <c r="T3449" i="5"/>
  <c r="T3450" i="5"/>
  <c r="T3451" i="5"/>
  <c r="T3452" i="5"/>
  <c r="T3453" i="5"/>
  <c r="T3454" i="5"/>
  <c r="T3455" i="5"/>
  <c r="T3456" i="5"/>
  <c r="T3457" i="5"/>
  <c r="T3458" i="5"/>
  <c r="T3459" i="5"/>
  <c r="T3460" i="5"/>
  <c r="T3461" i="5"/>
  <c r="T3462" i="5"/>
  <c r="T3463" i="5"/>
  <c r="T3464" i="5"/>
  <c r="T3465" i="5"/>
  <c r="T3466" i="5"/>
  <c r="T3467" i="5"/>
  <c r="T3468" i="5"/>
  <c r="T3469" i="5"/>
  <c r="T3470" i="5"/>
  <c r="T3471" i="5"/>
  <c r="T3472" i="5"/>
  <c r="T3473" i="5"/>
  <c r="T3474" i="5"/>
  <c r="T3475" i="5"/>
  <c r="T3476" i="5"/>
  <c r="T3477" i="5"/>
  <c r="T3478" i="5"/>
  <c r="T3479" i="5"/>
  <c r="T3480" i="5"/>
  <c r="T3481" i="5"/>
  <c r="T3482" i="5"/>
  <c r="T3483" i="5"/>
  <c r="T3484" i="5"/>
  <c r="T3485" i="5"/>
  <c r="T3486" i="5"/>
  <c r="T3487" i="5"/>
  <c r="T3488" i="5"/>
  <c r="T3489" i="5"/>
  <c r="T3490" i="5"/>
  <c r="T3491" i="5"/>
  <c r="T3492" i="5"/>
  <c r="T3493" i="5"/>
  <c r="T3494" i="5"/>
  <c r="T3495" i="5"/>
  <c r="T3496" i="5"/>
  <c r="T3497" i="5"/>
  <c r="T3498" i="5"/>
  <c r="T3499" i="5"/>
  <c r="T3500" i="5"/>
  <c r="T3501"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S2617" i="5"/>
  <c r="S2618" i="5"/>
  <c r="S2619" i="5"/>
  <c r="S2620" i="5"/>
  <c r="S2621" i="5"/>
  <c r="S2622" i="5"/>
  <c r="S2623" i="5"/>
  <c r="S2624" i="5"/>
  <c r="S2625" i="5"/>
  <c r="S2626" i="5"/>
  <c r="S2627" i="5"/>
  <c r="S2628" i="5"/>
  <c r="S2629" i="5"/>
  <c r="S2630" i="5"/>
  <c r="S2631" i="5"/>
  <c r="S2632" i="5"/>
  <c r="S2633" i="5"/>
  <c r="S2634" i="5"/>
  <c r="S2635" i="5"/>
  <c r="S2636" i="5"/>
  <c r="S2637" i="5"/>
  <c r="S2638" i="5"/>
  <c r="S2639" i="5"/>
  <c r="S2640" i="5"/>
  <c r="S2641" i="5"/>
  <c r="S2642" i="5"/>
  <c r="S2643" i="5"/>
  <c r="S2644" i="5"/>
  <c r="S2645" i="5"/>
  <c r="S2646" i="5"/>
  <c r="S2647" i="5"/>
  <c r="S2648" i="5"/>
  <c r="S2649" i="5"/>
  <c r="S2650" i="5"/>
  <c r="S2651" i="5"/>
  <c r="S2652" i="5"/>
  <c r="S2653" i="5"/>
  <c r="S2654" i="5"/>
  <c r="S2655" i="5"/>
  <c r="S2656" i="5"/>
  <c r="S2657" i="5"/>
  <c r="S2658" i="5"/>
  <c r="S2659" i="5"/>
  <c r="S2660" i="5"/>
  <c r="S2661" i="5"/>
  <c r="S2662" i="5"/>
  <c r="S2663" i="5"/>
  <c r="S2664" i="5"/>
  <c r="S2665" i="5"/>
  <c r="S2666" i="5"/>
  <c r="S2667" i="5"/>
  <c r="S2668" i="5"/>
  <c r="S2669" i="5"/>
  <c r="S2670" i="5"/>
  <c r="S2671" i="5"/>
  <c r="S2672" i="5"/>
  <c r="S2673" i="5"/>
  <c r="S2674" i="5"/>
  <c r="S2675" i="5"/>
  <c r="S2676" i="5"/>
  <c r="S2677" i="5"/>
  <c r="S2678" i="5"/>
  <c r="S2679" i="5"/>
  <c r="S2680" i="5"/>
  <c r="S2681" i="5"/>
  <c r="S2682" i="5"/>
  <c r="S2683" i="5"/>
  <c r="S2684" i="5"/>
  <c r="S2685" i="5"/>
  <c r="S2686" i="5"/>
  <c r="S2687" i="5"/>
  <c r="S2688" i="5"/>
  <c r="S2689" i="5"/>
  <c r="S2690" i="5"/>
  <c r="S2691" i="5"/>
  <c r="S2692" i="5"/>
  <c r="S2693" i="5"/>
  <c r="S2694" i="5"/>
  <c r="S2695" i="5"/>
  <c r="S2696" i="5"/>
  <c r="S2697" i="5"/>
  <c r="S2698" i="5"/>
  <c r="S2699" i="5"/>
  <c r="S2700" i="5"/>
  <c r="S2701" i="5"/>
  <c r="S2702" i="5"/>
  <c r="S2703" i="5"/>
  <c r="S2704" i="5"/>
  <c r="S2705" i="5"/>
  <c r="S2706" i="5"/>
  <c r="S2707" i="5"/>
  <c r="S2708" i="5"/>
  <c r="S2709" i="5"/>
  <c r="S2710" i="5"/>
  <c r="S2711" i="5"/>
  <c r="S2712" i="5"/>
  <c r="S2713" i="5"/>
  <c r="S2714" i="5"/>
  <c r="S2715" i="5"/>
  <c r="S2716" i="5"/>
  <c r="S2717" i="5"/>
  <c r="S2718" i="5"/>
  <c r="S2719" i="5"/>
  <c r="S2720" i="5"/>
  <c r="S2721" i="5"/>
  <c r="S2722" i="5"/>
  <c r="S2723" i="5"/>
  <c r="S2724" i="5"/>
  <c r="S2725" i="5"/>
  <c r="S2726" i="5"/>
  <c r="S2727" i="5"/>
  <c r="S2728" i="5"/>
  <c r="S2729" i="5"/>
  <c r="S2730" i="5"/>
  <c r="S2731" i="5"/>
  <c r="S2732" i="5"/>
  <c r="S2733" i="5"/>
  <c r="S2734" i="5"/>
  <c r="S2735" i="5"/>
  <c r="S2736" i="5"/>
  <c r="S2737" i="5"/>
  <c r="S2738" i="5"/>
  <c r="S2739" i="5"/>
  <c r="S2740" i="5"/>
  <c r="S2741" i="5"/>
  <c r="S2742" i="5"/>
  <c r="S2743" i="5"/>
  <c r="S2744" i="5"/>
  <c r="S2745" i="5"/>
  <c r="S2746" i="5"/>
  <c r="S2747" i="5"/>
  <c r="S2748" i="5"/>
  <c r="S2749" i="5"/>
  <c r="S2750" i="5"/>
  <c r="S2751" i="5"/>
  <c r="S2752" i="5"/>
  <c r="S2753" i="5"/>
  <c r="S2754" i="5"/>
  <c r="S2755" i="5"/>
  <c r="S2756" i="5"/>
  <c r="S2757" i="5"/>
  <c r="S2758" i="5"/>
  <c r="S2759" i="5"/>
  <c r="S2760" i="5"/>
  <c r="S2761" i="5"/>
  <c r="S2762" i="5"/>
  <c r="S2763" i="5"/>
  <c r="S2764" i="5"/>
  <c r="S2765" i="5"/>
  <c r="S2766" i="5"/>
  <c r="S2767" i="5"/>
  <c r="S2768" i="5"/>
  <c r="S2769" i="5"/>
  <c r="S2770" i="5"/>
  <c r="S2771" i="5"/>
  <c r="S2772" i="5"/>
  <c r="S2773" i="5"/>
  <c r="S2774" i="5"/>
  <c r="S2775" i="5"/>
  <c r="S2776" i="5"/>
  <c r="S2777" i="5"/>
  <c r="S2778" i="5"/>
  <c r="S2779" i="5"/>
  <c r="S2780" i="5"/>
  <c r="S2781" i="5"/>
  <c r="S2782" i="5"/>
  <c r="S2783" i="5"/>
  <c r="S2784" i="5"/>
  <c r="S2785" i="5"/>
  <c r="S2786" i="5"/>
  <c r="S2787" i="5"/>
  <c r="S2788" i="5"/>
  <c r="S2789" i="5"/>
  <c r="S2790" i="5"/>
  <c r="S2791" i="5"/>
  <c r="S2792" i="5"/>
  <c r="S2793" i="5"/>
  <c r="S2794" i="5"/>
  <c r="S2795" i="5"/>
  <c r="S2796" i="5"/>
  <c r="S2797" i="5"/>
  <c r="S2798" i="5"/>
  <c r="S2799" i="5"/>
  <c r="S2800" i="5"/>
  <c r="S2801" i="5"/>
  <c r="S2802" i="5"/>
  <c r="S2803" i="5"/>
  <c r="S2804" i="5"/>
  <c r="S2805" i="5"/>
  <c r="S2806" i="5"/>
  <c r="S2807" i="5"/>
  <c r="S2808" i="5"/>
  <c r="S2809" i="5"/>
  <c r="S2810" i="5"/>
  <c r="S2811" i="5"/>
  <c r="S2812" i="5"/>
  <c r="S2813" i="5"/>
  <c r="S2814" i="5"/>
  <c r="S2815" i="5"/>
  <c r="S2816" i="5"/>
  <c r="S2817" i="5"/>
  <c r="S2818" i="5"/>
  <c r="S2819" i="5"/>
  <c r="S2820" i="5"/>
  <c r="S2821" i="5"/>
  <c r="S2822" i="5"/>
  <c r="S2823" i="5"/>
  <c r="S2824" i="5"/>
  <c r="S2825" i="5"/>
  <c r="S2826" i="5"/>
  <c r="S2827" i="5"/>
  <c r="S2828" i="5"/>
  <c r="S2829" i="5"/>
  <c r="S2830" i="5"/>
  <c r="S2831" i="5"/>
  <c r="S2832" i="5"/>
  <c r="S2833" i="5"/>
  <c r="S2834" i="5"/>
  <c r="S2835" i="5"/>
  <c r="S2836" i="5"/>
  <c r="S2837" i="5"/>
  <c r="S2838" i="5"/>
  <c r="S2839" i="5"/>
  <c r="S2840" i="5"/>
  <c r="S2841" i="5"/>
  <c r="S2842" i="5"/>
  <c r="S2843" i="5"/>
  <c r="S2844" i="5"/>
  <c r="S2845" i="5"/>
  <c r="S2846" i="5"/>
  <c r="S2847" i="5"/>
  <c r="S2848" i="5"/>
  <c r="S2849" i="5"/>
  <c r="S2850" i="5"/>
  <c r="S2851" i="5"/>
  <c r="S2852" i="5"/>
  <c r="S2853" i="5"/>
  <c r="S2854" i="5"/>
  <c r="S2855" i="5"/>
  <c r="S2856" i="5"/>
  <c r="S2857" i="5"/>
  <c r="S2858" i="5"/>
  <c r="S2859" i="5"/>
  <c r="S2860" i="5"/>
  <c r="S2861" i="5"/>
  <c r="S2862" i="5"/>
  <c r="S2863" i="5"/>
  <c r="S2864" i="5"/>
  <c r="S2865" i="5"/>
  <c r="S2866" i="5"/>
  <c r="S2867" i="5"/>
  <c r="S2868" i="5"/>
  <c r="S2869" i="5"/>
  <c r="S2870" i="5"/>
  <c r="S2871" i="5"/>
  <c r="S2872" i="5"/>
  <c r="S2873" i="5"/>
  <c r="S2874" i="5"/>
  <c r="S2875" i="5"/>
  <c r="S2876" i="5"/>
  <c r="S2877" i="5"/>
  <c r="S2878" i="5"/>
  <c r="S2879" i="5"/>
  <c r="S2880" i="5"/>
  <c r="S2881" i="5"/>
  <c r="S2882" i="5"/>
  <c r="S2883" i="5"/>
  <c r="S2884" i="5"/>
  <c r="S2885" i="5"/>
  <c r="S2886" i="5"/>
  <c r="S2887" i="5"/>
  <c r="S2888" i="5"/>
  <c r="S2889" i="5"/>
  <c r="S2890" i="5"/>
  <c r="S2891" i="5"/>
  <c r="S2892" i="5"/>
  <c r="S2893" i="5"/>
  <c r="S2894" i="5"/>
  <c r="S2895" i="5"/>
  <c r="S2896" i="5"/>
  <c r="S2897" i="5"/>
  <c r="S2898" i="5"/>
  <c r="S2899" i="5"/>
  <c r="S2900" i="5"/>
  <c r="S2901" i="5"/>
  <c r="S2902" i="5"/>
  <c r="S2903" i="5"/>
  <c r="S2904" i="5"/>
  <c r="S2905" i="5"/>
  <c r="S2906" i="5"/>
  <c r="S2907" i="5"/>
  <c r="S2908" i="5"/>
  <c r="S2909" i="5"/>
  <c r="S2910" i="5"/>
  <c r="S2911" i="5"/>
  <c r="S2912" i="5"/>
  <c r="S2913" i="5"/>
  <c r="S2914" i="5"/>
  <c r="S2915" i="5"/>
  <c r="S2916" i="5"/>
  <c r="S2917" i="5"/>
  <c r="S2918" i="5"/>
  <c r="S2919" i="5"/>
  <c r="S2920" i="5"/>
  <c r="S2921" i="5"/>
  <c r="S2922" i="5"/>
  <c r="S2923" i="5"/>
  <c r="S2924" i="5"/>
  <c r="S2925" i="5"/>
  <c r="S2926" i="5"/>
  <c r="S2927" i="5"/>
  <c r="S2928" i="5"/>
  <c r="S2929" i="5"/>
  <c r="S2930" i="5"/>
  <c r="S2931" i="5"/>
  <c r="S2932" i="5"/>
  <c r="S2933" i="5"/>
  <c r="S2934" i="5"/>
  <c r="S2935" i="5"/>
  <c r="S2936" i="5"/>
  <c r="S2937" i="5"/>
  <c r="S2938" i="5"/>
  <c r="S2939" i="5"/>
  <c r="S2940" i="5"/>
  <c r="S2941" i="5"/>
  <c r="S2942" i="5"/>
  <c r="S2943" i="5"/>
  <c r="S2944" i="5"/>
  <c r="S2945" i="5"/>
  <c r="S2946" i="5"/>
  <c r="S2947" i="5"/>
  <c r="S2948" i="5"/>
  <c r="S2949" i="5"/>
  <c r="S2950" i="5"/>
  <c r="S2951" i="5"/>
  <c r="S2952" i="5"/>
  <c r="S2953" i="5"/>
  <c r="S2954" i="5"/>
  <c r="S2955" i="5"/>
  <c r="S2956" i="5"/>
  <c r="S2957" i="5"/>
  <c r="S2958" i="5"/>
  <c r="S2959" i="5"/>
  <c r="S2960" i="5"/>
  <c r="S2961" i="5"/>
  <c r="S2962" i="5"/>
  <c r="S2963" i="5"/>
  <c r="S2964" i="5"/>
  <c r="S2965" i="5"/>
  <c r="S2966" i="5"/>
  <c r="S2967" i="5"/>
  <c r="S2968" i="5"/>
  <c r="S2969" i="5"/>
  <c r="S2970" i="5"/>
  <c r="S2971" i="5"/>
  <c r="S2972" i="5"/>
  <c r="S2973" i="5"/>
  <c r="S2974" i="5"/>
  <c r="S2975" i="5"/>
  <c r="S2976" i="5"/>
  <c r="S2977" i="5"/>
  <c r="S2978" i="5"/>
  <c r="S2979" i="5"/>
  <c r="S2980" i="5"/>
  <c r="S2981" i="5"/>
  <c r="S2982" i="5"/>
  <c r="S2983" i="5"/>
  <c r="S2984" i="5"/>
  <c r="S2985" i="5"/>
  <c r="S2986" i="5"/>
  <c r="S2987" i="5"/>
  <c r="S2988" i="5"/>
  <c r="S2989" i="5"/>
  <c r="S2990" i="5"/>
  <c r="S2991" i="5"/>
  <c r="S2992" i="5"/>
  <c r="S2993" i="5"/>
  <c r="S2994" i="5"/>
  <c r="S2995" i="5"/>
  <c r="S2996" i="5"/>
  <c r="S2997" i="5"/>
  <c r="S2998" i="5"/>
  <c r="S2999" i="5"/>
  <c r="S3000" i="5"/>
  <c r="S3001" i="5"/>
  <c r="S3002" i="5"/>
  <c r="S3003" i="5"/>
  <c r="S3004" i="5"/>
  <c r="S3005" i="5"/>
  <c r="S3006" i="5"/>
  <c r="S3007" i="5"/>
  <c r="S3008" i="5"/>
  <c r="S3009" i="5"/>
  <c r="S3010" i="5"/>
  <c r="S3011" i="5"/>
  <c r="S3012" i="5"/>
  <c r="S3013" i="5"/>
  <c r="S3014" i="5"/>
  <c r="S3015" i="5"/>
  <c r="S3016" i="5"/>
  <c r="S3017" i="5"/>
  <c r="S3018" i="5"/>
  <c r="S3019" i="5"/>
  <c r="S3020" i="5"/>
  <c r="S3021" i="5"/>
  <c r="S3022" i="5"/>
  <c r="S3023" i="5"/>
  <c r="S3024" i="5"/>
  <c r="S3025" i="5"/>
  <c r="S3026" i="5"/>
  <c r="S3027" i="5"/>
  <c r="S3028" i="5"/>
  <c r="S3029" i="5"/>
  <c r="S3030" i="5"/>
  <c r="S3031" i="5"/>
  <c r="S3032" i="5"/>
  <c r="S3033" i="5"/>
  <c r="S3034" i="5"/>
  <c r="S3035" i="5"/>
  <c r="S3036" i="5"/>
  <c r="S3037" i="5"/>
  <c r="S3038" i="5"/>
  <c r="S3039" i="5"/>
  <c r="S3040" i="5"/>
  <c r="S3041" i="5"/>
  <c r="S3042" i="5"/>
  <c r="S3043" i="5"/>
  <c r="S3044" i="5"/>
  <c r="S3045" i="5"/>
  <c r="S3046" i="5"/>
  <c r="S3047" i="5"/>
  <c r="S3048" i="5"/>
  <c r="S3049" i="5"/>
  <c r="S3050" i="5"/>
  <c r="S3051" i="5"/>
  <c r="S3052" i="5"/>
  <c r="S3053" i="5"/>
  <c r="S3054" i="5"/>
  <c r="S3055" i="5"/>
  <c r="S3056" i="5"/>
  <c r="S3057" i="5"/>
  <c r="S3058" i="5"/>
  <c r="S3059" i="5"/>
  <c r="S3060" i="5"/>
  <c r="S3061" i="5"/>
  <c r="S3062" i="5"/>
  <c r="S3063" i="5"/>
  <c r="S3064" i="5"/>
  <c r="S3065" i="5"/>
  <c r="S3066" i="5"/>
  <c r="S3067" i="5"/>
  <c r="S3068" i="5"/>
  <c r="S3069" i="5"/>
  <c r="S3070" i="5"/>
  <c r="S3071" i="5"/>
  <c r="S3072" i="5"/>
  <c r="S3073" i="5"/>
  <c r="S3074" i="5"/>
  <c r="S3075" i="5"/>
  <c r="S3076" i="5"/>
  <c r="S3077" i="5"/>
  <c r="S3078" i="5"/>
  <c r="S3079" i="5"/>
  <c r="S3080" i="5"/>
  <c r="S3081" i="5"/>
  <c r="S3082" i="5"/>
  <c r="S3083" i="5"/>
  <c r="S3084" i="5"/>
  <c r="S3085" i="5"/>
  <c r="S3086" i="5"/>
  <c r="S3087" i="5"/>
  <c r="S3088" i="5"/>
  <c r="S3089" i="5"/>
  <c r="S3090" i="5"/>
  <c r="S3091" i="5"/>
  <c r="S3092" i="5"/>
  <c r="S3093" i="5"/>
  <c r="S3094" i="5"/>
  <c r="S3095" i="5"/>
  <c r="S3096" i="5"/>
  <c r="S3097" i="5"/>
  <c r="S3098" i="5"/>
  <c r="S3099" i="5"/>
  <c r="S3100" i="5"/>
  <c r="S3101" i="5"/>
  <c r="S3102" i="5"/>
  <c r="S3103" i="5"/>
  <c r="S3104" i="5"/>
  <c r="S3105" i="5"/>
  <c r="S3106" i="5"/>
  <c r="S3107" i="5"/>
  <c r="S3108" i="5"/>
  <c r="S3109" i="5"/>
  <c r="S3110" i="5"/>
  <c r="S3111" i="5"/>
  <c r="S3112" i="5"/>
  <c r="S3113" i="5"/>
  <c r="S3114" i="5"/>
  <c r="S3115" i="5"/>
  <c r="S3116" i="5"/>
  <c r="S3117" i="5"/>
  <c r="S3118" i="5"/>
  <c r="S3119" i="5"/>
  <c r="S3120" i="5"/>
  <c r="S3121" i="5"/>
  <c r="S3122" i="5"/>
  <c r="S3123" i="5"/>
  <c r="S3124" i="5"/>
  <c r="S3125" i="5"/>
  <c r="S3126" i="5"/>
  <c r="S3127" i="5"/>
  <c r="S3128" i="5"/>
  <c r="S3129" i="5"/>
  <c r="S3130" i="5"/>
  <c r="S3131" i="5"/>
  <c r="S3132" i="5"/>
  <c r="S3133" i="5"/>
  <c r="S3134" i="5"/>
  <c r="S3135" i="5"/>
  <c r="S3136" i="5"/>
  <c r="S3137" i="5"/>
  <c r="S3138" i="5"/>
  <c r="S3139" i="5"/>
  <c r="S3140" i="5"/>
  <c r="S3141" i="5"/>
  <c r="S3142" i="5"/>
  <c r="S3143" i="5"/>
  <c r="S3144" i="5"/>
  <c r="S3145" i="5"/>
  <c r="S3146" i="5"/>
  <c r="S3147" i="5"/>
  <c r="S3148" i="5"/>
  <c r="S3149" i="5"/>
  <c r="S3150" i="5"/>
  <c r="S3151" i="5"/>
  <c r="S3152" i="5"/>
  <c r="S3153" i="5"/>
  <c r="S3154" i="5"/>
  <c r="S3155" i="5"/>
  <c r="S3156" i="5"/>
  <c r="S3157" i="5"/>
  <c r="S3158" i="5"/>
  <c r="S3159" i="5"/>
  <c r="S3160" i="5"/>
  <c r="S3161" i="5"/>
  <c r="S3162" i="5"/>
  <c r="S3163" i="5"/>
  <c r="S3164" i="5"/>
  <c r="S3165" i="5"/>
  <c r="S3166" i="5"/>
  <c r="S3167" i="5"/>
  <c r="S3168" i="5"/>
  <c r="S3169" i="5"/>
  <c r="S3170" i="5"/>
  <c r="S3171" i="5"/>
  <c r="S3172" i="5"/>
  <c r="S3173" i="5"/>
  <c r="S3174" i="5"/>
  <c r="S3175" i="5"/>
  <c r="S3176" i="5"/>
  <c r="S3177" i="5"/>
  <c r="S3178" i="5"/>
  <c r="S3179" i="5"/>
  <c r="S3180" i="5"/>
  <c r="S3181" i="5"/>
  <c r="S3182" i="5"/>
  <c r="S3183" i="5"/>
  <c r="S3184" i="5"/>
  <c r="S3185" i="5"/>
  <c r="S3186" i="5"/>
  <c r="S3187" i="5"/>
  <c r="S3188" i="5"/>
  <c r="S3189" i="5"/>
  <c r="S3190" i="5"/>
  <c r="S3191" i="5"/>
  <c r="S3192" i="5"/>
  <c r="S3193" i="5"/>
  <c r="S3194" i="5"/>
  <c r="S3195" i="5"/>
  <c r="S3196" i="5"/>
  <c r="S3197" i="5"/>
  <c r="S3198" i="5"/>
  <c r="S3199" i="5"/>
  <c r="S3200" i="5"/>
  <c r="S3201" i="5"/>
  <c r="S3202" i="5"/>
  <c r="S3203" i="5"/>
  <c r="S3204" i="5"/>
  <c r="S3205" i="5"/>
  <c r="S3206" i="5"/>
  <c r="S3207" i="5"/>
  <c r="S3208" i="5"/>
  <c r="S3209" i="5"/>
  <c r="S3210" i="5"/>
  <c r="S3211" i="5"/>
  <c r="S3212" i="5"/>
  <c r="S3213" i="5"/>
  <c r="S3214" i="5"/>
  <c r="S3215" i="5"/>
  <c r="S3216" i="5"/>
  <c r="S3217" i="5"/>
  <c r="S3218" i="5"/>
  <c r="S3219" i="5"/>
  <c r="S3220" i="5"/>
  <c r="S3221" i="5"/>
  <c r="S3222" i="5"/>
  <c r="S3223" i="5"/>
  <c r="S3224" i="5"/>
  <c r="S3225" i="5"/>
  <c r="S3226" i="5"/>
  <c r="S3227" i="5"/>
  <c r="S3228" i="5"/>
  <c r="S3229" i="5"/>
  <c r="S3230" i="5"/>
  <c r="S3231" i="5"/>
  <c r="S3232" i="5"/>
  <c r="S3233" i="5"/>
  <c r="S3234" i="5"/>
  <c r="S3235" i="5"/>
  <c r="S3236" i="5"/>
  <c r="S3237" i="5"/>
  <c r="S3238" i="5"/>
  <c r="S3239" i="5"/>
  <c r="S3240" i="5"/>
  <c r="S3241" i="5"/>
  <c r="S3242" i="5"/>
  <c r="S3243" i="5"/>
  <c r="S3244" i="5"/>
  <c r="S3245" i="5"/>
  <c r="S3246" i="5"/>
  <c r="S3247" i="5"/>
  <c r="S3248" i="5"/>
  <c r="S3249" i="5"/>
  <c r="S3250" i="5"/>
  <c r="S3251" i="5"/>
  <c r="S3252" i="5"/>
  <c r="S3253" i="5"/>
  <c r="S3254" i="5"/>
  <c r="S3255" i="5"/>
  <c r="S3256" i="5"/>
  <c r="S3257" i="5"/>
  <c r="S3258" i="5"/>
  <c r="S3259" i="5"/>
  <c r="S3260" i="5"/>
  <c r="S3261" i="5"/>
  <c r="S3262" i="5"/>
  <c r="S3263" i="5"/>
  <c r="S3264" i="5"/>
  <c r="S3265" i="5"/>
  <c r="S3266" i="5"/>
  <c r="S3267" i="5"/>
  <c r="S3268" i="5"/>
  <c r="S3269" i="5"/>
  <c r="S3270" i="5"/>
  <c r="S3271" i="5"/>
  <c r="S3272" i="5"/>
  <c r="S3273" i="5"/>
  <c r="S3274" i="5"/>
  <c r="S3275" i="5"/>
  <c r="S3276" i="5"/>
  <c r="S3277" i="5"/>
  <c r="S3278" i="5"/>
  <c r="S3279" i="5"/>
  <c r="S3280" i="5"/>
  <c r="S3281" i="5"/>
  <c r="S3282" i="5"/>
  <c r="S3283" i="5"/>
  <c r="S3284" i="5"/>
  <c r="S3285" i="5"/>
  <c r="S3286" i="5"/>
  <c r="S3287" i="5"/>
  <c r="S3288" i="5"/>
  <c r="S3289" i="5"/>
  <c r="S3290" i="5"/>
  <c r="S3291" i="5"/>
  <c r="S3292" i="5"/>
  <c r="S3293" i="5"/>
  <c r="S3294" i="5"/>
  <c r="S3295" i="5"/>
  <c r="S3296" i="5"/>
  <c r="S3297" i="5"/>
  <c r="S3298" i="5"/>
  <c r="S3299" i="5"/>
  <c r="S3300" i="5"/>
  <c r="S3301" i="5"/>
  <c r="S3302" i="5"/>
  <c r="S3303" i="5"/>
  <c r="S3304" i="5"/>
  <c r="S3305" i="5"/>
  <c r="S3306" i="5"/>
  <c r="S3307" i="5"/>
  <c r="S3308" i="5"/>
  <c r="S3309" i="5"/>
  <c r="S3310" i="5"/>
  <c r="S3311" i="5"/>
  <c r="S3312" i="5"/>
  <c r="S3313" i="5"/>
  <c r="S3314" i="5"/>
  <c r="S3315" i="5"/>
  <c r="S3316" i="5"/>
  <c r="S3317" i="5"/>
  <c r="S3318" i="5"/>
  <c r="S3319" i="5"/>
  <c r="S3320" i="5"/>
  <c r="S3321" i="5"/>
  <c r="S3322" i="5"/>
  <c r="S3323" i="5"/>
  <c r="S3324" i="5"/>
  <c r="S3325" i="5"/>
  <c r="S3326" i="5"/>
  <c r="S3327" i="5"/>
  <c r="S3328" i="5"/>
  <c r="S3329" i="5"/>
  <c r="S3330" i="5"/>
  <c r="S3331" i="5"/>
  <c r="S3332" i="5"/>
  <c r="S3333" i="5"/>
  <c r="S3334" i="5"/>
  <c r="S3335" i="5"/>
  <c r="S3336" i="5"/>
  <c r="S3337" i="5"/>
  <c r="S3338" i="5"/>
  <c r="S3339" i="5"/>
  <c r="S3340" i="5"/>
  <c r="S3341" i="5"/>
  <c r="S3342" i="5"/>
  <c r="S3343" i="5"/>
  <c r="S3344" i="5"/>
  <c r="S3345" i="5"/>
  <c r="S3346" i="5"/>
  <c r="S3347" i="5"/>
  <c r="S3348" i="5"/>
  <c r="S3349" i="5"/>
  <c r="S3350" i="5"/>
  <c r="S3351" i="5"/>
  <c r="S3352" i="5"/>
  <c r="S3353" i="5"/>
  <c r="S3354" i="5"/>
  <c r="S3355" i="5"/>
  <c r="S3356" i="5"/>
  <c r="S3357" i="5"/>
  <c r="S3358" i="5"/>
  <c r="S3359" i="5"/>
  <c r="S3360" i="5"/>
  <c r="S3361" i="5"/>
  <c r="S3362" i="5"/>
  <c r="S3363" i="5"/>
  <c r="S3364" i="5"/>
  <c r="S3365" i="5"/>
  <c r="S3366" i="5"/>
  <c r="S3367" i="5"/>
  <c r="S3368" i="5"/>
  <c r="S3369" i="5"/>
  <c r="S3370" i="5"/>
  <c r="S3371" i="5"/>
  <c r="S3372" i="5"/>
  <c r="S3373" i="5"/>
  <c r="S3374" i="5"/>
  <c r="S3375" i="5"/>
  <c r="S3376" i="5"/>
  <c r="S3377" i="5"/>
  <c r="S3378" i="5"/>
  <c r="S3379" i="5"/>
  <c r="S3380" i="5"/>
  <c r="S3381" i="5"/>
  <c r="S3382" i="5"/>
  <c r="S3383" i="5"/>
  <c r="S3384" i="5"/>
  <c r="S3385" i="5"/>
  <c r="S3386" i="5"/>
  <c r="S3387" i="5"/>
  <c r="S3388" i="5"/>
  <c r="S3389" i="5"/>
  <c r="S3390" i="5"/>
  <c r="S3391" i="5"/>
  <c r="S3392" i="5"/>
  <c r="S3393" i="5"/>
  <c r="S3394" i="5"/>
  <c r="S3395" i="5"/>
  <c r="S3396" i="5"/>
  <c r="S3397" i="5"/>
  <c r="S3398" i="5"/>
  <c r="S3399" i="5"/>
  <c r="S3400" i="5"/>
  <c r="S3401" i="5"/>
  <c r="S3402" i="5"/>
  <c r="S3403" i="5"/>
  <c r="S3404" i="5"/>
  <c r="S3405" i="5"/>
  <c r="S3406" i="5"/>
  <c r="S3407" i="5"/>
  <c r="S3408" i="5"/>
  <c r="S3409" i="5"/>
  <c r="S3410" i="5"/>
  <c r="S3411" i="5"/>
  <c r="S3412" i="5"/>
  <c r="S3413" i="5"/>
  <c r="S3414" i="5"/>
  <c r="S3415" i="5"/>
  <c r="S3416" i="5"/>
  <c r="S3417" i="5"/>
  <c r="S3418" i="5"/>
  <c r="S3419" i="5"/>
  <c r="S3420" i="5"/>
  <c r="S3421" i="5"/>
  <c r="S3422" i="5"/>
  <c r="S3423" i="5"/>
  <c r="S3424" i="5"/>
  <c r="S3425" i="5"/>
  <c r="S3426" i="5"/>
  <c r="S3427" i="5"/>
  <c r="S3428" i="5"/>
  <c r="S3429" i="5"/>
  <c r="S3430" i="5"/>
  <c r="S3431" i="5"/>
  <c r="S3432" i="5"/>
  <c r="S3433" i="5"/>
  <c r="S3434" i="5"/>
  <c r="S3435" i="5"/>
  <c r="S3436" i="5"/>
  <c r="S3437" i="5"/>
  <c r="S3438" i="5"/>
  <c r="S3439" i="5"/>
  <c r="S3440" i="5"/>
  <c r="S3441" i="5"/>
  <c r="S3442" i="5"/>
  <c r="S3443" i="5"/>
  <c r="S3444" i="5"/>
  <c r="S3445" i="5"/>
  <c r="S3446" i="5"/>
  <c r="S3447" i="5"/>
  <c r="S3448" i="5"/>
  <c r="S3449" i="5"/>
  <c r="S3450" i="5"/>
  <c r="S3451" i="5"/>
  <c r="S3452" i="5"/>
  <c r="S3453" i="5"/>
  <c r="S3454" i="5"/>
  <c r="S3455" i="5"/>
  <c r="S3456" i="5"/>
  <c r="S3457" i="5"/>
  <c r="S3458" i="5"/>
  <c r="S3459" i="5"/>
  <c r="S3460" i="5"/>
  <c r="S3461" i="5"/>
  <c r="S3462" i="5"/>
  <c r="S3463" i="5"/>
  <c r="S3464" i="5"/>
  <c r="S3465" i="5"/>
  <c r="S3466" i="5"/>
  <c r="S3467" i="5"/>
  <c r="S3468" i="5"/>
  <c r="S3469" i="5"/>
  <c r="S3470" i="5"/>
  <c r="S3471" i="5"/>
  <c r="S3472" i="5"/>
  <c r="S3473" i="5"/>
  <c r="S3474" i="5"/>
  <c r="S3475" i="5"/>
  <c r="S3476" i="5"/>
  <c r="S3477" i="5"/>
  <c r="S3478" i="5"/>
  <c r="S3479" i="5"/>
  <c r="S3480" i="5"/>
  <c r="S3481" i="5"/>
  <c r="S3482" i="5"/>
  <c r="S3483" i="5"/>
  <c r="S3484" i="5"/>
  <c r="S3485" i="5"/>
  <c r="S3486" i="5"/>
  <c r="S3487" i="5"/>
  <c r="S3488" i="5"/>
  <c r="S3489" i="5"/>
  <c r="S3490" i="5"/>
  <c r="S3491" i="5"/>
  <c r="S3492" i="5"/>
  <c r="S3493" i="5"/>
  <c r="S3494" i="5"/>
  <c r="S3495" i="5"/>
  <c r="S3496" i="5"/>
  <c r="S3497" i="5"/>
  <c r="S3498" i="5"/>
  <c r="S3499" i="5"/>
  <c r="S3500" i="5"/>
  <c r="S350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Q2617" i="5"/>
  <c r="Q2618" i="5"/>
  <c r="Q2619" i="5"/>
  <c r="Q2620" i="5"/>
  <c r="Q2621" i="5"/>
  <c r="Q2622" i="5"/>
  <c r="Q2623" i="5"/>
  <c r="Q2624" i="5"/>
  <c r="Q2625" i="5"/>
  <c r="Q2626" i="5"/>
  <c r="Q2627" i="5"/>
  <c r="Q2628" i="5"/>
  <c r="Q2629" i="5"/>
  <c r="Q2630" i="5"/>
  <c r="Q2631" i="5"/>
  <c r="Q2632" i="5"/>
  <c r="Q2633" i="5"/>
  <c r="Q2634" i="5"/>
  <c r="Q2635" i="5"/>
  <c r="Q2636" i="5"/>
  <c r="Q2637" i="5"/>
  <c r="Q2638" i="5"/>
  <c r="Q2639" i="5"/>
  <c r="Q2640" i="5"/>
  <c r="Q2641" i="5"/>
  <c r="Q2642" i="5"/>
  <c r="Q2643" i="5"/>
  <c r="Q2644" i="5"/>
  <c r="Q2645" i="5"/>
  <c r="Q2646" i="5"/>
  <c r="Q2647" i="5"/>
  <c r="Q2648" i="5"/>
  <c r="Q2649" i="5"/>
  <c r="Q2650" i="5"/>
  <c r="Q2651" i="5"/>
  <c r="Q2652" i="5"/>
  <c r="Q2653" i="5"/>
  <c r="Q2654" i="5"/>
  <c r="Q2655" i="5"/>
  <c r="Q2656" i="5"/>
  <c r="Q2657" i="5"/>
  <c r="Q2658" i="5"/>
  <c r="Q2659" i="5"/>
  <c r="Q2660" i="5"/>
  <c r="Q2661" i="5"/>
  <c r="Q2662" i="5"/>
  <c r="Q2663" i="5"/>
  <c r="Q2664" i="5"/>
  <c r="Q2665" i="5"/>
  <c r="Q2666" i="5"/>
  <c r="Q2667" i="5"/>
  <c r="Q2668" i="5"/>
  <c r="Q2669" i="5"/>
  <c r="Q2670" i="5"/>
  <c r="Q2671" i="5"/>
  <c r="Q2672" i="5"/>
  <c r="Q2673" i="5"/>
  <c r="Q2674" i="5"/>
  <c r="Q2675" i="5"/>
  <c r="Q2676" i="5"/>
  <c r="Q2677" i="5"/>
  <c r="Q2678" i="5"/>
  <c r="Q2679" i="5"/>
  <c r="Q2680" i="5"/>
  <c r="Q2681" i="5"/>
  <c r="Q2682" i="5"/>
  <c r="Q2683" i="5"/>
  <c r="Q2684" i="5"/>
  <c r="Q2685" i="5"/>
  <c r="Q2686" i="5"/>
  <c r="Q2687" i="5"/>
  <c r="Q2688" i="5"/>
  <c r="Q2689" i="5"/>
  <c r="Q2690" i="5"/>
  <c r="Q2691" i="5"/>
  <c r="Q2692" i="5"/>
  <c r="Q2693" i="5"/>
  <c r="Q2694" i="5"/>
  <c r="Q2695" i="5"/>
  <c r="Q2696" i="5"/>
  <c r="Q2697" i="5"/>
  <c r="Q2698" i="5"/>
  <c r="Q2699" i="5"/>
  <c r="Q2700" i="5"/>
  <c r="Q2701" i="5"/>
  <c r="Q2702" i="5"/>
  <c r="Q2703" i="5"/>
  <c r="Q2704" i="5"/>
  <c r="Q2705" i="5"/>
  <c r="Q2706" i="5"/>
  <c r="Q2707" i="5"/>
  <c r="Q2708" i="5"/>
  <c r="Q2709" i="5"/>
  <c r="Q2710" i="5"/>
  <c r="Q2711" i="5"/>
  <c r="Q2712" i="5"/>
  <c r="Q2713" i="5"/>
  <c r="Q2714" i="5"/>
  <c r="Q2715" i="5"/>
  <c r="Q2716" i="5"/>
  <c r="Q2717" i="5"/>
  <c r="Q2718" i="5"/>
  <c r="Q2719" i="5"/>
  <c r="Q2720" i="5"/>
  <c r="Q2721" i="5"/>
  <c r="Q2722" i="5"/>
  <c r="Q2723" i="5"/>
  <c r="Q2724" i="5"/>
  <c r="Q2725" i="5"/>
  <c r="Q2726" i="5"/>
  <c r="Q2727" i="5"/>
  <c r="Q2728" i="5"/>
  <c r="Q2729" i="5"/>
  <c r="Q2730" i="5"/>
  <c r="Q2731" i="5"/>
  <c r="Q2732" i="5"/>
  <c r="Q2733" i="5"/>
  <c r="Q2734" i="5"/>
  <c r="Q2735" i="5"/>
  <c r="Q2736" i="5"/>
  <c r="Q2737" i="5"/>
  <c r="Q2738" i="5"/>
  <c r="Q2739" i="5"/>
  <c r="Q2740" i="5"/>
  <c r="Q2741" i="5"/>
  <c r="Q2742" i="5"/>
  <c r="Q2743" i="5"/>
  <c r="Q2744" i="5"/>
  <c r="Q2745" i="5"/>
  <c r="Q2746" i="5"/>
  <c r="Q2747" i="5"/>
  <c r="Q2748" i="5"/>
  <c r="Q2749" i="5"/>
  <c r="Q2750" i="5"/>
  <c r="Q2751" i="5"/>
  <c r="Q2752" i="5"/>
  <c r="Q2753" i="5"/>
  <c r="Q2754" i="5"/>
  <c r="Q2755" i="5"/>
  <c r="Q2756" i="5"/>
  <c r="Q2757" i="5"/>
  <c r="Q2758" i="5"/>
  <c r="Q2759" i="5"/>
  <c r="Q2760" i="5"/>
  <c r="Q2761" i="5"/>
  <c r="Q2762" i="5"/>
  <c r="Q2763" i="5"/>
  <c r="Q2764" i="5"/>
  <c r="Q2765" i="5"/>
  <c r="Q2766" i="5"/>
  <c r="Q2767" i="5"/>
  <c r="Q2768" i="5"/>
  <c r="Q2769" i="5"/>
  <c r="Q2770" i="5"/>
  <c r="Q2771" i="5"/>
  <c r="Q2772" i="5"/>
  <c r="Q2773" i="5"/>
  <c r="Q2774" i="5"/>
  <c r="Q2775" i="5"/>
  <c r="Q2776" i="5"/>
  <c r="Q2777" i="5"/>
  <c r="Q2778" i="5"/>
  <c r="Q2779" i="5"/>
  <c r="Q2780" i="5"/>
  <c r="Q2781" i="5"/>
  <c r="Q2782" i="5"/>
  <c r="Q2783" i="5"/>
  <c r="Q2784" i="5"/>
  <c r="Q2785" i="5"/>
  <c r="Q2786" i="5"/>
  <c r="Q2787" i="5"/>
  <c r="Q2788" i="5"/>
  <c r="Q2789" i="5"/>
  <c r="Q2790" i="5"/>
  <c r="Q2791" i="5"/>
  <c r="Q2792" i="5"/>
  <c r="Q2793" i="5"/>
  <c r="Q2794" i="5"/>
  <c r="Q2795" i="5"/>
  <c r="Q2796" i="5"/>
  <c r="Q2797" i="5"/>
  <c r="Q2798" i="5"/>
  <c r="Q2799" i="5"/>
  <c r="Q2800" i="5"/>
  <c r="Q2801" i="5"/>
  <c r="Q2802" i="5"/>
  <c r="Q2803" i="5"/>
  <c r="Q2804" i="5"/>
  <c r="Q2805" i="5"/>
  <c r="Q2806" i="5"/>
  <c r="Q2807" i="5"/>
  <c r="Q2808" i="5"/>
  <c r="Q2809" i="5"/>
  <c r="Q2810" i="5"/>
  <c r="Q2811" i="5"/>
  <c r="Q2812" i="5"/>
  <c r="Q2813" i="5"/>
  <c r="Q2814" i="5"/>
  <c r="Q2815" i="5"/>
  <c r="Q2816" i="5"/>
  <c r="Q2817" i="5"/>
  <c r="Q2818" i="5"/>
  <c r="Q2819" i="5"/>
  <c r="Q2820" i="5"/>
  <c r="Q2821" i="5"/>
  <c r="Q2822" i="5"/>
  <c r="Q2823" i="5"/>
  <c r="Q2824" i="5"/>
  <c r="Q2825" i="5"/>
  <c r="Q2826" i="5"/>
  <c r="Q2827" i="5"/>
  <c r="Q2828" i="5"/>
  <c r="Q2829" i="5"/>
  <c r="Q2830" i="5"/>
  <c r="Q2831" i="5"/>
  <c r="Q2832" i="5"/>
  <c r="Q2833" i="5"/>
  <c r="Q2834" i="5"/>
  <c r="Q2835" i="5"/>
  <c r="Q2836" i="5"/>
  <c r="Q2837" i="5"/>
  <c r="Q2838" i="5"/>
  <c r="Q2839" i="5"/>
  <c r="Q2840" i="5"/>
  <c r="Q2841" i="5"/>
  <c r="Q2842" i="5"/>
  <c r="Q2843" i="5"/>
  <c r="Q2844" i="5"/>
  <c r="Q2845" i="5"/>
  <c r="Q2846" i="5"/>
  <c r="Q2847" i="5"/>
  <c r="Q2848" i="5"/>
  <c r="Q2849" i="5"/>
  <c r="Q2850" i="5"/>
  <c r="Q2851" i="5"/>
  <c r="Q2852" i="5"/>
  <c r="Q2853" i="5"/>
  <c r="Q2854" i="5"/>
  <c r="Q2855" i="5"/>
  <c r="Q2856" i="5"/>
  <c r="Q2857" i="5"/>
  <c r="Q2858" i="5"/>
  <c r="Q2859" i="5"/>
  <c r="Q2860" i="5"/>
  <c r="Q2861" i="5"/>
  <c r="Q2862" i="5"/>
  <c r="Q2863" i="5"/>
  <c r="Q2864" i="5"/>
  <c r="Q2865" i="5"/>
  <c r="Q2866" i="5"/>
  <c r="Q2867" i="5"/>
  <c r="Q2868" i="5"/>
  <c r="Q2869" i="5"/>
  <c r="Q2870" i="5"/>
  <c r="Q2871" i="5"/>
  <c r="Q2872" i="5"/>
  <c r="Q2873" i="5"/>
  <c r="Q2874" i="5"/>
  <c r="Q2875" i="5"/>
  <c r="Q2876" i="5"/>
  <c r="Q2877" i="5"/>
  <c r="Q2878" i="5"/>
  <c r="Q2879" i="5"/>
  <c r="Q2880" i="5"/>
  <c r="Q2881" i="5"/>
  <c r="Q2882" i="5"/>
  <c r="Q2883" i="5"/>
  <c r="Q2884" i="5"/>
  <c r="Q2885" i="5"/>
  <c r="Q2886" i="5"/>
  <c r="Q2887" i="5"/>
  <c r="Q2888" i="5"/>
  <c r="Q2889" i="5"/>
  <c r="Q2890" i="5"/>
  <c r="Q2891" i="5"/>
  <c r="Q2892" i="5"/>
  <c r="Q2893" i="5"/>
  <c r="Q2894" i="5"/>
  <c r="Q2895" i="5"/>
  <c r="Q2896" i="5"/>
  <c r="Q2897" i="5"/>
  <c r="Q2898" i="5"/>
  <c r="Q2899" i="5"/>
  <c r="Q2900" i="5"/>
  <c r="Q2901" i="5"/>
  <c r="Q2902" i="5"/>
  <c r="Q2903" i="5"/>
  <c r="Q2904" i="5"/>
  <c r="Q2905" i="5"/>
  <c r="Q2906" i="5"/>
  <c r="Q2907" i="5"/>
  <c r="Q2908" i="5"/>
  <c r="Q2909" i="5"/>
  <c r="Q2910" i="5"/>
  <c r="Q2911" i="5"/>
  <c r="Q2912" i="5"/>
  <c r="Q2913" i="5"/>
  <c r="Q2914" i="5"/>
  <c r="Q2915" i="5"/>
  <c r="Q2916" i="5"/>
  <c r="Q2917" i="5"/>
  <c r="Q2918" i="5"/>
  <c r="Q2919" i="5"/>
  <c r="Q2920" i="5"/>
  <c r="Q2921" i="5"/>
  <c r="Q2922" i="5"/>
  <c r="Q2923" i="5"/>
  <c r="Q2924" i="5"/>
  <c r="Q2925" i="5"/>
  <c r="Q2926" i="5"/>
  <c r="Q2927" i="5"/>
  <c r="Q2928" i="5"/>
  <c r="Q2929" i="5"/>
  <c r="Q2930" i="5"/>
  <c r="Q2931" i="5"/>
  <c r="Q2932" i="5"/>
  <c r="Q2933" i="5"/>
  <c r="Q2934" i="5"/>
  <c r="Q2935" i="5"/>
  <c r="Q2936" i="5"/>
  <c r="Q2937" i="5"/>
  <c r="Q2938" i="5"/>
  <c r="Q2939" i="5"/>
  <c r="Q2940" i="5"/>
  <c r="Q2941" i="5"/>
  <c r="Q2942" i="5"/>
  <c r="Q2943" i="5"/>
  <c r="Q2944" i="5"/>
  <c r="Q2945" i="5"/>
  <c r="Q2946" i="5"/>
  <c r="Q2947" i="5"/>
  <c r="Q2948" i="5"/>
  <c r="Q2949" i="5"/>
  <c r="Q2950" i="5"/>
  <c r="Q2951" i="5"/>
  <c r="Q2952" i="5"/>
  <c r="Q2953" i="5"/>
  <c r="Q2954" i="5"/>
  <c r="Q2955" i="5"/>
  <c r="Q2956" i="5"/>
  <c r="Q2957" i="5"/>
  <c r="Q2958" i="5"/>
  <c r="Q2959" i="5"/>
  <c r="Q2960" i="5"/>
  <c r="Q2961" i="5"/>
  <c r="Q2962" i="5"/>
  <c r="Q2963" i="5"/>
  <c r="Q2964" i="5"/>
  <c r="Q2965" i="5"/>
  <c r="Q2966" i="5"/>
  <c r="Q2967" i="5"/>
  <c r="Q2968" i="5"/>
  <c r="Q2969" i="5"/>
  <c r="Q2970" i="5"/>
  <c r="Q2971" i="5"/>
  <c r="Q2972" i="5"/>
  <c r="Q2973" i="5"/>
  <c r="Q2974" i="5"/>
  <c r="Q2975" i="5"/>
  <c r="Q2976" i="5"/>
  <c r="Q2977" i="5"/>
  <c r="Q2978" i="5"/>
  <c r="Q2979" i="5"/>
  <c r="Q2980" i="5"/>
  <c r="Q2981" i="5"/>
  <c r="Q2982" i="5"/>
  <c r="Q2983" i="5"/>
  <c r="Q2984" i="5"/>
  <c r="Q2985" i="5"/>
  <c r="Q2986" i="5"/>
  <c r="Q2987" i="5"/>
  <c r="Q2988" i="5"/>
  <c r="Q2989" i="5"/>
  <c r="Q2990" i="5"/>
  <c r="Q2991" i="5"/>
  <c r="Q2992" i="5"/>
  <c r="Q2993" i="5"/>
  <c r="Q2994" i="5"/>
  <c r="Q2995" i="5"/>
  <c r="Q2996" i="5"/>
  <c r="Q2997" i="5"/>
  <c r="Q2998" i="5"/>
  <c r="Q2999" i="5"/>
  <c r="Q3000" i="5"/>
  <c r="Q3001" i="5"/>
  <c r="Q3002" i="5"/>
  <c r="Q3003" i="5"/>
  <c r="Q3004" i="5"/>
  <c r="Q3005" i="5"/>
  <c r="Q3006" i="5"/>
  <c r="Q3007" i="5"/>
  <c r="Q3008" i="5"/>
  <c r="Q3009" i="5"/>
  <c r="Q3010" i="5"/>
  <c r="Q3011" i="5"/>
  <c r="Q3012" i="5"/>
  <c r="Q3013" i="5"/>
  <c r="Q3014" i="5"/>
  <c r="Q3015" i="5"/>
  <c r="Q3016" i="5"/>
  <c r="Q3017" i="5"/>
  <c r="Q3018" i="5"/>
  <c r="Q3019" i="5"/>
  <c r="Q3020" i="5"/>
  <c r="Q3021" i="5"/>
  <c r="Q3022" i="5"/>
  <c r="Q3023" i="5"/>
  <c r="Q3024" i="5"/>
  <c r="Q3025" i="5"/>
  <c r="Q3026" i="5"/>
  <c r="Q3027" i="5"/>
  <c r="Q3028" i="5"/>
  <c r="Q3029" i="5"/>
  <c r="Q3030" i="5"/>
  <c r="Q3031" i="5"/>
  <c r="Q3032" i="5"/>
  <c r="Q3033" i="5"/>
  <c r="Q3034" i="5"/>
  <c r="Q3035" i="5"/>
  <c r="Q3036" i="5"/>
  <c r="Q3037" i="5"/>
  <c r="Q3038" i="5"/>
  <c r="Q3039" i="5"/>
  <c r="Q3040" i="5"/>
  <c r="Q3041" i="5"/>
  <c r="Q3042" i="5"/>
  <c r="Q3043" i="5"/>
  <c r="Q3044" i="5"/>
  <c r="Q3045" i="5"/>
  <c r="Q3046" i="5"/>
  <c r="Q3047" i="5"/>
  <c r="Q3048" i="5"/>
  <c r="Q3049" i="5"/>
  <c r="Q3050" i="5"/>
  <c r="Q3051" i="5"/>
  <c r="Q3052" i="5"/>
  <c r="Q3053" i="5"/>
  <c r="Q3054" i="5"/>
  <c r="Q3055" i="5"/>
  <c r="Q3056" i="5"/>
  <c r="Q3057" i="5"/>
  <c r="Q3058" i="5"/>
  <c r="Q3059" i="5"/>
  <c r="Q3060" i="5"/>
  <c r="Q3061" i="5"/>
  <c r="Q3062" i="5"/>
  <c r="Q3063" i="5"/>
  <c r="Q3064" i="5"/>
  <c r="Q3065" i="5"/>
  <c r="Q3066" i="5"/>
  <c r="Q3067" i="5"/>
  <c r="Q3068" i="5"/>
  <c r="Q3069" i="5"/>
  <c r="Q3070" i="5"/>
  <c r="Q3071" i="5"/>
  <c r="Q3072" i="5"/>
  <c r="Q3073" i="5"/>
  <c r="Q3074" i="5"/>
  <c r="Q3075" i="5"/>
  <c r="Q3076" i="5"/>
  <c r="Q3077" i="5"/>
  <c r="Q3078" i="5"/>
  <c r="Q3079" i="5"/>
  <c r="Q3080" i="5"/>
  <c r="Q3081" i="5"/>
  <c r="Q3082" i="5"/>
  <c r="Q3083" i="5"/>
  <c r="Q3084" i="5"/>
  <c r="Q3085" i="5"/>
  <c r="Q3086" i="5"/>
  <c r="Q3087" i="5"/>
  <c r="Q3088" i="5"/>
  <c r="Q3089" i="5"/>
  <c r="Q3090" i="5"/>
  <c r="Q3091" i="5"/>
  <c r="Q3092" i="5"/>
  <c r="Q3093" i="5"/>
  <c r="Q3094" i="5"/>
  <c r="Q3095" i="5"/>
  <c r="Q3096" i="5"/>
  <c r="Q3097" i="5"/>
  <c r="Q3098" i="5"/>
  <c r="Q3099" i="5"/>
  <c r="Q3100" i="5"/>
  <c r="Q3101" i="5"/>
  <c r="Q3102" i="5"/>
  <c r="Q3103" i="5"/>
  <c r="Q3104" i="5"/>
  <c r="Q3105" i="5"/>
  <c r="Q3106" i="5"/>
  <c r="Q3107" i="5"/>
  <c r="Q3108" i="5"/>
  <c r="Q3109" i="5"/>
  <c r="Q3110" i="5"/>
  <c r="Q3111" i="5"/>
  <c r="Q3112" i="5"/>
  <c r="Q3113" i="5"/>
  <c r="Q3114" i="5"/>
  <c r="Q3115" i="5"/>
  <c r="Q3116" i="5"/>
  <c r="Q3117" i="5"/>
  <c r="Q3118" i="5"/>
  <c r="Q3119" i="5"/>
  <c r="Q3120" i="5"/>
  <c r="Q3121" i="5"/>
  <c r="Q3122" i="5"/>
  <c r="Q3123" i="5"/>
  <c r="Q3124" i="5"/>
  <c r="Q3125" i="5"/>
  <c r="Q3126" i="5"/>
  <c r="Q3127" i="5"/>
  <c r="Q3128" i="5"/>
  <c r="Q3129" i="5"/>
  <c r="Q3130" i="5"/>
  <c r="Q3131" i="5"/>
  <c r="Q3132" i="5"/>
  <c r="Q3133" i="5"/>
  <c r="Q3134" i="5"/>
  <c r="Q3135" i="5"/>
  <c r="Q3136" i="5"/>
  <c r="Q3137" i="5"/>
  <c r="Q3138" i="5"/>
  <c r="Q3139" i="5"/>
  <c r="Q3140" i="5"/>
  <c r="Q3141" i="5"/>
  <c r="Q3142" i="5"/>
  <c r="Q3143" i="5"/>
  <c r="Q3144" i="5"/>
  <c r="Q3145" i="5"/>
  <c r="Q3146" i="5"/>
  <c r="Q3147" i="5"/>
  <c r="Q3148" i="5"/>
  <c r="Q3149" i="5"/>
  <c r="Q3150" i="5"/>
  <c r="Q3151" i="5"/>
  <c r="Q3152" i="5"/>
  <c r="Q3153" i="5"/>
  <c r="Q3154" i="5"/>
  <c r="Q3155" i="5"/>
  <c r="Q3156" i="5"/>
  <c r="Q3157" i="5"/>
  <c r="Q3158" i="5"/>
  <c r="Q3159" i="5"/>
  <c r="Q3160" i="5"/>
  <c r="Q3161" i="5"/>
  <c r="Q3162" i="5"/>
  <c r="Q3163" i="5"/>
  <c r="Q3164" i="5"/>
  <c r="Q3165" i="5"/>
  <c r="Q3166" i="5"/>
  <c r="Q3167" i="5"/>
  <c r="Q3168" i="5"/>
  <c r="Q3169" i="5"/>
  <c r="Q3170" i="5"/>
  <c r="Q3171" i="5"/>
  <c r="Q3172" i="5"/>
  <c r="Q3173" i="5"/>
  <c r="Q3174" i="5"/>
  <c r="Q3175" i="5"/>
  <c r="Q3176" i="5"/>
  <c r="Q3177" i="5"/>
  <c r="Q3178" i="5"/>
  <c r="Q3179" i="5"/>
  <c r="Q3180" i="5"/>
  <c r="Q3181" i="5"/>
  <c r="Q3182" i="5"/>
  <c r="Q3183" i="5"/>
  <c r="Q3184" i="5"/>
  <c r="Q3185" i="5"/>
  <c r="Q3186" i="5"/>
  <c r="Q3187" i="5"/>
  <c r="Q3188" i="5"/>
  <c r="Q3189" i="5"/>
  <c r="Q3190" i="5"/>
  <c r="Q3191" i="5"/>
  <c r="Q3192" i="5"/>
  <c r="Q3193" i="5"/>
  <c r="Q3194" i="5"/>
  <c r="Q3195" i="5"/>
  <c r="Q3196" i="5"/>
  <c r="Q3197" i="5"/>
  <c r="Q3198" i="5"/>
  <c r="Q3199" i="5"/>
  <c r="Q3200" i="5"/>
  <c r="Q3201" i="5"/>
  <c r="Q3202" i="5"/>
  <c r="Q3203" i="5"/>
  <c r="Q3204" i="5"/>
  <c r="Q3205" i="5"/>
  <c r="Q3206" i="5"/>
  <c r="Q3207" i="5"/>
  <c r="Q3208" i="5"/>
  <c r="Q3209" i="5"/>
  <c r="Q3210" i="5"/>
  <c r="Q3211" i="5"/>
  <c r="Q3212" i="5"/>
  <c r="Q3213" i="5"/>
  <c r="Q3214" i="5"/>
  <c r="Q3215" i="5"/>
  <c r="Q3216" i="5"/>
  <c r="Q3217" i="5"/>
  <c r="Q3218" i="5"/>
  <c r="Q3219" i="5"/>
  <c r="Q3220" i="5"/>
  <c r="Q3221" i="5"/>
  <c r="Q3222" i="5"/>
  <c r="Q3223" i="5"/>
  <c r="Q3224" i="5"/>
  <c r="Q3225" i="5"/>
  <c r="Q3226" i="5"/>
  <c r="Q3227" i="5"/>
  <c r="Q3228" i="5"/>
  <c r="Q3229" i="5"/>
  <c r="Q3230" i="5"/>
  <c r="Q3231" i="5"/>
  <c r="Q3232" i="5"/>
  <c r="Q3233" i="5"/>
  <c r="Q3234" i="5"/>
  <c r="Q3235" i="5"/>
  <c r="Q3236" i="5"/>
  <c r="Q3237" i="5"/>
  <c r="Q3238" i="5"/>
  <c r="Q3239" i="5"/>
  <c r="Q3240" i="5"/>
  <c r="Q3241" i="5"/>
  <c r="Q3242" i="5"/>
  <c r="Q3243" i="5"/>
  <c r="Q3244" i="5"/>
  <c r="Q3245" i="5"/>
  <c r="Q3246" i="5"/>
  <c r="Q3247" i="5"/>
  <c r="Q3248" i="5"/>
  <c r="Q3249" i="5"/>
  <c r="Q3250" i="5"/>
  <c r="Q3251" i="5"/>
  <c r="Q3252" i="5"/>
  <c r="Q3253" i="5"/>
  <c r="Q3254" i="5"/>
  <c r="Q3255" i="5"/>
  <c r="Q3256" i="5"/>
  <c r="Q3257" i="5"/>
  <c r="Q3258" i="5"/>
  <c r="Q3259" i="5"/>
  <c r="Q3260" i="5"/>
  <c r="Q3261" i="5"/>
  <c r="Q3262" i="5"/>
  <c r="Q3263" i="5"/>
  <c r="Q3264" i="5"/>
  <c r="Q3265" i="5"/>
  <c r="Q3266" i="5"/>
  <c r="Q3267" i="5"/>
  <c r="Q3268" i="5"/>
  <c r="Q3269" i="5"/>
  <c r="Q3270" i="5"/>
  <c r="Q3271" i="5"/>
  <c r="Q3272" i="5"/>
  <c r="Q3273" i="5"/>
  <c r="Q3274" i="5"/>
  <c r="Q3275" i="5"/>
  <c r="Q3276" i="5"/>
  <c r="Q3277" i="5"/>
  <c r="Q3278" i="5"/>
  <c r="Q3279" i="5"/>
  <c r="Q3280" i="5"/>
  <c r="Q3281" i="5"/>
  <c r="Q3282" i="5"/>
  <c r="Q3283" i="5"/>
  <c r="Q3284" i="5"/>
  <c r="Q3285" i="5"/>
  <c r="Q3286" i="5"/>
  <c r="Q3287" i="5"/>
  <c r="Q3288" i="5"/>
  <c r="Q3289" i="5"/>
  <c r="Q3290" i="5"/>
  <c r="Q3291" i="5"/>
  <c r="Q3292" i="5"/>
  <c r="Q3293" i="5"/>
  <c r="Q3294" i="5"/>
  <c r="Q3295" i="5"/>
  <c r="Q3296" i="5"/>
  <c r="Q3297" i="5"/>
  <c r="Q3298" i="5"/>
  <c r="Q3299" i="5"/>
  <c r="Q3300" i="5"/>
  <c r="Q3301" i="5"/>
  <c r="Q3302" i="5"/>
  <c r="Q3303" i="5"/>
  <c r="Q3304" i="5"/>
  <c r="Q3305" i="5"/>
  <c r="Q3306" i="5"/>
  <c r="Q3307" i="5"/>
  <c r="Q3308" i="5"/>
  <c r="Q3309" i="5"/>
  <c r="Q3310" i="5"/>
  <c r="Q3311" i="5"/>
  <c r="Q3312" i="5"/>
  <c r="Q3313" i="5"/>
  <c r="Q3314" i="5"/>
  <c r="Q3315" i="5"/>
  <c r="Q3316" i="5"/>
  <c r="Q3317" i="5"/>
  <c r="Q3318" i="5"/>
  <c r="Q3319" i="5"/>
  <c r="Q3320" i="5"/>
  <c r="Q3321" i="5"/>
  <c r="Q3322" i="5"/>
  <c r="Q3323" i="5"/>
  <c r="Q3324" i="5"/>
  <c r="Q3325" i="5"/>
  <c r="Q3326" i="5"/>
  <c r="Q3327" i="5"/>
  <c r="Q3328" i="5"/>
  <c r="Q3329" i="5"/>
  <c r="Q3330" i="5"/>
  <c r="Q3331" i="5"/>
  <c r="Q3332" i="5"/>
  <c r="Q3333" i="5"/>
  <c r="Q3334" i="5"/>
  <c r="Q3335" i="5"/>
  <c r="Q3336" i="5"/>
  <c r="Q3337" i="5"/>
  <c r="Q3338" i="5"/>
  <c r="Q3339" i="5"/>
  <c r="Q3340" i="5"/>
  <c r="Q3341" i="5"/>
  <c r="Q3342" i="5"/>
  <c r="Q3343" i="5"/>
  <c r="Q3344" i="5"/>
  <c r="Q3345" i="5"/>
  <c r="Q3346" i="5"/>
  <c r="Q3347" i="5"/>
  <c r="Q3348" i="5"/>
  <c r="Q3349" i="5"/>
  <c r="Q3350" i="5"/>
  <c r="Q3351" i="5"/>
  <c r="Q3352" i="5"/>
  <c r="Q3353" i="5"/>
  <c r="Q3354" i="5"/>
  <c r="Q3355" i="5"/>
  <c r="Q3356" i="5"/>
  <c r="Q3357" i="5"/>
  <c r="Q3358" i="5"/>
  <c r="Q3359" i="5"/>
  <c r="Q3360" i="5"/>
  <c r="Q3361" i="5"/>
  <c r="Q3362" i="5"/>
  <c r="Q3363" i="5"/>
  <c r="Q3364" i="5"/>
  <c r="Q3365" i="5"/>
  <c r="Q3366" i="5"/>
  <c r="Q3367" i="5"/>
  <c r="Q3368" i="5"/>
  <c r="Q3369" i="5"/>
  <c r="Q3370" i="5"/>
  <c r="Q3371" i="5"/>
  <c r="Q3372" i="5"/>
  <c r="Q3373" i="5"/>
  <c r="Q3374" i="5"/>
  <c r="Q3375" i="5"/>
  <c r="Q3376" i="5"/>
  <c r="Q3377" i="5"/>
  <c r="Q3378" i="5"/>
  <c r="Q3379" i="5"/>
  <c r="Q3380" i="5"/>
  <c r="Q3381" i="5"/>
  <c r="Q3382" i="5"/>
  <c r="Q3383" i="5"/>
  <c r="Q3384" i="5"/>
  <c r="Q3385" i="5"/>
  <c r="Q3386" i="5"/>
  <c r="Q3387" i="5"/>
  <c r="Q3388" i="5"/>
  <c r="Q3389" i="5"/>
  <c r="Q3390" i="5"/>
  <c r="Q3391" i="5"/>
  <c r="Q3392" i="5"/>
  <c r="Q3393" i="5"/>
  <c r="Q3394" i="5"/>
  <c r="Q3395" i="5"/>
  <c r="Q3396" i="5"/>
  <c r="Q3397" i="5"/>
  <c r="Q3398" i="5"/>
  <c r="Q3399" i="5"/>
  <c r="Q3400" i="5"/>
  <c r="Q3401" i="5"/>
  <c r="Q3402" i="5"/>
  <c r="Q3403" i="5"/>
  <c r="Q3404" i="5"/>
  <c r="Q3405" i="5"/>
  <c r="Q3406" i="5"/>
  <c r="Q3407" i="5"/>
  <c r="Q3408" i="5"/>
  <c r="Q3409" i="5"/>
  <c r="Q3410" i="5"/>
  <c r="Q3411" i="5"/>
  <c r="Q3412" i="5"/>
  <c r="Q3413" i="5"/>
  <c r="Q3414" i="5"/>
  <c r="Q3415" i="5"/>
  <c r="Q3416" i="5"/>
  <c r="Q3417" i="5"/>
  <c r="Q3418" i="5"/>
  <c r="Q3419" i="5"/>
  <c r="Q3420" i="5"/>
  <c r="Q3421" i="5"/>
  <c r="Q3422" i="5"/>
  <c r="Q3423" i="5"/>
  <c r="Q3424" i="5"/>
  <c r="Q3425" i="5"/>
  <c r="Q3426" i="5"/>
  <c r="Q3427" i="5"/>
  <c r="Q3428" i="5"/>
  <c r="Q3429" i="5"/>
  <c r="Q3430" i="5"/>
  <c r="Q3431" i="5"/>
  <c r="Q3432" i="5"/>
  <c r="Q3433" i="5"/>
  <c r="Q3434" i="5"/>
  <c r="Q3435" i="5"/>
  <c r="Q3436" i="5"/>
  <c r="Q3437" i="5"/>
  <c r="Q3438" i="5"/>
  <c r="Q3439" i="5"/>
  <c r="Q3440" i="5"/>
  <c r="Q3441" i="5"/>
  <c r="Q3442" i="5"/>
  <c r="Q3443" i="5"/>
  <c r="Q3444" i="5"/>
  <c r="Q3445" i="5"/>
  <c r="Q3446" i="5"/>
  <c r="Q3447" i="5"/>
  <c r="Q3448" i="5"/>
  <c r="Q3449" i="5"/>
  <c r="Q3450" i="5"/>
  <c r="Q3451" i="5"/>
  <c r="Q3452" i="5"/>
  <c r="Q3453" i="5"/>
  <c r="Q3454" i="5"/>
  <c r="Q3455" i="5"/>
  <c r="Q3456" i="5"/>
  <c r="Q3457" i="5"/>
  <c r="Q3458" i="5"/>
  <c r="Q3459" i="5"/>
  <c r="Q3460" i="5"/>
  <c r="Q3461" i="5"/>
  <c r="Q3462" i="5"/>
  <c r="Q3463" i="5"/>
  <c r="Q3464" i="5"/>
  <c r="Q3465" i="5"/>
  <c r="Q3466" i="5"/>
  <c r="Q3467" i="5"/>
  <c r="Q3468" i="5"/>
  <c r="Q3469" i="5"/>
  <c r="Q3470" i="5"/>
  <c r="Q3471" i="5"/>
  <c r="Q3472" i="5"/>
  <c r="Q3473" i="5"/>
  <c r="Q3474" i="5"/>
  <c r="Q3475" i="5"/>
  <c r="Q3476" i="5"/>
  <c r="Q3477" i="5"/>
  <c r="Q3478" i="5"/>
  <c r="Q3479" i="5"/>
  <c r="Q3480" i="5"/>
  <c r="Q3481" i="5"/>
  <c r="Q3482" i="5"/>
  <c r="Q3483" i="5"/>
  <c r="Q3484" i="5"/>
  <c r="Q3485" i="5"/>
  <c r="Q3486" i="5"/>
  <c r="Q3487" i="5"/>
  <c r="Q3488" i="5"/>
  <c r="Q3489" i="5"/>
  <c r="Q3490" i="5"/>
  <c r="Q3491" i="5"/>
  <c r="Q3492" i="5"/>
  <c r="Q3493" i="5"/>
  <c r="Q3494" i="5"/>
  <c r="Q3495" i="5"/>
  <c r="Q3496" i="5"/>
  <c r="Q3497" i="5"/>
  <c r="Q3498" i="5"/>
  <c r="Q3499" i="5"/>
  <c r="Q3500" i="5"/>
  <c r="Q3501" i="5"/>
  <c r="Q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345" i="5"/>
  <c r="P2346" i="5"/>
  <c r="P2347" i="5"/>
  <c r="P2348" i="5"/>
  <c r="P2349" i="5"/>
  <c r="P2350" i="5"/>
  <c r="P2351" i="5"/>
  <c r="P2352" i="5"/>
  <c r="P2353" i="5"/>
  <c r="P2354" i="5"/>
  <c r="P2355" i="5"/>
  <c r="P2356" i="5"/>
  <c r="P2357" i="5"/>
  <c r="P2358" i="5"/>
  <c r="P2359" i="5"/>
  <c r="P2360" i="5"/>
  <c r="P2361" i="5"/>
  <c r="P2362" i="5"/>
  <c r="P2363" i="5"/>
  <c r="P2364" i="5"/>
  <c r="P2365" i="5"/>
  <c r="P2366" i="5"/>
  <c r="P2367" i="5"/>
  <c r="P2368" i="5"/>
  <c r="P2369" i="5"/>
  <c r="P2370" i="5"/>
  <c r="P2371" i="5"/>
  <c r="P2372" i="5"/>
  <c r="P2373" i="5"/>
  <c r="P2374" i="5"/>
  <c r="P2375" i="5"/>
  <c r="P2376" i="5"/>
  <c r="P2377" i="5"/>
  <c r="P2378" i="5"/>
  <c r="P2379" i="5"/>
  <c r="P2380" i="5"/>
  <c r="P2381" i="5"/>
  <c r="P2382" i="5"/>
  <c r="P2383" i="5"/>
  <c r="P2384" i="5"/>
  <c r="P2385" i="5"/>
  <c r="P2386" i="5"/>
  <c r="P2387" i="5"/>
  <c r="P2388" i="5"/>
  <c r="P2389" i="5"/>
  <c r="P2390" i="5"/>
  <c r="P2391" i="5"/>
  <c r="P2392" i="5"/>
  <c r="P2393" i="5"/>
  <c r="P2394" i="5"/>
  <c r="P2395" i="5"/>
  <c r="P2396" i="5"/>
  <c r="P2397" i="5"/>
  <c r="P2398" i="5"/>
  <c r="P2399" i="5"/>
  <c r="P2400" i="5"/>
  <c r="P2401" i="5"/>
  <c r="P2402" i="5"/>
  <c r="P2403" i="5"/>
  <c r="P2404" i="5"/>
  <c r="P2405" i="5"/>
  <c r="P2406" i="5"/>
  <c r="P2407" i="5"/>
  <c r="P2408" i="5"/>
  <c r="P2409" i="5"/>
  <c r="P2410" i="5"/>
  <c r="P2411" i="5"/>
  <c r="P2412" i="5"/>
  <c r="P2413" i="5"/>
  <c r="P2414" i="5"/>
  <c r="P2415" i="5"/>
  <c r="P2416" i="5"/>
  <c r="P2417" i="5"/>
  <c r="P2418" i="5"/>
  <c r="P2419" i="5"/>
  <c r="P2420" i="5"/>
  <c r="P2421" i="5"/>
  <c r="P2422" i="5"/>
  <c r="P2423" i="5"/>
  <c r="P2424" i="5"/>
  <c r="P2425" i="5"/>
  <c r="P2426" i="5"/>
  <c r="P2427" i="5"/>
  <c r="P2428" i="5"/>
  <c r="P2429" i="5"/>
  <c r="P2430" i="5"/>
  <c r="P2431" i="5"/>
  <c r="P2432" i="5"/>
  <c r="P2433" i="5"/>
  <c r="P2434" i="5"/>
  <c r="P2435" i="5"/>
  <c r="P2436" i="5"/>
  <c r="P2437" i="5"/>
  <c r="P2438" i="5"/>
  <c r="P2439" i="5"/>
  <c r="P2440" i="5"/>
  <c r="P2441" i="5"/>
  <c r="P2442" i="5"/>
  <c r="P2443" i="5"/>
  <c r="P2444" i="5"/>
  <c r="P2445" i="5"/>
  <c r="P2446" i="5"/>
  <c r="P2447" i="5"/>
  <c r="P2448" i="5"/>
  <c r="P2449" i="5"/>
  <c r="P2450" i="5"/>
  <c r="P2451" i="5"/>
  <c r="P2452" i="5"/>
  <c r="P2453" i="5"/>
  <c r="P2454" i="5"/>
  <c r="P2455" i="5"/>
  <c r="P2456" i="5"/>
  <c r="P2457" i="5"/>
  <c r="P2458" i="5"/>
  <c r="P2459" i="5"/>
  <c r="P2460" i="5"/>
  <c r="P2461" i="5"/>
  <c r="P2462" i="5"/>
  <c r="P2463" i="5"/>
  <c r="P2464" i="5"/>
  <c r="P2465" i="5"/>
  <c r="P2466" i="5"/>
  <c r="P2467" i="5"/>
  <c r="P2468" i="5"/>
  <c r="P2469" i="5"/>
  <c r="P2470" i="5"/>
  <c r="P2471" i="5"/>
  <c r="P2472" i="5"/>
  <c r="P2473" i="5"/>
  <c r="P2474" i="5"/>
  <c r="P2475" i="5"/>
  <c r="P2476" i="5"/>
  <c r="P2477" i="5"/>
  <c r="P2478" i="5"/>
  <c r="P2479" i="5"/>
  <c r="P2480" i="5"/>
  <c r="P2481" i="5"/>
  <c r="P2482" i="5"/>
  <c r="P2483" i="5"/>
  <c r="P2484" i="5"/>
  <c r="P2485" i="5"/>
  <c r="P2486" i="5"/>
  <c r="P2487" i="5"/>
  <c r="P2488" i="5"/>
  <c r="P2489" i="5"/>
  <c r="P2490" i="5"/>
  <c r="P2491" i="5"/>
  <c r="P2492" i="5"/>
  <c r="P2493" i="5"/>
  <c r="P2494" i="5"/>
  <c r="P2495" i="5"/>
  <c r="P2496" i="5"/>
  <c r="P2497" i="5"/>
  <c r="P2498" i="5"/>
  <c r="P2499" i="5"/>
  <c r="P2500" i="5"/>
  <c r="P2501" i="5"/>
  <c r="P2502" i="5"/>
  <c r="P2503" i="5"/>
  <c r="P2504" i="5"/>
  <c r="P2505" i="5"/>
  <c r="P2506" i="5"/>
  <c r="P2507" i="5"/>
  <c r="P2508" i="5"/>
  <c r="P2509" i="5"/>
  <c r="P2510" i="5"/>
  <c r="P2511" i="5"/>
  <c r="P2512" i="5"/>
  <c r="P2513" i="5"/>
  <c r="P2514" i="5"/>
  <c r="P2515" i="5"/>
  <c r="P2516" i="5"/>
  <c r="P2517" i="5"/>
  <c r="P2518" i="5"/>
  <c r="P2519" i="5"/>
  <c r="P2520" i="5"/>
  <c r="P2521" i="5"/>
  <c r="P2522" i="5"/>
  <c r="P2523" i="5"/>
  <c r="P2524" i="5"/>
  <c r="P2525" i="5"/>
  <c r="P2526" i="5"/>
  <c r="P2527" i="5"/>
  <c r="P2528" i="5"/>
  <c r="P2529" i="5"/>
  <c r="P2530" i="5"/>
  <c r="P2531" i="5"/>
  <c r="P2532" i="5"/>
  <c r="P2533" i="5"/>
  <c r="P2534" i="5"/>
  <c r="P2535" i="5"/>
  <c r="P2536" i="5"/>
  <c r="P2537" i="5"/>
  <c r="P2538" i="5"/>
  <c r="P2539" i="5"/>
  <c r="P2540" i="5"/>
  <c r="P2541" i="5"/>
  <c r="P2542" i="5"/>
  <c r="P2543" i="5"/>
  <c r="P2544" i="5"/>
  <c r="P2545" i="5"/>
  <c r="P2546" i="5"/>
  <c r="P2547" i="5"/>
  <c r="P2548" i="5"/>
  <c r="P2549" i="5"/>
  <c r="P2550" i="5"/>
  <c r="P2551" i="5"/>
  <c r="P2552" i="5"/>
  <c r="P2553" i="5"/>
  <c r="P2554" i="5"/>
  <c r="P2555" i="5"/>
  <c r="P2556" i="5"/>
  <c r="P2557" i="5"/>
  <c r="P2558" i="5"/>
  <c r="P2559" i="5"/>
  <c r="P2560" i="5"/>
  <c r="P2561" i="5"/>
  <c r="P2562" i="5"/>
  <c r="P2563" i="5"/>
  <c r="P2564" i="5"/>
  <c r="P2565" i="5"/>
  <c r="P2566" i="5"/>
  <c r="P2567" i="5"/>
  <c r="P2568" i="5"/>
  <c r="P2569" i="5"/>
  <c r="P2570" i="5"/>
  <c r="P2571" i="5"/>
  <c r="P2572" i="5"/>
  <c r="P2573" i="5"/>
  <c r="P2574" i="5"/>
  <c r="P2575" i="5"/>
  <c r="P2576" i="5"/>
  <c r="P2577" i="5"/>
  <c r="P2578" i="5"/>
  <c r="P2579" i="5"/>
  <c r="P2580" i="5"/>
  <c r="P2581" i="5"/>
  <c r="P2582" i="5"/>
  <c r="P2583" i="5"/>
  <c r="P2584" i="5"/>
  <c r="P2585" i="5"/>
  <c r="P2586" i="5"/>
  <c r="P2587" i="5"/>
  <c r="P2588" i="5"/>
  <c r="P2589" i="5"/>
  <c r="P2590" i="5"/>
  <c r="P2591" i="5"/>
  <c r="P2592" i="5"/>
  <c r="P2593" i="5"/>
  <c r="P2594" i="5"/>
  <c r="P2595" i="5"/>
  <c r="P2596" i="5"/>
  <c r="P2597" i="5"/>
  <c r="P2598" i="5"/>
  <c r="P2599" i="5"/>
  <c r="P2600" i="5"/>
  <c r="P2601" i="5"/>
  <c r="P2602" i="5"/>
  <c r="P2603" i="5"/>
  <c r="P2604" i="5"/>
  <c r="P2605" i="5"/>
  <c r="P2606" i="5"/>
  <c r="P2607" i="5"/>
  <c r="P2608" i="5"/>
  <c r="P2609" i="5"/>
  <c r="P2610" i="5"/>
  <c r="P2611" i="5"/>
  <c r="P2612" i="5"/>
  <c r="P2613" i="5"/>
  <c r="P2614" i="5"/>
  <c r="P2615" i="5"/>
  <c r="P2616" i="5"/>
  <c r="P2617" i="5"/>
  <c r="P2618" i="5"/>
  <c r="P2619" i="5"/>
  <c r="P2620" i="5"/>
  <c r="P2621" i="5"/>
  <c r="P2622" i="5"/>
  <c r="P2623" i="5"/>
  <c r="P2624" i="5"/>
  <c r="P2625" i="5"/>
  <c r="P2626" i="5"/>
  <c r="P2627" i="5"/>
  <c r="P2628" i="5"/>
  <c r="P2629" i="5"/>
  <c r="P2630" i="5"/>
  <c r="P2631" i="5"/>
  <c r="P2632" i="5"/>
  <c r="P2633" i="5"/>
  <c r="P2634" i="5"/>
  <c r="P2635" i="5"/>
  <c r="P2636" i="5"/>
  <c r="P2637" i="5"/>
  <c r="P2638" i="5"/>
  <c r="P2639" i="5"/>
  <c r="P2640" i="5"/>
  <c r="P2641" i="5"/>
  <c r="P2642" i="5"/>
  <c r="P2643" i="5"/>
  <c r="P2644" i="5"/>
  <c r="P2645" i="5"/>
  <c r="P2646" i="5"/>
  <c r="P2647" i="5"/>
  <c r="P2648" i="5"/>
  <c r="P2649" i="5"/>
  <c r="P2650" i="5"/>
  <c r="P2651" i="5"/>
  <c r="P2652" i="5"/>
  <c r="P2653" i="5"/>
  <c r="P2654" i="5"/>
  <c r="P2655" i="5"/>
  <c r="P2656" i="5"/>
  <c r="P2657" i="5"/>
  <c r="P2658" i="5"/>
  <c r="P2659" i="5"/>
  <c r="P2660" i="5"/>
  <c r="P2661" i="5"/>
  <c r="P2662" i="5"/>
  <c r="P2663" i="5"/>
  <c r="P2664" i="5"/>
  <c r="P2665" i="5"/>
  <c r="P2666" i="5"/>
  <c r="P2667" i="5"/>
  <c r="P2668" i="5"/>
  <c r="P2669" i="5"/>
  <c r="P2670" i="5"/>
  <c r="P2671" i="5"/>
  <c r="P2672" i="5"/>
  <c r="P2673" i="5"/>
  <c r="P2674" i="5"/>
  <c r="P2675" i="5"/>
  <c r="P2676" i="5"/>
  <c r="P2677" i="5"/>
  <c r="P2678" i="5"/>
  <c r="P2679" i="5"/>
  <c r="P2680" i="5"/>
  <c r="P2681" i="5"/>
  <c r="P2682" i="5"/>
  <c r="P2683" i="5"/>
  <c r="P2684" i="5"/>
  <c r="P2685" i="5"/>
  <c r="P2686" i="5"/>
  <c r="P2687" i="5"/>
  <c r="P2688" i="5"/>
  <c r="P2689" i="5"/>
  <c r="P2690" i="5"/>
  <c r="P2691" i="5"/>
  <c r="P2692" i="5"/>
  <c r="P2693" i="5"/>
  <c r="P2694" i="5"/>
  <c r="P2695" i="5"/>
  <c r="P2696" i="5"/>
  <c r="P2697" i="5"/>
  <c r="P2698" i="5"/>
  <c r="P2699" i="5"/>
  <c r="P2700" i="5"/>
  <c r="P2701" i="5"/>
  <c r="P2702" i="5"/>
  <c r="P2703" i="5"/>
  <c r="P2704" i="5"/>
  <c r="P2705" i="5"/>
  <c r="P2706" i="5"/>
  <c r="P2707" i="5"/>
  <c r="P2708" i="5"/>
  <c r="P2709" i="5"/>
  <c r="P2710" i="5"/>
  <c r="P2711" i="5"/>
  <c r="P2712" i="5"/>
  <c r="P2713" i="5"/>
  <c r="P2714" i="5"/>
  <c r="P2715" i="5"/>
  <c r="P2716" i="5"/>
  <c r="P2717" i="5"/>
  <c r="P2718" i="5"/>
  <c r="P2719" i="5"/>
  <c r="P2720" i="5"/>
  <c r="P2721" i="5"/>
  <c r="P2722" i="5"/>
  <c r="P2723" i="5"/>
  <c r="P2724" i="5"/>
  <c r="P2725" i="5"/>
  <c r="P2726" i="5"/>
  <c r="P2727" i="5"/>
  <c r="P2728" i="5"/>
  <c r="P2729" i="5"/>
  <c r="P2730" i="5"/>
  <c r="P2731" i="5"/>
  <c r="P2732" i="5"/>
  <c r="P2733" i="5"/>
  <c r="P2734" i="5"/>
  <c r="P2735" i="5"/>
  <c r="P2736" i="5"/>
  <c r="P2737" i="5"/>
  <c r="P2738" i="5"/>
  <c r="P2739" i="5"/>
  <c r="P2740" i="5"/>
  <c r="P2741" i="5"/>
  <c r="P2742" i="5"/>
  <c r="P2743" i="5"/>
  <c r="P2744" i="5"/>
  <c r="P2745" i="5"/>
  <c r="P2746" i="5"/>
  <c r="P2747" i="5"/>
  <c r="P2748" i="5"/>
  <c r="P2749" i="5"/>
  <c r="P2750" i="5"/>
  <c r="P2751" i="5"/>
  <c r="P2752" i="5"/>
  <c r="P2753" i="5"/>
  <c r="P2754" i="5"/>
  <c r="P2755" i="5"/>
  <c r="P2756" i="5"/>
  <c r="P2757" i="5"/>
  <c r="P2758" i="5"/>
  <c r="P2759" i="5"/>
  <c r="P2760" i="5"/>
  <c r="P2761" i="5"/>
  <c r="P2762" i="5"/>
  <c r="P2763" i="5"/>
  <c r="P2764" i="5"/>
  <c r="P2765" i="5"/>
  <c r="P2766" i="5"/>
  <c r="P2767" i="5"/>
  <c r="P2768" i="5"/>
  <c r="P2769" i="5"/>
  <c r="P2770" i="5"/>
  <c r="P2771" i="5"/>
  <c r="P2772" i="5"/>
  <c r="P2773" i="5"/>
  <c r="P2774" i="5"/>
  <c r="P2775" i="5"/>
  <c r="P2776" i="5"/>
  <c r="P2777" i="5"/>
  <c r="P2778" i="5"/>
  <c r="P2779" i="5"/>
  <c r="P2780" i="5"/>
  <c r="P2781" i="5"/>
  <c r="P2782" i="5"/>
  <c r="P2783" i="5"/>
  <c r="P2784" i="5"/>
  <c r="P2785" i="5"/>
  <c r="P2786" i="5"/>
  <c r="P2787" i="5"/>
  <c r="P2788" i="5"/>
  <c r="P2789" i="5"/>
  <c r="P2790" i="5"/>
  <c r="P2791" i="5"/>
  <c r="P2792" i="5"/>
  <c r="P2793" i="5"/>
  <c r="P2794" i="5"/>
  <c r="P2795" i="5"/>
  <c r="P2796" i="5"/>
  <c r="P2797" i="5"/>
  <c r="P2798" i="5"/>
  <c r="P2799" i="5"/>
  <c r="P2800" i="5"/>
  <c r="P2801" i="5"/>
  <c r="P2802" i="5"/>
  <c r="P2803" i="5"/>
  <c r="P2804" i="5"/>
  <c r="P2805" i="5"/>
  <c r="P2806" i="5"/>
  <c r="P2807" i="5"/>
  <c r="P2808" i="5"/>
  <c r="P2809" i="5"/>
  <c r="P2810" i="5"/>
  <c r="P2811" i="5"/>
  <c r="P2812" i="5"/>
  <c r="P2813" i="5"/>
  <c r="P2814" i="5"/>
  <c r="P2815" i="5"/>
  <c r="P2816" i="5"/>
  <c r="P2817" i="5"/>
  <c r="P2818" i="5"/>
  <c r="P2819" i="5"/>
  <c r="P2820" i="5"/>
  <c r="P2821" i="5"/>
  <c r="P2822" i="5"/>
  <c r="P2823" i="5"/>
  <c r="P2824" i="5"/>
  <c r="P2825" i="5"/>
  <c r="P2826" i="5"/>
  <c r="P2827" i="5"/>
  <c r="P2828" i="5"/>
  <c r="P2829" i="5"/>
  <c r="P2830" i="5"/>
  <c r="P2831" i="5"/>
  <c r="P2832" i="5"/>
  <c r="P2833" i="5"/>
  <c r="P2834" i="5"/>
  <c r="P2835" i="5"/>
  <c r="P2836" i="5"/>
  <c r="P2837" i="5"/>
  <c r="P2838" i="5"/>
  <c r="P2839" i="5"/>
  <c r="P2840" i="5"/>
  <c r="P2841" i="5"/>
  <c r="P2842" i="5"/>
  <c r="P2843" i="5"/>
  <c r="P2844" i="5"/>
  <c r="P2845" i="5"/>
  <c r="P2846" i="5"/>
  <c r="P2847" i="5"/>
  <c r="P2848" i="5"/>
  <c r="P2849" i="5"/>
  <c r="P2850" i="5"/>
  <c r="P2851" i="5"/>
  <c r="P2852" i="5"/>
  <c r="P2853" i="5"/>
  <c r="P2854" i="5"/>
  <c r="P2855" i="5"/>
  <c r="P2856" i="5"/>
  <c r="P2857" i="5"/>
  <c r="P2858" i="5"/>
  <c r="P2859" i="5"/>
  <c r="P2860" i="5"/>
  <c r="P2861" i="5"/>
  <c r="P2862" i="5"/>
  <c r="P2863" i="5"/>
  <c r="P2864" i="5"/>
  <c r="P2865" i="5"/>
  <c r="P2866" i="5"/>
  <c r="P2867" i="5"/>
  <c r="P2868" i="5"/>
  <c r="P2869" i="5"/>
  <c r="P2870" i="5"/>
  <c r="P2871" i="5"/>
  <c r="P2872" i="5"/>
  <c r="P2873" i="5"/>
  <c r="P2874" i="5"/>
  <c r="P2875" i="5"/>
  <c r="P2876" i="5"/>
  <c r="P2877" i="5"/>
  <c r="P2878" i="5"/>
  <c r="P2879" i="5"/>
  <c r="P2880" i="5"/>
  <c r="P2881" i="5"/>
  <c r="P2882" i="5"/>
  <c r="P2883" i="5"/>
  <c r="P2884" i="5"/>
  <c r="P2885" i="5"/>
  <c r="P2886" i="5"/>
  <c r="P2887" i="5"/>
  <c r="P2888" i="5"/>
  <c r="P2889" i="5"/>
  <c r="P2890" i="5"/>
  <c r="P2891" i="5"/>
  <c r="P2892" i="5"/>
  <c r="P2893" i="5"/>
  <c r="P2894" i="5"/>
  <c r="P2895" i="5"/>
  <c r="P2896" i="5"/>
  <c r="P2897" i="5"/>
  <c r="P2898" i="5"/>
  <c r="P2899" i="5"/>
  <c r="P2900" i="5"/>
  <c r="P2901" i="5"/>
  <c r="P2902" i="5"/>
  <c r="P2903" i="5"/>
  <c r="P2904" i="5"/>
  <c r="P2905" i="5"/>
  <c r="P2906" i="5"/>
  <c r="P2907" i="5"/>
  <c r="P2908" i="5"/>
  <c r="P2909" i="5"/>
  <c r="P2910" i="5"/>
  <c r="P2911" i="5"/>
  <c r="P2912" i="5"/>
  <c r="P2913" i="5"/>
  <c r="P2914" i="5"/>
  <c r="P2915" i="5"/>
  <c r="P2916" i="5"/>
  <c r="P2917" i="5"/>
  <c r="P2918" i="5"/>
  <c r="P2919" i="5"/>
  <c r="P2920" i="5"/>
  <c r="P2921" i="5"/>
  <c r="P2922" i="5"/>
  <c r="P2923" i="5"/>
  <c r="P2924" i="5"/>
  <c r="P2925" i="5"/>
  <c r="P2926" i="5"/>
  <c r="P2927" i="5"/>
  <c r="P2928" i="5"/>
  <c r="P2929" i="5"/>
  <c r="P2930" i="5"/>
  <c r="P2931" i="5"/>
  <c r="P2932" i="5"/>
  <c r="P2933" i="5"/>
  <c r="P2934" i="5"/>
  <c r="P2935" i="5"/>
  <c r="P2936" i="5"/>
  <c r="P2937" i="5"/>
  <c r="P2938" i="5"/>
  <c r="P2939" i="5"/>
  <c r="P2940" i="5"/>
  <c r="P2941" i="5"/>
  <c r="P2942" i="5"/>
  <c r="P2943" i="5"/>
  <c r="P2944" i="5"/>
  <c r="P2945" i="5"/>
  <c r="P2946" i="5"/>
  <c r="P2947" i="5"/>
  <c r="P2948" i="5"/>
  <c r="P2949" i="5"/>
  <c r="P2950" i="5"/>
  <c r="P2951" i="5"/>
  <c r="P2952" i="5"/>
  <c r="P2953" i="5"/>
  <c r="P2954" i="5"/>
  <c r="P2955" i="5"/>
  <c r="P2956" i="5"/>
  <c r="P2957" i="5"/>
  <c r="P2958" i="5"/>
  <c r="P2959" i="5"/>
  <c r="P2960" i="5"/>
  <c r="P2961" i="5"/>
  <c r="P2962" i="5"/>
  <c r="P2963" i="5"/>
  <c r="P2964" i="5"/>
  <c r="P2965" i="5"/>
  <c r="P2966" i="5"/>
  <c r="P2967" i="5"/>
  <c r="P2968" i="5"/>
  <c r="P2969" i="5"/>
  <c r="P2970" i="5"/>
  <c r="P2971" i="5"/>
  <c r="P2972" i="5"/>
  <c r="P2973" i="5"/>
  <c r="P2974" i="5"/>
  <c r="P2975" i="5"/>
  <c r="P2976" i="5"/>
  <c r="P2977" i="5"/>
  <c r="P2978" i="5"/>
  <c r="P2979" i="5"/>
  <c r="P2980" i="5"/>
  <c r="P2981" i="5"/>
  <c r="P2982" i="5"/>
  <c r="P2983" i="5"/>
  <c r="P2984" i="5"/>
  <c r="P2985" i="5"/>
  <c r="P2986" i="5"/>
  <c r="P2987" i="5"/>
  <c r="P2988" i="5"/>
  <c r="P2989" i="5"/>
  <c r="P2990" i="5"/>
  <c r="P2991" i="5"/>
  <c r="P2992" i="5"/>
  <c r="P2993" i="5"/>
  <c r="P2994" i="5"/>
  <c r="P2995" i="5"/>
  <c r="P2996" i="5"/>
  <c r="P2997" i="5"/>
  <c r="P2998" i="5"/>
  <c r="P2999" i="5"/>
  <c r="P3000" i="5"/>
  <c r="P3001" i="5"/>
  <c r="P3002" i="5"/>
  <c r="P3003" i="5"/>
  <c r="P3004" i="5"/>
  <c r="P3005" i="5"/>
  <c r="P3006" i="5"/>
  <c r="P3007" i="5"/>
  <c r="P3008" i="5"/>
  <c r="P3009" i="5"/>
  <c r="P3010" i="5"/>
  <c r="P3011" i="5"/>
  <c r="P3012" i="5"/>
  <c r="P3013" i="5"/>
  <c r="P3014" i="5"/>
  <c r="P3015" i="5"/>
  <c r="P3016" i="5"/>
  <c r="P3017" i="5"/>
  <c r="P3018" i="5"/>
  <c r="P3019" i="5"/>
  <c r="P3020" i="5"/>
  <c r="P3021" i="5"/>
  <c r="P3022" i="5"/>
  <c r="P3023" i="5"/>
  <c r="P3024" i="5"/>
  <c r="P3025" i="5"/>
  <c r="P3026" i="5"/>
  <c r="P3027" i="5"/>
  <c r="P3028" i="5"/>
  <c r="P3029" i="5"/>
  <c r="P3030" i="5"/>
  <c r="P3031" i="5"/>
  <c r="P3032" i="5"/>
  <c r="P3033" i="5"/>
  <c r="P3034" i="5"/>
  <c r="P3035" i="5"/>
  <c r="P3036" i="5"/>
  <c r="P3037" i="5"/>
  <c r="P3038" i="5"/>
  <c r="P3039" i="5"/>
  <c r="P3040" i="5"/>
  <c r="P3041" i="5"/>
  <c r="P3042" i="5"/>
  <c r="P3043" i="5"/>
  <c r="P3044" i="5"/>
  <c r="P3045" i="5"/>
  <c r="P3046" i="5"/>
  <c r="P3047" i="5"/>
  <c r="P3048" i="5"/>
  <c r="P3049" i="5"/>
  <c r="P3050" i="5"/>
  <c r="P3051" i="5"/>
  <c r="P3052" i="5"/>
  <c r="P3053" i="5"/>
  <c r="P3054" i="5"/>
  <c r="P3055" i="5"/>
  <c r="P3056" i="5"/>
  <c r="P3057" i="5"/>
  <c r="P3058" i="5"/>
  <c r="P3059" i="5"/>
  <c r="P3060" i="5"/>
  <c r="P3061" i="5"/>
  <c r="P3062" i="5"/>
  <c r="P3063" i="5"/>
  <c r="P3064" i="5"/>
  <c r="P3065" i="5"/>
  <c r="P3066" i="5"/>
  <c r="P3067" i="5"/>
  <c r="P3068" i="5"/>
  <c r="P3069" i="5"/>
  <c r="P3070" i="5"/>
  <c r="P3071" i="5"/>
  <c r="P3072" i="5"/>
  <c r="P3073" i="5"/>
  <c r="P3074" i="5"/>
  <c r="P3075" i="5"/>
  <c r="P3076" i="5"/>
  <c r="P3077" i="5"/>
  <c r="P3078" i="5"/>
  <c r="P3079" i="5"/>
  <c r="P3080" i="5"/>
  <c r="P3081" i="5"/>
  <c r="P3082" i="5"/>
  <c r="P3083" i="5"/>
  <c r="P3084" i="5"/>
  <c r="P3085" i="5"/>
  <c r="P3086" i="5"/>
  <c r="P3087" i="5"/>
  <c r="P3088" i="5"/>
  <c r="P3089" i="5"/>
  <c r="P3090" i="5"/>
  <c r="P3091" i="5"/>
  <c r="P3092" i="5"/>
  <c r="P3093" i="5"/>
  <c r="P3094" i="5"/>
  <c r="P3095" i="5"/>
  <c r="P3096" i="5"/>
  <c r="P3097" i="5"/>
  <c r="P3098" i="5"/>
  <c r="P3099" i="5"/>
  <c r="P3100" i="5"/>
  <c r="P3101" i="5"/>
  <c r="P3102" i="5"/>
  <c r="P3103" i="5"/>
  <c r="P3104" i="5"/>
  <c r="P3105" i="5"/>
  <c r="P3106" i="5"/>
  <c r="P3107" i="5"/>
  <c r="P3108" i="5"/>
  <c r="P3109" i="5"/>
  <c r="P3110" i="5"/>
  <c r="P3111" i="5"/>
  <c r="P3112" i="5"/>
  <c r="P3113" i="5"/>
  <c r="P3114" i="5"/>
  <c r="P3115" i="5"/>
  <c r="P3116" i="5"/>
  <c r="P3117" i="5"/>
  <c r="P3118" i="5"/>
  <c r="P3119" i="5"/>
  <c r="P3120" i="5"/>
  <c r="P3121" i="5"/>
  <c r="P3122" i="5"/>
  <c r="P3123" i="5"/>
  <c r="P3124" i="5"/>
  <c r="P3125" i="5"/>
  <c r="P3126" i="5"/>
  <c r="P3127" i="5"/>
  <c r="P3128" i="5"/>
  <c r="P3129" i="5"/>
  <c r="P3130" i="5"/>
  <c r="P3131" i="5"/>
  <c r="P3132" i="5"/>
  <c r="P3133" i="5"/>
  <c r="P3134" i="5"/>
  <c r="P3135" i="5"/>
  <c r="P3136" i="5"/>
  <c r="P3137" i="5"/>
  <c r="P3138" i="5"/>
  <c r="P3139" i="5"/>
  <c r="P3140" i="5"/>
  <c r="P3141" i="5"/>
  <c r="P3142" i="5"/>
  <c r="P3143" i="5"/>
  <c r="P3144" i="5"/>
  <c r="P3145" i="5"/>
  <c r="P3146" i="5"/>
  <c r="P3147" i="5"/>
  <c r="P3148" i="5"/>
  <c r="P3149" i="5"/>
  <c r="P3150" i="5"/>
  <c r="P3151" i="5"/>
  <c r="P3152" i="5"/>
  <c r="P3153" i="5"/>
  <c r="P3154" i="5"/>
  <c r="P3155" i="5"/>
  <c r="P3156" i="5"/>
  <c r="P3157" i="5"/>
  <c r="P3158" i="5"/>
  <c r="P3159" i="5"/>
  <c r="P3160" i="5"/>
  <c r="P3161" i="5"/>
  <c r="P3162" i="5"/>
  <c r="P3163" i="5"/>
  <c r="P3164" i="5"/>
  <c r="P3165" i="5"/>
  <c r="P3166" i="5"/>
  <c r="P3167" i="5"/>
  <c r="P3168" i="5"/>
  <c r="P3169" i="5"/>
  <c r="P3170" i="5"/>
  <c r="P3171" i="5"/>
  <c r="P3172" i="5"/>
  <c r="P3173" i="5"/>
  <c r="P3174" i="5"/>
  <c r="P3175" i="5"/>
  <c r="P3176" i="5"/>
  <c r="P3177" i="5"/>
  <c r="P3178" i="5"/>
  <c r="P3179" i="5"/>
  <c r="P3180" i="5"/>
  <c r="P3181" i="5"/>
  <c r="P3182" i="5"/>
  <c r="P3183" i="5"/>
  <c r="P3184" i="5"/>
  <c r="P3185" i="5"/>
  <c r="P3186" i="5"/>
  <c r="P3187" i="5"/>
  <c r="P3188" i="5"/>
  <c r="P3189" i="5"/>
  <c r="P3190" i="5"/>
  <c r="P3191" i="5"/>
  <c r="P3192" i="5"/>
  <c r="P3193" i="5"/>
  <c r="P3194" i="5"/>
  <c r="P3195" i="5"/>
  <c r="P3196" i="5"/>
  <c r="P3197" i="5"/>
  <c r="P3198" i="5"/>
  <c r="P3199" i="5"/>
  <c r="P3200" i="5"/>
  <c r="P3201" i="5"/>
  <c r="P3202" i="5"/>
  <c r="P3203" i="5"/>
  <c r="P3204" i="5"/>
  <c r="P3205" i="5"/>
  <c r="P3206" i="5"/>
  <c r="P3207" i="5"/>
  <c r="P3208" i="5"/>
  <c r="P3209" i="5"/>
  <c r="P3210" i="5"/>
  <c r="P3211" i="5"/>
  <c r="P3212" i="5"/>
  <c r="P3213" i="5"/>
  <c r="P3214" i="5"/>
  <c r="P3215" i="5"/>
  <c r="P3216" i="5"/>
  <c r="P3217" i="5"/>
  <c r="P3218" i="5"/>
  <c r="P3219" i="5"/>
  <c r="P3220" i="5"/>
  <c r="P3221" i="5"/>
  <c r="P3222" i="5"/>
  <c r="P3223" i="5"/>
  <c r="P3224" i="5"/>
  <c r="P3225" i="5"/>
  <c r="P3226" i="5"/>
  <c r="P3227" i="5"/>
  <c r="P3228" i="5"/>
  <c r="P3229" i="5"/>
  <c r="P3230" i="5"/>
  <c r="P3231" i="5"/>
  <c r="P3232" i="5"/>
  <c r="P3233" i="5"/>
  <c r="P3234" i="5"/>
  <c r="P3235" i="5"/>
  <c r="P3236" i="5"/>
  <c r="P3237" i="5"/>
  <c r="P3238" i="5"/>
  <c r="P3239" i="5"/>
  <c r="P3240" i="5"/>
  <c r="P3241" i="5"/>
  <c r="P3242" i="5"/>
  <c r="P3243" i="5"/>
  <c r="P3244" i="5"/>
  <c r="P3245" i="5"/>
  <c r="P3246" i="5"/>
  <c r="P3247" i="5"/>
  <c r="P3248" i="5"/>
  <c r="P3249" i="5"/>
  <c r="P3250" i="5"/>
  <c r="P3251" i="5"/>
  <c r="P3252" i="5"/>
  <c r="P3253" i="5"/>
  <c r="P3254" i="5"/>
  <c r="P3255" i="5"/>
  <c r="P3256" i="5"/>
  <c r="P3257" i="5"/>
  <c r="P3258" i="5"/>
  <c r="P3259" i="5"/>
  <c r="P3260" i="5"/>
  <c r="P3261" i="5"/>
  <c r="P3262" i="5"/>
  <c r="P3263" i="5"/>
  <c r="P3264" i="5"/>
  <c r="P3265" i="5"/>
  <c r="P3266" i="5"/>
  <c r="P3267" i="5"/>
  <c r="P3268" i="5"/>
  <c r="P3269" i="5"/>
  <c r="P3270" i="5"/>
  <c r="P3271" i="5"/>
  <c r="P3272" i="5"/>
  <c r="P3273" i="5"/>
  <c r="P3274" i="5"/>
  <c r="P3275" i="5"/>
  <c r="P3276" i="5"/>
  <c r="P3277" i="5"/>
  <c r="P3278" i="5"/>
  <c r="P3279" i="5"/>
  <c r="P3280" i="5"/>
  <c r="P3281" i="5"/>
  <c r="P3282" i="5"/>
  <c r="P3283" i="5"/>
  <c r="P3284" i="5"/>
  <c r="P3285" i="5"/>
  <c r="P3286" i="5"/>
  <c r="P3287" i="5"/>
  <c r="P3288" i="5"/>
  <c r="P3289" i="5"/>
  <c r="P3290" i="5"/>
  <c r="P3291" i="5"/>
  <c r="P3292" i="5"/>
  <c r="P3293" i="5"/>
  <c r="P3294" i="5"/>
  <c r="P3295" i="5"/>
  <c r="P3296" i="5"/>
  <c r="P3297" i="5"/>
  <c r="P3298" i="5"/>
  <c r="P3299" i="5"/>
  <c r="P3300" i="5"/>
  <c r="P3301" i="5"/>
  <c r="P3302" i="5"/>
  <c r="P3303" i="5"/>
  <c r="P3304" i="5"/>
  <c r="P3305" i="5"/>
  <c r="P3306" i="5"/>
  <c r="P3307" i="5"/>
  <c r="P3308" i="5"/>
  <c r="P3309" i="5"/>
  <c r="P3310" i="5"/>
  <c r="P3311" i="5"/>
  <c r="P3312" i="5"/>
  <c r="P3313" i="5"/>
  <c r="P3314" i="5"/>
  <c r="P3315" i="5"/>
  <c r="P3316" i="5"/>
  <c r="P3317" i="5"/>
  <c r="P3318" i="5"/>
  <c r="P3319" i="5"/>
  <c r="P3320" i="5"/>
  <c r="P3321" i="5"/>
  <c r="P3322" i="5"/>
  <c r="P3323" i="5"/>
  <c r="P3324" i="5"/>
  <c r="P3325" i="5"/>
  <c r="P3326" i="5"/>
  <c r="P3327" i="5"/>
  <c r="P3328" i="5"/>
  <c r="P3329" i="5"/>
  <c r="P3330" i="5"/>
  <c r="P3331" i="5"/>
  <c r="P3332" i="5"/>
  <c r="P3333" i="5"/>
  <c r="P3334" i="5"/>
  <c r="P3335" i="5"/>
  <c r="P3336" i="5"/>
  <c r="P3337" i="5"/>
  <c r="P3338" i="5"/>
  <c r="P3339" i="5"/>
  <c r="P3340" i="5"/>
  <c r="P3341" i="5"/>
  <c r="P3342" i="5"/>
  <c r="P3343" i="5"/>
  <c r="P3344" i="5"/>
  <c r="P3345" i="5"/>
  <c r="P3346" i="5"/>
  <c r="P3347" i="5"/>
  <c r="P3348" i="5"/>
  <c r="P3349" i="5"/>
  <c r="P3350" i="5"/>
  <c r="P3351" i="5"/>
  <c r="P3352" i="5"/>
  <c r="P3353" i="5"/>
  <c r="P3354" i="5"/>
  <c r="P3355" i="5"/>
  <c r="P3356" i="5"/>
  <c r="P3357" i="5"/>
  <c r="P3358" i="5"/>
  <c r="P3359" i="5"/>
  <c r="P3360" i="5"/>
  <c r="P3361" i="5"/>
  <c r="P3362" i="5"/>
  <c r="P3363" i="5"/>
  <c r="P3364" i="5"/>
  <c r="P3365" i="5"/>
  <c r="P3366" i="5"/>
  <c r="P3367" i="5"/>
  <c r="P3368" i="5"/>
  <c r="P3369" i="5"/>
  <c r="P3370" i="5"/>
  <c r="P3371" i="5"/>
  <c r="P3372" i="5"/>
  <c r="P3373" i="5"/>
  <c r="P3374" i="5"/>
  <c r="P3375" i="5"/>
  <c r="P3376" i="5"/>
  <c r="P3377" i="5"/>
  <c r="P3378" i="5"/>
  <c r="P3379" i="5"/>
  <c r="P3380" i="5"/>
  <c r="P3381" i="5"/>
  <c r="P3382" i="5"/>
  <c r="P3383" i="5"/>
  <c r="P3384" i="5"/>
  <c r="P3385" i="5"/>
  <c r="P3386" i="5"/>
  <c r="P3387" i="5"/>
  <c r="P3388" i="5"/>
  <c r="P3389" i="5"/>
  <c r="P3390" i="5"/>
  <c r="P3391" i="5"/>
  <c r="P3392" i="5"/>
  <c r="P3393" i="5"/>
  <c r="P3394" i="5"/>
  <c r="P3395" i="5"/>
  <c r="P3396" i="5"/>
  <c r="P3397" i="5"/>
  <c r="P3398" i="5"/>
  <c r="P3399" i="5"/>
  <c r="P3400" i="5"/>
  <c r="P3401" i="5"/>
  <c r="P3402" i="5"/>
  <c r="P3403" i="5"/>
  <c r="P3404" i="5"/>
  <c r="P3405" i="5"/>
  <c r="P3406" i="5"/>
  <c r="P3407" i="5"/>
  <c r="P3408" i="5"/>
  <c r="P3409" i="5"/>
  <c r="P3410" i="5"/>
  <c r="P3411" i="5"/>
  <c r="P3412" i="5"/>
  <c r="P3413" i="5"/>
  <c r="P3414" i="5"/>
  <c r="P3415" i="5"/>
  <c r="P3416" i="5"/>
  <c r="P3417" i="5"/>
  <c r="P3418" i="5"/>
  <c r="P3419" i="5"/>
  <c r="P3420" i="5"/>
  <c r="P3421" i="5"/>
  <c r="P3422" i="5"/>
  <c r="P3423" i="5"/>
  <c r="P3424" i="5"/>
  <c r="P3425" i="5"/>
  <c r="P3426" i="5"/>
  <c r="P3427" i="5"/>
  <c r="P3428" i="5"/>
  <c r="P3429" i="5"/>
  <c r="P3430" i="5"/>
  <c r="P3431" i="5"/>
  <c r="P3432" i="5"/>
  <c r="P3433" i="5"/>
  <c r="P3434" i="5"/>
  <c r="P3435" i="5"/>
  <c r="P3436" i="5"/>
  <c r="P3437" i="5"/>
  <c r="P3438" i="5"/>
  <c r="P3439" i="5"/>
  <c r="P3440" i="5"/>
  <c r="P3441" i="5"/>
  <c r="P3442" i="5"/>
  <c r="P3443" i="5"/>
  <c r="P3444" i="5"/>
  <c r="P3445" i="5"/>
  <c r="P3446" i="5"/>
  <c r="P3447" i="5"/>
  <c r="P3448" i="5"/>
  <c r="P3449" i="5"/>
  <c r="P3450" i="5"/>
  <c r="P3451" i="5"/>
  <c r="P3452" i="5"/>
  <c r="P3453" i="5"/>
  <c r="P3454" i="5"/>
  <c r="P3455" i="5"/>
  <c r="P3456" i="5"/>
  <c r="P3457" i="5"/>
  <c r="P3458" i="5"/>
  <c r="P3459" i="5"/>
  <c r="P3460" i="5"/>
  <c r="P3461" i="5"/>
  <c r="P3462" i="5"/>
  <c r="P3463" i="5"/>
  <c r="P3464" i="5"/>
  <c r="P3465" i="5"/>
  <c r="P3466" i="5"/>
  <c r="P3467" i="5"/>
  <c r="P3468" i="5"/>
  <c r="P3469" i="5"/>
  <c r="P3470" i="5"/>
  <c r="P3471" i="5"/>
  <c r="P3472" i="5"/>
  <c r="P3473" i="5"/>
  <c r="P3474" i="5"/>
  <c r="P3475" i="5"/>
  <c r="P3476" i="5"/>
  <c r="P3477" i="5"/>
  <c r="P3478" i="5"/>
  <c r="P3479" i="5"/>
  <c r="P3480" i="5"/>
  <c r="P3481" i="5"/>
  <c r="P3482" i="5"/>
  <c r="P3483" i="5"/>
  <c r="P3484" i="5"/>
  <c r="P3485" i="5"/>
  <c r="P3486" i="5"/>
  <c r="P3487" i="5"/>
  <c r="P3488" i="5"/>
  <c r="P3489" i="5"/>
  <c r="P3490" i="5"/>
  <c r="P3491" i="5"/>
  <c r="P3492" i="5"/>
  <c r="P3493" i="5"/>
  <c r="P3494" i="5"/>
  <c r="P3495" i="5"/>
  <c r="P3496" i="5"/>
  <c r="P3497" i="5"/>
  <c r="P3498" i="5"/>
  <c r="P3499" i="5"/>
  <c r="P3500" i="5"/>
  <c r="P3501"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2" i="5"/>
  <c r="K3102" i="5"/>
  <c r="L3102" i="5" s="1" a="1"/>
  <c r="L3102" i="5" s="1"/>
  <c r="K3103" i="5"/>
  <c r="L3103" i="5" s="1" a="1"/>
  <c r="L3103" i="5" s="1"/>
  <c r="K3104" i="5"/>
  <c r="L3104" i="5" s="1" a="1"/>
  <c r="L3104" i="5" s="1"/>
  <c r="K3105" i="5"/>
  <c r="L3105" i="5" s="1" a="1"/>
  <c r="L3105" i="5" s="1"/>
  <c r="K3106" i="5"/>
  <c r="L3106" i="5" s="1" a="1"/>
  <c r="L3106" i="5" s="1"/>
  <c r="K3107" i="5"/>
  <c r="L3107" i="5" s="1" a="1"/>
  <c r="L3107" i="5" s="1"/>
  <c r="K3108" i="5"/>
  <c r="L3108" i="5" s="1" a="1"/>
  <c r="L3108" i="5" s="1"/>
  <c r="K3109" i="5"/>
  <c r="L3109" i="5" s="1" a="1"/>
  <c r="L3109" i="5" s="1"/>
  <c r="K3110" i="5"/>
  <c r="L3110" i="5" s="1" a="1"/>
  <c r="L3110" i="5" s="1"/>
  <c r="K3111" i="5"/>
  <c r="L3111" i="5" s="1" a="1"/>
  <c r="L3111" i="5" s="1"/>
  <c r="K3112" i="5"/>
  <c r="L3112" i="5" s="1" a="1"/>
  <c r="L3112" i="5" s="1"/>
  <c r="K3113" i="5"/>
  <c r="L3113" i="5" s="1" a="1"/>
  <c r="L3113" i="5" s="1"/>
  <c r="K3114" i="5"/>
  <c r="L3114" i="5" s="1" a="1"/>
  <c r="L3114" i="5" s="1"/>
  <c r="K3115" i="5"/>
  <c r="L3115" i="5" s="1" a="1"/>
  <c r="L3115" i="5" s="1"/>
  <c r="K3116" i="5"/>
  <c r="L3116" i="5" s="1" a="1"/>
  <c r="L3116" i="5" s="1"/>
  <c r="K3117" i="5"/>
  <c r="L3117" i="5" s="1" a="1"/>
  <c r="L3117" i="5" s="1"/>
  <c r="K3118" i="5"/>
  <c r="L3118" i="5" s="1" a="1"/>
  <c r="L3118" i="5" s="1"/>
  <c r="K3119" i="5"/>
  <c r="L3119" i="5" s="1" a="1"/>
  <c r="L3119" i="5" s="1"/>
  <c r="K3120" i="5"/>
  <c r="L3120" i="5" s="1" a="1"/>
  <c r="L3120" i="5" s="1"/>
  <c r="K3121" i="5"/>
  <c r="L3121" i="5" s="1" a="1"/>
  <c r="L3121" i="5" s="1"/>
  <c r="K3122" i="5"/>
  <c r="L3122" i="5" s="1" a="1"/>
  <c r="L3122" i="5" s="1"/>
  <c r="K3123" i="5"/>
  <c r="L3123" i="5" s="1" a="1"/>
  <c r="L3123" i="5" s="1"/>
  <c r="K3124" i="5"/>
  <c r="L3124" i="5" s="1" a="1"/>
  <c r="L3124" i="5" s="1"/>
  <c r="K3125" i="5"/>
  <c r="L3125" i="5" s="1" a="1"/>
  <c r="L3125" i="5" s="1"/>
  <c r="K3126" i="5"/>
  <c r="L3126" i="5" s="1" a="1"/>
  <c r="L3126" i="5" s="1"/>
  <c r="K3127" i="5"/>
  <c r="L3127" i="5" s="1" a="1"/>
  <c r="L3127" i="5" s="1"/>
  <c r="K3128" i="5"/>
  <c r="L3128" i="5" s="1" a="1"/>
  <c r="L3128" i="5" s="1"/>
  <c r="K3129" i="5"/>
  <c r="L3129" i="5" s="1" a="1"/>
  <c r="L3129" i="5" s="1"/>
  <c r="K3130" i="5"/>
  <c r="L3130" i="5" s="1" a="1"/>
  <c r="L3130" i="5" s="1"/>
  <c r="K3131" i="5"/>
  <c r="L3131" i="5" s="1" a="1"/>
  <c r="L3131" i="5" s="1"/>
  <c r="K3132" i="5"/>
  <c r="L3132" i="5" s="1" a="1"/>
  <c r="L3132" i="5" s="1"/>
  <c r="K3133" i="5"/>
  <c r="L3133" i="5" s="1" a="1"/>
  <c r="L3133" i="5" s="1"/>
  <c r="K3134" i="5"/>
  <c r="L3134" i="5" s="1" a="1"/>
  <c r="L3134" i="5" s="1"/>
  <c r="K3135" i="5"/>
  <c r="L3135" i="5" s="1" a="1"/>
  <c r="L3135" i="5" s="1"/>
  <c r="K3136" i="5"/>
  <c r="L3136" i="5" s="1" a="1"/>
  <c r="L3136" i="5" s="1"/>
  <c r="K3137" i="5"/>
  <c r="L3137" i="5" s="1" a="1"/>
  <c r="L3137" i="5" s="1"/>
  <c r="K3138" i="5"/>
  <c r="L3138" i="5" s="1" a="1"/>
  <c r="L3138" i="5" s="1"/>
  <c r="K3139" i="5"/>
  <c r="L3139" i="5" s="1" a="1"/>
  <c r="L3139" i="5" s="1"/>
  <c r="K3140" i="5"/>
  <c r="L3140" i="5" s="1" a="1"/>
  <c r="L3140" i="5" s="1"/>
  <c r="K3141" i="5"/>
  <c r="L3141" i="5" s="1" a="1"/>
  <c r="L3141" i="5" s="1"/>
  <c r="K3142" i="5"/>
  <c r="L3142" i="5" s="1" a="1"/>
  <c r="L3142" i="5" s="1"/>
  <c r="K3143" i="5"/>
  <c r="L3143" i="5" s="1" a="1"/>
  <c r="L3143" i="5" s="1"/>
  <c r="K3144" i="5"/>
  <c r="L3144" i="5" s="1" a="1"/>
  <c r="L3144" i="5" s="1"/>
  <c r="K3145" i="5"/>
  <c r="L3145" i="5" s="1" a="1"/>
  <c r="L3145" i="5" s="1"/>
  <c r="K3146" i="5"/>
  <c r="L3146" i="5" s="1" a="1"/>
  <c r="L3146" i="5" s="1"/>
  <c r="K3147" i="5"/>
  <c r="L3147" i="5" s="1" a="1"/>
  <c r="L3147" i="5" s="1"/>
  <c r="K3148" i="5"/>
  <c r="L3148" i="5" s="1" a="1"/>
  <c r="L3148" i="5" s="1"/>
  <c r="K3149" i="5"/>
  <c r="L3149" i="5" s="1" a="1"/>
  <c r="L3149" i="5" s="1"/>
  <c r="K3150" i="5"/>
  <c r="L3150" i="5" s="1" a="1"/>
  <c r="L3150" i="5" s="1"/>
  <c r="K3151" i="5"/>
  <c r="L3151" i="5" s="1" a="1"/>
  <c r="L3151" i="5" s="1"/>
  <c r="K3152" i="5"/>
  <c r="L3152" i="5" s="1" a="1"/>
  <c r="L3152" i="5" s="1"/>
  <c r="K3153" i="5"/>
  <c r="L3153" i="5" s="1" a="1"/>
  <c r="L3153" i="5" s="1"/>
  <c r="K3154" i="5"/>
  <c r="L3154" i="5" s="1" a="1"/>
  <c r="L3154" i="5" s="1"/>
  <c r="K3155" i="5"/>
  <c r="L3155" i="5" s="1" a="1"/>
  <c r="L3155" i="5" s="1"/>
  <c r="K3156" i="5"/>
  <c r="L3156" i="5" s="1" a="1"/>
  <c r="L3156" i="5" s="1"/>
  <c r="K3157" i="5"/>
  <c r="L3157" i="5" s="1" a="1"/>
  <c r="L3157" i="5" s="1"/>
  <c r="K3158" i="5"/>
  <c r="L3158" i="5" s="1" a="1"/>
  <c r="L3158" i="5" s="1"/>
  <c r="K3159" i="5"/>
  <c r="L3159" i="5" s="1" a="1"/>
  <c r="L3159" i="5" s="1"/>
  <c r="K3160" i="5"/>
  <c r="L3160" i="5" s="1" a="1"/>
  <c r="L3160" i="5" s="1"/>
  <c r="K3161" i="5"/>
  <c r="L3161" i="5" s="1" a="1"/>
  <c r="L3161" i="5" s="1"/>
  <c r="K3162" i="5"/>
  <c r="L3162" i="5" s="1" a="1"/>
  <c r="L3162" i="5" s="1"/>
  <c r="K3163" i="5"/>
  <c r="L3163" i="5" s="1" a="1"/>
  <c r="L3163" i="5" s="1"/>
  <c r="K3164" i="5"/>
  <c r="L3164" i="5" s="1" a="1"/>
  <c r="L3164" i="5" s="1"/>
  <c r="K3165" i="5"/>
  <c r="L3165" i="5" s="1" a="1"/>
  <c r="L3165" i="5" s="1"/>
  <c r="K3166" i="5"/>
  <c r="L3166" i="5" s="1" a="1"/>
  <c r="L3166" i="5" s="1"/>
  <c r="K3167" i="5"/>
  <c r="L3167" i="5" s="1" a="1"/>
  <c r="L3167" i="5" s="1"/>
  <c r="K3168" i="5"/>
  <c r="L3168" i="5" s="1" a="1"/>
  <c r="L3168" i="5" s="1"/>
  <c r="K3169" i="5"/>
  <c r="L3169" i="5" s="1" a="1"/>
  <c r="L3169" i="5" s="1"/>
  <c r="K3170" i="5"/>
  <c r="L3170" i="5" s="1" a="1"/>
  <c r="L3170" i="5" s="1"/>
  <c r="K3171" i="5"/>
  <c r="L3171" i="5" s="1" a="1"/>
  <c r="L3171" i="5" s="1"/>
  <c r="K3172" i="5"/>
  <c r="L3172" i="5" s="1" a="1"/>
  <c r="L3172" i="5" s="1"/>
  <c r="K3173" i="5"/>
  <c r="L3173" i="5" s="1" a="1"/>
  <c r="L3173" i="5" s="1"/>
  <c r="K3174" i="5"/>
  <c r="L3174" i="5" s="1" a="1"/>
  <c r="L3174" i="5" s="1"/>
  <c r="K3175" i="5"/>
  <c r="L3175" i="5" s="1" a="1"/>
  <c r="L3175" i="5" s="1"/>
  <c r="K3176" i="5"/>
  <c r="L3176" i="5" s="1" a="1"/>
  <c r="L3176" i="5" s="1"/>
  <c r="K3177" i="5"/>
  <c r="L3177" i="5" s="1" a="1"/>
  <c r="L3177" i="5" s="1"/>
  <c r="K3178" i="5"/>
  <c r="L3178" i="5" s="1" a="1"/>
  <c r="L3178" i="5" s="1"/>
  <c r="K3179" i="5"/>
  <c r="L3179" i="5" s="1" a="1"/>
  <c r="L3179" i="5" s="1"/>
  <c r="K3180" i="5"/>
  <c r="L3180" i="5" s="1" a="1"/>
  <c r="L3180" i="5" s="1"/>
  <c r="K3181" i="5"/>
  <c r="L3181" i="5" s="1" a="1"/>
  <c r="L3181" i="5" s="1"/>
  <c r="K3182" i="5"/>
  <c r="L3182" i="5" s="1" a="1"/>
  <c r="L3182" i="5" s="1"/>
  <c r="K3183" i="5"/>
  <c r="L3183" i="5" s="1" a="1"/>
  <c r="L3183" i="5" s="1"/>
  <c r="K3184" i="5"/>
  <c r="L3184" i="5" s="1" a="1"/>
  <c r="L3184" i="5" s="1"/>
  <c r="K3185" i="5"/>
  <c r="L3185" i="5" s="1" a="1"/>
  <c r="L3185" i="5" s="1"/>
  <c r="K3186" i="5"/>
  <c r="L3186" i="5" s="1" a="1"/>
  <c r="L3186" i="5" s="1"/>
  <c r="K3187" i="5"/>
  <c r="L3187" i="5" s="1" a="1"/>
  <c r="L3187" i="5" s="1"/>
  <c r="K3188" i="5"/>
  <c r="L3188" i="5" s="1" a="1"/>
  <c r="L3188" i="5" s="1"/>
  <c r="K3189" i="5"/>
  <c r="L3189" i="5" s="1" a="1"/>
  <c r="L3189" i="5" s="1"/>
  <c r="K3190" i="5"/>
  <c r="L3190" i="5" s="1" a="1"/>
  <c r="L3190" i="5" s="1"/>
  <c r="K3191" i="5"/>
  <c r="L3191" i="5" s="1" a="1"/>
  <c r="L3191" i="5" s="1"/>
  <c r="K3192" i="5"/>
  <c r="L3192" i="5" s="1" a="1"/>
  <c r="L3192" i="5" s="1"/>
  <c r="K3193" i="5"/>
  <c r="L3193" i="5" s="1" a="1"/>
  <c r="L3193" i="5" s="1"/>
  <c r="K3194" i="5"/>
  <c r="L3194" i="5" s="1" a="1"/>
  <c r="L3194" i="5" s="1"/>
  <c r="K3195" i="5"/>
  <c r="L3195" i="5" s="1" a="1"/>
  <c r="L3195" i="5" s="1"/>
  <c r="K3196" i="5"/>
  <c r="L3196" i="5" s="1" a="1"/>
  <c r="L3196" i="5" s="1"/>
  <c r="K3197" i="5"/>
  <c r="L3197" i="5" s="1" a="1"/>
  <c r="L3197" i="5" s="1"/>
  <c r="K3198" i="5"/>
  <c r="L3198" i="5" s="1" a="1"/>
  <c r="L3198" i="5" s="1"/>
  <c r="K3199" i="5"/>
  <c r="L3199" i="5" s="1" a="1"/>
  <c r="L3199" i="5" s="1"/>
  <c r="K3200" i="5"/>
  <c r="L3200" i="5" s="1" a="1"/>
  <c r="L3200" i="5" s="1"/>
  <c r="K3201" i="5"/>
  <c r="L3201" i="5" s="1" a="1"/>
  <c r="L3201" i="5" s="1"/>
  <c r="K3202" i="5"/>
  <c r="L3202" i="5" s="1" a="1"/>
  <c r="L3202" i="5" s="1"/>
  <c r="K3203" i="5"/>
  <c r="L3203" i="5" s="1" a="1"/>
  <c r="L3203" i="5" s="1"/>
  <c r="K3204" i="5"/>
  <c r="L3204" i="5" s="1" a="1"/>
  <c r="L3204" i="5" s="1"/>
  <c r="K3205" i="5"/>
  <c r="L3205" i="5" s="1" a="1"/>
  <c r="L3205" i="5" s="1"/>
  <c r="K3206" i="5"/>
  <c r="L3206" i="5" s="1" a="1"/>
  <c r="L3206" i="5" s="1"/>
  <c r="K3207" i="5"/>
  <c r="L3207" i="5" s="1" a="1"/>
  <c r="L3207" i="5" s="1"/>
  <c r="K3208" i="5"/>
  <c r="L3208" i="5" s="1" a="1"/>
  <c r="L3208" i="5" s="1"/>
  <c r="K3209" i="5"/>
  <c r="L3209" i="5" s="1" a="1"/>
  <c r="L3209" i="5" s="1"/>
  <c r="K3210" i="5"/>
  <c r="L3210" i="5" s="1" a="1"/>
  <c r="L3210" i="5" s="1"/>
  <c r="K3211" i="5"/>
  <c r="L3211" i="5" s="1" a="1"/>
  <c r="L3211" i="5" s="1"/>
  <c r="K3212" i="5"/>
  <c r="L3212" i="5" s="1" a="1"/>
  <c r="L3212" i="5" s="1"/>
  <c r="K3213" i="5"/>
  <c r="L3213" i="5" s="1" a="1"/>
  <c r="L3213" i="5" s="1"/>
  <c r="K3214" i="5"/>
  <c r="L3214" i="5" s="1" a="1"/>
  <c r="L3214" i="5" s="1"/>
  <c r="K3215" i="5"/>
  <c r="L3215" i="5" s="1" a="1"/>
  <c r="L3215" i="5" s="1"/>
  <c r="K3216" i="5"/>
  <c r="L3216" i="5" s="1" a="1"/>
  <c r="L3216" i="5" s="1"/>
  <c r="K3217" i="5"/>
  <c r="L3217" i="5" s="1" a="1"/>
  <c r="L3217" i="5" s="1"/>
  <c r="K3218" i="5"/>
  <c r="L3218" i="5" s="1" a="1"/>
  <c r="L3218" i="5" s="1"/>
  <c r="K3219" i="5"/>
  <c r="L3219" i="5" s="1" a="1"/>
  <c r="L3219" i="5" s="1"/>
  <c r="K3220" i="5"/>
  <c r="L3220" i="5" s="1" a="1"/>
  <c r="L3220" i="5" s="1"/>
  <c r="K3221" i="5"/>
  <c r="L3221" i="5" s="1" a="1"/>
  <c r="L3221" i="5" s="1"/>
  <c r="K3222" i="5"/>
  <c r="L3222" i="5" s="1" a="1"/>
  <c r="L3222" i="5" s="1"/>
  <c r="K3223" i="5"/>
  <c r="L3223" i="5" s="1" a="1"/>
  <c r="L3223" i="5" s="1"/>
  <c r="K3224" i="5"/>
  <c r="L3224" i="5" s="1" a="1"/>
  <c r="L3224" i="5" s="1"/>
  <c r="K3225" i="5"/>
  <c r="L3225" i="5" s="1" a="1"/>
  <c r="L3225" i="5" s="1"/>
  <c r="K3226" i="5"/>
  <c r="L3226" i="5" s="1" a="1"/>
  <c r="L3226" i="5" s="1"/>
  <c r="K3227" i="5"/>
  <c r="L3227" i="5" s="1" a="1"/>
  <c r="L3227" i="5" s="1"/>
  <c r="K3228" i="5"/>
  <c r="L3228" i="5" s="1" a="1"/>
  <c r="L3228" i="5" s="1"/>
  <c r="K3229" i="5"/>
  <c r="L3229" i="5" s="1" a="1"/>
  <c r="L3229" i="5" s="1"/>
  <c r="K3230" i="5"/>
  <c r="L3230" i="5" s="1" a="1"/>
  <c r="L3230" i="5" s="1"/>
  <c r="K3231" i="5"/>
  <c r="L3231" i="5" s="1" a="1"/>
  <c r="L3231" i="5" s="1"/>
  <c r="K3232" i="5"/>
  <c r="L3232" i="5" s="1" a="1"/>
  <c r="L3232" i="5" s="1"/>
  <c r="K3233" i="5"/>
  <c r="L3233" i="5" s="1" a="1"/>
  <c r="L3233" i="5" s="1"/>
  <c r="K3234" i="5"/>
  <c r="L3234" i="5" s="1" a="1"/>
  <c r="L3234" i="5" s="1"/>
  <c r="K3235" i="5"/>
  <c r="L3235" i="5" s="1" a="1"/>
  <c r="L3235" i="5" s="1"/>
  <c r="K3236" i="5"/>
  <c r="L3236" i="5" s="1" a="1"/>
  <c r="L3236" i="5" s="1"/>
  <c r="K3237" i="5"/>
  <c r="L3237" i="5" s="1" a="1"/>
  <c r="L3237" i="5" s="1"/>
  <c r="K3238" i="5"/>
  <c r="L3238" i="5" s="1" a="1"/>
  <c r="L3238" i="5" s="1"/>
  <c r="K3239" i="5"/>
  <c r="L3239" i="5" s="1" a="1"/>
  <c r="L3239" i="5" s="1"/>
  <c r="K3240" i="5"/>
  <c r="L3240" i="5" s="1" a="1"/>
  <c r="L3240" i="5" s="1"/>
  <c r="K3241" i="5"/>
  <c r="L3241" i="5" s="1" a="1"/>
  <c r="L3241" i="5" s="1"/>
  <c r="K3242" i="5"/>
  <c r="L3242" i="5" s="1" a="1"/>
  <c r="L3242" i="5" s="1"/>
  <c r="K3243" i="5"/>
  <c r="L3243" i="5" s="1" a="1"/>
  <c r="L3243" i="5" s="1"/>
  <c r="K3244" i="5"/>
  <c r="L3244" i="5" s="1" a="1"/>
  <c r="L3244" i="5" s="1"/>
  <c r="K3245" i="5"/>
  <c r="L3245" i="5" s="1" a="1"/>
  <c r="L3245" i="5" s="1"/>
  <c r="K3246" i="5"/>
  <c r="L3246" i="5" s="1" a="1"/>
  <c r="L3246" i="5" s="1"/>
  <c r="K3247" i="5"/>
  <c r="L3247" i="5" s="1" a="1"/>
  <c r="L3247" i="5" s="1"/>
  <c r="K3248" i="5"/>
  <c r="L3248" i="5" s="1" a="1"/>
  <c r="L3248" i="5" s="1"/>
  <c r="K3249" i="5"/>
  <c r="L3249" i="5" s="1" a="1"/>
  <c r="L3249" i="5" s="1"/>
  <c r="K3250" i="5"/>
  <c r="L3250" i="5" s="1" a="1"/>
  <c r="L3250" i="5" s="1"/>
  <c r="K3251" i="5"/>
  <c r="L3251" i="5" s="1" a="1"/>
  <c r="L3251" i="5" s="1"/>
  <c r="K3252" i="5"/>
  <c r="L3252" i="5" s="1" a="1"/>
  <c r="L3252" i="5" s="1"/>
  <c r="K3253" i="5"/>
  <c r="L3253" i="5" s="1" a="1"/>
  <c r="L3253" i="5" s="1"/>
  <c r="K3254" i="5"/>
  <c r="L3254" i="5" s="1" a="1"/>
  <c r="L3254" i="5" s="1"/>
  <c r="K3255" i="5"/>
  <c r="L3255" i="5" s="1" a="1"/>
  <c r="L3255" i="5" s="1"/>
  <c r="K3256" i="5"/>
  <c r="L3256" i="5" s="1" a="1"/>
  <c r="L3256" i="5" s="1"/>
  <c r="K3257" i="5"/>
  <c r="L3257" i="5" s="1" a="1"/>
  <c r="L3257" i="5" s="1"/>
  <c r="K3258" i="5"/>
  <c r="L3258" i="5" s="1" a="1"/>
  <c r="L3258" i="5" s="1"/>
  <c r="K3259" i="5"/>
  <c r="L3259" i="5" s="1" a="1"/>
  <c r="L3259" i="5" s="1"/>
  <c r="K3260" i="5"/>
  <c r="L3260" i="5" s="1" a="1"/>
  <c r="L3260" i="5" s="1"/>
  <c r="K3261" i="5"/>
  <c r="L3261" i="5" s="1" a="1"/>
  <c r="L3261" i="5" s="1"/>
  <c r="K3262" i="5"/>
  <c r="L3262" i="5" s="1" a="1"/>
  <c r="L3262" i="5" s="1"/>
  <c r="K3263" i="5"/>
  <c r="L3263" i="5" s="1" a="1"/>
  <c r="L3263" i="5" s="1"/>
  <c r="K3264" i="5"/>
  <c r="L3264" i="5" s="1" a="1"/>
  <c r="L3264" i="5" s="1"/>
  <c r="K3265" i="5"/>
  <c r="L3265" i="5" s="1" a="1"/>
  <c r="L3265" i="5" s="1"/>
  <c r="K3266" i="5"/>
  <c r="L3266" i="5" s="1" a="1"/>
  <c r="L3266" i="5" s="1"/>
  <c r="K3267" i="5"/>
  <c r="L3267" i="5" s="1" a="1"/>
  <c r="L3267" i="5" s="1"/>
  <c r="K3268" i="5"/>
  <c r="L3268" i="5" s="1" a="1"/>
  <c r="L3268" i="5" s="1"/>
  <c r="K3269" i="5"/>
  <c r="L3269" i="5" s="1" a="1"/>
  <c r="L3269" i="5" s="1"/>
  <c r="K3270" i="5"/>
  <c r="L3270" i="5" s="1" a="1"/>
  <c r="L3270" i="5" s="1"/>
  <c r="K3271" i="5"/>
  <c r="L3271" i="5" s="1" a="1"/>
  <c r="L3271" i="5" s="1"/>
  <c r="K3272" i="5"/>
  <c r="L3272" i="5" s="1" a="1"/>
  <c r="L3272" i="5" s="1"/>
  <c r="K3273" i="5"/>
  <c r="L3273" i="5" s="1" a="1"/>
  <c r="L3273" i="5" s="1"/>
  <c r="K3274" i="5"/>
  <c r="L3274" i="5" s="1" a="1"/>
  <c r="L3274" i="5" s="1"/>
  <c r="K3275" i="5"/>
  <c r="L3275" i="5" s="1" a="1"/>
  <c r="L3275" i="5" s="1"/>
  <c r="K3276" i="5"/>
  <c r="L3276" i="5" s="1" a="1"/>
  <c r="L3276" i="5" s="1"/>
  <c r="K3277" i="5"/>
  <c r="L3277" i="5" s="1" a="1"/>
  <c r="L3277" i="5" s="1"/>
  <c r="K3278" i="5"/>
  <c r="L3278" i="5" s="1" a="1"/>
  <c r="L3278" i="5" s="1"/>
  <c r="K3279" i="5"/>
  <c r="L3279" i="5" s="1" a="1"/>
  <c r="L3279" i="5" s="1"/>
  <c r="K3280" i="5"/>
  <c r="L3280" i="5" s="1" a="1"/>
  <c r="L3280" i="5" s="1"/>
  <c r="K3281" i="5"/>
  <c r="L3281" i="5" s="1" a="1"/>
  <c r="L3281" i="5" s="1"/>
  <c r="K3282" i="5"/>
  <c r="L3282" i="5" s="1" a="1"/>
  <c r="L3282" i="5" s="1"/>
  <c r="K3283" i="5"/>
  <c r="L3283" i="5" s="1" a="1"/>
  <c r="L3283" i="5" s="1"/>
  <c r="K3284" i="5"/>
  <c r="L3284" i="5" s="1" a="1"/>
  <c r="L3284" i="5" s="1"/>
  <c r="K3285" i="5"/>
  <c r="L3285" i="5" s="1" a="1"/>
  <c r="L3285" i="5" s="1"/>
  <c r="K3286" i="5"/>
  <c r="L3286" i="5" s="1" a="1"/>
  <c r="L3286" i="5" s="1"/>
  <c r="K3287" i="5"/>
  <c r="L3287" i="5" s="1" a="1"/>
  <c r="L3287" i="5" s="1"/>
  <c r="K3288" i="5"/>
  <c r="L3288" i="5" s="1" a="1"/>
  <c r="L3288" i="5" s="1"/>
  <c r="K3289" i="5"/>
  <c r="L3289" i="5" s="1" a="1"/>
  <c r="L3289" i="5" s="1"/>
  <c r="K3290" i="5"/>
  <c r="L3290" i="5" s="1" a="1"/>
  <c r="L3290" i="5" s="1"/>
  <c r="K3291" i="5"/>
  <c r="L3291" i="5" s="1" a="1"/>
  <c r="L3291" i="5" s="1"/>
  <c r="K3292" i="5"/>
  <c r="L3292" i="5" s="1" a="1"/>
  <c r="L3292" i="5" s="1"/>
  <c r="K3293" i="5"/>
  <c r="L3293" i="5" s="1" a="1"/>
  <c r="L3293" i="5" s="1"/>
  <c r="K3294" i="5"/>
  <c r="L3294" i="5" s="1" a="1"/>
  <c r="L3294" i="5" s="1"/>
  <c r="K3295" i="5"/>
  <c r="L3295" i="5" s="1" a="1"/>
  <c r="L3295" i="5" s="1"/>
  <c r="K3296" i="5"/>
  <c r="L3296" i="5" s="1" a="1"/>
  <c r="L3296" i="5" s="1"/>
  <c r="K3297" i="5"/>
  <c r="L3297" i="5" s="1" a="1"/>
  <c r="L3297" i="5" s="1"/>
  <c r="K3298" i="5"/>
  <c r="L3298" i="5" s="1" a="1"/>
  <c r="L3298" i="5" s="1"/>
  <c r="K3299" i="5"/>
  <c r="L3299" i="5" s="1" a="1"/>
  <c r="L3299" i="5" s="1"/>
  <c r="K3300" i="5"/>
  <c r="L3300" i="5" s="1" a="1"/>
  <c r="L3300" i="5" s="1"/>
  <c r="K3301" i="5"/>
  <c r="L3301" i="5" s="1" a="1"/>
  <c r="L3301" i="5" s="1"/>
  <c r="K3302" i="5"/>
  <c r="L3302" i="5" s="1" a="1"/>
  <c r="L3302" i="5" s="1"/>
  <c r="K3303" i="5"/>
  <c r="L3303" i="5" s="1" a="1"/>
  <c r="L3303" i="5" s="1"/>
  <c r="K3304" i="5"/>
  <c r="L3304" i="5" s="1" a="1"/>
  <c r="L3304" i="5" s="1"/>
  <c r="K3305" i="5"/>
  <c r="L3305" i="5" s="1" a="1"/>
  <c r="L3305" i="5" s="1"/>
  <c r="K3306" i="5"/>
  <c r="L3306" i="5" s="1" a="1"/>
  <c r="L3306" i="5" s="1"/>
  <c r="K3307" i="5"/>
  <c r="L3307" i="5" s="1" a="1"/>
  <c r="L3307" i="5" s="1"/>
  <c r="K3308" i="5"/>
  <c r="L3308" i="5" s="1" a="1"/>
  <c r="L3308" i="5" s="1"/>
  <c r="K3309" i="5"/>
  <c r="L3309" i="5" s="1" a="1"/>
  <c r="L3309" i="5" s="1"/>
  <c r="K3310" i="5"/>
  <c r="L3310" i="5" s="1" a="1"/>
  <c r="L3310" i="5" s="1"/>
  <c r="K3311" i="5"/>
  <c r="L3311" i="5" s="1" a="1"/>
  <c r="L3311" i="5" s="1"/>
  <c r="K3312" i="5"/>
  <c r="L3312" i="5" s="1" a="1"/>
  <c r="L3312" i="5" s="1"/>
  <c r="K3313" i="5"/>
  <c r="L3313" i="5" s="1" a="1"/>
  <c r="L3313" i="5" s="1"/>
  <c r="K3314" i="5"/>
  <c r="L3314" i="5" s="1" a="1"/>
  <c r="L3314" i="5" s="1"/>
  <c r="K3315" i="5"/>
  <c r="L3315" i="5" s="1" a="1"/>
  <c r="L3315" i="5" s="1"/>
  <c r="K3316" i="5"/>
  <c r="L3316" i="5" s="1" a="1"/>
  <c r="L3316" i="5" s="1"/>
  <c r="K3317" i="5"/>
  <c r="L3317" i="5" s="1" a="1"/>
  <c r="L3317" i="5" s="1"/>
  <c r="K3318" i="5"/>
  <c r="L3318" i="5" s="1" a="1"/>
  <c r="L3318" i="5" s="1"/>
  <c r="K3319" i="5"/>
  <c r="L3319" i="5" s="1" a="1"/>
  <c r="L3319" i="5" s="1"/>
  <c r="K3320" i="5"/>
  <c r="L3320" i="5" s="1" a="1"/>
  <c r="L3320" i="5" s="1"/>
  <c r="K3321" i="5"/>
  <c r="L3321" i="5" s="1" a="1"/>
  <c r="L3321" i="5" s="1"/>
  <c r="K3322" i="5"/>
  <c r="L3322" i="5" s="1" a="1"/>
  <c r="L3322" i="5" s="1"/>
  <c r="K3323" i="5"/>
  <c r="L3323" i="5" s="1" a="1"/>
  <c r="L3323" i="5" s="1"/>
  <c r="K3324" i="5"/>
  <c r="L3324" i="5" s="1" a="1"/>
  <c r="L3324" i="5" s="1"/>
  <c r="K3325" i="5"/>
  <c r="L3325" i="5" s="1" a="1"/>
  <c r="L3325" i="5" s="1"/>
  <c r="K3326" i="5"/>
  <c r="L3326" i="5" s="1" a="1"/>
  <c r="L3326" i="5" s="1"/>
  <c r="K3327" i="5"/>
  <c r="L3327" i="5" s="1" a="1"/>
  <c r="L3327" i="5" s="1"/>
  <c r="K3328" i="5"/>
  <c r="L3328" i="5" s="1" a="1"/>
  <c r="L3328" i="5" s="1"/>
  <c r="K3329" i="5"/>
  <c r="L3329" i="5" s="1" a="1"/>
  <c r="L3329" i="5" s="1"/>
  <c r="K3330" i="5"/>
  <c r="L3330" i="5" s="1" a="1"/>
  <c r="L3330" i="5" s="1"/>
  <c r="K3331" i="5"/>
  <c r="L3331" i="5" s="1" a="1"/>
  <c r="L3331" i="5" s="1"/>
  <c r="K3332" i="5"/>
  <c r="L3332" i="5" s="1" a="1"/>
  <c r="L3332" i="5" s="1"/>
  <c r="K3333" i="5"/>
  <c r="L3333" i="5" s="1" a="1"/>
  <c r="L3333" i="5" s="1"/>
  <c r="K3334" i="5"/>
  <c r="L3334" i="5" s="1" a="1"/>
  <c r="L3334" i="5" s="1"/>
  <c r="K3335" i="5"/>
  <c r="L3335" i="5" s="1" a="1"/>
  <c r="L3335" i="5" s="1"/>
  <c r="K3336" i="5"/>
  <c r="L3336" i="5" s="1" a="1"/>
  <c r="L3336" i="5" s="1"/>
  <c r="K3337" i="5"/>
  <c r="L3337" i="5" s="1" a="1"/>
  <c r="L3337" i="5" s="1"/>
  <c r="K3338" i="5"/>
  <c r="L3338" i="5" s="1" a="1"/>
  <c r="L3338" i="5" s="1"/>
  <c r="K3339" i="5"/>
  <c r="L3339" i="5" s="1" a="1"/>
  <c r="L3339" i="5" s="1"/>
  <c r="K3340" i="5"/>
  <c r="L3340" i="5" s="1" a="1"/>
  <c r="L3340" i="5" s="1"/>
  <c r="K3341" i="5"/>
  <c r="L3341" i="5" s="1" a="1"/>
  <c r="L3341" i="5" s="1"/>
  <c r="K3342" i="5"/>
  <c r="L3342" i="5" s="1" a="1"/>
  <c r="L3342" i="5" s="1"/>
  <c r="K3343" i="5"/>
  <c r="L3343" i="5" s="1" a="1"/>
  <c r="L3343" i="5" s="1"/>
  <c r="K3344" i="5"/>
  <c r="L3344" i="5" s="1" a="1"/>
  <c r="L3344" i="5" s="1"/>
  <c r="K3345" i="5"/>
  <c r="L3345" i="5" s="1" a="1"/>
  <c r="L3345" i="5" s="1"/>
  <c r="K3346" i="5"/>
  <c r="L3346" i="5" s="1" a="1"/>
  <c r="L3346" i="5" s="1"/>
  <c r="K3347" i="5"/>
  <c r="L3347" i="5" s="1" a="1"/>
  <c r="L3347" i="5" s="1"/>
  <c r="K3348" i="5"/>
  <c r="L3348" i="5" s="1" a="1"/>
  <c r="L3348" i="5" s="1"/>
  <c r="K3349" i="5"/>
  <c r="L3349" i="5" s="1" a="1"/>
  <c r="L3349" i="5" s="1"/>
  <c r="K3350" i="5"/>
  <c r="L3350" i="5" s="1" a="1"/>
  <c r="L3350" i="5" s="1"/>
  <c r="K3351" i="5"/>
  <c r="L3351" i="5" s="1" a="1"/>
  <c r="L3351" i="5" s="1"/>
  <c r="K3352" i="5"/>
  <c r="L3352" i="5" s="1" a="1"/>
  <c r="L3352" i="5" s="1"/>
  <c r="K3353" i="5"/>
  <c r="L3353" i="5" s="1" a="1"/>
  <c r="L3353" i="5" s="1"/>
  <c r="K3354" i="5"/>
  <c r="L3354" i="5" s="1" a="1"/>
  <c r="L3354" i="5" s="1"/>
  <c r="K3355" i="5"/>
  <c r="L3355" i="5" s="1" a="1"/>
  <c r="L3355" i="5" s="1"/>
  <c r="K3356" i="5"/>
  <c r="L3356" i="5" s="1" a="1"/>
  <c r="L3356" i="5" s="1"/>
  <c r="K3357" i="5"/>
  <c r="L3357" i="5" s="1" a="1"/>
  <c r="L3357" i="5" s="1"/>
  <c r="K3358" i="5"/>
  <c r="L3358" i="5" s="1" a="1"/>
  <c r="L3358" i="5" s="1"/>
  <c r="K3359" i="5"/>
  <c r="L3359" i="5" s="1" a="1"/>
  <c r="L3359" i="5" s="1"/>
  <c r="K3360" i="5"/>
  <c r="L3360" i="5" s="1" a="1"/>
  <c r="L3360" i="5" s="1"/>
  <c r="K3361" i="5"/>
  <c r="L3361" i="5" s="1" a="1"/>
  <c r="L3361" i="5" s="1"/>
  <c r="K3362" i="5"/>
  <c r="L3362" i="5" s="1" a="1"/>
  <c r="L3362" i="5" s="1"/>
  <c r="K3363" i="5"/>
  <c r="L3363" i="5" s="1" a="1"/>
  <c r="L3363" i="5" s="1"/>
  <c r="K3364" i="5"/>
  <c r="L3364" i="5" s="1" a="1"/>
  <c r="L3364" i="5" s="1"/>
  <c r="K3365" i="5"/>
  <c r="L3365" i="5" s="1" a="1"/>
  <c r="L3365" i="5" s="1"/>
  <c r="K3366" i="5"/>
  <c r="L3366" i="5" s="1" a="1"/>
  <c r="L3366" i="5" s="1"/>
  <c r="K3367" i="5"/>
  <c r="L3367" i="5" s="1" a="1"/>
  <c r="L3367" i="5" s="1"/>
  <c r="K3368" i="5"/>
  <c r="L3368" i="5" s="1" a="1"/>
  <c r="L3368" i="5" s="1"/>
  <c r="K3369" i="5"/>
  <c r="L3369" i="5" s="1" a="1"/>
  <c r="L3369" i="5" s="1"/>
  <c r="K3370" i="5"/>
  <c r="L3370" i="5" s="1" a="1"/>
  <c r="L3370" i="5" s="1"/>
  <c r="K3371" i="5"/>
  <c r="L3371" i="5" s="1" a="1"/>
  <c r="L3371" i="5" s="1"/>
  <c r="K3372" i="5"/>
  <c r="L3372" i="5" s="1" a="1"/>
  <c r="L3372" i="5" s="1"/>
  <c r="K3373" i="5"/>
  <c r="L3373" i="5" s="1" a="1"/>
  <c r="L3373" i="5" s="1"/>
  <c r="K3374" i="5"/>
  <c r="L3374" i="5" s="1" a="1"/>
  <c r="L3374" i="5" s="1"/>
  <c r="K3375" i="5"/>
  <c r="L3375" i="5" s="1" a="1"/>
  <c r="L3375" i="5" s="1"/>
  <c r="K3376" i="5"/>
  <c r="L3376" i="5" s="1" a="1"/>
  <c r="L3376" i="5" s="1"/>
  <c r="K3377" i="5"/>
  <c r="L3377" i="5" s="1" a="1"/>
  <c r="L3377" i="5" s="1"/>
  <c r="K3378" i="5"/>
  <c r="L3378" i="5" s="1" a="1"/>
  <c r="L3378" i="5" s="1"/>
  <c r="K3379" i="5"/>
  <c r="L3379" i="5" s="1" a="1"/>
  <c r="L3379" i="5" s="1"/>
  <c r="K3380" i="5"/>
  <c r="L3380" i="5" s="1" a="1"/>
  <c r="L3380" i="5" s="1"/>
  <c r="K3381" i="5"/>
  <c r="L3381" i="5" s="1" a="1"/>
  <c r="L3381" i="5" s="1"/>
  <c r="K3382" i="5"/>
  <c r="L3382" i="5" s="1" a="1"/>
  <c r="L3382" i="5" s="1"/>
  <c r="K3383" i="5"/>
  <c r="L3383" i="5" s="1" a="1"/>
  <c r="L3383" i="5" s="1"/>
  <c r="K3384" i="5"/>
  <c r="L3384" i="5" s="1" a="1"/>
  <c r="L3384" i="5" s="1"/>
  <c r="K3385" i="5"/>
  <c r="L3385" i="5" s="1" a="1"/>
  <c r="L3385" i="5" s="1"/>
  <c r="K3386" i="5"/>
  <c r="L3386" i="5" s="1" a="1"/>
  <c r="L3386" i="5" s="1"/>
  <c r="K3387" i="5"/>
  <c r="L3387" i="5" s="1" a="1"/>
  <c r="L3387" i="5" s="1"/>
  <c r="K3388" i="5"/>
  <c r="L3388" i="5" s="1" a="1"/>
  <c r="L3388" i="5" s="1"/>
  <c r="K3389" i="5"/>
  <c r="L3389" i="5" s="1" a="1"/>
  <c r="L3389" i="5" s="1"/>
  <c r="K3390" i="5"/>
  <c r="L3390" i="5" s="1" a="1"/>
  <c r="L3390" i="5" s="1"/>
  <c r="K3391" i="5"/>
  <c r="L3391" i="5" s="1" a="1"/>
  <c r="L3391" i="5" s="1"/>
  <c r="K3392" i="5"/>
  <c r="L3392" i="5" s="1" a="1"/>
  <c r="L3392" i="5" s="1"/>
  <c r="K3393" i="5"/>
  <c r="L3393" i="5" s="1" a="1"/>
  <c r="L3393" i="5" s="1"/>
  <c r="K3394" i="5"/>
  <c r="L3394" i="5" s="1" a="1"/>
  <c r="L3394" i="5" s="1"/>
  <c r="K3395" i="5"/>
  <c r="L3395" i="5" s="1" a="1"/>
  <c r="L3395" i="5" s="1"/>
  <c r="K3396" i="5"/>
  <c r="L3396" i="5" s="1" a="1"/>
  <c r="L3396" i="5" s="1"/>
  <c r="K3397" i="5"/>
  <c r="L3397" i="5" s="1" a="1"/>
  <c r="L3397" i="5" s="1"/>
  <c r="K3398" i="5"/>
  <c r="L3398" i="5" s="1" a="1"/>
  <c r="L3398" i="5" s="1"/>
  <c r="K3399" i="5"/>
  <c r="L3399" i="5" s="1" a="1"/>
  <c r="L3399" i="5" s="1"/>
  <c r="K3400" i="5"/>
  <c r="L3400" i="5" s="1" a="1"/>
  <c r="L3400" i="5" s="1"/>
  <c r="K3401" i="5"/>
  <c r="L3401" i="5" s="1" a="1"/>
  <c r="L3401" i="5" s="1"/>
  <c r="K3402" i="5"/>
  <c r="L3402" i="5" s="1" a="1"/>
  <c r="L3402" i="5" s="1"/>
  <c r="K3403" i="5"/>
  <c r="L3403" i="5" s="1" a="1"/>
  <c r="L3403" i="5" s="1"/>
  <c r="K3404" i="5"/>
  <c r="L3404" i="5" s="1" a="1"/>
  <c r="L3404" i="5" s="1"/>
  <c r="K3405" i="5"/>
  <c r="L3405" i="5" s="1" a="1"/>
  <c r="L3405" i="5" s="1"/>
  <c r="K3406" i="5"/>
  <c r="L3406" i="5" s="1" a="1"/>
  <c r="L3406" i="5" s="1"/>
  <c r="K3407" i="5"/>
  <c r="L3407" i="5" s="1" a="1"/>
  <c r="L3407" i="5" s="1"/>
  <c r="K3408" i="5"/>
  <c r="L3408" i="5" s="1" a="1"/>
  <c r="L3408" i="5" s="1"/>
  <c r="K3409" i="5"/>
  <c r="L3409" i="5" s="1" a="1"/>
  <c r="L3409" i="5" s="1"/>
  <c r="K3410" i="5"/>
  <c r="L3410" i="5" s="1" a="1"/>
  <c r="L3410" i="5" s="1"/>
  <c r="K3411" i="5"/>
  <c r="L3411" i="5" s="1" a="1"/>
  <c r="L3411" i="5" s="1"/>
  <c r="K3412" i="5"/>
  <c r="L3412" i="5" s="1" a="1"/>
  <c r="L3412" i="5" s="1"/>
  <c r="K3413" i="5"/>
  <c r="L3413" i="5" s="1" a="1"/>
  <c r="L3413" i="5" s="1"/>
  <c r="K3414" i="5"/>
  <c r="L3414" i="5" s="1" a="1"/>
  <c r="L3414" i="5" s="1"/>
  <c r="K3415" i="5"/>
  <c r="L3415" i="5" s="1" a="1"/>
  <c r="L3415" i="5" s="1"/>
  <c r="K3416" i="5"/>
  <c r="L3416" i="5" s="1" a="1"/>
  <c r="L3416" i="5" s="1"/>
  <c r="K3417" i="5"/>
  <c r="L3417" i="5" s="1" a="1"/>
  <c r="L3417" i="5" s="1"/>
  <c r="K3418" i="5"/>
  <c r="L3418" i="5" s="1" a="1"/>
  <c r="L3418" i="5" s="1"/>
  <c r="K3419" i="5"/>
  <c r="L3419" i="5" s="1" a="1"/>
  <c r="L3419" i="5" s="1"/>
  <c r="K3420" i="5"/>
  <c r="L3420" i="5" s="1" a="1"/>
  <c r="L3420" i="5" s="1"/>
  <c r="K3421" i="5"/>
  <c r="L3421" i="5" s="1" a="1"/>
  <c r="L3421" i="5" s="1"/>
  <c r="K3422" i="5"/>
  <c r="L3422" i="5" s="1" a="1"/>
  <c r="L3422" i="5" s="1"/>
  <c r="K3423" i="5"/>
  <c r="L3423" i="5" s="1" a="1"/>
  <c r="L3423" i="5" s="1"/>
  <c r="K3424" i="5"/>
  <c r="L3424" i="5" s="1" a="1"/>
  <c r="L3424" i="5" s="1"/>
  <c r="K3425" i="5"/>
  <c r="L3425" i="5" s="1" a="1"/>
  <c r="L3425" i="5" s="1"/>
  <c r="K3426" i="5"/>
  <c r="L3426" i="5" s="1" a="1"/>
  <c r="L3426" i="5" s="1"/>
  <c r="K3427" i="5"/>
  <c r="L3427" i="5" s="1" a="1"/>
  <c r="L3427" i="5" s="1"/>
  <c r="K3428" i="5"/>
  <c r="L3428" i="5" s="1" a="1"/>
  <c r="L3428" i="5" s="1"/>
  <c r="K3429" i="5"/>
  <c r="L3429" i="5" s="1" a="1"/>
  <c r="L3429" i="5" s="1"/>
  <c r="K3430" i="5"/>
  <c r="L3430" i="5" s="1" a="1"/>
  <c r="L3430" i="5" s="1"/>
  <c r="K3431" i="5"/>
  <c r="L3431" i="5" s="1" a="1"/>
  <c r="L3431" i="5" s="1"/>
  <c r="K3432" i="5"/>
  <c r="L3432" i="5" s="1" a="1"/>
  <c r="L3432" i="5" s="1"/>
  <c r="K3433" i="5"/>
  <c r="L3433" i="5" s="1" a="1"/>
  <c r="L3433" i="5" s="1"/>
  <c r="K3434" i="5"/>
  <c r="L3434" i="5" s="1" a="1"/>
  <c r="L3434" i="5" s="1"/>
  <c r="K3435" i="5"/>
  <c r="L3435" i="5" s="1" a="1"/>
  <c r="L3435" i="5" s="1"/>
  <c r="K3436" i="5"/>
  <c r="L3436" i="5" s="1" a="1"/>
  <c r="L3436" i="5" s="1"/>
  <c r="K3437" i="5"/>
  <c r="L3437" i="5" s="1" a="1"/>
  <c r="L3437" i="5" s="1"/>
  <c r="K3438" i="5"/>
  <c r="L3438" i="5" s="1" a="1"/>
  <c r="L3438" i="5" s="1"/>
  <c r="K3439" i="5"/>
  <c r="L3439" i="5" s="1" a="1"/>
  <c r="L3439" i="5" s="1"/>
  <c r="K3440" i="5"/>
  <c r="L3440" i="5" s="1" a="1"/>
  <c r="L3440" i="5" s="1"/>
  <c r="K3441" i="5"/>
  <c r="L3441" i="5" s="1" a="1"/>
  <c r="L3441" i="5" s="1"/>
  <c r="K3442" i="5"/>
  <c r="L3442" i="5" s="1" a="1"/>
  <c r="L3442" i="5" s="1"/>
  <c r="K3443" i="5"/>
  <c r="L3443" i="5" s="1" a="1"/>
  <c r="L3443" i="5" s="1"/>
  <c r="K3444" i="5"/>
  <c r="L3444" i="5" s="1" a="1"/>
  <c r="L3444" i="5" s="1"/>
  <c r="K3445" i="5"/>
  <c r="L3445" i="5" s="1" a="1"/>
  <c r="L3445" i="5" s="1"/>
  <c r="K3446" i="5"/>
  <c r="L3446" i="5" s="1" a="1"/>
  <c r="L3446" i="5" s="1"/>
  <c r="K3447" i="5"/>
  <c r="L3447" i="5" s="1" a="1"/>
  <c r="L3447" i="5" s="1"/>
  <c r="K3448" i="5"/>
  <c r="L3448" i="5" s="1" a="1"/>
  <c r="L3448" i="5" s="1"/>
  <c r="K3449" i="5"/>
  <c r="L3449" i="5" s="1" a="1"/>
  <c r="L3449" i="5" s="1"/>
  <c r="K3450" i="5"/>
  <c r="L3450" i="5" s="1" a="1"/>
  <c r="L3450" i="5" s="1"/>
  <c r="K3451" i="5"/>
  <c r="L3451" i="5" s="1" a="1"/>
  <c r="L3451" i="5" s="1"/>
  <c r="K3452" i="5"/>
  <c r="L3452" i="5" s="1" a="1"/>
  <c r="L3452" i="5" s="1"/>
  <c r="K3453" i="5"/>
  <c r="L3453" i="5" s="1" a="1"/>
  <c r="L3453" i="5" s="1"/>
  <c r="K3454" i="5"/>
  <c r="L3454" i="5" s="1" a="1"/>
  <c r="L3454" i="5" s="1"/>
  <c r="K3455" i="5"/>
  <c r="L3455" i="5" s="1" a="1"/>
  <c r="L3455" i="5" s="1"/>
  <c r="K3456" i="5"/>
  <c r="L3456" i="5" s="1" a="1"/>
  <c r="L3456" i="5" s="1"/>
  <c r="K3457" i="5"/>
  <c r="L3457" i="5" s="1" a="1"/>
  <c r="L3457" i="5" s="1"/>
  <c r="K3458" i="5"/>
  <c r="L3458" i="5" s="1" a="1"/>
  <c r="L3458" i="5" s="1"/>
  <c r="K3459" i="5"/>
  <c r="L3459" i="5" s="1" a="1"/>
  <c r="L3459" i="5" s="1"/>
  <c r="K3460" i="5"/>
  <c r="L3460" i="5" s="1" a="1"/>
  <c r="L3460" i="5" s="1"/>
  <c r="K3461" i="5"/>
  <c r="L3461" i="5" s="1" a="1"/>
  <c r="L3461" i="5" s="1"/>
  <c r="K3462" i="5"/>
  <c r="L3462" i="5" s="1" a="1"/>
  <c r="L3462" i="5" s="1"/>
  <c r="K3463" i="5"/>
  <c r="L3463" i="5" s="1" a="1"/>
  <c r="L3463" i="5" s="1"/>
  <c r="K3464" i="5"/>
  <c r="L3464" i="5" s="1" a="1"/>
  <c r="L3464" i="5" s="1"/>
  <c r="K3465" i="5"/>
  <c r="L3465" i="5" s="1" a="1"/>
  <c r="L3465" i="5" s="1"/>
  <c r="K3466" i="5"/>
  <c r="L3466" i="5" s="1" a="1"/>
  <c r="L3466" i="5" s="1"/>
  <c r="K3467" i="5"/>
  <c r="L3467" i="5" s="1" a="1"/>
  <c r="L3467" i="5" s="1"/>
  <c r="K3468" i="5"/>
  <c r="L3468" i="5" s="1" a="1"/>
  <c r="L3468" i="5" s="1"/>
  <c r="K3469" i="5"/>
  <c r="L3469" i="5" s="1" a="1"/>
  <c r="L3469" i="5" s="1"/>
  <c r="K3470" i="5"/>
  <c r="L3470" i="5" s="1" a="1"/>
  <c r="L3470" i="5" s="1"/>
  <c r="K3471" i="5"/>
  <c r="L3471" i="5" s="1" a="1"/>
  <c r="L3471" i="5" s="1"/>
  <c r="K3472" i="5"/>
  <c r="L3472" i="5" s="1" a="1"/>
  <c r="L3472" i="5" s="1"/>
  <c r="K3473" i="5"/>
  <c r="L3473" i="5" s="1" a="1"/>
  <c r="L3473" i="5" s="1"/>
  <c r="K3474" i="5"/>
  <c r="L3474" i="5" s="1" a="1"/>
  <c r="L3474" i="5" s="1"/>
  <c r="K3475" i="5"/>
  <c r="L3475" i="5" s="1" a="1"/>
  <c r="L3475" i="5" s="1"/>
  <c r="K3476" i="5"/>
  <c r="L3476" i="5" s="1" a="1"/>
  <c r="L3476" i="5" s="1"/>
  <c r="K3477" i="5"/>
  <c r="L3477" i="5" s="1" a="1"/>
  <c r="L3477" i="5" s="1"/>
  <c r="K3478" i="5"/>
  <c r="L3478" i="5" s="1" a="1"/>
  <c r="L3478" i="5" s="1"/>
  <c r="K3479" i="5"/>
  <c r="L3479" i="5" s="1" a="1"/>
  <c r="L3479" i="5" s="1"/>
  <c r="K3480" i="5"/>
  <c r="L3480" i="5" s="1" a="1"/>
  <c r="L3480" i="5" s="1"/>
  <c r="K3481" i="5"/>
  <c r="L3481" i="5" s="1" a="1"/>
  <c r="L3481" i="5" s="1"/>
  <c r="K3482" i="5"/>
  <c r="L3482" i="5" s="1" a="1"/>
  <c r="L3482" i="5" s="1"/>
  <c r="K3483" i="5"/>
  <c r="L3483" i="5" s="1" a="1"/>
  <c r="L3483" i="5" s="1"/>
  <c r="K3484" i="5"/>
  <c r="L3484" i="5" s="1" a="1"/>
  <c r="L3484" i="5" s="1"/>
  <c r="K3485" i="5"/>
  <c r="L3485" i="5" s="1" a="1"/>
  <c r="L3485" i="5" s="1"/>
  <c r="K3486" i="5"/>
  <c r="L3486" i="5" s="1" a="1"/>
  <c r="L3486" i="5" s="1"/>
  <c r="K3487" i="5"/>
  <c r="L3487" i="5" s="1" a="1"/>
  <c r="L3487" i="5" s="1"/>
  <c r="K3488" i="5"/>
  <c r="L3488" i="5" s="1" a="1"/>
  <c r="L3488" i="5" s="1"/>
  <c r="K3489" i="5"/>
  <c r="L3489" i="5" s="1" a="1"/>
  <c r="L3489" i="5" s="1"/>
  <c r="K3490" i="5"/>
  <c r="L3490" i="5" s="1" a="1"/>
  <c r="L3490" i="5" s="1"/>
  <c r="K3491" i="5"/>
  <c r="L3491" i="5" s="1" a="1"/>
  <c r="L3491" i="5" s="1"/>
  <c r="K3492" i="5"/>
  <c r="L3492" i="5" s="1" a="1"/>
  <c r="L3492" i="5" s="1"/>
  <c r="K3493" i="5"/>
  <c r="L3493" i="5" s="1" a="1"/>
  <c r="L3493" i="5" s="1"/>
  <c r="K3494" i="5"/>
  <c r="L3494" i="5" s="1" a="1"/>
  <c r="L3494" i="5" s="1"/>
  <c r="K3495" i="5"/>
  <c r="L3495" i="5" s="1" a="1"/>
  <c r="L3495" i="5" s="1"/>
  <c r="K3496" i="5"/>
  <c r="L3496" i="5" s="1" a="1"/>
  <c r="L3496" i="5" s="1"/>
  <c r="K3497" i="5"/>
  <c r="L3497" i="5" s="1" a="1"/>
  <c r="L3497" i="5" s="1"/>
  <c r="K3498" i="5"/>
  <c r="L3498" i="5" s="1" a="1"/>
  <c r="L3498" i="5" s="1"/>
  <c r="K3499" i="5"/>
  <c r="L3499" i="5" s="1" a="1"/>
  <c r="L3499" i="5" s="1"/>
  <c r="K3500" i="5"/>
  <c r="L3500" i="5" s="1" a="1"/>
  <c r="L3500" i="5" s="1"/>
  <c r="K3501" i="5"/>
  <c r="L3501" i="5" s="1" a="1"/>
  <c r="L3501" i="5" s="1"/>
  <c r="M3102" i="5"/>
  <c r="M3103" i="5"/>
  <c r="M3104" i="5"/>
  <c r="M3105" i="5"/>
  <c r="M3106" i="5"/>
  <c r="M3107" i="5"/>
  <c r="M3108" i="5"/>
  <c r="M3109" i="5"/>
  <c r="M3110" i="5"/>
  <c r="M3111" i="5"/>
  <c r="M3112" i="5"/>
  <c r="M3113" i="5"/>
  <c r="M3114" i="5"/>
  <c r="M3115" i="5"/>
  <c r="M3116" i="5"/>
  <c r="M3117" i="5"/>
  <c r="M3118" i="5"/>
  <c r="M3119" i="5"/>
  <c r="M3120" i="5"/>
  <c r="M3121" i="5"/>
  <c r="M3122" i="5"/>
  <c r="M3123" i="5"/>
  <c r="M3124" i="5"/>
  <c r="M3125" i="5"/>
  <c r="M3126" i="5"/>
  <c r="M3127" i="5"/>
  <c r="M3128" i="5"/>
  <c r="M3129" i="5"/>
  <c r="M3130" i="5"/>
  <c r="M3131" i="5"/>
  <c r="M3132" i="5"/>
  <c r="M3133" i="5"/>
  <c r="M3134" i="5"/>
  <c r="M3135" i="5"/>
  <c r="M3136" i="5"/>
  <c r="M3137" i="5"/>
  <c r="M3138" i="5"/>
  <c r="M3139" i="5"/>
  <c r="M3140" i="5"/>
  <c r="M3141" i="5"/>
  <c r="M3142" i="5"/>
  <c r="M3143" i="5"/>
  <c r="M3144" i="5"/>
  <c r="M3145" i="5"/>
  <c r="M3146" i="5"/>
  <c r="M3147" i="5"/>
  <c r="M3148" i="5"/>
  <c r="M3149" i="5"/>
  <c r="M3150" i="5"/>
  <c r="M3151" i="5"/>
  <c r="M3152" i="5"/>
  <c r="M3153" i="5"/>
  <c r="M3154" i="5"/>
  <c r="M3155" i="5"/>
  <c r="M3156" i="5"/>
  <c r="M3157" i="5"/>
  <c r="M3158" i="5"/>
  <c r="M3159" i="5"/>
  <c r="M3160" i="5"/>
  <c r="M3161" i="5"/>
  <c r="M3162" i="5"/>
  <c r="M3163" i="5"/>
  <c r="M3164" i="5"/>
  <c r="M3165" i="5"/>
  <c r="M3166" i="5"/>
  <c r="M3167" i="5"/>
  <c r="M3168" i="5"/>
  <c r="M3169" i="5"/>
  <c r="M3170" i="5"/>
  <c r="M3171" i="5"/>
  <c r="M3172" i="5"/>
  <c r="M3173" i="5"/>
  <c r="M3174" i="5"/>
  <c r="M3175" i="5"/>
  <c r="M3176" i="5"/>
  <c r="M3177" i="5"/>
  <c r="M3178" i="5"/>
  <c r="M3179" i="5"/>
  <c r="M3180" i="5"/>
  <c r="M3181" i="5"/>
  <c r="M3182" i="5"/>
  <c r="M3183" i="5"/>
  <c r="M3184" i="5"/>
  <c r="M3185" i="5"/>
  <c r="M3186" i="5"/>
  <c r="M3187" i="5"/>
  <c r="M3188" i="5"/>
  <c r="M3189" i="5"/>
  <c r="M3190" i="5"/>
  <c r="M3191" i="5"/>
  <c r="M3192" i="5"/>
  <c r="M3193" i="5"/>
  <c r="M3194" i="5"/>
  <c r="M3195" i="5"/>
  <c r="M3196" i="5"/>
  <c r="M3197" i="5"/>
  <c r="M3198" i="5"/>
  <c r="M3199" i="5"/>
  <c r="M3200" i="5"/>
  <c r="M3201" i="5"/>
  <c r="M3202" i="5"/>
  <c r="M3203" i="5"/>
  <c r="M3204" i="5"/>
  <c r="M3205" i="5"/>
  <c r="M3206" i="5"/>
  <c r="M3207" i="5"/>
  <c r="M3208" i="5"/>
  <c r="M3209" i="5"/>
  <c r="M3210" i="5"/>
  <c r="M3211" i="5"/>
  <c r="M3212" i="5"/>
  <c r="M3213" i="5"/>
  <c r="M3214" i="5"/>
  <c r="M3215" i="5"/>
  <c r="M3216" i="5"/>
  <c r="M3217" i="5"/>
  <c r="M3218" i="5"/>
  <c r="M3219" i="5"/>
  <c r="M3220" i="5"/>
  <c r="M3221" i="5"/>
  <c r="M3222" i="5"/>
  <c r="M3223" i="5"/>
  <c r="M3224" i="5"/>
  <c r="M3225" i="5"/>
  <c r="M3226" i="5"/>
  <c r="M3227" i="5"/>
  <c r="M3228" i="5"/>
  <c r="M3229" i="5"/>
  <c r="M3230" i="5"/>
  <c r="M3231" i="5"/>
  <c r="M3232" i="5"/>
  <c r="M3233" i="5"/>
  <c r="M3234" i="5"/>
  <c r="M3235" i="5"/>
  <c r="M3236" i="5"/>
  <c r="M3237" i="5"/>
  <c r="M3238" i="5"/>
  <c r="M3239" i="5"/>
  <c r="M3240" i="5"/>
  <c r="M3241" i="5"/>
  <c r="M3242" i="5"/>
  <c r="M3243" i="5"/>
  <c r="M3244" i="5"/>
  <c r="M3245" i="5"/>
  <c r="M3246" i="5"/>
  <c r="M3247" i="5"/>
  <c r="M3248" i="5"/>
  <c r="M3249" i="5"/>
  <c r="M3250" i="5"/>
  <c r="M3251" i="5"/>
  <c r="M3252" i="5"/>
  <c r="M3253" i="5"/>
  <c r="M3254" i="5"/>
  <c r="M3255" i="5"/>
  <c r="M3256" i="5"/>
  <c r="M3257" i="5"/>
  <c r="M3258" i="5"/>
  <c r="M3259" i="5"/>
  <c r="M3260" i="5"/>
  <c r="M3261" i="5"/>
  <c r="M3262" i="5"/>
  <c r="M3263" i="5"/>
  <c r="M3264" i="5"/>
  <c r="M3265" i="5"/>
  <c r="M3266" i="5"/>
  <c r="M3267" i="5"/>
  <c r="M3268" i="5"/>
  <c r="M3269" i="5"/>
  <c r="M3270" i="5"/>
  <c r="M3271" i="5"/>
  <c r="M3272" i="5"/>
  <c r="M3273" i="5"/>
  <c r="M3274" i="5"/>
  <c r="M3275" i="5"/>
  <c r="M3276" i="5"/>
  <c r="M3277" i="5"/>
  <c r="M3278" i="5"/>
  <c r="M3279" i="5"/>
  <c r="M3280" i="5"/>
  <c r="M3281" i="5"/>
  <c r="M3282" i="5"/>
  <c r="M3283" i="5"/>
  <c r="M3284" i="5"/>
  <c r="M3285" i="5"/>
  <c r="M3286" i="5"/>
  <c r="M3287" i="5"/>
  <c r="M3288" i="5"/>
  <c r="M3289" i="5"/>
  <c r="M3290" i="5"/>
  <c r="M3291" i="5"/>
  <c r="M3292" i="5"/>
  <c r="M3293" i="5"/>
  <c r="M3294" i="5"/>
  <c r="M3295" i="5"/>
  <c r="M3296" i="5"/>
  <c r="M3297" i="5"/>
  <c r="M3298" i="5"/>
  <c r="M3299" i="5"/>
  <c r="M3300" i="5"/>
  <c r="M3301" i="5"/>
  <c r="M3302" i="5"/>
  <c r="M3303" i="5"/>
  <c r="M3304" i="5"/>
  <c r="M3305" i="5"/>
  <c r="M3306" i="5"/>
  <c r="M3307" i="5"/>
  <c r="M3308" i="5"/>
  <c r="M3309" i="5"/>
  <c r="M3310" i="5"/>
  <c r="M3311" i="5"/>
  <c r="M3312" i="5"/>
  <c r="M3313" i="5"/>
  <c r="M3314" i="5"/>
  <c r="M3315" i="5"/>
  <c r="M3316" i="5"/>
  <c r="M3317" i="5"/>
  <c r="M3318" i="5"/>
  <c r="M3319" i="5"/>
  <c r="M3320" i="5"/>
  <c r="M3321" i="5"/>
  <c r="M3322" i="5"/>
  <c r="M3323" i="5"/>
  <c r="M3324" i="5"/>
  <c r="M3325" i="5"/>
  <c r="M3326" i="5"/>
  <c r="M3327" i="5"/>
  <c r="M3328" i="5"/>
  <c r="M3329" i="5"/>
  <c r="M3330" i="5"/>
  <c r="M3331" i="5"/>
  <c r="M3332" i="5"/>
  <c r="M3333" i="5"/>
  <c r="M3334" i="5"/>
  <c r="M3335" i="5"/>
  <c r="M3336" i="5"/>
  <c r="M3337" i="5"/>
  <c r="M3338" i="5"/>
  <c r="M3339" i="5"/>
  <c r="M3340" i="5"/>
  <c r="M3341" i="5"/>
  <c r="M3342" i="5"/>
  <c r="M3343" i="5"/>
  <c r="M3344" i="5"/>
  <c r="M3345" i="5"/>
  <c r="M3346" i="5"/>
  <c r="M3347" i="5"/>
  <c r="M3348" i="5"/>
  <c r="M3349" i="5"/>
  <c r="M3350" i="5"/>
  <c r="M3351" i="5"/>
  <c r="M3352" i="5"/>
  <c r="M3353" i="5"/>
  <c r="M3354" i="5"/>
  <c r="M3355" i="5"/>
  <c r="M3356" i="5"/>
  <c r="M3357" i="5"/>
  <c r="M3358" i="5"/>
  <c r="M3359" i="5"/>
  <c r="M3360" i="5"/>
  <c r="M3361" i="5"/>
  <c r="M3362" i="5"/>
  <c r="M3363" i="5"/>
  <c r="M3364" i="5"/>
  <c r="M3365" i="5"/>
  <c r="M3366" i="5"/>
  <c r="M3367" i="5"/>
  <c r="M3368" i="5"/>
  <c r="M3369" i="5"/>
  <c r="M3370" i="5"/>
  <c r="M3371" i="5"/>
  <c r="M3372" i="5"/>
  <c r="M3373" i="5"/>
  <c r="M3374" i="5"/>
  <c r="M3375" i="5"/>
  <c r="M3376" i="5"/>
  <c r="M3377" i="5"/>
  <c r="M3378" i="5"/>
  <c r="M3379" i="5"/>
  <c r="M3380" i="5"/>
  <c r="M3381" i="5"/>
  <c r="M3382" i="5"/>
  <c r="M3383" i="5"/>
  <c r="M3384" i="5"/>
  <c r="M3385" i="5"/>
  <c r="M3386" i="5"/>
  <c r="M3387" i="5"/>
  <c r="M3388" i="5"/>
  <c r="M3389" i="5"/>
  <c r="M3390" i="5"/>
  <c r="M3391" i="5"/>
  <c r="M3392" i="5"/>
  <c r="M3393" i="5"/>
  <c r="M3394" i="5"/>
  <c r="M3395" i="5"/>
  <c r="M3396" i="5"/>
  <c r="M3397" i="5"/>
  <c r="M3398" i="5"/>
  <c r="M3399" i="5"/>
  <c r="M3400" i="5"/>
  <c r="M3401" i="5"/>
  <c r="M3402" i="5"/>
  <c r="M3403" i="5"/>
  <c r="M3404" i="5"/>
  <c r="M3405" i="5"/>
  <c r="M3406" i="5"/>
  <c r="M3407" i="5"/>
  <c r="M3408" i="5"/>
  <c r="M3409" i="5"/>
  <c r="M3410" i="5"/>
  <c r="M3411" i="5"/>
  <c r="M3412" i="5"/>
  <c r="M3413" i="5"/>
  <c r="M3414" i="5"/>
  <c r="M3415" i="5"/>
  <c r="M3416" i="5"/>
  <c r="M3417" i="5"/>
  <c r="M3418" i="5"/>
  <c r="M3419" i="5"/>
  <c r="M3420" i="5"/>
  <c r="M3421" i="5"/>
  <c r="M3422" i="5"/>
  <c r="M3423" i="5"/>
  <c r="M3424" i="5"/>
  <c r="M3425" i="5"/>
  <c r="M3426" i="5"/>
  <c r="M3427" i="5"/>
  <c r="M3428" i="5"/>
  <c r="M3429" i="5"/>
  <c r="M3430" i="5"/>
  <c r="M3431" i="5"/>
  <c r="M3432" i="5"/>
  <c r="M3433" i="5"/>
  <c r="M3434" i="5"/>
  <c r="M3435" i="5"/>
  <c r="M3436" i="5"/>
  <c r="M3437" i="5"/>
  <c r="M3438" i="5"/>
  <c r="M3439" i="5"/>
  <c r="M3440" i="5"/>
  <c r="M3441" i="5"/>
  <c r="M3442" i="5"/>
  <c r="M3443" i="5"/>
  <c r="M3444" i="5"/>
  <c r="M3445" i="5"/>
  <c r="M3446" i="5"/>
  <c r="M3447" i="5"/>
  <c r="M3448" i="5"/>
  <c r="M3449" i="5"/>
  <c r="M3450" i="5"/>
  <c r="M3451" i="5"/>
  <c r="M3452" i="5"/>
  <c r="M3453" i="5"/>
  <c r="M3454" i="5"/>
  <c r="M3455" i="5"/>
  <c r="M3456" i="5"/>
  <c r="M3457" i="5"/>
  <c r="M3458" i="5"/>
  <c r="M3459" i="5"/>
  <c r="M3460" i="5"/>
  <c r="M3461" i="5"/>
  <c r="M3462" i="5"/>
  <c r="M3463" i="5"/>
  <c r="M3464" i="5"/>
  <c r="M3465" i="5"/>
  <c r="M3466" i="5"/>
  <c r="M3467" i="5"/>
  <c r="M3468" i="5"/>
  <c r="M3469" i="5"/>
  <c r="M3470" i="5"/>
  <c r="M3471" i="5"/>
  <c r="M3472" i="5"/>
  <c r="M3473" i="5"/>
  <c r="M3474" i="5"/>
  <c r="M3475" i="5"/>
  <c r="M3476" i="5"/>
  <c r="M3477" i="5"/>
  <c r="M3478" i="5"/>
  <c r="M3479" i="5"/>
  <c r="M3480" i="5"/>
  <c r="M3481" i="5"/>
  <c r="M3482" i="5"/>
  <c r="M3483" i="5"/>
  <c r="M3484" i="5"/>
  <c r="M3485" i="5"/>
  <c r="M3486" i="5"/>
  <c r="M3487" i="5"/>
  <c r="M3488" i="5"/>
  <c r="M3489" i="5"/>
  <c r="M3490" i="5"/>
  <c r="M3491" i="5"/>
  <c r="M3492" i="5"/>
  <c r="M3493" i="5"/>
  <c r="M3494" i="5"/>
  <c r="M3495" i="5"/>
  <c r="M3496" i="5"/>
  <c r="M3497" i="5"/>
  <c r="M3498" i="5"/>
  <c r="M3499" i="5"/>
  <c r="M3500" i="5"/>
  <c r="M35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D3501" i="5"/>
  <c r="D3500" i="5"/>
  <c r="E3500" i="5" s="1"/>
  <c r="D3499" i="5"/>
  <c r="E3499" i="5" s="1"/>
  <c r="J3498" i="5"/>
  <c r="D3498" i="5"/>
  <c r="E3498" i="5" s="1"/>
  <c r="D3497" i="5"/>
  <c r="E3497" i="5" s="1"/>
  <c r="D3496" i="5"/>
  <c r="D3495" i="5"/>
  <c r="D3494" i="5"/>
  <c r="D3493" i="5"/>
  <c r="D3492" i="5"/>
  <c r="D3491" i="5"/>
  <c r="D3490" i="5"/>
  <c r="D3489" i="5"/>
  <c r="D3488" i="5"/>
  <c r="D3487" i="5"/>
  <c r="D3486" i="5"/>
  <c r="D3485" i="5"/>
  <c r="D3484" i="5"/>
  <c r="E3484" i="5" s="1"/>
  <c r="D3483" i="5"/>
  <c r="D3482" i="5"/>
  <c r="D3481" i="5"/>
  <c r="D3480" i="5"/>
  <c r="D3479" i="5"/>
  <c r="D3478" i="5"/>
  <c r="D3477" i="5"/>
  <c r="D3476" i="5"/>
  <c r="E3476" i="5" s="1"/>
  <c r="D3475" i="5"/>
  <c r="E3475" i="5" s="1"/>
  <c r="D3474" i="5"/>
  <c r="D3473" i="5"/>
  <c r="D3472" i="5"/>
  <c r="D3471" i="5"/>
  <c r="D3470" i="5"/>
  <c r="D3469" i="5"/>
  <c r="D3468" i="5"/>
  <c r="E3468" i="5" s="1"/>
  <c r="D3467" i="5"/>
  <c r="E3467" i="5" s="1"/>
  <c r="D3466" i="5"/>
  <c r="E3466" i="5" s="1"/>
  <c r="D3465" i="5"/>
  <c r="E3465" i="5" s="1"/>
  <c r="D3464" i="5"/>
  <c r="D3463" i="5"/>
  <c r="D3462" i="5"/>
  <c r="D3461" i="5"/>
  <c r="E3461" i="5" s="1"/>
  <c r="D3460" i="5"/>
  <c r="D3459" i="5"/>
  <c r="D3458" i="5"/>
  <c r="D3457" i="5"/>
  <c r="E3457" i="5" s="1"/>
  <c r="D3456" i="5"/>
  <c r="D3455" i="5"/>
  <c r="D3454" i="5"/>
  <c r="D3453" i="5"/>
  <c r="E3453" i="5" s="1"/>
  <c r="D3452" i="5"/>
  <c r="E3452" i="5" s="1"/>
  <c r="D3451" i="5"/>
  <c r="D3450" i="5"/>
  <c r="D3449" i="5"/>
  <c r="D3448" i="5"/>
  <c r="D3447" i="5"/>
  <c r="D3446" i="5"/>
  <c r="D3445" i="5"/>
  <c r="E3445" i="5" s="1"/>
  <c r="D3444" i="5"/>
  <c r="D3443" i="5"/>
  <c r="E3443" i="5" s="1"/>
  <c r="D3442" i="5"/>
  <c r="D3441" i="5"/>
  <c r="E3441" i="5" s="1"/>
  <c r="D3440" i="5"/>
  <c r="D3439" i="5"/>
  <c r="D3438" i="5"/>
  <c r="D3437" i="5"/>
  <c r="D3436" i="5"/>
  <c r="D3435" i="5"/>
  <c r="D3434" i="5"/>
  <c r="E3434" i="5" s="1"/>
  <c r="D3433" i="5"/>
  <c r="E3433" i="5" s="1"/>
  <c r="D3432" i="5"/>
  <c r="D3431" i="5"/>
  <c r="D3430" i="5"/>
  <c r="D3429" i="5"/>
  <c r="E3429" i="5" s="1"/>
  <c r="D3428" i="5"/>
  <c r="D3427" i="5"/>
  <c r="D3426" i="5"/>
  <c r="D3425" i="5"/>
  <c r="E3425" i="5" s="1"/>
  <c r="D3424" i="5"/>
  <c r="D3423" i="5"/>
  <c r="D3422" i="5"/>
  <c r="D3421" i="5"/>
  <c r="E3421" i="5" s="1"/>
  <c r="D3420" i="5"/>
  <c r="E3420" i="5" s="1"/>
  <c r="D3419" i="5"/>
  <c r="D3418" i="5"/>
  <c r="D3417" i="5"/>
  <c r="D3416" i="5"/>
  <c r="D3415" i="5"/>
  <c r="D3414" i="5"/>
  <c r="D3413" i="5"/>
  <c r="E3413" i="5" s="1"/>
  <c r="D3412" i="5"/>
  <c r="E3412" i="5" s="1"/>
  <c r="D3411" i="5"/>
  <c r="D3410" i="5"/>
  <c r="D3409" i="5"/>
  <c r="E3409" i="5" s="1"/>
  <c r="D3408" i="5"/>
  <c r="D3407" i="5"/>
  <c r="D3406" i="5"/>
  <c r="D3405" i="5"/>
  <c r="D3404" i="5"/>
  <c r="E3404" i="5" s="1"/>
  <c r="D3403" i="5"/>
  <c r="D3402" i="5"/>
  <c r="E3402" i="5" s="1"/>
  <c r="D3401" i="5"/>
  <c r="E3401" i="5" s="1"/>
  <c r="D3400" i="5"/>
  <c r="D3399" i="5"/>
  <c r="D3398" i="5"/>
  <c r="D3397" i="5"/>
  <c r="E3397" i="5" s="1"/>
  <c r="D3396" i="5"/>
  <c r="D3395" i="5"/>
  <c r="D3394" i="5"/>
  <c r="D3393" i="5"/>
  <c r="E3393" i="5" s="1"/>
  <c r="D3392" i="5"/>
  <c r="D3391" i="5"/>
  <c r="D3390" i="5"/>
  <c r="D3389" i="5"/>
  <c r="E3389" i="5" s="1"/>
  <c r="D3388" i="5"/>
  <c r="D3387" i="5"/>
  <c r="D3386" i="5"/>
  <c r="D3385" i="5"/>
  <c r="D3384" i="5"/>
  <c r="D3383" i="5"/>
  <c r="D3382" i="5"/>
  <c r="D3381" i="5"/>
  <c r="E3381" i="5" s="1"/>
  <c r="D3380" i="5"/>
  <c r="D3379" i="5"/>
  <c r="D3378" i="5"/>
  <c r="D3377" i="5"/>
  <c r="E3377" i="5" s="1"/>
  <c r="D3376" i="5"/>
  <c r="D3375" i="5"/>
  <c r="D3374" i="5"/>
  <c r="D3373" i="5"/>
  <c r="D3372" i="5"/>
  <c r="D3371" i="5"/>
  <c r="D3370" i="5"/>
  <c r="E3370" i="5" s="1"/>
  <c r="D3369" i="5"/>
  <c r="E3369" i="5" s="1"/>
  <c r="D3368" i="5"/>
  <c r="D3367" i="5"/>
  <c r="D3366" i="5"/>
  <c r="D3365" i="5"/>
  <c r="E3365" i="5" s="1"/>
  <c r="D3364" i="5"/>
  <c r="D3363" i="5"/>
  <c r="D3362" i="5"/>
  <c r="D3361" i="5"/>
  <c r="E3361" i="5" s="1"/>
  <c r="D3360" i="5"/>
  <c r="D3359" i="5"/>
  <c r="D3358" i="5"/>
  <c r="D3357" i="5"/>
  <c r="E3357" i="5" s="1"/>
  <c r="D3356" i="5"/>
  <c r="E3356" i="5" s="1"/>
  <c r="D3355" i="5"/>
  <c r="D3354" i="5"/>
  <c r="D3353" i="5"/>
  <c r="D3352" i="5"/>
  <c r="D3351" i="5"/>
  <c r="D3350" i="5"/>
  <c r="D3349" i="5"/>
  <c r="E3349" i="5" s="1"/>
  <c r="D3348" i="5"/>
  <c r="E3348" i="5" s="1"/>
  <c r="D3347" i="5"/>
  <c r="D3346" i="5"/>
  <c r="D3345" i="5"/>
  <c r="E3345" i="5" s="1"/>
  <c r="D3344" i="5"/>
  <c r="D3343" i="5"/>
  <c r="D3342" i="5"/>
  <c r="D3341" i="5"/>
  <c r="D3340" i="5"/>
  <c r="E3340" i="5" s="1"/>
  <c r="D3339" i="5"/>
  <c r="D3338" i="5"/>
  <c r="E3338" i="5" s="1"/>
  <c r="D3337" i="5"/>
  <c r="E3337" i="5" s="1"/>
  <c r="D3336" i="5"/>
  <c r="D3335" i="5"/>
  <c r="D3334" i="5"/>
  <c r="D3333" i="5"/>
  <c r="E3333" i="5" s="1"/>
  <c r="D3332" i="5"/>
  <c r="D3331" i="5"/>
  <c r="D3330" i="5"/>
  <c r="D3329" i="5"/>
  <c r="E3329" i="5" s="1"/>
  <c r="D3328" i="5"/>
  <c r="D3327" i="5"/>
  <c r="D3326" i="5"/>
  <c r="D3325" i="5"/>
  <c r="E3325" i="5" s="1"/>
  <c r="D3324" i="5"/>
  <c r="D3323" i="5"/>
  <c r="D3322" i="5"/>
  <c r="D3321" i="5"/>
  <c r="D3320" i="5"/>
  <c r="D3319" i="5"/>
  <c r="D3318" i="5"/>
  <c r="D3317" i="5"/>
  <c r="E3317" i="5" s="1"/>
  <c r="D3316" i="5"/>
  <c r="D3315" i="5"/>
  <c r="D3314" i="5"/>
  <c r="D3313" i="5"/>
  <c r="E3313" i="5" s="1"/>
  <c r="D3312" i="5"/>
  <c r="D3311" i="5"/>
  <c r="D3310" i="5"/>
  <c r="D3309" i="5"/>
  <c r="D3308" i="5"/>
  <c r="D3307" i="5"/>
  <c r="D3306" i="5"/>
  <c r="E3306" i="5" s="1"/>
  <c r="D3305" i="5"/>
  <c r="E3305" i="5" s="1"/>
  <c r="D3304" i="5"/>
  <c r="D3303" i="5"/>
  <c r="D3302" i="5"/>
  <c r="D3301" i="5"/>
  <c r="E3301" i="5" s="1"/>
  <c r="D3300" i="5"/>
  <c r="D3299" i="5"/>
  <c r="D3298" i="5"/>
  <c r="D3297" i="5"/>
  <c r="E3297" i="5" s="1"/>
  <c r="D3296" i="5"/>
  <c r="D3295" i="5"/>
  <c r="D3294" i="5"/>
  <c r="D3293" i="5"/>
  <c r="E3293" i="5" s="1"/>
  <c r="D3292" i="5"/>
  <c r="E3292" i="5" s="1"/>
  <c r="D3291" i="5"/>
  <c r="D3290" i="5"/>
  <c r="D3289" i="5"/>
  <c r="D3288" i="5"/>
  <c r="D3287" i="5"/>
  <c r="D3286" i="5"/>
  <c r="D3285" i="5"/>
  <c r="E3285" i="5" s="1"/>
  <c r="D3284" i="5"/>
  <c r="E3284" i="5" s="1"/>
  <c r="D3283" i="5"/>
  <c r="D3282" i="5"/>
  <c r="D3281" i="5"/>
  <c r="E3281" i="5" s="1"/>
  <c r="D3280" i="5"/>
  <c r="D3279" i="5"/>
  <c r="D3278" i="5"/>
  <c r="D3277" i="5"/>
  <c r="D3276" i="5"/>
  <c r="E3276" i="5" s="1"/>
  <c r="D3275" i="5"/>
  <c r="D3274" i="5"/>
  <c r="E3274" i="5" s="1"/>
  <c r="D3273" i="5"/>
  <c r="E3273" i="5" s="1"/>
  <c r="D3272" i="5"/>
  <c r="D3271" i="5"/>
  <c r="D3270" i="5"/>
  <c r="D3269" i="5"/>
  <c r="E3269" i="5" s="1"/>
  <c r="D3268" i="5"/>
  <c r="D3267" i="5"/>
  <c r="D3266" i="5"/>
  <c r="D3265" i="5"/>
  <c r="E3265" i="5" s="1"/>
  <c r="D3264" i="5"/>
  <c r="D3263" i="5"/>
  <c r="D3262" i="5"/>
  <c r="D3261" i="5"/>
  <c r="E3261" i="5" s="1"/>
  <c r="D3260" i="5"/>
  <c r="D3259" i="5"/>
  <c r="D3258" i="5"/>
  <c r="D3257" i="5"/>
  <c r="D3256" i="5"/>
  <c r="D3255" i="5"/>
  <c r="D3254" i="5"/>
  <c r="D3253" i="5"/>
  <c r="E3253" i="5" s="1"/>
  <c r="D3252" i="5"/>
  <c r="D3251" i="5"/>
  <c r="D3250" i="5"/>
  <c r="D3249" i="5"/>
  <c r="E3249" i="5" s="1"/>
  <c r="D3248" i="5"/>
  <c r="D3247" i="5"/>
  <c r="D3246" i="5"/>
  <c r="D3245" i="5"/>
  <c r="D3244" i="5"/>
  <c r="D3243" i="5"/>
  <c r="E3243" i="5" s="1"/>
  <c r="D3242" i="5"/>
  <c r="E3242" i="5" s="1"/>
  <c r="D3241" i="5"/>
  <c r="E3241" i="5" s="1"/>
  <c r="D3240" i="5"/>
  <c r="D3239" i="5"/>
  <c r="D3238" i="5"/>
  <c r="D3237" i="5"/>
  <c r="E3237" i="5" s="1"/>
  <c r="D3236" i="5"/>
  <c r="D3235" i="5"/>
  <c r="D3234" i="5"/>
  <c r="D3233" i="5"/>
  <c r="E3233" i="5" s="1"/>
  <c r="D3232" i="5"/>
  <c r="D3231" i="5"/>
  <c r="D3230" i="5"/>
  <c r="D3229" i="5"/>
  <c r="E3229" i="5" s="1"/>
  <c r="D3228" i="5"/>
  <c r="E3228" i="5" s="1"/>
  <c r="D3227" i="5"/>
  <c r="D3226" i="5"/>
  <c r="D3225" i="5"/>
  <c r="D3224" i="5"/>
  <c r="D3223" i="5"/>
  <c r="D3222" i="5"/>
  <c r="D3221" i="5"/>
  <c r="E3221" i="5" s="1"/>
  <c r="D3220" i="5"/>
  <c r="E3220" i="5" s="1"/>
  <c r="D3219" i="5"/>
  <c r="D3218" i="5"/>
  <c r="D3217" i="5"/>
  <c r="E3217" i="5" s="1"/>
  <c r="D3216" i="5"/>
  <c r="D3215" i="5"/>
  <c r="D3214" i="5"/>
  <c r="D3213" i="5"/>
  <c r="D3212" i="5"/>
  <c r="E3212" i="5" s="1"/>
  <c r="D3211" i="5"/>
  <c r="D3210" i="5"/>
  <c r="E3210" i="5" s="1"/>
  <c r="D3209" i="5"/>
  <c r="D3208" i="5"/>
  <c r="D3207" i="5"/>
  <c r="D3206" i="5"/>
  <c r="D3205" i="5"/>
  <c r="D3204" i="5"/>
  <c r="D3203" i="5"/>
  <c r="D3202" i="5"/>
  <c r="D3201" i="5"/>
  <c r="E3201" i="5" s="1"/>
  <c r="D3200" i="5"/>
  <c r="D3199" i="5"/>
  <c r="D3198" i="5"/>
  <c r="D3197" i="5"/>
  <c r="E3197" i="5" s="1"/>
  <c r="D3196" i="5"/>
  <c r="D3195" i="5"/>
  <c r="D3194" i="5"/>
  <c r="D3193" i="5"/>
  <c r="D3192" i="5"/>
  <c r="D3191" i="5"/>
  <c r="D3190" i="5"/>
  <c r="D3189" i="5"/>
  <c r="D3188" i="5"/>
  <c r="D3187" i="5"/>
  <c r="E3187" i="5" s="1"/>
  <c r="D3186" i="5"/>
  <c r="D3185" i="5"/>
  <c r="E3185" i="5" s="1"/>
  <c r="D3184" i="5"/>
  <c r="D3183" i="5"/>
  <c r="D3182" i="5"/>
  <c r="D3181" i="5"/>
  <c r="D3180" i="5"/>
  <c r="D3179" i="5"/>
  <c r="D3178" i="5"/>
  <c r="E3178" i="5" s="1"/>
  <c r="D3177" i="5"/>
  <c r="D3176" i="5"/>
  <c r="D3175" i="5"/>
  <c r="D3174" i="5"/>
  <c r="D3173" i="5"/>
  <c r="E3173" i="5" s="1"/>
  <c r="D3172" i="5"/>
  <c r="D3171" i="5"/>
  <c r="D3170" i="5"/>
  <c r="D3169" i="5"/>
  <c r="E3169" i="5" s="1"/>
  <c r="D3168" i="5"/>
  <c r="D3167" i="5"/>
  <c r="D3166" i="5"/>
  <c r="D3165" i="5"/>
  <c r="D3164" i="5"/>
  <c r="E3164" i="5" s="1"/>
  <c r="D3163" i="5"/>
  <c r="D3162" i="5"/>
  <c r="D3161" i="5"/>
  <c r="D3160" i="5"/>
  <c r="D3159" i="5"/>
  <c r="D3158" i="5"/>
  <c r="D3157" i="5"/>
  <c r="E3157" i="5" s="1"/>
  <c r="D3156" i="5"/>
  <c r="E3156" i="5" s="1"/>
  <c r="D3155" i="5"/>
  <c r="D3154" i="5"/>
  <c r="D3153" i="5"/>
  <c r="D3152" i="5"/>
  <c r="D3151" i="5"/>
  <c r="D3150" i="5"/>
  <c r="D3149" i="5"/>
  <c r="D3148" i="5"/>
  <c r="E3148" i="5" s="1"/>
  <c r="D3147" i="5"/>
  <c r="D3146" i="5"/>
  <c r="E3146" i="5" s="1"/>
  <c r="D3145" i="5"/>
  <c r="E3145" i="5" s="1"/>
  <c r="D3144" i="5"/>
  <c r="D3143" i="5"/>
  <c r="D3142" i="5"/>
  <c r="D3141" i="5"/>
  <c r="E3141" i="5" s="1"/>
  <c r="D3140" i="5"/>
  <c r="E3140" i="5" s="1"/>
  <c r="D3139" i="5"/>
  <c r="D3138" i="5"/>
  <c r="D3137" i="5"/>
  <c r="D3136" i="5"/>
  <c r="D3135" i="5"/>
  <c r="D3134" i="5"/>
  <c r="D3133" i="5"/>
  <c r="D3132" i="5"/>
  <c r="E3132" i="5" s="1"/>
  <c r="D3131" i="5"/>
  <c r="D3130" i="5"/>
  <c r="D3129" i="5"/>
  <c r="E3129" i="5" s="1"/>
  <c r="D3128" i="5"/>
  <c r="D3127" i="5"/>
  <c r="D3126" i="5"/>
  <c r="D3125" i="5"/>
  <c r="D3124" i="5"/>
  <c r="D3123" i="5"/>
  <c r="E3123" i="5" s="1"/>
  <c r="D3122" i="5"/>
  <c r="D3121" i="5"/>
  <c r="D3120" i="5"/>
  <c r="D3119" i="5"/>
  <c r="D3118" i="5"/>
  <c r="D3117" i="5"/>
  <c r="D3116" i="5"/>
  <c r="E3116" i="5" s="1"/>
  <c r="D3115" i="5"/>
  <c r="D3114" i="5"/>
  <c r="D3113" i="5"/>
  <c r="D3112" i="5"/>
  <c r="D3111" i="5"/>
  <c r="D3110" i="5"/>
  <c r="D3109" i="5"/>
  <c r="D3108" i="5"/>
  <c r="E3108" i="5" s="1"/>
  <c r="D3107" i="5"/>
  <c r="D3106" i="5"/>
  <c r="D3105" i="5"/>
  <c r="D3104" i="5"/>
  <c r="D3103" i="5"/>
  <c r="D3102" i="5"/>
  <c r="D3101" i="5"/>
  <c r="D3100" i="5"/>
  <c r="D3099" i="5"/>
  <c r="D3098" i="5"/>
  <c r="D3097" i="5"/>
  <c r="D3096" i="5"/>
  <c r="D3095" i="5"/>
  <c r="D3094" i="5"/>
  <c r="D3093" i="5"/>
  <c r="D3092" i="5"/>
  <c r="E3092" i="5" s="1"/>
  <c r="D3091" i="5"/>
  <c r="E3091" i="5" s="1"/>
  <c r="D3090" i="5"/>
  <c r="D3089" i="5"/>
  <c r="D3088" i="5"/>
  <c r="D3087" i="5"/>
  <c r="D3086" i="5"/>
  <c r="D3085" i="5"/>
  <c r="D3084" i="5"/>
  <c r="D3083" i="5"/>
  <c r="D3082" i="5"/>
  <c r="E3082" i="5" s="1"/>
  <c r="D3081" i="5"/>
  <c r="D3080" i="5"/>
  <c r="D3079" i="5"/>
  <c r="D3078" i="5"/>
  <c r="D3077" i="5"/>
  <c r="D3076" i="5"/>
  <c r="E3076" i="5" s="1"/>
  <c r="D3075" i="5"/>
  <c r="D3074" i="5"/>
  <c r="D3073" i="5"/>
  <c r="E3073" i="5" s="1"/>
  <c r="K3073" i="5"/>
  <c r="L3073" i="5" s="1" a="1"/>
  <c r="L3073" i="5" s="1"/>
  <c r="K3074" i="5"/>
  <c r="L3074" i="5" s="1" a="1"/>
  <c r="L3074" i="5" s="1"/>
  <c r="K3075" i="5"/>
  <c r="L3075" i="5" s="1" a="1"/>
  <c r="L3075" i="5" s="1"/>
  <c r="K3076" i="5"/>
  <c r="L3076" i="5" s="1" a="1"/>
  <c r="L3076" i="5" s="1"/>
  <c r="K3077" i="5"/>
  <c r="L3077" i="5" s="1" a="1"/>
  <c r="L3077" i="5" s="1"/>
  <c r="K3078" i="5"/>
  <c r="L3078" i="5" s="1" a="1"/>
  <c r="L3078" i="5" s="1"/>
  <c r="K3079" i="5"/>
  <c r="L3079" i="5" s="1" a="1"/>
  <c r="L3079" i="5" s="1"/>
  <c r="K3080" i="5"/>
  <c r="L3080" i="5" s="1" a="1"/>
  <c r="L3080" i="5" s="1"/>
  <c r="K3081" i="5"/>
  <c r="L3081" i="5" s="1" a="1"/>
  <c r="L3081" i="5" s="1"/>
  <c r="K3082" i="5"/>
  <c r="L3082" i="5" s="1" a="1"/>
  <c r="L3082" i="5" s="1"/>
  <c r="K3083" i="5"/>
  <c r="L3083" i="5" s="1" a="1"/>
  <c r="L3083" i="5" s="1"/>
  <c r="K3084" i="5"/>
  <c r="L3084" i="5" s="1" a="1"/>
  <c r="L3084" i="5" s="1"/>
  <c r="K3085" i="5"/>
  <c r="L3085" i="5" s="1" a="1"/>
  <c r="L3085" i="5" s="1"/>
  <c r="K3086" i="5"/>
  <c r="L3086" i="5" s="1" a="1"/>
  <c r="L3086" i="5" s="1"/>
  <c r="K3087" i="5"/>
  <c r="L3087" i="5" s="1" a="1"/>
  <c r="L3087" i="5" s="1"/>
  <c r="K3088" i="5"/>
  <c r="L3088" i="5" s="1" a="1"/>
  <c r="L3088" i="5" s="1"/>
  <c r="K3089" i="5"/>
  <c r="L3089" i="5" s="1" a="1"/>
  <c r="L3089" i="5" s="1"/>
  <c r="K3090" i="5"/>
  <c r="L3090" i="5" s="1" a="1"/>
  <c r="L3090" i="5" s="1"/>
  <c r="K3091" i="5"/>
  <c r="L3091" i="5" s="1" a="1"/>
  <c r="L3091" i="5" s="1"/>
  <c r="K3092" i="5"/>
  <c r="L3092" i="5" s="1" a="1"/>
  <c r="L3092" i="5" s="1"/>
  <c r="K3093" i="5"/>
  <c r="L3093" i="5" s="1" a="1"/>
  <c r="L3093" i="5" s="1"/>
  <c r="K3094" i="5"/>
  <c r="L3094" i="5" s="1" a="1"/>
  <c r="L3094" i="5" s="1"/>
  <c r="K3095" i="5"/>
  <c r="L3095" i="5" s="1" a="1"/>
  <c r="L3095" i="5" s="1"/>
  <c r="K3096" i="5"/>
  <c r="L3096" i="5" s="1" a="1"/>
  <c r="L3096" i="5" s="1"/>
  <c r="K3097" i="5"/>
  <c r="L3097" i="5" s="1" a="1"/>
  <c r="L3097" i="5" s="1"/>
  <c r="K3098" i="5"/>
  <c r="L3098" i="5" s="1" a="1"/>
  <c r="L3098" i="5" s="1"/>
  <c r="K3099" i="5"/>
  <c r="L3099" i="5" s="1" a="1"/>
  <c r="L3099" i="5" s="1"/>
  <c r="K3100" i="5"/>
  <c r="L3100" i="5" s="1" a="1"/>
  <c r="L3100" i="5" s="1"/>
  <c r="K3101" i="5"/>
  <c r="L3101" i="5" s="1" a="1"/>
  <c r="L3101" i="5" s="1"/>
  <c r="M3073" i="5"/>
  <c r="M3074" i="5"/>
  <c r="M3075" i="5"/>
  <c r="M3076" i="5"/>
  <c r="M3077" i="5"/>
  <c r="M3078" i="5"/>
  <c r="M3079" i="5"/>
  <c r="M3080" i="5"/>
  <c r="M3081" i="5"/>
  <c r="M3082" i="5"/>
  <c r="M3083" i="5"/>
  <c r="M3084" i="5"/>
  <c r="M3085" i="5"/>
  <c r="M3086" i="5"/>
  <c r="M3087" i="5"/>
  <c r="M3088" i="5"/>
  <c r="M3089" i="5"/>
  <c r="M3090" i="5"/>
  <c r="M3091" i="5"/>
  <c r="M3092" i="5"/>
  <c r="M3093" i="5"/>
  <c r="M3094" i="5"/>
  <c r="M3095" i="5"/>
  <c r="M3096" i="5"/>
  <c r="M3097" i="5"/>
  <c r="M3098" i="5"/>
  <c r="M3099" i="5"/>
  <c r="M3100" i="5"/>
  <c r="M3101"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2"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501" i="5"/>
  <c r="M2502" i="5"/>
  <c r="M2503" i="5"/>
  <c r="M2504" i="5"/>
  <c r="M2505" i="5"/>
  <c r="M2506" i="5"/>
  <c r="M2507" i="5"/>
  <c r="M2508" i="5"/>
  <c r="M2509" i="5"/>
  <c r="M2510" i="5"/>
  <c r="M2511" i="5"/>
  <c r="M2512" i="5"/>
  <c r="M2513" i="5"/>
  <c r="M2514" i="5"/>
  <c r="M2515" i="5"/>
  <c r="M2516" i="5"/>
  <c r="M2517" i="5"/>
  <c r="M2518" i="5"/>
  <c r="M2519" i="5"/>
  <c r="M2520" i="5"/>
  <c r="M2521" i="5"/>
  <c r="M2522" i="5"/>
  <c r="M2523" i="5"/>
  <c r="M2524" i="5"/>
  <c r="M2525" i="5"/>
  <c r="M2526" i="5"/>
  <c r="M2527" i="5"/>
  <c r="M2528" i="5"/>
  <c r="M2529" i="5"/>
  <c r="M2530" i="5"/>
  <c r="M2531" i="5"/>
  <c r="M2532" i="5"/>
  <c r="M2533" i="5"/>
  <c r="M2534" i="5"/>
  <c r="M2535" i="5"/>
  <c r="M2536" i="5"/>
  <c r="M2537" i="5"/>
  <c r="M2538" i="5"/>
  <c r="M2539" i="5"/>
  <c r="M2540" i="5"/>
  <c r="M2541" i="5"/>
  <c r="M2542" i="5"/>
  <c r="M2543" i="5"/>
  <c r="M2544" i="5"/>
  <c r="M2545" i="5"/>
  <c r="M2546" i="5"/>
  <c r="M2547" i="5"/>
  <c r="M2548" i="5"/>
  <c r="M2549" i="5"/>
  <c r="M2550" i="5"/>
  <c r="M2551" i="5"/>
  <c r="M2552" i="5"/>
  <c r="M2553" i="5"/>
  <c r="M2554" i="5"/>
  <c r="M2555" i="5"/>
  <c r="M2556" i="5"/>
  <c r="M2557" i="5"/>
  <c r="M2558" i="5"/>
  <c r="M2559" i="5"/>
  <c r="M2560" i="5"/>
  <c r="M2561" i="5"/>
  <c r="M2562" i="5"/>
  <c r="M2563" i="5"/>
  <c r="M2564" i="5"/>
  <c r="M2565" i="5"/>
  <c r="M2566" i="5"/>
  <c r="M2567" i="5"/>
  <c r="M2568" i="5"/>
  <c r="M2569" i="5"/>
  <c r="M2570" i="5"/>
  <c r="M2571" i="5"/>
  <c r="M2572" i="5"/>
  <c r="M2573" i="5"/>
  <c r="M2574" i="5"/>
  <c r="M2575" i="5"/>
  <c r="M2576" i="5"/>
  <c r="M2577" i="5"/>
  <c r="M2578" i="5"/>
  <c r="M2579" i="5"/>
  <c r="M2580" i="5"/>
  <c r="M2581" i="5"/>
  <c r="M2582" i="5"/>
  <c r="M2583" i="5"/>
  <c r="M2584" i="5"/>
  <c r="M2585" i="5"/>
  <c r="M2586" i="5"/>
  <c r="M2587" i="5"/>
  <c r="M2588" i="5"/>
  <c r="M2589" i="5"/>
  <c r="M2590" i="5"/>
  <c r="M2591" i="5"/>
  <c r="M2592" i="5"/>
  <c r="M2593" i="5"/>
  <c r="M2594" i="5"/>
  <c r="M2595" i="5"/>
  <c r="M2596" i="5"/>
  <c r="M2597" i="5"/>
  <c r="M2598" i="5"/>
  <c r="M2599" i="5"/>
  <c r="M2600" i="5"/>
  <c r="M2601" i="5"/>
  <c r="M2602" i="5"/>
  <c r="M2603" i="5"/>
  <c r="M2604" i="5"/>
  <c r="M2605" i="5"/>
  <c r="M2606" i="5"/>
  <c r="M2607" i="5"/>
  <c r="M2608" i="5"/>
  <c r="M2609" i="5"/>
  <c r="M2610" i="5"/>
  <c r="M2611" i="5"/>
  <c r="M2612" i="5"/>
  <c r="M2613" i="5"/>
  <c r="M2614" i="5"/>
  <c r="M2615" i="5"/>
  <c r="M2616" i="5"/>
  <c r="M2617" i="5"/>
  <c r="M2618" i="5"/>
  <c r="M2619" i="5"/>
  <c r="M2620" i="5"/>
  <c r="M2621" i="5"/>
  <c r="M2622" i="5"/>
  <c r="M2623" i="5"/>
  <c r="M2624" i="5"/>
  <c r="M2625" i="5"/>
  <c r="M2626" i="5"/>
  <c r="M2627" i="5"/>
  <c r="M2628" i="5"/>
  <c r="M2629" i="5"/>
  <c r="M2630" i="5"/>
  <c r="M2631" i="5"/>
  <c r="M2632" i="5"/>
  <c r="M2633" i="5"/>
  <c r="M2634" i="5"/>
  <c r="M2635" i="5"/>
  <c r="M2636" i="5"/>
  <c r="M2637" i="5"/>
  <c r="M2638" i="5"/>
  <c r="M2639" i="5"/>
  <c r="M2640" i="5"/>
  <c r="M2641" i="5"/>
  <c r="M2642" i="5"/>
  <c r="M2643" i="5"/>
  <c r="M2644" i="5"/>
  <c r="M2645" i="5"/>
  <c r="M2646" i="5"/>
  <c r="M2647" i="5"/>
  <c r="M2648" i="5"/>
  <c r="M2649" i="5"/>
  <c r="M2650" i="5"/>
  <c r="M2651" i="5"/>
  <c r="M2652" i="5"/>
  <c r="M2653" i="5"/>
  <c r="M2654" i="5"/>
  <c r="M2655" i="5"/>
  <c r="M2656" i="5"/>
  <c r="M2657" i="5"/>
  <c r="M2658" i="5"/>
  <c r="M2659" i="5"/>
  <c r="M2660" i="5"/>
  <c r="M2661" i="5"/>
  <c r="M2662" i="5"/>
  <c r="M2663" i="5"/>
  <c r="M2664" i="5"/>
  <c r="M2665" i="5"/>
  <c r="M2666" i="5"/>
  <c r="M2667" i="5"/>
  <c r="M2668" i="5"/>
  <c r="M2669" i="5"/>
  <c r="M2670" i="5"/>
  <c r="M2671" i="5"/>
  <c r="M2672" i="5"/>
  <c r="M2673" i="5"/>
  <c r="M2674" i="5"/>
  <c r="M2675" i="5"/>
  <c r="M2676" i="5"/>
  <c r="M2677" i="5"/>
  <c r="M2678" i="5"/>
  <c r="M2679" i="5"/>
  <c r="M2680" i="5"/>
  <c r="M2681" i="5"/>
  <c r="M2682" i="5"/>
  <c r="M2683" i="5"/>
  <c r="M2684" i="5"/>
  <c r="M2685" i="5"/>
  <c r="M2686" i="5"/>
  <c r="M2687" i="5"/>
  <c r="M2688" i="5"/>
  <c r="M2689" i="5"/>
  <c r="M2690" i="5"/>
  <c r="M2691" i="5"/>
  <c r="M2692" i="5"/>
  <c r="M2693" i="5"/>
  <c r="M2694" i="5"/>
  <c r="M2695" i="5"/>
  <c r="M2696" i="5"/>
  <c r="M2697" i="5"/>
  <c r="M2698" i="5"/>
  <c r="M2699" i="5"/>
  <c r="M2700" i="5"/>
  <c r="M2701" i="5"/>
  <c r="M2702" i="5"/>
  <c r="M2703" i="5"/>
  <c r="M2704" i="5"/>
  <c r="M2705" i="5"/>
  <c r="M2706" i="5"/>
  <c r="M2707" i="5"/>
  <c r="M2708" i="5"/>
  <c r="M2709" i="5"/>
  <c r="M2710" i="5"/>
  <c r="M2711" i="5"/>
  <c r="M2712" i="5"/>
  <c r="M2713" i="5"/>
  <c r="M2714" i="5"/>
  <c r="M2715" i="5"/>
  <c r="M2716" i="5"/>
  <c r="M2717" i="5"/>
  <c r="M2718" i="5"/>
  <c r="M2719" i="5"/>
  <c r="M2720" i="5"/>
  <c r="M2721" i="5"/>
  <c r="M2722" i="5"/>
  <c r="M2723" i="5"/>
  <c r="M2724" i="5"/>
  <c r="M2725" i="5"/>
  <c r="M2726" i="5"/>
  <c r="M2727" i="5"/>
  <c r="M2728" i="5"/>
  <c r="M2729" i="5"/>
  <c r="M2730" i="5"/>
  <c r="M2731" i="5"/>
  <c r="M2732" i="5"/>
  <c r="M2733" i="5"/>
  <c r="M2734" i="5"/>
  <c r="M2735" i="5"/>
  <c r="M2736" i="5"/>
  <c r="M2737" i="5"/>
  <c r="M2738" i="5"/>
  <c r="M2739" i="5"/>
  <c r="M2740" i="5"/>
  <c r="M2741" i="5"/>
  <c r="M2742" i="5"/>
  <c r="M2743" i="5"/>
  <c r="M2744" i="5"/>
  <c r="M2745" i="5"/>
  <c r="M2746" i="5"/>
  <c r="M2747" i="5"/>
  <c r="M2748" i="5"/>
  <c r="M2749" i="5"/>
  <c r="M2750" i="5"/>
  <c r="M2751" i="5"/>
  <c r="M2752" i="5"/>
  <c r="M2753" i="5"/>
  <c r="M2754" i="5"/>
  <c r="M2755" i="5"/>
  <c r="M2756" i="5"/>
  <c r="M2757" i="5"/>
  <c r="M2758" i="5"/>
  <c r="M2759" i="5"/>
  <c r="M2760" i="5"/>
  <c r="M2761" i="5"/>
  <c r="M2762" i="5"/>
  <c r="M2763" i="5"/>
  <c r="M2764" i="5"/>
  <c r="M2765" i="5"/>
  <c r="M2766" i="5"/>
  <c r="M2767" i="5"/>
  <c r="M2768" i="5"/>
  <c r="M2769" i="5"/>
  <c r="M2770" i="5"/>
  <c r="M2771" i="5"/>
  <c r="M2772" i="5"/>
  <c r="M2773" i="5"/>
  <c r="M2774" i="5"/>
  <c r="M2775" i="5"/>
  <c r="M2776" i="5"/>
  <c r="M2777" i="5"/>
  <c r="M2778" i="5"/>
  <c r="M2779" i="5"/>
  <c r="M2780" i="5"/>
  <c r="M2781" i="5"/>
  <c r="M2782" i="5"/>
  <c r="M2783" i="5"/>
  <c r="M2784" i="5"/>
  <c r="M2785" i="5"/>
  <c r="M2786" i="5"/>
  <c r="M2787" i="5"/>
  <c r="M2788" i="5"/>
  <c r="M2789" i="5"/>
  <c r="M2790" i="5"/>
  <c r="M2791" i="5"/>
  <c r="M2792" i="5"/>
  <c r="M2793" i="5"/>
  <c r="M2794" i="5"/>
  <c r="M2795" i="5"/>
  <c r="M2796" i="5"/>
  <c r="M2797" i="5"/>
  <c r="M2798" i="5"/>
  <c r="M2799" i="5"/>
  <c r="M2800" i="5"/>
  <c r="M2801" i="5"/>
  <c r="M2802" i="5"/>
  <c r="M2803" i="5"/>
  <c r="M2804" i="5"/>
  <c r="M2805" i="5"/>
  <c r="M2806" i="5"/>
  <c r="M2807" i="5"/>
  <c r="M2808" i="5"/>
  <c r="M2809" i="5"/>
  <c r="M2810" i="5"/>
  <c r="M2811" i="5"/>
  <c r="M2812" i="5"/>
  <c r="M2813" i="5"/>
  <c r="M2814" i="5"/>
  <c r="M2815" i="5"/>
  <c r="M2816" i="5"/>
  <c r="M2817" i="5"/>
  <c r="M2818" i="5"/>
  <c r="M2819" i="5"/>
  <c r="M2820" i="5"/>
  <c r="M2821" i="5"/>
  <c r="M2822" i="5"/>
  <c r="M2823" i="5"/>
  <c r="M2824" i="5"/>
  <c r="M2825" i="5"/>
  <c r="M2826" i="5"/>
  <c r="M2827" i="5"/>
  <c r="M2828" i="5"/>
  <c r="M2829" i="5"/>
  <c r="M2830" i="5"/>
  <c r="M2831" i="5"/>
  <c r="M2832" i="5"/>
  <c r="M2833" i="5"/>
  <c r="M2834" i="5"/>
  <c r="M2835" i="5"/>
  <c r="M2836" i="5"/>
  <c r="M2837" i="5"/>
  <c r="M2838" i="5"/>
  <c r="M2839" i="5"/>
  <c r="M2840" i="5"/>
  <c r="M2841" i="5"/>
  <c r="M2842" i="5"/>
  <c r="M2843" i="5"/>
  <c r="M2844" i="5"/>
  <c r="M2845" i="5"/>
  <c r="M2846" i="5"/>
  <c r="M2847" i="5"/>
  <c r="M2848" i="5"/>
  <c r="M2849" i="5"/>
  <c r="M2850" i="5"/>
  <c r="M2851" i="5"/>
  <c r="M2852" i="5"/>
  <c r="M2853" i="5"/>
  <c r="M2854" i="5"/>
  <c r="M2855" i="5"/>
  <c r="M2856" i="5"/>
  <c r="M2857" i="5"/>
  <c r="M2858" i="5"/>
  <c r="M2859" i="5"/>
  <c r="M2860" i="5"/>
  <c r="M2861" i="5"/>
  <c r="M2862" i="5"/>
  <c r="M2863" i="5"/>
  <c r="M2864" i="5"/>
  <c r="M2865" i="5"/>
  <c r="M2866" i="5"/>
  <c r="M2867" i="5"/>
  <c r="M2868" i="5"/>
  <c r="M2869" i="5"/>
  <c r="M2870" i="5"/>
  <c r="M2871" i="5"/>
  <c r="M2872" i="5"/>
  <c r="M2873" i="5"/>
  <c r="M2874" i="5"/>
  <c r="M2875" i="5"/>
  <c r="M2876" i="5"/>
  <c r="M2877" i="5"/>
  <c r="M2878" i="5"/>
  <c r="M2879" i="5"/>
  <c r="M2880" i="5"/>
  <c r="M2881" i="5"/>
  <c r="M2882" i="5"/>
  <c r="M2883" i="5"/>
  <c r="M2884" i="5"/>
  <c r="M2885" i="5"/>
  <c r="M2886" i="5"/>
  <c r="M2887" i="5"/>
  <c r="M2888" i="5"/>
  <c r="M2889" i="5"/>
  <c r="M2890" i="5"/>
  <c r="M2891" i="5"/>
  <c r="M2892" i="5"/>
  <c r="M2893" i="5"/>
  <c r="M2894" i="5"/>
  <c r="M2895" i="5"/>
  <c r="M2896" i="5"/>
  <c r="M2897" i="5"/>
  <c r="M2898" i="5"/>
  <c r="M2899" i="5"/>
  <c r="M2900" i="5"/>
  <c r="M2901" i="5"/>
  <c r="M2902" i="5"/>
  <c r="M2903" i="5"/>
  <c r="M2904" i="5"/>
  <c r="M2905" i="5"/>
  <c r="M2906" i="5"/>
  <c r="M2907" i="5"/>
  <c r="M2908" i="5"/>
  <c r="M2909" i="5"/>
  <c r="M2910" i="5"/>
  <c r="M2911" i="5"/>
  <c r="M2912" i="5"/>
  <c r="M2913" i="5"/>
  <c r="M2914" i="5"/>
  <c r="M2915" i="5"/>
  <c r="M2916" i="5"/>
  <c r="M2917" i="5"/>
  <c r="M2918" i="5"/>
  <c r="M2919" i="5"/>
  <c r="M2920" i="5"/>
  <c r="M2921" i="5"/>
  <c r="M2922" i="5"/>
  <c r="M2923" i="5"/>
  <c r="M2924" i="5"/>
  <c r="M2925" i="5"/>
  <c r="M2926" i="5"/>
  <c r="M2927" i="5"/>
  <c r="M2928" i="5"/>
  <c r="M2929" i="5"/>
  <c r="M2930" i="5"/>
  <c r="M2931" i="5"/>
  <c r="M2932" i="5"/>
  <c r="M2933" i="5"/>
  <c r="M2934" i="5"/>
  <c r="M2935" i="5"/>
  <c r="M2936" i="5"/>
  <c r="M2937" i="5"/>
  <c r="M2938" i="5"/>
  <c r="M2939" i="5"/>
  <c r="M2940" i="5"/>
  <c r="M2941" i="5"/>
  <c r="M2942" i="5"/>
  <c r="M2943" i="5"/>
  <c r="M2944" i="5"/>
  <c r="M2945" i="5"/>
  <c r="M2946" i="5"/>
  <c r="M2947" i="5"/>
  <c r="M2948" i="5"/>
  <c r="M2949" i="5"/>
  <c r="M2950" i="5"/>
  <c r="M2951" i="5"/>
  <c r="M2952" i="5"/>
  <c r="M2953" i="5"/>
  <c r="M2954" i="5"/>
  <c r="M2955" i="5"/>
  <c r="M2956" i="5"/>
  <c r="M2957" i="5"/>
  <c r="M2958" i="5"/>
  <c r="M2959" i="5"/>
  <c r="M2960" i="5"/>
  <c r="M2961" i="5"/>
  <c r="M2962" i="5"/>
  <c r="M2963" i="5"/>
  <c r="M2964" i="5"/>
  <c r="M2965" i="5"/>
  <c r="M2966" i="5"/>
  <c r="M2967" i="5"/>
  <c r="M2968" i="5"/>
  <c r="M2969" i="5"/>
  <c r="M2970" i="5"/>
  <c r="M2971" i="5"/>
  <c r="M2972" i="5"/>
  <c r="M2973" i="5"/>
  <c r="M2974" i="5"/>
  <c r="M2975" i="5"/>
  <c r="M2976" i="5"/>
  <c r="M2977" i="5"/>
  <c r="M2978" i="5"/>
  <c r="M2979" i="5"/>
  <c r="M2980" i="5"/>
  <c r="M2981" i="5"/>
  <c r="M2982" i="5"/>
  <c r="M2983" i="5"/>
  <c r="M2984" i="5"/>
  <c r="M2985" i="5"/>
  <c r="M2986" i="5"/>
  <c r="M2987" i="5"/>
  <c r="M2988" i="5"/>
  <c r="M2989" i="5"/>
  <c r="M2990" i="5"/>
  <c r="M2991" i="5"/>
  <c r="M2992" i="5"/>
  <c r="M2993" i="5"/>
  <c r="M2994" i="5"/>
  <c r="M2995" i="5"/>
  <c r="M2996" i="5"/>
  <c r="M2997" i="5"/>
  <c r="M2998" i="5"/>
  <c r="M2999" i="5"/>
  <c r="M3000" i="5"/>
  <c r="M3001" i="5"/>
  <c r="M3002" i="5"/>
  <c r="M3003" i="5"/>
  <c r="M3004" i="5"/>
  <c r="M3005" i="5"/>
  <c r="M3006" i="5"/>
  <c r="M3007" i="5"/>
  <c r="M3008" i="5"/>
  <c r="M3009" i="5"/>
  <c r="M3010" i="5"/>
  <c r="M3011" i="5"/>
  <c r="M3012" i="5"/>
  <c r="M3013" i="5"/>
  <c r="M3014" i="5"/>
  <c r="M3015" i="5"/>
  <c r="M3016" i="5"/>
  <c r="M3017" i="5"/>
  <c r="M3018" i="5"/>
  <c r="M3019" i="5"/>
  <c r="M3020" i="5"/>
  <c r="M3021" i="5"/>
  <c r="M3022" i="5"/>
  <c r="M3023" i="5"/>
  <c r="M3024" i="5"/>
  <c r="M3025" i="5"/>
  <c r="M3026" i="5"/>
  <c r="M3027" i="5"/>
  <c r="M3028" i="5"/>
  <c r="M3029" i="5"/>
  <c r="M3030" i="5"/>
  <c r="M3031" i="5"/>
  <c r="M3032" i="5"/>
  <c r="M3033" i="5"/>
  <c r="M3034" i="5"/>
  <c r="M3035" i="5"/>
  <c r="M3036" i="5"/>
  <c r="M3037" i="5"/>
  <c r="M3038" i="5"/>
  <c r="M3039" i="5"/>
  <c r="M3040" i="5"/>
  <c r="M3041" i="5"/>
  <c r="M3042" i="5"/>
  <c r="M3043" i="5"/>
  <c r="M3044" i="5"/>
  <c r="M3045" i="5"/>
  <c r="M3046" i="5"/>
  <c r="M3047" i="5"/>
  <c r="M3048" i="5"/>
  <c r="M3049" i="5"/>
  <c r="M3050" i="5"/>
  <c r="M3051" i="5"/>
  <c r="M3052" i="5"/>
  <c r="M3053" i="5"/>
  <c r="M3054" i="5"/>
  <c r="M3055" i="5"/>
  <c r="M3056" i="5"/>
  <c r="M3057" i="5"/>
  <c r="M3058" i="5"/>
  <c r="M3059" i="5"/>
  <c r="M3060" i="5"/>
  <c r="M3061" i="5"/>
  <c r="M3062" i="5"/>
  <c r="M3063" i="5"/>
  <c r="M3064" i="5"/>
  <c r="M3065" i="5"/>
  <c r="M3066" i="5"/>
  <c r="M3067" i="5"/>
  <c r="M3068" i="5"/>
  <c r="M3069" i="5"/>
  <c r="M3070" i="5"/>
  <c r="M3071" i="5"/>
  <c r="M3072" i="5"/>
  <c r="M2" i="5"/>
  <c r="M3" i="5"/>
  <c r="K3" i="5"/>
  <c r="L3" i="5" s="1" a="1"/>
  <c r="L3" i="5" s="1"/>
  <c r="K4" i="5"/>
  <c r="L4" i="5" s="1" a="1"/>
  <c r="L4" i="5" s="1"/>
  <c r="K5" i="5"/>
  <c r="L5" i="5" s="1" a="1"/>
  <c r="L5" i="5" s="1"/>
  <c r="K6" i="5"/>
  <c r="L6" i="5" s="1" a="1"/>
  <c r="L6" i="5" s="1"/>
  <c r="K7" i="5"/>
  <c r="L7" i="5" s="1" a="1"/>
  <c r="L7" i="5" s="1"/>
  <c r="K8" i="5"/>
  <c r="L8" i="5" s="1" a="1"/>
  <c r="L8" i="5" s="1"/>
  <c r="K9" i="5"/>
  <c r="L9" i="5" s="1" a="1"/>
  <c r="L9" i="5" s="1"/>
  <c r="K10" i="5"/>
  <c r="L10" i="5" s="1" a="1"/>
  <c r="L10" i="5" s="1"/>
  <c r="K11" i="5"/>
  <c r="L11" i="5" s="1" a="1"/>
  <c r="L11" i="5" s="1"/>
  <c r="K12" i="5"/>
  <c r="L12" i="5" s="1" a="1"/>
  <c r="L12" i="5" s="1"/>
  <c r="K13" i="5"/>
  <c r="L13" i="5" s="1" a="1"/>
  <c r="L13" i="5" s="1"/>
  <c r="K14" i="5"/>
  <c r="L14" i="5" s="1" a="1"/>
  <c r="L14" i="5" s="1"/>
  <c r="K15" i="5"/>
  <c r="L15" i="5" s="1" a="1"/>
  <c r="L15" i="5" s="1"/>
  <c r="K16" i="5"/>
  <c r="L16" i="5" s="1" a="1"/>
  <c r="L16" i="5" s="1"/>
  <c r="K17" i="5"/>
  <c r="L17" i="5" s="1" a="1"/>
  <c r="L17" i="5" s="1"/>
  <c r="K18" i="5"/>
  <c r="L18" i="5" s="1" a="1"/>
  <c r="L18" i="5" s="1"/>
  <c r="K19" i="5"/>
  <c r="L19" i="5" s="1" a="1"/>
  <c r="L19" i="5" s="1"/>
  <c r="K20" i="5"/>
  <c r="L20" i="5" s="1" a="1"/>
  <c r="L20" i="5" s="1"/>
  <c r="K21" i="5"/>
  <c r="L21" i="5" s="1" a="1"/>
  <c r="L21" i="5" s="1"/>
  <c r="K22" i="5"/>
  <c r="L22" i="5" s="1" a="1"/>
  <c r="L22" i="5" s="1"/>
  <c r="K23" i="5"/>
  <c r="L23" i="5" s="1" a="1"/>
  <c r="L23" i="5" s="1"/>
  <c r="K24" i="5"/>
  <c r="L24" i="5" s="1" a="1"/>
  <c r="L24" i="5" s="1"/>
  <c r="K25" i="5"/>
  <c r="L25" i="5" s="1" a="1"/>
  <c r="L25" i="5" s="1"/>
  <c r="K26" i="5"/>
  <c r="L26" i="5" s="1" a="1"/>
  <c r="L26" i="5" s="1"/>
  <c r="K27" i="5"/>
  <c r="L27" i="5" s="1" a="1"/>
  <c r="L27" i="5" s="1"/>
  <c r="K28" i="5"/>
  <c r="L28" i="5" s="1" a="1"/>
  <c r="L28" i="5" s="1"/>
  <c r="K29" i="5"/>
  <c r="L29" i="5" s="1" a="1"/>
  <c r="L29" i="5" s="1"/>
  <c r="K30" i="5"/>
  <c r="L30" i="5" s="1" a="1"/>
  <c r="L30" i="5" s="1"/>
  <c r="K31" i="5"/>
  <c r="L31" i="5" s="1" a="1"/>
  <c r="L31" i="5" s="1"/>
  <c r="K32" i="5"/>
  <c r="L32" i="5" s="1" a="1"/>
  <c r="L32" i="5" s="1"/>
  <c r="K33" i="5"/>
  <c r="L33" i="5" s="1" a="1"/>
  <c r="L33" i="5" s="1"/>
  <c r="K34" i="5"/>
  <c r="L34" i="5" s="1" a="1"/>
  <c r="L34" i="5" s="1"/>
  <c r="K35" i="5"/>
  <c r="L35" i="5" s="1" a="1"/>
  <c r="L35" i="5" s="1"/>
  <c r="K36" i="5"/>
  <c r="L36" i="5" s="1" a="1"/>
  <c r="L36" i="5" s="1"/>
  <c r="K37" i="5"/>
  <c r="L37" i="5" s="1" a="1"/>
  <c r="L37" i="5" s="1"/>
  <c r="K38" i="5"/>
  <c r="L38" i="5" s="1" a="1"/>
  <c r="L38" i="5" s="1"/>
  <c r="K39" i="5"/>
  <c r="L39" i="5" s="1" a="1"/>
  <c r="L39" i="5" s="1"/>
  <c r="K40" i="5"/>
  <c r="L40" i="5" s="1" a="1"/>
  <c r="L40" i="5" s="1"/>
  <c r="K41" i="5"/>
  <c r="L41" i="5" s="1" a="1"/>
  <c r="L41" i="5" s="1"/>
  <c r="K42" i="5"/>
  <c r="L42" i="5" s="1" a="1"/>
  <c r="L42" i="5" s="1"/>
  <c r="K43" i="5"/>
  <c r="L43" i="5" s="1" a="1"/>
  <c r="L43" i="5" s="1"/>
  <c r="K44" i="5"/>
  <c r="L44" i="5" s="1" a="1"/>
  <c r="L44" i="5" s="1"/>
  <c r="K45" i="5"/>
  <c r="L45" i="5" s="1" a="1"/>
  <c r="L45" i="5" s="1"/>
  <c r="K46" i="5"/>
  <c r="L46" i="5" s="1" a="1"/>
  <c r="L46" i="5" s="1"/>
  <c r="K47" i="5"/>
  <c r="L47" i="5" s="1" a="1"/>
  <c r="L47" i="5" s="1"/>
  <c r="K48" i="5"/>
  <c r="L48" i="5" s="1" a="1"/>
  <c r="L48" i="5" s="1"/>
  <c r="K49" i="5"/>
  <c r="L49" i="5" s="1" a="1"/>
  <c r="L49" i="5" s="1"/>
  <c r="K50" i="5"/>
  <c r="L50" i="5" s="1" a="1"/>
  <c r="L50" i="5" s="1"/>
  <c r="K51" i="5"/>
  <c r="L51" i="5" s="1" a="1"/>
  <c r="L51" i="5" s="1"/>
  <c r="K52" i="5"/>
  <c r="L52" i="5" s="1" a="1"/>
  <c r="L52" i="5" s="1"/>
  <c r="K53" i="5"/>
  <c r="L53" i="5" s="1" a="1"/>
  <c r="L53" i="5" s="1"/>
  <c r="K54" i="5"/>
  <c r="L54" i="5" s="1" a="1"/>
  <c r="L54" i="5" s="1"/>
  <c r="K55" i="5"/>
  <c r="L55" i="5" s="1" a="1"/>
  <c r="L55" i="5" s="1"/>
  <c r="K56" i="5"/>
  <c r="L56" i="5" s="1" a="1"/>
  <c r="L56" i="5" s="1"/>
  <c r="K57" i="5"/>
  <c r="L57" i="5" s="1" a="1"/>
  <c r="L57" i="5" s="1"/>
  <c r="K58" i="5"/>
  <c r="L58" i="5" s="1" a="1"/>
  <c r="L58" i="5" s="1"/>
  <c r="K59" i="5"/>
  <c r="L59" i="5" s="1" a="1"/>
  <c r="L59" i="5" s="1"/>
  <c r="K60" i="5"/>
  <c r="L60" i="5" s="1" a="1"/>
  <c r="L60" i="5" s="1"/>
  <c r="K61" i="5"/>
  <c r="L61" i="5" s="1" a="1"/>
  <c r="L61" i="5" s="1"/>
  <c r="K62" i="5"/>
  <c r="L62" i="5" s="1" a="1"/>
  <c r="L62" i="5" s="1"/>
  <c r="K63" i="5"/>
  <c r="L63" i="5" s="1" a="1"/>
  <c r="L63" i="5" s="1"/>
  <c r="K64" i="5"/>
  <c r="L64" i="5" s="1" a="1"/>
  <c r="L64" i="5" s="1"/>
  <c r="K65" i="5"/>
  <c r="L65" i="5" s="1" a="1"/>
  <c r="L65" i="5" s="1"/>
  <c r="K66" i="5"/>
  <c r="L66" i="5" s="1" a="1"/>
  <c r="L66" i="5" s="1"/>
  <c r="K67" i="5"/>
  <c r="L67" i="5" s="1" a="1"/>
  <c r="L67" i="5" s="1"/>
  <c r="K68" i="5"/>
  <c r="L68" i="5" s="1" a="1"/>
  <c r="L68" i="5" s="1"/>
  <c r="K69" i="5"/>
  <c r="L69" i="5" s="1" a="1"/>
  <c r="L69" i="5" s="1"/>
  <c r="K70" i="5"/>
  <c r="L70" i="5" s="1" a="1"/>
  <c r="L70" i="5" s="1"/>
  <c r="K71" i="5"/>
  <c r="L71" i="5" s="1" a="1"/>
  <c r="L71" i="5" s="1"/>
  <c r="K72" i="5"/>
  <c r="L72" i="5" s="1" a="1"/>
  <c r="L72" i="5" s="1"/>
  <c r="K73" i="5"/>
  <c r="L73" i="5" s="1" a="1"/>
  <c r="L73" i="5" s="1"/>
  <c r="K74" i="5"/>
  <c r="L74" i="5" s="1" a="1"/>
  <c r="L74" i="5" s="1"/>
  <c r="K75" i="5"/>
  <c r="L75" i="5" s="1" a="1"/>
  <c r="L75" i="5" s="1"/>
  <c r="K76" i="5"/>
  <c r="L76" i="5" s="1" a="1"/>
  <c r="L76" i="5" s="1"/>
  <c r="K77" i="5"/>
  <c r="L77" i="5" s="1" a="1"/>
  <c r="L77" i="5" s="1"/>
  <c r="K78" i="5"/>
  <c r="L78" i="5" s="1" a="1"/>
  <c r="L78" i="5" s="1"/>
  <c r="K79" i="5"/>
  <c r="L79" i="5" s="1" a="1"/>
  <c r="L79" i="5" s="1"/>
  <c r="K80" i="5"/>
  <c r="L80" i="5" s="1" a="1"/>
  <c r="L80" i="5" s="1"/>
  <c r="K81" i="5"/>
  <c r="L81" i="5" s="1" a="1"/>
  <c r="L81" i="5" s="1"/>
  <c r="K82" i="5"/>
  <c r="L82" i="5" s="1" a="1"/>
  <c r="L82" i="5" s="1"/>
  <c r="K83" i="5"/>
  <c r="L83" i="5" s="1" a="1"/>
  <c r="L83" i="5" s="1"/>
  <c r="K84" i="5"/>
  <c r="L84" i="5" s="1" a="1"/>
  <c r="L84" i="5" s="1"/>
  <c r="K85" i="5"/>
  <c r="L85" i="5" s="1" a="1"/>
  <c r="L85" i="5" s="1"/>
  <c r="K86" i="5"/>
  <c r="L86" i="5" s="1" a="1"/>
  <c r="L86" i="5" s="1"/>
  <c r="K87" i="5"/>
  <c r="L87" i="5" s="1" a="1"/>
  <c r="L87" i="5" s="1"/>
  <c r="K88" i="5"/>
  <c r="L88" i="5" s="1" a="1"/>
  <c r="L88" i="5" s="1"/>
  <c r="K89" i="5"/>
  <c r="L89" i="5" s="1" a="1"/>
  <c r="L89" i="5" s="1"/>
  <c r="K90" i="5"/>
  <c r="L90" i="5" s="1" a="1"/>
  <c r="L90" i="5" s="1"/>
  <c r="K91" i="5"/>
  <c r="L91" i="5" s="1" a="1"/>
  <c r="L91" i="5" s="1"/>
  <c r="K92" i="5"/>
  <c r="L92" i="5" s="1" a="1"/>
  <c r="L92" i="5" s="1"/>
  <c r="K93" i="5"/>
  <c r="L93" i="5" s="1" a="1"/>
  <c r="L93" i="5" s="1"/>
  <c r="K94" i="5"/>
  <c r="L94" i="5" s="1" a="1"/>
  <c r="L94" i="5" s="1"/>
  <c r="K95" i="5"/>
  <c r="L95" i="5" s="1" a="1"/>
  <c r="L95" i="5" s="1"/>
  <c r="K96" i="5"/>
  <c r="L96" i="5" s="1" a="1"/>
  <c r="L96" i="5" s="1"/>
  <c r="K97" i="5"/>
  <c r="L97" i="5" s="1" a="1"/>
  <c r="L97" i="5" s="1"/>
  <c r="K98" i="5"/>
  <c r="L98" i="5" s="1" a="1"/>
  <c r="L98" i="5" s="1"/>
  <c r="K99" i="5"/>
  <c r="L99" i="5" s="1" a="1"/>
  <c r="L99" i="5" s="1"/>
  <c r="K100" i="5"/>
  <c r="L100" i="5" s="1" a="1"/>
  <c r="L100" i="5" s="1"/>
  <c r="K101" i="5"/>
  <c r="L101" i="5" s="1" a="1"/>
  <c r="L101" i="5" s="1"/>
  <c r="K102" i="5"/>
  <c r="L102" i="5" s="1" a="1"/>
  <c r="L102" i="5" s="1"/>
  <c r="K103" i="5"/>
  <c r="L103" i="5" s="1" a="1"/>
  <c r="L103" i="5" s="1"/>
  <c r="K104" i="5"/>
  <c r="L104" i="5" s="1" a="1"/>
  <c r="L104" i="5" s="1"/>
  <c r="K105" i="5"/>
  <c r="L105" i="5" s="1" a="1"/>
  <c r="L105" i="5" s="1"/>
  <c r="K106" i="5"/>
  <c r="L106" i="5" s="1" a="1"/>
  <c r="L106" i="5" s="1"/>
  <c r="K107" i="5"/>
  <c r="L107" i="5" s="1" a="1"/>
  <c r="L107" i="5" s="1"/>
  <c r="K108" i="5"/>
  <c r="L108" i="5" s="1" a="1"/>
  <c r="L108" i="5" s="1"/>
  <c r="K109" i="5"/>
  <c r="L109" i="5" s="1" a="1"/>
  <c r="L109" i="5" s="1"/>
  <c r="K110" i="5"/>
  <c r="L110" i="5" s="1" a="1"/>
  <c r="L110" i="5" s="1"/>
  <c r="K111" i="5"/>
  <c r="L111" i="5" s="1" a="1"/>
  <c r="L111" i="5" s="1"/>
  <c r="K112" i="5"/>
  <c r="L112" i="5" s="1" a="1"/>
  <c r="L112" i="5" s="1"/>
  <c r="K113" i="5"/>
  <c r="L113" i="5" s="1" a="1"/>
  <c r="L113" i="5" s="1"/>
  <c r="K114" i="5"/>
  <c r="L114" i="5" s="1" a="1"/>
  <c r="L114" i="5" s="1"/>
  <c r="K115" i="5"/>
  <c r="L115" i="5" s="1" a="1"/>
  <c r="L115" i="5" s="1"/>
  <c r="K116" i="5"/>
  <c r="L116" i="5" s="1" a="1"/>
  <c r="L116" i="5" s="1"/>
  <c r="K117" i="5"/>
  <c r="L117" i="5" s="1" a="1"/>
  <c r="L117" i="5" s="1"/>
  <c r="K118" i="5"/>
  <c r="L118" i="5" s="1" a="1"/>
  <c r="L118" i="5" s="1"/>
  <c r="K119" i="5"/>
  <c r="L119" i="5" s="1" a="1"/>
  <c r="L119" i="5" s="1"/>
  <c r="K120" i="5"/>
  <c r="L120" i="5" s="1" a="1"/>
  <c r="L120" i="5" s="1"/>
  <c r="K121" i="5"/>
  <c r="L121" i="5" s="1" a="1"/>
  <c r="L121" i="5" s="1"/>
  <c r="K122" i="5"/>
  <c r="L122" i="5" s="1" a="1"/>
  <c r="L122" i="5" s="1"/>
  <c r="K123" i="5"/>
  <c r="L123" i="5" s="1" a="1"/>
  <c r="L123" i="5" s="1"/>
  <c r="K124" i="5"/>
  <c r="L124" i="5" s="1" a="1"/>
  <c r="L124" i="5" s="1"/>
  <c r="K125" i="5"/>
  <c r="L125" i="5" s="1" a="1"/>
  <c r="L125" i="5" s="1"/>
  <c r="K126" i="5"/>
  <c r="L126" i="5" s="1" a="1"/>
  <c r="L126" i="5" s="1"/>
  <c r="K127" i="5"/>
  <c r="L127" i="5" s="1" a="1"/>
  <c r="L127" i="5" s="1"/>
  <c r="K128" i="5"/>
  <c r="L128" i="5" s="1" a="1"/>
  <c r="L128" i="5" s="1"/>
  <c r="K129" i="5"/>
  <c r="L129" i="5" s="1" a="1"/>
  <c r="L129" i="5" s="1"/>
  <c r="K130" i="5"/>
  <c r="L130" i="5" s="1" a="1"/>
  <c r="L130" i="5" s="1"/>
  <c r="K131" i="5"/>
  <c r="L131" i="5" s="1" a="1"/>
  <c r="L131" i="5" s="1"/>
  <c r="K132" i="5"/>
  <c r="L132" i="5" s="1" a="1"/>
  <c r="L132" i="5" s="1"/>
  <c r="K133" i="5"/>
  <c r="L133" i="5" s="1" a="1"/>
  <c r="L133" i="5" s="1"/>
  <c r="K134" i="5"/>
  <c r="L134" i="5" s="1" a="1"/>
  <c r="L134" i="5" s="1"/>
  <c r="K135" i="5"/>
  <c r="L135" i="5" s="1" a="1"/>
  <c r="L135" i="5" s="1"/>
  <c r="K136" i="5"/>
  <c r="L136" i="5" s="1" a="1"/>
  <c r="L136" i="5" s="1"/>
  <c r="K137" i="5"/>
  <c r="L137" i="5" s="1" a="1"/>
  <c r="L137" i="5" s="1"/>
  <c r="K138" i="5"/>
  <c r="L138" i="5" s="1" a="1"/>
  <c r="L138" i="5" s="1"/>
  <c r="K139" i="5"/>
  <c r="L139" i="5" s="1" a="1"/>
  <c r="L139" i="5" s="1"/>
  <c r="K140" i="5"/>
  <c r="L140" i="5" s="1" a="1"/>
  <c r="L140" i="5" s="1"/>
  <c r="K141" i="5"/>
  <c r="L141" i="5" s="1" a="1"/>
  <c r="L141" i="5" s="1"/>
  <c r="K142" i="5"/>
  <c r="L142" i="5" s="1" a="1"/>
  <c r="L142" i="5" s="1"/>
  <c r="K143" i="5"/>
  <c r="L143" i="5" s="1" a="1"/>
  <c r="L143" i="5" s="1"/>
  <c r="K144" i="5"/>
  <c r="L144" i="5" s="1" a="1"/>
  <c r="L144" i="5" s="1"/>
  <c r="K145" i="5"/>
  <c r="L145" i="5" s="1" a="1"/>
  <c r="L145" i="5" s="1"/>
  <c r="K146" i="5"/>
  <c r="L146" i="5" s="1" a="1"/>
  <c r="L146" i="5" s="1"/>
  <c r="K147" i="5"/>
  <c r="L147" i="5" s="1" a="1"/>
  <c r="L147" i="5" s="1"/>
  <c r="K148" i="5"/>
  <c r="L148" i="5" s="1" a="1"/>
  <c r="L148" i="5" s="1"/>
  <c r="K149" i="5"/>
  <c r="L149" i="5" s="1" a="1"/>
  <c r="L149" i="5" s="1"/>
  <c r="K150" i="5"/>
  <c r="L150" i="5" s="1" a="1"/>
  <c r="L150" i="5" s="1"/>
  <c r="K151" i="5"/>
  <c r="L151" i="5" s="1" a="1"/>
  <c r="L151" i="5" s="1"/>
  <c r="K152" i="5"/>
  <c r="L152" i="5" s="1" a="1"/>
  <c r="L152" i="5" s="1"/>
  <c r="K153" i="5"/>
  <c r="L153" i="5" s="1" a="1"/>
  <c r="L153" i="5" s="1"/>
  <c r="K154" i="5"/>
  <c r="L154" i="5" s="1" a="1"/>
  <c r="L154" i="5" s="1"/>
  <c r="K155" i="5"/>
  <c r="L155" i="5" s="1" a="1"/>
  <c r="L155" i="5" s="1"/>
  <c r="K156" i="5"/>
  <c r="L156" i="5" s="1" a="1"/>
  <c r="L156" i="5" s="1"/>
  <c r="K157" i="5"/>
  <c r="L157" i="5" s="1" a="1"/>
  <c r="L157" i="5" s="1"/>
  <c r="K158" i="5"/>
  <c r="L158" i="5" s="1" a="1"/>
  <c r="L158" i="5" s="1"/>
  <c r="K159" i="5"/>
  <c r="L159" i="5" s="1" a="1"/>
  <c r="L159" i="5" s="1"/>
  <c r="K160" i="5"/>
  <c r="L160" i="5" s="1" a="1"/>
  <c r="L160" i="5" s="1"/>
  <c r="K161" i="5"/>
  <c r="L161" i="5" s="1" a="1"/>
  <c r="L161" i="5" s="1"/>
  <c r="K162" i="5"/>
  <c r="L162" i="5" s="1" a="1"/>
  <c r="L162" i="5" s="1"/>
  <c r="K163" i="5"/>
  <c r="L163" i="5" s="1" a="1"/>
  <c r="L163" i="5" s="1"/>
  <c r="K164" i="5"/>
  <c r="L164" i="5" s="1" a="1"/>
  <c r="L164" i="5" s="1"/>
  <c r="K165" i="5"/>
  <c r="L165" i="5" s="1" a="1"/>
  <c r="L165" i="5" s="1"/>
  <c r="K166" i="5"/>
  <c r="L166" i="5" s="1" a="1"/>
  <c r="L166" i="5" s="1"/>
  <c r="K167" i="5"/>
  <c r="L167" i="5" s="1" a="1"/>
  <c r="L167" i="5" s="1"/>
  <c r="K168" i="5"/>
  <c r="L168" i="5" s="1" a="1"/>
  <c r="L168" i="5" s="1"/>
  <c r="K169" i="5"/>
  <c r="L169" i="5" s="1" a="1"/>
  <c r="L169" i="5" s="1"/>
  <c r="K170" i="5"/>
  <c r="L170" i="5" s="1" a="1"/>
  <c r="L170" i="5" s="1"/>
  <c r="K171" i="5"/>
  <c r="L171" i="5" s="1" a="1"/>
  <c r="L171" i="5" s="1"/>
  <c r="K172" i="5"/>
  <c r="L172" i="5" s="1" a="1"/>
  <c r="L172" i="5" s="1"/>
  <c r="K173" i="5"/>
  <c r="L173" i="5" s="1" a="1"/>
  <c r="L173" i="5" s="1"/>
  <c r="K174" i="5"/>
  <c r="L174" i="5" s="1" a="1"/>
  <c r="L174" i="5" s="1"/>
  <c r="K175" i="5"/>
  <c r="L175" i="5" s="1" a="1"/>
  <c r="L175" i="5" s="1"/>
  <c r="K176" i="5"/>
  <c r="L176" i="5" s="1" a="1"/>
  <c r="L176" i="5" s="1"/>
  <c r="K177" i="5"/>
  <c r="L177" i="5" s="1" a="1"/>
  <c r="L177" i="5" s="1"/>
  <c r="K178" i="5"/>
  <c r="L178" i="5" s="1" a="1"/>
  <c r="L178" i="5" s="1"/>
  <c r="K179" i="5"/>
  <c r="L179" i="5" s="1" a="1"/>
  <c r="L179" i="5" s="1"/>
  <c r="K180" i="5"/>
  <c r="L180" i="5" s="1" a="1"/>
  <c r="L180" i="5" s="1"/>
  <c r="K181" i="5"/>
  <c r="L181" i="5" s="1" a="1"/>
  <c r="L181" i="5" s="1"/>
  <c r="K182" i="5"/>
  <c r="L182" i="5" s="1" a="1"/>
  <c r="L182" i="5" s="1"/>
  <c r="K183" i="5"/>
  <c r="L183" i="5" s="1" a="1"/>
  <c r="L183" i="5" s="1"/>
  <c r="K184" i="5"/>
  <c r="L184" i="5" s="1" a="1"/>
  <c r="L184" i="5" s="1"/>
  <c r="K185" i="5"/>
  <c r="L185" i="5" s="1" a="1"/>
  <c r="L185" i="5" s="1"/>
  <c r="K186" i="5"/>
  <c r="L186" i="5" s="1" a="1"/>
  <c r="L186" i="5" s="1"/>
  <c r="K187" i="5"/>
  <c r="L187" i="5" s="1" a="1"/>
  <c r="L187" i="5" s="1"/>
  <c r="K188" i="5"/>
  <c r="L188" i="5" s="1" a="1"/>
  <c r="L188" i="5" s="1"/>
  <c r="K189" i="5"/>
  <c r="L189" i="5" s="1" a="1"/>
  <c r="L189" i="5" s="1"/>
  <c r="K190" i="5"/>
  <c r="L190" i="5" s="1" a="1"/>
  <c r="L190" i="5" s="1"/>
  <c r="K191" i="5"/>
  <c r="L191" i="5" s="1" a="1"/>
  <c r="L191" i="5" s="1"/>
  <c r="K192" i="5"/>
  <c r="L192" i="5" s="1" a="1"/>
  <c r="L192" i="5" s="1"/>
  <c r="K193" i="5"/>
  <c r="L193" i="5" s="1" a="1"/>
  <c r="L193" i="5" s="1"/>
  <c r="K194" i="5"/>
  <c r="L194" i="5" s="1" a="1"/>
  <c r="L194" i="5" s="1"/>
  <c r="K195" i="5"/>
  <c r="L195" i="5" s="1" a="1"/>
  <c r="L195" i="5" s="1"/>
  <c r="K196" i="5"/>
  <c r="L196" i="5" s="1" a="1"/>
  <c r="L196" i="5" s="1"/>
  <c r="K197" i="5"/>
  <c r="L197" i="5" s="1" a="1"/>
  <c r="L197" i="5" s="1"/>
  <c r="K198" i="5"/>
  <c r="L198" i="5" s="1" a="1"/>
  <c r="L198" i="5" s="1"/>
  <c r="K199" i="5"/>
  <c r="L199" i="5" s="1" a="1"/>
  <c r="L199" i="5" s="1"/>
  <c r="K200" i="5"/>
  <c r="L200" i="5" s="1" a="1"/>
  <c r="L200" i="5" s="1"/>
  <c r="K201" i="5"/>
  <c r="L201" i="5" s="1" a="1"/>
  <c r="L201" i="5" s="1"/>
  <c r="K202" i="5"/>
  <c r="L202" i="5" s="1" a="1"/>
  <c r="L202" i="5" s="1"/>
  <c r="K203" i="5"/>
  <c r="L203" i="5" s="1" a="1"/>
  <c r="L203" i="5" s="1"/>
  <c r="K204" i="5"/>
  <c r="L204" i="5" s="1" a="1"/>
  <c r="L204" i="5" s="1"/>
  <c r="K205" i="5"/>
  <c r="L205" i="5" s="1" a="1"/>
  <c r="L205" i="5" s="1"/>
  <c r="K206" i="5"/>
  <c r="L206" i="5" s="1" a="1"/>
  <c r="L206" i="5" s="1"/>
  <c r="K207" i="5"/>
  <c r="L207" i="5" s="1" a="1"/>
  <c r="L207" i="5" s="1"/>
  <c r="K208" i="5"/>
  <c r="L208" i="5" s="1" a="1"/>
  <c r="L208" i="5" s="1"/>
  <c r="K209" i="5"/>
  <c r="L209" i="5" s="1" a="1"/>
  <c r="L209" i="5" s="1"/>
  <c r="K210" i="5"/>
  <c r="L210" i="5" s="1" a="1"/>
  <c r="L210" i="5" s="1"/>
  <c r="K211" i="5"/>
  <c r="L211" i="5" s="1" a="1"/>
  <c r="L211" i="5" s="1"/>
  <c r="K212" i="5"/>
  <c r="L212" i="5" s="1" a="1"/>
  <c r="L212" i="5" s="1"/>
  <c r="K213" i="5"/>
  <c r="L213" i="5" s="1" a="1"/>
  <c r="L213" i="5" s="1"/>
  <c r="K214" i="5"/>
  <c r="L214" i="5" s="1" a="1"/>
  <c r="L214" i="5" s="1"/>
  <c r="K215" i="5"/>
  <c r="L215" i="5" s="1" a="1"/>
  <c r="L215" i="5" s="1"/>
  <c r="K216" i="5"/>
  <c r="L216" i="5" s="1" a="1"/>
  <c r="L216" i="5" s="1"/>
  <c r="K217" i="5"/>
  <c r="L217" i="5" s="1" a="1"/>
  <c r="L217" i="5" s="1"/>
  <c r="K218" i="5"/>
  <c r="L218" i="5" s="1" a="1"/>
  <c r="L218" i="5" s="1"/>
  <c r="K219" i="5"/>
  <c r="L219" i="5" s="1" a="1"/>
  <c r="L219" i="5" s="1"/>
  <c r="K220" i="5"/>
  <c r="L220" i="5" s="1" a="1"/>
  <c r="L220" i="5" s="1"/>
  <c r="K221" i="5"/>
  <c r="L221" i="5" s="1" a="1"/>
  <c r="L221" i="5" s="1"/>
  <c r="K222" i="5"/>
  <c r="L222" i="5" s="1" a="1"/>
  <c r="L222" i="5" s="1"/>
  <c r="K223" i="5"/>
  <c r="L223" i="5" s="1" a="1"/>
  <c r="L223" i="5" s="1"/>
  <c r="K224" i="5"/>
  <c r="L224" i="5" s="1" a="1"/>
  <c r="L224" i="5" s="1"/>
  <c r="K225" i="5"/>
  <c r="L225" i="5" s="1" a="1"/>
  <c r="L225" i="5" s="1"/>
  <c r="K226" i="5"/>
  <c r="L226" i="5" s="1" a="1"/>
  <c r="L226" i="5" s="1"/>
  <c r="K227" i="5"/>
  <c r="L227" i="5" s="1" a="1"/>
  <c r="L227" i="5" s="1"/>
  <c r="K228" i="5"/>
  <c r="L228" i="5" s="1" a="1"/>
  <c r="L228" i="5" s="1"/>
  <c r="K229" i="5"/>
  <c r="L229" i="5" s="1" a="1"/>
  <c r="L229" i="5" s="1"/>
  <c r="K230" i="5"/>
  <c r="L230" i="5" s="1" a="1"/>
  <c r="L230" i="5" s="1"/>
  <c r="K231" i="5"/>
  <c r="L231" i="5" s="1" a="1"/>
  <c r="L231" i="5" s="1"/>
  <c r="K232" i="5"/>
  <c r="L232" i="5" s="1" a="1"/>
  <c r="L232" i="5" s="1"/>
  <c r="K233" i="5"/>
  <c r="L233" i="5" s="1" a="1"/>
  <c r="L233" i="5" s="1"/>
  <c r="K234" i="5"/>
  <c r="L234" i="5" s="1" a="1"/>
  <c r="L234" i="5" s="1"/>
  <c r="K235" i="5"/>
  <c r="L235" i="5" s="1" a="1"/>
  <c r="L235" i="5" s="1"/>
  <c r="K236" i="5"/>
  <c r="L236" i="5" s="1" a="1"/>
  <c r="L236" i="5" s="1"/>
  <c r="K237" i="5"/>
  <c r="L237" i="5" s="1" a="1"/>
  <c r="L237" i="5" s="1"/>
  <c r="K238" i="5"/>
  <c r="L238" i="5" s="1" a="1"/>
  <c r="L238" i="5" s="1"/>
  <c r="K239" i="5"/>
  <c r="L239" i="5" s="1" a="1"/>
  <c r="L239" i="5" s="1"/>
  <c r="K240" i="5"/>
  <c r="L240" i="5" s="1" a="1"/>
  <c r="L240" i="5" s="1"/>
  <c r="K241" i="5"/>
  <c r="L241" i="5" s="1" a="1"/>
  <c r="L241" i="5" s="1"/>
  <c r="K242" i="5"/>
  <c r="L242" i="5" s="1" a="1"/>
  <c r="L242" i="5" s="1"/>
  <c r="K243" i="5"/>
  <c r="L243" i="5" s="1" a="1"/>
  <c r="L243" i="5" s="1"/>
  <c r="K244" i="5"/>
  <c r="L244" i="5" s="1" a="1"/>
  <c r="L244" i="5" s="1"/>
  <c r="K245" i="5"/>
  <c r="L245" i="5" s="1" a="1"/>
  <c r="L245" i="5" s="1"/>
  <c r="K246" i="5"/>
  <c r="L246" i="5" s="1" a="1"/>
  <c r="L246" i="5" s="1"/>
  <c r="K247" i="5"/>
  <c r="L247" i="5" s="1" a="1"/>
  <c r="L247" i="5" s="1"/>
  <c r="K248" i="5"/>
  <c r="L248" i="5" s="1" a="1"/>
  <c r="L248" i="5" s="1"/>
  <c r="K249" i="5"/>
  <c r="L249" i="5" s="1" a="1"/>
  <c r="L249" i="5" s="1"/>
  <c r="K250" i="5"/>
  <c r="L250" i="5" s="1" a="1"/>
  <c r="L250" i="5" s="1"/>
  <c r="K251" i="5"/>
  <c r="L251" i="5" s="1" a="1"/>
  <c r="L251" i="5" s="1"/>
  <c r="K252" i="5"/>
  <c r="L252" i="5" s="1" a="1"/>
  <c r="L252" i="5" s="1"/>
  <c r="K253" i="5"/>
  <c r="L253" i="5" s="1" a="1"/>
  <c r="L253" i="5" s="1"/>
  <c r="K254" i="5"/>
  <c r="L254" i="5" s="1" a="1"/>
  <c r="L254" i="5" s="1"/>
  <c r="K255" i="5"/>
  <c r="L255" i="5" s="1" a="1"/>
  <c r="L255" i="5" s="1"/>
  <c r="K256" i="5"/>
  <c r="L256" i="5" s="1" a="1"/>
  <c r="L256" i="5" s="1"/>
  <c r="K257" i="5"/>
  <c r="L257" i="5" s="1" a="1"/>
  <c r="L257" i="5" s="1"/>
  <c r="K258" i="5"/>
  <c r="L258" i="5" s="1" a="1"/>
  <c r="L258" i="5" s="1"/>
  <c r="K259" i="5"/>
  <c r="L259" i="5" s="1" a="1"/>
  <c r="L259" i="5" s="1"/>
  <c r="K260" i="5"/>
  <c r="L260" i="5" s="1" a="1"/>
  <c r="L260" i="5" s="1"/>
  <c r="K261" i="5"/>
  <c r="L261" i="5" s="1" a="1"/>
  <c r="L261" i="5" s="1"/>
  <c r="K262" i="5"/>
  <c r="L262" i="5" s="1" a="1"/>
  <c r="L262" i="5" s="1"/>
  <c r="K263" i="5"/>
  <c r="L263" i="5" s="1" a="1"/>
  <c r="L263" i="5" s="1"/>
  <c r="K264" i="5"/>
  <c r="L264" i="5" s="1" a="1"/>
  <c r="L264" i="5" s="1"/>
  <c r="K265" i="5"/>
  <c r="L265" i="5" s="1" a="1"/>
  <c r="L265" i="5" s="1"/>
  <c r="K266" i="5"/>
  <c r="L266" i="5" s="1" a="1"/>
  <c r="L266" i="5" s="1"/>
  <c r="K267" i="5"/>
  <c r="L267" i="5" s="1" a="1"/>
  <c r="L267" i="5" s="1"/>
  <c r="K268" i="5"/>
  <c r="L268" i="5" s="1" a="1"/>
  <c r="L268" i="5" s="1"/>
  <c r="K269" i="5"/>
  <c r="L269" i="5" s="1" a="1"/>
  <c r="L269" i="5" s="1"/>
  <c r="K270" i="5"/>
  <c r="L270" i="5" s="1" a="1"/>
  <c r="L270" i="5" s="1"/>
  <c r="K271" i="5"/>
  <c r="L271" i="5" s="1" a="1"/>
  <c r="L271" i="5" s="1"/>
  <c r="K272" i="5"/>
  <c r="L272" i="5" s="1" a="1"/>
  <c r="L272" i="5" s="1"/>
  <c r="K273" i="5"/>
  <c r="L273" i="5" s="1" a="1"/>
  <c r="L273" i="5" s="1"/>
  <c r="K274" i="5"/>
  <c r="L274" i="5" s="1" a="1"/>
  <c r="L274" i="5" s="1"/>
  <c r="K275" i="5"/>
  <c r="L275" i="5" s="1" a="1"/>
  <c r="L275" i="5" s="1"/>
  <c r="K276" i="5"/>
  <c r="L276" i="5" s="1" a="1"/>
  <c r="L276" i="5" s="1"/>
  <c r="K277" i="5"/>
  <c r="L277" i="5" s="1" a="1"/>
  <c r="L277" i="5" s="1"/>
  <c r="K278" i="5"/>
  <c r="L278" i="5" s="1" a="1"/>
  <c r="L278" i="5" s="1"/>
  <c r="K279" i="5"/>
  <c r="L279" i="5" s="1" a="1"/>
  <c r="L279" i="5" s="1"/>
  <c r="K280" i="5"/>
  <c r="L280" i="5" s="1" a="1"/>
  <c r="L280" i="5" s="1"/>
  <c r="K281" i="5"/>
  <c r="L281" i="5" s="1" a="1"/>
  <c r="L281" i="5" s="1"/>
  <c r="K282" i="5"/>
  <c r="L282" i="5" s="1" a="1"/>
  <c r="L282" i="5" s="1"/>
  <c r="K283" i="5"/>
  <c r="L283" i="5" s="1" a="1"/>
  <c r="L283" i="5" s="1"/>
  <c r="K284" i="5"/>
  <c r="L284" i="5" s="1" a="1"/>
  <c r="L284" i="5" s="1"/>
  <c r="K285" i="5"/>
  <c r="L285" i="5" s="1" a="1"/>
  <c r="L285" i="5" s="1"/>
  <c r="K286" i="5"/>
  <c r="L286" i="5" s="1" a="1"/>
  <c r="L286" i="5" s="1"/>
  <c r="K287" i="5"/>
  <c r="L287" i="5" s="1" a="1"/>
  <c r="L287" i="5" s="1"/>
  <c r="K288" i="5"/>
  <c r="L288" i="5" s="1" a="1"/>
  <c r="L288" i="5" s="1"/>
  <c r="K289" i="5"/>
  <c r="L289" i="5" s="1" a="1"/>
  <c r="L289" i="5" s="1"/>
  <c r="K290" i="5"/>
  <c r="L290" i="5" s="1" a="1"/>
  <c r="L290" i="5" s="1"/>
  <c r="K291" i="5"/>
  <c r="L291" i="5" s="1" a="1"/>
  <c r="L291" i="5" s="1"/>
  <c r="K292" i="5"/>
  <c r="L292" i="5" s="1" a="1"/>
  <c r="L292" i="5" s="1"/>
  <c r="K293" i="5"/>
  <c r="L293" i="5" s="1" a="1"/>
  <c r="L293" i="5" s="1"/>
  <c r="K294" i="5"/>
  <c r="L294" i="5" s="1" a="1"/>
  <c r="L294" i="5" s="1"/>
  <c r="K295" i="5"/>
  <c r="L295" i="5" s="1" a="1"/>
  <c r="L295" i="5" s="1"/>
  <c r="K296" i="5"/>
  <c r="L296" i="5" s="1" a="1"/>
  <c r="L296" i="5" s="1"/>
  <c r="K297" i="5"/>
  <c r="L297" i="5" s="1" a="1"/>
  <c r="L297" i="5" s="1"/>
  <c r="K298" i="5"/>
  <c r="L298" i="5" s="1" a="1"/>
  <c r="L298" i="5" s="1"/>
  <c r="K299" i="5"/>
  <c r="L299" i="5" s="1" a="1"/>
  <c r="L299" i="5" s="1"/>
  <c r="K300" i="5"/>
  <c r="L300" i="5" s="1" a="1"/>
  <c r="L300" i="5" s="1"/>
  <c r="K301" i="5"/>
  <c r="L301" i="5" s="1" a="1"/>
  <c r="L301" i="5" s="1"/>
  <c r="K302" i="5"/>
  <c r="L302" i="5" s="1" a="1"/>
  <c r="L302" i="5" s="1"/>
  <c r="K303" i="5"/>
  <c r="L303" i="5" s="1" a="1"/>
  <c r="L303" i="5" s="1"/>
  <c r="K304" i="5"/>
  <c r="L304" i="5" s="1" a="1"/>
  <c r="L304" i="5" s="1"/>
  <c r="K305" i="5"/>
  <c r="L305" i="5" s="1" a="1"/>
  <c r="L305" i="5" s="1"/>
  <c r="K306" i="5"/>
  <c r="L306" i="5" s="1" a="1"/>
  <c r="L306" i="5" s="1"/>
  <c r="K307" i="5"/>
  <c r="L307" i="5" s="1" a="1"/>
  <c r="L307" i="5" s="1"/>
  <c r="K308" i="5"/>
  <c r="L308" i="5" s="1" a="1"/>
  <c r="L308" i="5" s="1"/>
  <c r="K309" i="5"/>
  <c r="L309" i="5" s="1" a="1"/>
  <c r="L309" i="5" s="1"/>
  <c r="K310" i="5"/>
  <c r="L310" i="5" s="1" a="1"/>
  <c r="L310" i="5" s="1"/>
  <c r="K311" i="5"/>
  <c r="L311" i="5" s="1" a="1"/>
  <c r="L311" i="5" s="1"/>
  <c r="K312" i="5"/>
  <c r="L312" i="5" s="1" a="1"/>
  <c r="L312" i="5" s="1"/>
  <c r="K313" i="5"/>
  <c r="L313" i="5" s="1" a="1"/>
  <c r="L313" i="5" s="1"/>
  <c r="K314" i="5"/>
  <c r="L314" i="5" s="1" a="1"/>
  <c r="L314" i="5" s="1"/>
  <c r="K315" i="5"/>
  <c r="L315" i="5" s="1" a="1"/>
  <c r="L315" i="5" s="1"/>
  <c r="K316" i="5"/>
  <c r="L316" i="5" s="1" a="1"/>
  <c r="L316" i="5" s="1"/>
  <c r="K317" i="5"/>
  <c r="L317" i="5" s="1" a="1"/>
  <c r="L317" i="5" s="1"/>
  <c r="K318" i="5"/>
  <c r="L318" i="5" s="1" a="1"/>
  <c r="L318" i="5" s="1"/>
  <c r="K319" i="5"/>
  <c r="L319" i="5" s="1" a="1"/>
  <c r="L319" i="5" s="1"/>
  <c r="K320" i="5"/>
  <c r="L320" i="5" s="1" a="1"/>
  <c r="L320" i="5" s="1"/>
  <c r="K321" i="5"/>
  <c r="L321" i="5" s="1" a="1"/>
  <c r="L321" i="5" s="1"/>
  <c r="K322" i="5"/>
  <c r="L322" i="5" s="1" a="1"/>
  <c r="L322" i="5" s="1"/>
  <c r="K323" i="5"/>
  <c r="L323" i="5" s="1" a="1"/>
  <c r="L323" i="5" s="1"/>
  <c r="K324" i="5"/>
  <c r="L324" i="5" s="1" a="1"/>
  <c r="L324" i="5" s="1"/>
  <c r="K325" i="5"/>
  <c r="L325" i="5" s="1" a="1"/>
  <c r="L325" i="5" s="1"/>
  <c r="K326" i="5"/>
  <c r="L326" i="5" s="1" a="1"/>
  <c r="L326" i="5" s="1"/>
  <c r="K327" i="5"/>
  <c r="L327" i="5" s="1" a="1"/>
  <c r="L327" i="5" s="1"/>
  <c r="K328" i="5"/>
  <c r="L328" i="5" s="1" a="1"/>
  <c r="L328" i="5" s="1"/>
  <c r="K329" i="5"/>
  <c r="L329" i="5" s="1" a="1"/>
  <c r="L329" i="5" s="1"/>
  <c r="K330" i="5"/>
  <c r="L330" i="5" s="1" a="1"/>
  <c r="L330" i="5" s="1"/>
  <c r="K331" i="5"/>
  <c r="L331" i="5" s="1" a="1"/>
  <c r="L331" i="5" s="1"/>
  <c r="K332" i="5"/>
  <c r="L332" i="5" s="1" a="1"/>
  <c r="L332" i="5" s="1"/>
  <c r="K333" i="5"/>
  <c r="L333" i="5" s="1" a="1"/>
  <c r="L333" i="5" s="1"/>
  <c r="K334" i="5"/>
  <c r="L334" i="5" s="1" a="1"/>
  <c r="L334" i="5" s="1"/>
  <c r="K335" i="5"/>
  <c r="L335" i="5" s="1" a="1"/>
  <c r="L335" i="5" s="1"/>
  <c r="K336" i="5"/>
  <c r="L336" i="5" s="1" a="1"/>
  <c r="L336" i="5" s="1"/>
  <c r="K337" i="5"/>
  <c r="L337" i="5" s="1" a="1"/>
  <c r="L337" i="5" s="1"/>
  <c r="K338" i="5"/>
  <c r="L338" i="5" s="1" a="1"/>
  <c r="L338" i="5" s="1"/>
  <c r="K339" i="5"/>
  <c r="L339" i="5" s="1" a="1"/>
  <c r="L339" i="5" s="1"/>
  <c r="K340" i="5"/>
  <c r="L340" i="5" s="1" a="1"/>
  <c r="L340" i="5" s="1"/>
  <c r="K341" i="5"/>
  <c r="L341" i="5" s="1" a="1"/>
  <c r="L341" i="5" s="1"/>
  <c r="K342" i="5"/>
  <c r="L342" i="5" s="1" a="1"/>
  <c r="L342" i="5" s="1"/>
  <c r="K343" i="5"/>
  <c r="L343" i="5" s="1" a="1"/>
  <c r="L343" i="5" s="1"/>
  <c r="K344" i="5"/>
  <c r="L344" i="5" s="1" a="1"/>
  <c r="L344" i="5" s="1"/>
  <c r="K345" i="5"/>
  <c r="L345" i="5" s="1" a="1"/>
  <c r="L345" i="5" s="1"/>
  <c r="K346" i="5"/>
  <c r="L346" i="5" s="1" a="1"/>
  <c r="L346" i="5" s="1"/>
  <c r="K347" i="5"/>
  <c r="L347" i="5" s="1" a="1"/>
  <c r="L347" i="5" s="1"/>
  <c r="K348" i="5"/>
  <c r="L348" i="5" s="1" a="1"/>
  <c r="L348" i="5" s="1"/>
  <c r="K349" i="5"/>
  <c r="L349" i="5" s="1" a="1"/>
  <c r="L349" i="5" s="1"/>
  <c r="K350" i="5"/>
  <c r="L350" i="5" s="1" a="1"/>
  <c r="L350" i="5" s="1"/>
  <c r="K351" i="5"/>
  <c r="L351" i="5" s="1" a="1"/>
  <c r="L351" i="5" s="1"/>
  <c r="K352" i="5"/>
  <c r="L352" i="5" s="1" a="1"/>
  <c r="L352" i="5" s="1"/>
  <c r="K353" i="5"/>
  <c r="L353" i="5" s="1" a="1"/>
  <c r="L353" i="5" s="1"/>
  <c r="K354" i="5"/>
  <c r="L354" i="5" s="1" a="1"/>
  <c r="L354" i="5" s="1"/>
  <c r="K355" i="5"/>
  <c r="L355" i="5" s="1" a="1"/>
  <c r="L355" i="5" s="1"/>
  <c r="K356" i="5"/>
  <c r="L356" i="5" s="1" a="1"/>
  <c r="L356" i="5" s="1"/>
  <c r="K357" i="5"/>
  <c r="L357" i="5" s="1" a="1"/>
  <c r="L357" i="5" s="1"/>
  <c r="K358" i="5"/>
  <c r="L358" i="5" s="1" a="1"/>
  <c r="L358" i="5" s="1"/>
  <c r="K359" i="5"/>
  <c r="L359" i="5" s="1" a="1"/>
  <c r="L359" i="5" s="1"/>
  <c r="K360" i="5"/>
  <c r="L360" i="5" s="1" a="1"/>
  <c r="L360" i="5" s="1"/>
  <c r="K361" i="5"/>
  <c r="L361" i="5" s="1" a="1"/>
  <c r="L361" i="5" s="1"/>
  <c r="K362" i="5"/>
  <c r="L362" i="5" s="1" a="1"/>
  <c r="L362" i="5" s="1"/>
  <c r="K363" i="5"/>
  <c r="L363" i="5" s="1" a="1"/>
  <c r="L363" i="5" s="1"/>
  <c r="K364" i="5"/>
  <c r="L364" i="5" s="1" a="1"/>
  <c r="L364" i="5" s="1"/>
  <c r="K365" i="5"/>
  <c r="L365" i="5" s="1" a="1"/>
  <c r="L365" i="5" s="1"/>
  <c r="K366" i="5"/>
  <c r="L366" i="5" s="1" a="1"/>
  <c r="L366" i="5" s="1"/>
  <c r="K367" i="5"/>
  <c r="L367" i="5" s="1" a="1"/>
  <c r="L367" i="5" s="1"/>
  <c r="K368" i="5"/>
  <c r="L368" i="5" s="1" a="1"/>
  <c r="L368" i="5" s="1"/>
  <c r="K369" i="5"/>
  <c r="L369" i="5" s="1" a="1"/>
  <c r="L369" i="5" s="1"/>
  <c r="K370" i="5"/>
  <c r="L370" i="5" s="1" a="1"/>
  <c r="L370" i="5" s="1"/>
  <c r="K371" i="5"/>
  <c r="L371" i="5" s="1" a="1"/>
  <c r="L371" i="5" s="1"/>
  <c r="K372" i="5"/>
  <c r="L372" i="5" s="1" a="1"/>
  <c r="L372" i="5" s="1"/>
  <c r="K373" i="5"/>
  <c r="L373" i="5" s="1" a="1"/>
  <c r="L373" i="5" s="1"/>
  <c r="K374" i="5"/>
  <c r="L374" i="5" s="1" a="1"/>
  <c r="L374" i="5" s="1"/>
  <c r="K375" i="5"/>
  <c r="L375" i="5" s="1" a="1"/>
  <c r="L375" i="5" s="1"/>
  <c r="K376" i="5"/>
  <c r="L376" i="5" s="1" a="1"/>
  <c r="L376" i="5" s="1"/>
  <c r="K377" i="5"/>
  <c r="L377" i="5" s="1" a="1"/>
  <c r="L377" i="5" s="1"/>
  <c r="K378" i="5"/>
  <c r="L378" i="5" s="1" a="1"/>
  <c r="L378" i="5" s="1"/>
  <c r="K379" i="5"/>
  <c r="L379" i="5" s="1" a="1"/>
  <c r="L379" i="5" s="1"/>
  <c r="K380" i="5"/>
  <c r="L380" i="5" s="1" a="1"/>
  <c r="L380" i="5" s="1"/>
  <c r="K381" i="5"/>
  <c r="L381" i="5" s="1" a="1"/>
  <c r="L381" i="5" s="1"/>
  <c r="K382" i="5"/>
  <c r="L382" i="5" s="1" a="1"/>
  <c r="L382" i="5" s="1"/>
  <c r="K383" i="5"/>
  <c r="L383" i="5" s="1" a="1"/>
  <c r="L383" i="5" s="1"/>
  <c r="K384" i="5"/>
  <c r="L384" i="5" s="1" a="1"/>
  <c r="L384" i="5" s="1"/>
  <c r="K385" i="5"/>
  <c r="L385" i="5" s="1" a="1"/>
  <c r="L385" i="5" s="1"/>
  <c r="K386" i="5"/>
  <c r="L386" i="5" s="1" a="1"/>
  <c r="L386" i="5" s="1"/>
  <c r="K387" i="5"/>
  <c r="L387" i="5" s="1" a="1"/>
  <c r="L387" i="5" s="1"/>
  <c r="K388" i="5"/>
  <c r="L388" i="5" s="1" a="1"/>
  <c r="L388" i="5" s="1"/>
  <c r="K389" i="5"/>
  <c r="L389" i="5" s="1" a="1"/>
  <c r="L389" i="5" s="1"/>
  <c r="K390" i="5"/>
  <c r="L390" i="5" s="1" a="1"/>
  <c r="L390" i="5" s="1"/>
  <c r="K391" i="5"/>
  <c r="L391" i="5" s="1" a="1"/>
  <c r="L391" i="5" s="1"/>
  <c r="K392" i="5"/>
  <c r="L392" i="5" s="1" a="1"/>
  <c r="L392" i="5" s="1"/>
  <c r="K393" i="5"/>
  <c r="L393" i="5" s="1" a="1"/>
  <c r="L393" i="5" s="1"/>
  <c r="K394" i="5"/>
  <c r="L394" i="5" s="1" a="1"/>
  <c r="L394" i="5" s="1"/>
  <c r="K395" i="5"/>
  <c r="L395" i="5" s="1" a="1"/>
  <c r="L395" i="5" s="1"/>
  <c r="K396" i="5"/>
  <c r="L396" i="5" s="1" a="1"/>
  <c r="L396" i="5" s="1"/>
  <c r="K397" i="5"/>
  <c r="L397" i="5" s="1" a="1"/>
  <c r="L397" i="5" s="1"/>
  <c r="K398" i="5"/>
  <c r="L398" i="5" s="1" a="1"/>
  <c r="L398" i="5" s="1"/>
  <c r="K399" i="5"/>
  <c r="L399" i="5" s="1" a="1"/>
  <c r="L399" i="5" s="1"/>
  <c r="K400" i="5"/>
  <c r="L400" i="5" s="1" a="1"/>
  <c r="L400" i="5" s="1"/>
  <c r="K401" i="5"/>
  <c r="L401" i="5" s="1" a="1"/>
  <c r="L401" i="5" s="1"/>
  <c r="K402" i="5"/>
  <c r="L402" i="5" s="1" a="1"/>
  <c r="L402" i="5" s="1"/>
  <c r="K403" i="5"/>
  <c r="L403" i="5" s="1" a="1"/>
  <c r="L403" i="5" s="1"/>
  <c r="K404" i="5"/>
  <c r="L404" i="5" s="1" a="1"/>
  <c r="L404" i="5" s="1"/>
  <c r="K405" i="5"/>
  <c r="L405" i="5" s="1" a="1"/>
  <c r="L405" i="5" s="1"/>
  <c r="K406" i="5"/>
  <c r="L406" i="5" s="1" a="1"/>
  <c r="L406" i="5" s="1"/>
  <c r="K407" i="5"/>
  <c r="L407" i="5" s="1" a="1"/>
  <c r="L407" i="5" s="1"/>
  <c r="K408" i="5"/>
  <c r="L408" i="5" s="1" a="1"/>
  <c r="L408" i="5" s="1"/>
  <c r="K409" i="5"/>
  <c r="L409" i="5" s="1" a="1"/>
  <c r="L409" i="5" s="1"/>
  <c r="K410" i="5"/>
  <c r="L410" i="5" s="1" a="1"/>
  <c r="L410" i="5" s="1"/>
  <c r="K411" i="5"/>
  <c r="L411" i="5" s="1" a="1"/>
  <c r="L411" i="5" s="1"/>
  <c r="K412" i="5"/>
  <c r="L412" i="5" s="1" a="1"/>
  <c r="L412" i="5" s="1"/>
  <c r="K413" i="5"/>
  <c r="L413" i="5" s="1" a="1"/>
  <c r="L413" i="5" s="1"/>
  <c r="K414" i="5"/>
  <c r="L414" i="5" s="1" a="1"/>
  <c r="L414" i="5" s="1"/>
  <c r="K415" i="5"/>
  <c r="L415" i="5" s="1" a="1"/>
  <c r="L415" i="5" s="1"/>
  <c r="K416" i="5"/>
  <c r="L416" i="5" s="1" a="1"/>
  <c r="L416" i="5" s="1"/>
  <c r="K417" i="5"/>
  <c r="L417" i="5" s="1" a="1"/>
  <c r="L417" i="5" s="1"/>
  <c r="K418" i="5"/>
  <c r="L418" i="5" s="1" a="1"/>
  <c r="L418" i="5" s="1"/>
  <c r="K419" i="5"/>
  <c r="L419" i="5" s="1" a="1"/>
  <c r="L419" i="5" s="1"/>
  <c r="K420" i="5"/>
  <c r="L420" i="5" s="1" a="1"/>
  <c r="L420" i="5" s="1"/>
  <c r="K421" i="5"/>
  <c r="L421" i="5" s="1" a="1"/>
  <c r="L421" i="5" s="1"/>
  <c r="K422" i="5"/>
  <c r="L422" i="5" s="1" a="1"/>
  <c r="L422" i="5" s="1"/>
  <c r="K423" i="5"/>
  <c r="L423" i="5" s="1" a="1"/>
  <c r="L423" i="5" s="1"/>
  <c r="K424" i="5"/>
  <c r="L424" i="5" s="1" a="1"/>
  <c r="L424" i="5" s="1"/>
  <c r="K425" i="5"/>
  <c r="L425" i="5" s="1" a="1"/>
  <c r="L425" i="5" s="1"/>
  <c r="K426" i="5"/>
  <c r="L426" i="5" s="1" a="1"/>
  <c r="L426" i="5" s="1"/>
  <c r="K427" i="5"/>
  <c r="L427" i="5" s="1" a="1"/>
  <c r="L427" i="5" s="1"/>
  <c r="K428" i="5"/>
  <c r="L428" i="5" s="1" a="1"/>
  <c r="L428" i="5" s="1"/>
  <c r="K429" i="5"/>
  <c r="L429" i="5" s="1" a="1"/>
  <c r="L429" i="5" s="1"/>
  <c r="K430" i="5"/>
  <c r="L430" i="5" s="1" a="1"/>
  <c r="L430" i="5" s="1"/>
  <c r="K431" i="5"/>
  <c r="L431" i="5" s="1" a="1"/>
  <c r="L431" i="5" s="1"/>
  <c r="K432" i="5"/>
  <c r="L432" i="5" s="1" a="1"/>
  <c r="L432" i="5" s="1"/>
  <c r="K433" i="5"/>
  <c r="L433" i="5" s="1" a="1"/>
  <c r="L433" i="5" s="1"/>
  <c r="K434" i="5"/>
  <c r="L434" i="5" s="1" a="1"/>
  <c r="L434" i="5" s="1"/>
  <c r="K435" i="5"/>
  <c r="L435" i="5" s="1" a="1"/>
  <c r="L435" i="5" s="1"/>
  <c r="K436" i="5"/>
  <c r="L436" i="5" s="1" a="1"/>
  <c r="L436" i="5" s="1"/>
  <c r="K437" i="5"/>
  <c r="L437" i="5" s="1" a="1"/>
  <c r="L437" i="5" s="1"/>
  <c r="K438" i="5"/>
  <c r="L438" i="5" s="1" a="1"/>
  <c r="L438" i="5" s="1"/>
  <c r="K439" i="5"/>
  <c r="L439" i="5" s="1" a="1"/>
  <c r="L439" i="5" s="1"/>
  <c r="K440" i="5"/>
  <c r="L440" i="5" s="1" a="1"/>
  <c r="L440" i="5" s="1"/>
  <c r="K441" i="5"/>
  <c r="L441" i="5" s="1" a="1"/>
  <c r="L441" i="5" s="1"/>
  <c r="K442" i="5"/>
  <c r="L442" i="5" s="1" a="1"/>
  <c r="L442" i="5" s="1"/>
  <c r="K443" i="5"/>
  <c r="L443" i="5" s="1" a="1"/>
  <c r="L443" i="5" s="1"/>
  <c r="K444" i="5"/>
  <c r="L444" i="5" s="1" a="1"/>
  <c r="L444" i="5" s="1"/>
  <c r="K445" i="5"/>
  <c r="L445" i="5" s="1" a="1"/>
  <c r="L445" i="5" s="1"/>
  <c r="K446" i="5"/>
  <c r="L446" i="5" s="1" a="1"/>
  <c r="L446" i="5" s="1"/>
  <c r="K447" i="5"/>
  <c r="L447" i="5" s="1" a="1"/>
  <c r="L447" i="5" s="1"/>
  <c r="K448" i="5"/>
  <c r="L448" i="5" s="1" a="1"/>
  <c r="L448" i="5" s="1"/>
  <c r="K449" i="5"/>
  <c r="L449" i="5" s="1" a="1"/>
  <c r="L449" i="5" s="1"/>
  <c r="K450" i="5"/>
  <c r="L450" i="5" s="1" a="1"/>
  <c r="L450" i="5" s="1"/>
  <c r="K451" i="5"/>
  <c r="L451" i="5" s="1" a="1"/>
  <c r="L451" i="5" s="1"/>
  <c r="K452" i="5"/>
  <c r="L452" i="5" s="1" a="1"/>
  <c r="L452" i="5" s="1"/>
  <c r="K453" i="5"/>
  <c r="L453" i="5" s="1" a="1"/>
  <c r="L453" i="5" s="1"/>
  <c r="K454" i="5"/>
  <c r="L454" i="5" s="1" a="1"/>
  <c r="L454" i="5" s="1"/>
  <c r="K455" i="5"/>
  <c r="L455" i="5" s="1" a="1"/>
  <c r="L455" i="5" s="1"/>
  <c r="K456" i="5"/>
  <c r="L456" i="5" s="1" a="1"/>
  <c r="L456" i="5" s="1"/>
  <c r="K457" i="5"/>
  <c r="L457" i="5" s="1" a="1"/>
  <c r="L457" i="5" s="1"/>
  <c r="K458" i="5"/>
  <c r="L458" i="5" s="1" a="1"/>
  <c r="L458" i="5" s="1"/>
  <c r="K459" i="5"/>
  <c r="L459" i="5" s="1" a="1"/>
  <c r="L459" i="5" s="1"/>
  <c r="K460" i="5"/>
  <c r="L460" i="5" s="1" a="1"/>
  <c r="L460" i="5" s="1"/>
  <c r="K461" i="5"/>
  <c r="L461" i="5" s="1" a="1"/>
  <c r="L461" i="5" s="1"/>
  <c r="K462" i="5"/>
  <c r="L462" i="5" s="1" a="1"/>
  <c r="L462" i="5" s="1"/>
  <c r="K463" i="5"/>
  <c r="L463" i="5" s="1" a="1"/>
  <c r="L463" i="5" s="1"/>
  <c r="K464" i="5"/>
  <c r="L464" i="5" s="1" a="1"/>
  <c r="L464" i="5" s="1"/>
  <c r="K465" i="5"/>
  <c r="L465" i="5" s="1" a="1"/>
  <c r="L465" i="5" s="1"/>
  <c r="K466" i="5"/>
  <c r="L466" i="5" s="1" a="1"/>
  <c r="L466" i="5" s="1"/>
  <c r="K467" i="5"/>
  <c r="L467" i="5" s="1" a="1"/>
  <c r="L467" i="5" s="1"/>
  <c r="K468" i="5"/>
  <c r="L468" i="5" s="1" a="1"/>
  <c r="L468" i="5" s="1"/>
  <c r="K469" i="5"/>
  <c r="L469" i="5" s="1" a="1"/>
  <c r="L469" i="5" s="1"/>
  <c r="K470" i="5"/>
  <c r="L470" i="5" s="1" a="1"/>
  <c r="L470" i="5" s="1"/>
  <c r="K471" i="5"/>
  <c r="L471" i="5" s="1" a="1"/>
  <c r="L471" i="5" s="1"/>
  <c r="K472" i="5"/>
  <c r="L472" i="5" s="1" a="1"/>
  <c r="L472" i="5" s="1"/>
  <c r="K473" i="5"/>
  <c r="L473" i="5" s="1" a="1"/>
  <c r="L473" i="5" s="1"/>
  <c r="K474" i="5"/>
  <c r="L474" i="5" s="1" a="1"/>
  <c r="L474" i="5" s="1"/>
  <c r="K475" i="5"/>
  <c r="L475" i="5" s="1" a="1"/>
  <c r="L475" i="5" s="1"/>
  <c r="K476" i="5"/>
  <c r="L476" i="5" s="1" a="1"/>
  <c r="L476" i="5" s="1"/>
  <c r="K477" i="5"/>
  <c r="L477" i="5" s="1" a="1"/>
  <c r="L477" i="5" s="1"/>
  <c r="K478" i="5"/>
  <c r="L478" i="5" s="1" a="1"/>
  <c r="L478" i="5" s="1"/>
  <c r="K479" i="5"/>
  <c r="L479" i="5" s="1" a="1"/>
  <c r="L479" i="5" s="1"/>
  <c r="K480" i="5"/>
  <c r="L480" i="5" s="1" a="1"/>
  <c r="L480" i="5" s="1"/>
  <c r="K481" i="5"/>
  <c r="L481" i="5" s="1" a="1"/>
  <c r="L481" i="5" s="1"/>
  <c r="K482" i="5"/>
  <c r="L482" i="5" s="1" a="1"/>
  <c r="L482" i="5" s="1"/>
  <c r="K483" i="5"/>
  <c r="L483" i="5" s="1" a="1"/>
  <c r="L483" i="5" s="1"/>
  <c r="K484" i="5"/>
  <c r="L484" i="5" s="1" a="1"/>
  <c r="L484" i="5" s="1"/>
  <c r="K485" i="5"/>
  <c r="L485" i="5" s="1" a="1"/>
  <c r="L485" i="5" s="1"/>
  <c r="K486" i="5"/>
  <c r="L486" i="5" s="1" a="1"/>
  <c r="L486" i="5" s="1"/>
  <c r="K487" i="5"/>
  <c r="L487" i="5" s="1" a="1"/>
  <c r="L487" i="5" s="1"/>
  <c r="K488" i="5"/>
  <c r="L488" i="5" s="1" a="1"/>
  <c r="L488" i="5" s="1"/>
  <c r="K489" i="5"/>
  <c r="L489" i="5" s="1" a="1"/>
  <c r="L489" i="5" s="1"/>
  <c r="K490" i="5"/>
  <c r="L490" i="5" s="1" a="1"/>
  <c r="L490" i="5" s="1"/>
  <c r="K491" i="5"/>
  <c r="L491" i="5" s="1" a="1"/>
  <c r="L491" i="5" s="1"/>
  <c r="K492" i="5"/>
  <c r="L492" i="5" s="1" a="1"/>
  <c r="L492" i="5" s="1"/>
  <c r="K493" i="5"/>
  <c r="L493" i="5" s="1" a="1"/>
  <c r="L493" i="5" s="1"/>
  <c r="K494" i="5"/>
  <c r="L494" i="5" s="1" a="1"/>
  <c r="L494" i="5" s="1"/>
  <c r="K495" i="5"/>
  <c r="L495" i="5" s="1" a="1"/>
  <c r="L495" i="5" s="1"/>
  <c r="K496" i="5"/>
  <c r="L496" i="5" s="1" a="1"/>
  <c r="L496" i="5" s="1"/>
  <c r="K497" i="5"/>
  <c r="L497" i="5" s="1" a="1"/>
  <c r="L497" i="5" s="1"/>
  <c r="K498" i="5"/>
  <c r="L498" i="5" s="1" a="1"/>
  <c r="L498" i="5" s="1"/>
  <c r="K499" i="5"/>
  <c r="L499" i="5" s="1" a="1"/>
  <c r="L499" i="5" s="1"/>
  <c r="K500" i="5"/>
  <c r="L500" i="5" s="1" a="1"/>
  <c r="L500" i="5" s="1"/>
  <c r="K501" i="5"/>
  <c r="L501" i="5" s="1" a="1"/>
  <c r="L501" i="5" s="1"/>
  <c r="K502" i="5"/>
  <c r="L502" i="5" s="1" a="1"/>
  <c r="L502" i="5" s="1"/>
  <c r="K503" i="5"/>
  <c r="L503" i="5" s="1" a="1"/>
  <c r="L503" i="5" s="1"/>
  <c r="K504" i="5"/>
  <c r="L504" i="5" s="1" a="1"/>
  <c r="L504" i="5" s="1"/>
  <c r="K505" i="5"/>
  <c r="L505" i="5" s="1" a="1"/>
  <c r="L505" i="5" s="1"/>
  <c r="K506" i="5"/>
  <c r="L506" i="5" s="1" a="1"/>
  <c r="L506" i="5" s="1"/>
  <c r="K507" i="5"/>
  <c r="L507" i="5" s="1" a="1"/>
  <c r="L507" i="5" s="1"/>
  <c r="K508" i="5"/>
  <c r="L508" i="5" s="1" a="1"/>
  <c r="L508" i="5" s="1"/>
  <c r="K509" i="5"/>
  <c r="L509" i="5" s="1" a="1"/>
  <c r="L509" i="5" s="1"/>
  <c r="K510" i="5"/>
  <c r="L510" i="5" s="1" a="1"/>
  <c r="L510" i="5" s="1"/>
  <c r="K511" i="5"/>
  <c r="L511" i="5" s="1" a="1"/>
  <c r="L511" i="5" s="1"/>
  <c r="K512" i="5"/>
  <c r="L512" i="5" s="1" a="1"/>
  <c r="L512" i="5" s="1"/>
  <c r="K513" i="5"/>
  <c r="L513" i="5" s="1" a="1"/>
  <c r="L513" i="5" s="1"/>
  <c r="K514" i="5"/>
  <c r="L514" i="5" s="1" a="1"/>
  <c r="L514" i="5" s="1"/>
  <c r="K515" i="5"/>
  <c r="L515" i="5" s="1" a="1"/>
  <c r="L515" i="5" s="1"/>
  <c r="K516" i="5"/>
  <c r="L516" i="5" s="1" a="1"/>
  <c r="L516" i="5" s="1"/>
  <c r="K517" i="5"/>
  <c r="L517" i="5" s="1" a="1"/>
  <c r="L517" i="5" s="1"/>
  <c r="K518" i="5"/>
  <c r="L518" i="5" s="1" a="1"/>
  <c r="L518" i="5" s="1"/>
  <c r="K519" i="5"/>
  <c r="L519" i="5" s="1" a="1"/>
  <c r="L519" i="5" s="1"/>
  <c r="K520" i="5"/>
  <c r="L520" i="5" s="1" a="1"/>
  <c r="L520" i="5" s="1"/>
  <c r="K521" i="5"/>
  <c r="L521" i="5" s="1" a="1"/>
  <c r="L521" i="5" s="1"/>
  <c r="K522" i="5"/>
  <c r="L522" i="5" s="1" a="1"/>
  <c r="L522" i="5" s="1"/>
  <c r="K523" i="5"/>
  <c r="L523" i="5" s="1" a="1"/>
  <c r="L523" i="5" s="1"/>
  <c r="K524" i="5"/>
  <c r="L524" i="5" s="1" a="1"/>
  <c r="L524" i="5" s="1"/>
  <c r="K525" i="5"/>
  <c r="L525" i="5" s="1" a="1"/>
  <c r="L525" i="5" s="1"/>
  <c r="K526" i="5"/>
  <c r="L526" i="5" s="1" a="1"/>
  <c r="L526" i="5" s="1"/>
  <c r="K527" i="5"/>
  <c r="L527" i="5" s="1" a="1"/>
  <c r="L527" i="5" s="1"/>
  <c r="K528" i="5"/>
  <c r="L528" i="5" s="1" a="1"/>
  <c r="L528" i="5" s="1"/>
  <c r="K529" i="5"/>
  <c r="L529" i="5" s="1" a="1"/>
  <c r="L529" i="5" s="1"/>
  <c r="K530" i="5"/>
  <c r="L530" i="5" s="1" a="1"/>
  <c r="L530" i="5" s="1"/>
  <c r="K531" i="5"/>
  <c r="L531" i="5" s="1" a="1"/>
  <c r="L531" i="5" s="1"/>
  <c r="K532" i="5"/>
  <c r="L532" i="5" s="1" a="1"/>
  <c r="L532" i="5" s="1"/>
  <c r="K533" i="5"/>
  <c r="L533" i="5" s="1" a="1"/>
  <c r="L533" i="5" s="1"/>
  <c r="K534" i="5"/>
  <c r="L534" i="5" s="1" a="1"/>
  <c r="L534" i="5" s="1"/>
  <c r="K535" i="5"/>
  <c r="L535" i="5" s="1" a="1"/>
  <c r="L535" i="5" s="1"/>
  <c r="K536" i="5"/>
  <c r="L536" i="5" s="1" a="1"/>
  <c r="L536" i="5" s="1"/>
  <c r="K537" i="5"/>
  <c r="L537" i="5" s="1" a="1"/>
  <c r="L537" i="5" s="1"/>
  <c r="K538" i="5"/>
  <c r="L538" i="5" s="1" a="1"/>
  <c r="L538" i="5" s="1"/>
  <c r="K539" i="5"/>
  <c r="L539" i="5" s="1" a="1"/>
  <c r="L539" i="5" s="1"/>
  <c r="K540" i="5"/>
  <c r="L540" i="5" s="1" a="1"/>
  <c r="L540" i="5" s="1"/>
  <c r="K541" i="5"/>
  <c r="L541" i="5" s="1" a="1"/>
  <c r="L541" i="5" s="1"/>
  <c r="K542" i="5"/>
  <c r="L542" i="5" s="1" a="1"/>
  <c r="L542" i="5" s="1"/>
  <c r="K543" i="5"/>
  <c r="L543" i="5" s="1" a="1"/>
  <c r="L543" i="5" s="1"/>
  <c r="K544" i="5"/>
  <c r="L544" i="5" s="1" a="1"/>
  <c r="L544" i="5" s="1"/>
  <c r="K545" i="5"/>
  <c r="L545" i="5" s="1" a="1"/>
  <c r="L545" i="5" s="1"/>
  <c r="K546" i="5"/>
  <c r="L546" i="5" s="1" a="1"/>
  <c r="L546" i="5" s="1"/>
  <c r="K547" i="5"/>
  <c r="L547" i="5" s="1" a="1"/>
  <c r="L547" i="5" s="1"/>
  <c r="K548" i="5"/>
  <c r="L548" i="5" s="1" a="1"/>
  <c r="L548" i="5" s="1"/>
  <c r="K549" i="5"/>
  <c r="L549" i="5" s="1" a="1"/>
  <c r="L549" i="5" s="1"/>
  <c r="K550" i="5"/>
  <c r="L550" i="5" s="1" a="1"/>
  <c r="L550" i="5" s="1"/>
  <c r="K551" i="5"/>
  <c r="L551" i="5" s="1" a="1"/>
  <c r="L551" i="5" s="1"/>
  <c r="K552" i="5"/>
  <c r="L552" i="5" s="1" a="1"/>
  <c r="L552" i="5" s="1"/>
  <c r="K553" i="5"/>
  <c r="L553" i="5" s="1" a="1"/>
  <c r="L553" i="5" s="1"/>
  <c r="K554" i="5"/>
  <c r="L554" i="5" s="1" a="1"/>
  <c r="L554" i="5" s="1"/>
  <c r="K555" i="5"/>
  <c r="L555" i="5" s="1" a="1"/>
  <c r="L555" i="5" s="1"/>
  <c r="K556" i="5"/>
  <c r="L556" i="5" s="1" a="1"/>
  <c r="L556" i="5" s="1"/>
  <c r="K557" i="5"/>
  <c r="L557" i="5" s="1" a="1"/>
  <c r="L557" i="5" s="1"/>
  <c r="K558" i="5"/>
  <c r="L558" i="5" s="1" a="1"/>
  <c r="L558" i="5" s="1"/>
  <c r="K559" i="5"/>
  <c r="L559" i="5" s="1" a="1"/>
  <c r="L559" i="5" s="1"/>
  <c r="K560" i="5"/>
  <c r="L560" i="5" s="1" a="1"/>
  <c r="L560" i="5" s="1"/>
  <c r="K561" i="5"/>
  <c r="L561" i="5" s="1" a="1"/>
  <c r="L561" i="5" s="1"/>
  <c r="K562" i="5"/>
  <c r="L562" i="5" s="1" a="1"/>
  <c r="L562" i="5" s="1"/>
  <c r="K563" i="5"/>
  <c r="L563" i="5" s="1" a="1"/>
  <c r="L563" i="5" s="1"/>
  <c r="K564" i="5"/>
  <c r="L564" i="5" s="1" a="1"/>
  <c r="L564" i="5" s="1"/>
  <c r="K565" i="5"/>
  <c r="L565" i="5" s="1" a="1"/>
  <c r="L565" i="5" s="1"/>
  <c r="K566" i="5"/>
  <c r="L566" i="5" s="1" a="1"/>
  <c r="L566" i="5" s="1"/>
  <c r="K567" i="5"/>
  <c r="L567" i="5" s="1" a="1"/>
  <c r="L567" i="5" s="1"/>
  <c r="K568" i="5"/>
  <c r="L568" i="5" s="1" a="1"/>
  <c r="L568" i="5" s="1"/>
  <c r="K569" i="5"/>
  <c r="L569" i="5" s="1" a="1"/>
  <c r="L569" i="5" s="1"/>
  <c r="K570" i="5"/>
  <c r="L570" i="5" s="1" a="1"/>
  <c r="L570" i="5" s="1"/>
  <c r="K571" i="5"/>
  <c r="L571" i="5" s="1" a="1"/>
  <c r="L571" i="5" s="1"/>
  <c r="K572" i="5"/>
  <c r="L572" i="5" s="1" a="1"/>
  <c r="L572" i="5" s="1"/>
  <c r="K573" i="5"/>
  <c r="L573" i="5" s="1" a="1"/>
  <c r="L573" i="5" s="1"/>
  <c r="K574" i="5"/>
  <c r="L574" i="5" s="1" a="1"/>
  <c r="L574" i="5" s="1"/>
  <c r="K575" i="5"/>
  <c r="L575" i="5" s="1" a="1"/>
  <c r="L575" i="5" s="1"/>
  <c r="K576" i="5"/>
  <c r="L576" i="5" s="1" a="1"/>
  <c r="L576" i="5" s="1"/>
  <c r="K577" i="5"/>
  <c r="L577" i="5" s="1" a="1"/>
  <c r="L577" i="5" s="1"/>
  <c r="K578" i="5"/>
  <c r="L578" i="5" s="1" a="1"/>
  <c r="L578" i="5" s="1"/>
  <c r="K579" i="5"/>
  <c r="L579" i="5" s="1" a="1"/>
  <c r="L579" i="5" s="1"/>
  <c r="K580" i="5"/>
  <c r="L580" i="5" s="1" a="1"/>
  <c r="L580" i="5" s="1"/>
  <c r="K581" i="5"/>
  <c r="L581" i="5" s="1" a="1"/>
  <c r="L581" i="5" s="1"/>
  <c r="K582" i="5"/>
  <c r="L582" i="5" s="1" a="1"/>
  <c r="L582" i="5" s="1"/>
  <c r="K583" i="5"/>
  <c r="L583" i="5" s="1" a="1"/>
  <c r="L583" i="5" s="1"/>
  <c r="K584" i="5"/>
  <c r="L584" i="5" s="1" a="1"/>
  <c r="L584" i="5" s="1"/>
  <c r="K585" i="5"/>
  <c r="L585" i="5" s="1" a="1"/>
  <c r="L585" i="5" s="1"/>
  <c r="K586" i="5"/>
  <c r="L586" i="5" s="1" a="1"/>
  <c r="L586" i="5" s="1"/>
  <c r="K587" i="5"/>
  <c r="L587" i="5" s="1" a="1"/>
  <c r="L587" i="5" s="1"/>
  <c r="K588" i="5"/>
  <c r="L588" i="5" s="1" a="1"/>
  <c r="L588" i="5" s="1"/>
  <c r="K589" i="5"/>
  <c r="L589" i="5" s="1" a="1"/>
  <c r="L589" i="5" s="1"/>
  <c r="K590" i="5"/>
  <c r="L590" i="5" s="1" a="1"/>
  <c r="L590" i="5" s="1"/>
  <c r="K591" i="5"/>
  <c r="L591" i="5" s="1" a="1"/>
  <c r="L591" i="5" s="1"/>
  <c r="K592" i="5"/>
  <c r="L592" i="5" s="1" a="1"/>
  <c r="L592" i="5" s="1"/>
  <c r="K593" i="5"/>
  <c r="L593" i="5" s="1" a="1"/>
  <c r="L593" i="5" s="1"/>
  <c r="K594" i="5"/>
  <c r="L594" i="5" s="1" a="1"/>
  <c r="L594" i="5" s="1"/>
  <c r="K595" i="5"/>
  <c r="L595" i="5" s="1" a="1"/>
  <c r="L595" i="5" s="1"/>
  <c r="K596" i="5"/>
  <c r="L596" i="5" s="1" a="1"/>
  <c r="L596" i="5" s="1"/>
  <c r="K597" i="5"/>
  <c r="L597" i="5" s="1" a="1"/>
  <c r="L597" i="5" s="1"/>
  <c r="K598" i="5"/>
  <c r="L598" i="5" s="1" a="1"/>
  <c r="L598" i="5" s="1"/>
  <c r="K599" i="5"/>
  <c r="L599" i="5" s="1" a="1"/>
  <c r="L599" i="5" s="1"/>
  <c r="K600" i="5"/>
  <c r="L600" i="5" s="1" a="1"/>
  <c r="L600" i="5" s="1"/>
  <c r="K601" i="5"/>
  <c r="L601" i="5" s="1" a="1"/>
  <c r="L601" i="5" s="1"/>
  <c r="K602" i="5"/>
  <c r="L602" i="5" s="1" a="1"/>
  <c r="L602" i="5" s="1"/>
  <c r="K603" i="5"/>
  <c r="L603" i="5" s="1" a="1"/>
  <c r="L603" i="5" s="1"/>
  <c r="K604" i="5"/>
  <c r="L604" i="5" s="1" a="1"/>
  <c r="L604" i="5" s="1"/>
  <c r="K605" i="5"/>
  <c r="L605" i="5" s="1" a="1"/>
  <c r="L605" i="5" s="1"/>
  <c r="K606" i="5"/>
  <c r="L606" i="5" s="1" a="1"/>
  <c r="L606" i="5" s="1"/>
  <c r="K607" i="5"/>
  <c r="L607" i="5" s="1" a="1"/>
  <c r="L607" i="5" s="1"/>
  <c r="K608" i="5"/>
  <c r="L608" i="5" s="1" a="1"/>
  <c r="L608" i="5" s="1"/>
  <c r="K609" i="5"/>
  <c r="L609" i="5" s="1" a="1"/>
  <c r="L609" i="5" s="1"/>
  <c r="K610" i="5"/>
  <c r="L610" i="5" s="1" a="1"/>
  <c r="L610" i="5" s="1"/>
  <c r="K611" i="5"/>
  <c r="L611" i="5" s="1" a="1"/>
  <c r="L611" i="5" s="1"/>
  <c r="K612" i="5"/>
  <c r="L612" i="5" s="1" a="1"/>
  <c r="L612" i="5" s="1"/>
  <c r="K613" i="5"/>
  <c r="L613" i="5" s="1" a="1"/>
  <c r="L613" i="5" s="1"/>
  <c r="K614" i="5"/>
  <c r="L614" i="5" s="1" a="1"/>
  <c r="L614" i="5" s="1"/>
  <c r="K615" i="5"/>
  <c r="L615" i="5" s="1" a="1"/>
  <c r="L615" i="5" s="1"/>
  <c r="K616" i="5"/>
  <c r="L616" i="5" s="1" a="1"/>
  <c r="L616" i="5" s="1"/>
  <c r="K617" i="5"/>
  <c r="L617" i="5" s="1" a="1"/>
  <c r="L617" i="5" s="1"/>
  <c r="K618" i="5"/>
  <c r="L618" i="5" s="1" a="1"/>
  <c r="L618" i="5" s="1"/>
  <c r="K619" i="5"/>
  <c r="L619" i="5" s="1" a="1"/>
  <c r="L619" i="5" s="1"/>
  <c r="K620" i="5"/>
  <c r="L620" i="5" s="1" a="1"/>
  <c r="L620" i="5" s="1"/>
  <c r="K621" i="5"/>
  <c r="L621" i="5" s="1" a="1"/>
  <c r="L621" i="5" s="1"/>
  <c r="K622" i="5"/>
  <c r="L622" i="5" s="1" a="1"/>
  <c r="L622" i="5" s="1"/>
  <c r="K623" i="5"/>
  <c r="L623" i="5" s="1" a="1"/>
  <c r="L623" i="5" s="1"/>
  <c r="K624" i="5"/>
  <c r="L624" i="5" s="1" a="1"/>
  <c r="L624" i="5" s="1"/>
  <c r="K625" i="5"/>
  <c r="L625" i="5" s="1" a="1"/>
  <c r="L625" i="5" s="1"/>
  <c r="K626" i="5"/>
  <c r="L626" i="5" s="1" a="1"/>
  <c r="L626" i="5" s="1"/>
  <c r="K627" i="5"/>
  <c r="L627" i="5" s="1" a="1"/>
  <c r="L627" i="5" s="1"/>
  <c r="K628" i="5"/>
  <c r="L628" i="5" s="1" a="1"/>
  <c r="L628" i="5" s="1"/>
  <c r="K629" i="5"/>
  <c r="L629" i="5" s="1" a="1"/>
  <c r="L629" i="5" s="1"/>
  <c r="K630" i="5"/>
  <c r="L630" i="5" s="1" a="1"/>
  <c r="L630" i="5" s="1"/>
  <c r="K631" i="5"/>
  <c r="L631" i="5" s="1" a="1"/>
  <c r="L631" i="5" s="1"/>
  <c r="K632" i="5"/>
  <c r="L632" i="5" s="1" a="1"/>
  <c r="L632" i="5" s="1"/>
  <c r="K633" i="5"/>
  <c r="L633" i="5" s="1" a="1"/>
  <c r="L633" i="5" s="1"/>
  <c r="K634" i="5"/>
  <c r="L634" i="5" s="1" a="1"/>
  <c r="L634" i="5" s="1"/>
  <c r="K635" i="5"/>
  <c r="L635" i="5" s="1" a="1"/>
  <c r="L635" i="5" s="1"/>
  <c r="K636" i="5"/>
  <c r="L636" i="5" s="1" a="1"/>
  <c r="L636" i="5" s="1"/>
  <c r="K637" i="5"/>
  <c r="L637" i="5" s="1" a="1"/>
  <c r="L637" i="5" s="1"/>
  <c r="K638" i="5"/>
  <c r="L638" i="5" s="1" a="1"/>
  <c r="L638" i="5" s="1"/>
  <c r="K639" i="5"/>
  <c r="L639" i="5" s="1" a="1"/>
  <c r="L639" i="5" s="1"/>
  <c r="K640" i="5"/>
  <c r="L640" i="5" s="1" a="1"/>
  <c r="L640" i="5" s="1"/>
  <c r="K641" i="5"/>
  <c r="L641" i="5" s="1" a="1"/>
  <c r="L641" i="5" s="1"/>
  <c r="K642" i="5"/>
  <c r="L642" i="5" s="1" a="1"/>
  <c r="L642" i="5" s="1"/>
  <c r="K643" i="5"/>
  <c r="L643" i="5" s="1" a="1"/>
  <c r="L643" i="5" s="1"/>
  <c r="K644" i="5"/>
  <c r="L644" i="5" s="1" a="1"/>
  <c r="L644" i="5" s="1"/>
  <c r="K645" i="5"/>
  <c r="L645" i="5" s="1" a="1"/>
  <c r="L645" i="5" s="1"/>
  <c r="K646" i="5"/>
  <c r="L646" i="5" s="1" a="1"/>
  <c r="L646" i="5" s="1"/>
  <c r="K647" i="5"/>
  <c r="L647" i="5" s="1" a="1"/>
  <c r="L647" i="5" s="1"/>
  <c r="K648" i="5"/>
  <c r="L648" i="5" s="1" a="1"/>
  <c r="L648" i="5" s="1"/>
  <c r="K649" i="5"/>
  <c r="L649" i="5" s="1" a="1"/>
  <c r="L649" i="5" s="1"/>
  <c r="K650" i="5"/>
  <c r="L650" i="5" s="1" a="1"/>
  <c r="L650" i="5" s="1"/>
  <c r="K651" i="5"/>
  <c r="L651" i="5" s="1" a="1"/>
  <c r="L651" i="5" s="1"/>
  <c r="K652" i="5"/>
  <c r="L652" i="5" s="1" a="1"/>
  <c r="L652" i="5" s="1"/>
  <c r="K653" i="5"/>
  <c r="L653" i="5" s="1" a="1"/>
  <c r="L653" i="5" s="1"/>
  <c r="K654" i="5"/>
  <c r="L654" i="5" s="1" a="1"/>
  <c r="L654" i="5" s="1"/>
  <c r="K655" i="5"/>
  <c r="L655" i="5" s="1" a="1"/>
  <c r="L655" i="5" s="1"/>
  <c r="K656" i="5"/>
  <c r="L656" i="5" s="1" a="1"/>
  <c r="L656" i="5" s="1"/>
  <c r="K657" i="5"/>
  <c r="L657" i="5" s="1" a="1"/>
  <c r="L657" i="5" s="1"/>
  <c r="K658" i="5"/>
  <c r="L658" i="5" s="1" a="1"/>
  <c r="L658" i="5" s="1"/>
  <c r="K659" i="5"/>
  <c r="L659" i="5" s="1" a="1"/>
  <c r="L659" i="5" s="1"/>
  <c r="K660" i="5"/>
  <c r="L660" i="5" s="1" a="1"/>
  <c r="L660" i="5" s="1"/>
  <c r="K661" i="5"/>
  <c r="L661" i="5" s="1" a="1"/>
  <c r="L661" i="5" s="1"/>
  <c r="K662" i="5"/>
  <c r="L662" i="5" s="1" a="1"/>
  <c r="L662" i="5" s="1"/>
  <c r="K663" i="5"/>
  <c r="L663" i="5" s="1" a="1"/>
  <c r="L663" i="5" s="1"/>
  <c r="K664" i="5"/>
  <c r="L664" i="5" s="1" a="1"/>
  <c r="L664" i="5" s="1"/>
  <c r="K665" i="5"/>
  <c r="L665" i="5" s="1" a="1"/>
  <c r="L665" i="5" s="1"/>
  <c r="K666" i="5"/>
  <c r="L666" i="5" s="1" a="1"/>
  <c r="L666" i="5" s="1"/>
  <c r="K667" i="5"/>
  <c r="L667" i="5" s="1" a="1"/>
  <c r="L667" i="5" s="1"/>
  <c r="K668" i="5"/>
  <c r="L668" i="5" s="1" a="1"/>
  <c r="L668" i="5" s="1"/>
  <c r="K669" i="5"/>
  <c r="L669" i="5" s="1" a="1"/>
  <c r="L669" i="5" s="1"/>
  <c r="K670" i="5"/>
  <c r="L670" i="5" s="1" a="1"/>
  <c r="L670" i="5" s="1"/>
  <c r="K671" i="5"/>
  <c r="L671" i="5" s="1" a="1"/>
  <c r="L671" i="5" s="1"/>
  <c r="K672" i="5"/>
  <c r="L672" i="5" s="1" a="1"/>
  <c r="L672" i="5" s="1"/>
  <c r="K673" i="5"/>
  <c r="L673" i="5" s="1" a="1"/>
  <c r="L673" i="5" s="1"/>
  <c r="K674" i="5"/>
  <c r="L674" i="5" s="1" a="1"/>
  <c r="L674" i="5" s="1"/>
  <c r="K675" i="5"/>
  <c r="L675" i="5" s="1" a="1"/>
  <c r="L675" i="5" s="1"/>
  <c r="K676" i="5"/>
  <c r="L676" i="5" s="1" a="1"/>
  <c r="L676" i="5" s="1"/>
  <c r="K677" i="5"/>
  <c r="L677" i="5" s="1" a="1"/>
  <c r="L677" i="5" s="1"/>
  <c r="K678" i="5"/>
  <c r="L678" i="5" s="1" a="1"/>
  <c r="L678" i="5" s="1"/>
  <c r="K679" i="5"/>
  <c r="L679" i="5" s="1" a="1"/>
  <c r="L679" i="5" s="1"/>
  <c r="K680" i="5"/>
  <c r="L680" i="5" s="1" a="1"/>
  <c r="L680" i="5" s="1"/>
  <c r="K681" i="5"/>
  <c r="L681" i="5" s="1" a="1"/>
  <c r="L681" i="5" s="1"/>
  <c r="K682" i="5"/>
  <c r="L682" i="5" s="1" a="1"/>
  <c r="L682" i="5" s="1"/>
  <c r="K683" i="5"/>
  <c r="L683" i="5" s="1" a="1"/>
  <c r="L683" i="5" s="1"/>
  <c r="K684" i="5"/>
  <c r="L684" i="5" s="1" a="1"/>
  <c r="L684" i="5" s="1"/>
  <c r="K685" i="5"/>
  <c r="L685" i="5" s="1" a="1"/>
  <c r="L685" i="5" s="1"/>
  <c r="K686" i="5"/>
  <c r="L686" i="5" s="1" a="1"/>
  <c r="L686" i="5" s="1"/>
  <c r="K687" i="5"/>
  <c r="L687" i="5" s="1" a="1"/>
  <c r="L687" i="5" s="1"/>
  <c r="K688" i="5"/>
  <c r="L688" i="5" s="1" a="1"/>
  <c r="L688" i="5" s="1"/>
  <c r="K689" i="5"/>
  <c r="L689" i="5" s="1" a="1"/>
  <c r="L689" i="5" s="1"/>
  <c r="K690" i="5"/>
  <c r="L690" i="5" s="1" a="1"/>
  <c r="L690" i="5" s="1"/>
  <c r="K691" i="5"/>
  <c r="L691" i="5" s="1" a="1"/>
  <c r="L691" i="5" s="1"/>
  <c r="K692" i="5"/>
  <c r="L692" i="5" s="1" a="1"/>
  <c r="L692" i="5" s="1"/>
  <c r="K693" i="5"/>
  <c r="L693" i="5" s="1" a="1"/>
  <c r="L693" i="5" s="1"/>
  <c r="K694" i="5"/>
  <c r="L694" i="5" s="1" a="1"/>
  <c r="L694" i="5" s="1"/>
  <c r="K695" i="5"/>
  <c r="L695" i="5" s="1" a="1"/>
  <c r="L695" i="5" s="1"/>
  <c r="K696" i="5"/>
  <c r="L696" i="5" s="1" a="1"/>
  <c r="L696" i="5" s="1"/>
  <c r="K697" i="5"/>
  <c r="L697" i="5" s="1" a="1"/>
  <c r="L697" i="5" s="1"/>
  <c r="K698" i="5"/>
  <c r="L698" i="5" s="1" a="1"/>
  <c r="L698" i="5" s="1"/>
  <c r="K699" i="5"/>
  <c r="L699" i="5" s="1" a="1"/>
  <c r="L699" i="5" s="1"/>
  <c r="K700" i="5"/>
  <c r="L700" i="5" s="1" a="1"/>
  <c r="L700" i="5" s="1"/>
  <c r="K701" i="5"/>
  <c r="L701" i="5" s="1" a="1"/>
  <c r="L701" i="5" s="1"/>
  <c r="K702" i="5"/>
  <c r="L702" i="5" s="1" a="1"/>
  <c r="L702" i="5" s="1"/>
  <c r="K703" i="5"/>
  <c r="L703" i="5" s="1" a="1"/>
  <c r="L703" i="5" s="1"/>
  <c r="K704" i="5"/>
  <c r="L704" i="5" s="1" a="1"/>
  <c r="L704" i="5" s="1"/>
  <c r="K705" i="5"/>
  <c r="L705" i="5" s="1" a="1"/>
  <c r="L705" i="5" s="1"/>
  <c r="K706" i="5"/>
  <c r="L706" i="5" s="1" a="1"/>
  <c r="L706" i="5" s="1"/>
  <c r="K707" i="5"/>
  <c r="L707" i="5" s="1" a="1"/>
  <c r="L707" i="5" s="1"/>
  <c r="K708" i="5"/>
  <c r="L708" i="5" s="1" a="1"/>
  <c r="L708" i="5" s="1"/>
  <c r="K709" i="5"/>
  <c r="L709" i="5" s="1" a="1"/>
  <c r="L709" i="5" s="1"/>
  <c r="K710" i="5"/>
  <c r="L710" i="5" s="1" a="1"/>
  <c r="L710" i="5" s="1"/>
  <c r="K711" i="5"/>
  <c r="L711" i="5" s="1" a="1"/>
  <c r="L711" i="5" s="1"/>
  <c r="K712" i="5"/>
  <c r="L712" i="5" s="1" a="1"/>
  <c r="L712" i="5" s="1"/>
  <c r="K713" i="5"/>
  <c r="L713" i="5" s="1" a="1"/>
  <c r="L713" i="5" s="1"/>
  <c r="K714" i="5"/>
  <c r="L714" i="5" s="1" a="1"/>
  <c r="L714" i="5" s="1"/>
  <c r="K715" i="5"/>
  <c r="L715" i="5" s="1" a="1"/>
  <c r="L715" i="5" s="1"/>
  <c r="K716" i="5"/>
  <c r="L716" i="5" s="1" a="1"/>
  <c r="L716" i="5" s="1"/>
  <c r="K717" i="5"/>
  <c r="L717" i="5" s="1" a="1"/>
  <c r="L717" i="5" s="1"/>
  <c r="K718" i="5"/>
  <c r="L718" i="5" s="1" a="1"/>
  <c r="L718" i="5" s="1"/>
  <c r="K719" i="5"/>
  <c r="L719" i="5" s="1" a="1"/>
  <c r="L719" i="5" s="1"/>
  <c r="K720" i="5"/>
  <c r="L720" i="5" s="1" a="1"/>
  <c r="L720" i="5" s="1"/>
  <c r="K721" i="5"/>
  <c r="L721" i="5" s="1" a="1"/>
  <c r="L721" i="5" s="1"/>
  <c r="K722" i="5"/>
  <c r="L722" i="5" s="1" a="1"/>
  <c r="L722" i="5" s="1"/>
  <c r="K723" i="5"/>
  <c r="L723" i="5" s="1" a="1"/>
  <c r="L723" i="5" s="1"/>
  <c r="K724" i="5"/>
  <c r="L724" i="5" s="1" a="1"/>
  <c r="L724" i="5" s="1"/>
  <c r="K725" i="5"/>
  <c r="L725" i="5" s="1" a="1"/>
  <c r="L725" i="5" s="1"/>
  <c r="K726" i="5"/>
  <c r="L726" i="5" s="1" a="1"/>
  <c r="L726" i="5" s="1"/>
  <c r="K727" i="5"/>
  <c r="L727" i="5" s="1" a="1"/>
  <c r="L727" i="5" s="1"/>
  <c r="K728" i="5"/>
  <c r="L728" i="5" s="1" a="1"/>
  <c r="L728" i="5" s="1"/>
  <c r="K729" i="5"/>
  <c r="L729" i="5" s="1" a="1"/>
  <c r="L729" i="5" s="1"/>
  <c r="K730" i="5"/>
  <c r="L730" i="5" s="1" a="1"/>
  <c r="L730" i="5" s="1"/>
  <c r="K731" i="5"/>
  <c r="L731" i="5" s="1" a="1"/>
  <c r="L731" i="5" s="1"/>
  <c r="K732" i="5"/>
  <c r="L732" i="5" s="1" a="1"/>
  <c r="L732" i="5" s="1"/>
  <c r="K733" i="5"/>
  <c r="L733" i="5" s="1" a="1"/>
  <c r="L733" i="5" s="1"/>
  <c r="K734" i="5"/>
  <c r="L734" i="5" s="1" a="1"/>
  <c r="L734" i="5" s="1"/>
  <c r="K735" i="5"/>
  <c r="L735" i="5" s="1" a="1"/>
  <c r="L735" i="5" s="1"/>
  <c r="K736" i="5"/>
  <c r="L736" i="5" s="1" a="1"/>
  <c r="L736" i="5" s="1"/>
  <c r="K737" i="5"/>
  <c r="L737" i="5" s="1" a="1"/>
  <c r="L737" i="5" s="1"/>
  <c r="K738" i="5"/>
  <c r="L738" i="5" s="1" a="1"/>
  <c r="L738" i="5" s="1"/>
  <c r="K739" i="5"/>
  <c r="L739" i="5" s="1" a="1"/>
  <c r="L739" i="5" s="1"/>
  <c r="K740" i="5"/>
  <c r="L740" i="5" s="1" a="1"/>
  <c r="L740" i="5" s="1"/>
  <c r="K741" i="5"/>
  <c r="L741" i="5" s="1" a="1"/>
  <c r="L741" i="5" s="1"/>
  <c r="K742" i="5"/>
  <c r="L742" i="5" s="1" a="1"/>
  <c r="L742" i="5" s="1"/>
  <c r="K743" i="5"/>
  <c r="L743" i="5" s="1" a="1"/>
  <c r="L743" i="5" s="1"/>
  <c r="K744" i="5"/>
  <c r="L744" i="5" s="1" a="1"/>
  <c r="L744" i="5" s="1"/>
  <c r="K745" i="5"/>
  <c r="L745" i="5" s="1" a="1"/>
  <c r="L745" i="5" s="1"/>
  <c r="K746" i="5"/>
  <c r="L746" i="5" s="1" a="1"/>
  <c r="L746" i="5" s="1"/>
  <c r="K747" i="5"/>
  <c r="L747" i="5" s="1" a="1"/>
  <c r="L747" i="5" s="1"/>
  <c r="K748" i="5"/>
  <c r="L748" i="5" s="1" a="1"/>
  <c r="L748" i="5" s="1"/>
  <c r="K749" i="5"/>
  <c r="L749" i="5" s="1" a="1"/>
  <c r="L749" i="5" s="1"/>
  <c r="K750" i="5"/>
  <c r="L750" i="5" s="1" a="1"/>
  <c r="L750" i="5" s="1"/>
  <c r="K751" i="5"/>
  <c r="L751" i="5" s="1" a="1"/>
  <c r="L751" i="5" s="1"/>
  <c r="K752" i="5"/>
  <c r="L752" i="5" s="1" a="1"/>
  <c r="L752" i="5" s="1"/>
  <c r="K753" i="5"/>
  <c r="L753" i="5" s="1" a="1"/>
  <c r="L753" i="5" s="1"/>
  <c r="K754" i="5"/>
  <c r="L754" i="5" s="1" a="1"/>
  <c r="L754" i="5" s="1"/>
  <c r="K755" i="5"/>
  <c r="L755" i="5" s="1" a="1"/>
  <c r="L755" i="5" s="1"/>
  <c r="K756" i="5"/>
  <c r="L756" i="5" s="1" a="1"/>
  <c r="L756" i="5" s="1"/>
  <c r="K757" i="5"/>
  <c r="L757" i="5" s="1" a="1"/>
  <c r="L757" i="5" s="1"/>
  <c r="K758" i="5"/>
  <c r="L758" i="5" s="1" a="1"/>
  <c r="L758" i="5" s="1"/>
  <c r="K759" i="5"/>
  <c r="L759" i="5" s="1" a="1"/>
  <c r="L759" i="5" s="1"/>
  <c r="K760" i="5"/>
  <c r="L760" i="5" s="1" a="1"/>
  <c r="L760" i="5" s="1"/>
  <c r="K761" i="5"/>
  <c r="L761" i="5" s="1" a="1"/>
  <c r="L761" i="5" s="1"/>
  <c r="K762" i="5"/>
  <c r="L762" i="5" s="1" a="1"/>
  <c r="L762" i="5" s="1"/>
  <c r="K763" i="5"/>
  <c r="L763" i="5" s="1" a="1"/>
  <c r="L763" i="5" s="1"/>
  <c r="K764" i="5"/>
  <c r="L764" i="5" s="1" a="1"/>
  <c r="L764" i="5" s="1"/>
  <c r="K765" i="5"/>
  <c r="L765" i="5" s="1" a="1"/>
  <c r="L765" i="5" s="1"/>
  <c r="K766" i="5"/>
  <c r="L766" i="5" s="1" a="1"/>
  <c r="L766" i="5" s="1"/>
  <c r="K767" i="5"/>
  <c r="L767" i="5" s="1" a="1"/>
  <c r="L767" i="5" s="1"/>
  <c r="K768" i="5"/>
  <c r="L768" i="5" s="1" a="1"/>
  <c r="L768" i="5" s="1"/>
  <c r="K769" i="5"/>
  <c r="L769" i="5" s="1" a="1"/>
  <c r="L769" i="5" s="1"/>
  <c r="K770" i="5"/>
  <c r="L770" i="5" s="1" a="1"/>
  <c r="L770" i="5" s="1"/>
  <c r="K771" i="5"/>
  <c r="L771" i="5" s="1" a="1"/>
  <c r="L771" i="5" s="1"/>
  <c r="K772" i="5"/>
  <c r="L772" i="5" s="1" a="1"/>
  <c r="L772" i="5" s="1"/>
  <c r="K773" i="5"/>
  <c r="L773" i="5" s="1" a="1"/>
  <c r="L773" i="5" s="1"/>
  <c r="K774" i="5"/>
  <c r="L774" i="5" s="1" a="1"/>
  <c r="L774" i="5" s="1"/>
  <c r="K775" i="5"/>
  <c r="L775" i="5" s="1" a="1"/>
  <c r="L775" i="5" s="1"/>
  <c r="K776" i="5"/>
  <c r="L776" i="5" s="1" a="1"/>
  <c r="L776" i="5" s="1"/>
  <c r="K777" i="5"/>
  <c r="L777" i="5" s="1" a="1"/>
  <c r="L777" i="5" s="1"/>
  <c r="K778" i="5"/>
  <c r="L778" i="5" s="1" a="1"/>
  <c r="L778" i="5" s="1"/>
  <c r="K779" i="5"/>
  <c r="L779" i="5" s="1" a="1"/>
  <c r="L779" i="5" s="1"/>
  <c r="K780" i="5"/>
  <c r="L780" i="5" s="1" a="1"/>
  <c r="L780" i="5" s="1"/>
  <c r="K781" i="5"/>
  <c r="L781" i="5" s="1" a="1"/>
  <c r="L781" i="5" s="1"/>
  <c r="K782" i="5"/>
  <c r="L782" i="5" s="1" a="1"/>
  <c r="L782" i="5" s="1"/>
  <c r="K783" i="5"/>
  <c r="L783" i="5" s="1" a="1"/>
  <c r="L783" i="5" s="1"/>
  <c r="K784" i="5"/>
  <c r="L784" i="5" s="1" a="1"/>
  <c r="L784" i="5" s="1"/>
  <c r="K785" i="5"/>
  <c r="L785" i="5" s="1" a="1"/>
  <c r="L785" i="5" s="1"/>
  <c r="K786" i="5"/>
  <c r="L786" i="5" s="1" a="1"/>
  <c r="L786" i="5" s="1"/>
  <c r="K787" i="5"/>
  <c r="L787" i="5" s="1" a="1"/>
  <c r="L787" i="5" s="1"/>
  <c r="K788" i="5"/>
  <c r="L788" i="5" s="1" a="1"/>
  <c r="L788" i="5" s="1"/>
  <c r="K789" i="5"/>
  <c r="L789" i="5" s="1" a="1"/>
  <c r="L789" i="5" s="1"/>
  <c r="K790" i="5"/>
  <c r="L790" i="5" s="1" a="1"/>
  <c r="L790" i="5" s="1"/>
  <c r="K791" i="5"/>
  <c r="L791" i="5" s="1" a="1"/>
  <c r="L791" i="5" s="1"/>
  <c r="K792" i="5"/>
  <c r="L792" i="5" s="1" a="1"/>
  <c r="L792" i="5" s="1"/>
  <c r="K793" i="5"/>
  <c r="L793" i="5" s="1" a="1"/>
  <c r="L793" i="5" s="1"/>
  <c r="K794" i="5"/>
  <c r="L794" i="5" s="1" a="1"/>
  <c r="L794" i="5" s="1"/>
  <c r="K795" i="5"/>
  <c r="L795" i="5" s="1" a="1"/>
  <c r="L795" i="5" s="1"/>
  <c r="K796" i="5"/>
  <c r="L796" i="5" s="1" a="1"/>
  <c r="L796" i="5" s="1"/>
  <c r="K797" i="5"/>
  <c r="L797" i="5" s="1" a="1"/>
  <c r="L797" i="5" s="1"/>
  <c r="K798" i="5"/>
  <c r="L798" i="5" s="1" a="1"/>
  <c r="L798" i="5" s="1"/>
  <c r="K799" i="5"/>
  <c r="L799" i="5" s="1" a="1"/>
  <c r="L799" i="5" s="1"/>
  <c r="K800" i="5"/>
  <c r="L800" i="5" s="1" a="1"/>
  <c r="L800" i="5" s="1"/>
  <c r="K801" i="5"/>
  <c r="L801" i="5" s="1" a="1"/>
  <c r="L801" i="5" s="1"/>
  <c r="K802" i="5"/>
  <c r="L802" i="5" s="1" a="1"/>
  <c r="L802" i="5" s="1"/>
  <c r="K803" i="5"/>
  <c r="L803" i="5" s="1" a="1"/>
  <c r="L803" i="5" s="1"/>
  <c r="K804" i="5"/>
  <c r="L804" i="5" s="1" a="1"/>
  <c r="L804" i="5" s="1"/>
  <c r="K805" i="5"/>
  <c r="L805" i="5" s="1" a="1"/>
  <c r="L805" i="5" s="1"/>
  <c r="K806" i="5"/>
  <c r="L806" i="5" s="1" a="1"/>
  <c r="L806" i="5" s="1"/>
  <c r="K807" i="5"/>
  <c r="L807" i="5" s="1" a="1"/>
  <c r="L807" i="5" s="1"/>
  <c r="K808" i="5"/>
  <c r="L808" i="5" s="1" a="1"/>
  <c r="L808" i="5" s="1"/>
  <c r="K809" i="5"/>
  <c r="L809" i="5" s="1" a="1"/>
  <c r="L809" i="5" s="1"/>
  <c r="K810" i="5"/>
  <c r="L810" i="5" s="1" a="1"/>
  <c r="L810" i="5" s="1"/>
  <c r="K811" i="5"/>
  <c r="L811" i="5" s="1" a="1"/>
  <c r="L811" i="5" s="1"/>
  <c r="K812" i="5"/>
  <c r="L812" i="5" s="1" a="1"/>
  <c r="L812" i="5" s="1"/>
  <c r="K813" i="5"/>
  <c r="L813" i="5" s="1" a="1"/>
  <c r="L813" i="5" s="1"/>
  <c r="K814" i="5"/>
  <c r="L814" i="5" s="1" a="1"/>
  <c r="L814" i="5" s="1"/>
  <c r="K815" i="5"/>
  <c r="L815" i="5" s="1" a="1"/>
  <c r="L815" i="5" s="1"/>
  <c r="K816" i="5"/>
  <c r="L816" i="5" s="1" a="1"/>
  <c r="L816" i="5" s="1"/>
  <c r="K817" i="5"/>
  <c r="L817" i="5" s="1" a="1"/>
  <c r="L817" i="5" s="1"/>
  <c r="K818" i="5"/>
  <c r="L818" i="5" s="1" a="1"/>
  <c r="L818" i="5" s="1"/>
  <c r="K819" i="5"/>
  <c r="L819" i="5" s="1" a="1"/>
  <c r="L819" i="5" s="1"/>
  <c r="K820" i="5"/>
  <c r="L820" i="5" s="1" a="1"/>
  <c r="L820" i="5" s="1"/>
  <c r="K821" i="5"/>
  <c r="L821" i="5" s="1" a="1"/>
  <c r="L821" i="5" s="1"/>
  <c r="K822" i="5"/>
  <c r="L822" i="5" s="1" a="1"/>
  <c r="L822" i="5" s="1"/>
  <c r="K823" i="5"/>
  <c r="L823" i="5" s="1" a="1"/>
  <c r="L823" i="5" s="1"/>
  <c r="K824" i="5"/>
  <c r="L824" i="5" s="1" a="1"/>
  <c r="L824" i="5" s="1"/>
  <c r="K825" i="5"/>
  <c r="L825" i="5" s="1" a="1"/>
  <c r="L825" i="5" s="1"/>
  <c r="K826" i="5"/>
  <c r="L826" i="5" s="1" a="1"/>
  <c r="L826" i="5" s="1"/>
  <c r="K827" i="5"/>
  <c r="L827" i="5" s="1" a="1"/>
  <c r="L827" i="5" s="1"/>
  <c r="K828" i="5"/>
  <c r="L828" i="5" s="1" a="1"/>
  <c r="L828" i="5" s="1"/>
  <c r="K829" i="5"/>
  <c r="L829" i="5" s="1" a="1"/>
  <c r="L829" i="5" s="1"/>
  <c r="K830" i="5"/>
  <c r="L830" i="5" s="1" a="1"/>
  <c r="L830" i="5" s="1"/>
  <c r="K831" i="5"/>
  <c r="L831" i="5" s="1" a="1"/>
  <c r="L831" i="5" s="1"/>
  <c r="K832" i="5"/>
  <c r="L832" i="5" s="1" a="1"/>
  <c r="L832" i="5" s="1"/>
  <c r="K833" i="5"/>
  <c r="L833" i="5" s="1" a="1"/>
  <c r="L833" i="5" s="1"/>
  <c r="K834" i="5"/>
  <c r="L834" i="5" s="1" a="1"/>
  <c r="L834" i="5" s="1"/>
  <c r="K835" i="5"/>
  <c r="L835" i="5" s="1" a="1"/>
  <c r="L835" i="5" s="1"/>
  <c r="K836" i="5"/>
  <c r="L836" i="5" s="1" a="1"/>
  <c r="L836" i="5" s="1"/>
  <c r="K837" i="5"/>
  <c r="L837" i="5" s="1" a="1"/>
  <c r="L837" i="5" s="1"/>
  <c r="K838" i="5"/>
  <c r="L838" i="5" s="1" a="1"/>
  <c r="L838" i="5" s="1"/>
  <c r="K839" i="5"/>
  <c r="L839" i="5" s="1" a="1"/>
  <c r="L839" i="5" s="1"/>
  <c r="K840" i="5"/>
  <c r="L840" i="5" s="1" a="1"/>
  <c r="L840" i="5" s="1"/>
  <c r="K841" i="5"/>
  <c r="L841" i="5" s="1" a="1"/>
  <c r="L841" i="5" s="1"/>
  <c r="K842" i="5"/>
  <c r="L842" i="5" s="1" a="1"/>
  <c r="L842" i="5" s="1"/>
  <c r="K843" i="5"/>
  <c r="L843" i="5" s="1" a="1"/>
  <c r="L843" i="5" s="1"/>
  <c r="K844" i="5"/>
  <c r="L844" i="5" s="1" a="1"/>
  <c r="L844" i="5" s="1"/>
  <c r="K845" i="5"/>
  <c r="L845" i="5" s="1" a="1"/>
  <c r="L845" i="5" s="1"/>
  <c r="K846" i="5"/>
  <c r="L846" i="5" s="1" a="1"/>
  <c r="L846" i="5" s="1"/>
  <c r="K847" i="5"/>
  <c r="L847" i="5" s="1" a="1"/>
  <c r="L847" i="5" s="1"/>
  <c r="K848" i="5"/>
  <c r="L848" i="5" s="1" a="1"/>
  <c r="L848" i="5" s="1"/>
  <c r="K849" i="5"/>
  <c r="L849" i="5" s="1" a="1"/>
  <c r="L849" i="5" s="1"/>
  <c r="K850" i="5"/>
  <c r="L850" i="5" s="1" a="1"/>
  <c r="L850" i="5" s="1"/>
  <c r="K851" i="5"/>
  <c r="L851" i="5" s="1" a="1"/>
  <c r="L851" i="5" s="1"/>
  <c r="K852" i="5"/>
  <c r="L852" i="5" s="1" a="1"/>
  <c r="L852" i="5" s="1"/>
  <c r="K853" i="5"/>
  <c r="L853" i="5" s="1" a="1"/>
  <c r="L853" i="5" s="1"/>
  <c r="K854" i="5"/>
  <c r="L854" i="5" s="1" a="1"/>
  <c r="L854" i="5" s="1"/>
  <c r="K855" i="5"/>
  <c r="L855" i="5" s="1" a="1"/>
  <c r="L855" i="5" s="1"/>
  <c r="K856" i="5"/>
  <c r="L856" i="5" s="1" a="1"/>
  <c r="L856" i="5" s="1"/>
  <c r="K857" i="5"/>
  <c r="L857" i="5" s="1" a="1"/>
  <c r="L857" i="5" s="1"/>
  <c r="K858" i="5"/>
  <c r="L858" i="5" s="1" a="1"/>
  <c r="L858" i="5" s="1"/>
  <c r="K859" i="5"/>
  <c r="L859" i="5" s="1" a="1"/>
  <c r="L859" i="5" s="1"/>
  <c r="K860" i="5"/>
  <c r="L860" i="5" s="1" a="1"/>
  <c r="L860" i="5" s="1"/>
  <c r="K861" i="5"/>
  <c r="L861" i="5" s="1" a="1"/>
  <c r="L861" i="5" s="1"/>
  <c r="K862" i="5"/>
  <c r="L862" i="5" s="1" a="1"/>
  <c r="L862" i="5" s="1"/>
  <c r="K863" i="5"/>
  <c r="L863" i="5" s="1" a="1"/>
  <c r="L863" i="5" s="1"/>
  <c r="K864" i="5"/>
  <c r="L864" i="5" s="1" a="1"/>
  <c r="L864" i="5" s="1"/>
  <c r="K865" i="5"/>
  <c r="L865" i="5" s="1" a="1"/>
  <c r="L865" i="5" s="1"/>
  <c r="K866" i="5"/>
  <c r="L866" i="5" s="1" a="1"/>
  <c r="L866" i="5" s="1"/>
  <c r="K867" i="5"/>
  <c r="L867" i="5" s="1" a="1"/>
  <c r="L867" i="5" s="1"/>
  <c r="K868" i="5"/>
  <c r="L868" i="5" s="1" a="1"/>
  <c r="L868" i="5" s="1"/>
  <c r="K869" i="5"/>
  <c r="L869" i="5" s="1" a="1"/>
  <c r="L869" i="5" s="1"/>
  <c r="K870" i="5"/>
  <c r="L870" i="5" s="1" a="1"/>
  <c r="L870" i="5" s="1"/>
  <c r="K871" i="5"/>
  <c r="L871" i="5" s="1" a="1"/>
  <c r="L871" i="5" s="1"/>
  <c r="K872" i="5"/>
  <c r="L872" i="5" s="1" a="1"/>
  <c r="L872" i="5" s="1"/>
  <c r="K873" i="5"/>
  <c r="L873" i="5" s="1" a="1"/>
  <c r="L873" i="5" s="1"/>
  <c r="K874" i="5"/>
  <c r="L874" i="5" s="1" a="1"/>
  <c r="L874" i="5" s="1"/>
  <c r="K875" i="5"/>
  <c r="L875" i="5" s="1" a="1"/>
  <c r="L875" i="5" s="1"/>
  <c r="K876" i="5"/>
  <c r="L876" i="5" s="1" a="1"/>
  <c r="L876" i="5" s="1"/>
  <c r="K877" i="5"/>
  <c r="L877" i="5" s="1" a="1"/>
  <c r="L877" i="5" s="1"/>
  <c r="K878" i="5"/>
  <c r="L878" i="5" s="1" a="1"/>
  <c r="L878" i="5" s="1"/>
  <c r="K879" i="5"/>
  <c r="L879" i="5" s="1" a="1"/>
  <c r="L879" i="5" s="1"/>
  <c r="K880" i="5"/>
  <c r="L880" i="5" s="1" a="1"/>
  <c r="L880" i="5" s="1"/>
  <c r="K881" i="5"/>
  <c r="L881" i="5" s="1" a="1"/>
  <c r="L881" i="5" s="1"/>
  <c r="K882" i="5"/>
  <c r="L882" i="5" s="1" a="1"/>
  <c r="L882" i="5" s="1"/>
  <c r="K883" i="5"/>
  <c r="L883" i="5" s="1" a="1"/>
  <c r="L883" i="5" s="1"/>
  <c r="K884" i="5"/>
  <c r="L884" i="5" s="1" a="1"/>
  <c r="L884" i="5" s="1"/>
  <c r="K885" i="5"/>
  <c r="L885" i="5" s="1" a="1"/>
  <c r="L885" i="5" s="1"/>
  <c r="K886" i="5"/>
  <c r="L886" i="5" s="1" a="1"/>
  <c r="L886" i="5" s="1"/>
  <c r="K887" i="5"/>
  <c r="L887" i="5" s="1" a="1"/>
  <c r="L887" i="5" s="1"/>
  <c r="K888" i="5"/>
  <c r="L888" i="5" s="1" a="1"/>
  <c r="L888" i="5" s="1"/>
  <c r="K889" i="5"/>
  <c r="L889" i="5" s="1" a="1"/>
  <c r="L889" i="5" s="1"/>
  <c r="K890" i="5"/>
  <c r="L890" i="5" s="1" a="1"/>
  <c r="L890" i="5" s="1"/>
  <c r="K891" i="5"/>
  <c r="L891" i="5" s="1" a="1"/>
  <c r="L891" i="5" s="1"/>
  <c r="K892" i="5"/>
  <c r="L892" i="5" s="1" a="1"/>
  <c r="L892" i="5" s="1"/>
  <c r="K893" i="5"/>
  <c r="L893" i="5" s="1" a="1"/>
  <c r="L893" i="5" s="1"/>
  <c r="K894" i="5"/>
  <c r="L894" i="5" s="1" a="1"/>
  <c r="L894" i="5" s="1"/>
  <c r="K895" i="5"/>
  <c r="L895" i="5" s="1" a="1"/>
  <c r="L895" i="5" s="1"/>
  <c r="K896" i="5"/>
  <c r="L896" i="5" s="1" a="1"/>
  <c r="L896" i="5" s="1"/>
  <c r="K897" i="5"/>
  <c r="L897" i="5" s="1" a="1"/>
  <c r="L897" i="5" s="1"/>
  <c r="K898" i="5"/>
  <c r="L898" i="5" s="1" a="1"/>
  <c r="L898" i="5" s="1"/>
  <c r="K899" i="5"/>
  <c r="L899" i="5" s="1" a="1"/>
  <c r="L899" i="5" s="1"/>
  <c r="K900" i="5"/>
  <c r="L900" i="5" s="1" a="1"/>
  <c r="L900" i="5" s="1"/>
  <c r="K901" i="5"/>
  <c r="L901" i="5" s="1" a="1"/>
  <c r="L901" i="5" s="1"/>
  <c r="K902" i="5"/>
  <c r="L902" i="5" s="1" a="1"/>
  <c r="L902" i="5" s="1"/>
  <c r="K903" i="5"/>
  <c r="L903" i="5" s="1" a="1"/>
  <c r="L903" i="5" s="1"/>
  <c r="K904" i="5"/>
  <c r="L904" i="5" s="1" a="1"/>
  <c r="L904" i="5" s="1"/>
  <c r="K905" i="5"/>
  <c r="L905" i="5" s="1" a="1"/>
  <c r="L905" i="5" s="1"/>
  <c r="K906" i="5"/>
  <c r="L906" i="5" s="1" a="1"/>
  <c r="L906" i="5" s="1"/>
  <c r="K907" i="5"/>
  <c r="L907" i="5" s="1" a="1"/>
  <c r="L907" i="5" s="1"/>
  <c r="K908" i="5"/>
  <c r="L908" i="5" s="1" a="1"/>
  <c r="L908" i="5" s="1"/>
  <c r="K909" i="5"/>
  <c r="L909" i="5" s="1" a="1"/>
  <c r="L909" i="5" s="1"/>
  <c r="K910" i="5"/>
  <c r="L910" i="5" s="1" a="1"/>
  <c r="L910" i="5" s="1"/>
  <c r="K911" i="5"/>
  <c r="L911" i="5" s="1" a="1"/>
  <c r="L911" i="5" s="1"/>
  <c r="K912" i="5"/>
  <c r="L912" i="5" s="1" a="1"/>
  <c r="L912" i="5" s="1"/>
  <c r="K913" i="5"/>
  <c r="L913" i="5" s="1" a="1"/>
  <c r="L913" i="5" s="1"/>
  <c r="K914" i="5"/>
  <c r="L914" i="5" s="1" a="1"/>
  <c r="L914" i="5" s="1"/>
  <c r="K915" i="5"/>
  <c r="L915" i="5" s="1" a="1"/>
  <c r="L915" i="5" s="1"/>
  <c r="K916" i="5"/>
  <c r="L916" i="5" s="1" a="1"/>
  <c r="L916" i="5" s="1"/>
  <c r="K917" i="5"/>
  <c r="L917" i="5" s="1" a="1"/>
  <c r="L917" i="5" s="1"/>
  <c r="K918" i="5"/>
  <c r="L918" i="5" s="1" a="1"/>
  <c r="L918" i="5" s="1"/>
  <c r="K919" i="5"/>
  <c r="L919" i="5" s="1" a="1"/>
  <c r="L919" i="5" s="1"/>
  <c r="K920" i="5"/>
  <c r="L920" i="5" s="1" a="1"/>
  <c r="L920" i="5" s="1"/>
  <c r="K921" i="5"/>
  <c r="L921" i="5" s="1" a="1"/>
  <c r="L921" i="5" s="1"/>
  <c r="K922" i="5"/>
  <c r="L922" i="5" s="1" a="1"/>
  <c r="L922" i="5" s="1"/>
  <c r="K923" i="5"/>
  <c r="L923" i="5" s="1" a="1"/>
  <c r="L923" i="5" s="1"/>
  <c r="K924" i="5"/>
  <c r="L924" i="5" s="1" a="1"/>
  <c r="L924" i="5" s="1"/>
  <c r="K925" i="5"/>
  <c r="L925" i="5" s="1" a="1"/>
  <c r="L925" i="5" s="1"/>
  <c r="K926" i="5"/>
  <c r="L926" i="5" s="1" a="1"/>
  <c r="L926" i="5" s="1"/>
  <c r="K927" i="5"/>
  <c r="L927" i="5" s="1" a="1"/>
  <c r="L927" i="5" s="1"/>
  <c r="K928" i="5"/>
  <c r="L928" i="5" s="1" a="1"/>
  <c r="L928" i="5" s="1"/>
  <c r="K929" i="5"/>
  <c r="L929" i="5" s="1" a="1"/>
  <c r="L929" i="5" s="1"/>
  <c r="K930" i="5"/>
  <c r="L930" i="5" s="1" a="1"/>
  <c r="L930" i="5" s="1"/>
  <c r="K931" i="5"/>
  <c r="L931" i="5" s="1" a="1"/>
  <c r="L931" i="5" s="1"/>
  <c r="K932" i="5"/>
  <c r="L932" i="5" s="1" a="1"/>
  <c r="L932" i="5" s="1"/>
  <c r="K933" i="5"/>
  <c r="L933" i="5" s="1" a="1"/>
  <c r="L933" i="5" s="1"/>
  <c r="K934" i="5"/>
  <c r="L934" i="5" s="1" a="1"/>
  <c r="L934" i="5" s="1"/>
  <c r="K935" i="5"/>
  <c r="L935" i="5" s="1" a="1"/>
  <c r="L935" i="5" s="1"/>
  <c r="K936" i="5"/>
  <c r="L936" i="5" s="1" a="1"/>
  <c r="L936" i="5" s="1"/>
  <c r="K937" i="5"/>
  <c r="L937" i="5" s="1" a="1"/>
  <c r="L937" i="5" s="1"/>
  <c r="K938" i="5"/>
  <c r="L938" i="5" s="1" a="1"/>
  <c r="L938" i="5" s="1"/>
  <c r="K939" i="5"/>
  <c r="L939" i="5" s="1" a="1"/>
  <c r="L939" i="5" s="1"/>
  <c r="K940" i="5"/>
  <c r="L940" i="5" s="1" a="1"/>
  <c r="L940" i="5" s="1"/>
  <c r="K941" i="5"/>
  <c r="L941" i="5" s="1" a="1"/>
  <c r="L941" i="5" s="1"/>
  <c r="K942" i="5"/>
  <c r="L942" i="5" s="1" a="1"/>
  <c r="L942" i="5" s="1"/>
  <c r="K943" i="5"/>
  <c r="L943" i="5" s="1" a="1"/>
  <c r="L943" i="5" s="1"/>
  <c r="K944" i="5"/>
  <c r="L944" i="5" s="1" a="1"/>
  <c r="L944" i="5" s="1"/>
  <c r="K945" i="5"/>
  <c r="L945" i="5" s="1" a="1"/>
  <c r="L945" i="5" s="1"/>
  <c r="K946" i="5"/>
  <c r="L946" i="5" s="1" a="1"/>
  <c r="L946" i="5" s="1"/>
  <c r="K947" i="5"/>
  <c r="L947" i="5" s="1" a="1"/>
  <c r="L947" i="5" s="1"/>
  <c r="K948" i="5"/>
  <c r="L948" i="5" s="1" a="1"/>
  <c r="L948" i="5" s="1"/>
  <c r="K949" i="5"/>
  <c r="L949" i="5" s="1" a="1"/>
  <c r="L949" i="5" s="1"/>
  <c r="K950" i="5"/>
  <c r="L950" i="5" s="1" a="1"/>
  <c r="L950" i="5" s="1"/>
  <c r="K951" i="5"/>
  <c r="L951" i="5" s="1" a="1"/>
  <c r="L951" i="5" s="1"/>
  <c r="K952" i="5"/>
  <c r="L952" i="5" s="1" a="1"/>
  <c r="L952" i="5" s="1"/>
  <c r="K953" i="5"/>
  <c r="L953" i="5" s="1" a="1"/>
  <c r="L953" i="5" s="1"/>
  <c r="K954" i="5"/>
  <c r="L954" i="5" s="1" a="1"/>
  <c r="L954" i="5" s="1"/>
  <c r="K955" i="5"/>
  <c r="L955" i="5" s="1" a="1"/>
  <c r="L955" i="5" s="1"/>
  <c r="K956" i="5"/>
  <c r="L956" i="5" s="1" a="1"/>
  <c r="L956" i="5" s="1"/>
  <c r="K957" i="5"/>
  <c r="L957" i="5" s="1" a="1"/>
  <c r="L957" i="5" s="1"/>
  <c r="K958" i="5"/>
  <c r="L958" i="5" s="1" a="1"/>
  <c r="L958" i="5" s="1"/>
  <c r="K959" i="5"/>
  <c r="L959" i="5" s="1" a="1"/>
  <c r="L959" i="5" s="1"/>
  <c r="K960" i="5"/>
  <c r="L960" i="5" s="1" a="1"/>
  <c r="L960" i="5" s="1"/>
  <c r="K961" i="5"/>
  <c r="L961" i="5" s="1" a="1"/>
  <c r="L961" i="5" s="1"/>
  <c r="K962" i="5"/>
  <c r="L962" i="5" s="1" a="1"/>
  <c r="L962" i="5" s="1"/>
  <c r="K963" i="5"/>
  <c r="L963" i="5" s="1" a="1"/>
  <c r="L963" i="5" s="1"/>
  <c r="K964" i="5"/>
  <c r="L964" i="5" s="1" a="1"/>
  <c r="L964" i="5" s="1"/>
  <c r="K965" i="5"/>
  <c r="L965" i="5" s="1" a="1"/>
  <c r="L965" i="5" s="1"/>
  <c r="K966" i="5"/>
  <c r="L966" i="5" s="1" a="1"/>
  <c r="L966" i="5" s="1"/>
  <c r="K967" i="5"/>
  <c r="L967" i="5" s="1" a="1"/>
  <c r="L967" i="5" s="1"/>
  <c r="K968" i="5"/>
  <c r="L968" i="5" s="1" a="1"/>
  <c r="L968" i="5" s="1"/>
  <c r="K969" i="5"/>
  <c r="L969" i="5" s="1" a="1"/>
  <c r="L969" i="5" s="1"/>
  <c r="K970" i="5"/>
  <c r="L970" i="5" s="1" a="1"/>
  <c r="L970" i="5" s="1"/>
  <c r="K971" i="5"/>
  <c r="L971" i="5" s="1" a="1"/>
  <c r="L971" i="5" s="1"/>
  <c r="K972" i="5"/>
  <c r="L972" i="5" s="1" a="1"/>
  <c r="L972" i="5" s="1"/>
  <c r="K973" i="5"/>
  <c r="L973" i="5" s="1" a="1"/>
  <c r="L973" i="5" s="1"/>
  <c r="K974" i="5"/>
  <c r="L974" i="5" s="1" a="1"/>
  <c r="L974" i="5" s="1"/>
  <c r="K975" i="5"/>
  <c r="L975" i="5" s="1" a="1"/>
  <c r="L975" i="5" s="1"/>
  <c r="K976" i="5"/>
  <c r="L976" i="5" s="1" a="1"/>
  <c r="L976" i="5" s="1"/>
  <c r="K977" i="5"/>
  <c r="L977" i="5" s="1" a="1"/>
  <c r="L977" i="5" s="1"/>
  <c r="K978" i="5"/>
  <c r="L978" i="5" s="1" a="1"/>
  <c r="L978" i="5" s="1"/>
  <c r="K979" i="5"/>
  <c r="L979" i="5" s="1" a="1"/>
  <c r="L979" i="5" s="1"/>
  <c r="K980" i="5"/>
  <c r="L980" i="5" s="1" a="1"/>
  <c r="L980" i="5" s="1"/>
  <c r="K981" i="5"/>
  <c r="L981" i="5" s="1" a="1"/>
  <c r="L981" i="5" s="1"/>
  <c r="K982" i="5"/>
  <c r="L982" i="5" s="1" a="1"/>
  <c r="L982" i="5" s="1"/>
  <c r="K983" i="5"/>
  <c r="L983" i="5" s="1" a="1"/>
  <c r="L983" i="5" s="1"/>
  <c r="K984" i="5"/>
  <c r="L984" i="5" s="1" a="1"/>
  <c r="L984" i="5" s="1"/>
  <c r="K985" i="5"/>
  <c r="L985" i="5" s="1" a="1"/>
  <c r="L985" i="5" s="1"/>
  <c r="K986" i="5"/>
  <c r="L986" i="5" s="1" a="1"/>
  <c r="L986" i="5" s="1"/>
  <c r="K987" i="5"/>
  <c r="L987" i="5" s="1" a="1"/>
  <c r="L987" i="5" s="1"/>
  <c r="K988" i="5"/>
  <c r="L988" i="5" s="1" a="1"/>
  <c r="L988" i="5" s="1"/>
  <c r="K989" i="5"/>
  <c r="L989" i="5" s="1" a="1"/>
  <c r="L989" i="5" s="1"/>
  <c r="K990" i="5"/>
  <c r="L990" i="5" s="1" a="1"/>
  <c r="L990" i="5" s="1"/>
  <c r="K991" i="5"/>
  <c r="L991" i="5" s="1" a="1"/>
  <c r="L991" i="5" s="1"/>
  <c r="K992" i="5"/>
  <c r="L992" i="5" s="1" a="1"/>
  <c r="L992" i="5" s="1"/>
  <c r="K993" i="5"/>
  <c r="L993" i="5" s="1" a="1"/>
  <c r="L993" i="5" s="1"/>
  <c r="K994" i="5"/>
  <c r="L994" i="5" s="1" a="1"/>
  <c r="L994" i="5" s="1"/>
  <c r="K995" i="5"/>
  <c r="L995" i="5" s="1" a="1"/>
  <c r="L995" i="5" s="1"/>
  <c r="K996" i="5"/>
  <c r="L996" i="5" s="1" a="1"/>
  <c r="L996" i="5" s="1"/>
  <c r="K997" i="5"/>
  <c r="L997" i="5" s="1" a="1"/>
  <c r="L997" i="5" s="1"/>
  <c r="K998" i="5"/>
  <c r="L998" i="5" s="1" a="1"/>
  <c r="L998" i="5" s="1"/>
  <c r="K999" i="5"/>
  <c r="L999" i="5" s="1" a="1"/>
  <c r="L999" i="5" s="1"/>
  <c r="K1000" i="5"/>
  <c r="L1000" i="5" s="1" a="1"/>
  <c r="L1000" i="5" s="1"/>
  <c r="K1001" i="5"/>
  <c r="L1001" i="5" s="1" a="1"/>
  <c r="L1001" i="5" s="1"/>
  <c r="K1002" i="5"/>
  <c r="L1002" i="5" s="1" a="1"/>
  <c r="L1002" i="5" s="1"/>
  <c r="K1003" i="5"/>
  <c r="L1003" i="5" s="1" a="1"/>
  <c r="L1003" i="5" s="1"/>
  <c r="K1004" i="5"/>
  <c r="L1004" i="5" s="1" a="1"/>
  <c r="L1004" i="5" s="1"/>
  <c r="K1005" i="5"/>
  <c r="L1005" i="5" s="1" a="1"/>
  <c r="L1005" i="5" s="1"/>
  <c r="K1006" i="5"/>
  <c r="L1006" i="5" s="1" a="1"/>
  <c r="L1006" i="5" s="1"/>
  <c r="K1007" i="5"/>
  <c r="L1007" i="5" s="1" a="1"/>
  <c r="L1007" i="5" s="1"/>
  <c r="K1008" i="5"/>
  <c r="L1008" i="5" s="1" a="1"/>
  <c r="L1008" i="5" s="1"/>
  <c r="K1009" i="5"/>
  <c r="L1009" i="5" s="1" a="1"/>
  <c r="L1009" i="5" s="1"/>
  <c r="K1010" i="5"/>
  <c r="L1010" i="5" s="1" a="1"/>
  <c r="L1010" i="5" s="1"/>
  <c r="K1011" i="5"/>
  <c r="L1011" i="5" s="1" a="1"/>
  <c r="L1011" i="5" s="1"/>
  <c r="K1012" i="5"/>
  <c r="L1012" i="5" s="1" a="1"/>
  <c r="L1012" i="5" s="1"/>
  <c r="K1013" i="5"/>
  <c r="L1013" i="5" s="1" a="1"/>
  <c r="L1013" i="5" s="1"/>
  <c r="K1014" i="5"/>
  <c r="L1014" i="5" s="1" a="1"/>
  <c r="L1014" i="5" s="1"/>
  <c r="K1015" i="5"/>
  <c r="L1015" i="5" s="1" a="1"/>
  <c r="L1015" i="5" s="1"/>
  <c r="K1016" i="5"/>
  <c r="L1016" i="5" s="1" a="1"/>
  <c r="L1016" i="5" s="1"/>
  <c r="K1017" i="5"/>
  <c r="L1017" i="5" s="1" a="1"/>
  <c r="L1017" i="5" s="1"/>
  <c r="K1018" i="5"/>
  <c r="L1018" i="5" s="1" a="1"/>
  <c r="L1018" i="5" s="1"/>
  <c r="K1019" i="5"/>
  <c r="L1019" i="5" s="1" a="1"/>
  <c r="L1019" i="5" s="1"/>
  <c r="K1020" i="5"/>
  <c r="L1020" i="5" s="1" a="1"/>
  <c r="L1020" i="5" s="1"/>
  <c r="K1021" i="5"/>
  <c r="L1021" i="5" s="1" a="1"/>
  <c r="L1021" i="5" s="1"/>
  <c r="K1022" i="5"/>
  <c r="L1022" i="5" s="1" a="1"/>
  <c r="L1022" i="5" s="1"/>
  <c r="K1023" i="5"/>
  <c r="L1023" i="5" s="1" a="1"/>
  <c r="L1023" i="5" s="1"/>
  <c r="K1024" i="5"/>
  <c r="L1024" i="5" s="1" a="1"/>
  <c r="L1024" i="5" s="1"/>
  <c r="K1025" i="5"/>
  <c r="L1025" i="5" s="1" a="1"/>
  <c r="L1025" i="5" s="1"/>
  <c r="K1026" i="5"/>
  <c r="L1026" i="5" s="1" a="1"/>
  <c r="L1026" i="5" s="1"/>
  <c r="K1027" i="5"/>
  <c r="L1027" i="5" s="1" a="1"/>
  <c r="L1027" i="5" s="1"/>
  <c r="K1028" i="5"/>
  <c r="L1028" i="5" s="1" a="1"/>
  <c r="L1028" i="5" s="1"/>
  <c r="K1029" i="5"/>
  <c r="L1029" i="5" s="1" a="1"/>
  <c r="L1029" i="5" s="1"/>
  <c r="K1030" i="5"/>
  <c r="L1030" i="5" s="1" a="1"/>
  <c r="L1030" i="5" s="1"/>
  <c r="K1031" i="5"/>
  <c r="L1031" i="5" s="1" a="1"/>
  <c r="L1031" i="5" s="1"/>
  <c r="K1032" i="5"/>
  <c r="L1032" i="5" s="1" a="1"/>
  <c r="L1032" i="5" s="1"/>
  <c r="K1033" i="5"/>
  <c r="L1033" i="5" s="1" a="1"/>
  <c r="L1033" i="5" s="1"/>
  <c r="K1034" i="5"/>
  <c r="L1034" i="5" s="1" a="1"/>
  <c r="L1034" i="5" s="1"/>
  <c r="K1035" i="5"/>
  <c r="L1035" i="5" s="1" a="1"/>
  <c r="L1035" i="5" s="1"/>
  <c r="K1036" i="5"/>
  <c r="L1036" i="5" s="1" a="1"/>
  <c r="L1036" i="5" s="1"/>
  <c r="K1037" i="5"/>
  <c r="L1037" i="5" s="1" a="1"/>
  <c r="L1037" i="5" s="1"/>
  <c r="K1038" i="5"/>
  <c r="L1038" i="5" s="1" a="1"/>
  <c r="L1038" i="5" s="1"/>
  <c r="K1039" i="5"/>
  <c r="L1039" i="5" s="1" a="1"/>
  <c r="L1039" i="5" s="1"/>
  <c r="K1040" i="5"/>
  <c r="L1040" i="5" s="1" a="1"/>
  <c r="L1040" i="5" s="1"/>
  <c r="K1041" i="5"/>
  <c r="L1041" i="5" s="1" a="1"/>
  <c r="L1041" i="5" s="1"/>
  <c r="K1042" i="5"/>
  <c r="L1042" i="5" s="1" a="1"/>
  <c r="L1042" i="5" s="1"/>
  <c r="K1043" i="5"/>
  <c r="L1043" i="5" s="1" a="1"/>
  <c r="L1043" i="5" s="1"/>
  <c r="K1044" i="5"/>
  <c r="L1044" i="5" s="1" a="1"/>
  <c r="L1044" i="5" s="1"/>
  <c r="K1045" i="5"/>
  <c r="L1045" i="5" s="1" a="1"/>
  <c r="L1045" i="5" s="1"/>
  <c r="K1046" i="5"/>
  <c r="L1046" i="5" s="1" a="1"/>
  <c r="L1046" i="5" s="1"/>
  <c r="K1047" i="5"/>
  <c r="L1047" i="5" s="1" a="1"/>
  <c r="L1047" i="5" s="1"/>
  <c r="K1048" i="5"/>
  <c r="L1048" i="5" s="1" a="1"/>
  <c r="L1048" i="5" s="1"/>
  <c r="K1049" i="5"/>
  <c r="L1049" i="5" s="1" a="1"/>
  <c r="L1049" i="5" s="1"/>
  <c r="K1050" i="5"/>
  <c r="L1050" i="5" s="1" a="1"/>
  <c r="L1050" i="5" s="1"/>
  <c r="K1051" i="5"/>
  <c r="L1051" i="5" s="1" a="1"/>
  <c r="L1051" i="5" s="1"/>
  <c r="K1052" i="5"/>
  <c r="L1052" i="5" s="1" a="1"/>
  <c r="L1052" i="5" s="1"/>
  <c r="K1053" i="5"/>
  <c r="L1053" i="5" s="1" a="1"/>
  <c r="L1053" i="5" s="1"/>
  <c r="K1054" i="5"/>
  <c r="L1054" i="5" s="1" a="1"/>
  <c r="L1054" i="5" s="1"/>
  <c r="K1055" i="5"/>
  <c r="L1055" i="5" s="1" a="1"/>
  <c r="L1055" i="5" s="1"/>
  <c r="K1056" i="5"/>
  <c r="L1056" i="5" s="1" a="1"/>
  <c r="L1056" i="5" s="1"/>
  <c r="K1057" i="5"/>
  <c r="L1057" i="5" s="1" a="1"/>
  <c r="L1057" i="5" s="1"/>
  <c r="K1058" i="5"/>
  <c r="L1058" i="5" s="1" a="1"/>
  <c r="L1058" i="5" s="1"/>
  <c r="K1059" i="5"/>
  <c r="L1059" i="5" s="1" a="1"/>
  <c r="L1059" i="5" s="1"/>
  <c r="K1060" i="5"/>
  <c r="L1060" i="5" s="1" a="1"/>
  <c r="L1060" i="5" s="1"/>
  <c r="K1061" i="5"/>
  <c r="L1061" i="5" s="1" a="1"/>
  <c r="L1061" i="5" s="1"/>
  <c r="K1062" i="5"/>
  <c r="L1062" i="5" s="1" a="1"/>
  <c r="L1062" i="5" s="1"/>
  <c r="K1063" i="5"/>
  <c r="L1063" i="5" s="1" a="1"/>
  <c r="L1063" i="5" s="1"/>
  <c r="K1064" i="5"/>
  <c r="L1064" i="5" s="1" a="1"/>
  <c r="L1064" i="5" s="1"/>
  <c r="K1065" i="5"/>
  <c r="L1065" i="5" s="1" a="1"/>
  <c r="L1065" i="5" s="1"/>
  <c r="K1066" i="5"/>
  <c r="L1066" i="5" s="1" a="1"/>
  <c r="L1066" i="5" s="1"/>
  <c r="K1067" i="5"/>
  <c r="L1067" i="5" s="1" a="1"/>
  <c r="L1067" i="5" s="1"/>
  <c r="K1068" i="5"/>
  <c r="L1068" i="5" s="1" a="1"/>
  <c r="L1068" i="5" s="1"/>
  <c r="K1069" i="5"/>
  <c r="L1069" i="5" s="1" a="1"/>
  <c r="L1069" i="5" s="1"/>
  <c r="K1070" i="5"/>
  <c r="L1070" i="5" s="1" a="1"/>
  <c r="L1070" i="5" s="1"/>
  <c r="K1071" i="5"/>
  <c r="L1071" i="5" s="1" a="1"/>
  <c r="L1071" i="5" s="1"/>
  <c r="K1072" i="5"/>
  <c r="L1072" i="5" s="1" a="1"/>
  <c r="L1072" i="5" s="1"/>
  <c r="K1073" i="5"/>
  <c r="L1073" i="5" s="1" a="1"/>
  <c r="L1073" i="5" s="1"/>
  <c r="K1074" i="5"/>
  <c r="L1074" i="5" s="1" a="1"/>
  <c r="L1074" i="5" s="1"/>
  <c r="K1075" i="5"/>
  <c r="L1075" i="5" s="1" a="1"/>
  <c r="L1075" i="5" s="1"/>
  <c r="K1076" i="5"/>
  <c r="L1076" i="5" s="1" a="1"/>
  <c r="L1076" i="5" s="1"/>
  <c r="K1077" i="5"/>
  <c r="L1077" i="5" s="1" a="1"/>
  <c r="L1077" i="5" s="1"/>
  <c r="K1078" i="5"/>
  <c r="L1078" i="5" s="1" a="1"/>
  <c r="L1078" i="5" s="1"/>
  <c r="K1079" i="5"/>
  <c r="L1079" i="5" s="1" a="1"/>
  <c r="L1079" i="5" s="1"/>
  <c r="K1080" i="5"/>
  <c r="L1080" i="5" s="1" a="1"/>
  <c r="L1080" i="5" s="1"/>
  <c r="K1081" i="5"/>
  <c r="L1081" i="5" s="1" a="1"/>
  <c r="L1081" i="5" s="1"/>
  <c r="K1082" i="5"/>
  <c r="L1082" i="5" s="1" a="1"/>
  <c r="L1082" i="5" s="1"/>
  <c r="K1083" i="5"/>
  <c r="L1083" i="5" s="1" a="1"/>
  <c r="L1083" i="5" s="1"/>
  <c r="K1084" i="5"/>
  <c r="L1084" i="5" s="1" a="1"/>
  <c r="L1084" i="5" s="1"/>
  <c r="K1085" i="5"/>
  <c r="L1085" i="5" s="1" a="1"/>
  <c r="L1085" i="5" s="1"/>
  <c r="K1086" i="5"/>
  <c r="L1086" i="5" s="1" a="1"/>
  <c r="L1086" i="5" s="1"/>
  <c r="K1087" i="5"/>
  <c r="L1087" i="5" s="1" a="1"/>
  <c r="L1087" i="5" s="1"/>
  <c r="K1088" i="5"/>
  <c r="L1088" i="5" s="1" a="1"/>
  <c r="L1088" i="5" s="1"/>
  <c r="K1089" i="5"/>
  <c r="L1089" i="5" s="1" a="1"/>
  <c r="L1089" i="5" s="1"/>
  <c r="K1090" i="5"/>
  <c r="L1090" i="5" s="1" a="1"/>
  <c r="L1090" i="5" s="1"/>
  <c r="K1091" i="5"/>
  <c r="L1091" i="5" s="1" a="1"/>
  <c r="L1091" i="5" s="1"/>
  <c r="K1092" i="5"/>
  <c r="L1092" i="5" s="1" a="1"/>
  <c r="L1092" i="5" s="1"/>
  <c r="K1093" i="5"/>
  <c r="L1093" i="5" s="1" a="1"/>
  <c r="L1093" i="5" s="1"/>
  <c r="K1094" i="5"/>
  <c r="L1094" i="5" s="1" a="1"/>
  <c r="L1094" i="5" s="1"/>
  <c r="K1095" i="5"/>
  <c r="L1095" i="5" s="1" a="1"/>
  <c r="L1095" i="5" s="1"/>
  <c r="K1096" i="5"/>
  <c r="L1096" i="5" s="1" a="1"/>
  <c r="L1096" i="5" s="1"/>
  <c r="K1097" i="5"/>
  <c r="L1097" i="5" s="1" a="1"/>
  <c r="L1097" i="5" s="1"/>
  <c r="K1098" i="5"/>
  <c r="L1098" i="5" s="1" a="1"/>
  <c r="L1098" i="5" s="1"/>
  <c r="K1099" i="5"/>
  <c r="L1099" i="5" s="1" a="1"/>
  <c r="L1099" i="5" s="1"/>
  <c r="K1100" i="5"/>
  <c r="L1100" i="5" s="1" a="1"/>
  <c r="L1100" i="5" s="1"/>
  <c r="K1101" i="5"/>
  <c r="L1101" i="5" s="1" a="1"/>
  <c r="L1101" i="5" s="1"/>
  <c r="K1102" i="5"/>
  <c r="L1102" i="5" s="1" a="1"/>
  <c r="L1102" i="5" s="1"/>
  <c r="K1103" i="5"/>
  <c r="L1103" i="5" s="1" a="1"/>
  <c r="L1103" i="5" s="1"/>
  <c r="K1104" i="5"/>
  <c r="L1104" i="5" s="1" a="1"/>
  <c r="L1104" i="5" s="1"/>
  <c r="K1105" i="5"/>
  <c r="L1105" i="5" s="1" a="1"/>
  <c r="L1105" i="5" s="1"/>
  <c r="K1106" i="5"/>
  <c r="L1106" i="5" s="1" a="1"/>
  <c r="L1106" i="5" s="1"/>
  <c r="K1107" i="5"/>
  <c r="L1107" i="5" s="1" a="1"/>
  <c r="L1107" i="5" s="1"/>
  <c r="K1108" i="5"/>
  <c r="L1108" i="5" s="1" a="1"/>
  <c r="L1108" i="5" s="1"/>
  <c r="K1109" i="5"/>
  <c r="L1109" i="5" s="1" a="1"/>
  <c r="L1109" i="5" s="1"/>
  <c r="K1110" i="5"/>
  <c r="L1110" i="5" s="1" a="1"/>
  <c r="L1110" i="5" s="1"/>
  <c r="K1111" i="5"/>
  <c r="L1111" i="5" s="1" a="1"/>
  <c r="L1111" i="5" s="1"/>
  <c r="K1112" i="5"/>
  <c r="L1112" i="5" s="1" a="1"/>
  <c r="L1112" i="5" s="1"/>
  <c r="K1113" i="5"/>
  <c r="L1113" i="5" s="1" a="1"/>
  <c r="L1113" i="5" s="1"/>
  <c r="K1114" i="5"/>
  <c r="L1114" i="5" s="1" a="1"/>
  <c r="L1114" i="5" s="1"/>
  <c r="K1115" i="5"/>
  <c r="L1115" i="5" s="1" a="1"/>
  <c r="L1115" i="5" s="1"/>
  <c r="K1116" i="5"/>
  <c r="L1116" i="5" s="1" a="1"/>
  <c r="L1116" i="5" s="1"/>
  <c r="K1117" i="5"/>
  <c r="L1117" i="5" s="1" a="1"/>
  <c r="L1117" i="5" s="1"/>
  <c r="K1118" i="5"/>
  <c r="L1118" i="5" s="1" a="1"/>
  <c r="L1118" i="5" s="1"/>
  <c r="K1119" i="5"/>
  <c r="L1119" i="5" s="1" a="1"/>
  <c r="L1119" i="5" s="1"/>
  <c r="K1120" i="5"/>
  <c r="L1120" i="5" s="1" a="1"/>
  <c r="L1120" i="5" s="1"/>
  <c r="K1121" i="5"/>
  <c r="L1121" i="5" s="1" a="1"/>
  <c r="L1121" i="5" s="1"/>
  <c r="K1122" i="5"/>
  <c r="L1122" i="5" s="1" a="1"/>
  <c r="L1122" i="5" s="1"/>
  <c r="K1123" i="5"/>
  <c r="L1123" i="5" s="1" a="1"/>
  <c r="L1123" i="5" s="1"/>
  <c r="K1124" i="5"/>
  <c r="L1124" i="5" s="1" a="1"/>
  <c r="L1124" i="5" s="1"/>
  <c r="K1125" i="5"/>
  <c r="L1125" i="5" s="1" a="1"/>
  <c r="L1125" i="5" s="1"/>
  <c r="K1126" i="5"/>
  <c r="L1126" i="5" s="1" a="1"/>
  <c r="L1126" i="5" s="1"/>
  <c r="K1127" i="5"/>
  <c r="L1127" i="5" s="1" a="1"/>
  <c r="L1127" i="5" s="1"/>
  <c r="K1128" i="5"/>
  <c r="L1128" i="5" s="1" a="1"/>
  <c r="L1128" i="5" s="1"/>
  <c r="K1129" i="5"/>
  <c r="L1129" i="5" s="1" a="1"/>
  <c r="L1129" i="5" s="1"/>
  <c r="K1130" i="5"/>
  <c r="L1130" i="5" s="1" a="1"/>
  <c r="L1130" i="5" s="1"/>
  <c r="K1131" i="5"/>
  <c r="L1131" i="5" s="1" a="1"/>
  <c r="L1131" i="5" s="1"/>
  <c r="K1132" i="5"/>
  <c r="L1132" i="5" s="1" a="1"/>
  <c r="L1132" i="5" s="1"/>
  <c r="K1133" i="5"/>
  <c r="L1133" i="5" s="1" a="1"/>
  <c r="L1133" i="5" s="1"/>
  <c r="K1134" i="5"/>
  <c r="L1134" i="5" s="1" a="1"/>
  <c r="L1134" i="5" s="1"/>
  <c r="K1135" i="5"/>
  <c r="L1135" i="5" s="1" a="1"/>
  <c r="L1135" i="5" s="1"/>
  <c r="K1136" i="5"/>
  <c r="L1136" i="5" s="1" a="1"/>
  <c r="L1136" i="5" s="1"/>
  <c r="K1137" i="5"/>
  <c r="L1137" i="5" s="1" a="1"/>
  <c r="L1137" i="5" s="1"/>
  <c r="K1138" i="5"/>
  <c r="L1138" i="5" s="1" a="1"/>
  <c r="L1138" i="5" s="1"/>
  <c r="K1139" i="5"/>
  <c r="L1139" i="5" s="1" a="1"/>
  <c r="L1139" i="5" s="1"/>
  <c r="K1140" i="5"/>
  <c r="L1140" i="5" s="1" a="1"/>
  <c r="L1140" i="5" s="1"/>
  <c r="K1141" i="5"/>
  <c r="L1141" i="5" s="1" a="1"/>
  <c r="L1141" i="5" s="1"/>
  <c r="K1142" i="5"/>
  <c r="L1142" i="5" s="1" a="1"/>
  <c r="L1142" i="5" s="1"/>
  <c r="K1143" i="5"/>
  <c r="L1143" i="5" s="1" a="1"/>
  <c r="L1143" i="5" s="1"/>
  <c r="K1144" i="5"/>
  <c r="L1144" i="5" s="1" a="1"/>
  <c r="L1144" i="5" s="1"/>
  <c r="K1145" i="5"/>
  <c r="L1145" i="5" s="1" a="1"/>
  <c r="L1145" i="5" s="1"/>
  <c r="K1146" i="5"/>
  <c r="L1146" i="5" s="1" a="1"/>
  <c r="L1146" i="5" s="1"/>
  <c r="K1147" i="5"/>
  <c r="L1147" i="5" s="1" a="1"/>
  <c r="L1147" i="5" s="1"/>
  <c r="K1148" i="5"/>
  <c r="L1148" i="5" s="1" a="1"/>
  <c r="L1148" i="5" s="1"/>
  <c r="K1149" i="5"/>
  <c r="L1149" i="5" s="1" a="1"/>
  <c r="L1149" i="5" s="1"/>
  <c r="K1150" i="5"/>
  <c r="L1150" i="5" s="1" a="1"/>
  <c r="L1150" i="5" s="1"/>
  <c r="K1151" i="5"/>
  <c r="L1151" i="5" s="1" a="1"/>
  <c r="L1151" i="5" s="1"/>
  <c r="K1152" i="5"/>
  <c r="L1152" i="5" s="1" a="1"/>
  <c r="L1152" i="5" s="1"/>
  <c r="K1153" i="5"/>
  <c r="L1153" i="5" s="1" a="1"/>
  <c r="L1153" i="5" s="1"/>
  <c r="K1154" i="5"/>
  <c r="L1154" i="5" s="1" a="1"/>
  <c r="L1154" i="5" s="1"/>
  <c r="K1155" i="5"/>
  <c r="L1155" i="5" s="1" a="1"/>
  <c r="L1155" i="5" s="1"/>
  <c r="K1156" i="5"/>
  <c r="L1156" i="5" s="1" a="1"/>
  <c r="L1156" i="5" s="1"/>
  <c r="K1157" i="5"/>
  <c r="L1157" i="5" s="1" a="1"/>
  <c r="L1157" i="5" s="1"/>
  <c r="K1158" i="5"/>
  <c r="L1158" i="5" s="1" a="1"/>
  <c r="L1158" i="5" s="1"/>
  <c r="K1159" i="5"/>
  <c r="L1159" i="5" s="1" a="1"/>
  <c r="L1159" i="5" s="1"/>
  <c r="K1160" i="5"/>
  <c r="L1160" i="5" s="1" a="1"/>
  <c r="L1160" i="5" s="1"/>
  <c r="K1161" i="5"/>
  <c r="L1161" i="5" s="1" a="1"/>
  <c r="L1161" i="5" s="1"/>
  <c r="K1162" i="5"/>
  <c r="L1162" i="5" s="1" a="1"/>
  <c r="L1162" i="5" s="1"/>
  <c r="K1163" i="5"/>
  <c r="L1163" i="5" s="1" a="1"/>
  <c r="L1163" i="5" s="1"/>
  <c r="K1164" i="5"/>
  <c r="L1164" i="5" s="1" a="1"/>
  <c r="L1164" i="5" s="1"/>
  <c r="K1165" i="5"/>
  <c r="L1165" i="5" s="1" a="1"/>
  <c r="L1165" i="5" s="1"/>
  <c r="K1166" i="5"/>
  <c r="L1166" i="5" s="1" a="1"/>
  <c r="L1166" i="5" s="1"/>
  <c r="K1167" i="5"/>
  <c r="L1167" i="5" s="1" a="1"/>
  <c r="L1167" i="5" s="1"/>
  <c r="K1168" i="5"/>
  <c r="L1168" i="5" s="1" a="1"/>
  <c r="L1168" i="5" s="1"/>
  <c r="K1169" i="5"/>
  <c r="L1169" i="5" s="1" a="1"/>
  <c r="L1169" i="5" s="1"/>
  <c r="K1170" i="5"/>
  <c r="L1170" i="5" s="1" a="1"/>
  <c r="L1170" i="5" s="1"/>
  <c r="K1171" i="5"/>
  <c r="L1171" i="5" s="1" a="1"/>
  <c r="L1171" i="5" s="1"/>
  <c r="K1172" i="5"/>
  <c r="L1172" i="5" s="1" a="1"/>
  <c r="L1172" i="5" s="1"/>
  <c r="K1173" i="5"/>
  <c r="L1173" i="5" s="1" a="1"/>
  <c r="L1173" i="5" s="1"/>
  <c r="K1174" i="5"/>
  <c r="L1174" i="5" s="1" a="1"/>
  <c r="L1174" i="5" s="1"/>
  <c r="K1175" i="5"/>
  <c r="L1175" i="5" s="1" a="1"/>
  <c r="L1175" i="5" s="1"/>
  <c r="K1176" i="5"/>
  <c r="L1176" i="5" s="1" a="1"/>
  <c r="L1176" i="5" s="1"/>
  <c r="K1177" i="5"/>
  <c r="L1177" i="5" s="1" a="1"/>
  <c r="L1177" i="5" s="1"/>
  <c r="K1178" i="5"/>
  <c r="L1178" i="5" s="1" a="1"/>
  <c r="L1178" i="5" s="1"/>
  <c r="K1179" i="5"/>
  <c r="L1179" i="5" s="1" a="1"/>
  <c r="L1179" i="5" s="1"/>
  <c r="K1180" i="5"/>
  <c r="L1180" i="5" s="1" a="1"/>
  <c r="L1180" i="5" s="1"/>
  <c r="K1181" i="5"/>
  <c r="L1181" i="5" s="1" a="1"/>
  <c r="L1181" i="5" s="1"/>
  <c r="K1182" i="5"/>
  <c r="L1182" i="5" s="1" a="1"/>
  <c r="L1182" i="5" s="1"/>
  <c r="K1183" i="5"/>
  <c r="L1183" i="5" s="1" a="1"/>
  <c r="L1183" i="5" s="1"/>
  <c r="K1184" i="5"/>
  <c r="L1184" i="5" s="1" a="1"/>
  <c r="L1184" i="5" s="1"/>
  <c r="K1185" i="5"/>
  <c r="L1185" i="5" s="1" a="1"/>
  <c r="L1185" i="5" s="1"/>
  <c r="K1186" i="5"/>
  <c r="L1186" i="5" s="1" a="1"/>
  <c r="L1186" i="5" s="1"/>
  <c r="K1187" i="5"/>
  <c r="L1187" i="5" s="1" a="1"/>
  <c r="L1187" i="5" s="1"/>
  <c r="K1188" i="5"/>
  <c r="L1188" i="5" s="1" a="1"/>
  <c r="L1188" i="5" s="1"/>
  <c r="K1189" i="5"/>
  <c r="L1189" i="5" s="1" a="1"/>
  <c r="L1189" i="5" s="1"/>
  <c r="K1190" i="5"/>
  <c r="L1190" i="5" s="1" a="1"/>
  <c r="L1190" i="5" s="1"/>
  <c r="K1191" i="5"/>
  <c r="L1191" i="5" s="1" a="1"/>
  <c r="L1191" i="5" s="1"/>
  <c r="K1192" i="5"/>
  <c r="L1192" i="5" s="1" a="1"/>
  <c r="L1192" i="5" s="1"/>
  <c r="K1193" i="5"/>
  <c r="L1193" i="5" s="1" a="1"/>
  <c r="L1193" i="5" s="1"/>
  <c r="K1194" i="5"/>
  <c r="L1194" i="5" s="1" a="1"/>
  <c r="L1194" i="5" s="1"/>
  <c r="K1195" i="5"/>
  <c r="L1195" i="5" s="1" a="1"/>
  <c r="L1195" i="5" s="1"/>
  <c r="K1196" i="5"/>
  <c r="L1196" i="5" s="1" a="1"/>
  <c r="L1196" i="5" s="1"/>
  <c r="K1197" i="5"/>
  <c r="L1197" i="5" s="1" a="1"/>
  <c r="L1197" i="5" s="1"/>
  <c r="K1198" i="5"/>
  <c r="L1198" i="5" s="1" a="1"/>
  <c r="L1198" i="5" s="1"/>
  <c r="K1199" i="5"/>
  <c r="L1199" i="5" s="1" a="1"/>
  <c r="L1199" i="5" s="1"/>
  <c r="K1200" i="5"/>
  <c r="L1200" i="5" s="1" a="1"/>
  <c r="L1200" i="5" s="1"/>
  <c r="K1201" i="5"/>
  <c r="L1201" i="5" s="1" a="1"/>
  <c r="L1201" i="5" s="1"/>
  <c r="K1202" i="5"/>
  <c r="L1202" i="5" s="1" a="1"/>
  <c r="L1202" i="5" s="1"/>
  <c r="K1203" i="5"/>
  <c r="L1203" i="5" s="1" a="1"/>
  <c r="L1203" i="5" s="1"/>
  <c r="K1204" i="5"/>
  <c r="L1204" i="5" s="1" a="1"/>
  <c r="L1204" i="5" s="1"/>
  <c r="K1205" i="5"/>
  <c r="L1205" i="5" s="1" a="1"/>
  <c r="L1205" i="5" s="1"/>
  <c r="K1206" i="5"/>
  <c r="L1206" i="5" s="1" a="1"/>
  <c r="L1206" i="5" s="1"/>
  <c r="K1207" i="5"/>
  <c r="L1207" i="5" s="1" a="1"/>
  <c r="L1207" i="5" s="1"/>
  <c r="K1208" i="5"/>
  <c r="L1208" i="5" s="1" a="1"/>
  <c r="L1208" i="5" s="1"/>
  <c r="K1209" i="5"/>
  <c r="L1209" i="5" s="1" a="1"/>
  <c r="L1209" i="5" s="1"/>
  <c r="K1210" i="5"/>
  <c r="L1210" i="5" s="1" a="1"/>
  <c r="L1210" i="5" s="1"/>
  <c r="K1211" i="5"/>
  <c r="L1211" i="5" s="1" a="1"/>
  <c r="L1211" i="5" s="1"/>
  <c r="K1212" i="5"/>
  <c r="L1212" i="5" s="1" a="1"/>
  <c r="L1212" i="5" s="1"/>
  <c r="K1213" i="5"/>
  <c r="L1213" i="5" s="1" a="1"/>
  <c r="L1213" i="5" s="1"/>
  <c r="K1214" i="5"/>
  <c r="L1214" i="5" s="1" a="1"/>
  <c r="L1214" i="5" s="1"/>
  <c r="K1215" i="5"/>
  <c r="L1215" i="5" s="1" a="1"/>
  <c r="L1215" i="5" s="1"/>
  <c r="K1216" i="5"/>
  <c r="L1216" i="5" s="1" a="1"/>
  <c r="L1216" i="5" s="1"/>
  <c r="K1217" i="5"/>
  <c r="L1217" i="5" s="1" a="1"/>
  <c r="L1217" i="5" s="1"/>
  <c r="K1218" i="5"/>
  <c r="L1218" i="5" s="1" a="1"/>
  <c r="L1218" i="5" s="1"/>
  <c r="K1219" i="5"/>
  <c r="L1219" i="5" s="1" a="1"/>
  <c r="L1219" i="5" s="1"/>
  <c r="K1220" i="5"/>
  <c r="L1220" i="5" s="1" a="1"/>
  <c r="L1220" i="5" s="1"/>
  <c r="K1221" i="5"/>
  <c r="L1221" i="5" s="1" a="1"/>
  <c r="L1221" i="5" s="1"/>
  <c r="K1222" i="5"/>
  <c r="L1222" i="5" s="1" a="1"/>
  <c r="L1222" i="5" s="1"/>
  <c r="K1223" i="5"/>
  <c r="L1223" i="5" s="1" a="1"/>
  <c r="L1223" i="5" s="1"/>
  <c r="K1224" i="5"/>
  <c r="L1224" i="5" s="1" a="1"/>
  <c r="L1224" i="5" s="1"/>
  <c r="K1225" i="5"/>
  <c r="L1225" i="5" s="1" a="1"/>
  <c r="L1225" i="5" s="1"/>
  <c r="K1226" i="5"/>
  <c r="L1226" i="5" s="1" a="1"/>
  <c r="L1226" i="5" s="1"/>
  <c r="K1227" i="5"/>
  <c r="L1227" i="5" s="1" a="1"/>
  <c r="L1227" i="5" s="1"/>
  <c r="K1228" i="5"/>
  <c r="L1228" i="5" s="1" a="1"/>
  <c r="L1228" i="5" s="1"/>
  <c r="K1229" i="5"/>
  <c r="L1229" i="5" s="1" a="1"/>
  <c r="L1229" i="5" s="1"/>
  <c r="K1230" i="5"/>
  <c r="L1230" i="5" s="1" a="1"/>
  <c r="L1230" i="5" s="1"/>
  <c r="K1231" i="5"/>
  <c r="L1231" i="5" s="1" a="1"/>
  <c r="L1231" i="5" s="1"/>
  <c r="K1232" i="5"/>
  <c r="L1232" i="5" s="1" a="1"/>
  <c r="L1232" i="5" s="1"/>
  <c r="K1233" i="5"/>
  <c r="L1233" i="5" s="1" a="1"/>
  <c r="L1233" i="5" s="1"/>
  <c r="K1234" i="5"/>
  <c r="L1234" i="5" s="1" a="1"/>
  <c r="L1234" i="5" s="1"/>
  <c r="K1235" i="5"/>
  <c r="L1235" i="5" s="1" a="1"/>
  <c r="L1235" i="5" s="1"/>
  <c r="K1236" i="5"/>
  <c r="L1236" i="5" s="1" a="1"/>
  <c r="L1236" i="5" s="1"/>
  <c r="K1237" i="5"/>
  <c r="L1237" i="5" s="1" a="1"/>
  <c r="L1237" i="5" s="1"/>
  <c r="K1238" i="5"/>
  <c r="L1238" i="5" s="1" a="1"/>
  <c r="L1238" i="5" s="1"/>
  <c r="K1239" i="5"/>
  <c r="L1239" i="5" s="1" a="1"/>
  <c r="L1239" i="5" s="1"/>
  <c r="K1240" i="5"/>
  <c r="L1240" i="5" s="1" a="1"/>
  <c r="L1240" i="5" s="1"/>
  <c r="K1241" i="5"/>
  <c r="L1241" i="5" s="1" a="1"/>
  <c r="L1241" i="5" s="1"/>
  <c r="K1242" i="5"/>
  <c r="L1242" i="5" s="1" a="1"/>
  <c r="L1242" i="5" s="1"/>
  <c r="K1243" i="5"/>
  <c r="L1243" i="5" s="1" a="1"/>
  <c r="L1243" i="5" s="1"/>
  <c r="K1244" i="5"/>
  <c r="L1244" i="5" s="1" a="1"/>
  <c r="L1244" i="5" s="1"/>
  <c r="K1245" i="5"/>
  <c r="L1245" i="5" s="1" a="1"/>
  <c r="L1245" i="5" s="1"/>
  <c r="K1246" i="5"/>
  <c r="L1246" i="5" s="1" a="1"/>
  <c r="L1246" i="5" s="1"/>
  <c r="K1247" i="5"/>
  <c r="L1247" i="5" s="1" a="1"/>
  <c r="L1247" i="5" s="1"/>
  <c r="K1248" i="5"/>
  <c r="L1248" i="5" s="1" a="1"/>
  <c r="L1248" i="5" s="1"/>
  <c r="K1249" i="5"/>
  <c r="L1249" i="5" s="1" a="1"/>
  <c r="L1249" i="5" s="1"/>
  <c r="K1250" i="5"/>
  <c r="L1250" i="5" s="1" a="1"/>
  <c r="L1250" i="5" s="1"/>
  <c r="K1251" i="5"/>
  <c r="L1251" i="5" s="1" a="1"/>
  <c r="L1251" i="5" s="1"/>
  <c r="K1252" i="5"/>
  <c r="L1252" i="5" s="1" a="1"/>
  <c r="L1252" i="5" s="1"/>
  <c r="K1253" i="5"/>
  <c r="L1253" i="5" s="1" a="1"/>
  <c r="L1253" i="5" s="1"/>
  <c r="K1254" i="5"/>
  <c r="L1254" i="5" s="1" a="1"/>
  <c r="L1254" i="5" s="1"/>
  <c r="K1255" i="5"/>
  <c r="L1255" i="5" s="1" a="1"/>
  <c r="L1255" i="5" s="1"/>
  <c r="K1256" i="5"/>
  <c r="L1256" i="5" s="1" a="1"/>
  <c r="L1256" i="5" s="1"/>
  <c r="K1257" i="5"/>
  <c r="L1257" i="5" s="1" a="1"/>
  <c r="L1257" i="5" s="1"/>
  <c r="K1258" i="5"/>
  <c r="L1258" i="5" s="1" a="1"/>
  <c r="L1258" i="5" s="1"/>
  <c r="K1259" i="5"/>
  <c r="L1259" i="5" s="1" a="1"/>
  <c r="L1259" i="5" s="1"/>
  <c r="K1260" i="5"/>
  <c r="L1260" i="5" s="1" a="1"/>
  <c r="L1260" i="5" s="1"/>
  <c r="K1261" i="5"/>
  <c r="L1261" i="5" s="1" a="1"/>
  <c r="L1261" i="5" s="1"/>
  <c r="K1262" i="5"/>
  <c r="L1262" i="5" s="1" a="1"/>
  <c r="L1262" i="5" s="1"/>
  <c r="K1263" i="5"/>
  <c r="L1263" i="5" s="1" a="1"/>
  <c r="L1263" i="5" s="1"/>
  <c r="K1264" i="5"/>
  <c r="L1264" i="5" s="1" a="1"/>
  <c r="L1264" i="5" s="1"/>
  <c r="K1265" i="5"/>
  <c r="L1265" i="5" s="1" a="1"/>
  <c r="L1265" i="5" s="1"/>
  <c r="K1266" i="5"/>
  <c r="L1266" i="5" s="1" a="1"/>
  <c r="L1266" i="5" s="1"/>
  <c r="K1267" i="5"/>
  <c r="L1267" i="5" s="1" a="1"/>
  <c r="L1267" i="5" s="1"/>
  <c r="K1268" i="5"/>
  <c r="L1268" i="5" s="1" a="1"/>
  <c r="L1268" i="5" s="1"/>
  <c r="K1269" i="5"/>
  <c r="L1269" i="5" s="1" a="1"/>
  <c r="L1269" i="5" s="1"/>
  <c r="K1270" i="5"/>
  <c r="L1270" i="5" s="1" a="1"/>
  <c r="L1270" i="5" s="1"/>
  <c r="K1271" i="5"/>
  <c r="L1271" i="5" s="1" a="1"/>
  <c r="L1271" i="5" s="1"/>
  <c r="K1272" i="5"/>
  <c r="L1272" i="5" s="1" a="1"/>
  <c r="L1272" i="5" s="1"/>
  <c r="K1273" i="5"/>
  <c r="L1273" i="5" s="1" a="1"/>
  <c r="L1273" i="5" s="1"/>
  <c r="K1274" i="5"/>
  <c r="L1274" i="5" s="1" a="1"/>
  <c r="L1274" i="5" s="1"/>
  <c r="K1275" i="5"/>
  <c r="L1275" i="5" s="1" a="1"/>
  <c r="L1275" i="5" s="1"/>
  <c r="K1276" i="5"/>
  <c r="L1276" i="5" s="1" a="1"/>
  <c r="L1276" i="5" s="1"/>
  <c r="K1277" i="5"/>
  <c r="L1277" i="5" s="1" a="1"/>
  <c r="L1277" i="5" s="1"/>
  <c r="K1278" i="5"/>
  <c r="L1278" i="5" s="1" a="1"/>
  <c r="L1278" i="5" s="1"/>
  <c r="K1279" i="5"/>
  <c r="L1279" i="5" s="1" a="1"/>
  <c r="L1279" i="5" s="1"/>
  <c r="K1280" i="5"/>
  <c r="L1280" i="5" s="1" a="1"/>
  <c r="L1280" i="5" s="1"/>
  <c r="K1281" i="5"/>
  <c r="L1281" i="5" s="1" a="1"/>
  <c r="L1281" i="5" s="1"/>
  <c r="K1282" i="5"/>
  <c r="L1282" i="5" s="1" a="1"/>
  <c r="L1282" i="5" s="1"/>
  <c r="K1283" i="5"/>
  <c r="L1283" i="5" s="1" a="1"/>
  <c r="L1283" i="5" s="1"/>
  <c r="K1284" i="5"/>
  <c r="L1284" i="5" s="1" a="1"/>
  <c r="L1284" i="5" s="1"/>
  <c r="K1285" i="5"/>
  <c r="L1285" i="5" s="1" a="1"/>
  <c r="L1285" i="5" s="1"/>
  <c r="K1286" i="5"/>
  <c r="L1286" i="5" s="1" a="1"/>
  <c r="L1286" i="5" s="1"/>
  <c r="K1287" i="5"/>
  <c r="L1287" i="5" s="1" a="1"/>
  <c r="L1287" i="5" s="1"/>
  <c r="K1288" i="5"/>
  <c r="L1288" i="5" s="1" a="1"/>
  <c r="L1288" i="5" s="1"/>
  <c r="K1289" i="5"/>
  <c r="L1289" i="5" s="1" a="1"/>
  <c r="L1289" i="5" s="1"/>
  <c r="K1290" i="5"/>
  <c r="L1290" i="5" s="1" a="1"/>
  <c r="L1290" i="5" s="1"/>
  <c r="K1291" i="5"/>
  <c r="L1291" i="5" s="1" a="1"/>
  <c r="L1291" i="5" s="1"/>
  <c r="K1292" i="5"/>
  <c r="L1292" i="5" s="1" a="1"/>
  <c r="L1292" i="5" s="1"/>
  <c r="K1293" i="5"/>
  <c r="L1293" i="5" s="1" a="1"/>
  <c r="L1293" i="5" s="1"/>
  <c r="K1294" i="5"/>
  <c r="L1294" i="5" s="1" a="1"/>
  <c r="L1294" i="5" s="1"/>
  <c r="K1295" i="5"/>
  <c r="L1295" i="5" s="1" a="1"/>
  <c r="L1295" i="5" s="1"/>
  <c r="K1296" i="5"/>
  <c r="L1296" i="5" s="1" a="1"/>
  <c r="L1296" i="5" s="1"/>
  <c r="K1297" i="5"/>
  <c r="L1297" i="5" s="1" a="1"/>
  <c r="L1297" i="5" s="1"/>
  <c r="K1298" i="5"/>
  <c r="L1298" i="5" s="1" a="1"/>
  <c r="L1298" i="5" s="1"/>
  <c r="K1299" i="5"/>
  <c r="L1299" i="5" s="1" a="1"/>
  <c r="L1299" i="5" s="1"/>
  <c r="K1300" i="5"/>
  <c r="L1300" i="5" s="1" a="1"/>
  <c r="L1300" i="5" s="1"/>
  <c r="K1301" i="5"/>
  <c r="L1301" i="5" s="1" a="1"/>
  <c r="L1301" i="5" s="1"/>
  <c r="K1302" i="5"/>
  <c r="L1302" i="5" s="1" a="1"/>
  <c r="L1302" i="5" s="1"/>
  <c r="K1303" i="5"/>
  <c r="L1303" i="5" s="1" a="1"/>
  <c r="L1303" i="5" s="1"/>
  <c r="K1304" i="5"/>
  <c r="L1304" i="5" s="1" a="1"/>
  <c r="L1304" i="5" s="1"/>
  <c r="K1305" i="5"/>
  <c r="L1305" i="5" s="1" a="1"/>
  <c r="L1305" i="5" s="1"/>
  <c r="K1306" i="5"/>
  <c r="L1306" i="5" s="1" a="1"/>
  <c r="L1306" i="5" s="1"/>
  <c r="K1307" i="5"/>
  <c r="L1307" i="5" s="1" a="1"/>
  <c r="L1307" i="5" s="1"/>
  <c r="K1308" i="5"/>
  <c r="L1308" i="5" s="1" a="1"/>
  <c r="L1308" i="5" s="1"/>
  <c r="K1309" i="5"/>
  <c r="L1309" i="5" s="1" a="1"/>
  <c r="L1309" i="5" s="1"/>
  <c r="K1310" i="5"/>
  <c r="L1310" i="5" s="1" a="1"/>
  <c r="L1310" i="5" s="1"/>
  <c r="K1311" i="5"/>
  <c r="L1311" i="5" s="1" a="1"/>
  <c r="L1311" i="5" s="1"/>
  <c r="K1312" i="5"/>
  <c r="L1312" i="5" s="1" a="1"/>
  <c r="L1312" i="5" s="1"/>
  <c r="K1313" i="5"/>
  <c r="L1313" i="5" s="1" a="1"/>
  <c r="L1313" i="5" s="1"/>
  <c r="K1314" i="5"/>
  <c r="L1314" i="5" s="1" a="1"/>
  <c r="L1314" i="5" s="1"/>
  <c r="K1315" i="5"/>
  <c r="L1315" i="5" s="1" a="1"/>
  <c r="L1315" i="5" s="1"/>
  <c r="K1316" i="5"/>
  <c r="L1316" i="5" s="1" a="1"/>
  <c r="L1316" i="5" s="1"/>
  <c r="K1317" i="5"/>
  <c r="L1317" i="5" s="1" a="1"/>
  <c r="L1317" i="5" s="1"/>
  <c r="K1318" i="5"/>
  <c r="L1318" i="5" s="1" a="1"/>
  <c r="L1318" i="5" s="1"/>
  <c r="K1319" i="5"/>
  <c r="L1319" i="5" s="1" a="1"/>
  <c r="L1319" i="5" s="1"/>
  <c r="K1320" i="5"/>
  <c r="L1320" i="5" s="1" a="1"/>
  <c r="L1320" i="5" s="1"/>
  <c r="K1321" i="5"/>
  <c r="L1321" i="5" s="1" a="1"/>
  <c r="L1321" i="5" s="1"/>
  <c r="K1322" i="5"/>
  <c r="L1322" i="5" s="1" a="1"/>
  <c r="L1322" i="5" s="1"/>
  <c r="K1323" i="5"/>
  <c r="L1323" i="5" s="1" a="1"/>
  <c r="L1323" i="5" s="1"/>
  <c r="K1324" i="5"/>
  <c r="L1324" i="5" s="1" a="1"/>
  <c r="L1324" i="5" s="1"/>
  <c r="K1325" i="5"/>
  <c r="L1325" i="5" s="1" a="1"/>
  <c r="L1325" i="5" s="1"/>
  <c r="K1326" i="5"/>
  <c r="L1326" i="5" s="1" a="1"/>
  <c r="L1326" i="5" s="1"/>
  <c r="K1327" i="5"/>
  <c r="L1327" i="5" s="1" a="1"/>
  <c r="L1327" i="5" s="1"/>
  <c r="K1328" i="5"/>
  <c r="L1328" i="5" s="1" a="1"/>
  <c r="L1328" i="5" s="1"/>
  <c r="K1329" i="5"/>
  <c r="L1329" i="5" s="1" a="1"/>
  <c r="L1329" i="5" s="1"/>
  <c r="K1330" i="5"/>
  <c r="L1330" i="5" s="1" a="1"/>
  <c r="L1330" i="5" s="1"/>
  <c r="K1331" i="5"/>
  <c r="L1331" i="5" s="1" a="1"/>
  <c r="L1331" i="5" s="1"/>
  <c r="K1332" i="5"/>
  <c r="L1332" i="5" s="1" a="1"/>
  <c r="L1332" i="5" s="1"/>
  <c r="K1333" i="5"/>
  <c r="L1333" i="5" s="1" a="1"/>
  <c r="L1333" i="5" s="1"/>
  <c r="K1334" i="5"/>
  <c r="L1334" i="5" s="1" a="1"/>
  <c r="L1334" i="5" s="1"/>
  <c r="K1335" i="5"/>
  <c r="L1335" i="5" s="1" a="1"/>
  <c r="L1335" i="5" s="1"/>
  <c r="K1336" i="5"/>
  <c r="L1336" i="5" s="1" a="1"/>
  <c r="L1336" i="5" s="1"/>
  <c r="K1337" i="5"/>
  <c r="L1337" i="5" s="1" a="1"/>
  <c r="L1337" i="5" s="1"/>
  <c r="K1338" i="5"/>
  <c r="L1338" i="5" s="1" a="1"/>
  <c r="L1338" i="5" s="1"/>
  <c r="K1339" i="5"/>
  <c r="L1339" i="5" s="1" a="1"/>
  <c r="L1339" i="5" s="1"/>
  <c r="K1340" i="5"/>
  <c r="L1340" i="5" s="1" a="1"/>
  <c r="L1340" i="5" s="1"/>
  <c r="K1341" i="5"/>
  <c r="L1341" i="5" s="1" a="1"/>
  <c r="L1341" i="5" s="1"/>
  <c r="K1342" i="5"/>
  <c r="L1342" i="5" s="1" a="1"/>
  <c r="L1342" i="5" s="1"/>
  <c r="K1343" i="5"/>
  <c r="L1343" i="5" s="1" a="1"/>
  <c r="L1343" i="5" s="1"/>
  <c r="K1344" i="5"/>
  <c r="L1344" i="5" s="1" a="1"/>
  <c r="L1344" i="5" s="1"/>
  <c r="K1345" i="5"/>
  <c r="L1345" i="5" s="1" a="1"/>
  <c r="L1345" i="5" s="1"/>
  <c r="K1346" i="5"/>
  <c r="L1346" i="5" s="1" a="1"/>
  <c r="L1346" i="5" s="1"/>
  <c r="K1347" i="5"/>
  <c r="L1347" i="5" s="1" a="1"/>
  <c r="L1347" i="5" s="1"/>
  <c r="K1348" i="5"/>
  <c r="L1348" i="5" s="1" a="1"/>
  <c r="L1348" i="5" s="1"/>
  <c r="K1349" i="5"/>
  <c r="L1349" i="5" s="1" a="1"/>
  <c r="L1349" i="5" s="1"/>
  <c r="K1350" i="5"/>
  <c r="L1350" i="5" s="1" a="1"/>
  <c r="L1350" i="5" s="1"/>
  <c r="K1351" i="5"/>
  <c r="L1351" i="5" s="1" a="1"/>
  <c r="L1351" i="5" s="1"/>
  <c r="K1352" i="5"/>
  <c r="L1352" i="5" s="1" a="1"/>
  <c r="L1352" i="5" s="1"/>
  <c r="K1353" i="5"/>
  <c r="L1353" i="5" s="1" a="1"/>
  <c r="L1353" i="5" s="1"/>
  <c r="K1354" i="5"/>
  <c r="L1354" i="5" s="1" a="1"/>
  <c r="L1354" i="5" s="1"/>
  <c r="K1355" i="5"/>
  <c r="L1355" i="5" s="1" a="1"/>
  <c r="L1355" i="5" s="1"/>
  <c r="K1356" i="5"/>
  <c r="L1356" i="5" s="1" a="1"/>
  <c r="L1356" i="5" s="1"/>
  <c r="K1357" i="5"/>
  <c r="L1357" i="5" s="1" a="1"/>
  <c r="L1357" i="5" s="1"/>
  <c r="K1358" i="5"/>
  <c r="L1358" i="5" s="1" a="1"/>
  <c r="L1358" i="5" s="1"/>
  <c r="K1359" i="5"/>
  <c r="L1359" i="5" s="1" a="1"/>
  <c r="L1359" i="5" s="1"/>
  <c r="K1360" i="5"/>
  <c r="L1360" i="5" s="1" a="1"/>
  <c r="L1360" i="5" s="1"/>
  <c r="K1361" i="5"/>
  <c r="L1361" i="5" s="1" a="1"/>
  <c r="L1361" i="5" s="1"/>
  <c r="K1362" i="5"/>
  <c r="L1362" i="5" s="1" a="1"/>
  <c r="L1362" i="5" s="1"/>
  <c r="K1363" i="5"/>
  <c r="L1363" i="5" s="1" a="1"/>
  <c r="L1363" i="5" s="1"/>
  <c r="K1364" i="5"/>
  <c r="L1364" i="5" s="1" a="1"/>
  <c r="L1364" i="5" s="1"/>
  <c r="K1365" i="5"/>
  <c r="L1365" i="5" s="1" a="1"/>
  <c r="L1365" i="5" s="1"/>
  <c r="K1366" i="5"/>
  <c r="L1366" i="5" s="1" a="1"/>
  <c r="L1366" i="5" s="1"/>
  <c r="K1367" i="5"/>
  <c r="L1367" i="5" s="1" a="1"/>
  <c r="L1367" i="5" s="1"/>
  <c r="K1368" i="5"/>
  <c r="L1368" i="5" s="1" a="1"/>
  <c r="L1368" i="5" s="1"/>
  <c r="K1369" i="5"/>
  <c r="L1369" i="5" s="1" a="1"/>
  <c r="L1369" i="5" s="1"/>
  <c r="K1370" i="5"/>
  <c r="L1370" i="5" s="1" a="1"/>
  <c r="L1370" i="5" s="1"/>
  <c r="K1371" i="5"/>
  <c r="L1371" i="5" s="1" a="1"/>
  <c r="L1371" i="5" s="1"/>
  <c r="K1372" i="5"/>
  <c r="L1372" i="5" s="1" a="1"/>
  <c r="L1372" i="5" s="1"/>
  <c r="K1373" i="5"/>
  <c r="L1373" i="5" s="1" a="1"/>
  <c r="L1373" i="5" s="1"/>
  <c r="K1374" i="5"/>
  <c r="L1374" i="5" s="1" a="1"/>
  <c r="L1374" i="5" s="1"/>
  <c r="K1375" i="5"/>
  <c r="L1375" i="5" s="1" a="1"/>
  <c r="L1375" i="5" s="1"/>
  <c r="K1376" i="5"/>
  <c r="L1376" i="5" s="1" a="1"/>
  <c r="L1376" i="5" s="1"/>
  <c r="K1377" i="5"/>
  <c r="L1377" i="5" s="1" a="1"/>
  <c r="L1377" i="5" s="1"/>
  <c r="K1378" i="5"/>
  <c r="L1378" i="5" s="1" a="1"/>
  <c r="L1378" i="5" s="1"/>
  <c r="K1379" i="5"/>
  <c r="L1379" i="5" s="1" a="1"/>
  <c r="L1379" i="5" s="1"/>
  <c r="K1380" i="5"/>
  <c r="L1380" i="5" s="1" a="1"/>
  <c r="L1380" i="5" s="1"/>
  <c r="K1381" i="5"/>
  <c r="L1381" i="5" s="1" a="1"/>
  <c r="L1381" i="5" s="1"/>
  <c r="K1382" i="5"/>
  <c r="L1382" i="5" s="1" a="1"/>
  <c r="L1382" i="5" s="1"/>
  <c r="K1383" i="5"/>
  <c r="L1383" i="5" s="1" a="1"/>
  <c r="L1383" i="5" s="1"/>
  <c r="K1384" i="5"/>
  <c r="L1384" i="5" s="1" a="1"/>
  <c r="L1384" i="5" s="1"/>
  <c r="K1385" i="5"/>
  <c r="L1385" i="5" s="1" a="1"/>
  <c r="L1385" i="5" s="1"/>
  <c r="K1386" i="5"/>
  <c r="L1386" i="5" s="1" a="1"/>
  <c r="L1386" i="5" s="1"/>
  <c r="K1387" i="5"/>
  <c r="L1387" i="5" s="1" a="1"/>
  <c r="L1387" i="5" s="1"/>
  <c r="K1388" i="5"/>
  <c r="L1388" i="5" s="1" a="1"/>
  <c r="L1388" i="5" s="1"/>
  <c r="K1389" i="5"/>
  <c r="L1389" i="5" s="1" a="1"/>
  <c r="L1389" i="5" s="1"/>
  <c r="K1390" i="5"/>
  <c r="L1390" i="5" s="1" a="1"/>
  <c r="L1390" i="5" s="1"/>
  <c r="K1391" i="5"/>
  <c r="L1391" i="5" s="1" a="1"/>
  <c r="L1391" i="5" s="1"/>
  <c r="K1392" i="5"/>
  <c r="L1392" i="5" s="1" a="1"/>
  <c r="L1392" i="5" s="1"/>
  <c r="K1393" i="5"/>
  <c r="L1393" i="5" s="1" a="1"/>
  <c r="L1393" i="5" s="1"/>
  <c r="K1394" i="5"/>
  <c r="L1394" i="5" s="1" a="1"/>
  <c r="L1394" i="5" s="1"/>
  <c r="K1395" i="5"/>
  <c r="L1395" i="5" s="1" a="1"/>
  <c r="L1395" i="5" s="1"/>
  <c r="K1396" i="5"/>
  <c r="L1396" i="5" s="1" a="1"/>
  <c r="L1396" i="5" s="1"/>
  <c r="K1397" i="5"/>
  <c r="L1397" i="5" s="1" a="1"/>
  <c r="L1397" i="5" s="1"/>
  <c r="K1398" i="5"/>
  <c r="L1398" i="5" s="1" a="1"/>
  <c r="L1398" i="5" s="1"/>
  <c r="K1399" i="5"/>
  <c r="L1399" i="5" s="1" a="1"/>
  <c r="L1399" i="5" s="1"/>
  <c r="K1400" i="5"/>
  <c r="L1400" i="5" s="1" a="1"/>
  <c r="L1400" i="5" s="1"/>
  <c r="K1401" i="5"/>
  <c r="L1401" i="5" s="1" a="1"/>
  <c r="L1401" i="5" s="1"/>
  <c r="K1402" i="5"/>
  <c r="L1402" i="5" s="1" a="1"/>
  <c r="L1402" i="5" s="1"/>
  <c r="K1403" i="5"/>
  <c r="L1403" i="5" s="1" a="1"/>
  <c r="L1403" i="5" s="1"/>
  <c r="K1404" i="5"/>
  <c r="L1404" i="5" s="1" a="1"/>
  <c r="L1404" i="5" s="1"/>
  <c r="K1405" i="5"/>
  <c r="L1405" i="5" s="1" a="1"/>
  <c r="L1405" i="5" s="1"/>
  <c r="K1406" i="5"/>
  <c r="L1406" i="5" s="1" a="1"/>
  <c r="L1406" i="5" s="1"/>
  <c r="K1407" i="5"/>
  <c r="L1407" i="5" s="1" a="1"/>
  <c r="L1407" i="5" s="1"/>
  <c r="K1408" i="5"/>
  <c r="L1408" i="5" s="1" a="1"/>
  <c r="L1408" i="5" s="1"/>
  <c r="K1409" i="5"/>
  <c r="L1409" i="5" s="1" a="1"/>
  <c r="L1409" i="5" s="1"/>
  <c r="K1410" i="5"/>
  <c r="L1410" i="5" s="1" a="1"/>
  <c r="L1410" i="5" s="1"/>
  <c r="K1411" i="5"/>
  <c r="L1411" i="5" s="1" a="1"/>
  <c r="L1411" i="5" s="1"/>
  <c r="K1412" i="5"/>
  <c r="L1412" i="5" s="1" a="1"/>
  <c r="L1412" i="5" s="1"/>
  <c r="K1413" i="5"/>
  <c r="L1413" i="5" s="1" a="1"/>
  <c r="L1413" i="5" s="1"/>
  <c r="K1414" i="5"/>
  <c r="L1414" i="5" s="1" a="1"/>
  <c r="L1414" i="5" s="1"/>
  <c r="K1415" i="5"/>
  <c r="L1415" i="5" s="1" a="1"/>
  <c r="L1415" i="5" s="1"/>
  <c r="K1416" i="5"/>
  <c r="L1416" i="5" s="1" a="1"/>
  <c r="L1416" i="5" s="1"/>
  <c r="K1417" i="5"/>
  <c r="L1417" i="5" s="1" a="1"/>
  <c r="L1417" i="5" s="1"/>
  <c r="K1418" i="5"/>
  <c r="L1418" i="5" s="1" a="1"/>
  <c r="L1418" i="5" s="1"/>
  <c r="K1419" i="5"/>
  <c r="L1419" i="5" s="1" a="1"/>
  <c r="L1419" i="5" s="1"/>
  <c r="K1420" i="5"/>
  <c r="L1420" i="5" s="1" a="1"/>
  <c r="L1420" i="5" s="1"/>
  <c r="K1421" i="5"/>
  <c r="L1421" i="5" s="1" a="1"/>
  <c r="L1421" i="5" s="1"/>
  <c r="K1422" i="5"/>
  <c r="L1422" i="5" s="1" a="1"/>
  <c r="L1422" i="5" s="1"/>
  <c r="K1423" i="5"/>
  <c r="L1423" i="5" s="1" a="1"/>
  <c r="L1423" i="5" s="1"/>
  <c r="K1424" i="5"/>
  <c r="L1424" i="5" s="1" a="1"/>
  <c r="L1424" i="5" s="1"/>
  <c r="K1425" i="5"/>
  <c r="L1425" i="5" s="1" a="1"/>
  <c r="L1425" i="5" s="1"/>
  <c r="K1426" i="5"/>
  <c r="L1426" i="5" s="1" a="1"/>
  <c r="L1426" i="5" s="1"/>
  <c r="K1427" i="5"/>
  <c r="L1427" i="5" s="1" a="1"/>
  <c r="L1427" i="5" s="1"/>
  <c r="K1428" i="5"/>
  <c r="L1428" i="5" s="1" a="1"/>
  <c r="L1428" i="5" s="1"/>
  <c r="K1429" i="5"/>
  <c r="L1429" i="5" s="1" a="1"/>
  <c r="L1429" i="5" s="1"/>
  <c r="K1430" i="5"/>
  <c r="L1430" i="5" s="1" a="1"/>
  <c r="L1430" i="5" s="1"/>
  <c r="K1431" i="5"/>
  <c r="L1431" i="5" s="1" a="1"/>
  <c r="L1431" i="5" s="1"/>
  <c r="K1432" i="5"/>
  <c r="L1432" i="5" s="1" a="1"/>
  <c r="L1432" i="5" s="1"/>
  <c r="K1433" i="5"/>
  <c r="L1433" i="5" s="1" a="1"/>
  <c r="L1433" i="5" s="1"/>
  <c r="K1434" i="5"/>
  <c r="L1434" i="5" s="1" a="1"/>
  <c r="L1434" i="5" s="1"/>
  <c r="K1435" i="5"/>
  <c r="L1435" i="5" s="1" a="1"/>
  <c r="L1435" i="5" s="1"/>
  <c r="K1436" i="5"/>
  <c r="L1436" i="5" s="1" a="1"/>
  <c r="L1436" i="5" s="1"/>
  <c r="K1437" i="5"/>
  <c r="L1437" i="5" s="1" a="1"/>
  <c r="L1437" i="5" s="1"/>
  <c r="K1438" i="5"/>
  <c r="L1438" i="5" s="1" a="1"/>
  <c r="L1438" i="5" s="1"/>
  <c r="K1439" i="5"/>
  <c r="L1439" i="5" s="1" a="1"/>
  <c r="L1439" i="5" s="1"/>
  <c r="K1440" i="5"/>
  <c r="L1440" i="5" s="1" a="1"/>
  <c r="L1440" i="5" s="1"/>
  <c r="K1441" i="5"/>
  <c r="L1441" i="5" s="1" a="1"/>
  <c r="L1441" i="5" s="1"/>
  <c r="K1442" i="5"/>
  <c r="L1442" i="5" s="1" a="1"/>
  <c r="L1442" i="5" s="1"/>
  <c r="K1443" i="5"/>
  <c r="L1443" i="5" s="1" a="1"/>
  <c r="L1443" i="5" s="1"/>
  <c r="K1444" i="5"/>
  <c r="L1444" i="5" s="1" a="1"/>
  <c r="L1444" i="5" s="1"/>
  <c r="K1445" i="5"/>
  <c r="L1445" i="5" s="1" a="1"/>
  <c r="L1445" i="5" s="1"/>
  <c r="K1446" i="5"/>
  <c r="L1446" i="5" s="1" a="1"/>
  <c r="L1446" i="5" s="1"/>
  <c r="K1447" i="5"/>
  <c r="L1447" i="5" s="1" a="1"/>
  <c r="L1447" i="5" s="1"/>
  <c r="K1448" i="5"/>
  <c r="L1448" i="5" s="1" a="1"/>
  <c r="L1448" i="5" s="1"/>
  <c r="K1449" i="5"/>
  <c r="L1449" i="5" s="1" a="1"/>
  <c r="L1449" i="5" s="1"/>
  <c r="K1450" i="5"/>
  <c r="L1450" i="5" s="1" a="1"/>
  <c r="L1450" i="5" s="1"/>
  <c r="K1451" i="5"/>
  <c r="L1451" i="5" s="1" a="1"/>
  <c r="L1451" i="5" s="1"/>
  <c r="K1452" i="5"/>
  <c r="L1452" i="5" s="1" a="1"/>
  <c r="L1452" i="5" s="1"/>
  <c r="K1453" i="5"/>
  <c r="L1453" i="5" s="1" a="1"/>
  <c r="L1453" i="5" s="1"/>
  <c r="K1454" i="5"/>
  <c r="L1454" i="5" s="1" a="1"/>
  <c r="L1454" i="5" s="1"/>
  <c r="K1455" i="5"/>
  <c r="L1455" i="5" s="1" a="1"/>
  <c r="L1455" i="5" s="1"/>
  <c r="K1456" i="5"/>
  <c r="L1456" i="5" s="1" a="1"/>
  <c r="L1456" i="5" s="1"/>
  <c r="K1457" i="5"/>
  <c r="L1457" i="5" s="1" a="1"/>
  <c r="L1457" i="5" s="1"/>
  <c r="K1458" i="5"/>
  <c r="L1458" i="5" s="1" a="1"/>
  <c r="L1458" i="5" s="1"/>
  <c r="K1459" i="5"/>
  <c r="L1459" i="5" s="1" a="1"/>
  <c r="L1459" i="5" s="1"/>
  <c r="K1460" i="5"/>
  <c r="L1460" i="5" s="1" a="1"/>
  <c r="L1460" i="5" s="1"/>
  <c r="K1461" i="5"/>
  <c r="L1461" i="5" s="1" a="1"/>
  <c r="L1461" i="5" s="1"/>
  <c r="K1462" i="5"/>
  <c r="L1462" i="5" s="1" a="1"/>
  <c r="L1462" i="5" s="1"/>
  <c r="K1463" i="5"/>
  <c r="L1463" i="5" s="1" a="1"/>
  <c r="L1463" i="5" s="1"/>
  <c r="K1464" i="5"/>
  <c r="L1464" i="5" s="1" a="1"/>
  <c r="L1464" i="5" s="1"/>
  <c r="K1465" i="5"/>
  <c r="L1465" i="5" s="1" a="1"/>
  <c r="L1465" i="5" s="1"/>
  <c r="K1466" i="5"/>
  <c r="L1466" i="5" s="1" a="1"/>
  <c r="L1466" i="5" s="1"/>
  <c r="K1467" i="5"/>
  <c r="L1467" i="5" s="1" a="1"/>
  <c r="L1467" i="5" s="1"/>
  <c r="K1468" i="5"/>
  <c r="L1468" i="5" s="1" a="1"/>
  <c r="L1468" i="5" s="1"/>
  <c r="K1469" i="5"/>
  <c r="L1469" i="5" s="1" a="1"/>
  <c r="L1469" i="5" s="1"/>
  <c r="K1470" i="5"/>
  <c r="L1470" i="5" s="1" a="1"/>
  <c r="L1470" i="5" s="1"/>
  <c r="K1471" i="5"/>
  <c r="L1471" i="5" s="1" a="1"/>
  <c r="L1471" i="5" s="1"/>
  <c r="K1472" i="5"/>
  <c r="L1472" i="5" s="1" a="1"/>
  <c r="L1472" i="5" s="1"/>
  <c r="K1473" i="5"/>
  <c r="L1473" i="5" s="1" a="1"/>
  <c r="L1473" i="5" s="1"/>
  <c r="K1474" i="5"/>
  <c r="L1474" i="5" s="1" a="1"/>
  <c r="L1474" i="5" s="1"/>
  <c r="K1475" i="5"/>
  <c r="L1475" i="5" s="1" a="1"/>
  <c r="L1475" i="5" s="1"/>
  <c r="K1476" i="5"/>
  <c r="L1476" i="5" s="1" a="1"/>
  <c r="L1476" i="5" s="1"/>
  <c r="K1477" i="5"/>
  <c r="L1477" i="5" s="1" a="1"/>
  <c r="L1477" i="5" s="1"/>
  <c r="K1478" i="5"/>
  <c r="L1478" i="5" s="1" a="1"/>
  <c r="L1478" i="5" s="1"/>
  <c r="K1479" i="5"/>
  <c r="L1479" i="5" s="1" a="1"/>
  <c r="L1479" i="5" s="1"/>
  <c r="K1480" i="5"/>
  <c r="L1480" i="5" s="1" a="1"/>
  <c r="L1480" i="5" s="1"/>
  <c r="K1481" i="5"/>
  <c r="L1481" i="5" s="1" a="1"/>
  <c r="L1481" i="5" s="1"/>
  <c r="K1482" i="5"/>
  <c r="L1482" i="5" s="1" a="1"/>
  <c r="L1482" i="5" s="1"/>
  <c r="K1483" i="5"/>
  <c r="L1483" i="5" s="1" a="1"/>
  <c r="L1483" i="5" s="1"/>
  <c r="K1484" i="5"/>
  <c r="L1484" i="5" s="1" a="1"/>
  <c r="L1484" i="5" s="1"/>
  <c r="K1485" i="5"/>
  <c r="L1485" i="5" s="1" a="1"/>
  <c r="L1485" i="5" s="1"/>
  <c r="K1486" i="5"/>
  <c r="L1486" i="5" s="1" a="1"/>
  <c r="L1486" i="5" s="1"/>
  <c r="K1487" i="5"/>
  <c r="L1487" i="5" s="1" a="1"/>
  <c r="L1487" i="5" s="1"/>
  <c r="K1488" i="5"/>
  <c r="L1488" i="5" s="1" a="1"/>
  <c r="L1488" i="5" s="1"/>
  <c r="K1489" i="5"/>
  <c r="L1489" i="5" s="1" a="1"/>
  <c r="L1489" i="5" s="1"/>
  <c r="K1490" i="5"/>
  <c r="L1490" i="5" s="1" a="1"/>
  <c r="L1490" i="5" s="1"/>
  <c r="K1491" i="5"/>
  <c r="L1491" i="5" s="1" a="1"/>
  <c r="L1491" i="5" s="1"/>
  <c r="K1492" i="5"/>
  <c r="L1492" i="5" s="1" a="1"/>
  <c r="L1492" i="5" s="1"/>
  <c r="K1493" i="5"/>
  <c r="L1493" i="5" s="1" a="1"/>
  <c r="L1493" i="5" s="1"/>
  <c r="K1494" i="5"/>
  <c r="L1494" i="5" s="1" a="1"/>
  <c r="L1494" i="5" s="1"/>
  <c r="K1495" i="5"/>
  <c r="L1495" i="5" s="1" a="1"/>
  <c r="L1495" i="5" s="1"/>
  <c r="K1496" i="5"/>
  <c r="L1496" i="5" s="1" a="1"/>
  <c r="L1496" i="5" s="1"/>
  <c r="K1497" i="5"/>
  <c r="L1497" i="5" s="1" a="1"/>
  <c r="L1497" i="5" s="1"/>
  <c r="K1498" i="5"/>
  <c r="L1498" i="5" s="1" a="1"/>
  <c r="L1498" i="5" s="1"/>
  <c r="K1499" i="5"/>
  <c r="L1499" i="5" s="1" a="1"/>
  <c r="L1499" i="5" s="1"/>
  <c r="K1500" i="5"/>
  <c r="L1500" i="5" s="1" a="1"/>
  <c r="L1500" i="5" s="1"/>
  <c r="K1501" i="5"/>
  <c r="L1501" i="5" s="1" a="1"/>
  <c r="L1501" i="5" s="1"/>
  <c r="K1502" i="5"/>
  <c r="L1502" i="5" s="1" a="1"/>
  <c r="L1502" i="5" s="1"/>
  <c r="K1503" i="5"/>
  <c r="L1503" i="5" s="1" a="1"/>
  <c r="L1503" i="5" s="1"/>
  <c r="K1504" i="5"/>
  <c r="L1504" i="5" s="1" a="1"/>
  <c r="L1504" i="5" s="1"/>
  <c r="K1505" i="5"/>
  <c r="L1505" i="5" s="1" a="1"/>
  <c r="L1505" i="5" s="1"/>
  <c r="K1506" i="5"/>
  <c r="L1506" i="5" s="1" a="1"/>
  <c r="L1506" i="5" s="1"/>
  <c r="K1507" i="5"/>
  <c r="L1507" i="5" s="1" a="1"/>
  <c r="L1507" i="5" s="1"/>
  <c r="K1508" i="5"/>
  <c r="L1508" i="5" s="1" a="1"/>
  <c r="L1508" i="5" s="1"/>
  <c r="K1509" i="5"/>
  <c r="L1509" i="5" s="1" a="1"/>
  <c r="L1509" i="5" s="1"/>
  <c r="K1510" i="5"/>
  <c r="L1510" i="5" s="1" a="1"/>
  <c r="L1510" i="5" s="1"/>
  <c r="K1511" i="5"/>
  <c r="L1511" i="5" s="1" a="1"/>
  <c r="L1511" i="5" s="1"/>
  <c r="K1512" i="5"/>
  <c r="L1512" i="5" s="1" a="1"/>
  <c r="L1512" i="5" s="1"/>
  <c r="K1513" i="5"/>
  <c r="L1513" i="5" s="1" a="1"/>
  <c r="L1513" i="5" s="1"/>
  <c r="K1514" i="5"/>
  <c r="L1514" i="5" s="1" a="1"/>
  <c r="L1514" i="5" s="1"/>
  <c r="K1515" i="5"/>
  <c r="L1515" i="5" s="1" a="1"/>
  <c r="L1515" i="5" s="1"/>
  <c r="K1516" i="5"/>
  <c r="L1516" i="5" s="1" a="1"/>
  <c r="L1516" i="5" s="1"/>
  <c r="K1517" i="5"/>
  <c r="L1517" i="5" s="1" a="1"/>
  <c r="L1517" i="5" s="1"/>
  <c r="K1518" i="5"/>
  <c r="L1518" i="5" s="1" a="1"/>
  <c r="L1518" i="5" s="1"/>
  <c r="K1519" i="5"/>
  <c r="L1519" i="5" s="1" a="1"/>
  <c r="L1519" i="5" s="1"/>
  <c r="K1520" i="5"/>
  <c r="L1520" i="5" s="1" a="1"/>
  <c r="L1520" i="5" s="1"/>
  <c r="K1521" i="5"/>
  <c r="L1521" i="5" s="1" a="1"/>
  <c r="L1521" i="5" s="1"/>
  <c r="K1522" i="5"/>
  <c r="L1522" i="5" s="1" a="1"/>
  <c r="L1522" i="5" s="1"/>
  <c r="K1523" i="5"/>
  <c r="L1523" i="5" s="1" a="1"/>
  <c r="L1523" i="5" s="1"/>
  <c r="K1524" i="5"/>
  <c r="L1524" i="5" s="1" a="1"/>
  <c r="L1524" i="5" s="1"/>
  <c r="K1525" i="5"/>
  <c r="L1525" i="5" s="1" a="1"/>
  <c r="L1525" i="5" s="1"/>
  <c r="K1526" i="5"/>
  <c r="L1526" i="5" s="1" a="1"/>
  <c r="L1526" i="5" s="1"/>
  <c r="K1527" i="5"/>
  <c r="L1527" i="5" s="1" a="1"/>
  <c r="L1527" i="5" s="1"/>
  <c r="K1528" i="5"/>
  <c r="L1528" i="5" s="1" a="1"/>
  <c r="L1528" i="5" s="1"/>
  <c r="K1529" i="5"/>
  <c r="L1529" i="5" s="1" a="1"/>
  <c r="L1529" i="5" s="1"/>
  <c r="K1530" i="5"/>
  <c r="L1530" i="5" s="1" a="1"/>
  <c r="L1530" i="5" s="1"/>
  <c r="K1531" i="5"/>
  <c r="L1531" i="5" s="1" a="1"/>
  <c r="L1531" i="5" s="1"/>
  <c r="K1532" i="5"/>
  <c r="L1532" i="5" s="1" a="1"/>
  <c r="L1532" i="5" s="1"/>
  <c r="K1533" i="5"/>
  <c r="L1533" i="5" s="1" a="1"/>
  <c r="L1533" i="5" s="1"/>
  <c r="K1534" i="5"/>
  <c r="L1534" i="5" s="1" a="1"/>
  <c r="L1534" i="5" s="1"/>
  <c r="K1535" i="5"/>
  <c r="L1535" i="5" s="1" a="1"/>
  <c r="L1535" i="5" s="1"/>
  <c r="K1536" i="5"/>
  <c r="L1536" i="5" s="1" a="1"/>
  <c r="L1536" i="5" s="1"/>
  <c r="K1537" i="5"/>
  <c r="L1537" i="5" s="1" a="1"/>
  <c r="L1537" i="5" s="1"/>
  <c r="K1538" i="5"/>
  <c r="L1538" i="5" s="1" a="1"/>
  <c r="L1538" i="5" s="1"/>
  <c r="K1539" i="5"/>
  <c r="L1539" i="5" s="1" a="1"/>
  <c r="L1539" i="5" s="1"/>
  <c r="K1540" i="5"/>
  <c r="L1540" i="5" s="1" a="1"/>
  <c r="L1540" i="5" s="1"/>
  <c r="K1541" i="5"/>
  <c r="L1541" i="5" s="1" a="1"/>
  <c r="L1541" i="5" s="1"/>
  <c r="K1542" i="5"/>
  <c r="L1542" i="5" s="1" a="1"/>
  <c r="L1542" i="5" s="1"/>
  <c r="K1543" i="5"/>
  <c r="L1543" i="5" s="1" a="1"/>
  <c r="L1543" i="5" s="1"/>
  <c r="K1544" i="5"/>
  <c r="L1544" i="5" s="1" a="1"/>
  <c r="L1544" i="5" s="1"/>
  <c r="K1545" i="5"/>
  <c r="L1545" i="5" s="1" a="1"/>
  <c r="L1545" i="5" s="1"/>
  <c r="K1546" i="5"/>
  <c r="L1546" i="5" s="1" a="1"/>
  <c r="L1546" i="5" s="1"/>
  <c r="K1547" i="5"/>
  <c r="L1547" i="5" s="1" a="1"/>
  <c r="L1547" i="5" s="1"/>
  <c r="K1548" i="5"/>
  <c r="L1548" i="5" s="1" a="1"/>
  <c r="L1548" i="5" s="1"/>
  <c r="K1549" i="5"/>
  <c r="L1549" i="5" s="1" a="1"/>
  <c r="L1549" i="5" s="1"/>
  <c r="K1550" i="5"/>
  <c r="L1550" i="5" s="1" a="1"/>
  <c r="L1550" i="5" s="1"/>
  <c r="K1551" i="5"/>
  <c r="L1551" i="5" s="1" a="1"/>
  <c r="L1551" i="5" s="1"/>
  <c r="K1552" i="5"/>
  <c r="L1552" i="5" s="1" a="1"/>
  <c r="L1552" i="5" s="1"/>
  <c r="K1553" i="5"/>
  <c r="L1553" i="5" s="1" a="1"/>
  <c r="L1553" i="5" s="1"/>
  <c r="K1554" i="5"/>
  <c r="L1554" i="5" s="1" a="1"/>
  <c r="L1554" i="5" s="1"/>
  <c r="K1555" i="5"/>
  <c r="L1555" i="5" s="1" a="1"/>
  <c r="L1555" i="5" s="1"/>
  <c r="K1556" i="5"/>
  <c r="L1556" i="5" s="1" a="1"/>
  <c r="L1556" i="5" s="1"/>
  <c r="K1557" i="5"/>
  <c r="L1557" i="5" s="1" a="1"/>
  <c r="L1557" i="5" s="1"/>
  <c r="K1558" i="5"/>
  <c r="L1558" i="5" s="1" a="1"/>
  <c r="L1558" i="5" s="1"/>
  <c r="K1559" i="5"/>
  <c r="L1559" i="5" s="1" a="1"/>
  <c r="L1559" i="5" s="1"/>
  <c r="K1560" i="5"/>
  <c r="L1560" i="5" s="1" a="1"/>
  <c r="L1560" i="5" s="1"/>
  <c r="K1561" i="5"/>
  <c r="L1561" i="5" s="1" a="1"/>
  <c r="L1561" i="5" s="1"/>
  <c r="K1562" i="5"/>
  <c r="L1562" i="5" s="1" a="1"/>
  <c r="L1562" i="5" s="1"/>
  <c r="K1563" i="5"/>
  <c r="L1563" i="5" s="1" a="1"/>
  <c r="L1563" i="5" s="1"/>
  <c r="K1564" i="5"/>
  <c r="L1564" i="5" s="1" a="1"/>
  <c r="L1564" i="5" s="1"/>
  <c r="K1565" i="5"/>
  <c r="L1565" i="5" s="1" a="1"/>
  <c r="L1565" i="5" s="1"/>
  <c r="K1566" i="5"/>
  <c r="L1566" i="5" s="1" a="1"/>
  <c r="L1566" i="5" s="1"/>
  <c r="K1567" i="5"/>
  <c r="L1567" i="5" s="1" a="1"/>
  <c r="L1567" i="5" s="1"/>
  <c r="K1568" i="5"/>
  <c r="L1568" i="5" s="1" a="1"/>
  <c r="L1568" i="5" s="1"/>
  <c r="K1569" i="5"/>
  <c r="L1569" i="5" s="1" a="1"/>
  <c r="L1569" i="5" s="1"/>
  <c r="K1570" i="5"/>
  <c r="L1570" i="5" s="1" a="1"/>
  <c r="L1570" i="5" s="1"/>
  <c r="K1571" i="5"/>
  <c r="L1571" i="5" s="1" a="1"/>
  <c r="L1571" i="5" s="1"/>
  <c r="K1572" i="5"/>
  <c r="L1572" i="5" s="1" a="1"/>
  <c r="L1572" i="5" s="1"/>
  <c r="K1573" i="5"/>
  <c r="L1573" i="5" s="1" a="1"/>
  <c r="L1573" i="5" s="1"/>
  <c r="K1574" i="5"/>
  <c r="L1574" i="5" s="1" a="1"/>
  <c r="L1574" i="5" s="1"/>
  <c r="K1575" i="5"/>
  <c r="L1575" i="5" s="1" a="1"/>
  <c r="L1575" i="5" s="1"/>
  <c r="K1576" i="5"/>
  <c r="L1576" i="5" s="1" a="1"/>
  <c r="L1576" i="5" s="1"/>
  <c r="K1577" i="5"/>
  <c r="L1577" i="5" s="1" a="1"/>
  <c r="L1577" i="5" s="1"/>
  <c r="K1578" i="5"/>
  <c r="L1578" i="5" s="1" a="1"/>
  <c r="L1578" i="5" s="1"/>
  <c r="K1579" i="5"/>
  <c r="L1579" i="5" s="1" a="1"/>
  <c r="L1579" i="5" s="1"/>
  <c r="K1580" i="5"/>
  <c r="L1580" i="5" s="1" a="1"/>
  <c r="L1580" i="5" s="1"/>
  <c r="K1581" i="5"/>
  <c r="L1581" i="5" s="1" a="1"/>
  <c r="L1581" i="5" s="1"/>
  <c r="K1582" i="5"/>
  <c r="L1582" i="5" s="1" a="1"/>
  <c r="L1582" i="5" s="1"/>
  <c r="K1583" i="5"/>
  <c r="L1583" i="5" s="1" a="1"/>
  <c r="L1583" i="5" s="1"/>
  <c r="K1584" i="5"/>
  <c r="L1584" i="5" s="1" a="1"/>
  <c r="L1584" i="5" s="1"/>
  <c r="K1585" i="5"/>
  <c r="L1585" i="5" s="1" a="1"/>
  <c r="L1585" i="5" s="1"/>
  <c r="K1586" i="5"/>
  <c r="L1586" i="5" s="1" a="1"/>
  <c r="L1586" i="5" s="1"/>
  <c r="K1587" i="5"/>
  <c r="L1587" i="5" s="1" a="1"/>
  <c r="L1587" i="5" s="1"/>
  <c r="K1588" i="5"/>
  <c r="L1588" i="5" s="1" a="1"/>
  <c r="L1588" i="5" s="1"/>
  <c r="K1589" i="5"/>
  <c r="L1589" i="5" s="1" a="1"/>
  <c r="L1589" i="5" s="1"/>
  <c r="K1590" i="5"/>
  <c r="L1590" i="5" s="1" a="1"/>
  <c r="L1590" i="5" s="1"/>
  <c r="K1591" i="5"/>
  <c r="L1591" i="5" s="1" a="1"/>
  <c r="L1591" i="5" s="1"/>
  <c r="K1592" i="5"/>
  <c r="L1592" i="5" s="1" a="1"/>
  <c r="L1592" i="5" s="1"/>
  <c r="K1593" i="5"/>
  <c r="L1593" i="5" s="1" a="1"/>
  <c r="L1593" i="5" s="1"/>
  <c r="K1594" i="5"/>
  <c r="L1594" i="5" s="1" a="1"/>
  <c r="L1594" i="5" s="1"/>
  <c r="K1595" i="5"/>
  <c r="L1595" i="5" s="1" a="1"/>
  <c r="L1595" i="5" s="1"/>
  <c r="K1596" i="5"/>
  <c r="L1596" i="5" s="1" a="1"/>
  <c r="L1596" i="5" s="1"/>
  <c r="K1597" i="5"/>
  <c r="L1597" i="5" s="1" a="1"/>
  <c r="L1597" i="5" s="1"/>
  <c r="K1598" i="5"/>
  <c r="L1598" i="5" s="1" a="1"/>
  <c r="L1598" i="5" s="1"/>
  <c r="K1599" i="5"/>
  <c r="L1599" i="5" s="1" a="1"/>
  <c r="L1599" i="5" s="1"/>
  <c r="K1600" i="5"/>
  <c r="L1600" i="5" s="1" a="1"/>
  <c r="L1600" i="5" s="1"/>
  <c r="K1601" i="5"/>
  <c r="L1601" i="5" s="1" a="1"/>
  <c r="L1601" i="5" s="1"/>
  <c r="K1602" i="5"/>
  <c r="L1602" i="5" s="1" a="1"/>
  <c r="L1602" i="5" s="1"/>
  <c r="K1603" i="5"/>
  <c r="L1603" i="5" s="1" a="1"/>
  <c r="L1603" i="5" s="1"/>
  <c r="K1604" i="5"/>
  <c r="L1604" i="5" s="1" a="1"/>
  <c r="L1604" i="5" s="1"/>
  <c r="K1605" i="5"/>
  <c r="L1605" i="5" s="1" a="1"/>
  <c r="L1605" i="5" s="1"/>
  <c r="K1606" i="5"/>
  <c r="L1606" i="5" s="1" a="1"/>
  <c r="L1606" i="5" s="1"/>
  <c r="K1607" i="5"/>
  <c r="L1607" i="5" s="1" a="1"/>
  <c r="L1607" i="5" s="1"/>
  <c r="K1608" i="5"/>
  <c r="L1608" i="5" s="1" a="1"/>
  <c r="L1608" i="5" s="1"/>
  <c r="K1609" i="5"/>
  <c r="L1609" i="5" s="1" a="1"/>
  <c r="L1609" i="5" s="1"/>
  <c r="K1610" i="5"/>
  <c r="L1610" i="5" s="1" a="1"/>
  <c r="L1610" i="5" s="1"/>
  <c r="K1611" i="5"/>
  <c r="L1611" i="5" s="1" a="1"/>
  <c r="L1611" i="5" s="1"/>
  <c r="K1612" i="5"/>
  <c r="L1612" i="5" s="1" a="1"/>
  <c r="L1612" i="5" s="1"/>
  <c r="K1613" i="5"/>
  <c r="L1613" i="5" s="1" a="1"/>
  <c r="L1613" i="5" s="1"/>
  <c r="K1614" i="5"/>
  <c r="L1614" i="5" s="1" a="1"/>
  <c r="L1614" i="5" s="1"/>
  <c r="K1615" i="5"/>
  <c r="L1615" i="5" s="1" a="1"/>
  <c r="L1615" i="5" s="1"/>
  <c r="K1616" i="5"/>
  <c r="L1616" i="5" s="1" a="1"/>
  <c r="L1616" i="5" s="1"/>
  <c r="K1617" i="5"/>
  <c r="L1617" i="5" s="1" a="1"/>
  <c r="L1617" i="5" s="1"/>
  <c r="K1618" i="5"/>
  <c r="L1618" i="5" s="1" a="1"/>
  <c r="L1618" i="5" s="1"/>
  <c r="K1619" i="5"/>
  <c r="L1619" i="5" s="1" a="1"/>
  <c r="L1619" i="5" s="1"/>
  <c r="K1620" i="5"/>
  <c r="L1620" i="5" s="1" a="1"/>
  <c r="L1620" i="5" s="1"/>
  <c r="K1621" i="5"/>
  <c r="L1621" i="5" s="1" a="1"/>
  <c r="L1621" i="5" s="1"/>
  <c r="K1622" i="5"/>
  <c r="L1622" i="5" s="1" a="1"/>
  <c r="L1622" i="5" s="1"/>
  <c r="K1623" i="5"/>
  <c r="L1623" i="5" s="1" a="1"/>
  <c r="L1623" i="5" s="1"/>
  <c r="K1624" i="5"/>
  <c r="L1624" i="5" s="1" a="1"/>
  <c r="L1624" i="5" s="1"/>
  <c r="K1625" i="5"/>
  <c r="L1625" i="5" s="1" a="1"/>
  <c r="L1625" i="5" s="1"/>
  <c r="K1626" i="5"/>
  <c r="L1626" i="5" s="1" a="1"/>
  <c r="L1626" i="5" s="1"/>
  <c r="K1627" i="5"/>
  <c r="L1627" i="5" s="1" a="1"/>
  <c r="L1627" i="5" s="1"/>
  <c r="K1628" i="5"/>
  <c r="L1628" i="5" s="1" a="1"/>
  <c r="L1628" i="5" s="1"/>
  <c r="K1629" i="5"/>
  <c r="L1629" i="5" s="1" a="1"/>
  <c r="L1629" i="5" s="1"/>
  <c r="K1630" i="5"/>
  <c r="L1630" i="5" s="1" a="1"/>
  <c r="L1630" i="5" s="1"/>
  <c r="K1631" i="5"/>
  <c r="L1631" i="5" s="1" a="1"/>
  <c r="L1631" i="5" s="1"/>
  <c r="K1632" i="5"/>
  <c r="L1632" i="5" s="1" a="1"/>
  <c r="L1632" i="5" s="1"/>
  <c r="K1633" i="5"/>
  <c r="L1633" i="5" s="1" a="1"/>
  <c r="L1633" i="5" s="1"/>
  <c r="K1634" i="5"/>
  <c r="L1634" i="5" s="1" a="1"/>
  <c r="L1634" i="5" s="1"/>
  <c r="K1635" i="5"/>
  <c r="L1635" i="5" s="1" a="1"/>
  <c r="L1635" i="5" s="1"/>
  <c r="K1636" i="5"/>
  <c r="L1636" i="5" s="1" a="1"/>
  <c r="L1636" i="5" s="1"/>
  <c r="K1637" i="5"/>
  <c r="L1637" i="5" s="1" a="1"/>
  <c r="L1637" i="5" s="1"/>
  <c r="K1638" i="5"/>
  <c r="L1638" i="5" s="1" a="1"/>
  <c r="L1638" i="5" s="1"/>
  <c r="K1639" i="5"/>
  <c r="L1639" i="5" s="1" a="1"/>
  <c r="L1639" i="5" s="1"/>
  <c r="K1640" i="5"/>
  <c r="L1640" i="5" s="1" a="1"/>
  <c r="L1640" i="5" s="1"/>
  <c r="K1641" i="5"/>
  <c r="L1641" i="5" s="1" a="1"/>
  <c r="L1641" i="5" s="1"/>
  <c r="K1642" i="5"/>
  <c r="L1642" i="5" s="1" a="1"/>
  <c r="L1642" i="5" s="1"/>
  <c r="K1643" i="5"/>
  <c r="L1643" i="5" s="1" a="1"/>
  <c r="L1643" i="5" s="1"/>
  <c r="K1644" i="5"/>
  <c r="L1644" i="5" s="1" a="1"/>
  <c r="L1644" i="5" s="1"/>
  <c r="K1645" i="5"/>
  <c r="L1645" i="5" s="1" a="1"/>
  <c r="L1645" i="5" s="1"/>
  <c r="K1646" i="5"/>
  <c r="L1646" i="5" s="1" a="1"/>
  <c r="L1646" i="5" s="1"/>
  <c r="K1647" i="5"/>
  <c r="L1647" i="5" s="1" a="1"/>
  <c r="L1647" i="5" s="1"/>
  <c r="K1648" i="5"/>
  <c r="L1648" i="5" s="1" a="1"/>
  <c r="L1648" i="5" s="1"/>
  <c r="K1649" i="5"/>
  <c r="L1649" i="5" s="1" a="1"/>
  <c r="L1649" i="5" s="1"/>
  <c r="K1650" i="5"/>
  <c r="L1650" i="5" s="1" a="1"/>
  <c r="L1650" i="5" s="1"/>
  <c r="K1651" i="5"/>
  <c r="L1651" i="5" s="1" a="1"/>
  <c r="L1651" i="5" s="1"/>
  <c r="K1652" i="5"/>
  <c r="L1652" i="5" s="1" a="1"/>
  <c r="L1652" i="5" s="1"/>
  <c r="K1653" i="5"/>
  <c r="L1653" i="5" s="1" a="1"/>
  <c r="L1653" i="5" s="1"/>
  <c r="K1654" i="5"/>
  <c r="L1654" i="5" s="1" a="1"/>
  <c r="L1654" i="5" s="1"/>
  <c r="K1655" i="5"/>
  <c r="L1655" i="5" s="1" a="1"/>
  <c r="L1655" i="5" s="1"/>
  <c r="K1656" i="5"/>
  <c r="L1656" i="5" s="1" a="1"/>
  <c r="L1656" i="5" s="1"/>
  <c r="K1657" i="5"/>
  <c r="L1657" i="5" s="1" a="1"/>
  <c r="L1657" i="5" s="1"/>
  <c r="K1658" i="5"/>
  <c r="L1658" i="5" s="1" a="1"/>
  <c r="L1658" i="5" s="1"/>
  <c r="K1659" i="5"/>
  <c r="L1659" i="5" s="1" a="1"/>
  <c r="L1659" i="5" s="1"/>
  <c r="K1660" i="5"/>
  <c r="L1660" i="5" s="1" a="1"/>
  <c r="L1660" i="5" s="1"/>
  <c r="K1661" i="5"/>
  <c r="L1661" i="5" s="1" a="1"/>
  <c r="L1661" i="5" s="1"/>
  <c r="K1662" i="5"/>
  <c r="L1662" i="5" s="1" a="1"/>
  <c r="L1662" i="5" s="1"/>
  <c r="K1663" i="5"/>
  <c r="L1663" i="5" s="1" a="1"/>
  <c r="L1663" i="5" s="1"/>
  <c r="K1664" i="5"/>
  <c r="L1664" i="5" s="1" a="1"/>
  <c r="L1664" i="5" s="1"/>
  <c r="K1665" i="5"/>
  <c r="L1665" i="5" s="1" a="1"/>
  <c r="L1665" i="5" s="1"/>
  <c r="K1666" i="5"/>
  <c r="L1666" i="5" s="1" a="1"/>
  <c r="L1666" i="5" s="1"/>
  <c r="K1667" i="5"/>
  <c r="L1667" i="5" s="1" a="1"/>
  <c r="L1667" i="5" s="1"/>
  <c r="K1668" i="5"/>
  <c r="L1668" i="5" s="1" a="1"/>
  <c r="L1668" i="5" s="1"/>
  <c r="K1669" i="5"/>
  <c r="L1669" i="5" s="1" a="1"/>
  <c r="L1669" i="5" s="1"/>
  <c r="K1670" i="5"/>
  <c r="L1670" i="5" s="1" a="1"/>
  <c r="L1670" i="5" s="1"/>
  <c r="K1671" i="5"/>
  <c r="L1671" i="5" s="1" a="1"/>
  <c r="L1671" i="5" s="1"/>
  <c r="K1672" i="5"/>
  <c r="L1672" i="5" s="1" a="1"/>
  <c r="L1672" i="5" s="1"/>
  <c r="K1673" i="5"/>
  <c r="L1673" i="5" s="1" a="1"/>
  <c r="L1673" i="5" s="1"/>
  <c r="K1674" i="5"/>
  <c r="L1674" i="5" s="1" a="1"/>
  <c r="L1674" i="5" s="1"/>
  <c r="K1675" i="5"/>
  <c r="L1675" i="5" s="1" a="1"/>
  <c r="L1675" i="5" s="1"/>
  <c r="K1676" i="5"/>
  <c r="L1676" i="5" s="1" a="1"/>
  <c r="L1676" i="5" s="1"/>
  <c r="K1677" i="5"/>
  <c r="L1677" i="5" s="1" a="1"/>
  <c r="L1677" i="5" s="1"/>
  <c r="K1678" i="5"/>
  <c r="L1678" i="5" s="1" a="1"/>
  <c r="L1678" i="5" s="1"/>
  <c r="K1679" i="5"/>
  <c r="L1679" i="5" s="1" a="1"/>
  <c r="L1679" i="5" s="1"/>
  <c r="K1680" i="5"/>
  <c r="L1680" i="5" s="1" a="1"/>
  <c r="L1680" i="5" s="1"/>
  <c r="K1681" i="5"/>
  <c r="L1681" i="5" s="1" a="1"/>
  <c r="L1681" i="5" s="1"/>
  <c r="K1682" i="5"/>
  <c r="L1682" i="5" s="1" a="1"/>
  <c r="L1682" i="5" s="1"/>
  <c r="K1683" i="5"/>
  <c r="L1683" i="5" s="1" a="1"/>
  <c r="L1683" i="5" s="1"/>
  <c r="K1684" i="5"/>
  <c r="L1684" i="5" s="1" a="1"/>
  <c r="L1684" i="5" s="1"/>
  <c r="K1685" i="5"/>
  <c r="L1685" i="5" s="1" a="1"/>
  <c r="L1685" i="5" s="1"/>
  <c r="K1686" i="5"/>
  <c r="L1686" i="5" s="1" a="1"/>
  <c r="L1686" i="5" s="1"/>
  <c r="K1687" i="5"/>
  <c r="L1687" i="5" s="1" a="1"/>
  <c r="L1687" i="5" s="1"/>
  <c r="K1688" i="5"/>
  <c r="L1688" i="5" s="1" a="1"/>
  <c r="L1688" i="5" s="1"/>
  <c r="K1689" i="5"/>
  <c r="L1689" i="5" s="1" a="1"/>
  <c r="L1689" i="5" s="1"/>
  <c r="K1690" i="5"/>
  <c r="L1690" i="5" s="1" a="1"/>
  <c r="L1690" i="5" s="1"/>
  <c r="K1691" i="5"/>
  <c r="L1691" i="5" s="1" a="1"/>
  <c r="L1691" i="5" s="1"/>
  <c r="K1692" i="5"/>
  <c r="L1692" i="5" s="1" a="1"/>
  <c r="L1692" i="5" s="1"/>
  <c r="K1693" i="5"/>
  <c r="L1693" i="5" s="1" a="1"/>
  <c r="L1693" i="5" s="1"/>
  <c r="K1694" i="5"/>
  <c r="L1694" i="5" s="1" a="1"/>
  <c r="L1694" i="5" s="1"/>
  <c r="K1695" i="5"/>
  <c r="L1695" i="5" s="1" a="1"/>
  <c r="L1695" i="5" s="1"/>
  <c r="K1696" i="5"/>
  <c r="L1696" i="5" s="1" a="1"/>
  <c r="L1696" i="5" s="1"/>
  <c r="K1697" i="5"/>
  <c r="L1697" i="5" s="1" a="1"/>
  <c r="L1697" i="5" s="1"/>
  <c r="K1698" i="5"/>
  <c r="L1698" i="5" s="1" a="1"/>
  <c r="L1698" i="5" s="1"/>
  <c r="K1699" i="5"/>
  <c r="L1699" i="5" s="1" a="1"/>
  <c r="L1699" i="5" s="1"/>
  <c r="K1700" i="5"/>
  <c r="L1700" i="5" s="1" a="1"/>
  <c r="L1700" i="5" s="1"/>
  <c r="K1701" i="5"/>
  <c r="L1701" i="5" s="1" a="1"/>
  <c r="L1701" i="5" s="1"/>
  <c r="K1702" i="5"/>
  <c r="L1702" i="5" s="1" a="1"/>
  <c r="L1702" i="5" s="1"/>
  <c r="K1703" i="5"/>
  <c r="L1703" i="5" s="1" a="1"/>
  <c r="L1703" i="5" s="1"/>
  <c r="K1704" i="5"/>
  <c r="L1704" i="5" s="1" a="1"/>
  <c r="L1704" i="5" s="1"/>
  <c r="K1705" i="5"/>
  <c r="L1705" i="5" s="1" a="1"/>
  <c r="L1705" i="5" s="1"/>
  <c r="K1706" i="5"/>
  <c r="L1706" i="5" s="1" a="1"/>
  <c r="L1706" i="5" s="1"/>
  <c r="K1707" i="5"/>
  <c r="L1707" i="5" s="1" a="1"/>
  <c r="L1707" i="5" s="1"/>
  <c r="K1708" i="5"/>
  <c r="L1708" i="5" s="1" a="1"/>
  <c r="L1708" i="5" s="1"/>
  <c r="K1709" i="5"/>
  <c r="L1709" i="5" s="1" a="1"/>
  <c r="L1709" i="5" s="1"/>
  <c r="K1710" i="5"/>
  <c r="L1710" i="5" s="1" a="1"/>
  <c r="L1710" i="5" s="1"/>
  <c r="K1711" i="5"/>
  <c r="L1711" i="5" s="1" a="1"/>
  <c r="L1711" i="5" s="1"/>
  <c r="K1712" i="5"/>
  <c r="L1712" i="5" s="1" a="1"/>
  <c r="L1712" i="5" s="1"/>
  <c r="K1713" i="5"/>
  <c r="L1713" i="5" s="1" a="1"/>
  <c r="L1713" i="5" s="1"/>
  <c r="K1714" i="5"/>
  <c r="L1714" i="5" s="1" a="1"/>
  <c r="L1714" i="5" s="1"/>
  <c r="K1715" i="5"/>
  <c r="L1715" i="5" s="1" a="1"/>
  <c r="L1715" i="5" s="1"/>
  <c r="K1716" i="5"/>
  <c r="L1716" i="5" s="1" a="1"/>
  <c r="L1716" i="5" s="1"/>
  <c r="K1717" i="5"/>
  <c r="L1717" i="5" s="1" a="1"/>
  <c r="L1717" i="5" s="1"/>
  <c r="K1718" i="5"/>
  <c r="L1718" i="5" s="1" a="1"/>
  <c r="L1718" i="5" s="1"/>
  <c r="K1719" i="5"/>
  <c r="L1719" i="5" s="1" a="1"/>
  <c r="L1719" i="5" s="1"/>
  <c r="K1720" i="5"/>
  <c r="L1720" i="5" s="1" a="1"/>
  <c r="L1720" i="5" s="1"/>
  <c r="K1721" i="5"/>
  <c r="L1721" i="5" s="1" a="1"/>
  <c r="L1721" i="5" s="1"/>
  <c r="K1722" i="5"/>
  <c r="L1722" i="5" s="1" a="1"/>
  <c r="L1722" i="5" s="1"/>
  <c r="K1723" i="5"/>
  <c r="L1723" i="5" s="1" a="1"/>
  <c r="L1723" i="5" s="1"/>
  <c r="K1724" i="5"/>
  <c r="L1724" i="5" s="1" a="1"/>
  <c r="L1724" i="5" s="1"/>
  <c r="K1725" i="5"/>
  <c r="L1725" i="5" s="1" a="1"/>
  <c r="L1725" i="5" s="1"/>
  <c r="K1726" i="5"/>
  <c r="L1726" i="5" s="1" a="1"/>
  <c r="L1726" i="5" s="1"/>
  <c r="K1727" i="5"/>
  <c r="L1727" i="5" s="1" a="1"/>
  <c r="L1727" i="5" s="1"/>
  <c r="K1728" i="5"/>
  <c r="L1728" i="5" s="1" a="1"/>
  <c r="L1728" i="5" s="1"/>
  <c r="K1729" i="5"/>
  <c r="L1729" i="5" s="1" a="1"/>
  <c r="L1729" i="5" s="1"/>
  <c r="K1730" i="5"/>
  <c r="L1730" i="5" s="1" a="1"/>
  <c r="L1730" i="5" s="1"/>
  <c r="K1731" i="5"/>
  <c r="L1731" i="5" s="1" a="1"/>
  <c r="L1731" i="5" s="1"/>
  <c r="K1732" i="5"/>
  <c r="L1732" i="5" s="1" a="1"/>
  <c r="L1732" i="5" s="1"/>
  <c r="K1733" i="5"/>
  <c r="L1733" i="5" s="1" a="1"/>
  <c r="L1733" i="5" s="1"/>
  <c r="K1734" i="5"/>
  <c r="L1734" i="5" s="1" a="1"/>
  <c r="L1734" i="5" s="1"/>
  <c r="K1735" i="5"/>
  <c r="L1735" i="5" s="1" a="1"/>
  <c r="L1735" i="5" s="1"/>
  <c r="K1736" i="5"/>
  <c r="L1736" i="5" s="1" a="1"/>
  <c r="L1736" i="5" s="1"/>
  <c r="K1737" i="5"/>
  <c r="L1737" i="5" s="1" a="1"/>
  <c r="L1737" i="5" s="1"/>
  <c r="K1738" i="5"/>
  <c r="L1738" i="5" s="1" a="1"/>
  <c r="L1738" i="5" s="1"/>
  <c r="K1739" i="5"/>
  <c r="L1739" i="5" s="1" a="1"/>
  <c r="L1739" i="5" s="1"/>
  <c r="K1740" i="5"/>
  <c r="L1740" i="5" s="1" a="1"/>
  <c r="L1740" i="5" s="1"/>
  <c r="K1741" i="5"/>
  <c r="L1741" i="5" s="1" a="1"/>
  <c r="L1741" i="5" s="1"/>
  <c r="K1742" i="5"/>
  <c r="L1742" i="5" s="1" a="1"/>
  <c r="L1742" i="5" s="1"/>
  <c r="K1743" i="5"/>
  <c r="L1743" i="5" s="1" a="1"/>
  <c r="L1743" i="5" s="1"/>
  <c r="K1744" i="5"/>
  <c r="L1744" i="5" s="1" a="1"/>
  <c r="L1744" i="5" s="1"/>
  <c r="K1745" i="5"/>
  <c r="L1745" i="5" s="1" a="1"/>
  <c r="L1745" i="5" s="1"/>
  <c r="K1746" i="5"/>
  <c r="L1746" i="5" s="1" a="1"/>
  <c r="L1746" i="5" s="1"/>
  <c r="K1747" i="5"/>
  <c r="L1747" i="5" s="1" a="1"/>
  <c r="L1747" i="5" s="1"/>
  <c r="K1748" i="5"/>
  <c r="L1748" i="5" s="1" a="1"/>
  <c r="L1748" i="5" s="1"/>
  <c r="K1749" i="5"/>
  <c r="L1749" i="5" s="1" a="1"/>
  <c r="L1749" i="5" s="1"/>
  <c r="K1750" i="5"/>
  <c r="L1750" i="5" s="1" a="1"/>
  <c r="L1750" i="5" s="1"/>
  <c r="K1751" i="5"/>
  <c r="L1751" i="5" s="1" a="1"/>
  <c r="L1751" i="5" s="1"/>
  <c r="K1752" i="5"/>
  <c r="L1752" i="5" s="1" a="1"/>
  <c r="L1752" i="5" s="1"/>
  <c r="K1753" i="5"/>
  <c r="L1753" i="5" s="1" a="1"/>
  <c r="L1753" i="5" s="1"/>
  <c r="K1754" i="5"/>
  <c r="L1754" i="5" s="1" a="1"/>
  <c r="L1754" i="5" s="1"/>
  <c r="K1755" i="5"/>
  <c r="L1755" i="5" s="1" a="1"/>
  <c r="L1755" i="5" s="1"/>
  <c r="K1756" i="5"/>
  <c r="L1756" i="5" s="1" a="1"/>
  <c r="L1756" i="5" s="1"/>
  <c r="K1757" i="5"/>
  <c r="L1757" i="5" s="1" a="1"/>
  <c r="L1757" i="5" s="1"/>
  <c r="K1758" i="5"/>
  <c r="L1758" i="5" s="1" a="1"/>
  <c r="L1758" i="5" s="1"/>
  <c r="K1759" i="5"/>
  <c r="L1759" i="5" s="1" a="1"/>
  <c r="L1759" i="5" s="1"/>
  <c r="K1760" i="5"/>
  <c r="L1760" i="5" s="1" a="1"/>
  <c r="L1760" i="5" s="1"/>
  <c r="K1761" i="5"/>
  <c r="L1761" i="5" s="1" a="1"/>
  <c r="L1761" i="5" s="1"/>
  <c r="K1762" i="5"/>
  <c r="L1762" i="5" s="1" a="1"/>
  <c r="L1762" i="5" s="1"/>
  <c r="K1763" i="5"/>
  <c r="L1763" i="5" s="1" a="1"/>
  <c r="L1763" i="5" s="1"/>
  <c r="K1764" i="5"/>
  <c r="L1764" i="5" s="1" a="1"/>
  <c r="L1764" i="5" s="1"/>
  <c r="K1765" i="5"/>
  <c r="L1765" i="5" s="1" a="1"/>
  <c r="L1765" i="5" s="1"/>
  <c r="K1766" i="5"/>
  <c r="L1766" i="5" s="1" a="1"/>
  <c r="L1766" i="5" s="1"/>
  <c r="K1767" i="5"/>
  <c r="L1767" i="5" s="1" a="1"/>
  <c r="L1767" i="5" s="1"/>
  <c r="K1768" i="5"/>
  <c r="L1768" i="5" s="1" a="1"/>
  <c r="L1768" i="5" s="1"/>
  <c r="K1769" i="5"/>
  <c r="L1769" i="5" s="1" a="1"/>
  <c r="L1769" i="5" s="1"/>
  <c r="K1770" i="5"/>
  <c r="L1770" i="5" s="1" a="1"/>
  <c r="L1770" i="5" s="1"/>
  <c r="K1771" i="5"/>
  <c r="L1771" i="5" s="1" a="1"/>
  <c r="L1771" i="5" s="1"/>
  <c r="K1772" i="5"/>
  <c r="L1772" i="5" s="1" a="1"/>
  <c r="L1772" i="5" s="1"/>
  <c r="K1773" i="5"/>
  <c r="L1773" i="5" s="1" a="1"/>
  <c r="L1773" i="5" s="1"/>
  <c r="K1774" i="5"/>
  <c r="L1774" i="5" s="1" a="1"/>
  <c r="L1774" i="5" s="1"/>
  <c r="K1775" i="5"/>
  <c r="L1775" i="5" s="1" a="1"/>
  <c r="L1775" i="5" s="1"/>
  <c r="K1776" i="5"/>
  <c r="L1776" i="5" s="1" a="1"/>
  <c r="L1776" i="5" s="1"/>
  <c r="K1777" i="5"/>
  <c r="L1777" i="5" s="1" a="1"/>
  <c r="L1777" i="5" s="1"/>
  <c r="K1778" i="5"/>
  <c r="L1778" i="5" s="1" a="1"/>
  <c r="L1778" i="5" s="1"/>
  <c r="K1779" i="5"/>
  <c r="L1779" i="5" s="1" a="1"/>
  <c r="L1779" i="5" s="1"/>
  <c r="K1780" i="5"/>
  <c r="L1780" i="5" s="1" a="1"/>
  <c r="L1780" i="5" s="1"/>
  <c r="K1781" i="5"/>
  <c r="L1781" i="5" s="1" a="1"/>
  <c r="L1781" i="5" s="1"/>
  <c r="K1782" i="5"/>
  <c r="L1782" i="5" s="1" a="1"/>
  <c r="L1782" i="5" s="1"/>
  <c r="K1783" i="5"/>
  <c r="L1783" i="5" s="1" a="1"/>
  <c r="L1783" i="5" s="1"/>
  <c r="K1784" i="5"/>
  <c r="L1784" i="5" s="1" a="1"/>
  <c r="L1784" i="5" s="1"/>
  <c r="K1785" i="5"/>
  <c r="L1785" i="5" s="1" a="1"/>
  <c r="L1785" i="5" s="1"/>
  <c r="K1786" i="5"/>
  <c r="L1786" i="5" s="1" a="1"/>
  <c r="L1786" i="5" s="1"/>
  <c r="K1787" i="5"/>
  <c r="L1787" i="5" s="1" a="1"/>
  <c r="L1787" i="5" s="1"/>
  <c r="K1788" i="5"/>
  <c r="L1788" i="5" s="1" a="1"/>
  <c r="L1788" i="5" s="1"/>
  <c r="K1789" i="5"/>
  <c r="L1789" i="5" s="1" a="1"/>
  <c r="L1789" i="5" s="1"/>
  <c r="K1790" i="5"/>
  <c r="L1790" i="5" s="1" a="1"/>
  <c r="L1790" i="5" s="1"/>
  <c r="K1791" i="5"/>
  <c r="L1791" i="5" s="1" a="1"/>
  <c r="L1791" i="5" s="1"/>
  <c r="K1792" i="5"/>
  <c r="L1792" i="5" s="1" a="1"/>
  <c r="L1792" i="5" s="1"/>
  <c r="K1793" i="5"/>
  <c r="L1793" i="5" s="1" a="1"/>
  <c r="L1793" i="5" s="1"/>
  <c r="K1794" i="5"/>
  <c r="L1794" i="5" s="1" a="1"/>
  <c r="L1794" i="5" s="1"/>
  <c r="K1795" i="5"/>
  <c r="L1795" i="5" s="1" a="1"/>
  <c r="L1795" i="5" s="1"/>
  <c r="K1796" i="5"/>
  <c r="L1796" i="5" s="1" a="1"/>
  <c r="L1796" i="5" s="1"/>
  <c r="K1797" i="5"/>
  <c r="L1797" i="5" s="1" a="1"/>
  <c r="L1797" i="5" s="1"/>
  <c r="K1798" i="5"/>
  <c r="L1798" i="5" s="1" a="1"/>
  <c r="L1798" i="5" s="1"/>
  <c r="K1799" i="5"/>
  <c r="L1799" i="5" s="1" a="1"/>
  <c r="L1799" i="5" s="1"/>
  <c r="K1800" i="5"/>
  <c r="L1800" i="5" s="1" a="1"/>
  <c r="L1800" i="5" s="1"/>
  <c r="K1801" i="5"/>
  <c r="L1801" i="5" s="1" a="1"/>
  <c r="L1801" i="5" s="1"/>
  <c r="K1802" i="5"/>
  <c r="L1802" i="5" s="1" a="1"/>
  <c r="L1802" i="5" s="1"/>
  <c r="K1803" i="5"/>
  <c r="L1803" i="5" s="1" a="1"/>
  <c r="L1803" i="5" s="1"/>
  <c r="K1804" i="5"/>
  <c r="L1804" i="5" s="1" a="1"/>
  <c r="L1804" i="5" s="1"/>
  <c r="K1805" i="5"/>
  <c r="L1805" i="5" s="1" a="1"/>
  <c r="L1805" i="5" s="1"/>
  <c r="K1806" i="5"/>
  <c r="L1806" i="5" s="1" a="1"/>
  <c r="L1806" i="5" s="1"/>
  <c r="K1807" i="5"/>
  <c r="L1807" i="5" s="1" a="1"/>
  <c r="L1807" i="5" s="1"/>
  <c r="K1808" i="5"/>
  <c r="L1808" i="5" s="1" a="1"/>
  <c r="L1808" i="5" s="1"/>
  <c r="K1809" i="5"/>
  <c r="L1809" i="5" s="1" a="1"/>
  <c r="L1809" i="5" s="1"/>
  <c r="K1810" i="5"/>
  <c r="L1810" i="5" s="1" a="1"/>
  <c r="L1810" i="5" s="1"/>
  <c r="K1811" i="5"/>
  <c r="L1811" i="5" s="1" a="1"/>
  <c r="L1811" i="5" s="1"/>
  <c r="K1812" i="5"/>
  <c r="L1812" i="5" s="1" a="1"/>
  <c r="L1812" i="5" s="1"/>
  <c r="K1813" i="5"/>
  <c r="L1813" i="5" s="1" a="1"/>
  <c r="L1813" i="5" s="1"/>
  <c r="K1814" i="5"/>
  <c r="L1814" i="5" s="1" a="1"/>
  <c r="L1814" i="5" s="1"/>
  <c r="K1815" i="5"/>
  <c r="L1815" i="5" s="1" a="1"/>
  <c r="L1815" i="5" s="1"/>
  <c r="K1816" i="5"/>
  <c r="L1816" i="5" s="1" a="1"/>
  <c r="L1816" i="5" s="1"/>
  <c r="K1817" i="5"/>
  <c r="L1817" i="5" s="1" a="1"/>
  <c r="L1817" i="5" s="1"/>
  <c r="K1818" i="5"/>
  <c r="L1818" i="5" s="1" a="1"/>
  <c r="L1818" i="5" s="1"/>
  <c r="K1819" i="5"/>
  <c r="L1819" i="5" s="1" a="1"/>
  <c r="L1819" i="5" s="1"/>
  <c r="K1820" i="5"/>
  <c r="L1820" i="5" s="1" a="1"/>
  <c r="L1820" i="5" s="1"/>
  <c r="K1821" i="5"/>
  <c r="L1821" i="5" s="1" a="1"/>
  <c r="L1821" i="5" s="1"/>
  <c r="K1822" i="5"/>
  <c r="L1822" i="5" s="1" a="1"/>
  <c r="L1822" i="5" s="1"/>
  <c r="K1823" i="5"/>
  <c r="L1823" i="5" s="1" a="1"/>
  <c r="L1823" i="5" s="1"/>
  <c r="K1824" i="5"/>
  <c r="L1824" i="5" s="1" a="1"/>
  <c r="L1824" i="5" s="1"/>
  <c r="K1825" i="5"/>
  <c r="L1825" i="5" s="1" a="1"/>
  <c r="L1825" i="5" s="1"/>
  <c r="K1826" i="5"/>
  <c r="L1826" i="5" s="1" a="1"/>
  <c r="L1826" i="5" s="1"/>
  <c r="K1827" i="5"/>
  <c r="L1827" i="5" s="1" a="1"/>
  <c r="L1827" i="5" s="1"/>
  <c r="K1828" i="5"/>
  <c r="L1828" i="5" s="1" a="1"/>
  <c r="L1828" i="5" s="1"/>
  <c r="K1829" i="5"/>
  <c r="L1829" i="5" s="1" a="1"/>
  <c r="L1829" i="5" s="1"/>
  <c r="K1830" i="5"/>
  <c r="L1830" i="5" s="1" a="1"/>
  <c r="L1830" i="5" s="1"/>
  <c r="K1831" i="5"/>
  <c r="L1831" i="5" s="1" a="1"/>
  <c r="L1831" i="5" s="1"/>
  <c r="K1832" i="5"/>
  <c r="L1832" i="5" s="1" a="1"/>
  <c r="L1832" i="5" s="1"/>
  <c r="K1833" i="5"/>
  <c r="L1833" i="5" s="1" a="1"/>
  <c r="L1833" i="5" s="1"/>
  <c r="K1834" i="5"/>
  <c r="L1834" i="5" s="1" a="1"/>
  <c r="L1834" i="5" s="1"/>
  <c r="K1835" i="5"/>
  <c r="L1835" i="5" s="1" a="1"/>
  <c r="L1835" i="5" s="1"/>
  <c r="K1836" i="5"/>
  <c r="L1836" i="5" s="1" a="1"/>
  <c r="L1836" i="5" s="1"/>
  <c r="K1837" i="5"/>
  <c r="L1837" i="5" s="1" a="1"/>
  <c r="L1837" i="5" s="1"/>
  <c r="K1838" i="5"/>
  <c r="L1838" i="5" s="1" a="1"/>
  <c r="L1838" i="5" s="1"/>
  <c r="K1839" i="5"/>
  <c r="L1839" i="5" s="1" a="1"/>
  <c r="L1839" i="5" s="1"/>
  <c r="K1840" i="5"/>
  <c r="L1840" i="5" s="1" a="1"/>
  <c r="L1840" i="5" s="1"/>
  <c r="K1841" i="5"/>
  <c r="L1841" i="5" s="1" a="1"/>
  <c r="L1841" i="5" s="1"/>
  <c r="K1842" i="5"/>
  <c r="L1842" i="5" s="1" a="1"/>
  <c r="L1842" i="5" s="1"/>
  <c r="K1843" i="5"/>
  <c r="L1843" i="5" s="1" a="1"/>
  <c r="L1843" i="5" s="1"/>
  <c r="K1844" i="5"/>
  <c r="L1844" i="5" s="1" a="1"/>
  <c r="L1844" i="5" s="1"/>
  <c r="K1845" i="5"/>
  <c r="L1845" i="5" s="1" a="1"/>
  <c r="L1845" i="5" s="1"/>
  <c r="K1846" i="5"/>
  <c r="L1846" i="5" s="1" a="1"/>
  <c r="L1846" i="5" s="1"/>
  <c r="K1847" i="5"/>
  <c r="L1847" i="5" s="1" a="1"/>
  <c r="L1847" i="5" s="1"/>
  <c r="K1848" i="5"/>
  <c r="L1848" i="5" s="1" a="1"/>
  <c r="L1848" i="5" s="1"/>
  <c r="K1849" i="5"/>
  <c r="L1849" i="5" s="1" a="1"/>
  <c r="L1849" i="5" s="1"/>
  <c r="K1850" i="5"/>
  <c r="L1850" i="5" s="1" a="1"/>
  <c r="L1850" i="5" s="1"/>
  <c r="K1851" i="5"/>
  <c r="L1851" i="5" s="1" a="1"/>
  <c r="L1851" i="5" s="1"/>
  <c r="K1852" i="5"/>
  <c r="L1852" i="5" s="1" a="1"/>
  <c r="L1852" i="5" s="1"/>
  <c r="K1853" i="5"/>
  <c r="L1853" i="5" s="1" a="1"/>
  <c r="L1853" i="5" s="1"/>
  <c r="K1854" i="5"/>
  <c r="L1854" i="5" s="1" a="1"/>
  <c r="L1854" i="5" s="1"/>
  <c r="K1855" i="5"/>
  <c r="L1855" i="5" s="1" a="1"/>
  <c r="L1855" i="5" s="1"/>
  <c r="K1856" i="5"/>
  <c r="L1856" i="5" s="1" a="1"/>
  <c r="L1856" i="5" s="1"/>
  <c r="K1857" i="5"/>
  <c r="L1857" i="5" s="1" a="1"/>
  <c r="L1857" i="5" s="1"/>
  <c r="K1858" i="5"/>
  <c r="L1858" i="5" s="1" a="1"/>
  <c r="L1858" i="5" s="1"/>
  <c r="K1859" i="5"/>
  <c r="L1859" i="5" s="1" a="1"/>
  <c r="L1859" i="5" s="1"/>
  <c r="K1860" i="5"/>
  <c r="L1860" i="5" s="1" a="1"/>
  <c r="L1860" i="5" s="1"/>
  <c r="K1861" i="5"/>
  <c r="L1861" i="5" s="1" a="1"/>
  <c r="L1861" i="5" s="1"/>
  <c r="K1862" i="5"/>
  <c r="L1862" i="5" s="1" a="1"/>
  <c r="L1862" i="5" s="1"/>
  <c r="K1863" i="5"/>
  <c r="L1863" i="5" s="1" a="1"/>
  <c r="L1863" i="5" s="1"/>
  <c r="K1864" i="5"/>
  <c r="L1864" i="5" s="1" a="1"/>
  <c r="L1864" i="5" s="1"/>
  <c r="K1865" i="5"/>
  <c r="L1865" i="5" s="1" a="1"/>
  <c r="L1865" i="5" s="1"/>
  <c r="K1866" i="5"/>
  <c r="L1866" i="5" s="1" a="1"/>
  <c r="L1866" i="5" s="1"/>
  <c r="K1867" i="5"/>
  <c r="L1867" i="5" s="1" a="1"/>
  <c r="L1867" i="5" s="1"/>
  <c r="K1868" i="5"/>
  <c r="L1868" i="5" s="1" a="1"/>
  <c r="L1868" i="5" s="1"/>
  <c r="K1869" i="5"/>
  <c r="L1869" i="5" s="1" a="1"/>
  <c r="L1869" i="5" s="1"/>
  <c r="K1870" i="5"/>
  <c r="L1870" i="5" s="1" a="1"/>
  <c r="L1870" i="5" s="1"/>
  <c r="K1871" i="5"/>
  <c r="L1871" i="5" s="1" a="1"/>
  <c r="L1871" i="5" s="1"/>
  <c r="K1872" i="5"/>
  <c r="L1872" i="5" s="1" a="1"/>
  <c r="L1872" i="5" s="1"/>
  <c r="K1873" i="5"/>
  <c r="L1873" i="5" s="1" a="1"/>
  <c r="L1873" i="5" s="1"/>
  <c r="K1874" i="5"/>
  <c r="L1874" i="5" s="1" a="1"/>
  <c r="L1874" i="5" s="1"/>
  <c r="K1875" i="5"/>
  <c r="L1875" i="5" s="1" a="1"/>
  <c r="L1875" i="5" s="1"/>
  <c r="K1876" i="5"/>
  <c r="L1876" i="5" s="1" a="1"/>
  <c r="L1876" i="5" s="1"/>
  <c r="K1877" i="5"/>
  <c r="L1877" i="5" s="1" a="1"/>
  <c r="L1877" i="5" s="1"/>
  <c r="K1878" i="5"/>
  <c r="L1878" i="5" s="1" a="1"/>
  <c r="L1878" i="5" s="1"/>
  <c r="K1879" i="5"/>
  <c r="L1879" i="5" s="1" a="1"/>
  <c r="L1879" i="5" s="1"/>
  <c r="K1880" i="5"/>
  <c r="L1880" i="5" s="1" a="1"/>
  <c r="L1880" i="5" s="1"/>
  <c r="K1881" i="5"/>
  <c r="L1881" i="5" s="1" a="1"/>
  <c r="L1881" i="5" s="1"/>
  <c r="K1882" i="5"/>
  <c r="L1882" i="5" s="1" a="1"/>
  <c r="L1882" i="5" s="1"/>
  <c r="K1883" i="5"/>
  <c r="L1883" i="5" s="1" a="1"/>
  <c r="L1883" i="5" s="1"/>
  <c r="K1884" i="5"/>
  <c r="L1884" i="5" s="1" a="1"/>
  <c r="L1884" i="5" s="1"/>
  <c r="K1885" i="5"/>
  <c r="L1885" i="5" s="1" a="1"/>
  <c r="L1885" i="5" s="1"/>
  <c r="K1886" i="5"/>
  <c r="L1886" i="5" s="1" a="1"/>
  <c r="L1886" i="5" s="1"/>
  <c r="K1887" i="5"/>
  <c r="L1887" i="5" s="1" a="1"/>
  <c r="L1887" i="5" s="1"/>
  <c r="K1888" i="5"/>
  <c r="L1888" i="5" s="1" a="1"/>
  <c r="L1888" i="5" s="1"/>
  <c r="K1889" i="5"/>
  <c r="L1889" i="5" s="1" a="1"/>
  <c r="L1889" i="5" s="1"/>
  <c r="K1890" i="5"/>
  <c r="L1890" i="5" s="1" a="1"/>
  <c r="L1890" i="5" s="1"/>
  <c r="K1891" i="5"/>
  <c r="L1891" i="5" s="1" a="1"/>
  <c r="L1891" i="5" s="1"/>
  <c r="K1892" i="5"/>
  <c r="L1892" i="5" s="1" a="1"/>
  <c r="L1892" i="5" s="1"/>
  <c r="K1893" i="5"/>
  <c r="L1893" i="5" s="1" a="1"/>
  <c r="L1893" i="5" s="1"/>
  <c r="K1894" i="5"/>
  <c r="L1894" i="5" s="1" a="1"/>
  <c r="L1894" i="5" s="1"/>
  <c r="K1895" i="5"/>
  <c r="L1895" i="5" s="1" a="1"/>
  <c r="L1895" i="5" s="1"/>
  <c r="K1896" i="5"/>
  <c r="L1896" i="5" s="1" a="1"/>
  <c r="L1896" i="5" s="1"/>
  <c r="K1897" i="5"/>
  <c r="L1897" i="5" s="1" a="1"/>
  <c r="L1897" i="5" s="1"/>
  <c r="K1898" i="5"/>
  <c r="L1898" i="5" s="1" a="1"/>
  <c r="L1898" i="5" s="1"/>
  <c r="K1899" i="5"/>
  <c r="L1899" i="5" s="1" a="1"/>
  <c r="L1899" i="5" s="1"/>
  <c r="K1900" i="5"/>
  <c r="L1900" i="5" s="1" a="1"/>
  <c r="L1900" i="5" s="1"/>
  <c r="K1901" i="5"/>
  <c r="L1901" i="5" s="1" a="1"/>
  <c r="L1901" i="5" s="1"/>
  <c r="K1902" i="5"/>
  <c r="L1902" i="5" s="1" a="1"/>
  <c r="L1902" i="5" s="1"/>
  <c r="K1903" i="5"/>
  <c r="L1903" i="5" s="1" a="1"/>
  <c r="L1903" i="5" s="1"/>
  <c r="K1904" i="5"/>
  <c r="L1904" i="5" s="1" a="1"/>
  <c r="L1904" i="5" s="1"/>
  <c r="K1905" i="5"/>
  <c r="L1905" i="5" s="1" a="1"/>
  <c r="L1905" i="5" s="1"/>
  <c r="K1906" i="5"/>
  <c r="L1906" i="5" s="1" a="1"/>
  <c r="L1906" i="5" s="1"/>
  <c r="K1907" i="5"/>
  <c r="L1907" i="5" s="1" a="1"/>
  <c r="L1907" i="5" s="1"/>
  <c r="K1908" i="5"/>
  <c r="L1908" i="5" s="1" a="1"/>
  <c r="L1908" i="5" s="1"/>
  <c r="K1909" i="5"/>
  <c r="L1909" i="5" s="1" a="1"/>
  <c r="L1909" i="5" s="1"/>
  <c r="K1910" i="5"/>
  <c r="L1910" i="5" s="1" a="1"/>
  <c r="L1910" i="5" s="1"/>
  <c r="K1911" i="5"/>
  <c r="L1911" i="5" s="1" a="1"/>
  <c r="L1911" i="5" s="1"/>
  <c r="K1912" i="5"/>
  <c r="L1912" i="5" s="1" a="1"/>
  <c r="L1912" i="5" s="1"/>
  <c r="K1913" i="5"/>
  <c r="L1913" i="5" s="1" a="1"/>
  <c r="L1913" i="5" s="1"/>
  <c r="K1914" i="5"/>
  <c r="L1914" i="5" s="1" a="1"/>
  <c r="L1914" i="5" s="1"/>
  <c r="K1915" i="5"/>
  <c r="L1915" i="5" s="1" a="1"/>
  <c r="L1915" i="5" s="1"/>
  <c r="K1916" i="5"/>
  <c r="L1916" i="5" s="1" a="1"/>
  <c r="L1916" i="5" s="1"/>
  <c r="K1917" i="5"/>
  <c r="L1917" i="5" s="1" a="1"/>
  <c r="L1917" i="5" s="1"/>
  <c r="K1918" i="5"/>
  <c r="L1918" i="5" s="1" a="1"/>
  <c r="L1918" i="5" s="1"/>
  <c r="K1919" i="5"/>
  <c r="L1919" i="5" s="1" a="1"/>
  <c r="L1919" i="5" s="1"/>
  <c r="K1920" i="5"/>
  <c r="L1920" i="5" s="1" a="1"/>
  <c r="L1920" i="5" s="1"/>
  <c r="K1921" i="5"/>
  <c r="L1921" i="5" s="1" a="1"/>
  <c r="L1921" i="5" s="1"/>
  <c r="K1922" i="5"/>
  <c r="L1922" i="5" s="1" a="1"/>
  <c r="L1922" i="5" s="1"/>
  <c r="K1923" i="5"/>
  <c r="L1923" i="5" s="1" a="1"/>
  <c r="L1923" i="5" s="1"/>
  <c r="K1924" i="5"/>
  <c r="L1924" i="5" s="1" a="1"/>
  <c r="L1924" i="5" s="1"/>
  <c r="K1925" i="5"/>
  <c r="L1925" i="5" s="1" a="1"/>
  <c r="L1925" i="5" s="1"/>
  <c r="K1926" i="5"/>
  <c r="L1926" i="5" s="1" a="1"/>
  <c r="L1926" i="5" s="1"/>
  <c r="K1927" i="5"/>
  <c r="L1927" i="5" s="1" a="1"/>
  <c r="L1927" i="5" s="1"/>
  <c r="K1928" i="5"/>
  <c r="L1928" i="5" s="1" a="1"/>
  <c r="L1928" i="5" s="1"/>
  <c r="K1929" i="5"/>
  <c r="L1929" i="5" s="1" a="1"/>
  <c r="L1929" i="5" s="1"/>
  <c r="K1930" i="5"/>
  <c r="L1930" i="5" s="1" a="1"/>
  <c r="L1930" i="5" s="1"/>
  <c r="K1931" i="5"/>
  <c r="L1931" i="5" s="1" a="1"/>
  <c r="L1931" i="5" s="1"/>
  <c r="K1932" i="5"/>
  <c r="L1932" i="5" s="1" a="1"/>
  <c r="L1932" i="5" s="1"/>
  <c r="K1933" i="5"/>
  <c r="L1933" i="5" s="1" a="1"/>
  <c r="L1933" i="5" s="1"/>
  <c r="K1934" i="5"/>
  <c r="L1934" i="5" s="1" a="1"/>
  <c r="L1934" i="5" s="1"/>
  <c r="K1935" i="5"/>
  <c r="L1935" i="5" s="1" a="1"/>
  <c r="L1935" i="5" s="1"/>
  <c r="K1936" i="5"/>
  <c r="L1936" i="5" s="1" a="1"/>
  <c r="L1936" i="5" s="1"/>
  <c r="K1937" i="5"/>
  <c r="L1937" i="5" s="1" a="1"/>
  <c r="L1937" i="5" s="1"/>
  <c r="K1938" i="5"/>
  <c r="L1938" i="5" s="1" a="1"/>
  <c r="L1938" i="5" s="1"/>
  <c r="K1939" i="5"/>
  <c r="L1939" i="5" s="1" a="1"/>
  <c r="L1939" i="5" s="1"/>
  <c r="K1940" i="5"/>
  <c r="L1940" i="5" s="1" a="1"/>
  <c r="L1940" i="5" s="1"/>
  <c r="K1941" i="5"/>
  <c r="L1941" i="5" s="1" a="1"/>
  <c r="L1941" i="5" s="1"/>
  <c r="K1942" i="5"/>
  <c r="L1942" i="5" s="1" a="1"/>
  <c r="L1942" i="5" s="1"/>
  <c r="K1943" i="5"/>
  <c r="L1943" i="5" s="1" a="1"/>
  <c r="L1943" i="5" s="1"/>
  <c r="K1944" i="5"/>
  <c r="L1944" i="5" s="1" a="1"/>
  <c r="L1944" i="5" s="1"/>
  <c r="K1945" i="5"/>
  <c r="L1945" i="5" s="1" a="1"/>
  <c r="L1945" i="5" s="1"/>
  <c r="K1946" i="5"/>
  <c r="L1946" i="5" s="1" a="1"/>
  <c r="L1946" i="5" s="1"/>
  <c r="K1947" i="5"/>
  <c r="L1947" i="5" s="1" a="1"/>
  <c r="L1947" i="5" s="1"/>
  <c r="K1948" i="5"/>
  <c r="L1948" i="5" s="1" a="1"/>
  <c r="L1948" i="5" s="1"/>
  <c r="K1949" i="5"/>
  <c r="L1949" i="5" s="1" a="1"/>
  <c r="L1949" i="5" s="1"/>
  <c r="K1950" i="5"/>
  <c r="L1950" i="5" s="1" a="1"/>
  <c r="L1950" i="5" s="1"/>
  <c r="K1951" i="5"/>
  <c r="L1951" i="5" s="1" a="1"/>
  <c r="L1951" i="5" s="1"/>
  <c r="K1952" i="5"/>
  <c r="L1952" i="5" s="1" a="1"/>
  <c r="L1952" i="5" s="1"/>
  <c r="K1953" i="5"/>
  <c r="L1953" i="5" s="1" a="1"/>
  <c r="L1953" i="5" s="1"/>
  <c r="K1954" i="5"/>
  <c r="L1954" i="5" s="1" a="1"/>
  <c r="L1954" i="5" s="1"/>
  <c r="K1955" i="5"/>
  <c r="L1955" i="5" s="1" a="1"/>
  <c r="L1955" i="5" s="1"/>
  <c r="K1956" i="5"/>
  <c r="L1956" i="5" s="1" a="1"/>
  <c r="L1956" i="5" s="1"/>
  <c r="K1957" i="5"/>
  <c r="L1957" i="5" s="1" a="1"/>
  <c r="L1957" i="5" s="1"/>
  <c r="K1958" i="5"/>
  <c r="L1958" i="5" s="1" a="1"/>
  <c r="L1958" i="5" s="1"/>
  <c r="K1959" i="5"/>
  <c r="L1959" i="5" s="1" a="1"/>
  <c r="L1959" i="5" s="1"/>
  <c r="K1960" i="5"/>
  <c r="L1960" i="5" s="1" a="1"/>
  <c r="L1960" i="5" s="1"/>
  <c r="K1961" i="5"/>
  <c r="L1961" i="5" s="1" a="1"/>
  <c r="L1961" i="5" s="1"/>
  <c r="K1962" i="5"/>
  <c r="L1962" i="5" s="1" a="1"/>
  <c r="L1962" i="5" s="1"/>
  <c r="K1963" i="5"/>
  <c r="L1963" i="5" s="1" a="1"/>
  <c r="L1963" i="5" s="1"/>
  <c r="K1964" i="5"/>
  <c r="L1964" i="5" s="1" a="1"/>
  <c r="L1964" i="5" s="1"/>
  <c r="K1965" i="5"/>
  <c r="L1965" i="5" s="1" a="1"/>
  <c r="L1965" i="5" s="1"/>
  <c r="K1966" i="5"/>
  <c r="L1966" i="5" s="1" a="1"/>
  <c r="L1966" i="5" s="1"/>
  <c r="K1967" i="5"/>
  <c r="L1967" i="5" s="1" a="1"/>
  <c r="L1967" i="5" s="1"/>
  <c r="K1968" i="5"/>
  <c r="L1968" i="5" s="1" a="1"/>
  <c r="L1968" i="5" s="1"/>
  <c r="K1969" i="5"/>
  <c r="L1969" i="5" s="1" a="1"/>
  <c r="L1969" i="5" s="1"/>
  <c r="K1970" i="5"/>
  <c r="L1970" i="5" s="1" a="1"/>
  <c r="L1970" i="5" s="1"/>
  <c r="K1971" i="5"/>
  <c r="L1971" i="5" s="1" a="1"/>
  <c r="L1971" i="5" s="1"/>
  <c r="K1972" i="5"/>
  <c r="L1972" i="5" s="1" a="1"/>
  <c r="L1972" i="5" s="1"/>
  <c r="K1973" i="5"/>
  <c r="L1973" i="5" s="1" a="1"/>
  <c r="L1973" i="5" s="1"/>
  <c r="K1974" i="5"/>
  <c r="L1974" i="5" s="1" a="1"/>
  <c r="L1974" i="5" s="1"/>
  <c r="K1975" i="5"/>
  <c r="L1975" i="5" s="1" a="1"/>
  <c r="L1975" i="5" s="1"/>
  <c r="K1976" i="5"/>
  <c r="L1976" i="5" s="1" a="1"/>
  <c r="L1976" i="5" s="1"/>
  <c r="K1977" i="5"/>
  <c r="L1977" i="5" s="1" a="1"/>
  <c r="L1977" i="5" s="1"/>
  <c r="K1978" i="5"/>
  <c r="L1978" i="5" s="1" a="1"/>
  <c r="L1978" i="5" s="1"/>
  <c r="K1979" i="5"/>
  <c r="L1979" i="5" s="1" a="1"/>
  <c r="L1979" i="5" s="1"/>
  <c r="K1980" i="5"/>
  <c r="L1980" i="5" s="1" a="1"/>
  <c r="L1980" i="5" s="1"/>
  <c r="K1981" i="5"/>
  <c r="L1981" i="5" s="1" a="1"/>
  <c r="L1981" i="5" s="1"/>
  <c r="K1982" i="5"/>
  <c r="L1982" i="5" s="1" a="1"/>
  <c r="L1982" i="5" s="1"/>
  <c r="K1983" i="5"/>
  <c r="L1983" i="5" s="1" a="1"/>
  <c r="L1983" i="5" s="1"/>
  <c r="K1984" i="5"/>
  <c r="L1984" i="5" s="1" a="1"/>
  <c r="L1984" i="5" s="1"/>
  <c r="K1985" i="5"/>
  <c r="L1985" i="5" s="1" a="1"/>
  <c r="L1985" i="5" s="1"/>
  <c r="K1986" i="5"/>
  <c r="L1986" i="5" s="1" a="1"/>
  <c r="L1986" i="5" s="1"/>
  <c r="K1987" i="5"/>
  <c r="L1987" i="5" s="1" a="1"/>
  <c r="L1987" i="5" s="1"/>
  <c r="K1988" i="5"/>
  <c r="L1988" i="5" s="1" a="1"/>
  <c r="L1988" i="5" s="1"/>
  <c r="K1989" i="5"/>
  <c r="L1989" i="5" s="1" a="1"/>
  <c r="L1989" i="5" s="1"/>
  <c r="K1990" i="5"/>
  <c r="L1990" i="5" s="1" a="1"/>
  <c r="L1990" i="5" s="1"/>
  <c r="K1991" i="5"/>
  <c r="L1991" i="5" s="1" a="1"/>
  <c r="L1991" i="5" s="1"/>
  <c r="K1992" i="5"/>
  <c r="L1992" i="5" s="1" a="1"/>
  <c r="L1992" i="5" s="1"/>
  <c r="K1993" i="5"/>
  <c r="L1993" i="5" s="1" a="1"/>
  <c r="L1993" i="5" s="1"/>
  <c r="K1994" i="5"/>
  <c r="L1994" i="5" s="1" a="1"/>
  <c r="L1994" i="5" s="1"/>
  <c r="K1995" i="5"/>
  <c r="L1995" i="5" s="1" a="1"/>
  <c r="L1995" i="5" s="1"/>
  <c r="K1996" i="5"/>
  <c r="L1996" i="5" s="1" a="1"/>
  <c r="L1996" i="5" s="1"/>
  <c r="K1997" i="5"/>
  <c r="L1997" i="5" s="1" a="1"/>
  <c r="L1997" i="5" s="1"/>
  <c r="K1998" i="5"/>
  <c r="L1998" i="5" s="1" a="1"/>
  <c r="L1998" i="5" s="1"/>
  <c r="K1999" i="5"/>
  <c r="L1999" i="5" s="1" a="1"/>
  <c r="L1999" i="5" s="1"/>
  <c r="K2000" i="5"/>
  <c r="L2000" i="5" s="1" a="1"/>
  <c r="L2000" i="5" s="1"/>
  <c r="K2001" i="5"/>
  <c r="L2001" i="5" s="1" a="1"/>
  <c r="L2001" i="5" s="1"/>
  <c r="K2002" i="5"/>
  <c r="L2002" i="5" s="1" a="1"/>
  <c r="L2002" i="5" s="1"/>
  <c r="K2003" i="5"/>
  <c r="L2003" i="5" s="1" a="1"/>
  <c r="L2003" i="5" s="1"/>
  <c r="K2004" i="5"/>
  <c r="L2004" i="5" s="1" a="1"/>
  <c r="L2004" i="5" s="1"/>
  <c r="K2005" i="5"/>
  <c r="L2005" i="5" s="1" a="1"/>
  <c r="L2005" i="5" s="1"/>
  <c r="K2006" i="5"/>
  <c r="L2006" i="5" s="1" a="1"/>
  <c r="L2006" i="5" s="1"/>
  <c r="K2007" i="5"/>
  <c r="L2007" i="5" s="1" a="1"/>
  <c r="L2007" i="5" s="1"/>
  <c r="K2008" i="5"/>
  <c r="L2008" i="5" s="1" a="1"/>
  <c r="L2008" i="5" s="1"/>
  <c r="K2009" i="5"/>
  <c r="L2009" i="5" s="1" a="1"/>
  <c r="L2009" i="5" s="1"/>
  <c r="K2010" i="5"/>
  <c r="L2010" i="5" s="1" a="1"/>
  <c r="L2010" i="5" s="1"/>
  <c r="K2011" i="5"/>
  <c r="L2011" i="5" s="1" a="1"/>
  <c r="L2011" i="5" s="1"/>
  <c r="K2012" i="5"/>
  <c r="L2012" i="5" s="1" a="1"/>
  <c r="L2012" i="5" s="1"/>
  <c r="K2013" i="5"/>
  <c r="L2013" i="5" s="1" a="1"/>
  <c r="L2013" i="5" s="1"/>
  <c r="K2014" i="5"/>
  <c r="L2014" i="5" s="1" a="1"/>
  <c r="L2014" i="5" s="1"/>
  <c r="K2015" i="5"/>
  <c r="L2015" i="5" s="1" a="1"/>
  <c r="L2015" i="5" s="1"/>
  <c r="K2016" i="5"/>
  <c r="L2016" i="5" s="1" a="1"/>
  <c r="L2016" i="5" s="1"/>
  <c r="K2017" i="5"/>
  <c r="L2017" i="5" s="1" a="1"/>
  <c r="L2017" i="5" s="1"/>
  <c r="K2018" i="5"/>
  <c r="L2018" i="5" s="1" a="1"/>
  <c r="L2018" i="5" s="1"/>
  <c r="K2019" i="5"/>
  <c r="L2019" i="5" s="1" a="1"/>
  <c r="L2019" i="5" s="1"/>
  <c r="K2020" i="5"/>
  <c r="L2020" i="5" s="1" a="1"/>
  <c r="L2020" i="5" s="1"/>
  <c r="K2021" i="5"/>
  <c r="L2021" i="5" s="1" a="1"/>
  <c r="L2021" i="5" s="1"/>
  <c r="K2022" i="5"/>
  <c r="L2022" i="5" s="1" a="1"/>
  <c r="L2022" i="5" s="1"/>
  <c r="K2023" i="5"/>
  <c r="L2023" i="5" s="1" a="1"/>
  <c r="L2023" i="5" s="1"/>
  <c r="K2024" i="5"/>
  <c r="L2024" i="5" s="1" a="1"/>
  <c r="L2024" i="5" s="1"/>
  <c r="K2025" i="5"/>
  <c r="L2025" i="5" s="1" a="1"/>
  <c r="L2025" i="5" s="1"/>
  <c r="K2026" i="5"/>
  <c r="L2026" i="5" s="1" a="1"/>
  <c r="L2026" i="5" s="1"/>
  <c r="K2027" i="5"/>
  <c r="L2027" i="5" s="1" a="1"/>
  <c r="L2027" i="5" s="1"/>
  <c r="K2028" i="5"/>
  <c r="L2028" i="5" s="1" a="1"/>
  <c r="L2028" i="5" s="1"/>
  <c r="K2029" i="5"/>
  <c r="L2029" i="5" s="1" a="1"/>
  <c r="L2029" i="5" s="1"/>
  <c r="K2030" i="5"/>
  <c r="L2030" i="5" s="1" a="1"/>
  <c r="L2030" i="5" s="1"/>
  <c r="K2031" i="5"/>
  <c r="L2031" i="5" s="1" a="1"/>
  <c r="L2031" i="5" s="1"/>
  <c r="K2032" i="5"/>
  <c r="L2032" i="5" s="1" a="1"/>
  <c r="L2032" i="5" s="1"/>
  <c r="K2033" i="5"/>
  <c r="L2033" i="5" s="1" a="1"/>
  <c r="L2033" i="5" s="1"/>
  <c r="K2034" i="5"/>
  <c r="L2034" i="5" s="1" a="1"/>
  <c r="L2034" i="5" s="1"/>
  <c r="K2035" i="5"/>
  <c r="L2035" i="5" s="1" a="1"/>
  <c r="L2035" i="5" s="1"/>
  <c r="K2036" i="5"/>
  <c r="L2036" i="5" s="1" a="1"/>
  <c r="L2036" i="5" s="1"/>
  <c r="K2037" i="5"/>
  <c r="L2037" i="5" s="1" a="1"/>
  <c r="L2037" i="5" s="1"/>
  <c r="K2038" i="5"/>
  <c r="L2038" i="5" s="1" a="1"/>
  <c r="L2038" i="5" s="1"/>
  <c r="K2039" i="5"/>
  <c r="L2039" i="5" s="1" a="1"/>
  <c r="L2039" i="5" s="1"/>
  <c r="K2040" i="5"/>
  <c r="L2040" i="5" s="1" a="1"/>
  <c r="L2040" i="5" s="1"/>
  <c r="K2041" i="5"/>
  <c r="L2041" i="5" s="1" a="1"/>
  <c r="L2041" i="5" s="1"/>
  <c r="K2042" i="5"/>
  <c r="L2042" i="5" s="1" a="1"/>
  <c r="L2042" i="5" s="1"/>
  <c r="K2043" i="5"/>
  <c r="L2043" i="5" s="1" a="1"/>
  <c r="L2043" i="5" s="1"/>
  <c r="K2044" i="5"/>
  <c r="L2044" i="5" s="1" a="1"/>
  <c r="L2044" i="5" s="1"/>
  <c r="K2045" i="5"/>
  <c r="L2045" i="5" s="1" a="1"/>
  <c r="L2045" i="5" s="1"/>
  <c r="K2046" i="5"/>
  <c r="L2046" i="5" s="1" a="1"/>
  <c r="L2046" i="5" s="1"/>
  <c r="K2047" i="5"/>
  <c r="L2047" i="5" s="1" a="1"/>
  <c r="L2047" i="5" s="1"/>
  <c r="K2048" i="5"/>
  <c r="L2048" i="5" s="1" a="1"/>
  <c r="L2048" i="5" s="1"/>
  <c r="K2049" i="5"/>
  <c r="L2049" i="5" s="1" a="1"/>
  <c r="L2049" i="5" s="1"/>
  <c r="K2050" i="5"/>
  <c r="L2050" i="5" s="1" a="1"/>
  <c r="L2050" i="5" s="1"/>
  <c r="K2051" i="5"/>
  <c r="L2051" i="5" s="1" a="1"/>
  <c r="L2051" i="5" s="1"/>
  <c r="K2052" i="5"/>
  <c r="L2052" i="5" s="1" a="1"/>
  <c r="L2052" i="5" s="1"/>
  <c r="K2053" i="5"/>
  <c r="L2053" i="5" s="1" a="1"/>
  <c r="L2053" i="5" s="1"/>
  <c r="K2054" i="5"/>
  <c r="L2054" i="5" s="1" a="1"/>
  <c r="L2054" i="5" s="1"/>
  <c r="K2055" i="5"/>
  <c r="L2055" i="5" s="1" a="1"/>
  <c r="L2055" i="5" s="1"/>
  <c r="K2056" i="5"/>
  <c r="L2056" i="5" s="1" a="1"/>
  <c r="L2056" i="5" s="1"/>
  <c r="K2057" i="5"/>
  <c r="L2057" i="5" s="1" a="1"/>
  <c r="L2057" i="5" s="1"/>
  <c r="K2058" i="5"/>
  <c r="L2058" i="5" s="1" a="1"/>
  <c r="L2058" i="5" s="1"/>
  <c r="K2059" i="5"/>
  <c r="L2059" i="5" s="1" a="1"/>
  <c r="L2059" i="5" s="1"/>
  <c r="K2060" i="5"/>
  <c r="L2060" i="5" s="1" a="1"/>
  <c r="L2060" i="5" s="1"/>
  <c r="K2061" i="5"/>
  <c r="L2061" i="5" s="1" a="1"/>
  <c r="L2061" i="5" s="1"/>
  <c r="K2062" i="5"/>
  <c r="L2062" i="5" s="1" a="1"/>
  <c r="L2062" i="5" s="1"/>
  <c r="K2063" i="5"/>
  <c r="L2063" i="5" s="1" a="1"/>
  <c r="L2063" i="5" s="1"/>
  <c r="K2064" i="5"/>
  <c r="L2064" i="5" s="1" a="1"/>
  <c r="L2064" i="5" s="1"/>
  <c r="K2065" i="5"/>
  <c r="L2065" i="5" s="1" a="1"/>
  <c r="L2065" i="5" s="1"/>
  <c r="K2066" i="5"/>
  <c r="L2066" i="5" s="1" a="1"/>
  <c r="L2066" i="5" s="1"/>
  <c r="K2067" i="5"/>
  <c r="L2067" i="5" s="1" a="1"/>
  <c r="L2067" i="5" s="1"/>
  <c r="K2068" i="5"/>
  <c r="L2068" i="5" s="1" a="1"/>
  <c r="L2068" i="5" s="1"/>
  <c r="K2069" i="5"/>
  <c r="L2069" i="5" s="1" a="1"/>
  <c r="L2069" i="5" s="1"/>
  <c r="K2070" i="5"/>
  <c r="L2070" i="5" s="1" a="1"/>
  <c r="L2070" i="5" s="1"/>
  <c r="K2071" i="5"/>
  <c r="L2071" i="5" s="1" a="1"/>
  <c r="L2071" i="5" s="1"/>
  <c r="K2072" i="5"/>
  <c r="L2072" i="5" s="1" a="1"/>
  <c r="L2072" i="5" s="1"/>
  <c r="K2073" i="5"/>
  <c r="L2073" i="5" s="1" a="1"/>
  <c r="L2073" i="5" s="1"/>
  <c r="K2074" i="5"/>
  <c r="L2074" i="5" s="1" a="1"/>
  <c r="L2074" i="5" s="1"/>
  <c r="K2075" i="5"/>
  <c r="L2075" i="5" s="1" a="1"/>
  <c r="L2075" i="5" s="1"/>
  <c r="K2076" i="5"/>
  <c r="L2076" i="5" s="1" a="1"/>
  <c r="L2076" i="5" s="1"/>
  <c r="K2077" i="5"/>
  <c r="L2077" i="5" s="1" a="1"/>
  <c r="L2077" i="5" s="1"/>
  <c r="K2078" i="5"/>
  <c r="L2078" i="5" s="1" a="1"/>
  <c r="L2078" i="5" s="1"/>
  <c r="K2079" i="5"/>
  <c r="L2079" i="5" s="1" a="1"/>
  <c r="L2079" i="5" s="1"/>
  <c r="K2080" i="5"/>
  <c r="L2080" i="5" s="1" a="1"/>
  <c r="L2080" i="5" s="1"/>
  <c r="K2081" i="5"/>
  <c r="L2081" i="5" s="1" a="1"/>
  <c r="L2081" i="5" s="1"/>
  <c r="K2082" i="5"/>
  <c r="L2082" i="5" s="1" a="1"/>
  <c r="L2082" i="5" s="1"/>
  <c r="K2083" i="5"/>
  <c r="L2083" i="5" s="1" a="1"/>
  <c r="L2083" i="5" s="1"/>
  <c r="K2084" i="5"/>
  <c r="L2084" i="5" s="1" a="1"/>
  <c r="L2084" i="5" s="1"/>
  <c r="K2085" i="5"/>
  <c r="L2085" i="5" s="1" a="1"/>
  <c r="L2085" i="5" s="1"/>
  <c r="K2086" i="5"/>
  <c r="L2086" i="5" s="1" a="1"/>
  <c r="L2086" i="5" s="1"/>
  <c r="K2087" i="5"/>
  <c r="L2087" i="5" s="1" a="1"/>
  <c r="L2087" i="5" s="1"/>
  <c r="K2088" i="5"/>
  <c r="L2088" i="5" s="1" a="1"/>
  <c r="L2088" i="5" s="1"/>
  <c r="K2089" i="5"/>
  <c r="L2089" i="5" s="1" a="1"/>
  <c r="L2089" i="5" s="1"/>
  <c r="K2090" i="5"/>
  <c r="L2090" i="5" s="1" a="1"/>
  <c r="L2090" i="5" s="1"/>
  <c r="K2091" i="5"/>
  <c r="L2091" i="5" s="1" a="1"/>
  <c r="L2091" i="5" s="1"/>
  <c r="K2092" i="5"/>
  <c r="L2092" i="5" s="1" a="1"/>
  <c r="L2092" i="5" s="1"/>
  <c r="K2093" i="5"/>
  <c r="L2093" i="5" s="1" a="1"/>
  <c r="L2093" i="5" s="1"/>
  <c r="K2094" i="5"/>
  <c r="L2094" i="5" s="1" a="1"/>
  <c r="L2094" i="5" s="1"/>
  <c r="K2095" i="5"/>
  <c r="L2095" i="5" s="1" a="1"/>
  <c r="L2095" i="5" s="1"/>
  <c r="K2096" i="5"/>
  <c r="L2096" i="5" s="1" a="1"/>
  <c r="L2096" i="5" s="1"/>
  <c r="K2097" i="5"/>
  <c r="L2097" i="5" s="1" a="1"/>
  <c r="L2097" i="5" s="1"/>
  <c r="K2098" i="5"/>
  <c r="L2098" i="5" s="1" a="1"/>
  <c r="L2098" i="5" s="1"/>
  <c r="K2099" i="5"/>
  <c r="L2099" i="5" s="1" a="1"/>
  <c r="L2099" i="5" s="1"/>
  <c r="K2100" i="5"/>
  <c r="L2100" i="5" s="1" a="1"/>
  <c r="L2100" i="5" s="1"/>
  <c r="K2101" i="5"/>
  <c r="L2101" i="5" s="1" a="1"/>
  <c r="L2101" i="5" s="1"/>
  <c r="K2102" i="5"/>
  <c r="L2102" i="5" s="1" a="1"/>
  <c r="L2102" i="5" s="1"/>
  <c r="K2103" i="5"/>
  <c r="L2103" i="5" s="1" a="1"/>
  <c r="L2103" i="5" s="1"/>
  <c r="K2104" i="5"/>
  <c r="L2104" i="5" s="1" a="1"/>
  <c r="L2104" i="5" s="1"/>
  <c r="K2105" i="5"/>
  <c r="L2105" i="5" s="1" a="1"/>
  <c r="L2105" i="5" s="1"/>
  <c r="K2106" i="5"/>
  <c r="L2106" i="5" s="1" a="1"/>
  <c r="L2106" i="5" s="1"/>
  <c r="K2107" i="5"/>
  <c r="L2107" i="5" s="1" a="1"/>
  <c r="L2107" i="5" s="1"/>
  <c r="K2108" i="5"/>
  <c r="L2108" i="5" s="1" a="1"/>
  <c r="L2108" i="5" s="1"/>
  <c r="K2109" i="5"/>
  <c r="L2109" i="5" s="1" a="1"/>
  <c r="L2109" i="5" s="1"/>
  <c r="K2110" i="5"/>
  <c r="L2110" i="5" s="1" a="1"/>
  <c r="L2110" i="5" s="1"/>
  <c r="K2111" i="5"/>
  <c r="L2111" i="5" s="1" a="1"/>
  <c r="L2111" i="5" s="1"/>
  <c r="K2112" i="5"/>
  <c r="L2112" i="5" s="1" a="1"/>
  <c r="L2112" i="5" s="1"/>
  <c r="K2113" i="5"/>
  <c r="L2113" i="5" s="1" a="1"/>
  <c r="L2113" i="5" s="1"/>
  <c r="K2114" i="5"/>
  <c r="L2114" i="5" s="1" a="1"/>
  <c r="L2114" i="5" s="1"/>
  <c r="K2115" i="5"/>
  <c r="L2115" i="5" s="1" a="1"/>
  <c r="L2115" i="5" s="1"/>
  <c r="K2116" i="5"/>
  <c r="L2116" i="5" s="1" a="1"/>
  <c r="L2116" i="5" s="1"/>
  <c r="K2117" i="5"/>
  <c r="L2117" i="5" s="1" a="1"/>
  <c r="L2117" i="5" s="1"/>
  <c r="K2118" i="5"/>
  <c r="L2118" i="5" s="1" a="1"/>
  <c r="L2118" i="5" s="1"/>
  <c r="K2119" i="5"/>
  <c r="L2119" i="5" s="1" a="1"/>
  <c r="L2119" i="5" s="1"/>
  <c r="K2120" i="5"/>
  <c r="L2120" i="5" s="1" a="1"/>
  <c r="L2120" i="5" s="1"/>
  <c r="K2121" i="5"/>
  <c r="L2121" i="5" s="1" a="1"/>
  <c r="L2121" i="5" s="1"/>
  <c r="K2122" i="5"/>
  <c r="L2122" i="5" s="1" a="1"/>
  <c r="L2122" i="5" s="1"/>
  <c r="K2123" i="5"/>
  <c r="L2123" i="5" s="1" a="1"/>
  <c r="L2123" i="5" s="1"/>
  <c r="K2124" i="5"/>
  <c r="L2124" i="5" s="1" a="1"/>
  <c r="L2124" i="5" s="1"/>
  <c r="K2125" i="5"/>
  <c r="L2125" i="5" s="1" a="1"/>
  <c r="L2125" i="5" s="1"/>
  <c r="K2126" i="5"/>
  <c r="L2126" i="5" s="1" a="1"/>
  <c r="L2126" i="5" s="1"/>
  <c r="K2127" i="5"/>
  <c r="L2127" i="5" s="1" a="1"/>
  <c r="L2127" i="5" s="1"/>
  <c r="K2128" i="5"/>
  <c r="L2128" i="5" s="1" a="1"/>
  <c r="L2128" i="5" s="1"/>
  <c r="K2129" i="5"/>
  <c r="L2129" i="5" s="1" a="1"/>
  <c r="L2129" i="5" s="1"/>
  <c r="K2130" i="5"/>
  <c r="L2130" i="5" s="1" a="1"/>
  <c r="L2130" i="5" s="1"/>
  <c r="K2131" i="5"/>
  <c r="L2131" i="5" s="1" a="1"/>
  <c r="L2131" i="5" s="1"/>
  <c r="K2132" i="5"/>
  <c r="L2132" i="5" s="1" a="1"/>
  <c r="L2132" i="5" s="1"/>
  <c r="K2133" i="5"/>
  <c r="L2133" i="5" s="1" a="1"/>
  <c r="L2133" i="5" s="1"/>
  <c r="K2134" i="5"/>
  <c r="L2134" i="5" s="1" a="1"/>
  <c r="L2134" i="5" s="1"/>
  <c r="K2135" i="5"/>
  <c r="L2135" i="5" s="1" a="1"/>
  <c r="L2135" i="5" s="1"/>
  <c r="K2136" i="5"/>
  <c r="L2136" i="5" s="1" a="1"/>
  <c r="L2136" i="5" s="1"/>
  <c r="K2137" i="5"/>
  <c r="L2137" i="5" s="1" a="1"/>
  <c r="L2137" i="5" s="1"/>
  <c r="K2138" i="5"/>
  <c r="L2138" i="5" s="1" a="1"/>
  <c r="L2138" i="5" s="1"/>
  <c r="K2139" i="5"/>
  <c r="L2139" i="5" s="1" a="1"/>
  <c r="L2139" i="5" s="1"/>
  <c r="K2140" i="5"/>
  <c r="L2140" i="5" s="1" a="1"/>
  <c r="L2140" i="5" s="1"/>
  <c r="K2141" i="5"/>
  <c r="L2141" i="5" s="1" a="1"/>
  <c r="L2141" i="5" s="1"/>
  <c r="K2142" i="5"/>
  <c r="L2142" i="5" s="1" a="1"/>
  <c r="L2142" i="5" s="1"/>
  <c r="K2143" i="5"/>
  <c r="L2143" i="5" s="1" a="1"/>
  <c r="L2143" i="5" s="1"/>
  <c r="K2144" i="5"/>
  <c r="L2144" i="5" s="1" a="1"/>
  <c r="L2144" i="5" s="1"/>
  <c r="K2145" i="5"/>
  <c r="L2145" i="5" s="1" a="1"/>
  <c r="L2145" i="5" s="1"/>
  <c r="K2146" i="5"/>
  <c r="L2146" i="5" s="1" a="1"/>
  <c r="L2146" i="5" s="1"/>
  <c r="K2147" i="5"/>
  <c r="L2147" i="5" s="1" a="1"/>
  <c r="L2147" i="5" s="1"/>
  <c r="K2148" i="5"/>
  <c r="L2148" i="5" s="1" a="1"/>
  <c r="L2148" i="5" s="1"/>
  <c r="K2149" i="5"/>
  <c r="L2149" i="5" s="1" a="1"/>
  <c r="L2149" i="5" s="1"/>
  <c r="K2150" i="5"/>
  <c r="L2150" i="5" s="1" a="1"/>
  <c r="L2150" i="5" s="1"/>
  <c r="K2151" i="5"/>
  <c r="L2151" i="5" s="1" a="1"/>
  <c r="L2151" i="5" s="1"/>
  <c r="K2152" i="5"/>
  <c r="L2152" i="5" s="1" a="1"/>
  <c r="L2152" i="5" s="1"/>
  <c r="K2153" i="5"/>
  <c r="L2153" i="5" s="1" a="1"/>
  <c r="L2153" i="5" s="1"/>
  <c r="K2154" i="5"/>
  <c r="L2154" i="5" s="1" a="1"/>
  <c r="L2154" i="5" s="1"/>
  <c r="K2155" i="5"/>
  <c r="L2155" i="5" s="1" a="1"/>
  <c r="L2155" i="5" s="1"/>
  <c r="K2156" i="5"/>
  <c r="L2156" i="5" s="1" a="1"/>
  <c r="L2156" i="5" s="1"/>
  <c r="K2157" i="5"/>
  <c r="L2157" i="5" s="1" a="1"/>
  <c r="L2157" i="5" s="1"/>
  <c r="K2158" i="5"/>
  <c r="L2158" i="5" s="1" a="1"/>
  <c r="L2158" i="5" s="1"/>
  <c r="K2159" i="5"/>
  <c r="L2159" i="5" s="1" a="1"/>
  <c r="L2159" i="5" s="1"/>
  <c r="K2160" i="5"/>
  <c r="L2160" i="5" s="1" a="1"/>
  <c r="L2160" i="5" s="1"/>
  <c r="K2161" i="5"/>
  <c r="L2161" i="5" s="1" a="1"/>
  <c r="L2161" i="5" s="1"/>
  <c r="K2162" i="5"/>
  <c r="L2162" i="5" s="1" a="1"/>
  <c r="L2162" i="5" s="1"/>
  <c r="K2163" i="5"/>
  <c r="L2163" i="5" s="1" a="1"/>
  <c r="L2163" i="5" s="1"/>
  <c r="K2164" i="5"/>
  <c r="L2164" i="5" s="1" a="1"/>
  <c r="L2164" i="5" s="1"/>
  <c r="K2165" i="5"/>
  <c r="L2165" i="5" s="1" a="1"/>
  <c r="L2165" i="5" s="1"/>
  <c r="K2166" i="5"/>
  <c r="L2166" i="5" s="1" a="1"/>
  <c r="L2166" i="5" s="1"/>
  <c r="K2167" i="5"/>
  <c r="L2167" i="5" s="1" a="1"/>
  <c r="L2167" i="5" s="1"/>
  <c r="K2168" i="5"/>
  <c r="L2168" i="5" s="1" a="1"/>
  <c r="L2168" i="5" s="1"/>
  <c r="K2169" i="5"/>
  <c r="L2169" i="5" s="1" a="1"/>
  <c r="L2169" i="5" s="1"/>
  <c r="K2170" i="5"/>
  <c r="L2170" i="5" s="1" a="1"/>
  <c r="L2170" i="5" s="1"/>
  <c r="K2171" i="5"/>
  <c r="L2171" i="5" s="1" a="1"/>
  <c r="L2171" i="5" s="1"/>
  <c r="K2172" i="5"/>
  <c r="L2172" i="5" s="1" a="1"/>
  <c r="L2172" i="5" s="1"/>
  <c r="K2173" i="5"/>
  <c r="L2173" i="5" s="1" a="1"/>
  <c r="L2173" i="5" s="1"/>
  <c r="K2174" i="5"/>
  <c r="L2174" i="5" s="1" a="1"/>
  <c r="L2174" i="5" s="1"/>
  <c r="K2175" i="5"/>
  <c r="L2175" i="5" s="1" a="1"/>
  <c r="L2175" i="5" s="1"/>
  <c r="K2176" i="5"/>
  <c r="L2176" i="5" s="1" a="1"/>
  <c r="L2176" i="5" s="1"/>
  <c r="K2177" i="5"/>
  <c r="L2177" i="5" s="1" a="1"/>
  <c r="L2177" i="5" s="1"/>
  <c r="K2178" i="5"/>
  <c r="L2178" i="5" s="1" a="1"/>
  <c r="L2178" i="5" s="1"/>
  <c r="K2179" i="5"/>
  <c r="L2179" i="5" s="1" a="1"/>
  <c r="L2179" i="5" s="1"/>
  <c r="K2180" i="5"/>
  <c r="L2180" i="5" s="1" a="1"/>
  <c r="L2180" i="5" s="1"/>
  <c r="K2181" i="5"/>
  <c r="L2181" i="5" s="1" a="1"/>
  <c r="L2181" i="5" s="1"/>
  <c r="K2182" i="5"/>
  <c r="L2182" i="5" s="1" a="1"/>
  <c r="L2182" i="5" s="1"/>
  <c r="K2183" i="5"/>
  <c r="L2183" i="5" s="1" a="1"/>
  <c r="L2183" i="5" s="1"/>
  <c r="K2184" i="5"/>
  <c r="L2184" i="5" s="1" a="1"/>
  <c r="L2184" i="5" s="1"/>
  <c r="K2185" i="5"/>
  <c r="L2185" i="5" s="1" a="1"/>
  <c r="L2185" i="5" s="1"/>
  <c r="K2186" i="5"/>
  <c r="L2186" i="5" s="1" a="1"/>
  <c r="L2186" i="5" s="1"/>
  <c r="K2187" i="5"/>
  <c r="L2187" i="5" s="1" a="1"/>
  <c r="L2187" i="5" s="1"/>
  <c r="K2188" i="5"/>
  <c r="L2188" i="5" s="1" a="1"/>
  <c r="L2188" i="5" s="1"/>
  <c r="K2189" i="5"/>
  <c r="L2189" i="5" s="1" a="1"/>
  <c r="L2189" i="5" s="1"/>
  <c r="K2190" i="5"/>
  <c r="L2190" i="5" s="1" a="1"/>
  <c r="L2190" i="5" s="1"/>
  <c r="K2191" i="5"/>
  <c r="L2191" i="5" s="1" a="1"/>
  <c r="L2191" i="5" s="1"/>
  <c r="K2192" i="5"/>
  <c r="L2192" i="5" s="1" a="1"/>
  <c r="L2192" i="5" s="1"/>
  <c r="K2193" i="5"/>
  <c r="L2193" i="5" s="1" a="1"/>
  <c r="L2193" i="5" s="1"/>
  <c r="K2194" i="5"/>
  <c r="L2194" i="5" s="1" a="1"/>
  <c r="L2194" i="5" s="1"/>
  <c r="K2195" i="5"/>
  <c r="L2195" i="5" s="1" a="1"/>
  <c r="L2195" i="5" s="1"/>
  <c r="K2196" i="5"/>
  <c r="L2196" i="5" s="1" a="1"/>
  <c r="L2196" i="5" s="1"/>
  <c r="K2197" i="5"/>
  <c r="L2197" i="5" s="1" a="1"/>
  <c r="L2197" i="5" s="1"/>
  <c r="K2198" i="5"/>
  <c r="L2198" i="5" s="1" a="1"/>
  <c r="L2198" i="5" s="1"/>
  <c r="K2199" i="5"/>
  <c r="L2199" i="5" s="1" a="1"/>
  <c r="L2199" i="5" s="1"/>
  <c r="K2200" i="5"/>
  <c r="L2200" i="5" s="1" a="1"/>
  <c r="L2200" i="5" s="1"/>
  <c r="K2201" i="5"/>
  <c r="L2201" i="5" s="1" a="1"/>
  <c r="L2201" i="5" s="1"/>
  <c r="K2202" i="5"/>
  <c r="L2202" i="5" s="1" a="1"/>
  <c r="L2202" i="5" s="1"/>
  <c r="K2203" i="5"/>
  <c r="L2203" i="5" s="1" a="1"/>
  <c r="L2203" i="5" s="1"/>
  <c r="K2204" i="5"/>
  <c r="L2204" i="5" s="1" a="1"/>
  <c r="L2204" i="5" s="1"/>
  <c r="K2205" i="5"/>
  <c r="L2205" i="5" s="1" a="1"/>
  <c r="L2205" i="5" s="1"/>
  <c r="K2206" i="5"/>
  <c r="L2206" i="5" s="1" a="1"/>
  <c r="L2206" i="5" s="1"/>
  <c r="K2207" i="5"/>
  <c r="L2207" i="5" s="1" a="1"/>
  <c r="L2207" i="5" s="1"/>
  <c r="K2208" i="5"/>
  <c r="L2208" i="5" s="1" a="1"/>
  <c r="L2208" i="5" s="1"/>
  <c r="K2209" i="5"/>
  <c r="L2209" i="5" s="1" a="1"/>
  <c r="L2209" i="5" s="1"/>
  <c r="K2210" i="5"/>
  <c r="L2210" i="5" s="1" a="1"/>
  <c r="L2210" i="5" s="1"/>
  <c r="K2211" i="5"/>
  <c r="L2211" i="5" s="1" a="1"/>
  <c r="L2211" i="5" s="1"/>
  <c r="K2212" i="5"/>
  <c r="L2212" i="5" s="1" a="1"/>
  <c r="L2212" i="5" s="1"/>
  <c r="K2213" i="5"/>
  <c r="L2213" i="5" s="1" a="1"/>
  <c r="L2213" i="5" s="1"/>
  <c r="K2214" i="5"/>
  <c r="L2214" i="5" s="1" a="1"/>
  <c r="L2214" i="5" s="1"/>
  <c r="K2215" i="5"/>
  <c r="L2215" i="5" s="1" a="1"/>
  <c r="L2215" i="5" s="1"/>
  <c r="K2216" i="5"/>
  <c r="L2216" i="5" s="1" a="1"/>
  <c r="L2216" i="5" s="1"/>
  <c r="K2217" i="5"/>
  <c r="L2217" i="5" s="1" a="1"/>
  <c r="L2217" i="5" s="1"/>
  <c r="K2218" i="5"/>
  <c r="L2218" i="5" s="1" a="1"/>
  <c r="L2218" i="5" s="1"/>
  <c r="K2219" i="5"/>
  <c r="L2219" i="5" s="1" a="1"/>
  <c r="L2219" i="5" s="1"/>
  <c r="K2220" i="5"/>
  <c r="L2220" i="5" s="1" a="1"/>
  <c r="L2220" i="5" s="1"/>
  <c r="K2221" i="5"/>
  <c r="L2221" i="5" s="1" a="1"/>
  <c r="L2221" i="5" s="1"/>
  <c r="K2222" i="5"/>
  <c r="L2222" i="5" s="1" a="1"/>
  <c r="L2222" i="5" s="1"/>
  <c r="K2223" i="5"/>
  <c r="L2223" i="5" s="1" a="1"/>
  <c r="L2223" i="5" s="1"/>
  <c r="K2224" i="5"/>
  <c r="L2224" i="5" s="1" a="1"/>
  <c r="L2224" i="5" s="1"/>
  <c r="K2225" i="5"/>
  <c r="L2225" i="5" s="1" a="1"/>
  <c r="L2225" i="5" s="1"/>
  <c r="K2226" i="5"/>
  <c r="L2226" i="5" s="1" a="1"/>
  <c r="L2226" i="5" s="1"/>
  <c r="K2227" i="5"/>
  <c r="L2227" i="5" s="1" a="1"/>
  <c r="L2227" i="5" s="1"/>
  <c r="K2228" i="5"/>
  <c r="L2228" i="5" s="1" a="1"/>
  <c r="L2228" i="5" s="1"/>
  <c r="K2229" i="5"/>
  <c r="L2229" i="5" s="1" a="1"/>
  <c r="L2229" i="5" s="1"/>
  <c r="K2230" i="5"/>
  <c r="L2230" i="5" s="1" a="1"/>
  <c r="L2230" i="5" s="1"/>
  <c r="K2231" i="5"/>
  <c r="L2231" i="5" s="1" a="1"/>
  <c r="L2231" i="5" s="1"/>
  <c r="K2232" i="5"/>
  <c r="L2232" i="5" s="1" a="1"/>
  <c r="L2232" i="5" s="1"/>
  <c r="K2233" i="5"/>
  <c r="L2233" i="5" s="1" a="1"/>
  <c r="L2233" i="5" s="1"/>
  <c r="K2234" i="5"/>
  <c r="L2234" i="5" s="1" a="1"/>
  <c r="L2234" i="5" s="1"/>
  <c r="K2235" i="5"/>
  <c r="L2235" i="5" s="1" a="1"/>
  <c r="L2235" i="5" s="1"/>
  <c r="K2236" i="5"/>
  <c r="L2236" i="5" s="1" a="1"/>
  <c r="L2236" i="5" s="1"/>
  <c r="K2237" i="5"/>
  <c r="L2237" i="5" s="1" a="1"/>
  <c r="L2237" i="5" s="1"/>
  <c r="K2238" i="5"/>
  <c r="L2238" i="5" s="1" a="1"/>
  <c r="L2238" i="5" s="1"/>
  <c r="K2239" i="5"/>
  <c r="L2239" i="5" s="1" a="1"/>
  <c r="L2239" i="5" s="1"/>
  <c r="K2240" i="5"/>
  <c r="L2240" i="5" s="1" a="1"/>
  <c r="L2240" i="5" s="1"/>
  <c r="K2241" i="5"/>
  <c r="L2241" i="5" s="1" a="1"/>
  <c r="L2241" i="5" s="1"/>
  <c r="K2242" i="5"/>
  <c r="L2242" i="5" s="1" a="1"/>
  <c r="L2242" i="5" s="1"/>
  <c r="K2243" i="5"/>
  <c r="L2243" i="5" s="1" a="1"/>
  <c r="L2243" i="5" s="1"/>
  <c r="K2244" i="5"/>
  <c r="L2244" i="5" s="1" a="1"/>
  <c r="L2244" i="5" s="1"/>
  <c r="K2245" i="5"/>
  <c r="L2245" i="5" s="1" a="1"/>
  <c r="L2245" i="5" s="1"/>
  <c r="K2246" i="5"/>
  <c r="L2246" i="5" s="1" a="1"/>
  <c r="L2246" i="5" s="1"/>
  <c r="K2247" i="5"/>
  <c r="L2247" i="5" s="1" a="1"/>
  <c r="L2247" i="5" s="1"/>
  <c r="K2248" i="5"/>
  <c r="L2248" i="5" s="1" a="1"/>
  <c r="L2248" i="5" s="1"/>
  <c r="K2249" i="5"/>
  <c r="L2249" i="5" s="1" a="1"/>
  <c r="L2249" i="5" s="1"/>
  <c r="K2250" i="5"/>
  <c r="L2250" i="5" s="1" a="1"/>
  <c r="L2250" i="5" s="1"/>
  <c r="K2251" i="5"/>
  <c r="L2251" i="5" s="1" a="1"/>
  <c r="L2251" i="5" s="1"/>
  <c r="K2252" i="5"/>
  <c r="L2252" i="5" s="1" a="1"/>
  <c r="L2252" i="5" s="1"/>
  <c r="K2253" i="5"/>
  <c r="L2253" i="5" s="1" a="1"/>
  <c r="L2253" i="5" s="1"/>
  <c r="K2254" i="5"/>
  <c r="L2254" i="5" s="1" a="1"/>
  <c r="L2254" i="5" s="1"/>
  <c r="K2255" i="5"/>
  <c r="L2255" i="5" s="1" a="1"/>
  <c r="L2255" i="5" s="1"/>
  <c r="K2256" i="5"/>
  <c r="L2256" i="5" s="1" a="1"/>
  <c r="L2256" i="5" s="1"/>
  <c r="K2257" i="5"/>
  <c r="L2257" i="5" s="1" a="1"/>
  <c r="L2257" i="5" s="1"/>
  <c r="K2258" i="5"/>
  <c r="L2258" i="5" s="1" a="1"/>
  <c r="L2258" i="5" s="1"/>
  <c r="K2259" i="5"/>
  <c r="L2259" i="5" s="1" a="1"/>
  <c r="L2259" i="5" s="1"/>
  <c r="K2260" i="5"/>
  <c r="L2260" i="5" s="1" a="1"/>
  <c r="L2260" i="5" s="1"/>
  <c r="K2261" i="5"/>
  <c r="L2261" i="5" s="1" a="1"/>
  <c r="L2261" i="5" s="1"/>
  <c r="K2262" i="5"/>
  <c r="L2262" i="5" s="1" a="1"/>
  <c r="L2262" i="5" s="1"/>
  <c r="K2263" i="5"/>
  <c r="L2263" i="5" s="1" a="1"/>
  <c r="L2263" i="5" s="1"/>
  <c r="K2264" i="5"/>
  <c r="L2264" i="5" s="1" a="1"/>
  <c r="L2264" i="5" s="1"/>
  <c r="K2265" i="5"/>
  <c r="L2265" i="5" s="1" a="1"/>
  <c r="L2265" i="5" s="1"/>
  <c r="K2266" i="5"/>
  <c r="L2266" i="5" s="1" a="1"/>
  <c r="L2266" i="5" s="1"/>
  <c r="K2267" i="5"/>
  <c r="L2267" i="5" s="1" a="1"/>
  <c r="L2267" i="5" s="1"/>
  <c r="K2268" i="5"/>
  <c r="L2268" i="5" s="1" a="1"/>
  <c r="L2268" i="5" s="1"/>
  <c r="K2269" i="5"/>
  <c r="L2269" i="5" s="1" a="1"/>
  <c r="L2269" i="5" s="1"/>
  <c r="K2270" i="5"/>
  <c r="L2270" i="5" s="1" a="1"/>
  <c r="L2270" i="5" s="1"/>
  <c r="K2271" i="5"/>
  <c r="L2271" i="5" s="1" a="1"/>
  <c r="L2271" i="5" s="1"/>
  <c r="K2272" i="5"/>
  <c r="L2272" i="5" s="1" a="1"/>
  <c r="L2272" i="5" s="1"/>
  <c r="K2273" i="5"/>
  <c r="L2273" i="5" s="1" a="1"/>
  <c r="L2273" i="5" s="1"/>
  <c r="K2274" i="5"/>
  <c r="L2274" i="5" s="1" a="1"/>
  <c r="L2274" i="5" s="1"/>
  <c r="K2275" i="5"/>
  <c r="L2275" i="5" s="1" a="1"/>
  <c r="L2275" i="5" s="1"/>
  <c r="K2276" i="5"/>
  <c r="L2276" i="5" s="1" a="1"/>
  <c r="L2276" i="5" s="1"/>
  <c r="K2277" i="5"/>
  <c r="L2277" i="5" s="1" a="1"/>
  <c r="L2277" i="5" s="1"/>
  <c r="K2278" i="5"/>
  <c r="L2278" i="5" s="1" a="1"/>
  <c r="L2278" i="5" s="1"/>
  <c r="K2279" i="5"/>
  <c r="L2279" i="5" s="1" a="1"/>
  <c r="L2279" i="5" s="1"/>
  <c r="K2280" i="5"/>
  <c r="L2280" i="5" s="1" a="1"/>
  <c r="L2280" i="5" s="1"/>
  <c r="K2281" i="5"/>
  <c r="L2281" i="5" s="1" a="1"/>
  <c r="L2281" i="5" s="1"/>
  <c r="K2282" i="5"/>
  <c r="L2282" i="5" s="1" a="1"/>
  <c r="L2282" i="5" s="1"/>
  <c r="K2283" i="5"/>
  <c r="L2283" i="5" s="1" a="1"/>
  <c r="L2283" i="5" s="1"/>
  <c r="K2284" i="5"/>
  <c r="L2284" i="5" s="1" a="1"/>
  <c r="L2284" i="5" s="1"/>
  <c r="K2285" i="5"/>
  <c r="L2285" i="5" s="1" a="1"/>
  <c r="L2285" i="5" s="1"/>
  <c r="K2286" i="5"/>
  <c r="L2286" i="5" s="1" a="1"/>
  <c r="L2286" i="5" s="1"/>
  <c r="K2287" i="5"/>
  <c r="L2287" i="5" s="1" a="1"/>
  <c r="L2287" i="5" s="1"/>
  <c r="K2288" i="5"/>
  <c r="L2288" i="5" s="1" a="1"/>
  <c r="L2288" i="5" s="1"/>
  <c r="K2289" i="5"/>
  <c r="L2289" i="5" s="1" a="1"/>
  <c r="L2289" i="5" s="1"/>
  <c r="K2290" i="5"/>
  <c r="L2290" i="5" s="1" a="1"/>
  <c r="L2290" i="5" s="1"/>
  <c r="K2291" i="5"/>
  <c r="L2291" i="5" s="1" a="1"/>
  <c r="L2291" i="5" s="1"/>
  <c r="K2292" i="5"/>
  <c r="L2292" i="5" s="1" a="1"/>
  <c r="L2292" i="5" s="1"/>
  <c r="K2293" i="5"/>
  <c r="L2293" i="5" s="1" a="1"/>
  <c r="L2293" i="5" s="1"/>
  <c r="K2294" i="5"/>
  <c r="L2294" i="5" s="1" a="1"/>
  <c r="L2294" i="5" s="1"/>
  <c r="K2295" i="5"/>
  <c r="L2295" i="5" s="1" a="1"/>
  <c r="L2295" i="5" s="1"/>
  <c r="K2296" i="5"/>
  <c r="L2296" i="5" s="1" a="1"/>
  <c r="L2296" i="5" s="1"/>
  <c r="K2297" i="5"/>
  <c r="L2297" i="5" s="1" a="1"/>
  <c r="L2297" i="5" s="1"/>
  <c r="K2298" i="5"/>
  <c r="L2298" i="5" s="1" a="1"/>
  <c r="L2298" i="5" s="1"/>
  <c r="K2299" i="5"/>
  <c r="L2299" i="5" s="1" a="1"/>
  <c r="L2299" i="5" s="1"/>
  <c r="K2300" i="5"/>
  <c r="L2300" i="5" s="1" a="1"/>
  <c r="L2300" i="5" s="1"/>
  <c r="K2301" i="5"/>
  <c r="L2301" i="5" s="1" a="1"/>
  <c r="L2301" i="5" s="1"/>
  <c r="K2302" i="5"/>
  <c r="L2302" i="5" s="1" a="1"/>
  <c r="L2302" i="5" s="1"/>
  <c r="K2303" i="5"/>
  <c r="L2303" i="5" s="1" a="1"/>
  <c r="L2303" i="5" s="1"/>
  <c r="K2304" i="5"/>
  <c r="L2304" i="5" s="1" a="1"/>
  <c r="L2304" i="5" s="1"/>
  <c r="K2305" i="5"/>
  <c r="L2305" i="5" s="1" a="1"/>
  <c r="L2305" i="5" s="1"/>
  <c r="K2306" i="5"/>
  <c r="L2306" i="5" s="1" a="1"/>
  <c r="L2306" i="5" s="1"/>
  <c r="K2307" i="5"/>
  <c r="L2307" i="5" s="1" a="1"/>
  <c r="L2307" i="5" s="1"/>
  <c r="K2308" i="5"/>
  <c r="L2308" i="5" s="1" a="1"/>
  <c r="L2308" i="5" s="1"/>
  <c r="K2309" i="5"/>
  <c r="L2309" i="5" s="1" a="1"/>
  <c r="L2309" i="5" s="1"/>
  <c r="K2310" i="5"/>
  <c r="L2310" i="5" s="1" a="1"/>
  <c r="L2310" i="5" s="1"/>
  <c r="K2311" i="5"/>
  <c r="L2311" i="5" s="1" a="1"/>
  <c r="L2311" i="5" s="1"/>
  <c r="K2312" i="5"/>
  <c r="L2312" i="5" s="1" a="1"/>
  <c r="L2312" i="5" s="1"/>
  <c r="K2313" i="5"/>
  <c r="L2313" i="5" s="1" a="1"/>
  <c r="L2313" i="5" s="1"/>
  <c r="K2314" i="5"/>
  <c r="L2314" i="5" s="1" a="1"/>
  <c r="L2314" i="5" s="1"/>
  <c r="K2315" i="5"/>
  <c r="L2315" i="5" s="1" a="1"/>
  <c r="L2315" i="5" s="1"/>
  <c r="K2316" i="5"/>
  <c r="L2316" i="5" s="1" a="1"/>
  <c r="L2316" i="5" s="1"/>
  <c r="K2317" i="5"/>
  <c r="L2317" i="5" s="1" a="1"/>
  <c r="L2317" i="5" s="1"/>
  <c r="K2318" i="5"/>
  <c r="L2318" i="5" s="1" a="1"/>
  <c r="L2318" i="5" s="1"/>
  <c r="K2319" i="5"/>
  <c r="L2319" i="5" s="1" a="1"/>
  <c r="L2319" i="5" s="1"/>
  <c r="K2320" i="5"/>
  <c r="L2320" i="5" s="1" a="1"/>
  <c r="L2320" i="5" s="1"/>
  <c r="K2321" i="5"/>
  <c r="L2321" i="5" s="1" a="1"/>
  <c r="L2321" i="5" s="1"/>
  <c r="K2322" i="5"/>
  <c r="L2322" i="5" s="1" a="1"/>
  <c r="L2322" i="5" s="1"/>
  <c r="K2323" i="5"/>
  <c r="L2323" i="5" s="1" a="1"/>
  <c r="L2323" i="5" s="1"/>
  <c r="K2324" i="5"/>
  <c r="L2324" i="5" s="1" a="1"/>
  <c r="L2324" i="5" s="1"/>
  <c r="K2325" i="5"/>
  <c r="L2325" i="5" s="1" a="1"/>
  <c r="L2325" i="5" s="1"/>
  <c r="K2326" i="5"/>
  <c r="L2326" i="5" s="1" a="1"/>
  <c r="L2326" i="5" s="1"/>
  <c r="K2327" i="5"/>
  <c r="L2327" i="5" s="1" a="1"/>
  <c r="L2327" i="5" s="1"/>
  <c r="K2328" i="5"/>
  <c r="L2328" i="5" s="1" a="1"/>
  <c r="L2328" i="5" s="1"/>
  <c r="K2329" i="5"/>
  <c r="L2329" i="5" s="1" a="1"/>
  <c r="L2329" i="5" s="1"/>
  <c r="K2330" i="5"/>
  <c r="L2330" i="5" s="1" a="1"/>
  <c r="L2330" i="5" s="1"/>
  <c r="K2331" i="5"/>
  <c r="L2331" i="5" s="1" a="1"/>
  <c r="L2331" i="5" s="1"/>
  <c r="K2332" i="5"/>
  <c r="L2332" i="5" s="1" a="1"/>
  <c r="L2332" i="5" s="1"/>
  <c r="K2333" i="5"/>
  <c r="L2333" i="5" s="1" a="1"/>
  <c r="L2333" i="5" s="1"/>
  <c r="K2334" i="5"/>
  <c r="L2334" i="5" s="1" a="1"/>
  <c r="L2334" i="5" s="1"/>
  <c r="K2335" i="5"/>
  <c r="L2335" i="5" s="1" a="1"/>
  <c r="L2335" i="5" s="1"/>
  <c r="K2336" i="5"/>
  <c r="L2336" i="5" s="1" a="1"/>
  <c r="L2336" i="5" s="1"/>
  <c r="K2337" i="5"/>
  <c r="L2337" i="5" s="1" a="1"/>
  <c r="L2337" i="5" s="1"/>
  <c r="K2338" i="5"/>
  <c r="L2338" i="5" s="1" a="1"/>
  <c r="L2338" i="5" s="1"/>
  <c r="K2339" i="5"/>
  <c r="L2339" i="5" s="1" a="1"/>
  <c r="L2339" i="5" s="1"/>
  <c r="K2340" i="5"/>
  <c r="L2340" i="5" s="1" a="1"/>
  <c r="L2340" i="5" s="1"/>
  <c r="K2341" i="5"/>
  <c r="L2341" i="5" s="1" a="1"/>
  <c r="L2341" i="5" s="1"/>
  <c r="K2342" i="5"/>
  <c r="L2342" i="5" s="1" a="1"/>
  <c r="L2342" i="5" s="1"/>
  <c r="K2343" i="5"/>
  <c r="L2343" i="5" s="1" a="1"/>
  <c r="L2343" i="5" s="1"/>
  <c r="K2344" i="5"/>
  <c r="L2344" i="5" s="1" a="1"/>
  <c r="L2344" i="5" s="1"/>
  <c r="K2345" i="5"/>
  <c r="L2345" i="5" s="1" a="1"/>
  <c r="L2345" i="5" s="1"/>
  <c r="K2346" i="5"/>
  <c r="L2346" i="5" s="1" a="1"/>
  <c r="L2346" i="5" s="1"/>
  <c r="K2347" i="5"/>
  <c r="L2347" i="5" s="1" a="1"/>
  <c r="L2347" i="5" s="1"/>
  <c r="K2348" i="5"/>
  <c r="L2348" i="5" s="1" a="1"/>
  <c r="L2348" i="5" s="1"/>
  <c r="K2349" i="5"/>
  <c r="L2349" i="5" s="1" a="1"/>
  <c r="L2349" i="5" s="1"/>
  <c r="K2350" i="5"/>
  <c r="L2350" i="5" s="1" a="1"/>
  <c r="L2350" i="5" s="1"/>
  <c r="K2351" i="5"/>
  <c r="L2351" i="5" s="1" a="1"/>
  <c r="L2351" i="5" s="1"/>
  <c r="K2352" i="5"/>
  <c r="L2352" i="5" s="1" a="1"/>
  <c r="L2352" i="5" s="1"/>
  <c r="K2353" i="5"/>
  <c r="L2353" i="5" s="1" a="1"/>
  <c r="L2353" i="5" s="1"/>
  <c r="K2354" i="5"/>
  <c r="L2354" i="5" s="1" a="1"/>
  <c r="L2354" i="5" s="1"/>
  <c r="K2355" i="5"/>
  <c r="L2355" i="5" s="1" a="1"/>
  <c r="L2355" i="5" s="1"/>
  <c r="K2356" i="5"/>
  <c r="L2356" i="5" s="1" a="1"/>
  <c r="L2356" i="5" s="1"/>
  <c r="K2357" i="5"/>
  <c r="L2357" i="5" s="1" a="1"/>
  <c r="L2357" i="5" s="1"/>
  <c r="K2358" i="5"/>
  <c r="L2358" i="5" s="1" a="1"/>
  <c r="L2358" i="5" s="1"/>
  <c r="K2359" i="5"/>
  <c r="L2359" i="5" s="1" a="1"/>
  <c r="L2359" i="5" s="1"/>
  <c r="K2360" i="5"/>
  <c r="L2360" i="5" s="1" a="1"/>
  <c r="L2360" i="5" s="1"/>
  <c r="K2361" i="5"/>
  <c r="L2361" i="5" s="1" a="1"/>
  <c r="L2361" i="5" s="1"/>
  <c r="K2362" i="5"/>
  <c r="L2362" i="5" s="1" a="1"/>
  <c r="L2362" i="5" s="1"/>
  <c r="K2363" i="5"/>
  <c r="L2363" i="5" s="1" a="1"/>
  <c r="L2363" i="5" s="1"/>
  <c r="K2364" i="5"/>
  <c r="L2364" i="5" s="1" a="1"/>
  <c r="L2364" i="5" s="1"/>
  <c r="K2365" i="5"/>
  <c r="L2365" i="5" s="1" a="1"/>
  <c r="L2365" i="5" s="1"/>
  <c r="K2366" i="5"/>
  <c r="L2366" i="5" s="1" a="1"/>
  <c r="L2366" i="5" s="1"/>
  <c r="K2367" i="5"/>
  <c r="L2367" i="5" s="1" a="1"/>
  <c r="L2367" i="5" s="1"/>
  <c r="K2368" i="5"/>
  <c r="L2368" i="5" s="1" a="1"/>
  <c r="L2368" i="5" s="1"/>
  <c r="K2369" i="5"/>
  <c r="L2369" i="5" s="1" a="1"/>
  <c r="L2369" i="5" s="1"/>
  <c r="K2370" i="5"/>
  <c r="L2370" i="5" s="1" a="1"/>
  <c r="L2370" i="5" s="1"/>
  <c r="K2371" i="5"/>
  <c r="L2371" i="5" s="1" a="1"/>
  <c r="L2371" i="5" s="1"/>
  <c r="K2372" i="5"/>
  <c r="L2372" i="5" s="1" a="1"/>
  <c r="L2372" i="5" s="1"/>
  <c r="K2373" i="5"/>
  <c r="L2373" i="5" s="1" a="1"/>
  <c r="L2373" i="5" s="1"/>
  <c r="K2374" i="5"/>
  <c r="L2374" i="5" s="1" a="1"/>
  <c r="L2374" i="5" s="1"/>
  <c r="K2375" i="5"/>
  <c r="L2375" i="5" s="1" a="1"/>
  <c r="L2375" i="5" s="1"/>
  <c r="K2376" i="5"/>
  <c r="L2376" i="5" s="1" a="1"/>
  <c r="L2376" i="5" s="1"/>
  <c r="K2377" i="5"/>
  <c r="L2377" i="5" s="1" a="1"/>
  <c r="L2377" i="5" s="1"/>
  <c r="K2378" i="5"/>
  <c r="L2378" i="5" s="1" a="1"/>
  <c r="L2378" i="5" s="1"/>
  <c r="K2379" i="5"/>
  <c r="L2379" i="5" s="1" a="1"/>
  <c r="L2379" i="5" s="1"/>
  <c r="K2380" i="5"/>
  <c r="L2380" i="5" s="1" a="1"/>
  <c r="L2380" i="5" s="1"/>
  <c r="K2381" i="5"/>
  <c r="L2381" i="5" s="1" a="1"/>
  <c r="L2381" i="5" s="1"/>
  <c r="K2382" i="5"/>
  <c r="L2382" i="5" s="1" a="1"/>
  <c r="L2382" i="5" s="1"/>
  <c r="K2383" i="5"/>
  <c r="L2383" i="5" s="1" a="1"/>
  <c r="L2383" i="5" s="1"/>
  <c r="K2384" i="5"/>
  <c r="L2384" i="5" s="1" a="1"/>
  <c r="L2384" i="5" s="1"/>
  <c r="K2385" i="5"/>
  <c r="L2385" i="5" s="1" a="1"/>
  <c r="L2385" i="5" s="1"/>
  <c r="K2386" i="5"/>
  <c r="L2386" i="5" s="1" a="1"/>
  <c r="L2386" i="5" s="1"/>
  <c r="K2387" i="5"/>
  <c r="L2387" i="5" s="1" a="1"/>
  <c r="L2387" i="5" s="1"/>
  <c r="K2388" i="5"/>
  <c r="L2388" i="5" s="1" a="1"/>
  <c r="L2388" i="5" s="1"/>
  <c r="K2389" i="5"/>
  <c r="L2389" i="5" s="1" a="1"/>
  <c r="L2389" i="5" s="1"/>
  <c r="K2390" i="5"/>
  <c r="L2390" i="5" s="1" a="1"/>
  <c r="L2390" i="5" s="1"/>
  <c r="K2391" i="5"/>
  <c r="L2391" i="5" s="1" a="1"/>
  <c r="L2391" i="5" s="1"/>
  <c r="K2392" i="5"/>
  <c r="L2392" i="5" s="1" a="1"/>
  <c r="L2392" i="5" s="1"/>
  <c r="K2393" i="5"/>
  <c r="L2393" i="5" s="1" a="1"/>
  <c r="L2393" i="5" s="1"/>
  <c r="K2394" i="5"/>
  <c r="L2394" i="5" s="1" a="1"/>
  <c r="L2394" i="5" s="1"/>
  <c r="K2395" i="5"/>
  <c r="L2395" i="5" s="1" a="1"/>
  <c r="L2395" i="5" s="1"/>
  <c r="K2396" i="5"/>
  <c r="L2396" i="5" s="1" a="1"/>
  <c r="L2396" i="5" s="1"/>
  <c r="K2397" i="5"/>
  <c r="L2397" i="5" s="1" a="1"/>
  <c r="L2397" i="5" s="1"/>
  <c r="K2398" i="5"/>
  <c r="L2398" i="5" s="1" a="1"/>
  <c r="L2398" i="5" s="1"/>
  <c r="K2399" i="5"/>
  <c r="L2399" i="5" s="1" a="1"/>
  <c r="L2399" i="5" s="1"/>
  <c r="K2400" i="5"/>
  <c r="L2400" i="5" s="1" a="1"/>
  <c r="L2400" i="5" s="1"/>
  <c r="K2401" i="5"/>
  <c r="L2401" i="5" s="1" a="1"/>
  <c r="L2401" i="5" s="1"/>
  <c r="K2402" i="5"/>
  <c r="L2402" i="5" s="1" a="1"/>
  <c r="L2402" i="5" s="1"/>
  <c r="K2403" i="5"/>
  <c r="L2403" i="5" s="1" a="1"/>
  <c r="L2403" i="5" s="1"/>
  <c r="K2404" i="5"/>
  <c r="L2404" i="5" s="1" a="1"/>
  <c r="L2404" i="5" s="1"/>
  <c r="K2405" i="5"/>
  <c r="L2405" i="5" s="1" a="1"/>
  <c r="L2405" i="5" s="1"/>
  <c r="K2406" i="5"/>
  <c r="L2406" i="5" s="1" a="1"/>
  <c r="L2406" i="5" s="1"/>
  <c r="K2407" i="5"/>
  <c r="L2407" i="5" s="1" a="1"/>
  <c r="L2407" i="5" s="1"/>
  <c r="K2408" i="5"/>
  <c r="L2408" i="5" s="1" a="1"/>
  <c r="L2408" i="5" s="1"/>
  <c r="K2409" i="5"/>
  <c r="L2409" i="5" s="1" a="1"/>
  <c r="L2409" i="5" s="1"/>
  <c r="K2410" i="5"/>
  <c r="L2410" i="5" s="1" a="1"/>
  <c r="L2410" i="5" s="1"/>
  <c r="K2411" i="5"/>
  <c r="L2411" i="5" s="1" a="1"/>
  <c r="L2411" i="5" s="1"/>
  <c r="K2412" i="5"/>
  <c r="L2412" i="5" s="1" a="1"/>
  <c r="L2412" i="5" s="1"/>
  <c r="K2413" i="5"/>
  <c r="L2413" i="5" s="1" a="1"/>
  <c r="L2413" i="5" s="1"/>
  <c r="K2414" i="5"/>
  <c r="L2414" i="5" s="1" a="1"/>
  <c r="L2414" i="5" s="1"/>
  <c r="K2415" i="5"/>
  <c r="L2415" i="5" s="1" a="1"/>
  <c r="L2415" i="5" s="1"/>
  <c r="K2416" i="5"/>
  <c r="L2416" i="5" s="1" a="1"/>
  <c r="L2416" i="5" s="1"/>
  <c r="K2417" i="5"/>
  <c r="L2417" i="5" s="1" a="1"/>
  <c r="L2417" i="5" s="1"/>
  <c r="K2418" i="5"/>
  <c r="L2418" i="5" s="1" a="1"/>
  <c r="L2418" i="5" s="1"/>
  <c r="K2419" i="5"/>
  <c r="L2419" i="5" s="1" a="1"/>
  <c r="L2419" i="5" s="1"/>
  <c r="K2420" i="5"/>
  <c r="L2420" i="5" s="1" a="1"/>
  <c r="L2420" i="5" s="1"/>
  <c r="K2421" i="5"/>
  <c r="L2421" i="5" s="1" a="1"/>
  <c r="L2421" i="5" s="1"/>
  <c r="K2422" i="5"/>
  <c r="L2422" i="5" s="1" a="1"/>
  <c r="L2422" i="5" s="1"/>
  <c r="K2423" i="5"/>
  <c r="L2423" i="5" s="1" a="1"/>
  <c r="L2423" i="5" s="1"/>
  <c r="K2424" i="5"/>
  <c r="L2424" i="5" s="1" a="1"/>
  <c r="L2424" i="5" s="1"/>
  <c r="K2425" i="5"/>
  <c r="L2425" i="5" s="1" a="1"/>
  <c r="L2425" i="5" s="1"/>
  <c r="K2426" i="5"/>
  <c r="L2426" i="5" s="1" a="1"/>
  <c r="L2426" i="5" s="1"/>
  <c r="K2427" i="5"/>
  <c r="L2427" i="5" s="1" a="1"/>
  <c r="L2427" i="5" s="1"/>
  <c r="K2428" i="5"/>
  <c r="L2428" i="5" s="1" a="1"/>
  <c r="L2428" i="5" s="1"/>
  <c r="K2429" i="5"/>
  <c r="L2429" i="5" s="1" a="1"/>
  <c r="L2429" i="5" s="1"/>
  <c r="K2430" i="5"/>
  <c r="L2430" i="5" s="1" a="1"/>
  <c r="L2430" i="5" s="1"/>
  <c r="K2431" i="5"/>
  <c r="L2431" i="5" s="1" a="1"/>
  <c r="L2431" i="5" s="1"/>
  <c r="K2432" i="5"/>
  <c r="L2432" i="5" s="1" a="1"/>
  <c r="L2432" i="5" s="1"/>
  <c r="K2433" i="5"/>
  <c r="L2433" i="5" s="1" a="1"/>
  <c r="L2433" i="5" s="1"/>
  <c r="K2434" i="5"/>
  <c r="L2434" i="5" s="1" a="1"/>
  <c r="L2434" i="5" s="1"/>
  <c r="K2435" i="5"/>
  <c r="L2435" i="5" s="1" a="1"/>
  <c r="L2435" i="5" s="1"/>
  <c r="K2436" i="5"/>
  <c r="L2436" i="5" s="1" a="1"/>
  <c r="L2436" i="5" s="1"/>
  <c r="K2437" i="5"/>
  <c r="L2437" i="5" s="1" a="1"/>
  <c r="L2437" i="5" s="1"/>
  <c r="K2438" i="5"/>
  <c r="L2438" i="5" s="1" a="1"/>
  <c r="L2438" i="5" s="1"/>
  <c r="K2439" i="5"/>
  <c r="L2439" i="5" s="1" a="1"/>
  <c r="L2439" i="5" s="1"/>
  <c r="K2440" i="5"/>
  <c r="L2440" i="5" s="1" a="1"/>
  <c r="L2440" i="5" s="1"/>
  <c r="K2441" i="5"/>
  <c r="L2441" i="5" s="1" a="1"/>
  <c r="L2441" i="5" s="1"/>
  <c r="K2442" i="5"/>
  <c r="L2442" i="5" s="1" a="1"/>
  <c r="L2442" i="5" s="1"/>
  <c r="K2443" i="5"/>
  <c r="L2443" i="5" s="1" a="1"/>
  <c r="L2443" i="5" s="1"/>
  <c r="K2444" i="5"/>
  <c r="L2444" i="5" s="1" a="1"/>
  <c r="L2444" i="5" s="1"/>
  <c r="K2445" i="5"/>
  <c r="L2445" i="5" s="1" a="1"/>
  <c r="L2445" i="5" s="1"/>
  <c r="K2446" i="5"/>
  <c r="L2446" i="5" s="1" a="1"/>
  <c r="L2446" i="5" s="1"/>
  <c r="K2447" i="5"/>
  <c r="L2447" i="5" s="1" a="1"/>
  <c r="L2447" i="5" s="1"/>
  <c r="K2448" i="5"/>
  <c r="L2448" i="5" s="1" a="1"/>
  <c r="L2448" i="5" s="1"/>
  <c r="K2449" i="5"/>
  <c r="L2449" i="5" s="1" a="1"/>
  <c r="L2449" i="5" s="1"/>
  <c r="K2450" i="5"/>
  <c r="L2450" i="5" s="1" a="1"/>
  <c r="L2450" i="5" s="1"/>
  <c r="K2451" i="5"/>
  <c r="L2451" i="5" s="1" a="1"/>
  <c r="L2451" i="5" s="1"/>
  <c r="K2452" i="5"/>
  <c r="L2452" i="5" s="1" a="1"/>
  <c r="L2452" i="5" s="1"/>
  <c r="K2453" i="5"/>
  <c r="L2453" i="5" s="1" a="1"/>
  <c r="L2453" i="5" s="1"/>
  <c r="K2454" i="5"/>
  <c r="L2454" i="5" s="1" a="1"/>
  <c r="L2454" i="5" s="1"/>
  <c r="K2455" i="5"/>
  <c r="L2455" i="5" s="1" a="1"/>
  <c r="L2455" i="5" s="1"/>
  <c r="K2456" i="5"/>
  <c r="L2456" i="5" s="1" a="1"/>
  <c r="L2456" i="5" s="1"/>
  <c r="K2457" i="5"/>
  <c r="L2457" i="5" s="1" a="1"/>
  <c r="L2457" i="5" s="1"/>
  <c r="K2458" i="5"/>
  <c r="L2458" i="5" s="1" a="1"/>
  <c r="L2458" i="5" s="1"/>
  <c r="K2459" i="5"/>
  <c r="L2459" i="5" s="1" a="1"/>
  <c r="L2459" i="5" s="1"/>
  <c r="K2460" i="5"/>
  <c r="L2460" i="5" s="1" a="1"/>
  <c r="L2460" i="5" s="1"/>
  <c r="K2461" i="5"/>
  <c r="L2461" i="5" s="1" a="1"/>
  <c r="L2461" i="5" s="1"/>
  <c r="K2462" i="5"/>
  <c r="L2462" i="5" s="1" a="1"/>
  <c r="L2462" i="5" s="1"/>
  <c r="K2463" i="5"/>
  <c r="L2463" i="5" s="1" a="1"/>
  <c r="L2463" i="5" s="1"/>
  <c r="K2464" i="5"/>
  <c r="L2464" i="5" s="1" a="1"/>
  <c r="L2464" i="5" s="1"/>
  <c r="K2465" i="5"/>
  <c r="L2465" i="5" s="1" a="1"/>
  <c r="L2465" i="5" s="1"/>
  <c r="K2466" i="5"/>
  <c r="L2466" i="5" s="1" a="1"/>
  <c r="L2466" i="5" s="1"/>
  <c r="K2467" i="5"/>
  <c r="L2467" i="5" s="1" a="1"/>
  <c r="L2467" i="5" s="1"/>
  <c r="K2468" i="5"/>
  <c r="L2468" i="5" s="1" a="1"/>
  <c r="L2468" i="5" s="1"/>
  <c r="K2469" i="5"/>
  <c r="L2469" i="5" s="1" a="1"/>
  <c r="L2469" i="5" s="1"/>
  <c r="K2470" i="5"/>
  <c r="L2470" i="5" s="1" a="1"/>
  <c r="L2470" i="5" s="1"/>
  <c r="K2471" i="5"/>
  <c r="L2471" i="5" s="1" a="1"/>
  <c r="L2471" i="5" s="1"/>
  <c r="K2472" i="5"/>
  <c r="L2472" i="5" s="1" a="1"/>
  <c r="L2472" i="5" s="1"/>
  <c r="K2473" i="5"/>
  <c r="L2473" i="5" s="1" a="1"/>
  <c r="L2473" i="5" s="1"/>
  <c r="K2474" i="5"/>
  <c r="L2474" i="5" s="1" a="1"/>
  <c r="L2474" i="5" s="1"/>
  <c r="K2475" i="5"/>
  <c r="L2475" i="5" s="1" a="1"/>
  <c r="L2475" i="5" s="1"/>
  <c r="K2476" i="5"/>
  <c r="L2476" i="5" s="1" a="1"/>
  <c r="L2476" i="5" s="1"/>
  <c r="K2477" i="5"/>
  <c r="L2477" i="5" s="1" a="1"/>
  <c r="L2477" i="5" s="1"/>
  <c r="K2478" i="5"/>
  <c r="L2478" i="5" s="1" a="1"/>
  <c r="L2478" i="5" s="1"/>
  <c r="K2479" i="5"/>
  <c r="L2479" i="5" s="1" a="1"/>
  <c r="L2479" i="5" s="1"/>
  <c r="K2480" i="5"/>
  <c r="L2480" i="5" s="1" a="1"/>
  <c r="L2480" i="5" s="1"/>
  <c r="K2481" i="5"/>
  <c r="L2481" i="5" s="1" a="1"/>
  <c r="L2481" i="5" s="1"/>
  <c r="K2482" i="5"/>
  <c r="L2482" i="5" s="1" a="1"/>
  <c r="L2482" i="5" s="1"/>
  <c r="K2483" i="5"/>
  <c r="L2483" i="5" s="1" a="1"/>
  <c r="L2483" i="5" s="1"/>
  <c r="K2484" i="5"/>
  <c r="L2484" i="5" s="1" a="1"/>
  <c r="L2484" i="5" s="1"/>
  <c r="K2485" i="5"/>
  <c r="L2485" i="5" s="1" a="1"/>
  <c r="L2485" i="5" s="1"/>
  <c r="K2486" i="5"/>
  <c r="L2486" i="5" s="1" a="1"/>
  <c r="L2486" i="5" s="1"/>
  <c r="K2487" i="5"/>
  <c r="L2487" i="5" s="1" a="1"/>
  <c r="L2487" i="5" s="1"/>
  <c r="K2488" i="5"/>
  <c r="L2488" i="5" s="1" a="1"/>
  <c r="L2488" i="5" s="1"/>
  <c r="K2489" i="5"/>
  <c r="L2489" i="5" s="1" a="1"/>
  <c r="L2489" i="5" s="1"/>
  <c r="K2490" i="5"/>
  <c r="L2490" i="5" s="1" a="1"/>
  <c r="L2490" i="5" s="1"/>
  <c r="K2491" i="5"/>
  <c r="L2491" i="5" s="1" a="1"/>
  <c r="L2491" i="5" s="1"/>
  <c r="K2492" i="5"/>
  <c r="L2492" i="5" s="1" a="1"/>
  <c r="L2492" i="5" s="1"/>
  <c r="K2493" i="5"/>
  <c r="L2493" i="5" s="1" a="1"/>
  <c r="L2493" i="5" s="1"/>
  <c r="K2494" i="5"/>
  <c r="L2494" i="5" s="1" a="1"/>
  <c r="L2494" i="5" s="1"/>
  <c r="K2495" i="5"/>
  <c r="L2495" i="5" s="1" a="1"/>
  <c r="L2495" i="5" s="1"/>
  <c r="K2496" i="5"/>
  <c r="L2496" i="5" s="1" a="1"/>
  <c r="L2496" i="5" s="1"/>
  <c r="K2497" i="5"/>
  <c r="L2497" i="5" s="1" a="1"/>
  <c r="L2497" i="5" s="1"/>
  <c r="K2498" i="5"/>
  <c r="L2498" i="5" s="1" a="1"/>
  <c r="L2498" i="5" s="1"/>
  <c r="K2499" i="5"/>
  <c r="L2499" i="5" s="1" a="1"/>
  <c r="L2499" i="5" s="1"/>
  <c r="K2500" i="5"/>
  <c r="L2500" i="5" s="1" a="1"/>
  <c r="L2500" i="5" s="1"/>
  <c r="K2501" i="5"/>
  <c r="L2501" i="5" s="1" a="1"/>
  <c r="L2501" i="5" s="1"/>
  <c r="K2502" i="5"/>
  <c r="L2502" i="5" s="1" a="1"/>
  <c r="L2502" i="5" s="1"/>
  <c r="K2503" i="5"/>
  <c r="L2503" i="5" s="1" a="1"/>
  <c r="L2503" i="5" s="1"/>
  <c r="K2504" i="5"/>
  <c r="L2504" i="5" s="1" a="1"/>
  <c r="L2504" i="5" s="1"/>
  <c r="K2505" i="5"/>
  <c r="L2505" i="5" s="1" a="1"/>
  <c r="L2505" i="5" s="1"/>
  <c r="K2506" i="5"/>
  <c r="L2506" i="5" s="1" a="1"/>
  <c r="L2506" i="5" s="1"/>
  <c r="K2507" i="5"/>
  <c r="L2507" i="5" s="1" a="1"/>
  <c r="L2507" i="5" s="1"/>
  <c r="K2508" i="5"/>
  <c r="L2508" i="5" s="1" a="1"/>
  <c r="L2508" i="5" s="1"/>
  <c r="K2509" i="5"/>
  <c r="L2509" i="5" s="1" a="1"/>
  <c r="L2509" i="5" s="1"/>
  <c r="K2510" i="5"/>
  <c r="L2510" i="5" s="1" a="1"/>
  <c r="L2510" i="5" s="1"/>
  <c r="K2511" i="5"/>
  <c r="L2511" i="5" s="1" a="1"/>
  <c r="L2511" i="5" s="1"/>
  <c r="K2512" i="5"/>
  <c r="L2512" i="5" s="1" a="1"/>
  <c r="L2512" i="5" s="1"/>
  <c r="K2513" i="5"/>
  <c r="L2513" i="5" s="1" a="1"/>
  <c r="L2513" i="5" s="1"/>
  <c r="K2514" i="5"/>
  <c r="L2514" i="5" s="1" a="1"/>
  <c r="L2514" i="5" s="1"/>
  <c r="K2515" i="5"/>
  <c r="L2515" i="5" s="1" a="1"/>
  <c r="L2515" i="5" s="1"/>
  <c r="K2516" i="5"/>
  <c r="L2516" i="5" s="1" a="1"/>
  <c r="L2516" i="5" s="1"/>
  <c r="K2517" i="5"/>
  <c r="L2517" i="5" s="1" a="1"/>
  <c r="L2517" i="5" s="1"/>
  <c r="K2518" i="5"/>
  <c r="L2518" i="5" s="1" a="1"/>
  <c r="L2518" i="5" s="1"/>
  <c r="K2519" i="5"/>
  <c r="L2519" i="5" s="1" a="1"/>
  <c r="L2519" i="5" s="1"/>
  <c r="K2520" i="5"/>
  <c r="L2520" i="5" s="1" a="1"/>
  <c r="L2520" i="5" s="1"/>
  <c r="K2521" i="5"/>
  <c r="L2521" i="5" s="1" a="1"/>
  <c r="L2521" i="5" s="1"/>
  <c r="K2522" i="5"/>
  <c r="L2522" i="5" s="1" a="1"/>
  <c r="L2522" i="5" s="1"/>
  <c r="K2523" i="5"/>
  <c r="L2523" i="5" s="1" a="1"/>
  <c r="L2523" i="5" s="1"/>
  <c r="K2524" i="5"/>
  <c r="L2524" i="5" s="1" a="1"/>
  <c r="L2524" i="5" s="1"/>
  <c r="K2525" i="5"/>
  <c r="L2525" i="5" s="1" a="1"/>
  <c r="L2525" i="5" s="1"/>
  <c r="K2526" i="5"/>
  <c r="L2526" i="5" s="1" a="1"/>
  <c r="L2526" i="5" s="1"/>
  <c r="K2527" i="5"/>
  <c r="L2527" i="5" s="1" a="1"/>
  <c r="L2527" i="5" s="1"/>
  <c r="K2528" i="5"/>
  <c r="L2528" i="5" s="1" a="1"/>
  <c r="L2528" i="5" s="1"/>
  <c r="K2529" i="5"/>
  <c r="L2529" i="5" s="1" a="1"/>
  <c r="L2529" i="5" s="1"/>
  <c r="K2530" i="5"/>
  <c r="L2530" i="5" s="1" a="1"/>
  <c r="L2530" i="5" s="1"/>
  <c r="K2531" i="5"/>
  <c r="L2531" i="5" s="1" a="1"/>
  <c r="L2531" i="5" s="1"/>
  <c r="K2532" i="5"/>
  <c r="L2532" i="5" s="1" a="1"/>
  <c r="L2532" i="5" s="1"/>
  <c r="K2533" i="5"/>
  <c r="L2533" i="5" s="1" a="1"/>
  <c r="L2533" i="5" s="1"/>
  <c r="K2534" i="5"/>
  <c r="L2534" i="5" s="1" a="1"/>
  <c r="L2534" i="5" s="1"/>
  <c r="K2535" i="5"/>
  <c r="L2535" i="5" s="1" a="1"/>
  <c r="L2535" i="5" s="1"/>
  <c r="K2536" i="5"/>
  <c r="L2536" i="5" s="1" a="1"/>
  <c r="L2536" i="5" s="1"/>
  <c r="K2537" i="5"/>
  <c r="L2537" i="5" s="1" a="1"/>
  <c r="L2537" i="5" s="1"/>
  <c r="K2538" i="5"/>
  <c r="L2538" i="5" s="1" a="1"/>
  <c r="L2538" i="5" s="1"/>
  <c r="K2539" i="5"/>
  <c r="L2539" i="5" s="1" a="1"/>
  <c r="L2539" i="5" s="1"/>
  <c r="K2540" i="5"/>
  <c r="L2540" i="5" s="1" a="1"/>
  <c r="L2540" i="5" s="1"/>
  <c r="K2541" i="5"/>
  <c r="L2541" i="5" s="1" a="1"/>
  <c r="L2541" i="5" s="1"/>
  <c r="K2542" i="5"/>
  <c r="L2542" i="5" s="1" a="1"/>
  <c r="L2542" i="5" s="1"/>
  <c r="K2543" i="5"/>
  <c r="L2543" i="5" s="1" a="1"/>
  <c r="L2543" i="5" s="1"/>
  <c r="K2544" i="5"/>
  <c r="L2544" i="5" s="1" a="1"/>
  <c r="L2544" i="5" s="1"/>
  <c r="K2545" i="5"/>
  <c r="L2545" i="5" s="1" a="1"/>
  <c r="L2545" i="5" s="1"/>
  <c r="K2546" i="5"/>
  <c r="L2546" i="5" s="1" a="1"/>
  <c r="L2546" i="5" s="1"/>
  <c r="K2547" i="5"/>
  <c r="L2547" i="5" s="1" a="1"/>
  <c r="L2547" i="5" s="1"/>
  <c r="K2548" i="5"/>
  <c r="L2548" i="5" s="1" a="1"/>
  <c r="L2548" i="5" s="1"/>
  <c r="K2549" i="5"/>
  <c r="L2549" i="5" s="1" a="1"/>
  <c r="L2549" i="5" s="1"/>
  <c r="K2550" i="5"/>
  <c r="L2550" i="5" s="1" a="1"/>
  <c r="L2550" i="5" s="1"/>
  <c r="K2551" i="5"/>
  <c r="L2551" i="5" s="1" a="1"/>
  <c r="L2551" i="5" s="1"/>
  <c r="K2552" i="5"/>
  <c r="L2552" i="5" s="1" a="1"/>
  <c r="L2552" i="5" s="1"/>
  <c r="K2553" i="5"/>
  <c r="L2553" i="5" s="1" a="1"/>
  <c r="L2553" i="5" s="1"/>
  <c r="K2554" i="5"/>
  <c r="L2554" i="5" s="1" a="1"/>
  <c r="L2554" i="5" s="1"/>
  <c r="K2555" i="5"/>
  <c r="L2555" i="5" s="1" a="1"/>
  <c r="L2555" i="5" s="1"/>
  <c r="K2556" i="5"/>
  <c r="L2556" i="5" s="1" a="1"/>
  <c r="L2556" i="5" s="1"/>
  <c r="K2557" i="5"/>
  <c r="L2557" i="5" s="1" a="1"/>
  <c r="L2557" i="5" s="1"/>
  <c r="K2558" i="5"/>
  <c r="L2558" i="5" s="1" a="1"/>
  <c r="L2558" i="5" s="1"/>
  <c r="K2559" i="5"/>
  <c r="L2559" i="5" s="1" a="1"/>
  <c r="L2559" i="5" s="1"/>
  <c r="K2560" i="5"/>
  <c r="L2560" i="5" s="1" a="1"/>
  <c r="L2560" i="5" s="1"/>
  <c r="K2561" i="5"/>
  <c r="L2561" i="5" s="1" a="1"/>
  <c r="L2561" i="5" s="1"/>
  <c r="K2562" i="5"/>
  <c r="L2562" i="5" s="1" a="1"/>
  <c r="L2562" i="5" s="1"/>
  <c r="K2563" i="5"/>
  <c r="L2563" i="5" s="1" a="1"/>
  <c r="L2563" i="5" s="1"/>
  <c r="K2564" i="5"/>
  <c r="L2564" i="5" s="1" a="1"/>
  <c r="L2564" i="5" s="1"/>
  <c r="K2565" i="5"/>
  <c r="L2565" i="5" s="1" a="1"/>
  <c r="L2565" i="5" s="1"/>
  <c r="K2566" i="5"/>
  <c r="L2566" i="5" s="1" a="1"/>
  <c r="L2566" i="5" s="1"/>
  <c r="K2567" i="5"/>
  <c r="L2567" i="5" s="1" a="1"/>
  <c r="L2567" i="5" s="1"/>
  <c r="K2568" i="5"/>
  <c r="L2568" i="5" s="1" a="1"/>
  <c r="L2568" i="5" s="1"/>
  <c r="K2569" i="5"/>
  <c r="L2569" i="5" s="1" a="1"/>
  <c r="L2569" i="5" s="1"/>
  <c r="K2570" i="5"/>
  <c r="L2570" i="5" s="1" a="1"/>
  <c r="L2570" i="5" s="1"/>
  <c r="K2571" i="5"/>
  <c r="L2571" i="5" s="1" a="1"/>
  <c r="L2571" i="5" s="1"/>
  <c r="K2572" i="5"/>
  <c r="L2572" i="5" s="1" a="1"/>
  <c r="L2572" i="5" s="1"/>
  <c r="K2573" i="5"/>
  <c r="L2573" i="5" s="1" a="1"/>
  <c r="L2573" i="5" s="1"/>
  <c r="K2574" i="5"/>
  <c r="L2574" i="5" s="1" a="1"/>
  <c r="L2574" i="5" s="1"/>
  <c r="K2575" i="5"/>
  <c r="L2575" i="5" s="1" a="1"/>
  <c r="L2575" i="5" s="1"/>
  <c r="K2576" i="5"/>
  <c r="L2576" i="5" s="1" a="1"/>
  <c r="L2576" i="5" s="1"/>
  <c r="K2577" i="5"/>
  <c r="L2577" i="5" s="1" a="1"/>
  <c r="L2577" i="5" s="1"/>
  <c r="K2578" i="5"/>
  <c r="L2578" i="5" s="1" a="1"/>
  <c r="L2578" i="5" s="1"/>
  <c r="K2579" i="5"/>
  <c r="L2579" i="5" s="1" a="1"/>
  <c r="L2579" i="5" s="1"/>
  <c r="K2580" i="5"/>
  <c r="L2580" i="5" s="1" a="1"/>
  <c r="L2580" i="5" s="1"/>
  <c r="K2581" i="5"/>
  <c r="L2581" i="5" s="1" a="1"/>
  <c r="L2581" i="5" s="1"/>
  <c r="K2582" i="5"/>
  <c r="L2582" i="5" s="1" a="1"/>
  <c r="L2582" i="5" s="1"/>
  <c r="K2583" i="5"/>
  <c r="L2583" i="5" s="1" a="1"/>
  <c r="L2583" i="5" s="1"/>
  <c r="K2584" i="5"/>
  <c r="L2584" i="5" s="1" a="1"/>
  <c r="L2584" i="5" s="1"/>
  <c r="K2585" i="5"/>
  <c r="L2585" i="5" s="1" a="1"/>
  <c r="L2585" i="5" s="1"/>
  <c r="K2586" i="5"/>
  <c r="L2586" i="5" s="1" a="1"/>
  <c r="L2586" i="5" s="1"/>
  <c r="K2587" i="5"/>
  <c r="L2587" i="5" s="1" a="1"/>
  <c r="L2587" i="5" s="1"/>
  <c r="K2588" i="5"/>
  <c r="L2588" i="5" s="1" a="1"/>
  <c r="L2588" i="5" s="1"/>
  <c r="K2589" i="5"/>
  <c r="L2589" i="5" s="1" a="1"/>
  <c r="L2589" i="5" s="1"/>
  <c r="K2590" i="5"/>
  <c r="L2590" i="5" s="1" a="1"/>
  <c r="L2590" i="5" s="1"/>
  <c r="K2591" i="5"/>
  <c r="L2591" i="5" s="1" a="1"/>
  <c r="L2591" i="5" s="1"/>
  <c r="K2592" i="5"/>
  <c r="L2592" i="5" s="1" a="1"/>
  <c r="L2592" i="5" s="1"/>
  <c r="K2593" i="5"/>
  <c r="L2593" i="5" s="1" a="1"/>
  <c r="L2593" i="5" s="1"/>
  <c r="K2594" i="5"/>
  <c r="L2594" i="5" s="1" a="1"/>
  <c r="L2594" i="5" s="1"/>
  <c r="K2595" i="5"/>
  <c r="L2595" i="5" s="1" a="1"/>
  <c r="L2595" i="5" s="1"/>
  <c r="K2596" i="5"/>
  <c r="L2596" i="5" s="1" a="1"/>
  <c r="L2596" i="5" s="1"/>
  <c r="K2597" i="5"/>
  <c r="L2597" i="5" s="1" a="1"/>
  <c r="L2597" i="5" s="1"/>
  <c r="K2598" i="5"/>
  <c r="L2598" i="5" s="1" a="1"/>
  <c r="L2598" i="5" s="1"/>
  <c r="K2599" i="5"/>
  <c r="L2599" i="5" s="1" a="1"/>
  <c r="L2599" i="5" s="1"/>
  <c r="K2600" i="5"/>
  <c r="L2600" i="5" s="1" a="1"/>
  <c r="L2600" i="5" s="1"/>
  <c r="K2601" i="5"/>
  <c r="L2601" i="5" s="1" a="1"/>
  <c r="L2601" i="5" s="1"/>
  <c r="K2602" i="5"/>
  <c r="L2602" i="5" s="1" a="1"/>
  <c r="L2602" i="5" s="1"/>
  <c r="K2603" i="5"/>
  <c r="L2603" i="5" s="1" a="1"/>
  <c r="L2603" i="5" s="1"/>
  <c r="K2604" i="5"/>
  <c r="L2604" i="5" s="1" a="1"/>
  <c r="L2604" i="5" s="1"/>
  <c r="K2605" i="5"/>
  <c r="L2605" i="5" s="1" a="1"/>
  <c r="L2605" i="5" s="1"/>
  <c r="K2606" i="5"/>
  <c r="L2606" i="5" s="1" a="1"/>
  <c r="L2606" i="5" s="1"/>
  <c r="K2607" i="5"/>
  <c r="L2607" i="5" s="1" a="1"/>
  <c r="L2607" i="5" s="1"/>
  <c r="K2608" i="5"/>
  <c r="L2608" i="5" s="1" a="1"/>
  <c r="L2608" i="5" s="1"/>
  <c r="K2609" i="5"/>
  <c r="L2609" i="5" s="1" a="1"/>
  <c r="L2609" i="5" s="1"/>
  <c r="K2610" i="5"/>
  <c r="L2610" i="5" s="1" a="1"/>
  <c r="L2610" i="5" s="1"/>
  <c r="K2611" i="5"/>
  <c r="L2611" i="5" s="1" a="1"/>
  <c r="L2611" i="5" s="1"/>
  <c r="K2612" i="5"/>
  <c r="L2612" i="5" s="1" a="1"/>
  <c r="L2612" i="5" s="1"/>
  <c r="K2613" i="5"/>
  <c r="L2613" i="5" s="1" a="1"/>
  <c r="L2613" i="5" s="1"/>
  <c r="K2614" i="5"/>
  <c r="L2614" i="5" s="1" a="1"/>
  <c r="L2614" i="5" s="1"/>
  <c r="K2615" i="5"/>
  <c r="L2615" i="5" s="1" a="1"/>
  <c r="L2615" i="5" s="1"/>
  <c r="K2616" i="5"/>
  <c r="L2616" i="5" s="1" a="1"/>
  <c r="L2616" i="5" s="1"/>
  <c r="K2617" i="5"/>
  <c r="L2617" i="5" s="1" a="1"/>
  <c r="L2617" i="5" s="1"/>
  <c r="K2618" i="5"/>
  <c r="L2618" i="5" s="1" a="1"/>
  <c r="L2618" i="5" s="1"/>
  <c r="K2619" i="5"/>
  <c r="L2619" i="5" s="1" a="1"/>
  <c r="L2619" i="5" s="1"/>
  <c r="K2620" i="5"/>
  <c r="L2620" i="5" s="1" a="1"/>
  <c r="L2620" i="5" s="1"/>
  <c r="K2621" i="5"/>
  <c r="L2621" i="5" s="1" a="1"/>
  <c r="L2621" i="5" s="1"/>
  <c r="K2622" i="5"/>
  <c r="L2622" i="5" s="1" a="1"/>
  <c r="L2622" i="5" s="1"/>
  <c r="K2623" i="5"/>
  <c r="L2623" i="5" s="1" a="1"/>
  <c r="L2623" i="5" s="1"/>
  <c r="K2624" i="5"/>
  <c r="L2624" i="5" s="1" a="1"/>
  <c r="L2624" i="5" s="1"/>
  <c r="K2625" i="5"/>
  <c r="L2625" i="5" s="1" a="1"/>
  <c r="L2625" i="5" s="1"/>
  <c r="K2626" i="5"/>
  <c r="L2626" i="5" s="1" a="1"/>
  <c r="L2626" i="5" s="1"/>
  <c r="K2627" i="5"/>
  <c r="L2627" i="5" s="1" a="1"/>
  <c r="L2627" i="5" s="1"/>
  <c r="K2628" i="5"/>
  <c r="L2628" i="5" s="1" a="1"/>
  <c r="L2628" i="5" s="1"/>
  <c r="K2629" i="5"/>
  <c r="L2629" i="5" s="1" a="1"/>
  <c r="L2629" i="5" s="1"/>
  <c r="K2630" i="5"/>
  <c r="L2630" i="5" s="1" a="1"/>
  <c r="L2630" i="5" s="1"/>
  <c r="K2631" i="5"/>
  <c r="L2631" i="5" s="1" a="1"/>
  <c r="L2631" i="5" s="1"/>
  <c r="K2632" i="5"/>
  <c r="L2632" i="5" s="1" a="1"/>
  <c r="L2632" i="5" s="1"/>
  <c r="K2633" i="5"/>
  <c r="L2633" i="5" s="1" a="1"/>
  <c r="L2633" i="5" s="1"/>
  <c r="K2634" i="5"/>
  <c r="L2634" i="5" s="1" a="1"/>
  <c r="L2634" i="5" s="1"/>
  <c r="K2635" i="5"/>
  <c r="L2635" i="5" s="1" a="1"/>
  <c r="L2635" i="5" s="1"/>
  <c r="K2636" i="5"/>
  <c r="L2636" i="5" s="1" a="1"/>
  <c r="L2636" i="5" s="1"/>
  <c r="K2637" i="5"/>
  <c r="L2637" i="5" s="1" a="1"/>
  <c r="L2637" i="5" s="1"/>
  <c r="K2638" i="5"/>
  <c r="L2638" i="5" s="1" a="1"/>
  <c r="L2638" i="5" s="1"/>
  <c r="K2639" i="5"/>
  <c r="L2639" i="5" s="1" a="1"/>
  <c r="L2639" i="5" s="1"/>
  <c r="K2640" i="5"/>
  <c r="L2640" i="5" s="1" a="1"/>
  <c r="L2640" i="5" s="1"/>
  <c r="K2641" i="5"/>
  <c r="L2641" i="5" s="1" a="1"/>
  <c r="L2641" i="5" s="1"/>
  <c r="K2642" i="5"/>
  <c r="L2642" i="5" s="1" a="1"/>
  <c r="L2642" i="5" s="1"/>
  <c r="K2643" i="5"/>
  <c r="L2643" i="5" s="1" a="1"/>
  <c r="L2643" i="5" s="1"/>
  <c r="K2644" i="5"/>
  <c r="L2644" i="5" s="1" a="1"/>
  <c r="L2644" i="5" s="1"/>
  <c r="K2645" i="5"/>
  <c r="L2645" i="5" s="1" a="1"/>
  <c r="L2645" i="5" s="1"/>
  <c r="K2646" i="5"/>
  <c r="L2646" i="5" s="1" a="1"/>
  <c r="L2646" i="5" s="1"/>
  <c r="K2647" i="5"/>
  <c r="L2647" i="5" s="1" a="1"/>
  <c r="L2647" i="5" s="1"/>
  <c r="K2648" i="5"/>
  <c r="L2648" i="5" s="1" a="1"/>
  <c r="L2648" i="5" s="1"/>
  <c r="K2649" i="5"/>
  <c r="L2649" i="5" s="1" a="1"/>
  <c r="L2649" i="5" s="1"/>
  <c r="K2650" i="5"/>
  <c r="L2650" i="5" s="1" a="1"/>
  <c r="L2650" i="5" s="1"/>
  <c r="K2651" i="5"/>
  <c r="L2651" i="5" s="1" a="1"/>
  <c r="L2651" i="5" s="1"/>
  <c r="K2652" i="5"/>
  <c r="L2652" i="5" s="1" a="1"/>
  <c r="L2652" i="5" s="1"/>
  <c r="K2653" i="5"/>
  <c r="L2653" i="5" s="1" a="1"/>
  <c r="L2653" i="5" s="1"/>
  <c r="K2654" i="5"/>
  <c r="L2654" i="5" s="1" a="1"/>
  <c r="L2654" i="5" s="1"/>
  <c r="K2655" i="5"/>
  <c r="L2655" i="5" s="1" a="1"/>
  <c r="L2655" i="5" s="1"/>
  <c r="K2656" i="5"/>
  <c r="L2656" i="5" s="1" a="1"/>
  <c r="L2656" i="5" s="1"/>
  <c r="K2657" i="5"/>
  <c r="L2657" i="5" s="1" a="1"/>
  <c r="L2657" i="5" s="1"/>
  <c r="K2658" i="5"/>
  <c r="L2658" i="5" s="1" a="1"/>
  <c r="L2658" i="5" s="1"/>
  <c r="K2659" i="5"/>
  <c r="L2659" i="5" s="1" a="1"/>
  <c r="L2659" i="5" s="1"/>
  <c r="K2660" i="5"/>
  <c r="L2660" i="5" s="1" a="1"/>
  <c r="L2660" i="5" s="1"/>
  <c r="K2661" i="5"/>
  <c r="L2661" i="5" s="1" a="1"/>
  <c r="L2661" i="5" s="1"/>
  <c r="K2662" i="5"/>
  <c r="L2662" i="5" s="1" a="1"/>
  <c r="L2662" i="5" s="1"/>
  <c r="K2663" i="5"/>
  <c r="L2663" i="5" s="1" a="1"/>
  <c r="L2663" i="5" s="1"/>
  <c r="K2664" i="5"/>
  <c r="L2664" i="5" s="1" a="1"/>
  <c r="L2664" i="5" s="1"/>
  <c r="K2665" i="5"/>
  <c r="L2665" i="5" s="1" a="1"/>
  <c r="L2665" i="5" s="1"/>
  <c r="K2666" i="5"/>
  <c r="L2666" i="5" s="1" a="1"/>
  <c r="L2666" i="5" s="1"/>
  <c r="K2667" i="5"/>
  <c r="L2667" i="5" s="1" a="1"/>
  <c r="L2667" i="5" s="1"/>
  <c r="K2668" i="5"/>
  <c r="L2668" i="5" s="1" a="1"/>
  <c r="L2668" i="5" s="1"/>
  <c r="K2669" i="5"/>
  <c r="L2669" i="5" s="1" a="1"/>
  <c r="L2669" i="5" s="1"/>
  <c r="K2670" i="5"/>
  <c r="L2670" i="5" s="1" a="1"/>
  <c r="L2670" i="5" s="1"/>
  <c r="K2671" i="5"/>
  <c r="L2671" i="5" s="1" a="1"/>
  <c r="L2671" i="5" s="1"/>
  <c r="K2672" i="5"/>
  <c r="L2672" i="5" s="1" a="1"/>
  <c r="L2672" i="5" s="1"/>
  <c r="K2673" i="5"/>
  <c r="L2673" i="5" s="1" a="1"/>
  <c r="L2673" i="5" s="1"/>
  <c r="K2674" i="5"/>
  <c r="L2674" i="5" s="1" a="1"/>
  <c r="L2674" i="5" s="1"/>
  <c r="K2675" i="5"/>
  <c r="L2675" i="5" s="1" a="1"/>
  <c r="L2675" i="5" s="1"/>
  <c r="K2676" i="5"/>
  <c r="L2676" i="5" s="1" a="1"/>
  <c r="L2676" i="5" s="1"/>
  <c r="K2677" i="5"/>
  <c r="L2677" i="5" s="1" a="1"/>
  <c r="L2677" i="5" s="1"/>
  <c r="K2678" i="5"/>
  <c r="L2678" i="5" s="1" a="1"/>
  <c r="L2678" i="5" s="1"/>
  <c r="K2679" i="5"/>
  <c r="L2679" i="5" s="1" a="1"/>
  <c r="L2679" i="5" s="1"/>
  <c r="K2680" i="5"/>
  <c r="L2680" i="5" s="1" a="1"/>
  <c r="L2680" i="5" s="1"/>
  <c r="K2681" i="5"/>
  <c r="L2681" i="5" s="1" a="1"/>
  <c r="L2681" i="5" s="1"/>
  <c r="K2682" i="5"/>
  <c r="L2682" i="5" s="1" a="1"/>
  <c r="L2682" i="5" s="1"/>
  <c r="K2683" i="5"/>
  <c r="L2683" i="5" s="1" a="1"/>
  <c r="L2683" i="5" s="1"/>
  <c r="K2684" i="5"/>
  <c r="L2684" i="5" s="1" a="1"/>
  <c r="L2684" i="5" s="1"/>
  <c r="K2685" i="5"/>
  <c r="L2685" i="5" s="1" a="1"/>
  <c r="L2685" i="5" s="1"/>
  <c r="K2686" i="5"/>
  <c r="L2686" i="5" s="1" a="1"/>
  <c r="L2686" i="5" s="1"/>
  <c r="K2687" i="5"/>
  <c r="L2687" i="5" s="1" a="1"/>
  <c r="L2687" i="5" s="1"/>
  <c r="K2688" i="5"/>
  <c r="L2688" i="5" s="1" a="1"/>
  <c r="L2688" i="5" s="1"/>
  <c r="K2689" i="5"/>
  <c r="L2689" i="5" s="1" a="1"/>
  <c r="L2689" i="5" s="1"/>
  <c r="K2690" i="5"/>
  <c r="L2690" i="5" s="1" a="1"/>
  <c r="L2690" i="5" s="1"/>
  <c r="K2691" i="5"/>
  <c r="L2691" i="5" s="1" a="1"/>
  <c r="L2691" i="5" s="1"/>
  <c r="K2692" i="5"/>
  <c r="L2692" i="5" s="1" a="1"/>
  <c r="L2692" i="5" s="1"/>
  <c r="K2693" i="5"/>
  <c r="L2693" i="5" s="1" a="1"/>
  <c r="L2693" i="5" s="1"/>
  <c r="K2694" i="5"/>
  <c r="L2694" i="5" s="1" a="1"/>
  <c r="L2694" i="5" s="1"/>
  <c r="K2695" i="5"/>
  <c r="L2695" i="5" s="1" a="1"/>
  <c r="L2695" i="5" s="1"/>
  <c r="K2696" i="5"/>
  <c r="L2696" i="5" s="1" a="1"/>
  <c r="L2696" i="5" s="1"/>
  <c r="K2697" i="5"/>
  <c r="L2697" i="5" s="1" a="1"/>
  <c r="L2697" i="5" s="1"/>
  <c r="K2698" i="5"/>
  <c r="L2698" i="5" s="1" a="1"/>
  <c r="L2698" i="5" s="1"/>
  <c r="K2699" i="5"/>
  <c r="L2699" i="5" s="1" a="1"/>
  <c r="L2699" i="5" s="1"/>
  <c r="K2700" i="5"/>
  <c r="L2700" i="5" s="1" a="1"/>
  <c r="L2700" i="5" s="1"/>
  <c r="K2701" i="5"/>
  <c r="L2701" i="5" s="1" a="1"/>
  <c r="L2701" i="5" s="1"/>
  <c r="K2702" i="5"/>
  <c r="L2702" i="5" s="1" a="1"/>
  <c r="L2702" i="5" s="1"/>
  <c r="K2703" i="5"/>
  <c r="L2703" i="5" s="1" a="1"/>
  <c r="L2703" i="5" s="1"/>
  <c r="K2704" i="5"/>
  <c r="L2704" i="5" s="1" a="1"/>
  <c r="L2704" i="5" s="1"/>
  <c r="K2705" i="5"/>
  <c r="L2705" i="5" s="1" a="1"/>
  <c r="L2705" i="5" s="1"/>
  <c r="K2706" i="5"/>
  <c r="L2706" i="5" s="1" a="1"/>
  <c r="L2706" i="5" s="1"/>
  <c r="K2707" i="5"/>
  <c r="L2707" i="5" s="1" a="1"/>
  <c r="L2707" i="5" s="1"/>
  <c r="K2708" i="5"/>
  <c r="L2708" i="5" s="1" a="1"/>
  <c r="L2708" i="5" s="1"/>
  <c r="K2709" i="5"/>
  <c r="L2709" i="5" s="1" a="1"/>
  <c r="L2709" i="5" s="1"/>
  <c r="K2710" i="5"/>
  <c r="L2710" i="5" s="1" a="1"/>
  <c r="L2710" i="5" s="1"/>
  <c r="K2711" i="5"/>
  <c r="L2711" i="5" s="1" a="1"/>
  <c r="L2711" i="5" s="1"/>
  <c r="K2712" i="5"/>
  <c r="L2712" i="5" s="1" a="1"/>
  <c r="L2712" i="5" s="1"/>
  <c r="K2713" i="5"/>
  <c r="L2713" i="5" s="1" a="1"/>
  <c r="L2713" i="5" s="1"/>
  <c r="K2714" i="5"/>
  <c r="L2714" i="5" s="1" a="1"/>
  <c r="L2714" i="5" s="1"/>
  <c r="K2715" i="5"/>
  <c r="L2715" i="5" s="1" a="1"/>
  <c r="L2715" i="5" s="1"/>
  <c r="K2716" i="5"/>
  <c r="L2716" i="5" s="1" a="1"/>
  <c r="L2716" i="5" s="1"/>
  <c r="K2717" i="5"/>
  <c r="L2717" i="5" s="1" a="1"/>
  <c r="L2717" i="5" s="1"/>
  <c r="K2718" i="5"/>
  <c r="L2718" i="5" s="1" a="1"/>
  <c r="L2718" i="5" s="1"/>
  <c r="K2719" i="5"/>
  <c r="L2719" i="5" s="1" a="1"/>
  <c r="L2719" i="5" s="1"/>
  <c r="K2720" i="5"/>
  <c r="L2720" i="5" s="1" a="1"/>
  <c r="L2720" i="5" s="1"/>
  <c r="K2721" i="5"/>
  <c r="L2721" i="5" s="1" a="1"/>
  <c r="L2721" i="5" s="1"/>
  <c r="K2722" i="5"/>
  <c r="L2722" i="5" s="1" a="1"/>
  <c r="L2722" i="5" s="1"/>
  <c r="K2723" i="5"/>
  <c r="L2723" i="5" s="1" a="1"/>
  <c r="L2723" i="5" s="1"/>
  <c r="K2724" i="5"/>
  <c r="L2724" i="5" s="1" a="1"/>
  <c r="L2724" i="5" s="1"/>
  <c r="K2725" i="5"/>
  <c r="L2725" i="5" s="1" a="1"/>
  <c r="L2725" i="5" s="1"/>
  <c r="K2726" i="5"/>
  <c r="L2726" i="5" s="1" a="1"/>
  <c r="L2726" i="5" s="1"/>
  <c r="K2727" i="5"/>
  <c r="L2727" i="5" s="1" a="1"/>
  <c r="L2727" i="5" s="1"/>
  <c r="K2728" i="5"/>
  <c r="L2728" i="5" s="1" a="1"/>
  <c r="L2728" i="5" s="1"/>
  <c r="K2729" i="5"/>
  <c r="L2729" i="5" s="1" a="1"/>
  <c r="L2729" i="5" s="1"/>
  <c r="K2730" i="5"/>
  <c r="L2730" i="5" s="1" a="1"/>
  <c r="L2730" i="5" s="1"/>
  <c r="K2731" i="5"/>
  <c r="L2731" i="5" s="1" a="1"/>
  <c r="L2731" i="5" s="1"/>
  <c r="K2732" i="5"/>
  <c r="L2732" i="5" s="1" a="1"/>
  <c r="L2732" i="5" s="1"/>
  <c r="K2733" i="5"/>
  <c r="L2733" i="5" s="1" a="1"/>
  <c r="L2733" i="5" s="1"/>
  <c r="K2734" i="5"/>
  <c r="L2734" i="5" s="1" a="1"/>
  <c r="L2734" i="5" s="1"/>
  <c r="K2735" i="5"/>
  <c r="L2735" i="5" s="1" a="1"/>
  <c r="L2735" i="5" s="1"/>
  <c r="K2736" i="5"/>
  <c r="L2736" i="5" s="1" a="1"/>
  <c r="L2736" i="5" s="1"/>
  <c r="K2737" i="5"/>
  <c r="L2737" i="5" s="1" a="1"/>
  <c r="L2737" i="5" s="1"/>
  <c r="K2738" i="5"/>
  <c r="L2738" i="5" s="1" a="1"/>
  <c r="L2738" i="5" s="1"/>
  <c r="K2739" i="5"/>
  <c r="L2739" i="5" s="1" a="1"/>
  <c r="L2739" i="5" s="1"/>
  <c r="K2740" i="5"/>
  <c r="L2740" i="5" s="1" a="1"/>
  <c r="L2740" i="5" s="1"/>
  <c r="K2741" i="5"/>
  <c r="L2741" i="5" s="1" a="1"/>
  <c r="L2741" i="5" s="1"/>
  <c r="K2742" i="5"/>
  <c r="L2742" i="5" s="1" a="1"/>
  <c r="L2742" i="5" s="1"/>
  <c r="K2743" i="5"/>
  <c r="L2743" i="5" s="1" a="1"/>
  <c r="L2743" i="5" s="1"/>
  <c r="K2744" i="5"/>
  <c r="L2744" i="5" s="1" a="1"/>
  <c r="L2744" i="5" s="1"/>
  <c r="K2745" i="5"/>
  <c r="L2745" i="5" s="1" a="1"/>
  <c r="L2745" i="5" s="1"/>
  <c r="K2746" i="5"/>
  <c r="L2746" i="5" s="1" a="1"/>
  <c r="L2746" i="5" s="1"/>
  <c r="K2747" i="5"/>
  <c r="L2747" i="5" s="1" a="1"/>
  <c r="L2747" i="5" s="1"/>
  <c r="K2748" i="5"/>
  <c r="L2748" i="5" s="1" a="1"/>
  <c r="L2748" i="5" s="1"/>
  <c r="K2749" i="5"/>
  <c r="L2749" i="5" s="1" a="1"/>
  <c r="L2749" i="5" s="1"/>
  <c r="K2750" i="5"/>
  <c r="L2750" i="5" s="1" a="1"/>
  <c r="L2750" i="5" s="1"/>
  <c r="K2751" i="5"/>
  <c r="L2751" i="5" s="1" a="1"/>
  <c r="L2751" i="5" s="1"/>
  <c r="K2752" i="5"/>
  <c r="L2752" i="5" s="1" a="1"/>
  <c r="L2752" i="5" s="1"/>
  <c r="K2753" i="5"/>
  <c r="L2753" i="5" s="1" a="1"/>
  <c r="L2753" i="5" s="1"/>
  <c r="K2754" i="5"/>
  <c r="L2754" i="5" s="1" a="1"/>
  <c r="L2754" i="5" s="1"/>
  <c r="K2755" i="5"/>
  <c r="L2755" i="5" s="1" a="1"/>
  <c r="L2755" i="5" s="1"/>
  <c r="K2756" i="5"/>
  <c r="L2756" i="5" s="1" a="1"/>
  <c r="L2756" i="5" s="1"/>
  <c r="K2757" i="5"/>
  <c r="L2757" i="5" s="1" a="1"/>
  <c r="L2757" i="5" s="1"/>
  <c r="K2758" i="5"/>
  <c r="L2758" i="5" s="1" a="1"/>
  <c r="L2758" i="5" s="1"/>
  <c r="K2759" i="5"/>
  <c r="L2759" i="5" s="1" a="1"/>
  <c r="L2759" i="5" s="1"/>
  <c r="K2760" i="5"/>
  <c r="L2760" i="5" s="1" a="1"/>
  <c r="L2760" i="5" s="1"/>
  <c r="K2761" i="5"/>
  <c r="L2761" i="5" s="1" a="1"/>
  <c r="L2761" i="5" s="1"/>
  <c r="K2762" i="5"/>
  <c r="L2762" i="5" s="1" a="1"/>
  <c r="L2762" i="5" s="1"/>
  <c r="K2763" i="5"/>
  <c r="L2763" i="5" s="1" a="1"/>
  <c r="L2763" i="5" s="1"/>
  <c r="K2764" i="5"/>
  <c r="L2764" i="5" s="1" a="1"/>
  <c r="L2764" i="5" s="1"/>
  <c r="K2765" i="5"/>
  <c r="L2765" i="5" s="1" a="1"/>
  <c r="L2765" i="5" s="1"/>
  <c r="K2766" i="5"/>
  <c r="L2766" i="5" s="1" a="1"/>
  <c r="L2766" i="5" s="1"/>
  <c r="K2767" i="5"/>
  <c r="L2767" i="5" s="1" a="1"/>
  <c r="L2767" i="5" s="1"/>
  <c r="K2768" i="5"/>
  <c r="L2768" i="5" s="1" a="1"/>
  <c r="L2768" i="5" s="1"/>
  <c r="K2769" i="5"/>
  <c r="L2769" i="5" s="1" a="1"/>
  <c r="L2769" i="5" s="1"/>
  <c r="K2770" i="5"/>
  <c r="L2770" i="5" s="1" a="1"/>
  <c r="L2770" i="5" s="1"/>
  <c r="K2771" i="5"/>
  <c r="L2771" i="5" s="1" a="1"/>
  <c r="L2771" i="5" s="1"/>
  <c r="K2772" i="5"/>
  <c r="L2772" i="5" s="1" a="1"/>
  <c r="L2772" i="5" s="1"/>
  <c r="K2773" i="5"/>
  <c r="L2773" i="5" s="1" a="1"/>
  <c r="L2773" i="5" s="1"/>
  <c r="K2774" i="5"/>
  <c r="L2774" i="5" s="1" a="1"/>
  <c r="L2774" i="5" s="1"/>
  <c r="K2775" i="5"/>
  <c r="L2775" i="5" s="1" a="1"/>
  <c r="L2775" i="5" s="1"/>
  <c r="K2776" i="5"/>
  <c r="L2776" i="5" s="1" a="1"/>
  <c r="L2776" i="5" s="1"/>
  <c r="K2777" i="5"/>
  <c r="L2777" i="5" s="1" a="1"/>
  <c r="L2777" i="5" s="1"/>
  <c r="K2778" i="5"/>
  <c r="L2778" i="5" s="1" a="1"/>
  <c r="L2778" i="5" s="1"/>
  <c r="K2779" i="5"/>
  <c r="L2779" i="5" s="1" a="1"/>
  <c r="L2779" i="5" s="1"/>
  <c r="K2780" i="5"/>
  <c r="L2780" i="5" s="1" a="1"/>
  <c r="L2780" i="5" s="1"/>
  <c r="K2781" i="5"/>
  <c r="L2781" i="5" s="1" a="1"/>
  <c r="L2781" i="5" s="1"/>
  <c r="K2782" i="5"/>
  <c r="L2782" i="5" s="1" a="1"/>
  <c r="L2782" i="5" s="1"/>
  <c r="K2783" i="5"/>
  <c r="L2783" i="5" s="1" a="1"/>
  <c r="L2783" i="5" s="1"/>
  <c r="K2784" i="5"/>
  <c r="L2784" i="5" s="1" a="1"/>
  <c r="L2784" i="5" s="1"/>
  <c r="K2785" i="5"/>
  <c r="L2785" i="5" s="1" a="1"/>
  <c r="L2785" i="5" s="1"/>
  <c r="K2786" i="5"/>
  <c r="L2786" i="5" s="1" a="1"/>
  <c r="L2786" i="5" s="1"/>
  <c r="K2787" i="5"/>
  <c r="L2787" i="5" s="1" a="1"/>
  <c r="L2787" i="5" s="1"/>
  <c r="K2788" i="5"/>
  <c r="L2788" i="5" s="1" a="1"/>
  <c r="L2788" i="5" s="1"/>
  <c r="K2789" i="5"/>
  <c r="L2789" i="5" s="1" a="1"/>
  <c r="L2789" i="5" s="1"/>
  <c r="K2790" i="5"/>
  <c r="L2790" i="5" s="1" a="1"/>
  <c r="L2790" i="5" s="1"/>
  <c r="K2791" i="5"/>
  <c r="L2791" i="5" s="1" a="1"/>
  <c r="L2791" i="5" s="1"/>
  <c r="K2792" i="5"/>
  <c r="L2792" i="5" s="1" a="1"/>
  <c r="L2792" i="5" s="1"/>
  <c r="K2793" i="5"/>
  <c r="L2793" i="5" s="1" a="1"/>
  <c r="L2793" i="5" s="1"/>
  <c r="K2794" i="5"/>
  <c r="L2794" i="5" s="1" a="1"/>
  <c r="L2794" i="5" s="1"/>
  <c r="K2795" i="5"/>
  <c r="L2795" i="5" s="1" a="1"/>
  <c r="L2795" i="5" s="1"/>
  <c r="K2796" i="5"/>
  <c r="L2796" i="5" s="1" a="1"/>
  <c r="L2796" i="5" s="1"/>
  <c r="K2797" i="5"/>
  <c r="L2797" i="5" s="1" a="1"/>
  <c r="L2797" i="5" s="1"/>
  <c r="K2798" i="5"/>
  <c r="L2798" i="5" s="1" a="1"/>
  <c r="L2798" i="5" s="1"/>
  <c r="K2799" i="5"/>
  <c r="L2799" i="5" s="1" a="1"/>
  <c r="L2799" i="5" s="1"/>
  <c r="K2800" i="5"/>
  <c r="L2800" i="5" s="1" a="1"/>
  <c r="L2800" i="5" s="1"/>
  <c r="K2801" i="5"/>
  <c r="L2801" i="5" s="1" a="1"/>
  <c r="L2801" i="5" s="1"/>
  <c r="K2802" i="5"/>
  <c r="L2802" i="5" s="1" a="1"/>
  <c r="L2802" i="5" s="1"/>
  <c r="K2803" i="5"/>
  <c r="L2803" i="5" s="1" a="1"/>
  <c r="L2803" i="5" s="1"/>
  <c r="K2804" i="5"/>
  <c r="L2804" i="5" s="1" a="1"/>
  <c r="L2804" i="5" s="1"/>
  <c r="K2805" i="5"/>
  <c r="L2805" i="5" s="1" a="1"/>
  <c r="L2805" i="5" s="1"/>
  <c r="K2806" i="5"/>
  <c r="L2806" i="5" s="1" a="1"/>
  <c r="L2806" i="5" s="1"/>
  <c r="K2807" i="5"/>
  <c r="L2807" i="5" s="1" a="1"/>
  <c r="L2807" i="5" s="1"/>
  <c r="K2808" i="5"/>
  <c r="L2808" i="5" s="1" a="1"/>
  <c r="L2808" i="5" s="1"/>
  <c r="K2809" i="5"/>
  <c r="L2809" i="5" s="1" a="1"/>
  <c r="L2809" i="5" s="1"/>
  <c r="K2810" i="5"/>
  <c r="L2810" i="5" s="1" a="1"/>
  <c r="L2810" i="5" s="1"/>
  <c r="K2811" i="5"/>
  <c r="L2811" i="5" s="1" a="1"/>
  <c r="L2811" i="5" s="1"/>
  <c r="K2812" i="5"/>
  <c r="L2812" i="5" s="1" a="1"/>
  <c r="L2812" i="5" s="1"/>
  <c r="K2813" i="5"/>
  <c r="L2813" i="5" s="1" a="1"/>
  <c r="L2813" i="5" s="1"/>
  <c r="K2814" i="5"/>
  <c r="L2814" i="5" s="1" a="1"/>
  <c r="L2814" i="5" s="1"/>
  <c r="K2815" i="5"/>
  <c r="L2815" i="5" s="1" a="1"/>
  <c r="L2815" i="5" s="1"/>
  <c r="K2816" i="5"/>
  <c r="L2816" i="5" s="1" a="1"/>
  <c r="L2816" i="5" s="1"/>
  <c r="K2817" i="5"/>
  <c r="L2817" i="5" s="1" a="1"/>
  <c r="L2817" i="5" s="1"/>
  <c r="K2818" i="5"/>
  <c r="L2818" i="5" s="1" a="1"/>
  <c r="L2818" i="5" s="1"/>
  <c r="K2819" i="5"/>
  <c r="L2819" i="5" s="1" a="1"/>
  <c r="L2819" i="5" s="1"/>
  <c r="K2820" i="5"/>
  <c r="L2820" i="5" s="1" a="1"/>
  <c r="L2820" i="5" s="1"/>
  <c r="K2821" i="5"/>
  <c r="L2821" i="5" s="1" a="1"/>
  <c r="L2821" i="5" s="1"/>
  <c r="K2822" i="5"/>
  <c r="L2822" i="5" s="1" a="1"/>
  <c r="L2822" i="5" s="1"/>
  <c r="K2823" i="5"/>
  <c r="L2823" i="5" s="1" a="1"/>
  <c r="L2823" i="5" s="1"/>
  <c r="K2824" i="5"/>
  <c r="L2824" i="5" s="1" a="1"/>
  <c r="L2824" i="5" s="1"/>
  <c r="K2825" i="5"/>
  <c r="L2825" i="5" s="1" a="1"/>
  <c r="L2825" i="5" s="1"/>
  <c r="K2826" i="5"/>
  <c r="L2826" i="5" s="1" a="1"/>
  <c r="L2826" i="5" s="1"/>
  <c r="K2827" i="5"/>
  <c r="L2827" i="5" s="1" a="1"/>
  <c r="L2827" i="5" s="1"/>
  <c r="K2828" i="5"/>
  <c r="L2828" i="5" s="1" a="1"/>
  <c r="L2828" i="5" s="1"/>
  <c r="K2829" i="5"/>
  <c r="L2829" i="5" s="1" a="1"/>
  <c r="L2829" i="5" s="1"/>
  <c r="K2830" i="5"/>
  <c r="L2830" i="5" s="1" a="1"/>
  <c r="L2830" i="5" s="1"/>
  <c r="K2831" i="5"/>
  <c r="L2831" i="5" s="1" a="1"/>
  <c r="L2831" i="5" s="1"/>
  <c r="K2832" i="5"/>
  <c r="L2832" i="5" s="1" a="1"/>
  <c r="L2832" i="5" s="1"/>
  <c r="K2833" i="5"/>
  <c r="L2833" i="5" s="1" a="1"/>
  <c r="L2833" i="5" s="1"/>
  <c r="K2834" i="5"/>
  <c r="L2834" i="5" s="1" a="1"/>
  <c r="L2834" i="5" s="1"/>
  <c r="K2835" i="5"/>
  <c r="L2835" i="5" s="1" a="1"/>
  <c r="L2835" i="5" s="1"/>
  <c r="K2836" i="5"/>
  <c r="L2836" i="5" s="1" a="1"/>
  <c r="L2836" i="5" s="1"/>
  <c r="K2837" i="5"/>
  <c r="L2837" i="5" s="1" a="1"/>
  <c r="L2837" i="5" s="1"/>
  <c r="K2838" i="5"/>
  <c r="L2838" i="5" s="1" a="1"/>
  <c r="L2838" i="5" s="1"/>
  <c r="K2839" i="5"/>
  <c r="L2839" i="5" s="1" a="1"/>
  <c r="L2839" i="5" s="1"/>
  <c r="K2840" i="5"/>
  <c r="L2840" i="5" s="1" a="1"/>
  <c r="L2840" i="5" s="1"/>
  <c r="K2841" i="5"/>
  <c r="L2841" i="5" s="1" a="1"/>
  <c r="L2841" i="5" s="1"/>
  <c r="K2842" i="5"/>
  <c r="L2842" i="5" s="1" a="1"/>
  <c r="L2842" i="5" s="1"/>
  <c r="K2843" i="5"/>
  <c r="L2843" i="5" s="1" a="1"/>
  <c r="L2843" i="5" s="1"/>
  <c r="K2844" i="5"/>
  <c r="L2844" i="5" s="1" a="1"/>
  <c r="L2844" i="5" s="1"/>
  <c r="K2845" i="5"/>
  <c r="L2845" i="5" s="1" a="1"/>
  <c r="L2845" i="5" s="1"/>
  <c r="K2846" i="5"/>
  <c r="L2846" i="5" s="1" a="1"/>
  <c r="L2846" i="5" s="1"/>
  <c r="K2847" i="5"/>
  <c r="L2847" i="5" s="1" a="1"/>
  <c r="L2847" i="5" s="1"/>
  <c r="K2848" i="5"/>
  <c r="L2848" i="5" s="1" a="1"/>
  <c r="L2848" i="5" s="1"/>
  <c r="K2849" i="5"/>
  <c r="L2849" i="5" s="1" a="1"/>
  <c r="L2849" i="5" s="1"/>
  <c r="K2850" i="5"/>
  <c r="L2850" i="5" s="1" a="1"/>
  <c r="L2850" i="5" s="1"/>
  <c r="K2851" i="5"/>
  <c r="L2851" i="5" s="1" a="1"/>
  <c r="L2851" i="5" s="1"/>
  <c r="K2852" i="5"/>
  <c r="L2852" i="5" s="1" a="1"/>
  <c r="L2852" i="5" s="1"/>
  <c r="K2853" i="5"/>
  <c r="L2853" i="5" s="1" a="1"/>
  <c r="L2853" i="5" s="1"/>
  <c r="K2854" i="5"/>
  <c r="L2854" i="5" s="1" a="1"/>
  <c r="L2854" i="5" s="1"/>
  <c r="K2855" i="5"/>
  <c r="L2855" i="5" s="1" a="1"/>
  <c r="L2855" i="5" s="1"/>
  <c r="K2856" i="5"/>
  <c r="L2856" i="5" s="1" a="1"/>
  <c r="L2856" i="5" s="1"/>
  <c r="K2857" i="5"/>
  <c r="L2857" i="5" s="1" a="1"/>
  <c r="L2857" i="5" s="1"/>
  <c r="K2858" i="5"/>
  <c r="L2858" i="5" s="1" a="1"/>
  <c r="L2858" i="5" s="1"/>
  <c r="K2859" i="5"/>
  <c r="L2859" i="5" s="1" a="1"/>
  <c r="L2859" i="5" s="1"/>
  <c r="K2860" i="5"/>
  <c r="L2860" i="5" s="1" a="1"/>
  <c r="L2860" i="5" s="1"/>
  <c r="K2861" i="5"/>
  <c r="L2861" i="5" s="1" a="1"/>
  <c r="L2861" i="5" s="1"/>
  <c r="K2862" i="5"/>
  <c r="L2862" i="5" s="1" a="1"/>
  <c r="L2862" i="5" s="1"/>
  <c r="K2863" i="5"/>
  <c r="L2863" i="5" s="1" a="1"/>
  <c r="L2863" i="5" s="1"/>
  <c r="K2864" i="5"/>
  <c r="L2864" i="5" s="1" a="1"/>
  <c r="L2864" i="5" s="1"/>
  <c r="K2865" i="5"/>
  <c r="L2865" i="5" s="1" a="1"/>
  <c r="L2865" i="5" s="1"/>
  <c r="K2866" i="5"/>
  <c r="L2866" i="5" s="1" a="1"/>
  <c r="L2866" i="5" s="1"/>
  <c r="K2867" i="5"/>
  <c r="L2867" i="5" s="1" a="1"/>
  <c r="L2867" i="5" s="1"/>
  <c r="K2868" i="5"/>
  <c r="L2868" i="5" s="1" a="1"/>
  <c r="L2868" i="5" s="1"/>
  <c r="K2869" i="5"/>
  <c r="L2869" i="5" s="1" a="1"/>
  <c r="L2869" i="5" s="1"/>
  <c r="K2870" i="5"/>
  <c r="L2870" i="5" s="1" a="1"/>
  <c r="L2870" i="5" s="1"/>
  <c r="K2871" i="5"/>
  <c r="L2871" i="5" s="1" a="1"/>
  <c r="L2871" i="5" s="1"/>
  <c r="K2872" i="5"/>
  <c r="L2872" i="5" s="1" a="1"/>
  <c r="L2872" i="5" s="1"/>
  <c r="K2873" i="5"/>
  <c r="L2873" i="5" s="1" a="1"/>
  <c r="L2873" i="5" s="1"/>
  <c r="K2874" i="5"/>
  <c r="L2874" i="5" s="1" a="1"/>
  <c r="L2874" i="5" s="1"/>
  <c r="K2875" i="5"/>
  <c r="L2875" i="5" s="1" a="1"/>
  <c r="L2875" i="5" s="1"/>
  <c r="K2876" i="5"/>
  <c r="L2876" i="5" s="1" a="1"/>
  <c r="L2876" i="5" s="1"/>
  <c r="K2877" i="5"/>
  <c r="L2877" i="5" s="1" a="1"/>
  <c r="L2877" i="5" s="1"/>
  <c r="K2878" i="5"/>
  <c r="L2878" i="5" s="1" a="1"/>
  <c r="L2878" i="5" s="1"/>
  <c r="K2879" i="5"/>
  <c r="L2879" i="5" s="1" a="1"/>
  <c r="L2879" i="5" s="1"/>
  <c r="K2880" i="5"/>
  <c r="L2880" i="5" s="1" a="1"/>
  <c r="L2880" i="5" s="1"/>
  <c r="K2881" i="5"/>
  <c r="L2881" i="5" s="1" a="1"/>
  <c r="L2881" i="5" s="1"/>
  <c r="K2882" i="5"/>
  <c r="L2882" i="5" s="1" a="1"/>
  <c r="L2882" i="5" s="1"/>
  <c r="K2883" i="5"/>
  <c r="L2883" i="5" s="1" a="1"/>
  <c r="L2883" i="5" s="1"/>
  <c r="K2884" i="5"/>
  <c r="L2884" i="5" s="1" a="1"/>
  <c r="L2884" i="5" s="1"/>
  <c r="K2885" i="5"/>
  <c r="L2885" i="5" s="1" a="1"/>
  <c r="L2885" i="5" s="1"/>
  <c r="K2886" i="5"/>
  <c r="L2886" i="5" s="1" a="1"/>
  <c r="L2886" i="5" s="1"/>
  <c r="K2887" i="5"/>
  <c r="L2887" i="5" s="1" a="1"/>
  <c r="L2887" i="5" s="1"/>
  <c r="K2888" i="5"/>
  <c r="L2888" i="5" s="1" a="1"/>
  <c r="L2888" i="5" s="1"/>
  <c r="K2889" i="5"/>
  <c r="L2889" i="5" s="1" a="1"/>
  <c r="L2889" i="5" s="1"/>
  <c r="K2890" i="5"/>
  <c r="L2890" i="5" s="1" a="1"/>
  <c r="L2890" i="5" s="1"/>
  <c r="K2891" i="5"/>
  <c r="L2891" i="5" s="1" a="1"/>
  <c r="L2891" i="5" s="1"/>
  <c r="K2892" i="5"/>
  <c r="L2892" i="5" s="1" a="1"/>
  <c r="L2892" i="5" s="1"/>
  <c r="K2893" i="5"/>
  <c r="L2893" i="5" s="1" a="1"/>
  <c r="L2893" i="5" s="1"/>
  <c r="K2894" i="5"/>
  <c r="L2894" i="5" s="1" a="1"/>
  <c r="L2894" i="5" s="1"/>
  <c r="K2895" i="5"/>
  <c r="L2895" i="5" s="1" a="1"/>
  <c r="L2895" i="5" s="1"/>
  <c r="K2896" i="5"/>
  <c r="L2896" i="5" s="1" a="1"/>
  <c r="L2896" i="5" s="1"/>
  <c r="K2897" i="5"/>
  <c r="L2897" i="5" s="1" a="1"/>
  <c r="L2897" i="5" s="1"/>
  <c r="K2898" i="5"/>
  <c r="L2898" i="5" s="1" a="1"/>
  <c r="L2898" i="5" s="1"/>
  <c r="K2899" i="5"/>
  <c r="L2899" i="5" s="1" a="1"/>
  <c r="L2899" i="5" s="1"/>
  <c r="K2900" i="5"/>
  <c r="L2900" i="5" s="1" a="1"/>
  <c r="L2900" i="5" s="1"/>
  <c r="K2901" i="5"/>
  <c r="L2901" i="5" s="1" a="1"/>
  <c r="L2901" i="5" s="1"/>
  <c r="K2902" i="5"/>
  <c r="L2902" i="5" s="1" a="1"/>
  <c r="L2902" i="5" s="1"/>
  <c r="K2903" i="5"/>
  <c r="L2903" i="5" s="1" a="1"/>
  <c r="L2903" i="5" s="1"/>
  <c r="K2904" i="5"/>
  <c r="L2904" i="5" s="1" a="1"/>
  <c r="L2904" i="5" s="1"/>
  <c r="K2905" i="5"/>
  <c r="L2905" i="5" s="1" a="1"/>
  <c r="L2905" i="5" s="1"/>
  <c r="K2906" i="5"/>
  <c r="L2906" i="5" s="1" a="1"/>
  <c r="L2906" i="5" s="1"/>
  <c r="K2907" i="5"/>
  <c r="L2907" i="5" s="1" a="1"/>
  <c r="L2907" i="5" s="1"/>
  <c r="K2908" i="5"/>
  <c r="L2908" i="5" s="1" a="1"/>
  <c r="L2908" i="5" s="1"/>
  <c r="K2909" i="5"/>
  <c r="L2909" i="5" s="1" a="1"/>
  <c r="L2909" i="5" s="1"/>
  <c r="K2910" i="5"/>
  <c r="L2910" i="5" s="1" a="1"/>
  <c r="L2910" i="5" s="1"/>
  <c r="K2911" i="5"/>
  <c r="L2911" i="5" s="1" a="1"/>
  <c r="L2911" i="5" s="1"/>
  <c r="K2912" i="5"/>
  <c r="L2912" i="5" s="1" a="1"/>
  <c r="L2912" i="5" s="1"/>
  <c r="K2913" i="5"/>
  <c r="L2913" i="5" s="1" a="1"/>
  <c r="L2913" i="5" s="1"/>
  <c r="K2914" i="5"/>
  <c r="L2914" i="5" s="1" a="1"/>
  <c r="L2914" i="5" s="1"/>
  <c r="K2915" i="5"/>
  <c r="L2915" i="5" s="1" a="1"/>
  <c r="L2915" i="5" s="1"/>
  <c r="K2916" i="5"/>
  <c r="L2916" i="5" s="1" a="1"/>
  <c r="L2916" i="5" s="1"/>
  <c r="K2917" i="5"/>
  <c r="L2917" i="5" s="1" a="1"/>
  <c r="L2917" i="5" s="1"/>
  <c r="K2918" i="5"/>
  <c r="L2918" i="5" s="1" a="1"/>
  <c r="L2918" i="5" s="1"/>
  <c r="K2919" i="5"/>
  <c r="L2919" i="5" s="1" a="1"/>
  <c r="L2919" i="5" s="1"/>
  <c r="K2920" i="5"/>
  <c r="L2920" i="5" s="1" a="1"/>
  <c r="L2920" i="5" s="1"/>
  <c r="K2921" i="5"/>
  <c r="L2921" i="5" s="1" a="1"/>
  <c r="L2921" i="5" s="1"/>
  <c r="K2922" i="5"/>
  <c r="L2922" i="5" s="1" a="1"/>
  <c r="L2922" i="5" s="1"/>
  <c r="K2923" i="5"/>
  <c r="L2923" i="5" s="1" a="1"/>
  <c r="L2923" i="5" s="1"/>
  <c r="K2924" i="5"/>
  <c r="L2924" i="5" s="1" a="1"/>
  <c r="L2924" i="5" s="1"/>
  <c r="K2925" i="5"/>
  <c r="L2925" i="5" s="1" a="1"/>
  <c r="L2925" i="5" s="1"/>
  <c r="K2926" i="5"/>
  <c r="L2926" i="5" s="1" a="1"/>
  <c r="L2926" i="5" s="1"/>
  <c r="K2927" i="5"/>
  <c r="L2927" i="5" s="1" a="1"/>
  <c r="L2927" i="5" s="1"/>
  <c r="K2928" i="5"/>
  <c r="L2928" i="5" s="1" a="1"/>
  <c r="L2928" i="5" s="1"/>
  <c r="K2929" i="5"/>
  <c r="L2929" i="5" s="1" a="1"/>
  <c r="L2929" i="5" s="1"/>
  <c r="K2930" i="5"/>
  <c r="L2930" i="5" s="1" a="1"/>
  <c r="L2930" i="5" s="1"/>
  <c r="K2931" i="5"/>
  <c r="L2931" i="5" s="1" a="1"/>
  <c r="L2931" i="5" s="1"/>
  <c r="K2932" i="5"/>
  <c r="L2932" i="5" s="1" a="1"/>
  <c r="L2932" i="5" s="1"/>
  <c r="K2933" i="5"/>
  <c r="L2933" i="5" s="1" a="1"/>
  <c r="L2933" i="5" s="1"/>
  <c r="K2934" i="5"/>
  <c r="L2934" i="5" s="1" a="1"/>
  <c r="L2934" i="5" s="1"/>
  <c r="K2935" i="5"/>
  <c r="L2935" i="5" s="1" a="1"/>
  <c r="L2935" i="5" s="1"/>
  <c r="K2936" i="5"/>
  <c r="L2936" i="5" s="1" a="1"/>
  <c r="L2936" i="5" s="1"/>
  <c r="K2937" i="5"/>
  <c r="L2937" i="5" s="1" a="1"/>
  <c r="L2937" i="5" s="1"/>
  <c r="K2938" i="5"/>
  <c r="L2938" i="5" s="1" a="1"/>
  <c r="L2938" i="5" s="1"/>
  <c r="K2939" i="5"/>
  <c r="L2939" i="5" s="1" a="1"/>
  <c r="L2939" i="5" s="1"/>
  <c r="K2940" i="5"/>
  <c r="L2940" i="5" s="1" a="1"/>
  <c r="L2940" i="5" s="1"/>
  <c r="K2941" i="5"/>
  <c r="L2941" i="5" s="1" a="1"/>
  <c r="L2941" i="5" s="1"/>
  <c r="K2942" i="5"/>
  <c r="L2942" i="5" s="1" a="1"/>
  <c r="L2942" i="5" s="1"/>
  <c r="K2943" i="5"/>
  <c r="L2943" i="5" s="1" a="1"/>
  <c r="L2943" i="5" s="1"/>
  <c r="K2944" i="5"/>
  <c r="L2944" i="5" s="1" a="1"/>
  <c r="L2944" i="5" s="1"/>
  <c r="K2945" i="5"/>
  <c r="L2945" i="5" s="1" a="1"/>
  <c r="L2945" i="5" s="1"/>
  <c r="K2946" i="5"/>
  <c r="L2946" i="5" s="1" a="1"/>
  <c r="L2946" i="5" s="1"/>
  <c r="K2947" i="5"/>
  <c r="L2947" i="5" s="1" a="1"/>
  <c r="L2947" i="5" s="1"/>
  <c r="K2948" i="5"/>
  <c r="L2948" i="5" s="1" a="1"/>
  <c r="L2948" i="5" s="1"/>
  <c r="K2949" i="5"/>
  <c r="L2949" i="5" s="1" a="1"/>
  <c r="L2949" i="5" s="1"/>
  <c r="K2950" i="5"/>
  <c r="L2950" i="5" s="1" a="1"/>
  <c r="L2950" i="5" s="1"/>
  <c r="K2951" i="5"/>
  <c r="L2951" i="5" s="1" a="1"/>
  <c r="L2951" i="5" s="1"/>
  <c r="K2952" i="5"/>
  <c r="L2952" i="5" s="1" a="1"/>
  <c r="L2952" i="5" s="1"/>
  <c r="K2953" i="5"/>
  <c r="L2953" i="5" s="1" a="1"/>
  <c r="L2953" i="5" s="1"/>
  <c r="K2954" i="5"/>
  <c r="L2954" i="5" s="1" a="1"/>
  <c r="L2954" i="5" s="1"/>
  <c r="K2955" i="5"/>
  <c r="L2955" i="5" s="1" a="1"/>
  <c r="L2955" i="5" s="1"/>
  <c r="K2956" i="5"/>
  <c r="L2956" i="5" s="1" a="1"/>
  <c r="L2956" i="5" s="1"/>
  <c r="K2957" i="5"/>
  <c r="L2957" i="5" s="1" a="1"/>
  <c r="L2957" i="5" s="1"/>
  <c r="K2958" i="5"/>
  <c r="L2958" i="5" s="1" a="1"/>
  <c r="L2958" i="5" s="1"/>
  <c r="K2959" i="5"/>
  <c r="L2959" i="5" s="1" a="1"/>
  <c r="L2959" i="5" s="1"/>
  <c r="K2960" i="5"/>
  <c r="L2960" i="5" s="1" a="1"/>
  <c r="L2960" i="5" s="1"/>
  <c r="K2961" i="5"/>
  <c r="L2961" i="5" s="1" a="1"/>
  <c r="L2961" i="5" s="1"/>
  <c r="K2962" i="5"/>
  <c r="L2962" i="5" s="1" a="1"/>
  <c r="L2962" i="5" s="1"/>
  <c r="K2963" i="5"/>
  <c r="L2963" i="5" s="1" a="1"/>
  <c r="L2963" i="5" s="1"/>
  <c r="K2964" i="5"/>
  <c r="L2964" i="5" s="1" a="1"/>
  <c r="L2964" i="5" s="1"/>
  <c r="K2965" i="5"/>
  <c r="L2965" i="5" s="1" a="1"/>
  <c r="L2965" i="5" s="1"/>
  <c r="K2966" i="5"/>
  <c r="L2966" i="5" s="1" a="1"/>
  <c r="L2966" i="5" s="1"/>
  <c r="K2967" i="5"/>
  <c r="L2967" i="5" s="1" a="1"/>
  <c r="L2967" i="5" s="1"/>
  <c r="K2968" i="5"/>
  <c r="L2968" i="5" s="1" a="1"/>
  <c r="L2968" i="5" s="1"/>
  <c r="K2969" i="5"/>
  <c r="L2969" i="5" s="1" a="1"/>
  <c r="L2969" i="5" s="1"/>
  <c r="K2970" i="5"/>
  <c r="L2970" i="5" s="1" a="1"/>
  <c r="L2970" i="5" s="1"/>
  <c r="K2971" i="5"/>
  <c r="L2971" i="5" s="1" a="1"/>
  <c r="L2971" i="5" s="1"/>
  <c r="K2972" i="5"/>
  <c r="L2972" i="5" s="1" a="1"/>
  <c r="L2972" i="5" s="1"/>
  <c r="K2973" i="5"/>
  <c r="L2973" i="5" s="1" a="1"/>
  <c r="L2973" i="5" s="1"/>
  <c r="K2974" i="5"/>
  <c r="L2974" i="5" s="1" a="1"/>
  <c r="L2974" i="5" s="1"/>
  <c r="K2975" i="5"/>
  <c r="L2975" i="5" s="1" a="1"/>
  <c r="L2975" i="5" s="1"/>
  <c r="K2976" i="5"/>
  <c r="L2976" i="5" s="1" a="1"/>
  <c r="L2976" i="5" s="1"/>
  <c r="K2977" i="5"/>
  <c r="L2977" i="5" s="1" a="1"/>
  <c r="L2977" i="5" s="1"/>
  <c r="K2978" i="5"/>
  <c r="L2978" i="5" s="1" a="1"/>
  <c r="L2978" i="5" s="1"/>
  <c r="K2979" i="5"/>
  <c r="L2979" i="5" s="1" a="1"/>
  <c r="L2979" i="5" s="1"/>
  <c r="K2980" i="5"/>
  <c r="L2980" i="5" s="1" a="1"/>
  <c r="L2980" i="5" s="1"/>
  <c r="K2981" i="5"/>
  <c r="L2981" i="5" s="1" a="1"/>
  <c r="L2981" i="5" s="1"/>
  <c r="K2982" i="5"/>
  <c r="L2982" i="5" s="1" a="1"/>
  <c r="L2982" i="5" s="1"/>
  <c r="K2983" i="5"/>
  <c r="L2983" i="5" s="1" a="1"/>
  <c r="L2983" i="5" s="1"/>
  <c r="K2984" i="5"/>
  <c r="L2984" i="5" s="1" a="1"/>
  <c r="L2984" i="5" s="1"/>
  <c r="K2985" i="5"/>
  <c r="L2985" i="5" s="1" a="1"/>
  <c r="L2985" i="5" s="1"/>
  <c r="K2986" i="5"/>
  <c r="L2986" i="5" s="1" a="1"/>
  <c r="L2986" i="5" s="1"/>
  <c r="K2987" i="5"/>
  <c r="L2987" i="5" s="1" a="1"/>
  <c r="L2987" i="5" s="1"/>
  <c r="K2988" i="5"/>
  <c r="L2988" i="5" s="1" a="1"/>
  <c r="L2988" i="5" s="1"/>
  <c r="K2989" i="5"/>
  <c r="L2989" i="5" s="1" a="1"/>
  <c r="L2989" i="5" s="1"/>
  <c r="K2990" i="5"/>
  <c r="L2990" i="5" s="1" a="1"/>
  <c r="L2990" i="5" s="1"/>
  <c r="K2991" i="5"/>
  <c r="L2991" i="5" s="1" a="1"/>
  <c r="L2991" i="5" s="1"/>
  <c r="K2992" i="5"/>
  <c r="L2992" i="5" s="1" a="1"/>
  <c r="L2992" i="5" s="1"/>
  <c r="K2993" i="5"/>
  <c r="L2993" i="5" s="1" a="1"/>
  <c r="L2993" i="5" s="1"/>
  <c r="K2994" i="5"/>
  <c r="L2994" i="5" s="1" a="1"/>
  <c r="L2994" i="5" s="1"/>
  <c r="K2995" i="5"/>
  <c r="L2995" i="5" s="1" a="1"/>
  <c r="L2995" i="5" s="1"/>
  <c r="K2996" i="5"/>
  <c r="L2996" i="5" s="1" a="1"/>
  <c r="L2996" i="5" s="1"/>
  <c r="K2997" i="5"/>
  <c r="L2997" i="5" s="1" a="1"/>
  <c r="L2997" i="5" s="1"/>
  <c r="K2998" i="5"/>
  <c r="L2998" i="5" s="1" a="1"/>
  <c r="L2998" i="5" s="1"/>
  <c r="K2999" i="5"/>
  <c r="L2999" i="5" s="1" a="1"/>
  <c r="L2999" i="5" s="1"/>
  <c r="K3000" i="5"/>
  <c r="L3000" i="5" s="1" a="1"/>
  <c r="L3000" i="5" s="1"/>
  <c r="K3001" i="5"/>
  <c r="L3001" i="5" s="1" a="1"/>
  <c r="L3001" i="5" s="1"/>
  <c r="K3002" i="5"/>
  <c r="L3002" i="5" s="1" a="1"/>
  <c r="L3002" i="5" s="1"/>
  <c r="K3003" i="5"/>
  <c r="L3003" i="5" s="1" a="1"/>
  <c r="L3003" i="5" s="1"/>
  <c r="K3004" i="5"/>
  <c r="L3004" i="5" s="1" a="1"/>
  <c r="L3004" i="5" s="1"/>
  <c r="K3005" i="5"/>
  <c r="L3005" i="5" s="1" a="1"/>
  <c r="L3005" i="5" s="1"/>
  <c r="K3006" i="5"/>
  <c r="L3006" i="5" s="1" a="1"/>
  <c r="L3006" i="5" s="1"/>
  <c r="K3007" i="5"/>
  <c r="L3007" i="5" s="1" a="1"/>
  <c r="L3007" i="5" s="1"/>
  <c r="K3008" i="5"/>
  <c r="L3008" i="5" s="1" a="1"/>
  <c r="L3008" i="5" s="1"/>
  <c r="K3009" i="5"/>
  <c r="L3009" i="5" s="1" a="1"/>
  <c r="L3009" i="5" s="1"/>
  <c r="K3010" i="5"/>
  <c r="L3010" i="5" s="1" a="1"/>
  <c r="L3010" i="5" s="1"/>
  <c r="K3011" i="5"/>
  <c r="L3011" i="5" s="1" a="1"/>
  <c r="L3011" i="5" s="1"/>
  <c r="K3012" i="5"/>
  <c r="L3012" i="5" s="1" a="1"/>
  <c r="L3012" i="5" s="1"/>
  <c r="K3013" i="5"/>
  <c r="L3013" i="5" s="1" a="1"/>
  <c r="L3013" i="5" s="1"/>
  <c r="K3014" i="5"/>
  <c r="L3014" i="5" s="1" a="1"/>
  <c r="L3014" i="5" s="1"/>
  <c r="K3015" i="5"/>
  <c r="L3015" i="5" s="1" a="1"/>
  <c r="L3015" i="5" s="1"/>
  <c r="K3016" i="5"/>
  <c r="L3016" i="5" s="1" a="1"/>
  <c r="L3016" i="5" s="1"/>
  <c r="K3017" i="5"/>
  <c r="L3017" i="5" s="1" a="1"/>
  <c r="L3017" i="5" s="1"/>
  <c r="K3018" i="5"/>
  <c r="L3018" i="5" s="1" a="1"/>
  <c r="L3018" i="5" s="1"/>
  <c r="K3019" i="5"/>
  <c r="L3019" i="5" s="1" a="1"/>
  <c r="L3019" i="5" s="1"/>
  <c r="K3020" i="5"/>
  <c r="L3020" i="5" s="1" a="1"/>
  <c r="L3020" i="5" s="1"/>
  <c r="K3021" i="5"/>
  <c r="L3021" i="5" s="1" a="1"/>
  <c r="L3021" i="5" s="1"/>
  <c r="K3022" i="5"/>
  <c r="L3022" i="5" s="1" a="1"/>
  <c r="L3022" i="5" s="1"/>
  <c r="K3023" i="5"/>
  <c r="L3023" i="5" s="1" a="1"/>
  <c r="L3023" i="5" s="1"/>
  <c r="K3024" i="5"/>
  <c r="L3024" i="5" s="1" a="1"/>
  <c r="L3024" i="5" s="1"/>
  <c r="K3025" i="5"/>
  <c r="L3025" i="5" s="1" a="1"/>
  <c r="L3025" i="5" s="1"/>
  <c r="K3026" i="5"/>
  <c r="L3026" i="5" s="1" a="1"/>
  <c r="L3026" i="5" s="1"/>
  <c r="K3027" i="5"/>
  <c r="L3027" i="5" s="1" a="1"/>
  <c r="L3027" i="5" s="1"/>
  <c r="K3028" i="5"/>
  <c r="L3028" i="5" s="1" a="1"/>
  <c r="L3028" i="5" s="1"/>
  <c r="K3029" i="5"/>
  <c r="L3029" i="5" s="1" a="1"/>
  <c r="L3029" i="5" s="1"/>
  <c r="K3030" i="5"/>
  <c r="L3030" i="5" s="1" a="1"/>
  <c r="L3030" i="5" s="1"/>
  <c r="K3031" i="5"/>
  <c r="L3031" i="5" s="1" a="1"/>
  <c r="L3031" i="5" s="1"/>
  <c r="K3032" i="5"/>
  <c r="L3032" i="5" s="1" a="1"/>
  <c r="L3032" i="5" s="1"/>
  <c r="K3033" i="5"/>
  <c r="L3033" i="5" s="1" a="1"/>
  <c r="L3033" i="5" s="1"/>
  <c r="K3034" i="5"/>
  <c r="L3034" i="5" s="1" a="1"/>
  <c r="L3034" i="5" s="1"/>
  <c r="K3035" i="5"/>
  <c r="L3035" i="5" s="1" a="1"/>
  <c r="L3035" i="5" s="1"/>
  <c r="K3036" i="5"/>
  <c r="L3036" i="5" s="1" a="1"/>
  <c r="L3036" i="5" s="1"/>
  <c r="K3037" i="5"/>
  <c r="L3037" i="5" s="1" a="1"/>
  <c r="L3037" i="5" s="1"/>
  <c r="K3038" i="5"/>
  <c r="L3038" i="5" s="1" a="1"/>
  <c r="L3038" i="5" s="1"/>
  <c r="K3039" i="5"/>
  <c r="L3039" i="5" s="1" a="1"/>
  <c r="L3039" i="5" s="1"/>
  <c r="K3040" i="5"/>
  <c r="L3040" i="5" s="1" a="1"/>
  <c r="L3040" i="5" s="1"/>
  <c r="K3041" i="5"/>
  <c r="L3041" i="5" s="1" a="1"/>
  <c r="L3041" i="5" s="1"/>
  <c r="K3042" i="5"/>
  <c r="L3042" i="5" s="1" a="1"/>
  <c r="L3042" i="5" s="1"/>
  <c r="K3043" i="5"/>
  <c r="L3043" i="5" s="1" a="1"/>
  <c r="L3043" i="5" s="1"/>
  <c r="K3044" i="5"/>
  <c r="L3044" i="5" s="1" a="1"/>
  <c r="L3044" i="5" s="1"/>
  <c r="K3045" i="5"/>
  <c r="L3045" i="5" s="1" a="1"/>
  <c r="L3045" i="5" s="1"/>
  <c r="K3046" i="5"/>
  <c r="L3046" i="5" s="1" a="1"/>
  <c r="L3046" i="5" s="1"/>
  <c r="K3047" i="5"/>
  <c r="L3047" i="5" s="1" a="1"/>
  <c r="L3047" i="5" s="1"/>
  <c r="K3048" i="5"/>
  <c r="L3048" i="5" s="1" a="1"/>
  <c r="L3048" i="5" s="1"/>
  <c r="K3049" i="5"/>
  <c r="L3049" i="5" s="1" a="1"/>
  <c r="L3049" i="5" s="1"/>
  <c r="K3050" i="5"/>
  <c r="L3050" i="5" s="1" a="1"/>
  <c r="L3050" i="5" s="1"/>
  <c r="K3051" i="5"/>
  <c r="L3051" i="5" s="1" a="1"/>
  <c r="L3051" i="5" s="1"/>
  <c r="K3052" i="5"/>
  <c r="L3052" i="5" s="1" a="1"/>
  <c r="L3052" i="5" s="1"/>
  <c r="K3053" i="5"/>
  <c r="L3053" i="5" s="1" a="1"/>
  <c r="L3053" i="5" s="1"/>
  <c r="K3054" i="5"/>
  <c r="L3054" i="5" s="1" a="1"/>
  <c r="L3054" i="5" s="1"/>
  <c r="K3055" i="5"/>
  <c r="L3055" i="5" s="1" a="1"/>
  <c r="L3055" i="5" s="1"/>
  <c r="K3056" i="5"/>
  <c r="L3056" i="5" s="1" a="1"/>
  <c r="L3056" i="5" s="1"/>
  <c r="K3057" i="5"/>
  <c r="L3057" i="5" s="1" a="1"/>
  <c r="L3057" i="5" s="1"/>
  <c r="K3058" i="5"/>
  <c r="L3058" i="5" s="1" a="1"/>
  <c r="L3058" i="5" s="1"/>
  <c r="K3059" i="5"/>
  <c r="L3059" i="5" s="1" a="1"/>
  <c r="L3059" i="5" s="1"/>
  <c r="K3060" i="5"/>
  <c r="L3060" i="5" s="1" a="1"/>
  <c r="L3060" i="5" s="1"/>
  <c r="K3061" i="5"/>
  <c r="L3061" i="5" s="1" a="1"/>
  <c r="L3061" i="5" s="1"/>
  <c r="K3062" i="5"/>
  <c r="L3062" i="5" s="1" a="1"/>
  <c r="L3062" i="5" s="1"/>
  <c r="K3063" i="5"/>
  <c r="L3063" i="5" s="1" a="1"/>
  <c r="L3063" i="5" s="1"/>
  <c r="K3064" i="5"/>
  <c r="L3064" i="5" s="1" a="1"/>
  <c r="L3064" i="5" s="1"/>
  <c r="K3065" i="5"/>
  <c r="L3065" i="5" s="1" a="1"/>
  <c r="L3065" i="5" s="1"/>
  <c r="K3066" i="5"/>
  <c r="L3066" i="5" s="1" a="1"/>
  <c r="L3066" i="5" s="1"/>
  <c r="K3067" i="5"/>
  <c r="L3067" i="5" s="1" a="1"/>
  <c r="L3067" i="5" s="1"/>
  <c r="K3068" i="5"/>
  <c r="L3068" i="5" s="1" a="1"/>
  <c r="L3068" i="5" s="1"/>
  <c r="K3069" i="5"/>
  <c r="L3069" i="5" s="1" a="1"/>
  <c r="L3069" i="5" s="1"/>
  <c r="K3070" i="5"/>
  <c r="L3070" i="5" s="1" a="1"/>
  <c r="L3070" i="5" s="1"/>
  <c r="K3071" i="5"/>
  <c r="L3071" i="5" s="1" a="1"/>
  <c r="L3071" i="5" s="1"/>
  <c r="K3072" i="5"/>
  <c r="L3072" i="5" s="1" a="1"/>
  <c r="L3072" i="5" s="1"/>
  <c r="K2" i="5"/>
  <c r="L2" i="5" s="1" a="1"/>
  <c r="L2" i="5" s="1"/>
  <c r="D3072" i="5"/>
  <c r="D3071" i="5"/>
  <c r="D3070" i="5"/>
  <c r="D3069" i="5"/>
  <c r="E3069" i="5" s="1"/>
  <c r="D3068" i="5"/>
  <c r="D3067" i="5"/>
  <c r="D3066" i="5"/>
  <c r="D3065" i="5"/>
  <c r="D3064" i="5"/>
  <c r="D3063" i="5"/>
  <c r="D3062" i="5"/>
  <c r="D3061" i="5"/>
  <c r="D3060" i="5"/>
  <c r="D3059" i="5"/>
  <c r="D3058" i="5"/>
  <c r="E3058" i="5" s="1"/>
  <c r="D3057" i="5"/>
  <c r="E3057" i="5" s="1"/>
  <c r="D3056" i="5"/>
  <c r="D3055" i="5"/>
  <c r="D3054" i="5"/>
  <c r="D3053" i="5"/>
  <c r="E3053" i="5" s="1"/>
  <c r="D3052" i="5"/>
  <c r="E3052" i="5" s="1"/>
  <c r="D3051" i="5"/>
  <c r="D3050" i="5"/>
  <c r="D3049" i="5"/>
  <c r="D3048" i="5"/>
  <c r="D3047" i="5"/>
  <c r="D3046" i="5"/>
  <c r="D3045" i="5"/>
  <c r="D3044" i="5"/>
  <c r="E3044" i="5" s="1"/>
  <c r="D3043" i="5"/>
  <c r="D3042" i="5"/>
  <c r="D3041" i="5"/>
  <c r="D3040" i="5"/>
  <c r="D3039" i="5"/>
  <c r="D3038" i="5"/>
  <c r="D3037" i="5"/>
  <c r="E3037" i="5" s="1"/>
  <c r="D3036" i="5"/>
  <c r="D3035" i="5"/>
  <c r="D3034" i="5"/>
  <c r="D3033" i="5"/>
  <c r="D3032" i="5"/>
  <c r="D3031" i="5"/>
  <c r="D3030" i="5"/>
  <c r="D3029" i="5"/>
  <c r="E3029" i="5" s="1"/>
  <c r="D3028" i="5"/>
  <c r="E3028" i="5" s="1"/>
  <c r="D3027" i="5"/>
  <c r="D3026" i="5"/>
  <c r="D3025" i="5"/>
  <c r="D3024" i="5"/>
  <c r="D3023" i="5"/>
  <c r="D3022" i="5"/>
  <c r="D3021" i="5"/>
  <c r="D3020" i="5"/>
  <c r="E3020" i="5" s="1"/>
  <c r="D3019" i="5"/>
  <c r="E3019" i="5" s="1"/>
  <c r="D3018" i="5"/>
  <c r="D3017" i="5"/>
  <c r="D3016" i="5"/>
  <c r="D3015" i="5"/>
  <c r="D3014" i="5"/>
  <c r="D3013" i="5"/>
  <c r="E3013" i="5" s="1"/>
  <c r="D3012" i="5"/>
  <c r="D3011" i="5"/>
  <c r="D3010" i="5"/>
  <c r="D3009" i="5"/>
  <c r="D3008" i="5"/>
  <c r="D3007" i="5"/>
  <c r="D3006" i="5"/>
  <c r="D3005" i="5"/>
  <c r="E3005" i="5" s="1"/>
  <c r="D3004" i="5"/>
  <c r="D3003" i="5"/>
  <c r="E3003" i="5" s="1"/>
  <c r="D3002" i="5"/>
  <c r="D3001" i="5"/>
  <c r="D3000" i="5"/>
  <c r="D2999" i="5"/>
  <c r="D2998" i="5"/>
  <c r="D2997" i="5"/>
  <c r="D2996" i="5"/>
  <c r="D2995" i="5"/>
  <c r="E2995" i="5" s="1"/>
  <c r="D2994" i="5"/>
  <c r="D2993" i="5"/>
  <c r="D2992" i="5"/>
  <c r="D2991" i="5"/>
  <c r="D2990" i="5"/>
  <c r="D2989" i="5"/>
  <c r="D2988" i="5"/>
  <c r="E2988" i="5" s="1"/>
  <c r="D2987" i="5"/>
  <c r="E2987" i="5" s="1"/>
  <c r="D2986" i="5"/>
  <c r="D2985" i="5"/>
  <c r="D2984" i="5"/>
  <c r="D2983" i="5"/>
  <c r="D2982" i="5"/>
  <c r="D2981" i="5"/>
  <c r="D2980" i="5"/>
  <c r="E2980" i="5" s="1"/>
  <c r="D2979" i="5"/>
  <c r="E2979" i="5" s="1"/>
  <c r="D2978" i="5"/>
  <c r="D2977" i="5"/>
  <c r="D2976" i="5"/>
  <c r="D2975" i="5"/>
  <c r="D2974" i="5"/>
  <c r="D2973" i="5"/>
  <c r="E2973" i="5" s="1"/>
  <c r="D2972" i="5"/>
  <c r="D2971" i="5"/>
  <c r="D2970" i="5"/>
  <c r="D2969" i="5"/>
  <c r="D2968" i="5"/>
  <c r="D2967" i="5"/>
  <c r="D2966" i="5"/>
  <c r="D2965" i="5"/>
  <c r="D2964" i="5"/>
  <c r="E2964" i="5" s="1"/>
  <c r="D2963" i="5"/>
  <c r="E2963" i="5" s="1"/>
  <c r="D2962" i="5"/>
  <c r="D2961" i="5"/>
  <c r="D2960" i="5"/>
  <c r="D2959" i="5"/>
  <c r="D2958" i="5"/>
  <c r="D2957" i="5"/>
  <c r="D2956" i="5"/>
  <c r="E2956" i="5" s="1"/>
  <c r="D2955" i="5"/>
  <c r="E2955" i="5" s="1"/>
  <c r="D2954" i="5"/>
  <c r="E2954" i="5" s="1"/>
  <c r="D2953" i="5"/>
  <c r="D2952" i="5"/>
  <c r="D2951" i="5"/>
  <c r="D2950" i="5"/>
  <c r="D2949" i="5"/>
  <c r="D2948" i="5"/>
  <c r="D2947" i="5"/>
  <c r="D2946" i="5"/>
  <c r="D2945" i="5"/>
  <c r="D2944" i="5"/>
  <c r="D2943" i="5"/>
  <c r="D2942" i="5"/>
  <c r="D2941" i="5"/>
  <c r="D2940" i="5"/>
  <c r="E2940" i="5" s="1"/>
  <c r="D2939" i="5"/>
  <c r="E2939" i="5" s="1"/>
  <c r="D2938" i="5"/>
  <c r="D2937" i="5"/>
  <c r="D2936" i="5"/>
  <c r="D2935" i="5"/>
  <c r="D2934" i="5"/>
  <c r="D2933" i="5"/>
  <c r="D2932" i="5"/>
  <c r="D2931" i="5"/>
  <c r="D2930" i="5"/>
  <c r="D2929" i="5"/>
  <c r="D2928" i="5"/>
  <c r="D2927" i="5"/>
  <c r="D2926" i="5"/>
  <c r="D2925" i="5"/>
  <c r="D2924" i="5"/>
  <c r="E2924" i="5" s="1"/>
  <c r="D2923" i="5"/>
  <c r="E2923" i="5" s="1"/>
  <c r="D2922" i="5"/>
  <c r="D2921" i="5"/>
  <c r="D2920" i="5"/>
  <c r="D2919" i="5"/>
  <c r="D2918" i="5"/>
  <c r="D2917" i="5"/>
  <c r="E2917" i="5" s="1"/>
  <c r="D2916" i="5"/>
  <c r="E2916" i="5" s="1"/>
  <c r="D2915" i="5"/>
  <c r="D2914" i="5"/>
  <c r="D2913" i="5"/>
  <c r="D2912" i="5"/>
  <c r="D2911" i="5"/>
  <c r="D2910" i="5"/>
  <c r="D2909" i="5"/>
  <c r="D2908" i="5"/>
  <c r="D2907" i="5"/>
  <c r="D2906" i="5"/>
  <c r="D2905" i="5"/>
  <c r="D2904" i="5"/>
  <c r="D2903" i="5"/>
  <c r="D2902" i="5"/>
  <c r="D2901" i="5"/>
  <c r="E2901" i="5" s="1"/>
  <c r="D2900" i="5"/>
  <c r="E2900" i="5" s="1"/>
  <c r="D2899" i="5"/>
  <c r="E2899" i="5" s="1"/>
  <c r="D2898" i="5"/>
  <c r="D2897" i="5"/>
  <c r="D2896" i="5"/>
  <c r="D2895" i="5"/>
  <c r="D2894" i="5"/>
  <c r="D2893" i="5"/>
  <c r="D2892" i="5"/>
  <c r="D2891" i="5"/>
  <c r="D2890" i="5"/>
  <c r="D2889" i="5"/>
  <c r="D2888" i="5"/>
  <c r="D2887" i="5"/>
  <c r="D2886" i="5"/>
  <c r="D2885" i="5"/>
  <c r="D2884" i="5"/>
  <c r="E2884" i="5" s="1"/>
  <c r="D2883" i="5"/>
  <c r="D2882" i="5"/>
  <c r="D2881" i="5"/>
  <c r="D2880" i="5"/>
  <c r="D2879" i="5"/>
  <c r="D2878" i="5"/>
  <c r="D2877" i="5"/>
  <c r="E2877" i="5" s="1"/>
  <c r="D2876" i="5"/>
  <c r="E2876" i="5" s="1"/>
  <c r="D2875" i="5"/>
  <c r="D2874" i="5"/>
  <c r="D2873" i="5"/>
  <c r="D2872" i="5"/>
  <c r="D2871" i="5"/>
  <c r="D2870" i="5"/>
  <c r="D2869" i="5"/>
  <c r="D2868" i="5"/>
  <c r="D2867" i="5"/>
  <c r="D2866" i="5"/>
  <c r="D2865" i="5"/>
  <c r="D2864" i="5"/>
  <c r="D2863" i="5"/>
  <c r="D2862" i="5"/>
  <c r="D2861" i="5"/>
  <c r="E2861" i="5" s="1"/>
  <c r="D2860" i="5"/>
  <c r="E2860" i="5" s="1"/>
  <c r="D2859" i="5"/>
  <c r="E2859" i="5" s="1"/>
  <c r="D2858" i="5"/>
  <c r="D2857" i="5"/>
  <c r="D2856" i="5"/>
  <c r="D2855" i="5"/>
  <c r="D2854" i="5"/>
  <c r="D2853" i="5"/>
  <c r="D2852" i="5"/>
  <c r="D2851" i="5"/>
  <c r="D2850" i="5"/>
  <c r="D2849" i="5"/>
  <c r="D2848" i="5"/>
  <c r="D2847" i="5"/>
  <c r="D2846" i="5"/>
  <c r="D2845" i="5"/>
  <c r="D2844" i="5"/>
  <c r="D2843" i="5"/>
  <c r="D2842" i="5"/>
  <c r="D2841" i="5"/>
  <c r="E2841" i="5" s="1"/>
  <c r="D2840" i="5"/>
  <c r="D2839" i="5"/>
  <c r="D2838" i="5"/>
  <c r="D2837" i="5"/>
  <c r="D2836" i="5"/>
  <c r="D2835" i="5"/>
  <c r="D2834" i="5"/>
  <c r="D2833" i="5"/>
  <c r="D2832" i="5"/>
  <c r="D2831" i="5"/>
  <c r="D2830" i="5"/>
  <c r="D2829" i="5"/>
  <c r="D2828" i="5"/>
  <c r="D2827" i="5"/>
  <c r="D2826" i="5"/>
  <c r="D2825" i="5"/>
  <c r="D2824" i="5"/>
  <c r="D2823" i="5"/>
  <c r="D2822" i="5"/>
  <c r="D2821" i="5"/>
  <c r="E2821" i="5" s="1"/>
  <c r="D2820" i="5"/>
  <c r="E2820" i="5" s="1"/>
  <c r="D2819" i="5"/>
  <c r="D2818" i="5"/>
  <c r="D2817" i="5"/>
  <c r="D2816" i="5"/>
  <c r="D2815" i="5"/>
  <c r="D2814" i="5"/>
  <c r="D2813" i="5"/>
  <c r="E2813" i="5" s="1"/>
  <c r="D2812" i="5"/>
  <c r="E2812" i="5" s="1"/>
  <c r="D2811" i="5"/>
  <c r="D2810" i="5"/>
  <c r="D2809" i="5"/>
  <c r="D2808" i="5"/>
  <c r="D2807" i="5"/>
  <c r="D2806" i="5"/>
  <c r="D2805" i="5"/>
  <c r="D2804" i="5"/>
  <c r="D2803" i="5"/>
  <c r="D2802" i="5"/>
  <c r="D2801" i="5"/>
  <c r="E2801" i="5" s="1"/>
  <c r="D2800" i="5"/>
  <c r="D2799" i="5"/>
  <c r="D2798" i="5"/>
  <c r="D2797" i="5"/>
  <c r="E2797" i="5" s="1"/>
  <c r="D2796" i="5"/>
  <c r="E2796" i="5" s="1"/>
  <c r="D2795" i="5"/>
  <c r="D2794" i="5"/>
  <c r="D2793" i="5"/>
  <c r="D2792" i="5"/>
  <c r="D2791" i="5"/>
  <c r="D2790" i="5"/>
  <c r="D2789" i="5"/>
  <c r="D2788" i="5"/>
  <c r="E2788" i="5" s="1"/>
  <c r="D2787" i="5"/>
  <c r="E2787" i="5" s="1"/>
  <c r="D2786" i="5"/>
  <c r="D2785" i="5"/>
  <c r="D2784" i="5"/>
  <c r="D2783" i="5"/>
  <c r="D2782" i="5"/>
  <c r="D2781" i="5"/>
  <c r="D2780" i="5"/>
  <c r="D2779" i="5"/>
  <c r="D2778" i="5"/>
  <c r="D2777" i="5"/>
  <c r="D2776" i="5"/>
  <c r="D2775" i="5"/>
  <c r="D2774" i="5"/>
  <c r="D2773" i="5"/>
  <c r="D2772" i="5"/>
  <c r="D2771" i="5"/>
  <c r="D2770" i="5"/>
  <c r="D2769" i="5"/>
  <c r="D2768" i="5"/>
  <c r="D2767" i="5"/>
  <c r="D2766" i="5"/>
  <c r="D2765" i="5"/>
  <c r="D2764" i="5"/>
  <c r="D2763" i="5"/>
  <c r="D2762" i="5"/>
  <c r="D2761" i="5"/>
  <c r="D2760" i="5"/>
  <c r="D2759" i="5"/>
  <c r="D2758" i="5"/>
  <c r="D2757" i="5"/>
  <c r="E2757" i="5" s="1"/>
  <c r="D2756" i="5"/>
  <c r="E2756" i="5" s="1"/>
  <c r="D2755" i="5"/>
  <c r="D2754" i="5"/>
  <c r="D2753" i="5"/>
  <c r="D2752" i="5"/>
  <c r="D2751" i="5"/>
  <c r="D2750" i="5"/>
  <c r="D2749" i="5"/>
  <c r="D2748" i="5"/>
  <c r="E2748" i="5" s="1"/>
  <c r="D2747" i="5"/>
  <c r="E2747" i="5" s="1"/>
  <c r="D2746" i="5"/>
  <c r="D2745" i="5"/>
  <c r="D2744" i="5"/>
  <c r="D2743" i="5"/>
  <c r="D2742" i="5"/>
  <c r="D2741" i="5"/>
  <c r="D2740" i="5"/>
  <c r="D2739" i="5"/>
  <c r="D2738" i="5"/>
  <c r="D2737" i="5"/>
  <c r="D2736" i="5"/>
  <c r="D2735" i="5"/>
  <c r="D2734" i="5"/>
  <c r="D2733" i="5"/>
  <c r="E2733" i="5" s="1"/>
  <c r="D2732" i="5"/>
  <c r="E2732" i="5" s="1"/>
  <c r="D2731" i="5"/>
  <c r="D2730" i="5"/>
  <c r="D2729" i="5"/>
  <c r="D2728" i="5"/>
  <c r="D2727" i="5"/>
  <c r="D2726" i="5"/>
  <c r="D2725" i="5"/>
  <c r="D2724" i="5"/>
  <c r="E2724" i="5" s="1"/>
  <c r="D2723" i="5"/>
  <c r="D2722" i="5"/>
  <c r="D2721" i="5"/>
  <c r="D2720" i="5"/>
  <c r="D2719" i="5"/>
  <c r="D2718" i="5"/>
  <c r="D2717" i="5"/>
  <c r="D2716" i="5"/>
  <c r="D2715" i="5"/>
  <c r="D2714" i="5"/>
  <c r="D2713" i="5"/>
  <c r="D2712" i="5"/>
  <c r="D2711" i="5"/>
  <c r="D2710" i="5"/>
  <c r="D2709" i="5"/>
  <c r="D2708" i="5"/>
  <c r="D2707" i="5"/>
  <c r="D2706" i="5"/>
  <c r="D2705" i="5"/>
  <c r="D2704" i="5"/>
  <c r="D2703" i="5"/>
  <c r="D2702" i="5"/>
  <c r="D2701" i="5"/>
  <c r="D2700" i="5"/>
  <c r="D2699" i="5"/>
  <c r="D2698" i="5"/>
  <c r="D2697" i="5"/>
  <c r="D2696" i="5"/>
  <c r="D2695" i="5"/>
  <c r="D2694" i="5"/>
  <c r="D2693" i="5"/>
  <c r="D2692" i="5"/>
  <c r="D2691" i="5"/>
  <c r="D2690" i="5"/>
  <c r="D2689" i="5"/>
  <c r="D2688" i="5"/>
  <c r="D2687" i="5"/>
  <c r="D2686" i="5"/>
  <c r="D2685" i="5"/>
  <c r="D2684" i="5"/>
  <c r="E2684" i="5" s="1"/>
  <c r="D2683" i="5"/>
  <c r="D2682" i="5"/>
  <c r="D2681" i="5"/>
  <c r="E2681" i="5" s="1"/>
  <c r="D2680" i="5"/>
  <c r="D2679" i="5"/>
  <c r="D2678" i="5"/>
  <c r="D2677" i="5"/>
  <c r="D2676" i="5"/>
  <c r="D2675" i="5"/>
  <c r="D2674" i="5"/>
  <c r="D2673" i="5"/>
  <c r="D2672" i="5"/>
  <c r="D2671" i="5"/>
  <c r="D2670" i="5"/>
  <c r="D2669" i="5"/>
  <c r="D2668" i="5"/>
  <c r="E2668" i="5" s="1"/>
  <c r="D2667" i="5"/>
  <c r="D2666" i="5"/>
  <c r="D2665" i="5"/>
  <c r="D2664" i="5"/>
  <c r="D2663" i="5"/>
  <c r="D2662" i="5"/>
  <c r="D2661" i="5"/>
  <c r="D2660" i="5"/>
  <c r="E2660" i="5" s="1"/>
  <c r="D2659" i="5"/>
  <c r="D2658" i="5"/>
  <c r="D2657" i="5"/>
  <c r="D2656" i="5"/>
  <c r="D2655" i="5"/>
  <c r="D2654" i="5"/>
  <c r="D2653" i="5"/>
  <c r="D2652" i="5"/>
  <c r="D2651" i="5"/>
  <c r="D2650" i="5"/>
  <c r="D2649" i="5"/>
  <c r="D2648" i="5"/>
  <c r="D2647" i="5"/>
  <c r="D2646" i="5"/>
  <c r="D2645" i="5"/>
  <c r="D2644" i="5"/>
  <c r="D2643" i="5"/>
  <c r="D2642" i="5"/>
  <c r="D2641" i="5"/>
  <c r="D2640" i="5"/>
  <c r="D2639" i="5"/>
  <c r="D2638" i="5"/>
  <c r="D2637" i="5"/>
  <c r="D2636" i="5"/>
  <c r="D2635" i="5"/>
  <c r="D2634" i="5"/>
  <c r="D2633" i="5"/>
  <c r="D2632" i="5"/>
  <c r="D2631" i="5"/>
  <c r="D2630" i="5"/>
  <c r="D2629" i="5"/>
  <c r="D2628" i="5"/>
  <c r="E2628" i="5" s="1"/>
  <c r="D2627" i="5"/>
  <c r="D2626" i="5"/>
  <c r="D2625" i="5"/>
  <c r="D2624" i="5"/>
  <c r="D2623" i="5"/>
  <c r="D2622" i="5"/>
  <c r="D2621" i="5"/>
  <c r="D2620" i="5"/>
  <c r="E2620" i="5" s="1"/>
  <c r="D2619" i="5"/>
  <c r="D2618" i="5"/>
  <c r="D2617" i="5"/>
  <c r="D2616" i="5"/>
  <c r="D2615" i="5"/>
  <c r="D2614" i="5"/>
  <c r="D2613" i="5"/>
  <c r="D2612" i="5"/>
  <c r="D2611" i="5"/>
  <c r="D2610" i="5"/>
  <c r="D2609" i="5"/>
  <c r="D2608" i="5"/>
  <c r="D2607" i="5"/>
  <c r="D2606" i="5"/>
  <c r="D2605" i="5"/>
  <c r="D2604" i="5"/>
  <c r="E2604" i="5" s="1"/>
  <c r="D2603" i="5"/>
  <c r="D2602" i="5"/>
  <c r="D2601" i="5"/>
  <c r="D2600" i="5"/>
  <c r="D2599" i="5"/>
  <c r="D2598" i="5"/>
  <c r="D2597" i="5"/>
  <c r="D2596" i="5"/>
  <c r="D2595" i="5"/>
  <c r="D2594" i="5"/>
  <c r="D2593" i="5"/>
  <c r="D2592" i="5"/>
  <c r="D2591" i="5"/>
  <c r="D2590" i="5"/>
  <c r="D2589" i="5"/>
  <c r="D2588" i="5"/>
  <c r="D2587" i="5"/>
  <c r="D2586" i="5"/>
  <c r="D2585" i="5"/>
  <c r="D2584" i="5"/>
  <c r="D2583" i="5"/>
  <c r="D2582" i="5"/>
  <c r="D2581" i="5"/>
  <c r="D2580" i="5"/>
  <c r="E2580" i="5" s="1"/>
  <c r="D2579" i="5"/>
  <c r="D2578" i="5"/>
  <c r="D2577" i="5"/>
  <c r="D2576" i="5"/>
  <c r="D2575" i="5"/>
  <c r="D2574" i="5"/>
  <c r="D2573" i="5"/>
  <c r="D2572" i="5"/>
  <c r="D2571" i="5"/>
  <c r="D2570" i="5"/>
  <c r="D2569" i="5"/>
  <c r="D2568" i="5"/>
  <c r="D2567" i="5"/>
  <c r="D2566" i="5"/>
  <c r="D2565" i="5"/>
  <c r="D2564" i="5"/>
  <c r="D2563" i="5"/>
  <c r="D2562" i="5"/>
  <c r="D2561" i="5"/>
  <c r="D2560" i="5"/>
  <c r="D2559" i="5"/>
  <c r="D2558" i="5"/>
  <c r="D2557" i="5"/>
  <c r="D2556" i="5"/>
  <c r="E2556" i="5" s="1"/>
  <c r="D2555" i="5"/>
  <c r="D2554" i="5"/>
  <c r="D2553" i="5"/>
  <c r="D2552" i="5"/>
  <c r="D2551" i="5"/>
  <c r="D2550" i="5"/>
  <c r="D2549" i="5"/>
  <c r="D2548" i="5"/>
  <c r="D2547" i="5"/>
  <c r="D2546" i="5"/>
  <c r="D2545" i="5"/>
  <c r="D2544" i="5"/>
  <c r="D2543" i="5"/>
  <c r="D2542" i="5"/>
  <c r="D2541" i="5"/>
  <c r="E2541" i="5" s="1"/>
  <c r="D2540" i="5"/>
  <c r="E2540" i="5" s="1"/>
  <c r="D2539" i="5"/>
  <c r="D2538" i="5"/>
  <c r="D2537" i="5"/>
  <c r="D2536" i="5"/>
  <c r="D2535" i="5"/>
  <c r="D2534" i="5"/>
  <c r="D2533" i="5"/>
  <c r="D2532" i="5"/>
  <c r="D2531" i="5"/>
  <c r="D2530" i="5"/>
  <c r="D2529" i="5"/>
  <c r="D2528" i="5"/>
  <c r="D2527" i="5"/>
  <c r="D2526" i="5"/>
  <c r="D2525" i="5"/>
  <c r="D2524" i="5"/>
  <c r="D2523" i="5"/>
  <c r="D2522" i="5"/>
  <c r="D2521" i="5"/>
  <c r="D2520" i="5"/>
  <c r="D2519" i="5"/>
  <c r="D2518" i="5"/>
  <c r="D2517" i="5"/>
  <c r="D2516" i="5"/>
  <c r="D2515" i="5"/>
  <c r="D2514" i="5"/>
  <c r="E2514" i="5" s="1"/>
  <c r="D2513" i="5"/>
  <c r="D2512" i="5"/>
  <c r="D2511" i="5"/>
  <c r="D2510" i="5"/>
  <c r="D2509" i="5"/>
  <c r="D2508" i="5"/>
  <c r="D2507" i="5"/>
  <c r="D2506" i="5"/>
  <c r="D2505" i="5"/>
  <c r="D2504" i="5"/>
  <c r="D2503" i="5"/>
  <c r="D2502" i="5"/>
  <c r="D2501" i="5"/>
  <c r="D2500" i="5"/>
  <c r="E2500" i="5" s="1"/>
  <c r="D2499" i="5"/>
  <c r="D2498" i="5"/>
  <c r="D2497" i="5"/>
  <c r="D2496" i="5"/>
  <c r="D2495" i="5"/>
  <c r="D2494" i="5"/>
  <c r="D2493" i="5"/>
  <c r="D2492" i="5"/>
  <c r="D2491" i="5"/>
  <c r="D2490" i="5"/>
  <c r="D2489" i="5"/>
  <c r="D2488" i="5"/>
  <c r="D2487" i="5"/>
  <c r="D2486" i="5"/>
  <c r="D2485" i="5"/>
  <c r="D2484" i="5"/>
  <c r="D2483" i="5"/>
  <c r="D2482" i="5"/>
  <c r="D2481" i="5"/>
  <c r="D2480" i="5"/>
  <c r="D2479" i="5"/>
  <c r="D2478" i="5"/>
  <c r="D2477" i="5"/>
  <c r="D2476" i="5"/>
  <c r="E2476" i="5" s="1"/>
  <c r="D2475" i="5"/>
  <c r="D2474" i="5"/>
  <c r="D2473" i="5"/>
  <c r="D2472" i="5"/>
  <c r="D2471" i="5"/>
  <c r="D2470" i="5"/>
  <c r="D2469" i="5"/>
  <c r="D2468" i="5"/>
  <c r="D2467" i="5"/>
  <c r="D2466" i="5"/>
  <c r="D2465" i="5"/>
  <c r="D2464" i="5"/>
  <c r="D2463" i="5"/>
  <c r="D2462" i="5"/>
  <c r="D2461" i="5"/>
  <c r="D2460" i="5"/>
  <c r="D2459" i="5"/>
  <c r="D2458" i="5"/>
  <c r="D2457" i="5"/>
  <c r="D2456" i="5"/>
  <c r="E2456" i="5" s="1"/>
  <c r="D2455" i="5"/>
  <c r="D2454" i="5"/>
  <c r="D2453" i="5"/>
  <c r="D2452" i="5"/>
  <c r="D2451" i="5"/>
  <c r="D2450" i="5"/>
  <c r="D2449" i="5"/>
  <c r="D2448" i="5"/>
  <c r="D2447" i="5"/>
  <c r="E2447" i="5" s="1"/>
  <c r="D2446" i="5"/>
  <c r="D2445" i="5"/>
  <c r="D2444" i="5"/>
  <c r="D2443" i="5"/>
  <c r="D2442" i="5"/>
  <c r="D2441" i="5"/>
  <c r="D2440" i="5"/>
  <c r="D2439" i="5"/>
  <c r="D2438" i="5"/>
  <c r="D2437" i="5"/>
  <c r="D2436" i="5"/>
  <c r="D2435" i="5"/>
  <c r="D2434" i="5"/>
  <c r="D2433" i="5"/>
  <c r="D2432" i="5"/>
  <c r="E2432" i="5" s="1"/>
  <c r="D2431" i="5"/>
  <c r="E2431" i="5" s="1"/>
  <c r="D2430" i="5"/>
  <c r="D2429" i="5"/>
  <c r="D2428" i="5"/>
  <c r="D2427" i="5"/>
  <c r="D2426" i="5"/>
  <c r="D2425" i="5"/>
  <c r="D2424" i="5"/>
  <c r="D2423" i="5"/>
  <c r="D2422" i="5"/>
  <c r="D2421" i="5"/>
  <c r="D2420" i="5"/>
  <c r="D2419" i="5"/>
  <c r="D2418" i="5"/>
  <c r="D2417" i="5"/>
  <c r="D2416" i="5"/>
  <c r="D2415" i="5"/>
  <c r="D2414" i="5"/>
  <c r="D2413" i="5"/>
  <c r="D2412" i="5"/>
  <c r="D2411" i="5"/>
  <c r="D2410" i="5"/>
  <c r="D2409" i="5"/>
  <c r="D2408" i="5"/>
  <c r="E2408" i="5" s="1"/>
  <c r="D2407" i="5"/>
  <c r="D2406" i="5"/>
  <c r="D2405" i="5"/>
  <c r="D2404" i="5"/>
  <c r="D2403" i="5"/>
  <c r="D2402" i="5"/>
  <c r="D2401" i="5"/>
  <c r="D2400" i="5"/>
  <c r="D2399" i="5"/>
  <c r="D2398" i="5"/>
  <c r="D2397" i="5"/>
  <c r="D2396" i="5"/>
  <c r="D2395" i="5"/>
  <c r="D2394" i="5"/>
  <c r="D2393" i="5"/>
  <c r="D2392" i="5"/>
  <c r="D2391" i="5"/>
  <c r="D2390" i="5"/>
  <c r="D2389" i="5"/>
  <c r="D2388" i="5"/>
  <c r="D2387" i="5"/>
  <c r="D2386" i="5"/>
  <c r="D2385" i="5"/>
  <c r="D2384" i="5"/>
  <c r="D2383" i="5"/>
  <c r="D2382" i="5"/>
  <c r="D2381" i="5"/>
  <c r="E2381" i="5" s="1"/>
  <c r="D2380" i="5"/>
  <c r="D2379" i="5"/>
  <c r="D2378" i="5"/>
  <c r="D2377" i="5"/>
  <c r="D2376" i="5"/>
  <c r="D2375" i="5"/>
  <c r="D2374" i="5"/>
  <c r="D2373" i="5"/>
  <c r="D2372" i="5"/>
  <c r="D2371" i="5"/>
  <c r="D2370" i="5"/>
  <c r="D2369" i="5"/>
  <c r="D2368" i="5"/>
  <c r="D2367" i="5"/>
  <c r="D2366" i="5"/>
  <c r="D2365" i="5"/>
  <c r="D2364" i="5"/>
  <c r="D2363" i="5"/>
  <c r="D2362" i="5"/>
  <c r="D2361" i="5"/>
  <c r="D2360" i="5"/>
  <c r="D2359" i="5"/>
  <c r="D2358" i="5"/>
  <c r="D2357" i="5"/>
  <c r="D2356" i="5"/>
  <c r="D2355" i="5"/>
  <c r="D2354" i="5"/>
  <c r="D2353" i="5"/>
  <c r="D2352" i="5"/>
  <c r="D2351" i="5"/>
  <c r="D2350" i="5"/>
  <c r="D2349" i="5"/>
  <c r="D2348" i="5"/>
  <c r="D2347" i="5"/>
  <c r="D2346" i="5"/>
  <c r="D2345" i="5"/>
  <c r="D2344" i="5"/>
  <c r="D2343" i="5"/>
  <c r="D2342" i="5"/>
  <c r="D2341" i="5"/>
  <c r="D2340" i="5"/>
  <c r="D2339" i="5"/>
  <c r="D2338" i="5"/>
  <c r="D2337" i="5"/>
  <c r="D2336" i="5"/>
  <c r="D2335" i="5"/>
  <c r="D2334" i="5"/>
  <c r="D2333" i="5"/>
  <c r="D2332" i="5"/>
  <c r="D2331" i="5"/>
  <c r="D2330" i="5"/>
  <c r="D2329" i="5"/>
  <c r="D2328" i="5"/>
  <c r="E2328" i="5" s="1"/>
  <c r="D2327" i="5"/>
  <c r="D2326" i="5"/>
  <c r="D2325" i="5"/>
  <c r="D2324" i="5"/>
  <c r="D2323" i="5"/>
  <c r="D2322" i="5"/>
  <c r="D2321" i="5"/>
  <c r="D2320" i="5"/>
  <c r="D2319" i="5"/>
  <c r="D2318" i="5"/>
  <c r="D2317" i="5"/>
  <c r="E2317" i="5" s="1"/>
  <c r="D2316" i="5"/>
  <c r="D2315" i="5"/>
  <c r="D2314" i="5"/>
  <c r="D2313" i="5"/>
  <c r="D2312" i="5"/>
  <c r="D2311" i="5"/>
  <c r="D2310" i="5"/>
  <c r="D2309" i="5"/>
  <c r="D2308" i="5"/>
  <c r="D2307" i="5"/>
  <c r="D2306" i="5"/>
  <c r="D2305" i="5"/>
  <c r="D2304" i="5"/>
  <c r="D2303" i="5"/>
  <c r="D2302" i="5"/>
  <c r="D2301" i="5"/>
  <c r="D2300" i="5"/>
  <c r="D2299" i="5"/>
  <c r="D2298" i="5"/>
  <c r="D2297" i="5"/>
  <c r="D2296" i="5"/>
  <c r="D2295" i="5"/>
  <c r="E2295" i="5" s="1"/>
  <c r="D2294" i="5"/>
  <c r="E2294" i="5" s="1"/>
  <c r="D2293" i="5"/>
  <c r="D2292" i="5"/>
  <c r="D2291" i="5"/>
  <c r="D2290" i="5"/>
  <c r="D2289" i="5"/>
  <c r="D2288" i="5"/>
  <c r="D2287" i="5"/>
  <c r="D2286" i="5"/>
  <c r="D2285" i="5"/>
  <c r="D2284" i="5"/>
  <c r="D2283" i="5"/>
  <c r="D2282" i="5"/>
  <c r="D2281" i="5"/>
  <c r="D2280" i="5"/>
  <c r="D2279" i="5"/>
  <c r="D2278" i="5"/>
  <c r="D2277" i="5"/>
  <c r="D2276" i="5"/>
  <c r="D2275" i="5"/>
  <c r="D2274" i="5"/>
  <c r="D2273" i="5"/>
  <c r="D2272" i="5"/>
  <c r="E2272" i="5" s="1"/>
  <c r="D2271" i="5"/>
  <c r="D2270" i="5"/>
  <c r="D2269" i="5"/>
  <c r="D2268" i="5"/>
  <c r="D2267" i="5"/>
  <c r="D2266" i="5"/>
  <c r="D2265" i="5"/>
  <c r="D2264" i="5"/>
  <c r="E2264" i="5" s="1"/>
  <c r="D2263" i="5"/>
  <c r="D2262" i="5"/>
  <c r="E2262" i="5" s="1"/>
  <c r="D2261" i="5"/>
  <c r="D2260" i="5"/>
  <c r="D2259" i="5"/>
  <c r="D2258" i="5"/>
  <c r="D2257" i="5"/>
  <c r="D2256" i="5"/>
  <c r="D2255" i="5"/>
  <c r="D2254" i="5"/>
  <c r="D2253" i="5"/>
  <c r="D2252" i="5"/>
  <c r="D2251" i="5"/>
  <c r="D2250" i="5"/>
  <c r="D2249" i="5"/>
  <c r="D2248" i="5"/>
  <c r="D2247" i="5"/>
  <c r="D2246" i="5"/>
  <c r="D2245" i="5"/>
  <c r="E2245" i="5" s="1"/>
  <c r="D2244" i="5"/>
  <c r="D2243" i="5"/>
  <c r="D2242" i="5"/>
  <c r="D2241" i="5"/>
  <c r="D2240" i="5"/>
  <c r="E2240" i="5" s="1"/>
  <c r="D2239" i="5"/>
  <c r="D2238" i="5"/>
  <c r="D2237" i="5"/>
  <c r="D2236" i="5"/>
  <c r="D2235" i="5"/>
  <c r="D2234" i="5"/>
  <c r="D2233" i="5"/>
  <c r="D2232" i="5"/>
  <c r="D2231" i="5"/>
  <c r="D2230" i="5"/>
  <c r="D2229" i="5"/>
  <c r="D2228" i="5"/>
  <c r="D2227" i="5"/>
  <c r="D2226" i="5"/>
  <c r="D2225" i="5"/>
  <c r="D2224" i="5"/>
  <c r="D2223" i="5"/>
  <c r="D2222" i="5"/>
  <c r="D2221" i="5"/>
  <c r="D2220" i="5"/>
  <c r="D2219" i="5"/>
  <c r="D2218" i="5"/>
  <c r="D2217" i="5"/>
  <c r="D2216" i="5"/>
  <c r="E2216" i="5" s="1"/>
  <c r="D2215" i="5"/>
  <c r="D2214" i="5"/>
  <c r="D2213" i="5"/>
  <c r="D2212" i="5"/>
  <c r="D2211" i="5"/>
  <c r="D2210" i="5"/>
  <c r="D2209" i="5"/>
  <c r="D2208" i="5"/>
  <c r="D2207" i="5"/>
  <c r="D2206" i="5"/>
  <c r="D2205" i="5"/>
  <c r="D2204" i="5"/>
  <c r="D2203" i="5"/>
  <c r="D2202" i="5"/>
  <c r="D2201" i="5"/>
  <c r="D2200" i="5"/>
  <c r="D2199" i="5"/>
  <c r="D2198" i="5"/>
  <c r="D2197" i="5"/>
  <c r="D2196" i="5"/>
  <c r="D2195" i="5"/>
  <c r="D2194" i="5"/>
  <c r="D2193" i="5"/>
  <c r="D2192" i="5"/>
  <c r="E2192" i="5" s="1"/>
  <c r="D2191" i="5"/>
  <c r="D2190" i="5"/>
  <c r="D2189" i="5"/>
  <c r="D2188" i="5"/>
  <c r="D2187" i="5"/>
  <c r="D2186" i="5"/>
  <c r="D2185" i="5"/>
  <c r="D2184" i="5"/>
  <c r="E2184" i="5" s="1"/>
  <c r="D2183" i="5"/>
  <c r="E2183" i="5" s="1"/>
  <c r="D2182" i="5"/>
  <c r="D2181" i="5"/>
  <c r="D2180" i="5"/>
  <c r="D2179" i="5"/>
  <c r="D2178" i="5"/>
  <c r="D2177" i="5"/>
  <c r="D2176" i="5"/>
  <c r="D2175" i="5"/>
  <c r="D2174" i="5"/>
  <c r="D2173" i="5"/>
  <c r="D2172" i="5"/>
  <c r="D2171" i="5"/>
  <c r="D2170" i="5"/>
  <c r="D2169" i="5"/>
  <c r="D2168" i="5"/>
  <c r="D2167" i="5"/>
  <c r="D2166" i="5"/>
  <c r="D2165" i="5"/>
  <c r="E2165" i="5" s="1"/>
  <c r="D2164" i="5"/>
  <c r="D2163" i="5"/>
  <c r="D2162" i="5"/>
  <c r="D2161" i="5"/>
  <c r="D2160" i="5"/>
  <c r="D2159" i="5"/>
  <c r="D2158" i="5"/>
  <c r="D2157" i="5"/>
  <c r="D2156" i="5"/>
  <c r="D2155" i="5"/>
  <c r="D2154" i="5"/>
  <c r="D2153" i="5"/>
  <c r="D2152" i="5"/>
  <c r="D2151" i="5"/>
  <c r="D2150" i="5"/>
  <c r="D2149" i="5"/>
  <c r="D2148" i="5"/>
  <c r="D2147" i="5"/>
  <c r="D2146" i="5"/>
  <c r="D2145" i="5"/>
  <c r="D2144" i="5"/>
  <c r="E2144" i="5" s="1"/>
  <c r="D2143" i="5"/>
  <c r="D2142" i="5"/>
  <c r="D2141" i="5"/>
  <c r="D2140" i="5"/>
  <c r="D2139" i="5"/>
  <c r="D2138" i="5"/>
  <c r="D2137" i="5"/>
  <c r="D2136" i="5"/>
  <c r="E2136" i="5" s="1"/>
  <c r="D2135" i="5"/>
  <c r="D2134" i="5"/>
  <c r="D2133" i="5"/>
  <c r="D2132" i="5"/>
  <c r="D2131" i="5"/>
  <c r="D2130" i="5"/>
  <c r="D2129" i="5"/>
  <c r="D2128" i="5"/>
  <c r="D2127" i="5"/>
  <c r="D2126" i="5"/>
  <c r="D2125" i="5"/>
  <c r="D2124" i="5"/>
  <c r="D2123" i="5"/>
  <c r="D2122" i="5"/>
  <c r="D2121" i="5"/>
  <c r="D2120" i="5"/>
  <c r="D2119" i="5"/>
  <c r="D2118" i="5"/>
  <c r="D2117" i="5"/>
  <c r="D2116" i="5"/>
  <c r="D2115" i="5"/>
  <c r="D2114" i="5"/>
  <c r="D2113" i="5"/>
  <c r="D2112" i="5"/>
  <c r="D2111" i="5"/>
  <c r="D2110" i="5"/>
  <c r="D2109" i="5"/>
  <c r="D2108" i="5"/>
  <c r="D2107" i="5"/>
  <c r="D2106" i="5"/>
  <c r="D2105" i="5"/>
  <c r="D2104" i="5"/>
  <c r="D2103" i="5"/>
  <c r="D2102" i="5"/>
  <c r="D2101" i="5"/>
  <c r="D2100" i="5"/>
  <c r="D2099" i="5"/>
  <c r="D2098" i="5"/>
  <c r="D2097" i="5"/>
  <c r="D2096" i="5"/>
  <c r="D2095" i="5"/>
  <c r="D2094" i="5"/>
  <c r="D2093" i="5"/>
  <c r="D2092" i="5"/>
  <c r="D2091" i="5"/>
  <c r="D2090" i="5"/>
  <c r="D2089" i="5"/>
  <c r="D2088" i="5"/>
  <c r="D2087" i="5"/>
  <c r="D2086" i="5"/>
  <c r="D2085" i="5"/>
  <c r="D2084" i="5"/>
  <c r="D2083" i="5"/>
  <c r="D2082" i="5"/>
  <c r="D2081" i="5"/>
  <c r="D2080" i="5"/>
  <c r="D2079" i="5"/>
  <c r="D2078" i="5"/>
  <c r="D2077" i="5"/>
  <c r="D2076" i="5"/>
  <c r="D2075" i="5"/>
  <c r="D2074" i="5"/>
  <c r="D2073" i="5"/>
  <c r="D2072" i="5"/>
  <c r="D2071" i="5"/>
  <c r="D2070" i="5"/>
  <c r="D2069" i="5"/>
  <c r="D2068" i="5"/>
  <c r="D2067" i="5"/>
  <c r="D2066" i="5"/>
  <c r="D2065" i="5"/>
  <c r="D2064" i="5"/>
  <c r="D2063" i="5"/>
  <c r="D2062" i="5"/>
  <c r="D2061" i="5"/>
  <c r="D2060" i="5"/>
  <c r="D2059" i="5"/>
  <c r="D2058" i="5"/>
  <c r="D2057" i="5"/>
  <c r="D2056" i="5"/>
  <c r="E2056" i="5" s="1"/>
  <c r="D2055" i="5"/>
  <c r="E2055" i="5" s="1"/>
  <c r="D2054" i="5"/>
  <c r="D2053" i="5"/>
  <c r="D2052" i="5"/>
  <c r="D2051" i="5"/>
  <c r="D2050" i="5"/>
  <c r="D2049" i="5"/>
  <c r="D2048" i="5"/>
  <c r="D2047" i="5"/>
  <c r="D2046" i="5"/>
  <c r="D2045" i="5"/>
  <c r="D2044" i="5"/>
  <c r="D2043" i="5"/>
  <c r="D2042" i="5"/>
  <c r="D2041" i="5"/>
  <c r="D2040" i="5"/>
  <c r="D2039" i="5"/>
  <c r="D2038" i="5"/>
  <c r="E2038" i="5" s="1"/>
  <c r="D2037" i="5"/>
  <c r="D2036" i="5"/>
  <c r="D2035" i="5"/>
  <c r="D2034" i="5"/>
  <c r="D2033" i="5"/>
  <c r="D2032" i="5"/>
  <c r="D2031" i="5"/>
  <c r="D2030" i="5"/>
  <c r="D2029" i="5"/>
  <c r="D2028" i="5"/>
  <c r="D2027" i="5"/>
  <c r="D2026" i="5"/>
  <c r="D2025" i="5"/>
  <c r="D2024" i="5"/>
  <c r="D2023" i="5"/>
  <c r="D2022" i="5"/>
  <c r="D2021" i="5"/>
  <c r="D2020" i="5"/>
  <c r="D2019" i="5"/>
  <c r="D2018" i="5"/>
  <c r="D2017" i="5"/>
  <c r="D2016" i="5"/>
  <c r="D2015" i="5"/>
  <c r="D2014" i="5"/>
  <c r="D2013" i="5"/>
  <c r="D2012" i="5"/>
  <c r="D2011" i="5"/>
  <c r="D2010" i="5"/>
  <c r="D2009" i="5"/>
  <c r="D2008" i="5"/>
  <c r="E2008" i="5" s="1"/>
  <c r="D2007" i="5"/>
  <c r="D2006" i="5"/>
  <c r="D2005" i="5"/>
  <c r="D2004" i="5"/>
  <c r="D2003" i="5"/>
  <c r="D2002" i="5"/>
  <c r="D2001" i="5"/>
  <c r="D2000" i="5"/>
  <c r="D1999" i="5"/>
  <c r="D1998" i="5"/>
  <c r="D1997" i="5"/>
  <c r="D1996" i="5"/>
  <c r="D1995" i="5"/>
  <c r="D1994" i="5"/>
  <c r="D1993" i="5"/>
  <c r="D1992" i="5"/>
  <c r="D1991" i="5"/>
  <c r="D1990" i="5"/>
  <c r="D1989" i="5"/>
  <c r="D1988" i="5"/>
  <c r="D1987" i="5"/>
  <c r="D1986" i="5"/>
  <c r="D1985" i="5"/>
  <c r="D1984" i="5"/>
  <c r="E1984" i="5" s="1"/>
  <c r="D1983" i="5"/>
  <c r="D1982" i="5"/>
  <c r="D1981" i="5"/>
  <c r="D1980" i="5"/>
  <c r="D1979" i="5"/>
  <c r="D1978" i="5"/>
  <c r="D1977" i="5"/>
  <c r="D1976" i="5"/>
  <c r="D1975" i="5"/>
  <c r="D1974" i="5"/>
  <c r="D1973" i="5"/>
  <c r="D1972" i="5"/>
  <c r="D1971" i="5"/>
  <c r="D1970" i="5"/>
  <c r="D1969" i="5"/>
  <c r="D1968" i="5"/>
  <c r="D1967" i="5"/>
  <c r="D1966" i="5"/>
  <c r="D1965" i="5"/>
  <c r="D1964" i="5"/>
  <c r="D1963" i="5"/>
  <c r="D1962" i="5"/>
  <c r="D1961" i="5"/>
  <c r="D1960" i="5"/>
  <c r="E1960" i="5" s="1"/>
  <c r="D1959" i="5"/>
  <c r="D1958" i="5"/>
  <c r="D1957" i="5"/>
  <c r="D1956" i="5"/>
  <c r="D1955" i="5"/>
  <c r="D1954" i="5"/>
  <c r="D1953" i="5"/>
  <c r="D1952" i="5"/>
  <c r="D1951" i="5"/>
  <c r="D1950" i="5"/>
  <c r="D1949" i="5"/>
  <c r="D1948" i="5"/>
  <c r="D1947" i="5"/>
  <c r="D1946" i="5"/>
  <c r="D1945" i="5"/>
  <c r="D1944" i="5"/>
  <c r="D1943" i="5"/>
  <c r="D1942" i="5"/>
  <c r="D1941" i="5"/>
  <c r="D1940" i="5"/>
  <c r="D1939" i="5"/>
  <c r="D1938" i="5"/>
  <c r="D1937" i="5"/>
  <c r="D1936" i="5"/>
  <c r="E1936" i="5" s="1"/>
  <c r="D1935" i="5"/>
  <c r="D1934" i="5"/>
  <c r="D1933" i="5"/>
  <c r="D1932" i="5"/>
  <c r="D1931" i="5"/>
  <c r="D1930" i="5"/>
  <c r="D1929" i="5"/>
  <c r="D1928" i="5"/>
  <c r="D1927" i="5"/>
  <c r="E1927" i="5" s="1"/>
  <c r="D1926" i="5"/>
  <c r="D1925" i="5"/>
  <c r="D1924" i="5"/>
  <c r="D1923" i="5"/>
  <c r="D1922" i="5"/>
  <c r="D1921" i="5"/>
  <c r="D1920" i="5"/>
  <c r="D1919" i="5"/>
  <c r="D1918" i="5"/>
  <c r="D1917" i="5"/>
  <c r="D1916" i="5"/>
  <c r="D1915" i="5"/>
  <c r="D1914" i="5"/>
  <c r="D1913" i="5"/>
  <c r="D1912" i="5"/>
  <c r="D1911" i="5"/>
  <c r="D1910" i="5"/>
  <c r="D1909" i="5"/>
  <c r="D1908" i="5"/>
  <c r="D1907" i="5"/>
  <c r="D1906" i="5"/>
  <c r="D1905" i="5"/>
  <c r="D1904" i="5"/>
  <c r="D1903" i="5"/>
  <c r="D1902" i="5"/>
  <c r="D1901" i="5"/>
  <c r="D1900" i="5"/>
  <c r="D1899" i="5"/>
  <c r="D1898" i="5"/>
  <c r="D1897" i="5"/>
  <c r="D1896" i="5"/>
  <c r="D1895" i="5"/>
  <c r="D1894" i="5"/>
  <c r="D1893" i="5"/>
  <c r="E1893" i="5" s="1"/>
  <c r="D1892" i="5"/>
  <c r="D1891" i="5"/>
  <c r="D1890" i="5"/>
  <c r="D1889" i="5"/>
  <c r="D1888" i="5"/>
  <c r="E1888" i="5" s="1"/>
  <c r="D1887" i="5"/>
  <c r="D1886" i="5"/>
  <c r="D1885" i="5"/>
  <c r="D1884" i="5"/>
  <c r="D1883" i="5"/>
  <c r="D1882" i="5"/>
  <c r="D1881" i="5"/>
  <c r="D1880" i="5"/>
  <c r="E1880" i="5" s="1"/>
  <c r="D1879" i="5"/>
  <c r="D1878" i="5"/>
  <c r="D1877" i="5"/>
  <c r="D1876" i="5"/>
  <c r="D1875" i="5"/>
  <c r="D1874" i="5"/>
  <c r="D1873" i="5"/>
  <c r="D1872" i="5"/>
  <c r="D1871" i="5"/>
  <c r="D1870" i="5"/>
  <c r="D1869" i="5"/>
  <c r="D1868" i="5"/>
  <c r="D1867" i="5"/>
  <c r="D1866" i="5"/>
  <c r="D1865" i="5"/>
  <c r="D1864" i="5"/>
  <c r="D1863" i="5"/>
  <c r="D1862" i="5"/>
  <c r="D1861" i="5"/>
  <c r="E1861" i="5" s="1"/>
  <c r="D1860" i="5"/>
  <c r="D1859" i="5"/>
  <c r="D1858" i="5"/>
  <c r="D1857" i="5"/>
  <c r="D1856" i="5"/>
  <c r="E1856" i="5" s="1"/>
  <c r="D1855" i="5"/>
  <c r="D1854" i="5"/>
  <c r="D1853" i="5"/>
  <c r="D1852" i="5"/>
  <c r="D1851" i="5"/>
  <c r="D1850" i="5"/>
  <c r="D1849" i="5"/>
  <c r="D1848" i="5"/>
  <c r="D1847" i="5"/>
  <c r="D1846" i="5"/>
  <c r="D1845" i="5"/>
  <c r="D1844" i="5"/>
  <c r="D1843" i="5"/>
  <c r="D1842" i="5"/>
  <c r="D1841" i="5"/>
  <c r="D1840" i="5"/>
  <c r="D1839" i="5"/>
  <c r="D1838" i="5"/>
  <c r="D1837" i="5"/>
  <c r="D1836" i="5"/>
  <c r="D1835" i="5"/>
  <c r="D1834" i="5"/>
  <c r="D1833" i="5"/>
  <c r="D1832" i="5"/>
  <c r="E1832" i="5" s="1"/>
  <c r="D1831" i="5"/>
  <c r="D1830" i="5"/>
  <c r="D1829" i="5"/>
  <c r="D1828" i="5"/>
  <c r="D1827" i="5"/>
  <c r="D1826" i="5"/>
  <c r="D1825" i="5"/>
  <c r="D1824" i="5"/>
  <c r="D1823" i="5"/>
  <c r="D1822" i="5"/>
  <c r="D1821" i="5"/>
  <c r="D1820" i="5"/>
  <c r="D1819" i="5"/>
  <c r="D1818" i="5"/>
  <c r="D1817" i="5"/>
  <c r="D1816" i="5"/>
  <c r="D1815" i="5"/>
  <c r="D1814" i="5"/>
  <c r="D1813" i="5"/>
  <c r="D1812" i="5"/>
  <c r="D1811" i="5"/>
  <c r="D1810" i="5"/>
  <c r="D1809" i="5"/>
  <c r="D1808" i="5"/>
  <c r="E1808" i="5" s="1"/>
  <c r="D1807" i="5"/>
  <c r="D1806" i="5"/>
  <c r="D1805" i="5"/>
  <c r="D1804" i="5"/>
  <c r="D1803" i="5"/>
  <c r="D1802" i="5"/>
  <c r="D1801" i="5"/>
  <c r="D1800" i="5"/>
  <c r="E1800" i="5" s="1"/>
  <c r="D1799" i="5"/>
  <c r="D1798" i="5"/>
  <c r="D1797" i="5"/>
  <c r="D1796" i="5"/>
  <c r="D1795" i="5"/>
  <c r="D1794" i="5"/>
  <c r="D1793" i="5"/>
  <c r="D1792" i="5"/>
  <c r="D1791" i="5"/>
  <c r="D1790" i="5"/>
  <c r="D1789" i="5"/>
  <c r="D1788" i="5"/>
  <c r="D1787" i="5"/>
  <c r="D1786" i="5"/>
  <c r="D1785" i="5"/>
  <c r="D1784" i="5"/>
  <c r="D1783" i="5"/>
  <c r="E1783" i="5" s="1"/>
  <c r="D1782" i="5"/>
  <c r="D1781" i="5"/>
  <c r="E1781" i="5" s="1"/>
  <c r="D1780" i="5"/>
  <c r="D1779" i="5"/>
  <c r="D1778" i="5"/>
  <c r="D1777" i="5"/>
  <c r="D1776" i="5"/>
  <c r="E1776" i="5" s="1"/>
  <c r="D1775" i="5"/>
  <c r="D1774" i="5"/>
  <c r="D1773" i="5"/>
  <c r="D1772" i="5"/>
  <c r="D1771" i="5"/>
  <c r="D1770" i="5"/>
  <c r="D1769" i="5"/>
  <c r="D1768" i="5"/>
  <c r="D1767" i="5"/>
  <c r="D1766" i="5"/>
  <c r="D1765" i="5"/>
  <c r="D1764" i="5"/>
  <c r="D1763" i="5"/>
  <c r="D1762" i="5"/>
  <c r="D1761" i="5"/>
  <c r="D1760" i="5"/>
  <c r="E1760" i="5" s="1"/>
  <c r="D1759" i="5"/>
  <c r="D1758" i="5"/>
  <c r="D1757" i="5"/>
  <c r="D1756" i="5"/>
  <c r="D1755" i="5"/>
  <c r="D1754" i="5"/>
  <c r="D1753" i="5"/>
  <c r="D1752" i="5"/>
  <c r="D1751" i="5"/>
  <c r="D1750" i="5"/>
  <c r="D1749" i="5"/>
  <c r="D1748" i="5"/>
  <c r="D1747" i="5"/>
  <c r="D1746" i="5"/>
  <c r="D1745" i="5"/>
  <c r="D1744" i="5"/>
  <c r="D1743" i="5"/>
  <c r="D1742" i="5"/>
  <c r="D1741" i="5"/>
  <c r="D1740" i="5"/>
  <c r="D1739" i="5"/>
  <c r="D1738" i="5"/>
  <c r="D1737" i="5"/>
  <c r="D1736" i="5"/>
  <c r="D1735" i="5"/>
  <c r="D1734" i="5"/>
  <c r="D1733" i="5"/>
  <c r="D1732" i="5"/>
  <c r="D1731" i="5"/>
  <c r="D1730" i="5"/>
  <c r="D1729" i="5"/>
  <c r="D1728" i="5"/>
  <c r="E1728" i="5" s="1"/>
  <c r="D1727" i="5"/>
  <c r="D1726" i="5"/>
  <c r="D1725" i="5"/>
  <c r="D1724" i="5"/>
  <c r="D1723" i="5"/>
  <c r="D1722" i="5"/>
  <c r="D1721" i="5"/>
  <c r="D1720" i="5"/>
  <c r="D1719" i="5"/>
  <c r="D1718" i="5"/>
  <c r="D1717" i="5"/>
  <c r="D1716" i="5"/>
  <c r="D1715" i="5"/>
  <c r="D1714" i="5"/>
  <c r="D1713" i="5"/>
  <c r="D1712" i="5"/>
  <c r="E1712" i="5" s="1"/>
  <c r="D1711" i="5"/>
  <c r="D1710" i="5"/>
  <c r="D1709" i="5"/>
  <c r="D1708" i="5"/>
  <c r="D1707" i="5"/>
  <c r="D1706" i="5"/>
  <c r="D1705" i="5"/>
  <c r="D1704" i="5"/>
  <c r="D1703" i="5"/>
  <c r="D1702" i="5"/>
  <c r="D1701" i="5"/>
  <c r="D1700" i="5"/>
  <c r="D1699" i="5"/>
  <c r="D1698" i="5"/>
  <c r="D1697" i="5"/>
  <c r="D1696" i="5"/>
  <c r="D1695" i="5"/>
  <c r="D1694" i="5"/>
  <c r="D1693" i="5"/>
  <c r="D1692" i="5"/>
  <c r="D1691" i="5"/>
  <c r="D1690" i="5"/>
  <c r="D1689" i="5"/>
  <c r="D1688" i="5"/>
  <c r="D1687" i="5"/>
  <c r="D1686" i="5"/>
  <c r="D1685" i="5"/>
  <c r="D1684" i="5"/>
  <c r="D1683" i="5"/>
  <c r="D1682" i="5"/>
  <c r="D1681" i="5"/>
  <c r="D1680" i="5"/>
  <c r="D1679" i="5"/>
  <c r="D1678" i="5"/>
  <c r="D1677" i="5"/>
  <c r="D1676" i="5"/>
  <c r="D1675" i="5"/>
  <c r="D1674" i="5"/>
  <c r="D1673" i="5"/>
  <c r="D1672" i="5"/>
  <c r="D1671" i="5"/>
  <c r="D1670" i="5"/>
  <c r="D1669" i="5"/>
  <c r="D1668" i="5"/>
  <c r="D1667" i="5"/>
  <c r="D1666" i="5"/>
  <c r="D1665" i="5"/>
  <c r="D1664" i="5"/>
  <c r="D1663" i="5"/>
  <c r="D1662" i="5"/>
  <c r="D1661" i="5"/>
  <c r="D1660" i="5"/>
  <c r="D1659" i="5"/>
  <c r="D1658" i="5"/>
  <c r="D1657" i="5"/>
  <c r="D1656" i="5"/>
  <c r="D1655" i="5"/>
  <c r="D1654" i="5"/>
  <c r="D1653" i="5"/>
  <c r="D1652" i="5"/>
  <c r="D1651" i="5"/>
  <c r="D1650" i="5"/>
  <c r="D1649" i="5"/>
  <c r="D1648" i="5"/>
  <c r="D1647" i="5"/>
  <c r="D1646" i="5"/>
  <c r="D1645" i="5"/>
  <c r="D1644" i="5"/>
  <c r="D1643" i="5"/>
  <c r="D1642" i="5"/>
  <c r="D1641" i="5"/>
  <c r="D1640" i="5"/>
  <c r="D1639" i="5"/>
  <c r="E1639" i="5" s="1"/>
  <c r="D1638" i="5"/>
  <c r="D1637" i="5"/>
  <c r="D1636" i="5"/>
  <c r="D1635" i="5"/>
  <c r="D1634" i="5"/>
  <c r="D1633" i="5"/>
  <c r="D1632" i="5"/>
  <c r="D1631" i="5"/>
  <c r="D1630" i="5"/>
  <c r="D1629" i="5"/>
  <c r="D1628" i="5"/>
  <c r="D1627" i="5"/>
  <c r="D1626" i="5"/>
  <c r="D1625" i="5"/>
  <c r="D1624" i="5"/>
  <c r="D1623" i="5"/>
  <c r="D1622" i="5"/>
  <c r="D1621" i="5"/>
  <c r="D1620" i="5"/>
  <c r="D1619" i="5"/>
  <c r="D1618" i="5"/>
  <c r="D1617" i="5"/>
  <c r="D1616" i="5"/>
  <c r="D1615" i="5"/>
  <c r="D1614" i="5"/>
  <c r="D1613" i="5"/>
  <c r="D1612" i="5"/>
  <c r="D1611" i="5"/>
  <c r="D1610" i="5"/>
  <c r="D1609" i="5"/>
  <c r="D1608" i="5"/>
  <c r="D1607" i="5"/>
  <c r="D1606" i="5"/>
  <c r="D1605" i="5"/>
  <c r="D1604" i="5"/>
  <c r="D1603" i="5"/>
  <c r="D1602" i="5"/>
  <c r="D1601" i="5"/>
  <c r="D1600" i="5"/>
  <c r="D1599" i="5"/>
  <c r="D1598" i="5"/>
  <c r="D1597" i="5"/>
  <c r="D1596" i="5"/>
  <c r="D1595" i="5"/>
  <c r="D1594" i="5"/>
  <c r="D1593" i="5"/>
  <c r="D1592" i="5"/>
  <c r="D1591" i="5"/>
  <c r="D1590" i="5"/>
  <c r="D1589" i="5"/>
  <c r="D1588" i="5"/>
  <c r="D1587" i="5"/>
  <c r="D1586" i="5"/>
  <c r="D1585" i="5"/>
  <c r="D1584" i="5"/>
  <c r="D1583" i="5"/>
  <c r="D1582" i="5"/>
  <c r="D1581" i="5"/>
  <c r="D1580" i="5"/>
  <c r="D1579" i="5"/>
  <c r="D1578" i="5"/>
  <c r="D1577" i="5"/>
  <c r="D1576" i="5"/>
  <c r="D1575" i="5"/>
  <c r="D1574" i="5"/>
  <c r="D1573" i="5"/>
  <c r="D1572" i="5"/>
  <c r="D1571" i="5"/>
  <c r="D1570" i="5"/>
  <c r="D1569" i="5"/>
  <c r="D1568" i="5"/>
  <c r="D1567" i="5"/>
  <c r="D1566" i="5"/>
  <c r="D1565" i="5"/>
  <c r="D1564" i="5"/>
  <c r="D1563" i="5"/>
  <c r="D1562" i="5"/>
  <c r="D1561" i="5"/>
  <c r="D1560" i="5"/>
  <c r="D1559" i="5"/>
  <c r="D1558" i="5"/>
  <c r="D1557" i="5"/>
  <c r="D1556" i="5"/>
  <c r="D1555" i="5"/>
  <c r="D1554" i="5"/>
  <c r="D1553" i="5"/>
  <c r="D1552" i="5"/>
  <c r="D1551" i="5"/>
  <c r="D1550" i="5"/>
  <c r="D1549" i="5"/>
  <c r="D1548" i="5"/>
  <c r="D1547" i="5"/>
  <c r="D1546" i="5"/>
  <c r="D1545" i="5"/>
  <c r="D1544" i="5"/>
  <c r="D1543" i="5"/>
  <c r="D1542" i="5"/>
  <c r="D1541" i="5"/>
  <c r="D1540" i="5"/>
  <c r="D1539" i="5"/>
  <c r="D1538" i="5"/>
  <c r="D1537" i="5"/>
  <c r="D1536" i="5"/>
  <c r="D1535" i="5"/>
  <c r="D1534" i="5"/>
  <c r="D1533" i="5"/>
  <c r="D1532" i="5"/>
  <c r="D1531" i="5"/>
  <c r="D1530" i="5"/>
  <c r="D1529" i="5"/>
  <c r="D1528" i="5"/>
  <c r="D1527" i="5"/>
  <c r="D1526" i="5"/>
  <c r="D1525" i="5"/>
  <c r="D1524" i="5"/>
  <c r="D1523" i="5"/>
  <c r="D1522" i="5"/>
  <c r="D1521" i="5"/>
  <c r="D1520" i="5"/>
  <c r="D1519" i="5"/>
  <c r="D1518" i="5"/>
  <c r="D1517" i="5"/>
  <c r="D1516" i="5"/>
  <c r="D1515" i="5"/>
  <c r="D1514" i="5"/>
  <c r="D1513" i="5"/>
  <c r="D1512" i="5"/>
  <c r="D1511" i="5"/>
  <c r="D1510" i="5"/>
  <c r="D1509" i="5"/>
  <c r="D1508" i="5"/>
  <c r="D1507" i="5"/>
  <c r="D1506" i="5"/>
  <c r="D1505" i="5"/>
  <c r="D1504" i="5"/>
  <c r="D1503" i="5"/>
  <c r="D1502" i="5"/>
  <c r="D1501" i="5"/>
  <c r="D1500" i="5"/>
  <c r="D1499" i="5"/>
  <c r="D1498" i="5"/>
  <c r="D1497" i="5"/>
  <c r="D1496" i="5"/>
  <c r="D1495" i="5"/>
  <c r="D1494" i="5"/>
  <c r="D1493" i="5"/>
  <c r="D1492" i="5"/>
  <c r="D1491" i="5"/>
  <c r="D1490" i="5"/>
  <c r="D1489" i="5"/>
  <c r="D1488" i="5"/>
  <c r="D1487" i="5"/>
  <c r="D1486" i="5"/>
  <c r="D1485" i="5"/>
  <c r="D1484" i="5"/>
  <c r="D1483" i="5"/>
  <c r="D1482" i="5"/>
  <c r="D1481" i="5"/>
  <c r="D1480" i="5"/>
  <c r="D1479" i="5"/>
  <c r="D1478" i="5"/>
  <c r="D1477" i="5"/>
  <c r="D1476" i="5"/>
  <c r="D1475" i="5"/>
  <c r="D1474" i="5"/>
  <c r="D1473" i="5"/>
  <c r="D1472" i="5"/>
  <c r="D1471" i="5"/>
  <c r="D1470" i="5"/>
  <c r="D1469" i="5"/>
  <c r="D1468" i="5"/>
  <c r="D1467" i="5"/>
  <c r="D1466" i="5"/>
  <c r="D1465" i="5"/>
  <c r="D1464" i="5"/>
  <c r="D1463" i="5"/>
  <c r="D1462" i="5"/>
  <c r="D1461" i="5"/>
  <c r="D1460" i="5"/>
  <c r="D1459" i="5"/>
  <c r="D1458" i="5"/>
  <c r="D1457" i="5"/>
  <c r="D1456" i="5"/>
  <c r="D1455" i="5"/>
  <c r="D1454" i="5"/>
  <c r="D1453" i="5"/>
  <c r="D1452" i="5"/>
  <c r="D1451" i="5"/>
  <c r="D1450" i="5"/>
  <c r="E1450" i="5" s="1"/>
  <c r="D1449" i="5"/>
  <c r="D1448" i="5"/>
  <c r="D1447" i="5"/>
  <c r="D1446" i="5"/>
  <c r="D1445" i="5"/>
  <c r="D1444" i="5"/>
  <c r="D1443" i="5"/>
  <c r="D1442" i="5"/>
  <c r="D1441" i="5"/>
  <c r="D1440" i="5"/>
  <c r="D1439" i="5"/>
  <c r="D1438" i="5"/>
  <c r="D1437" i="5"/>
  <c r="D1436" i="5"/>
  <c r="D1435" i="5"/>
  <c r="D1434" i="5"/>
  <c r="D1433" i="5"/>
  <c r="D1432" i="5"/>
  <c r="D1431" i="5"/>
  <c r="D1430" i="5"/>
  <c r="D1429" i="5"/>
  <c r="D1428" i="5"/>
  <c r="D1427" i="5"/>
  <c r="D1426" i="5"/>
  <c r="D1425" i="5"/>
  <c r="D1424" i="5"/>
  <c r="D1423" i="5"/>
  <c r="D1422" i="5"/>
  <c r="D1421" i="5"/>
  <c r="D1420" i="5"/>
  <c r="D1419" i="5"/>
  <c r="D1418" i="5"/>
  <c r="D1417" i="5"/>
  <c r="D1416" i="5"/>
  <c r="D1415" i="5"/>
  <c r="D1414" i="5"/>
  <c r="D1413" i="5"/>
  <c r="D1412" i="5"/>
  <c r="D1411" i="5"/>
  <c r="D1410" i="5"/>
  <c r="D1409" i="5"/>
  <c r="D1408" i="5"/>
  <c r="D1407" i="5"/>
  <c r="D1406" i="5"/>
  <c r="D1405" i="5"/>
  <c r="D1404" i="5"/>
  <c r="D1403" i="5"/>
  <c r="D1402" i="5"/>
  <c r="D1401" i="5"/>
  <c r="D1400" i="5"/>
  <c r="D1399" i="5"/>
  <c r="D1398" i="5"/>
  <c r="D1397" i="5"/>
  <c r="D1396" i="5"/>
  <c r="D1395" i="5"/>
  <c r="D1394" i="5"/>
  <c r="D1393" i="5"/>
  <c r="D1392" i="5"/>
  <c r="D1391" i="5"/>
  <c r="D1390" i="5"/>
  <c r="D1389" i="5"/>
  <c r="D1388" i="5"/>
  <c r="D1387" i="5"/>
  <c r="D1386" i="5"/>
  <c r="D1385" i="5"/>
  <c r="D1384" i="5"/>
  <c r="D1383" i="5"/>
  <c r="D1382" i="5"/>
  <c r="D1381" i="5"/>
  <c r="D1380" i="5"/>
  <c r="D1379" i="5"/>
  <c r="D1378" i="5"/>
  <c r="D1377" i="5"/>
  <c r="D1376" i="5"/>
  <c r="D1375" i="5"/>
  <c r="D1374" i="5"/>
  <c r="D1373" i="5"/>
  <c r="D1372" i="5"/>
  <c r="D1371" i="5"/>
  <c r="D1370" i="5"/>
  <c r="D1369" i="5"/>
  <c r="D1368" i="5"/>
  <c r="D1367" i="5"/>
  <c r="D1366" i="5"/>
  <c r="D1365" i="5"/>
  <c r="D1364" i="5"/>
  <c r="D1363" i="5"/>
  <c r="D1362" i="5"/>
  <c r="D1361" i="5"/>
  <c r="D1360" i="5"/>
  <c r="D1359" i="5"/>
  <c r="D1358" i="5"/>
  <c r="D1357" i="5"/>
  <c r="D1356" i="5"/>
  <c r="D1355" i="5"/>
  <c r="D1354" i="5"/>
  <c r="D1353" i="5"/>
  <c r="D1352" i="5"/>
  <c r="D1351" i="5"/>
  <c r="D1350" i="5"/>
  <c r="D1349" i="5"/>
  <c r="D1348" i="5"/>
  <c r="D1347" i="5"/>
  <c r="D1346" i="5"/>
  <c r="D1345" i="5"/>
  <c r="D1344" i="5"/>
  <c r="D1343" i="5"/>
  <c r="D1342" i="5"/>
  <c r="D1341" i="5"/>
  <c r="D1340" i="5"/>
  <c r="E1340" i="5" s="1"/>
  <c r="D1339" i="5"/>
  <c r="D1338" i="5"/>
  <c r="D1337" i="5"/>
  <c r="D1336" i="5"/>
  <c r="D1335" i="5"/>
  <c r="D1334" i="5"/>
  <c r="D1333" i="5"/>
  <c r="D1332" i="5"/>
  <c r="D1331" i="5"/>
  <c r="D1330" i="5"/>
  <c r="D1329" i="5"/>
  <c r="D1328" i="5"/>
  <c r="D1327" i="5"/>
  <c r="D1326" i="5"/>
  <c r="D1325" i="5"/>
  <c r="D1324" i="5"/>
  <c r="D1323" i="5"/>
  <c r="D1322" i="5"/>
  <c r="D1321" i="5"/>
  <c r="D1320" i="5"/>
  <c r="D1319" i="5"/>
  <c r="D1318" i="5"/>
  <c r="D1317" i="5"/>
  <c r="D1316" i="5"/>
  <c r="D1315" i="5"/>
  <c r="D1314" i="5"/>
  <c r="D1313" i="5"/>
  <c r="D1312" i="5"/>
  <c r="D1311" i="5"/>
  <c r="D1310" i="5"/>
  <c r="D1309" i="5"/>
  <c r="D1308" i="5"/>
  <c r="E1308" i="5" s="1"/>
  <c r="D1307" i="5"/>
  <c r="E1307" i="5" s="1"/>
  <c r="D1306" i="5"/>
  <c r="D1305" i="5"/>
  <c r="D1304" i="5"/>
  <c r="D1303" i="5"/>
  <c r="D1302" i="5"/>
  <c r="D1301" i="5"/>
  <c r="D1300" i="5"/>
  <c r="D1299" i="5"/>
  <c r="D1298" i="5"/>
  <c r="D1297" i="5"/>
  <c r="D1296" i="5"/>
  <c r="D1295" i="5"/>
  <c r="D1294" i="5"/>
  <c r="D1293" i="5"/>
  <c r="D1292" i="5"/>
  <c r="D1291" i="5"/>
  <c r="D1290" i="5"/>
  <c r="D1289" i="5"/>
  <c r="D1288" i="5"/>
  <c r="D1287" i="5"/>
  <c r="D1286" i="5"/>
  <c r="D1285" i="5"/>
  <c r="D1284" i="5"/>
  <c r="D1283" i="5"/>
  <c r="D1282" i="5"/>
  <c r="D1281" i="5"/>
  <c r="D1280" i="5"/>
  <c r="D1279" i="5"/>
  <c r="D1278" i="5"/>
  <c r="D1277" i="5"/>
  <c r="D1276" i="5"/>
  <c r="D1275" i="5"/>
  <c r="D1274" i="5"/>
  <c r="D1273" i="5"/>
  <c r="D1272" i="5"/>
  <c r="D1271" i="5"/>
  <c r="D1270" i="5"/>
  <c r="D1269" i="5"/>
  <c r="D1268" i="5"/>
  <c r="D1267" i="5"/>
  <c r="D1266" i="5"/>
  <c r="D1265" i="5"/>
  <c r="D1264" i="5"/>
  <c r="D1263" i="5"/>
  <c r="D1262" i="5"/>
  <c r="D1261" i="5"/>
  <c r="D1260" i="5"/>
  <c r="D1259" i="5"/>
  <c r="D1258" i="5"/>
  <c r="D1257" i="5"/>
  <c r="D1256" i="5"/>
  <c r="D1255" i="5"/>
  <c r="D1254" i="5"/>
  <c r="D1253" i="5"/>
  <c r="D1252" i="5"/>
  <c r="D1251" i="5"/>
  <c r="D1250" i="5"/>
  <c r="D1249" i="5"/>
  <c r="D1248" i="5"/>
  <c r="D1247" i="5"/>
  <c r="D1246" i="5"/>
  <c r="D1245" i="5"/>
  <c r="D1244" i="5"/>
  <c r="D1243" i="5"/>
  <c r="D1242" i="5"/>
  <c r="D1241" i="5"/>
  <c r="D1240" i="5"/>
  <c r="D1239" i="5"/>
  <c r="D1238" i="5"/>
  <c r="D1237" i="5"/>
  <c r="D1236" i="5"/>
  <c r="D1235" i="5"/>
  <c r="D1234" i="5"/>
  <c r="D1233" i="5"/>
  <c r="D1232" i="5"/>
  <c r="D1231" i="5"/>
  <c r="D1230" i="5"/>
  <c r="D1229" i="5"/>
  <c r="D1228" i="5"/>
  <c r="D1227" i="5"/>
  <c r="D1226" i="5"/>
  <c r="D1225" i="5"/>
  <c r="D1224" i="5"/>
  <c r="D1223" i="5"/>
  <c r="D1222" i="5"/>
  <c r="D1221" i="5"/>
  <c r="D1220" i="5"/>
  <c r="D1219" i="5"/>
  <c r="D1218" i="5"/>
  <c r="D1217" i="5"/>
  <c r="D1216" i="5"/>
  <c r="D1215" i="5"/>
  <c r="D1214" i="5"/>
  <c r="D1213" i="5"/>
  <c r="D1212" i="5"/>
  <c r="D1211" i="5"/>
  <c r="D1210" i="5"/>
  <c r="D1209" i="5"/>
  <c r="D1208" i="5"/>
  <c r="D1207" i="5"/>
  <c r="D1206" i="5"/>
  <c r="D1205" i="5"/>
  <c r="D1204" i="5"/>
  <c r="D1203" i="5"/>
  <c r="D1202" i="5"/>
  <c r="D1201" i="5"/>
  <c r="D1200" i="5"/>
  <c r="D1199" i="5"/>
  <c r="D1198" i="5"/>
  <c r="D1197" i="5"/>
  <c r="D1196" i="5"/>
  <c r="D1195" i="5"/>
  <c r="D1194" i="5"/>
  <c r="D1193" i="5"/>
  <c r="D1192" i="5"/>
  <c r="D1191" i="5"/>
  <c r="D1190" i="5"/>
  <c r="D1189" i="5"/>
  <c r="D1188" i="5"/>
  <c r="D1187" i="5"/>
  <c r="D1186" i="5"/>
  <c r="D1185" i="5"/>
  <c r="D1184" i="5"/>
  <c r="D1183" i="5"/>
  <c r="D1182" i="5"/>
  <c r="D1181" i="5"/>
  <c r="D1180" i="5"/>
  <c r="E1180" i="5" s="1"/>
  <c r="D1179" i="5"/>
  <c r="D1178" i="5"/>
  <c r="D1177" i="5"/>
  <c r="D1176" i="5"/>
  <c r="D1175" i="5"/>
  <c r="D1174" i="5"/>
  <c r="D1173" i="5"/>
  <c r="D1172" i="5"/>
  <c r="D1171" i="5"/>
  <c r="D1170" i="5"/>
  <c r="D1169" i="5"/>
  <c r="D1168" i="5"/>
  <c r="D1167" i="5"/>
  <c r="D1166" i="5"/>
  <c r="D1165" i="5"/>
  <c r="D1164" i="5"/>
  <c r="D1163" i="5"/>
  <c r="D1162" i="5"/>
  <c r="D1161" i="5"/>
  <c r="D1160" i="5"/>
  <c r="D1159" i="5"/>
  <c r="D1158" i="5"/>
  <c r="D1157" i="5"/>
  <c r="D1156" i="5"/>
  <c r="D1155" i="5"/>
  <c r="D1154" i="5"/>
  <c r="D1153" i="5"/>
  <c r="D1152" i="5"/>
  <c r="D1151" i="5"/>
  <c r="D1150" i="5"/>
  <c r="D1149" i="5"/>
  <c r="D1148" i="5"/>
  <c r="D1147" i="5"/>
  <c r="D1146" i="5"/>
  <c r="D1145" i="5"/>
  <c r="D1144" i="5"/>
  <c r="D1143" i="5"/>
  <c r="D1142" i="5"/>
  <c r="D1141" i="5"/>
  <c r="D1140" i="5"/>
  <c r="D1139" i="5"/>
  <c r="D1138" i="5"/>
  <c r="D1137" i="5"/>
  <c r="D1136" i="5"/>
  <c r="D1135" i="5"/>
  <c r="D1134" i="5"/>
  <c r="D1133" i="5"/>
  <c r="D1132" i="5"/>
  <c r="D1131" i="5"/>
  <c r="D1130" i="5"/>
  <c r="D1129" i="5"/>
  <c r="D1128" i="5"/>
  <c r="D1127" i="5"/>
  <c r="D1126" i="5"/>
  <c r="D1125" i="5"/>
  <c r="D1124" i="5"/>
  <c r="D1123" i="5"/>
  <c r="D1122" i="5"/>
  <c r="D1121" i="5"/>
  <c r="D1120" i="5"/>
  <c r="D1119" i="5"/>
  <c r="D1118" i="5"/>
  <c r="D1117" i="5"/>
  <c r="D1116" i="5"/>
  <c r="D1115" i="5"/>
  <c r="E1115" i="5" s="1"/>
  <c r="D1114" i="5"/>
  <c r="D1113" i="5"/>
  <c r="D1112" i="5"/>
  <c r="D1111" i="5"/>
  <c r="D1110" i="5"/>
  <c r="D1109" i="5"/>
  <c r="D1108" i="5"/>
  <c r="D1107" i="5"/>
  <c r="D1106" i="5"/>
  <c r="D1105" i="5"/>
  <c r="D1104" i="5"/>
  <c r="D1103" i="5"/>
  <c r="D1102" i="5"/>
  <c r="D1101" i="5"/>
  <c r="D1100" i="5"/>
  <c r="D1099" i="5"/>
  <c r="D1098" i="5"/>
  <c r="D1097" i="5"/>
  <c r="D1096" i="5"/>
  <c r="D1095" i="5"/>
  <c r="D1094" i="5"/>
  <c r="D1093" i="5"/>
  <c r="D1092" i="5"/>
  <c r="D1091" i="5"/>
  <c r="D1090" i="5"/>
  <c r="D1089" i="5"/>
  <c r="D1088" i="5"/>
  <c r="D1087" i="5"/>
  <c r="D1086" i="5"/>
  <c r="D1085" i="5"/>
  <c r="D1084" i="5"/>
  <c r="D1083" i="5"/>
  <c r="D1082" i="5"/>
  <c r="D1081" i="5"/>
  <c r="D1080" i="5"/>
  <c r="D1079" i="5"/>
  <c r="D1078" i="5"/>
  <c r="D1077" i="5"/>
  <c r="D1076" i="5"/>
  <c r="D1075" i="5"/>
  <c r="D1074" i="5"/>
  <c r="D1073" i="5"/>
  <c r="D1072" i="5"/>
  <c r="D1071" i="5"/>
  <c r="D1070" i="5"/>
  <c r="D1069" i="5"/>
  <c r="D1068" i="5"/>
  <c r="D1067" i="5"/>
  <c r="D1066" i="5"/>
  <c r="D1065" i="5"/>
  <c r="D1064" i="5"/>
  <c r="D1063" i="5"/>
  <c r="D1062" i="5"/>
  <c r="D1061" i="5"/>
  <c r="D1060" i="5"/>
  <c r="D1059" i="5"/>
  <c r="D1058" i="5"/>
  <c r="D1057" i="5"/>
  <c r="D1056" i="5"/>
  <c r="D1055" i="5"/>
  <c r="D1054" i="5"/>
  <c r="D1053" i="5"/>
  <c r="D1052" i="5"/>
  <c r="D1051" i="5"/>
  <c r="D1050" i="5"/>
  <c r="D1049" i="5"/>
  <c r="D1048" i="5"/>
  <c r="D1047" i="5"/>
  <c r="D1046" i="5"/>
  <c r="D1045" i="5"/>
  <c r="D1044" i="5"/>
  <c r="D1043" i="5"/>
  <c r="D1042" i="5"/>
  <c r="D1041" i="5"/>
  <c r="D1040" i="5"/>
  <c r="D1039" i="5"/>
  <c r="D1038" i="5"/>
  <c r="D1037" i="5"/>
  <c r="D1036" i="5"/>
  <c r="D1035" i="5"/>
  <c r="D1034" i="5"/>
  <c r="D1033" i="5"/>
  <c r="D1032" i="5"/>
  <c r="D1031" i="5"/>
  <c r="D1030" i="5"/>
  <c r="D1029" i="5"/>
  <c r="D1028" i="5"/>
  <c r="D1027" i="5"/>
  <c r="D1026" i="5"/>
  <c r="D1025" i="5"/>
  <c r="D1024" i="5"/>
  <c r="D1023" i="5"/>
  <c r="D1022" i="5"/>
  <c r="D1021" i="5"/>
  <c r="D1020" i="5"/>
  <c r="D1019" i="5"/>
  <c r="D1018" i="5"/>
  <c r="D1017" i="5"/>
  <c r="D1016" i="5"/>
  <c r="D1015" i="5"/>
  <c r="D1014" i="5"/>
  <c r="D1013" i="5"/>
  <c r="D1012" i="5"/>
  <c r="D1011" i="5"/>
  <c r="D1010" i="5"/>
  <c r="D1009" i="5"/>
  <c r="D1008" i="5"/>
  <c r="D1007" i="5"/>
  <c r="D1006" i="5"/>
  <c r="D1005" i="5"/>
  <c r="D1004" i="5"/>
  <c r="D1003" i="5"/>
  <c r="D1002" i="5"/>
  <c r="D1001" i="5"/>
  <c r="D1000" i="5"/>
  <c r="D999" i="5"/>
  <c r="D998" i="5"/>
  <c r="D997" i="5"/>
  <c r="D996" i="5"/>
  <c r="D995" i="5"/>
  <c r="D994" i="5"/>
  <c r="D993" i="5"/>
  <c r="D992" i="5"/>
  <c r="D991" i="5"/>
  <c r="D990" i="5"/>
  <c r="D989" i="5"/>
  <c r="D988" i="5"/>
  <c r="D987" i="5"/>
  <c r="D986" i="5"/>
  <c r="D985" i="5"/>
  <c r="D984" i="5"/>
  <c r="D983" i="5"/>
  <c r="D982" i="5"/>
  <c r="D981" i="5"/>
  <c r="D980" i="5"/>
  <c r="D979" i="5"/>
  <c r="D978" i="5"/>
  <c r="D977" i="5"/>
  <c r="D976" i="5"/>
  <c r="D975" i="5"/>
  <c r="D974" i="5"/>
  <c r="D973" i="5"/>
  <c r="D972" i="5"/>
  <c r="D971" i="5"/>
  <c r="D970" i="5"/>
  <c r="D969" i="5"/>
  <c r="D968" i="5"/>
  <c r="D967" i="5"/>
  <c r="D966" i="5"/>
  <c r="D965" i="5"/>
  <c r="D964" i="5"/>
  <c r="D963" i="5"/>
  <c r="D962" i="5"/>
  <c r="D961" i="5"/>
  <c r="D960" i="5"/>
  <c r="D959" i="5"/>
  <c r="D958" i="5"/>
  <c r="D957" i="5"/>
  <c r="D956" i="5"/>
  <c r="D955" i="5"/>
  <c r="D954" i="5"/>
  <c r="D953" i="5"/>
  <c r="D952" i="5"/>
  <c r="D951" i="5"/>
  <c r="D950" i="5"/>
  <c r="D949" i="5"/>
  <c r="D948" i="5"/>
  <c r="D947" i="5"/>
  <c r="D946" i="5"/>
  <c r="D945" i="5"/>
  <c r="D944" i="5"/>
  <c r="D943" i="5"/>
  <c r="D942" i="5"/>
  <c r="D941" i="5"/>
  <c r="D940" i="5"/>
  <c r="D939" i="5"/>
  <c r="D938" i="5"/>
  <c r="D937" i="5"/>
  <c r="D936" i="5"/>
  <c r="D935" i="5"/>
  <c r="D934" i="5"/>
  <c r="D933" i="5"/>
  <c r="D932" i="5"/>
  <c r="D931" i="5"/>
  <c r="D930" i="5"/>
  <c r="D929" i="5"/>
  <c r="D928" i="5"/>
  <c r="D927" i="5"/>
  <c r="D926" i="5"/>
  <c r="D925" i="5"/>
  <c r="D924" i="5"/>
  <c r="D923" i="5"/>
  <c r="D922" i="5"/>
  <c r="D921" i="5"/>
  <c r="D920" i="5"/>
  <c r="D919" i="5"/>
  <c r="D918" i="5"/>
  <c r="D917" i="5"/>
  <c r="D916" i="5"/>
  <c r="D915" i="5"/>
  <c r="D914" i="5"/>
  <c r="D913" i="5"/>
  <c r="D912" i="5"/>
  <c r="D911" i="5"/>
  <c r="D910" i="5"/>
  <c r="D909" i="5"/>
  <c r="D908" i="5"/>
  <c r="D907" i="5"/>
  <c r="D906" i="5"/>
  <c r="D905" i="5"/>
  <c r="D904" i="5"/>
  <c r="D903" i="5"/>
  <c r="D902" i="5"/>
  <c r="D901" i="5"/>
  <c r="D900" i="5"/>
  <c r="D899" i="5"/>
  <c r="D898" i="5"/>
  <c r="D897" i="5"/>
  <c r="D896" i="5"/>
  <c r="D895" i="5"/>
  <c r="D894" i="5"/>
  <c r="D893" i="5"/>
  <c r="D892" i="5"/>
  <c r="D891" i="5"/>
  <c r="D890" i="5"/>
  <c r="D889" i="5"/>
  <c r="D888" i="5"/>
  <c r="D887" i="5"/>
  <c r="D886" i="5"/>
  <c r="D885" i="5"/>
  <c r="D884" i="5"/>
  <c r="D883" i="5"/>
  <c r="D882" i="5"/>
  <c r="D881" i="5"/>
  <c r="D880" i="5"/>
  <c r="D879" i="5"/>
  <c r="D878" i="5"/>
  <c r="D877" i="5"/>
  <c r="D876" i="5"/>
  <c r="D875" i="5"/>
  <c r="D874" i="5"/>
  <c r="D873" i="5"/>
  <c r="D872" i="5"/>
  <c r="D871" i="5"/>
  <c r="D870" i="5"/>
  <c r="D869" i="5"/>
  <c r="D868" i="5"/>
  <c r="D867" i="5"/>
  <c r="D866" i="5"/>
  <c r="D865" i="5"/>
  <c r="D864" i="5"/>
  <c r="D863" i="5"/>
  <c r="D862" i="5"/>
  <c r="D861" i="5"/>
  <c r="D860" i="5"/>
  <c r="D859" i="5"/>
  <c r="D858" i="5"/>
  <c r="D857" i="5"/>
  <c r="D856" i="5"/>
  <c r="D855" i="5"/>
  <c r="D854" i="5"/>
  <c r="D853" i="5"/>
  <c r="D852" i="5"/>
  <c r="D851" i="5"/>
  <c r="D850" i="5"/>
  <c r="D849" i="5"/>
  <c r="D848" i="5"/>
  <c r="D847" i="5"/>
  <c r="D846" i="5"/>
  <c r="D845" i="5"/>
  <c r="D844" i="5"/>
  <c r="D843" i="5"/>
  <c r="D842" i="5"/>
  <c r="D841" i="5"/>
  <c r="D840" i="5"/>
  <c r="D839" i="5"/>
  <c r="D838" i="5"/>
  <c r="D837" i="5"/>
  <c r="D836" i="5"/>
  <c r="E836" i="5" s="1"/>
  <c r="D835" i="5"/>
  <c r="D834" i="5"/>
  <c r="D833" i="5"/>
  <c r="D832" i="5"/>
  <c r="D831" i="5"/>
  <c r="D830" i="5"/>
  <c r="D829" i="5"/>
  <c r="D828" i="5"/>
  <c r="D827" i="5"/>
  <c r="D826" i="5"/>
  <c r="D825" i="5"/>
  <c r="D824" i="5"/>
  <c r="D823" i="5"/>
  <c r="D822" i="5"/>
  <c r="D821" i="5"/>
  <c r="D820" i="5"/>
  <c r="D819" i="5"/>
  <c r="D818" i="5"/>
  <c r="D817" i="5"/>
  <c r="D816" i="5"/>
  <c r="D815" i="5"/>
  <c r="D814" i="5"/>
  <c r="D813" i="5"/>
  <c r="D812" i="5"/>
  <c r="D811" i="5"/>
  <c r="D810" i="5"/>
  <c r="D809" i="5"/>
  <c r="D808" i="5"/>
  <c r="D807" i="5"/>
  <c r="D806" i="5"/>
  <c r="D805" i="5"/>
  <c r="D804" i="5"/>
  <c r="D803" i="5"/>
  <c r="D802" i="5"/>
  <c r="D801" i="5"/>
  <c r="D800" i="5"/>
  <c r="D799" i="5"/>
  <c r="D798" i="5"/>
  <c r="D797" i="5"/>
  <c r="D796" i="5"/>
  <c r="D795" i="5"/>
  <c r="D794" i="5"/>
  <c r="D793" i="5"/>
  <c r="D792" i="5"/>
  <c r="D791" i="5"/>
  <c r="D790" i="5"/>
  <c r="D789" i="5"/>
  <c r="D788" i="5"/>
  <c r="D787" i="5"/>
  <c r="D786" i="5"/>
  <c r="D785" i="5"/>
  <c r="D784" i="5"/>
  <c r="D783" i="5"/>
  <c r="D782" i="5"/>
  <c r="D781" i="5"/>
  <c r="D780" i="5"/>
  <c r="D779" i="5"/>
  <c r="D778" i="5"/>
  <c r="D777" i="5"/>
  <c r="D776" i="5"/>
  <c r="D775" i="5"/>
  <c r="D774" i="5"/>
  <c r="D773" i="5"/>
  <c r="D772" i="5"/>
  <c r="D771" i="5"/>
  <c r="D770" i="5"/>
  <c r="D769" i="5"/>
  <c r="D768" i="5"/>
  <c r="D767" i="5"/>
  <c r="D766" i="5"/>
  <c r="D765" i="5"/>
  <c r="D764" i="5"/>
  <c r="D763" i="5"/>
  <c r="D762" i="5"/>
  <c r="D761" i="5"/>
  <c r="D760" i="5"/>
  <c r="D759" i="5"/>
  <c r="D758" i="5"/>
  <c r="D757" i="5"/>
  <c r="D756" i="5"/>
  <c r="D755" i="5"/>
  <c r="D754" i="5"/>
  <c r="D753" i="5"/>
  <c r="D752" i="5"/>
  <c r="D751" i="5"/>
  <c r="D750" i="5"/>
  <c r="D749" i="5"/>
  <c r="D748" i="5"/>
  <c r="D747" i="5"/>
  <c r="D746" i="5"/>
  <c r="D745" i="5"/>
  <c r="D744" i="5"/>
  <c r="D743" i="5"/>
  <c r="D742" i="5"/>
  <c r="D741" i="5"/>
  <c r="D740" i="5"/>
  <c r="D739" i="5"/>
  <c r="D738" i="5"/>
  <c r="D737" i="5"/>
  <c r="D736" i="5"/>
  <c r="D735" i="5"/>
  <c r="D734" i="5"/>
  <c r="D733" i="5"/>
  <c r="D732" i="5"/>
  <c r="D731" i="5"/>
  <c r="D730" i="5"/>
  <c r="D729" i="5"/>
  <c r="D728" i="5"/>
  <c r="D727" i="5"/>
  <c r="D726" i="5"/>
  <c r="D725" i="5"/>
  <c r="D724" i="5"/>
  <c r="D723" i="5"/>
  <c r="D722" i="5"/>
  <c r="D721" i="5"/>
  <c r="D720" i="5"/>
  <c r="D719" i="5"/>
  <c r="D718" i="5"/>
  <c r="D717" i="5"/>
  <c r="D716" i="5"/>
  <c r="D715" i="5"/>
  <c r="D714" i="5"/>
  <c r="D713" i="5"/>
  <c r="D712" i="5"/>
  <c r="D711" i="5"/>
  <c r="D710" i="5"/>
  <c r="D709" i="5"/>
  <c r="D708" i="5"/>
  <c r="E708" i="5" s="1"/>
  <c r="D707" i="5"/>
  <c r="D706" i="5"/>
  <c r="D705" i="5"/>
  <c r="D704" i="5"/>
  <c r="D703" i="5"/>
  <c r="D702" i="5"/>
  <c r="D701" i="5"/>
  <c r="D700" i="5"/>
  <c r="D699" i="5"/>
  <c r="D698" i="5"/>
  <c r="D697" i="5"/>
  <c r="D696" i="5"/>
  <c r="D695" i="5"/>
  <c r="D694" i="5"/>
  <c r="D693" i="5"/>
  <c r="D692" i="5"/>
  <c r="D691" i="5"/>
  <c r="D690" i="5"/>
  <c r="D689" i="5"/>
  <c r="D688" i="5"/>
  <c r="D687" i="5"/>
  <c r="D686" i="5"/>
  <c r="D685" i="5"/>
  <c r="D684" i="5"/>
  <c r="D683" i="5"/>
  <c r="D682" i="5"/>
  <c r="D681" i="5"/>
  <c r="D680" i="5"/>
  <c r="D679" i="5"/>
  <c r="D678" i="5"/>
  <c r="D677" i="5"/>
  <c r="D676" i="5"/>
  <c r="D675" i="5"/>
  <c r="D674" i="5"/>
  <c r="D673" i="5"/>
  <c r="D672" i="5"/>
  <c r="D671" i="5"/>
  <c r="D670" i="5"/>
  <c r="D669" i="5"/>
  <c r="D668" i="5"/>
  <c r="D667" i="5"/>
  <c r="D666" i="5"/>
  <c r="D665" i="5"/>
  <c r="D664" i="5"/>
  <c r="D663" i="5"/>
  <c r="D662" i="5"/>
  <c r="D661" i="5"/>
  <c r="D660" i="5"/>
  <c r="D659" i="5"/>
  <c r="D658" i="5"/>
  <c r="D657" i="5"/>
  <c r="D656" i="5"/>
  <c r="D655" i="5"/>
  <c r="D654" i="5"/>
  <c r="D653" i="5"/>
  <c r="D652" i="5"/>
  <c r="D651" i="5"/>
  <c r="D650" i="5"/>
  <c r="D649" i="5"/>
  <c r="D648" i="5"/>
  <c r="D647" i="5"/>
  <c r="D646" i="5"/>
  <c r="D645" i="5"/>
  <c r="D644" i="5"/>
  <c r="D643" i="5"/>
  <c r="D642" i="5"/>
  <c r="D641" i="5"/>
  <c r="D640" i="5"/>
  <c r="D639" i="5"/>
  <c r="D638" i="5"/>
  <c r="D637" i="5"/>
  <c r="D636" i="5"/>
  <c r="D635" i="5"/>
  <c r="D634" i="5"/>
  <c r="D633" i="5"/>
  <c r="D632" i="5"/>
  <c r="D631"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2"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9"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3"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5"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8"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5"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8"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4"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2198" i="5" l="1"/>
  <c r="E2358" i="5"/>
  <c r="E3106" i="5"/>
  <c r="E3202" i="5"/>
  <c r="E3218" i="5"/>
  <c r="E3234" i="5"/>
  <c r="E3346" i="5"/>
  <c r="E3410" i="5"/>
  <c r="E3426" i="5"/>
  <c r="E3122" i="5"/>
  <c r="E3130" i="5"/>
  <c r="E3154" i="5"/>
  <c r="E3170" i="5"/>
  <c r="E3282" i="5"/>
  <c r="E3362" i="5"/>
  <c r="E3394" i="5"/>
  <c r="E2039" i="5"/>
  <c r="E2135" i="5"/>
  <c r="E1671" i="5"/>
  <c r="E1991" i="5"/>
  <c r="E2247" i="5"/>
  <c r="E2263" i="5"/>
  <c r="E3387" i="5"/>
  <c r="E2486" i="5"/>
  <c r="E3186" i="5"/>
  <c r="E2455" i="5"/>
  <c r="E3483" i="5"/>
  <c r="E3090" i="5"/>
  <c r="E3298" i="5"/>
  <c r="E3490" i="5"/>
  <c r="E1799" i="5"/>
  <c r="E2007" i="5"/>
  <c r="E3250" i="5"/>
  <c r="E3314" i="5"/>
  <c r="E3330" i="5"/>
  <c r="E1751" i="5"/>
  <c r="E1879" i="5"/>
  <c r="E2391" i="5"/>
  <c r="E2487" i="5"/>
  <c r="E3098" i="5"/>
  <c r="E3266" i="5"/>
  <c r="E3378" i="5"/>
  <c r="E3442" i="5"/>
  <c r="E3458" i="5"/>
  <c r="E2064" i="5"/>
  <c r="E2112" i="5"/>
  <c r="E1928" i="5"/>
  <c r="E2016" i="5"/>
  <c r="E2368" i="5"/>
  <c r="E2392" i="5"/>
  <c r="E2721" i="5"/>
  <c r="E2667" i="5"/>
  <c r="E2707" i="5"/>
  <c r="E2088" i="5"/>
  <c r="E2488" i="5"/>
  <c r="E3026" i="5"/>
  <c r="E1396" i="5"/>
  <c r="E2468" i="5"/>
  <c r="E2516" i="5"/>
  <c r="E2692" i="5"/>
  <c r="E2852" i="5"/>
  <c r="E2948" i="5"/>
  <c r="E3004" i="5"/>
  <c r="E3012" i="5"/>
  <c r="E3068" i="5"/>
  <c r="E2761" i="5"/>
  <c r="E2085" i="5"/>
  <c r="E2693" i="5"/>
  <c r="E2989" i="5"/>
  <c r="E3045" i="5"/>
  <c r="E2634" i="5"/>
  <c r="E2331" i="5"/>
  <c r="E2467" i="5"/>
  <c r="E2475" i="5"/>
  <c r="E2531" i="5"/>
  <c r="E2571" i="5"/>
  <c r="E2635" i="5"/>
  <c r="E1116" i="5"/>
  <c r="E1244" i="5"/>
  <c r="E1260" i="5"/>
  <c r="E1412" i="5"/>
  <c r="E1476" i="5"/>
  <c r="E1524" i="5"/>
  <c r="E1540" i="5"/>
  <c r="E1564" i="5"/>
  <c r="E1572" i="5"/>
  <c r="E1628" i="5"/>
  <c r="E1636" i="5"/>
  <c r="E1660" i="5"/>
  <c r="E1700" i="5"/>
  <c r="E3272" i="5"/>
  <c r="E3320" i="5"/>
  <c r="E3392" i="5"/>
  <c r="E3400" i="5"/>
  <c r="E3456" i="5"/>
  <c r="E3480" i="5"/>
  <c r="E607" i="5"/>
  <c r="E1047" i="5"/>
  <c r="E1607" i="5"/>
  <c r="E1679" i="5"/>
  <c r="E1703" i="5"/>
  <c r="E1735" i="5"/>
  <c r="E1831" i="5"/>
  <c r="E1863" i="5"/>
  <c r="E1911" i="5"/>
  <c r="E1959" i="5"/>
  <c r="E2087" i="5"/>
  <c r="E2119" i="5"/>
  <c r="E2167" i="5"/>
  <c r="E2215" i="5"/>
  <c r="E2594" i="5"/>
  <c r="E2674" i="5"/>
  <c r="E2371" i="5"/>
  <c r="E2395" i="5"/>
  <c r="E2435" i="5"/>
  <c r="E2507" i="5"/>
  <c r="E2515" i="5"/>
  <c r="E2555" i="5"/>
  <c r="E2595" i="5"/>
  <c r="E2827" i="5"/>
  <c r="E1324" i="5"/>
  <c r="E1356" i="5"/>
  <c r="E1420" i="5"/>
  <c r="E1596" i="5"/>
  <c r="E2532" i="5"/>
  <c r="E2564" i="5"/>
  <c r="E2596" i="5"/>
  <c r="E2644" i="5"/>
  <c r="E2708" i="5"/>
  <c r="E2772" i="5"/>
  <c r="E2836" i="5"/>
  <c r="E3192" i="5"/>
  <c r="E3200" i="5"/>
  <c r="E3208" i="5"/>
  <c r="E3256" i="5"/>
  <c r="E3384" i="5"/>
  <c r="E3448" i="5"/>
  <c r="E3464" i="5"/>
  <c r="E3496" i="5"/>
  <c r="E1445" i="5"/>
  <c r="E1573" i="5"/>
  <c r="E1677" i="5"/>
  <c r="E1733" i="5"/>
  <c r="E1765" i="5"/>
  <c r="E1813" i="5"/>
  <c r="E1941" i="5"/>
  <c r="E2021" i="5"/>
  <c r="E2333" i="5"/>
  <c r="E2397" i="5"/>
  <c r="E2501" i="5"/>
  <c r="E2581" i="5"/>
  <c r="E2621" i="5"/>
  <c r="E2653" i="5"/>
  <c r="E2717" i="5"/>
  <c r="E2773" i="5"/>
  <c r="E2781" i="5"/>
  <c r="E2837" i="5"/>
  <c r="E1306" i="5"/>
  <c r="E2554" i="5"/>
  <c r="E771" i="5"/>
  <c r="E835" i="5"/>
  <c r="E1699" i="5"/>
  <c r="E2307" i="5"/>
  <c r="E3264" i="5"/>
  <c r="E3328" i="5"/>
  <c r="E3336" i="5"/>
  <c r="E3488" i="5"/>
  <c r="E1734" i="5"/>
  <c r="E1814" i="5"/>
  <c r="E1878" i="5"/>
  <c r="E1958" i="5"/>
  <c r="E2118" i="5"/>
  <c r="E2334" i="5"/>
  <c r="E2398" i="5"/>
  <c r="E336" i="5"/>
  <c r="E480" i="5"/>
  <c r="E608" i="5"/>
  <c r="E1720" i="5"/>
  <c r="E1752" i="5"/>
  <c r="E1784" i="5"/>
  <c r="E1840" i="5"/>
  <c r="E1848" i="5"/>
  <c r="E1904" i="5"/>
  <c r="E1912" i="5"/>
  <c r="E1968" i="5"/>
  <c r="E1976" i="5"/>
  <c r="E2032" i="5"/>
  <c r="E2040" i="5"/>
  <c r="E2096" i="5"/>
  <c r="E2104" i="5"/>
  <c r="E2160" i="5"/>
  <c r="E2168" i="5"/>
  <c r="E2224" i="5"/>
  <c r="E2232" i="5"/>
  <c r="E2288" i="5"/>
  <c r="E2352" i="5"/>
  <c r="E2416" i="5"/>
  <c r="E1449" i="5"/>
  <c r="B3503" i="5"/>
  <c r="B3505" i="5"/>
  <c r="B3508" i="5"/>
  <c r="F3243" i="5"/>
  <c r="F2455" i="5"/>
  <c r="F2368" i="5"/>
  <c r="F2352" i="5"/>
  <c r="F3298" i="5"/>
  <c r="F2096" i="5"/>
  <c r="F3058" i="5"/>
  <c r="F2923" i="5"/>
  <c r="F2016" i="5"/>
  <c r="F2801" i="5"/>
  <c r="F2008" i="5"/>
  <c r="F3026" i="5"/>
  <c r="F3384" i="5"/>
  <c r="F2681" i="5"/>
  <c r="F1928" i="5"/>
  <c r="F3328" i="5"/>
  <c r="F2456" i="5"/>
  <c r="F1728" i="5"/>
  <c r="F3468" i="5"/>
  <c r="F3242" i="5"/>
  <c r="F2916" i="5"/>
  <c r="F2594" i="5"/>
  <c r="F2224" i="5"/>
  <c r="F1911" i="5"/>
  <c r="F1412" i="5"/>
  <c r="F2724" i="5"/>
  <c r="F3465" i="5"/>
  <c r="F3186" i="5"/>
  <c r="F2900" i="5"/>
  <c r="F2564" i="5"/>
  <c r="F2216" i="5"/>
  <c r="F1904" i="5"/>
  <c r="F1396" i="5"/>
  <c r="F1524" i="5"/>
  <c r="F3457" i="5"/>
  <c r="F3123" i="5"/>
  <c r="F2836" i="5"/>
  <c r="F2555" i="5"/>
  <c r="F2135" i="5"/>
  <c r="F1831" i="5"/>
  <c r="F1340" i="5"/>
  <c r="F1572" i="5"/>
  <c r="F3020" i="5"/>
  <c r="F2684" i="5"/>
  <c r="F1540" i="5"/>
  <c r="F3426" i="5"/>
  <c r="F3122" i="5"/>
  <c r="F2820" i="5"/>
  <c r="F2532" i="5"/>
  <c r="F2104" i="5"/>
  <c r="F1808" i="5"/>
  <c r="F1306" i="5"/>
  <c r="F3498" i="5"/>
  <c r="F3453" i="5"/>
  <c r="F3412" i="5"/>
  <c r="F3369" i="5"/>
  <c r="F3314" i="5"/>
  <c r="F3272" i="5"/>
  <c r="F3229" i="5"/>
  <c r="F3157" i="5"/>
  <c r="F3092" i="5"/>
  <c r="F3004" i="5"/>
  <c r="F2884" i="5"/>
  <c r="F2797" i="5"/>
  <c r="F2644" i="5"/>
  <c r="F2515" i="5"/>
  <c r="F2431" i="5"/>
  <c r="F2295" i="5"/>
  <c r="F2183" i="5"/>
  <c r="F2064" i="5"/>
  <c r="F1976" i="5"/>
  <c r="F1888" i="5"/>
  <c r="F1781" i="5"/>
  <c r="F1677" i="5"/>
  <c r="F1476" i="5"/>
  <c r="F1260" i="5"/>
  <c r="F1733" i="5"/>
  <c r="F3467" i="5"/>
  <c r="F3053" i="5"/>
  <c r="F3378" i="5"/>
  <c r="F1991" i="5"/>
  <c r="F3499" i="5"/>
  <c r="F3413" i="5"/>
  <c r="F3370" i="5"/>
  <c r="F3325" i="5"/>
  <c r="F3273" i="5"/>
  <c r="F3234" i="5"/>
  <c r="F3170" i="5"/>
  <c r="F3098" i="5"/>
  <c r="F2432" i="5"/>
  <c r="F2333" i="5"/>
  <c r="F2184" i="5"/>
  <c r="F2088" i="5"/>
  <c r="F1984" i="5"/>
  <c r="F1893" i="5"/>
  <c r="F3484" i="5"/>
  <c r="F3442" i="5"/>
  <c r="F3401" i="5"/>
  <c r="F3362" i="5"/>
  <c r="F3313" i="5"/>
  <c r="F3269" i="5"/>
  <c r="F3217" i="5"/>
  <c r="F3156" i="5"/>
  <c r="F3090" i="5"/>
  <c r="F2989" i="5"/>
  <c r="F2877" i="5"/>
  <c r="F2796" i="5"/>
  <c r="F2635" i="5"/>
  <c r="F2488" i="5"/>
  <c r="F2416" i="5"/>
  <c r="F2288" i="5"/>
  <c r="F2168" i="5"/>
  <c r="F2056" i="5"/>
  <c r="F1968" i="5"/>
  <c r="F1861" i="5"/>
  <c r="F1776" i="5"/>
  <c r="F1636" i="5"/>
  <c r="F1450" i="5"/>
  <c r="F1116" i="5"/>
  <c r="F3381" i="5"/>
  <c r="F3329" i="5"/>
  <c r="F3297" i="5"/>
  <c r="F3185" i="5"/>
  <c r="F2917" i="5"/>
  <c r="F3285" i="5"/>
  <c r="F3241" i="5"/>
  <c r="F3178" i="5"/>
  <c r="F3106" i="5"/>
  <c r="F2215" i="5"/>
  <c r="F1784" i="5"/>
  <c r="F3483" i="5"/>
  <c r="F3441" i="5"/>
  <c r="F3397" i="5"/>
  <c r="F3357" i="5"/>
  <c r="F3306" i="5"/>
  <c r="F3253" i="5"/>
  <c r="F3212" i="5"/>
  <c r="F3141" i="5"/>
  <c r="F3082" i="5"/>
  <c r="F2988" i="5"/>
  <c r="F2876" i="5"/>
  <c r="F2757" i="5"/>
  <c r="F2604" i="5"/>
  <c r="F2487" i="5"/>
  <c r="F2398" i="5"/>
  <c r="F2264" i="5"/>
  <c r="F2144" i="5"/>
  <c r="F2055" i="5"/>
  <c r="F1941" i="5"/>
  <c r="F1856" i="5"/>
  <c r="F1765" i="5"/>
  <c r="F1628" i="5"/>
  <c r="F1449" i="5"/>
  <c r="F1047" i="5"/>
  <c r="F3429" i="5"/>
  <c r="F3345" i="5"/>
  <c r="F2837" i="5"/>
  <c r="F1573" i="5"/>
  <c r="F2717" i="5"/>
  <c r="F1813" i="5"/>
  <c r="F3425" i="5"/>
  <c r="F2447" i="5"/>
  <c r="F2334" i="5"/>
  <c r="F1703" i="5"/>
  <c r="F1679" i="5"/>
  <c r="F3476" i="5"/>
  <c r="F3434" i="5"/>
  <c r="F3387" i="5"/>
  <c r="F3356" i="5"/>
  <c r="F3301" i="5"/>
  <c r="F3250" i="5"/>
  <c r="F3187" i="5"/>
  <c r="F3129" i="5"/>
  <c r="F3073" i="5"/>
  <c r="F2955" i="5"/>
  <c r="F2860" i="5"/>
  <c r="F2756" i="5"/>
  <c r="F2595" i="5"/>
  <c r="F2467" i="5"/>
  <c r="F2397" i="5"/>
  <c r="F2263" i="5"/>
  <c r="F2136" i="5"/>
  <c r="F2021" i="5"/>
  <c r="F1936" i="5"/>
  <c r="F1848" i="5"/>
  <c r="F1751" i="5"/>
  <c r="F1596" i="5"/>
  <c r="F1445" i="5"/>
  <c r="F480" i="5"/>
  <c r="F3057" i="5"/>
  <c r="F2954" i="5"/>
  <c r="F2761" i="5"/>
  <c r="F2674" i="5"/>
  <c r="F1115" i="5"/>
  <c r="E25" i="5"/>
  <c r="F25" i="5"/>
  <c r="E49" i="5"/>
  <c r="F49" i="5"/>
  <c r="E73" i="5"/>
  <c r="F73" i="5"/>
  <c r="E97" i="5"/>
  <c r="F97" i="5"/>
  <c r="E121" i="5"/>
  <c r="F121" i="5"/>
  <c r="E145" i="5"/>
  <c r="F145" i="5"/>
  <c r="E161" i="5"/>
  <c r="F161" i="5"/>
  <c r="E185" i="5"/>
  <c r="F185" i="5"/>
  <c r="E201" i="5"/>
  <c r="F201" i="5"/>
  <c r="E225" i="5"/>
  <c r="F225" i="5"/>
  <c r="E249" i="5"/>
  <c r="F249" i="5"/>
  <c r="E273" i="5"/>
  <c r="F273" i="5"/>
  <c r="E289" i="5"/>
  <c r="F289" i="5"/>
  <c r="E313" i="5"/>
  <c r="F313" i="5"/>
  <c r="E337" i="5"/>
  <c r="F337" i="5"/>
  <c r="E361" i="5"/>
  <c r="F361" i="5"/>
  <c r="E385" i="5"/>
  <c r="F385" i="5"/>
  <c r="E401" i="5"/>
  <c r="F401" i="5"/>
  <c r="E425" i="5"/>
  <c r="F425" i="5"/>
  <c r="E441" i="5"/>
  <c r="F441" i="5"/>
  <c r="E465" i="5"/>
  <c r="F465" i="5"/>
  <c r="E489" i="5"/>
  <c r="F489" i="5"/>
  <c r="E513" i="5"/>
  <c r="F513" i="5"/>
  <c r="E537" i="5"/>
  <c r="F537" i="5"/>
  <c r="E561" i="5"/>
  <c r="F561" i="5"/>
  <c r="E577" i="5"/>
  <c r="F577" i="5"/>
  <c r="E601" i="5"/>
  <c r="F601" i="5"/>
  <c r="E617" i="5"/>
  <c r="F617" i="5"/>
  <c r="E641" i="5"/>
  <c r="F641" i="5"/>
  <c r="E665" i="5"/>
  <c r="F665" i="5"/>
  <c r="E689" i="5"/>
  <c r="F689" i="5"/>
  <c r="E713" i="5"/>
  <c r="F713" i="5"/>
  <c r="E729" i="5"/>
  <c r="F729" i="5"/>
  <c r="E753" i="5"/>
  <c r="F753" i="5"/>
  <c r="E777" i="5"/>
  <c r="F777" i="5"/>
  <c r="E801" i="5"/>
  <c r="F801" i="5"/>
  <c r="E825" i="5"/>
  <c r="F825" i="5"/>
  <c r="E849" i="5"/>
  <c r="F849" i="5"/>
  <c r="E873" i="5"/>
  <c r="F873" i="5"/>
  <c r="E897" i="5"/>
  <c r="F897" i="5"/>
  <c r="E921" i="5"/>
  <c r="F921" i="5"/>
  <c r="E945" i="5"/>
  <c r="F945" i="5"/>
  <c r="E969" i="5"/>
  <c r="F969" i="5"/>
  <c r="E985" i="5"/>
  <c r="F985" i="5"/>
  <c r="E1009" i="5"/>
  <c r="F1009" i="5"/>
  <c r="E1033" i="5"/>
  <c r="F1033" i="5"/>
  <c r="E1049" i="5"/>
  <c r="F1049" i="5"/>
  <c r="E1073" i="5"/>
  <c r="F1073" i="5"/>
  <c r="E1097" i="5"/>
  <c r="F1097" i="5"/>
  <c r="E1121" i="5"/>
  <c r="F1121" i="5"/>
  <c r="E1145" i="5"/>
  <c r="F1145" i="5"/>
  <c r="E1169" i="5"/>
  <c r="F1169" i="5"/>
  <c r="E1193" i="5"/>
  <c r="F1193" i="5"/>
  <c r="E1217" i="5"/>
  <c r="F1217" i="5"/>
  <c r="E1233" i="5"/>
  <c r="F1233" i="5"/>
  <c r="E1249" i="5"/>
  <c r="F1249" i="5"/>
  <c r="E1273" i="5"/>
  <c r="F1273" i="5"/>
  <c r="E1297" i="5"/>
  <c r="F1297" i="5"/>
  <c r="E1321" i="5"/>
  <c r="F1321" i="5"/>
  <c r="E1337" i="5"/>
  <c r="F1337" i="5"/>
  <c r="E1361" i="5"/>
  <c r="F1361" i="5"/>
  <c r="E1377" i="5"/>
  <c r="F1377" i="5"/>
  <c r="E1393" i="5"/>
  <c r="F1393" i="5"/>
  <c r="E1409" i="5"/>
  <c r="F1409" i="5"/>
  <c r="E1425" i="5"/>
  <c r="F1425" i="5"/>
  <c r="E1441" i="5"/>
  <c r="F1441" i="5"/>
  <c r="E1465" i="5"/>
  <c r="F1465" i="5"/>
  <c r="E1489" i="5"/>
  <c r="F1489" i="5"/>
  <c r="E1513" i="5"/>
  <c r="F1513" i="5"/>
  <c r="E1537" i="5"/>
  <c r="F1537" i="5"/>
  <c r="E1553" i="5"/>
  <c r="F1553" i="5"/>
  <c r="E1577" i="5"/>
  <c r="F1577" i="5"/>
  <c r="E1601" i="5"/>
  <c r="F1601" i="5"/>
  <c r="E1625" i="5"/>
  <c r="F1625" i="5"/>
  <c r="E1649" i="5"/>
  <c r="F1649" i="5"/>
  <c r="E1673" i="5"/>
  <c r="F1673" i="5"/>
  <c r="E1697" i="5"/>
  <c r="F1697" i="5"/>
  <c r="E1721" i="5"/>
  <c r="F1721" i="5"/>
  <c r="E1745" i="5"/>
  <c r="F1745" i="5"/>
  <c r="E1769" i="5"/>
  <c r="F1769" i="5"/>
  <c r="E1793" i="5"/>
  <c r="F1793" i="5"/>
  <c r="E1817" i="5"/>
  <c r="F1817" i="5"/>
  <c r="E1841" i="5"/>
  <c r="F1841" i="5"/>
  <c r="E1865" i="5"/>
  <c r="F1865" i="5"/>
  <c r="E1889" i="5"/>
  <c r="F1889" i="5"/>
  <c r="E1905" i="5"/>
  <c r="F1905" i="5"/>
  <c r="E1929" i="5"/>
  <c r="F1929" i="5"/>
  <c r="E1953" i="5"/>
  <c r="F1953" i="5"/>
  <c r="E1977" i="5"/>
  <c r="F1977" i="5"/>
  <c r="E2009" i="5"/>
  <c r="F2009" i="5"/>
  <c r="E2041" i="5"/>
  <c r="F2041" i="5"/>
  <c r="E2065" i="5"/>
  <c r="F2065" i="5"/>
  <c r="E2089" i="5"/>
  <c r="F2089" i="5"/>
  <c r="E2113" i="5"/>
  <c r="F2113" i="5"/>
  <c r="E2137" i="5"/>
  <c r="F2137" i="5"/>
  <c r="E2161" i="5"/>
  <c r="F2161" i="5"/>
  <c r="E2185" i="5"/>
  <c r="F2185" i="5"/>
  <c r="E2209" i="5"/>
  <c r="F2209" i="5"/>
  <c r="E2233" i="5"/>
  <c r="F2233" i="5"/>
  <c r="E2257" i="5"/>
  <c r="F2257" i="5"/>
  <c r="E2281" i="5"/>
  <c r="F2281" i="5"/>
  <c r="E2305" i="5"/>
  <c r="F2305" i="5"/>
  <c r="E2329" i="5"/>
  <c r="F2329" i="5"/>
  <c r="E2353" i="5"/>
  <c r="F2353" i="5"/>
  <c r="E2377" i="5"/>
  <c r="F2377" i="5"/>
  <c r="E2401" i="5"/>
  <c r="F2401" i="5"/>
  <c r="E2425" i="5"/>
  <c r="F2425" i="5"/>
  <c r="E2441" i="5"/>
  <c r="F2441" i="5"/>
  <c r="E2465" i="5"/>
  <c r="F2465" i="5"/>
  <c r="E2489" i="5"/>
  <c r="F2489" i="5"/>
  <c r="E2513" i="5"/>
  <c r="F2513" i="5"/>
  <c r="E2537" i="5"/>
  <c r="F2537" i="5"/>
  <c r="E2561" i="5"/>
  <c r="F2561" i="5"/>
  <c r="E2585" i="5"/>
  <c r="F2585" i="5"/>
  <c r="E2609" i="5"/>
  <c r="F2609" i="5"/>
  <c r="E2617" i="5"/>
  <c r="F2617" i="5"/>
  <c r="E2641" i="5"/>
  <c r="F2641" i="5"/>
  <c r="E2649" i="5"/>
  <c r="F2649" i="5"/>
  <c r="E2657" i="5"/>
  <c r="F2657" i="5"/>
  <c r="E2665" i="5"/>
  <c r="F2665" i="5"/>
  <c r="E2673" i="5"/>
  <c r="F2673" i="5"/>
  <c r="E2745" i="5"/>
  <c r="F2745" i="5"/>
  <c r="E2857" i="5"/>
  <c r="F2857" i="5"/>
  <c r="E2881" i="5"/>
  <c r="F2881" i="5"/>
  <c r="E2897" i="5"/>
  <c r="F2897" i="5"/>
  <c r="E2913" i="5"/>
  <c r="F2913" i="5"/>
  <c r="E2929" i="5"/>
  <c r="F2929" i="5"/>
  <c r="E2937" i="5"/>
  <c r="F2937" i="5"/>
  <c r="E2945" i="5"/>
  <c r="F2945" i="5"/>
  <c r="E2961" i="5"/>
  <c r="F2961" i="5"/>
  <c r="E2977" i="5"/>
  <c r="F2977" i="5"/>
  <c r="E2993" i="5"/>
  <c r="F2993" i="5"/>
  <c r="E3009" i="5"/>
  <c r="F3009" i="5"/>
  <c r="E3025" i="5"/>
  <c r="F3025" i="5"/>
  <c r="E3041" i="5"/>
  <c r="F3041" i="5"/>
  <c r="E3065" i="5"/>
  <c r="F3065" i="5"/>
  <c r="E3075" i="5"/>
  <c r="F3075" i="5"/>
  <c r="E3079" i="5"/>
  <c r="F3079" i="5"/>
  <c r="E3083" i="5"/>
  <c r="F3083" i="5"/>
  <c r="E3087" i="5"/>
  <c r="F3087" i="5"/>
  <c r="E3095" i="5"/>
  <c r="F3095" i="5"/>
  <c r="E3099" i="5"/>
  <c r="F3099" i="5"/>
  <c r="E3103" i="5"/>
  <c r="F3103" i="5"/>
  <c r="E3107" i="5"/>
  <c r="F3107" i="5"/>
  <c r="E3111" i="5"/>
  <c r="F3111" i="5"/>
  <c r="E3127" i="5"/>
  <c r="F3127" i="5"/>
  <c r="E3131" i="5"/>
  <c r="F3131" i="5"/>
  <c r="E3135" i="5"/>
  <c r="F3135" i="5"/>
  <c r="E3139" i="5"/>
  <c r="F3139" i="5"/>
  <c r="E3143" i="5"/>
  <c r="F3143" i="5"/>
  <c r="E3147" i="5"/>
  <c r="F3147" i="5"/>
  <c r="E3151" i="5"/>
  <c r="F3151" i="5"/>
  <c r="E3155" i="5"/>
  <c r="F3155" i="5"/>
  <c r="E3159" i="5"/>
  <c r="F3159" i="5"/>
  <c r="E3163" i="5"/>
  <c r="F3163" i="5"/>
  <c r="E3167" i="5"/>
  <c r="F3167" i="5"/>
  <c r="E3171" i="5"/>
  <c r="F3171" i="5"/>
  <c r="E3175" i="5"/>
  <c r="F3175" i="5"/>
  <c r="E3179" i="5"/>
  <c r="F3179" i="5"/>
  <c r="E3183" i="5"/>
  <c r="F3183" i="5"/>
  <c r="E3191" i="5"/>
  <c r="F3191" i="5"/>
  <c r="E3195" i="5"/>
  <c r="F3195" i="5"/>
  <c r="E3199" i="5"/>
  <c r="F3199" i="5"/>
  <c r="E3203" i="5"/>
  <c r="F3203" i="5"/>
  <c r="E3207" i="5"/>
  <c r="F3207" i="5"/>
  <c r="E3211" i="5"/>
  <c r="F3211" i="5"/>
  <c r="E3215" i="5"/>
  <c r="F3215" i="5"/>
  <c r="E3219" i="5"/>
  <c r="F3219" i="5"/>
  <c r="E3223" i="5"/>
  <c r="F3223" i="5"/>
  <c r="E3227" i="5"/>
  <c r="F3227" i="5"/>
  <c r="E3231" i="5"/>
  <c r="F3231" i="5"/>
  <c r="E3235" i="5"/>
  <c r="F3235" i="5"/>
  <c r="E3239" i="5"/>
  <c r="F3239" i="5"/>
  <c r="E3247" i="5"/>
  <c r="F3247" i="5"/>
  <c r="E3251" i="5"/>
  <c r="F3251" i="5"/>
  <c r="E3255" i="5"/>
  <c r="F3255" i="5"/>
  <c r="E3259" i="5"/>
  <c r="F3259" i="5"/>
  <c r="E3263" i="5"/>
  <c r="F3263" i="5"/>
  <c r="E3267" i="5"/>
  <c r="F3267" i="5"/>
  <c r="E3271" i="5"/>
  <c r="F3271" i="5"/>
  <c r="E3275" i="5"/>
  <c r="F3275" i="5"/>
  <c r="E3279" i="5"/>
  <c r="F3279" i="5"/>
  <c r="E3283" i="5"/>
  <c r="F3283" i="5"/>
  <c r="E3287" i="5"/>
  <c r="F3287" i="5"/>
  <c r="E3291" i="5"/>
  <c r="F3291" i="5"/>
  <c r="E3295" i="5"/>
  <c r="F3295" i="5"/>
  <c r="E3299" i="5"/>
  <c r="F3299" i="5"/>
  <c r="E3303" i="5"/>
  <c r="F3303" i="5"/>
  <c r="E3307" i="5"/>
  <c r="F3307" i="5"/>
  <c r="E3311" i="5"/>
  <c r="F3311" i="5"/>
  <c r="E3315" i="5"/>
  <c r="F3315" i="5"/>
  <c r="E3319" i="5"/>
  <c r="F3319" i="5"/>
  <c r="E3323" i="5"/>
  <c r="F3323" i="5"/>
  <c r="E3327" i="5"/>
  <c r="F3327" i="5"/>
  <c r="E3331" i="5"/>
  <c r="F3331" i="5"/>
  <c r="E3335" i="5"/>
  <c r="F3335" i="5"/>
  <c r="E3339" i="5"/>
  <c r="F3339" i="5"/>
  <c r="E3343" i="5"/>
  <c r="F3343" i="5"/>
  <c r="E3347" i="5"/>
  <c r="F3347" i="5"/>
  <c r="E3351" i="5"/>
  <c r="F3351" i="5"/>
  <c r="E3355" i="5"/>
  <c r="F3355" i="5"/>
  <c r="E3359" i="5"/>
  <c r="F3359" i="5"/>
  <c r="E3363" i="5"/>
  <c r="F3363" i="5"/>
  <c r="E3367" i="5"/>
  <c r="F3367" i="5"/>
  <c r="E3371" i="5"/>
  <c r="F3371" i="5"/>
  <c r="E3375" i="5"/>
  <c r="F3375" i="5"/>
  <c r="E3379" i="5"/>
  <c r="F3379" i="5"/>
  <c r="E3383" i="5"/>
  <c r="F3383" i="5"/>
  <c r="E3391" i="5"/>
  <c r="F3391" i="5"/>
  <c r="E3395" i="5"/>
  <c r="F3395" i="5"/>
  <c r="E3399" i="5"/>
  <c r="F3399" i="5"/>
  <c r="E3403" i="5"/>
  <c r="F3403" i="5"/>
  <c r="E3407" i="5"/>
  <c r="F3407" i="5"/>
  <c r="E3411" i="5"/>
  <c r="F3411" i="5"/>
  <c r="E3415" i="5"/>
  <c r="F3415" i="5"/>
  <c r="E3419" i="5"/>
  <c r="F3419" i="5"/>
  <c r="E3423" i="5"/>
  <c r="F3423" i="5"/>
  <c r="E3427" i="5"/>
  <c r="F3427" i="5"/>
  <c r="E3431" i="5"/>
  <c r="F3431" i="5"/>
  <c r="E3435" i="5"/>
  <c r="F3435" i="5"/>
  <c r="E3439" i="5"/>
  <c r="F3439" i="5"/>
  <c r="E3447" i="5"/>
  <c r="F3447" i="5"/>
  <c r="E3454" i="5"/>
  <c r="F3454" i="5"/>
  <c r="E3462" i="5"/>
  <c r="F3462" i="5"/>
  <c r="E3469" i="5"/>
  <c r="F3469" i="5"/>
  <c r="E3473" i="5"/>
  <c r="F3473" i="5"/>
  <c r="E3477" i="5"/>
  <c r="F3477" i="5"/>
  <c r="E3481" i="5"/>
  <c r="F3481" i="5"/>
  <c r="E3485" i="5"/>
  <c r="F3485" i="5"/>
  <c r="E3489" i="5"/>
  <c r="F3489" i="5"/>
  <c r="E3493" i="5"/>
  <c r="F3493" i="5"/>
  <c r="E3501" i="5"/>
  <c r="F3501" i="5"/>
  <c r="E2" i="5"/>
  <c r="F2" i="5"/>
  <c r="E10" i="5"/>
  <c r="F10" i="5"/>
  <c r="E18" i="5"/>
  <c r="F18" i="5"/>
  <c r="E26" i="5"/>
  <c r="F26" i="5"/>
  <c r="E34" i="5"/>
  <c r="F34" i="5"/>
  <c r="E42" i="5"/>
  <c r="F42" i="5"/>
  <c r="E50" i="5"/>
  <c r="F50" i="5"/>
  <c r="E58" i="5"/>
  <c r="F58" i="5"/>
  <c r="E66" i="5"/>
  <c r="F66" i="5"/>
  <c r="E74" i="5"/>
  <c r="F74" i="5"/>
  <c r="E82" i="5"/>
  <c r="F82" i="5"/>
  <c r="E90" i="5"/>
  <c r="F90" i="5"/>
  <c r="E98" i="5"/>
  <c r="F98" i="5"/>
  <c r="E106" i="5"/>
  <c r="F106" i="5"/>
  <c r="E114" i="5"/>
  <c r="F114" i="5"/>
  <c r="E122" i="5"/>
  <c r="F122" i="5"/>
  <c r="E130" i="5"/>
  <c r="F130" i="5"/>
  <c r="E138" i="5"/>
  <c r="F138" i="5"/>
  <c r="E146" i="5"/>
  <c r="F146" i="5"/>
  <c r="E154" i="5"/>
  <c r="F154" i="5"/>
  <c r="E162" i="5"/>
  <c r="F162" i="5"/>
  <c r="E170" i="5"/>
  <c r="F170" i="5"/>
  <c r="E178" i="5"/>
  <c r="F178" i="5"/>
  <c r="E186" i="5"/>
  <c r="F186" i="5"/>
  <c r="E194" i="5"/>
  <c r="F194" i="5"/>
  <c r="E202" i="5"/>
  <c r="F202" i="5"/>
  <c r="E210" i="5"/>
  <c r="F210" i="5"/>
  <c r="E218" i="5"/>
  <c r="F218" i="5"/>
  <c r="E226" i="5"/>
  <c r="F226" i="5"/>
  <c r="E234" i="5"/>
  <c r="F234" i="5"/>
  <c r="E242" i="5"/>
  <c r="F242" i="5"/>
  <c r="E250" i="5"/>
  <c r="F250" i="5"/>
  <c r="E258" i="5"/>
  <c r="F258" i="5"/>
  <c r="E266" i="5"/>
  <c r="F266" i="5"/>
  <c r="E274" i="5"/>
  <c r="F274" i="5"/>
  <c r="E282" i="5"/>
  <c r="F282" i="5"/>
  <c r="E290" i="5"/>
  <c r="F290" i="5"/>
  <c r="E298" i="5"/>
  <c r="F298" i="5"/>
  <c r="E306" i="5"/>
  <c r="F306" i="5"/>
  <c r="E314" i="5"/>
  <c r="F314" i="5"/>
  <c r="E322" i="5"/>
  <c r="F322" i="5"/>
  <c r="E330" i="5"/>
  <c r="F330" i="5"/>
  <c r="E338" i="5"/>
  <c r="F338" i="5"/>
  <c r="E346" i="5"/>
  <c r="F346" i="5"/>
  <c r="E354" i="5"/>
  <c r="F354" i="5"/>
  <c r="E362" i="5"/>
  <c r="F362" i="5"/>
  <c r="E370" i="5"/>
  <c r="F370" i="5"/>
  <c r="E378" i="5"/>
  <c r="F378" i="5"/>
  <c r="E386" i="5"/>
  <c r="F386" i="5"/>
  <c r="E394" i="5"/>
  <c r="F394" i="5"/>
  <c r="E402" i="5"/>
  <c r="F402" i="5"/>
  <c r="E410" i="5"/>
  <c r="F410" i="5"/>
  <c r="E418" i="5"/>
  <c r="F418" i="5"/>
  <c r="E426" i="5"/>
  <c r="F426" i="5"/>
  <c r="E434" i="5"/>
  <c r="F434" i="5"/>
  <c r="E442" i="5"/>
  <c r="F442" i="5"/>
  <c r="E450" i="5"/>
  <c r="F450" i="5"/>
  <c r="E458" i="5"/>
  <c r="F458" i="5"/>
  <c r="E466" i="5"/>
  <c r="F466" i="5"/>
  <c r="E474" i="5"/>
  <c r="F474" i="5"/>
  <c r="E482" i="5"/>
  <c r="F482" i="5"/>
  <c r="E490" i="5"/>
  <c r="F490" i="5"/>
  <c r="E498" i="5"/>
  <c r="F498" i="5"/>
  <c r="E506" i="5"/>
  <c r="F506" i="5"/>
  <c r="E514" i="5"/>
  <c r="F514" i="5"/>
  <c r="E522" i="5"/>
  <c r="F522" i="5"/>
  <c r="E530" i="5"/>
  <c r="F530" i="5"/>
  <c r="E538" i="5"/>
  <c r="F538" i="5"/>
  <c r="E546" i="5"/>
  <c r="F546" i="5"/>
  <c r="E554" i="5"/>
  <c r="F554" i="5"/>
  <c r="E562" i="5"/>
  <c r="F562" i="5"/>
  <c r="E570" i="5"/>
  <c r="F570" i="5"/>
  <c r="E578" i="5"/>
  <c r="F578" i="5"/>
  <c r="E586" i="5"/>
  <c r="F586" i="5"/>
  <c r="E594" i="5"/>
  <c r="F594" i="5"/>
  <c r="E602" i="5"/>
  <c r="F602" i="5"/>
  <c r="E610" i="5"/>
  <c r="F610" i="5"/>
  <c r="E618" i="5"/>
  <c r="F618" i="5"/>
  <c r="E626" i="5"/>
  <c r="F626" i="5"/>
  <c r="E634" i="5"/>
  <c r="F634" i="5"/>
  <c r="E642" i="5"/>
  <c r="F642" i="5"/>
  <c r="E650" i="5"/>
  <c r="F650" i="5"/>
  <c r="E658" i="5"/>
  <c r="F658" i="5"/>
  <c r="E666" i="5"/>
  <c r="F666" i="5"/>
  <c r="E674" i="5"/>
  <c r="F674" i="5"/>
  <c r="E682" i="5"/>
  <c r="F682" i="5"/>
  <c r="E690" i="5"/>
  <c r="F690" i="5"/>
  <c r="E698" i="5"/>
  <c r="F698" i="5"/>
  <c r="E706" i="5"/>
  <c r="F706" i="5"/>
  <c r="E714" i="5"/>
  <c r="F714" i="5"/>
  <c r="E722" i="5"/>
  <c r="F722" i="5"/>
  <c r="E730" i="5"/>
  <c r="F730" i="5"/>
  <c r="E738" i="5"/>
  <c r="F738" i="5"/>
  <c r="E746" i="5"/>
  <c r="F746" i="5"/>
  <c r="E754" i="5"/>
  <c r="F754" i="5"/>
  <c r="E762" i="5"/>
  <c r="F762" i="5"/>
  <c r="E770" i="5"/>
  <c r="F770" i="5"/>
  <c r="E778" i="5"/>
  <c r="F778" i="5"/>
  <c r="E786" i="5"/>
  <c r="F786" i="5"/>
  <c r="E794" i="5"/>
  <c r="F794" i="5"/>
  <c r="E802" i="5"/>
  <c r="F802" i="5"/>
  <c r="E810" i="5"/>
  <c r="F810" i="5"/>
  <c r="E818" i="5"/>
  <c r="F818" i="5"/>
  <c r="E826" i="5"/>
  <c r="F826" i="5"/>
  <c r="E834" i="5"/>
  <c r="F834" i="5"/>
  <c r="E842" i="5"/>
  <c r="F842" i="5"/>
  <c r="E850" i="5"/>
  <c r="F850" i="5"/>
  <c r="E858" i="5"/>
  <c r="F858" i="5"/>
  <c r="E866" i="5"/>
  <c r="F866" i="5"/>
  <c r="E874" i="5"/>
  <c r="F874" i="5"/>
  <c r="E882" i="5"/>
  <c r="F882" i="5"/>
  <c r="E890" i="5"/>
  <c r="F890" i="5"/>
  <c r="E898" i="5"/>
  <c r="F898" i="5"/>
  <c r="E906" i="5"/>
  <c r="F906" i="5"/>
  <c r="E914" i="5"/>
  <c r="F914" i="5"/>
  <c r="E922" i="5"/>
  <c r="F922" i="5"/>
  <c r="E930" i="5"/>
  <c r="F930" i="5"/>
  <c r="E938" i="5"/>
  <c r="F938" i="5"/>
  <c r="E946" i="5"/>
  <c r="F946" i="5"/>
  <c r="E954" i="5"/>
  <c r="F954" i="5"/>
  <c r="E962" i="5"/>
  <c r="F962" i="5"/>
  <c r="E970" i="5"/>
  <c r="F970" i="5"/>
  <c r="E978" i="5"/>
  <c r="F978" i="5"/>
  <c r="E986" i="5"/>
  <c r="F986" i="5"/>
  <c r="E994" i="5"/>
  <c r="F994" i="5"/>
  <c r="E1002" i="5"/>
  <c r="F1002" i="5"/>
  <c r="E1010" i="5"/>
  <c r="F1010" i="5"/>
  <c r="E1018" i="5"/>
  <c r="F1018" i="5"/>
  <c r="E1026" i="5"/>
  <c r="F1026" i="5"/>
  <c r="E1034" i="5"/>
  <c r="F1034" i="5"/>
  <c r="E1042" i="5"/>
  <c r="F1042" i="5"/>
  <c r="E1050" i="5"/>
  <c r="F1050" i="5"/>
  <c r="E1058" i="5"/>
  <c r="F1058" i="5"/>
  <c r="E1066" i="5"/>
  <c r="F1066" i="5"/>
  <c r="E1074" i="5"/>
  <c r="F1074" i="5"/>
  <c r="E1082" i="5"/>
  <c r="F1082" i="5"/>
  <c r="E1090" i="5"/>
  <c r="F1090" i="5"/>
  <c r="E1098" i="5"/>
  <c r="F1098" i="5"/>
  <c r="E1106" i="5"/>
  <c r="F1106" i="5"/>
  <c r="E1114" i="5"/>
  <c r="F1114" i="5"/>
  <c r="E1122" i="5"/>
  <c r="F1122" i="5"/>
  <c r="E1130" i="5"/>
  <c r="F1130" i="5"/>
  <c r="E1138" i="5"/>
  <c r="F1138" i="5"/>
  <c r="E1146" i="5"/>
  <c r="F1146" i="5"/>
  <c r="E1154" i="5"/>
  <c r="F1154" i="5"/>
  <c r="E1162" i="5"/>
  <c r="F1162" i="5"/>
  <c r="E1170" i="5"/>
  <c r="F1170" i="5"/>
  <c r="E1178" i="5"/>
  <c r="F1178" i="5"/>
  <c r="E1186" i="5"/>
  <c r="F1186" i="5"/>
  <c r="E1194" i="5"/>
  <c r="F1194" i="5"/>
  <c r="E1202" i="5"/>
  <c r="F1202" i="5"/>
  <c r="E1210" i="5"/>
  <c r="F1210" i="5"/>
  <c r="E1218" i="5"/>
  <c r="F1218" i="5"/>
  <c r="E1226" i="5"/>
  <c r="F1226" i="5"/>
  <c r="E1234" i="5"/>
  <c r="F1234" i="5"/>
  <c r="E1242" i="5"/>
  <c r="F1242" i="5"/>
  <c r="E1250" i="5"/>
  <c r="F1250" i="5"/>
  <c r="E1258" i="5"/>
  <c r="F1258" i="5"/>
  <c r="E1266" i="5"/>
  <c r="F1266" i="5"/>
  <c r="E1274" i="5"/>
  <c r="F1274" i="5"/>
  <c r="E1282" i="5"/>
  <c r="F1282" i="5"/>
  <c r="E1290" i="5"/>
  <c r="F1290" i="5"/>
  <c r="E1298" i="5"/>
  <c r="F1298" i="5"/>
  <c r="E1314" i="5"/>
  <c r="F1314" i="5"/>
  <c r="E1322" i="5"/>
  <c r="F1322" i="5"/>
  <c r="E1330" i="5"/>
  <c r="F1330" i="5"/>
  <c r="E1338" i="5"/>
  <c r="F1338" i="5"/>
  <c r="E1346" i="5"/>
  <c r="F1346" i="5"/>
  <c r="E1354" i="5"/>
  <c r="F1354" i="5"/>
  <c r="E1362" i="5"/>
  <c r="F1362" i="5"/>
  <c r="E1370" i="5"/>
  <c r="F1370" i="5"/>
  <c r="E1378" i="5"/>
  <c r="F1378" i="5"/>
  <c r="E1386" i="5"/>
  <c r="F1386" i="5"/>
  <c r="E1394" i="5"/>
  <c r="F1394" i="5"/>
  <c r="E1402" i="5"/>
  <c r="F1402" i="5"/>
  <c r="E1410" i="5"/>
  <c r="F1410" i="5"/>
  <c r="E1418" i="5"/>
  <c r="F1418" i="5"/>
  <c r="E1426" i="5"/>
  <c r="F1426" i="5"/>
  <c r="E1434" i="5"/>
  <c r="F1434" i="5"/>
  <c r="E1442" i="5"/>
  <c r="F1442" i="5"/>
  <c r="E1458" i="5"/>
  <c r="F1458" i="5"/>
  <c r="E1466" i="5"/>
  <c r="F1466" i="5"/>
  <c r="E1474" i="5"/>
  <c r="F1474" i="5"/>
  <c r="E1482" i="5"/>
  <c r="F1482" i="5"/>
  <c r="E1490" i="5"/>
  <c r="F1490" i="5"/>
  <c r="E1498" i="5"/>
  <c r="F1498" i="5"/>
  <c r="E1506" i="5"/>
  <c r="F1506" i="5"/>
  <c r="E1514" i="5"/>
  <c r="F1514" i="5"/>
  <c r="E1522" i="5"/>
  <c r="F1522" i="5"/>
  <c r="E1530" i="5"/>
  <c r="F1530" i="5"/>
  <c r="E1538" i="5"/>
  <c r="F1538" i="5"/>
  <c r="E1546" i="5"/>
  <c r="F1546" i="5"/>
  <c r="E1554" i="5"/>
  <c r="F1554" i="5"/>
  <c r="E1562" i="5"/>
  <c r="F1562" i="5"/>
  <c r="E1570" i="5"/>
  <c r="F1570" i="5"/>
  <c r="E1578" i="5"/>
  <c r="F1578" i="5"/>
  <c r="E1586" i="5"/>
  <c r="F1586" i="5"/>
  <c r="E1594" i="5"/>
  <c r="F1594" i="5"/>
  <c r="E1602" i="5"/>
  <c r="F1602" i="5"/>
  <c r="E1610" i="5"/>
  <c r="F1610" i="5"/>
  <c r="E1618" i="5"/>
  <c r="F1618" i="5"/>
  <c r="E1626" i="5"/>
  <c r="F1626" i="5"/>
  <c r="E1634" i="5"/>
  <c r="F1634" i="5"/>
  <c r="E1642" i="5"/>
  <c r="F1642" i="5"/>
  <c r="E1650" i="5"/>
  <c r="F1650" i="5"/>
  <c r="E1658" i="5"/>
  <c r="F1658" i="5"/>
  <c r="E1666" i="5"/>
  <c r="F1666" i="5"/>
  <c r="E1674" i="5"/>
  <c r="F1674" i="5"/>
  <c r="E1682" i="5"/>
  <c r="F1682" i="5"/>
  <c r="E1690" i="5"/>
  <c r="F1690" i="5"/>
  <c r="E1698" i="5"/>
  <c r="F1698" i="5"/>
  <c r="E1706" i="5"/>
  <c r="F1706" i="5"/>
  <c r="E1714" i="5"/>
  <c r="F1714" i="5"/>
  <c r="E1722" i="5"/>
  <c r="F1722" i="5"/>
  <c r="E1730" i="5"/>
  <c r="F1730" i="5"/>
  <c r="E1738" i="5"/>
  <c r="F1738" i="5"/>
  <c r="E1746" i="5"/>
  <c r="F1746" i="5"/>
  <c r="E1754" i="5"/>
  <c r="F1754" i="5"/>
  <c r="E1762" i="5"/>
  <c r="F1762" i="5"/>
  <c r="E1770" i="5"/>
  <c r="F1770" i="5"/>
  <c r="E1778" i="5"/>
  <c r="F1778" i="5"/>
  <c r="E1786" i="5"/>
  <c r="F1786" i="5"/>
  <c r="E1794" i="5"/>
  <c r="F1794" i="5"/>
  <c r="E1802" i="5"/>
  <c r="F1802" i="5"/>
  <c r="E1810" i="5"/>
  <c r="F1810" i="5"/>
  <c r="E1818" i="5"/>
  <c r="F1818" i="5"/>
  <c r="E1826" i="5"/>
  <c r="F1826" i="5"/>
  <c r="E1834" i="5"/>
  <c r="F1834" i="5"/>
  <c r="E1842" i="5"/>
  <c r="F1842" i="5"/>
  <c r="E1850" i="5"/>
  <c r="F1850" i="5"/>
  <c r="E1858" i="5"/>
  <c r="F1858" i="5"/>
  <c r="E1866" i="5"/>
  <c r="F1866" i="5"/>
  <c r="E1874" i="5"/>
  <c r="F1874" i="5"/>
  <c r="E1882" i="5"/>
  <c r="F1882" i="5"/>
  <c r="E1890" i="5"/>
  <c r="F1890" i="5"/>
  <c r="E1898" i="5"/>
  <c r="F1898" i="5"/>
  <c r="E1906" i="5"/>
  <c r="F1906" i="5"/>
  <c r="E1914" i="5"/>
  <c r="F1914" i="5"/>
  <c r="E1922" i="5"/>
  <c r="F1922" i="5"/>
  <c r="E1930" i="5"/>
  <c r="F1930" i="5"/>
  <c r="E1938" i="5"/>
  <c r="F1938" i="5"/>
  <c r="E1946" i="5"/>
  <c r="F1946" i="5"/>
  <c r="E1954" i="5"/>
  <c r="F1954" i="5"/>
  <c r="E1962" i="5"/>
  <c r="F1962" i="5"/>
  <c r="E1970" i="5"/>
  <c r="F1970" i="5"/>
  <c r="E1978" i="5"/>
  <c r="F1978" i="5"/>
  <c r="E1986" i="5"/>
  <c r="F1986" i="5"/>
  <c r="E1994" i="5"/>
  <c r="F1994" i="5"/>
  <c r="E2002" i="5"/>
  <c r="F2002" i="5"/>
  <c r="E2010" i="5"/>
  <c r="F2010" i="5"/>
  <c r="E2018" i="5"/>
  <c r="F2018" i="5"/>
  <c r="E2026" i="5"/>
  <c r="F2026" i="5"/>
  <c r="E2034" i="5"/>
  <c r="F2034" i="5"/>
  <c r="E2042" i="5"/>
  <c r="F2042" i="5"/>
  <c r="E2050" i="5"/>
  <c r="F2050" i="5"/>
  <c r="E2058" i="5"/>
  <c r="F2058" i="5"/>
  <c r="E2066" i="5"/>
  <c r="F2066" i="5"/>
  <c r="E2074" i="5"/>
  <c r="F2074" i="5"/>
  <c r="E2082" i="5"/>
  <c r="F2082" i="5"/>
  <c r="E2090" i="5"/>
  <c r="F2090" i="5"/>
  <c r="E2098" i="5"/>
  <c r="F2098" i="5"/>
  <c r="E2106" i="5"/>
  <c r="F2106" i="5"/>
  <c r="E2114" i="5"/>
  <c r="F2114" i="5"/>
  <c r="E2122" i="5"/>
  <c r="F2122" i="5"/>
  <c r="E2130" i="5"/>
  <c r="F2130" i="5"/>
  <c r="E2138" i="5"/>
  <c r="F2138" i="5"/>
  <c r="E2146" i="5"/>
  <c r="F2146" i="5"/>
  <c r="E2154" i="5"/>
  <c r="F2154" i="5"/>
  <c r="E2162" i="5"/>
  <c r="F2162" i="5"/>
  <c r="E2170" i="5"/>
  <c r="F2170" i="5"/>
  <c r="E2178" i="5"/>
  <c r="F2178" i="5"/>
  <c r="E2186" i="5"/>
  <c r="F2186" i="5"/>
  <c r="E2194" i="5"/>
  <c r="F2194" i="5"/>
  <c r="E2202" i="5"/>
  <c r="F2202" i="5"/>
  <c r="E2210" i="5"/>
  <c r="F2210" i="5"/>
  <c r="E2218" i="5"/>
  <c r="F2218" i="5"/>
  <c r="E2226" i="5"/>
  <c r="F2226" i="5"/>
  <c r="E2234" i="5"/>
  <c r="F2234" i="5"/>
  <c r="E2242" i="5"/>
  <c r="F2242" i="5"/>
  <c r="E2250" i="5"/>
  <c r="F2250" i="5"/>
  <c r="E2258" i="5"/>
  <c r="F2258" i="5"/>
  <c r="E2266" i="5"/>
  <c r="F2266" i="5"/>
  <c r="E2274" i="5"/>
  <c r="F2274" i="5"/>
  <c r="E2282" i="5"/>
  <c r="F2282" i="5"/>
  <c r="E2290" i="5"/>
  <c r="F2290" i="5"/>
  <c r="E2298" i="5"/>
  <c r="F2298" i="5"/>
  <c r="E2306" i="5"/>
  <c r="F2306" i="5"/>
  <c r="E2314" i="5"/>
  <c r="F2314" i="5"/>
  <c r="E2322" i="5"/>
  <c r="F2322" i="5"/>
  <c r="E2330" i="5"/>
  <c r="F2330" i="5"/>
  <c r="E2338" i="5"/>
  <c r="F2338" i="5"/>
  <c r="E2346" i="5"/>
  <c r="F2346" i="5"/>
  <c r="E2354" i="5"/>
  <c r="F2354" i="5"/>
  <c r="E2362" i="5"/>
  <c r="F2362" i="5"/>
  <c r="E2370" i="5"/>
  <c r="F2370" i="5"/>
  <c r="E2378" i="5"/>
  <c r="F2378" i="5"/>
  <c r="E2386" i="5"/>
  <c r="F2386" i="5"/>
  <c r="E2394" i="5"/>
  <c r="F2394" i="5"/>
  <c r="E2402" i="5"/>
  <c r="F2402" i="5"/>
  <c r="E2410" i="5"/>
  <c r="F2410" i="5"/>
  <c r="E2418" i="5"/>
  <c r="F2418" i="5"/>
  <c r="E2426" i="5"/>
  <c r="F2426" i="5"/>
  <c r="E2434" i="5"/>
  <c r="F2434" i="5"/>
  <c r="E2442" i="5"/>
  <c r="F2442" i="5"/>
  <c r="E2450" i="5"/>
  <c r="F2450" i="5"/>
  <c r="E2458" i="5"/>
  <c r="F2458" i="5"/>
  <c r="E2466" i="5"/>
  <c r="F2466" i="5"/>
  <c r="E2474" i="5"/>
  <c r="F2474" i="5"/>
  <c r="E2482" i="5"/>
  <c r="F2482" i="5"/>
  <c r="E2490" i="5"/>
  <c r="F2490" i="5"/>
  <c r="E2498" i="5"/>
  <c r="F2498" i="5"/>
  <c r="E2506" i="5"/>
  <c r="F2506" i="5"/>
  <c r="E2522" i="5"/>
  <c r="F2522" i="5"/>
  <c r="E2530" i="5"/>
  <c r="F2530" i="5"/>
  <c r="E2538" i="5"/>
  <c r="F2538" i="5"/>
  <c r="E2546" i="5"/>
  <c r="F2546" i="5"/>
  <c r="E2562" i="5"/>
  <c r="F2562" i="5"/>
  <c r="E2570" i="5"/>
  <c r="F2570" i="5"/>
  <c r="E2578" i="5"/>
  <c r="F2578" i="5"/>
  <c r="E2586" i="5"/>
  <c r="F2586" i="5"/>
  <c r="E2602" i="5"/>
  <c r="F2602" i="5"/>
  <c r="E2610" i="5"/>
  <c r="F2610" i="5"/>
  <c r="E2618" i="5"/>
  <c r="F2618" i="5"/>
  <c r="E2626" i="5"/>
  <c r="F2626" i="5"/>
  <c r="E2642" i="5"/>
  <c r="F2642" i="5"/>
  <c r="E2650" i="5"/>
  <c r="F2650" i="5"/>
  <c r="E2658" i="5"/>
  <c r="F2658" i="5"/>
  <c r="E2666" i="5"/>
  <c r="F2666" i="5"/>
  <c r="E2682" i="5"/>
  <c r="F2682" i="5"/>
  <c r="E2690" i="5"/>
  <c r="F2690" i="5"/>
  <c r="E2698" i="5"/>
  <c r="F2698" i="5"/>
  <c r="E2706" i="5"/>
  <c r="F2706" i="5"/>
  <c r="E2714" i="5"/>
  <c r="F2714" i="5"/>
  <c r="E2722" i="5"/>
  <c r="F2722" i="5"/>
  <c r="E2730" i="5"/>
  <c r="F2730" i="5"/>
  <c r="E2738" i="5"/>
  <c r="F2738" i="5"/>
  <c r="E2746" i="5"/>
  <c r="F2746" i="5"/>
  <c r="E2754" i="5"/>
  <c r="F2754" i="5"/>
  <c r="E2762" i="5"/>
  <c r="F2762" i="5"/>
  <c r="E2770" i="5"/>
  <c r="F2770" i="5"/>
  <c r="E2778" i="5"/>
  <c r="F2778" i="5"/>
  <c r="E2786" i="5"/>
  <c r="F2786" i="5"/>
  <c r="E2794" i="5"/>
  <c r="F2794" i="5"/>
  <c r="E2802" i="5"/>
  <c r="F2802" i="5"/>
  <c r="E2810" i="5"/>
  <c r="F2810" i="5"/>
  <c r="E2818" i="5"/>
  <c r="F2818" i="5"/>
  <c r="E2826" i="5"/>
  <c r="F2826" i="5"/>
  <c r="E2834" i="5"/>
  <c r="F2834" i="5"/>
  <c r="E2842" i="5"/>
  <c r="F2842" i="5"/>
  <c r="E2850" i="5"/>
  <c r="F2850" i="5"/>
  <c r="E2858" i="5"/>
  <c r="F2858" i="5"/>
  <c r="E2866" i="5"/>
  <c r="F2866" i="5"/>
  <c r="E2874" i="5"/>
  <c r="F2874" i="5"/>
  <c r="E2882" i="5"/>
  <c r="F2882" i="5"/>
  <c r="E2890" i="5"/>
  <c r="F2890" i="5"/>
  <c r="E2898" i="5"/>
  <c r="F2898" i="5"/>
  <c r="E2906" i="5"/>
  <c r="F2906" i="5"/>
  <c r="E2914" i="5"/>
  <c r="F2914" i="5"/>
  <c r="E2922" i="5"/>
  <c r="F2922" i="5"/>
  <c r="E2930" i="5"/>
  <c r="F2930" i="5"/>
  <c r="E2938" i="5"/>
  <c r="F2938" i="5"/>
  <c r="E2946" i="5"/>
  <c r="F2946" i="5"/>
  <c r="E2962" i="5"/>
  <c r="F2962" i="5"/>
  <c r="E2970" i="5"/>
  <c r="F2970" i="5"/>
  <c r="E2978" i="5"/>
  <c r="F2978" i="5"/>
  <c r="E2986" i="5"/>
  <c r="F2986" i="5"/>
  <c r="E2994" i="5"/>
  <c r="F2994" i="5"/>
  <c r="E3002" i="5"/>
  <c r="F3002" i="5"/>
  <c r="E3010" i="5"/>
  <c r="F3010" i="5"/>
  <c r="E3018" i="5"/>
  <c r="F3018" i="5"/>
  <c r="E3034" i="5"/>
  <c r="F3034" i="5"/>
  <c r="E3042" i="5"/>
  <c r="F3042" i="5"/>
  <c r="E3050" i="5"/>
  <c r="F3050" i="5"/>
  <c r="E3066" i="5"/>
  <c r="F3066" i="5"/>
  <c r="E3455" i="5"/>
  <c r="F3455" i="5"/>
  <c r="E3463" i="5"/>
  <c r="F3463" i="5"/>
  <c r="F3497" i="5"/>
  <c r="F2841" i="5"/>
  <c r="F2554" i="5"/>
  <c r="E9" i="5"/>
  <c r="F9" i="5"/>
  <c r="E33" i="5"/>
  <c r="F33" i="5"/>
  <c r="E65" i="5"/>
  <c r="F65" i="5"/>
  <c r="E89" i="5"/>
  <c r="F89" i="5"/>
  <c r="E113" i="5"/>
  <c r="F113" i="5"/>
  <c r="E137" i="5"/>
  <c r="F137" i="5"/>
  <c r="E169" i="5"/>
  <c r="F169" i="5"/>
  <c r="E193" i="5"/>
  <c r="F193" i="5"/>
  <c r="E217" i="5"/>
  <c r="F217" i="5"/>
  <c r="E241" i="5"/>
  <c r="F241" i="5"/>
  <c r="E265" i="5"/>
  <c r="F265" i="5"/>
  <c r="E297" i="5"/>
  <c r="F297" i="5"/>
  <c r="E321" i="5"/>
  <c r="F321" i="5"/>
  <c r="E345" i="5"/>
  <c r="F345" i="5"/>
  <c r="E369" i="5"/>
  <c r="F369" i="5"/>
  <c r="E393" i="5"/>
  <c r="F393" i="5"/>
  <c r="E417" i="5"/>
  <c r="F417" i="5"/>
  <c r="E449" i="5"/>
  <c r="F449" i="5"/>
  <c r="E473" i="5"/>
  <c r="F473" i="5"/>
  <c r="E497" i="5"/>
  <c r="F497" i="5"/>
  <c r="E529" i="5"/>
  <c r="F529" i="5"/>
  <c r="E553" i="5"/>
  <c r="F553" i="5"/>
  <c r="E585" i="5"/>
  <c r="F585" i="5"/>
  <c r="E609" i="5"/>
  <c r="F609" i="5"/>
  <c r="E633" i="5"/>
  <c r="F633" i="5"/>
  <c r="E657" i="5"/>
  <c r="F657" i="5"/>
  <c r="E681" i="5"/>
  <c r="F681" i="5"/>
  <c r="E705" i="5"/>
  <c r="F705" i="5"/>
  <c r="E737" i="5"/>
  <c r="F737" i="5"/>
  <c r="E761" i="5"/>
  <c r="F761" i="5"/>
  <c r="E785" i="5"/>
  <c r="F785" i="5"/>
  <c r="E809" i="5"/>
  <c r="F809" i="5"/>
  <c r="E833" i="5"/>
  <c r="F833" i="5"/>
  <c r="E857" i="5"/>
  <c r="F857" i="5"/>
  <c r="E881" i="5"/>
  <c r="F881" i="5"/>
  <c r="E905" i="5"/>
  <c r="F905" i="5"/>
  <c r="E929" i="5"/>
  <c r="F929" i="5"/>
  <c r="E953" i="5"/>
  <c r="F953" i="5"/>
  <c r="E977" i="5"/>
  <c r="F977" i="5"/>
  <c r="E1001" i="5"/>
  <c r="F1001" i="5"/>
  <c r="E1025" i="5"/>
  <c r="F1025" i="5"/>
  <c r="E1057" i="5"/>
  <c r="F1057" i="5"/>
  <c r="E1081" i="5"/>
  <c r="F1081" i="5"/>
  <c r="E1105" i="5"/>
  <c r="F1105" i="5"/>
  <c r="E1129" i="5"/>
  <c r="F1129" i="5"/>
  <c r="E1153" i="5"/>
  <c r="F1153" i="5"/>
  <c r="E1177" i="5"/>
  <c r="F1177" i="5"/>
  <c r="E1201" i="5"/>
  <c r="F1201" i="5"/>
  <c r="E1225" i="5"/>
  <c r="F1225" i="5"/>
  <c r="E1257" i="5"/>
  <c r="F1257" i="5"/>
  <c r="E1281" i="5"/>
  <c r="F1281" i="5"/>
  <c r="E1305" i="5"/>
  <c r="F1305" i="5"/>
  <c r="E1329" i="5"/>
  <c r="F1329" i="5"/>
  <c r="E1353" i="5"/>
  <c r="F1353" i="5"/>
  <c r="E1369" i="5"/>
  <c r="F1369" i="5"/>
  <c r="E1385" i="5"/>
  <c r="F1385" i="5"/>
  <c r="E1401" i="5"/>
  <c r="F1401" i="5"/>
  <c r="E1417" i="5"/>
  <c r="F1417" i="5"/>
  <c r="E1433" i="5"/>
  <c r="F1433" i="5"/>
  <c r="E1457" i="5"/>
  <c r="F1457" i="5"/>
  <c r="E1481" i="5"/>
  <c r="F1481" i="5"/>
  <c r="E1505" i="5"/>
  <c r="F1505" i="5"/>
  <c r="E1529" i="5"/>
  <c r="F1529" i="5"/>
  <c r="E1561" i="5"/>
  <c r="F1561" i="5"/>
  <c r="E1585" i="5"/>
  <c r="F1585" i="5"/>
  <c r="E1617" i="5"/>
  <c r="F1617" i="5"/>
  <c r="E1641" i="5"/>
  <c r="F1641" i="5"/>
  <c r="E1665" i="5"/>
  <c r="F1665" i="5"/>
  <c r="E1689" i="5"/>
  <c r="F1689" i="5"/>
  <c r="E1713" i="5"/>
  <c r="F1713" i="5"/>
  <c r="E1737" i="5"/>
  <c r="F1737" i="5"/>
  <c r="E1761" i="5"/>
  <c r="F1761" i="5"/>
  <c r="E1785" i="5"/>
  <c r="F1785" i="5"/>
  <c r="E1809" i="5"/>
  <c r="F1809" i="5"/>
  <c r="E1833" i="5"/>
  <c r="F1833" i="5"/>
  <c r="E1857" i="5"/>
  <c r="F1857" i="5"/>
  <c r="E1881" i="5"/>
  <c r="F1881" i="5"/>
  <c r="E1913" i="5"/>
  <c r="F1913" i="5"/>
  <c r="E1937" i="5"/>
  <c r="F1937" i="5"/>
  <c r="E1961" i="5"/>
  <c r="F1961" i="5"/>
  <c r="E1985" i="5"/>
  <c r="F1985" i="5"/>
  <c r="E2001" i="5"/>
  <c r="F2001" i="5"/>
  <c r="E2025" i="5"/>
  <c r="F2025" i="5"/>
  <c r="E2049" i="5"/>
  <c r="F2049" i="5"/>
  <c r="E2073" i="5"/>
  <c r="F2073" i="5"/>
  <c r="E2097" i="5"/>
  <c r="F2097" i="5"/>
  <c r="E2121" i="5"/>
  <c r="F2121" i="5"/>
  <c r="E2145" i="5"/>
  <c r="F2145" i="5"/>
  <c r="E2169" i="5"/>
  <c r="F2169" i="5"/>
  <c r="E2193" i="5"/>
  <c r="F2193" i="5"/>
  <c r="E2217" i="5"/>
  <c r="F2217" i="5"/>
  <c r="E2241" i="5"/>
  <c r="F2241" i="5"/>
  <c r="E2273" i="5"/>
  <c r="F2273" i="5"/>
  <c r="E2297" i="5"/>
  <c r="F2297" i="5"/>
  <c r="E2321" i="5"/>
  <c r="F2321" i="5"/>
  <c r="E2345" i="5"/>
  <c r="F2345" i="5"/>
  <c r="E2369" i="5"/>
  <c r="F2369" i="5"/>
  <c r="E2393" i="5"/>
  <c r="F2393" i="5"/>
  <c r="E2417" i="5"/>
  <c r="F2417" i="5"/>
  <c r="E2449" i="5"/>
  <c r="F2449" i="5"/>
  <c r="E2473" i="5"/>
  <c r="F2473" i="5"/>
  <c r="E2497" i="5"/>
  <c r="F2497" i="5"/>
  <c r="E2521" i="5"/>
  <c r="F2521" i="5"/>
  <c r="E2545" i="5"/>
  <c r="F2545" i="5"/>
  <c r="E2569" i="5"/>
  <c r="F2569" i="5"/>
  <c r="E2593" i="5"/>
  <c r="F2593" i="5"/>
  <c r="E2633" i="5"/>
  <c r="F2633" i="5"/>
  <c r="E2769" i="5"/>
  <c r="F2769" i="5"/>
  <c r="E2777" i="5"/>
  <c r="F2777" i="5"/>
  <c r="E2785" i="5"/>
  <c r="F2785" i="5"/>
  <c r="E2793" i="5"/>
  <c r="F2793" i="5"/>
  <c r="E2809" i="5"/>
  <c r="F2809" i="5"/>
  <c r="E2817" i="5"/>
  <c r="F2817" i="5"/>
  <c r="E2833" i="5"/>
  <c r="F2833" i="5"/>
  <c r="E2849" i="5"/>
  <c r="F2849" i="5"/>
  <c r="E2873" i="5"/>
  <c r="F2873" i="5"/>
  <c r="E2889" i="5"/>
  <c r="F2889" i="5"/>
  <c r="E2905" i="5"/>
  <c r="F2905" i="5"/>
  <c r="E2921" i="5"/>
  <c r="F2921" i="5"/>
  <c r="E2953" i="5"/>
  <c r="F2953" i="5"/>
  <c r="E2969" i="5"/>
  <c r="F2969" i="5"/>
  <c r="E2985" i="5"/>
  <c r="F2985" i="5"/>
  <c r="E3001" i="5"/>
  <c r="F3001" i="5"/>
  <c r="E3017" i="5"/>
  <c r="F3017" i="5"/>
  <c r="E3033" i="5"/>
  <c r="F3033" i="5"/>
  <c r="E3049" i="5"/>
  <c r="F3049" i="5"/>
  <c r="E3119" i="5"/>
  <c r="F3119" i="5"/>
  <c r="E91" i="5"/>
  <c r="F91" i="5"/>
  <c r="F835" i="5"/>
  <c r="F3091" i="5"/>
  <c r="F2634" i="5"/>
  <c r="F1699" i="5"/>
  <c r="F771" i="5"/>
  <c r="E17" i="5"/>
  <c r="F17" i="5"/>
  <c r="E41" i="5"/>
  <c r="F41" i="5"/>
  <c r="E57" i="5"/>
  <c r="F57" i="5"/>
  <c r="E81" i="5"/>
  <c r="F81" i="5"/>
  <c r="E105" i="5"/>
  <c r="F105" i="5"/>
  <c r="E129" i="5"/>
  <c r="F129" i="5"/>
  <c r="E153" i="5"/>
  <c r="F153" i="5"/>
  <c r="E177" i="5"/>
  <c r="F177" i="5"/>
  <c r="E209" i="5"/>
  <c r="F209" i="5"/>
  <c r="E233" i="5"/>
  <c r="F233" i="5"/>
  <c r="E257" i="5"/>
  <c r="F257" i="5"/>
  <c r="E281" i="5"/>
  <c r="F281" i="5"/>
  <c r="E305" i="5"/>
  <c r="F305" i="5"/>
  <c r="E329" i="5"/>
  <c r="F329" i="5"/>
  <c r="E353" i="5"/>
  <c r="F353" i="5"/>
  <c r="E377" i="5"/>
  <c r="F377" i="5"/>
  <c r="E409" i="5"/>
  <c r="F409" i="5"/>
  <c r="E433" i="5"/>
  <c r="F433" i="5"/>
  <c r="E457" i="5"/>
  <c r="F457" i="5"/>
  <c r="E481" i="5"/>
  <c r="F481" i="5"/>
  <c r="E505" i="5"/>
  <c r="F505" i="5"/>
  <c r="E521" i="5"/>
  <c r="F521" i="5"/>
  <c r="E545" i="5"/>
  <c r="F545" i="5"/>
  <c r="E569" i="5"/>
  <c r="F569" i="5"/>
  <c r="E593" i="5"/>
  <c r="F593" i="5"/>
  <c r="E625" i="5"/>
  <c r="F625" i="5"/>
  <c r="E649" i="5"/>
  <c r="F649" i="5"/>
  <c r="E673" i="5"/>
  <c r="F673" i="5"/>
  <c r="E697" i="5"/>
  <c r="F697" i="5"/>
  <c r="E721" i="5"/>
  <c r="F721" i="5"/>
  <c r="E745" i="5"/>
  <c r="F745" i="5"/>
  <c r="E769" i="5"/>
  <c r="F769" i="5"/>
  <c r="E793" i="5"/>
  <c r="F793" i="5"/>
  <c r="E817" i="5"/>
  <c r="F817" i="5"/>
  <c r="E841" i="5"/>
  <c r="F841" i="5"/>
  <c r="E865" i="5"/>
  <c r="F865" i="5"/>
  <c r="E889" i="5"/>
  <c r="F889" i="5"/>
  <c r="E913" i="5"/>
  <c r="F913" i="5"/>
  <c r="E937" i="5"/>
  <c r="F937" i="5"/>
  <c r="E961" i="5"/>
  <c r="F961" i="5"/>
  <c r="E993" i="5"/>
  <c r="F993" i="5"/>
  <c r="E1017" i="5"/>
  <c r="F1017" i="5"/>
  <c r="E1041" i="5"/>
  <c r="F1041" i="5"/>
  <c r="E1065" i="5"/>
  <c r="F1065" i="5"/>
  <c r="E1089" i="5"/>
  <c r="F1089" i="5"/>
  <c r="E1113" i="5"/>
  <c r="F1113" i="5"/>
  <c r="E1137" i="5"/>
  <c r="F1137" i="5"/>
  <c r="E1161" i="5"/>
  <c r="F1161" i="5"/>
  <c r="E1185" i="5"/>
  <c r="F1185" i="5"/>
  <c r="E1209" i="5"/>
  <c r="F1209" i="5"/>
  <c r="E1241" i="5"/>
  <c r="F1241" i="5"/>
  <c r="E1265" i="5"/>
  <c r="F1265" i="5"/>
  <c r="E1289" i="5"/>
  <c r="F1289" i="5"/>
  <c r="E1313" i="5"/>
  <c r="F1313" i="5"/>
  <c r="E1345" i="5"/>
  <c r="F1345" i="5"/>
  <c r="E1473" i="5"/>
  <c r="F1473" i="5"/>
  <c r="E1497" i="5"/>
  <c r="F1497" i="5"/>
  <c r="E1521" i="5"/>
  <c r="F1521" i="5"/>
  <c r="E1545" i="5"/>
  <c r="F1545" i="5"/>
  <c r="E1569" i="5"/>
  <c r="F1569" i="5"/>
  <c r="E1593" i="5"/>
  <c r="F1593" i="5"/>
  <c r="E1609" i="5"/>
  <c r="F1609" i="5"/>
  <c r="E1633" i="5"/>
  <c r="F1633" i="5"/>
  <c r="E1657" i="5"/>
  <c r="F1657" i="5"/>
  <c r="E1681" i="5"/>
  <c r="F1681" i="5"/>
  <c r="E1705" i="5"/>
  <c r="F1705" i="5"/>
  <c r="E1729" i="5"/>
  <c r="F1729" i="5"/>
  <c r="E1753" i="5"/>
  <c r="F1753" i="5"/>
  <c r="E1777" i="5"/>
  <c r="F1777" i="5"/>
  <c r="E1801" i="5"/>
  <c r="F1801" i="5"/>
  <c r="E1825" i="5"/>
  <c r="F1825" i="5"/>
  <c r="E1849" i="5"/>
  <c r="F1849" i="5"/>
  <c r="E1873" i="5"/>
  <c r="F1873" i="5"/>
  <c r="E1897" i="5"/>
  <c r="F1897" i="5"/>
  <c r="E1921" i="5"/>
  <c r="F1921" i="5"/>
  <c r="E1945" i="5"/>
  <c r="F1945" i="5"/>
  <c r="E1969" i="5"/>
  <c r="F1969" i="5"/>
  <c r="E1993" i="5"/>
  <c r="F1993" i="5"/>
  <c r="E2017" i="5"/>
  <c r="F2017" i="5"/>
  <c r="E2033" i="5"/>
  <c r="F2033" i="5"/>
  <c r="E2057" i="5"/>
  <c r="F2057" i="5"/>
  <c r="E2081" i="5"/>
  <c r="F2081" i="5"/>
  <c r="E2105" i="5"/>
  <c r="F2105" i="5"/>
  <c r="E2129" i="5"/>
  <c r="F2129" i="5"/>
  <c r="E2153" i="5"/>
  <c r="F2153" i="5"/>
  <c r="E2177" i="5"/>
  <c r="F2177" i="5"/>
  <c r="E2201" i="5"/>
  <c r="F2201" i="5"/>
  <c r="E2225" i="5"/>
  <c r="F2225" i="5"/>
  <c r="E2249" i="5"/>
  <c r="F2249" i="5"/>
  <c r="E2265" i="5"/>
  <c r="F2265" i="5"/>
  <c r="E2289" i="5"/>
  <c r="F2289" i="5"/>
  <c r="E2313" i="5"/>
  <c r="F2313" i="5"/>
  <c r="E2337" i="5"/>
  <c r="F2337" i="5"/>
  <c r="E2361" i="5"/>
  <c r="F2361" i="5"/>
  <c r="E2385" i="5"/>
  <c r="F2385" i="5"/>
  <c r="E2409" i="5"/>
  <c r="F2409" i="5"/>
  <c r="E2433" i="5"/>
  <c r="F2433" i="5"/>
  <c r="E2457" i="5"/>
  <c r="F2457" i="5"/>
  <c r="E2481" i="5"/>
  <c r="F2481" i="5"/>
  <c r="E2505" i="5"/>
  <c r="F2505" i="5"/>
  <c r="E2529" i="5"/>
  <c r="F2529" i="5"/>
  <c r="E2553" i="5"/>
  <c r="F2553" i="5"/>
  <c r="E2577" i="5"/>
  <c r="F2577" i="5"/>
  <c r="E2601" i="5"/>
  <c r="F2601" i="5"/>
  <c r="E2625" i="5"/>
  <c r="F2625" i="5"/>
  <c r="E2689" i="5"/>
  <c r="F2689" i="5"/>
  <c r="E2697" i="5"/>
  <c r="F2697" i="5"/>
  <c r="E2705" i="5"/>
  <c r="F2705" i="5"/>
  <c r="E2713" i="5"/>
  <c r="F2713" i="5"/>
  <c r="E2729" i="5"/>
  <c r="F2729" i="5"/>
  <c r="E2737" i="5"/>
  <c r="F2737" i="5"/>
  <c r="E2753" i="5"/>
  <c r="F2753" i="5"/>
  <c r="E2825" i="5"/>
  <c r="F2825" i="5"/>
  <c r="E2865" i="5"/>
  <c r="F2865" i="5"/>
  <c r="E3115" i="5"/>
  <c r="F3115" i="5"/>
  <c r="E3" i="5"/>
  <c r="F3" i="5"/>
  <c r="E11" i="5"/>
  <c r="F11" i="5"/>
  <c r="E19" i="5"/>
  <c r="F19" i="5"/>
  <c r="E27" i="5"/>
  <c r="F27" i="5"/>
  <c r="E35" i="5"/>
  <c r="F35" i="5"/>
  <c r="E43" i="5"/>
  <c r="F43" i="5"/>
  <c r="E51" i="5"/>
  <c r="F51" i="5"/>
  <c r="E59" i="5"/>
  <c r="F59" i="5"/>
  <c r="E67" i="5"/>
  <c r="F67" i="5"/>
  <c r="E75" i="5"/>
  <c r="F75" i="5"/>
  <c r="E83" i="5"/>
  <c r="F83" i="5"/>
  <c r="E99" i="5"/>
  <c r="F99" i="5"/>
  <c r="E107" i="5"/>
  <c r="F107" i="5"/>
  <c r="E115" i="5"/>
  <c r="F115" i="5"/>
  <c r="E123" i="5"/>
  <c r="F123" i="5"/>
  <c r="E131" i="5"/>
  <c r="F131" i="5"/>
  <c r="E139" i="5"/>
  <c r="F139" i="5"/>
  <c r="E147" i="5"/>
  <c r="F147" i="5"/>
  <c r="E155" i="5"/>
  <c r="F155" i="5"/>
  <c r="E163" i="5"/>
  <c r="F163" i="5"/>
  <c r="E171" i="5"/>
  <c r="F171" i="5"/>
  <c r="E179" i="5"/>
  <c r="F179" i="5"/>
  <c r="E187" i="5"/>
  <c r="F187" i="5"/>
  <c r="E195" i="5"/>
  <c r="F195" i="5"/>
  <c r="E203" i="5"/>
  <c r="F203" i="5"/>
  <c r="E211" i="5"/>
  <c r="F211" i="5"/>
  <c r="E219" i="5"/>
  <c r="F219" i="5"/>
  <c r="E227" i="5"/>
  <c r="F227" i="5"/>
  <c r="E235" i="5"/>
  <c r="F235" i="5"/>
  <c r="E243" i="5"/>
  <c r="F243" i="5"/>
  <c r="E251" i="5"/>
  <c r="F251" i="5"/>
  <c r="E259" i="5"/>
  <c r="F259" i="5"/>
  <c r="E267" i="5"/>
  <c r="F267" i="5"/>
  <c r="E275" i="5"/>
  <c r="F275" i="5"/>
  <c r="E283" i="5"/>
  <c r="F283" i="5"/>
  <c r="E291" i="5"/>
  <c r="F291" i="5"/>
  <c r="E299" i="5"/>
  <c r="F299" i="5"/>
  <c r="E307" i="5"/>
  <c r="F307" i="5"/>
  <c r="E315" i="5"/>
  <c r="F315" i="5"/>
  <c r="E323" i="5"/>
  <c r="F323" i="5"/>
  <c r="E331" i="5"/>
  <c r="F331" i="5"/>
  <c r="E339" i="5"/>
  <c r="F339" i="5"/>
  <c r="E347" i="5"/>
  <c r="F347" i="5"/>
  <c r="E355" i="5"/>
  <c r="F355" i="5"/>
  <c r="E363" i="5"/>
  <c r="F363" i="5"/>
  <c r="E371" i="5"/>
  <c r="F371" i="5"/>
  <c r="E379" i="5"/>
  <c r="F379" i="5"/>
  <c r="E387" i="5"/>
  <c r="F387" i="5"/>
  <c r="E395" i="5"/>
  <c r="F395" i="5"/>
  <c r="E403" i="5"/>
  <c r="F403" i="5"/>
  <c r="E411" i="5"/>
  <c r="F411" i="5"/>
  <c r="E419" i="5"/>
  <c r="F419" i="5"/>
  <c r="E427" i="5"/>
  <c r="F427" i="5"/>
  <c r="E435" i="5"/>
  <c r="F435" i="5"/>
  <c r="E443" i="5"/>
  <c r="F443" i="5"/>
  <c r="E451" i="5"/>
  <c r="F451" i="5"/>
  <c r="E459" i="5"/>
  <c r="F459" i="5"/>
  <c r="E467" i="5"/>
  <c r="F467" i="5"/>
  <c r="E475" i="5"/>
  <c r="F475" i="5"/>
  <c r="E483" i="5"/>
  <c r="F483" i="5"/>
  <c r="E491" i="5"/>
  <c r="F491" i="5"/>
  <c r="E499" i="5"/>
  <c r="F499" i="5"/>
  <c r="E507" i="5"/>
  <c r="F507" i="5"/>
  <c r="E515" i="5"/>
  <c r="F515" i="5"/>
  <c r="E523" i="5"/>
  <c r="F523" i="5"/>
  <c r="E531" i="5"/>
  <c r="F531" i="5"/>
  <c r="E539" i="5"/>
  <c r="F539" i="5"/>
  <c r="E547" i="5"/>
  <c r="F547" i="5"/>
  <c r="E555" i="5"/>
  <c r="F555" i="5"/>
  <c r="E563" i="5"/>
  <c r="F563" i="5"/>
  <c r="E571" i="5"/>
  <c r="F571" i="5"/>
  <c r="E579" i="5"/>
  <c r="F579" i="5"/>
  <c r="E587" i="5"/>
  <c r="F587" i="5"/>
  <c r="E595" i="5"/>
  <c r="F595" i="5"/>
  <c r="E603" i="5"/>
  <c r="F603" i="5"/>
  <c r="E611" i="5"/>
  <c r="F611" i="5"/>
  <c r="E619" i="5"/>
  <c r="F619" i="5"/>
  <c r="E627" i="5"/>
  <c r="F627" i="5"/>
  <c r="E635" i="5"/>
  <c r="F635" i="5"/>
  <c r="E643" i="5"/>
  <c r="F643" i="5"/>
  <c r="E651" i="5"/>
  <c r="F651" i="5"/>
  <c r="E659" i="5"/>
  <c r="F659" i="5"/>
  <c r="E667" i="5"/>
  <c r="F667" i="5"/>
  <c r="E675" i="5"/>
  <c r="F675" i="5"/>
  <c r="E683" i="5"/>
  <c r="F683" i="5"/>
  <c r="E691" i="5"/>
  <c r="F691" i="5"/>
  <c r="E699" i="5"/>
  <c r="F699" i="5"/>
  <c r="E707" i="5"/>
  <c r="F707" i="5"/>
  <c r="E715" i="5"/>
  <c r="F715" i="5"/>
  <c r="E723" i="5"/>
  <c r="F723" i="5"/>
  <c r="E731" i="5"/>
  <c r="F731" i="5"/>
  <c r="E739" i="5"/>
  <c r="F739" i="5"/>
  <c r="E747" i="5"/>
  <c r="F747" i="5"/>
  <c r="E755" i="5"/>
  <c r="F755" i="5"/>
  <c r="E763" i="5"/>
  <c r="F763" i="5"/>
  <c r="E779" i="5"/>
  <c r="F779" i="5"/>
  <c r="E787" i="5"/>
  <c r="F787" i="5"/>
  <c r="E795" i="5"/>
  <c r="F795" i="5"/>
  <c r="E803" i="5"/>
  <c r="F803" i="5"/>
  <c r="E811" i="5"/>
  <c r="F811" i="5"/>
  <c r="E819" i="5"/>
  <c r="F819" i="5"/>
  <c r="E827" i="5"/>
  <c r="F827" i="5"/>
  <c r="E843" i="5"/>
  <c r="F843" i="5"/>
  <c r="E851" i="5"/>
  <c r="F851" i="5"/>
  <c r="E859" i="5"/>
  <c r="F859" i="5"/>
  <c r="E867" i="5"/>
  <c r="F867" i="5"/>
  <c r="E875" i="5"/>
  <c r="F875" i="5"/>
  <c r="E883" i="5"/>
  <c r="F883" i="5"/>
  <c r="E891" i="5"/>
  <c r="F891" i="5"/>
  <c r="E899" i="5"/>
  <c r="F899" i="5"/>
  <c r="E907" i="5"/>
  <c r="F907" i="5"/>
  <c r="E915" i="5"/>
  <c r="F915" i="5"/>
  <c r="E923" i="5"/>
  <c r="F923" i="5"/>
  <c r="E931" i="5"/>
  <c r="F931" i="5"/>
  <c r="E939" i="5"/>
  <c r="F939" i="5"/>
  <c r="E947" i="5"/>
  <c r="F947" i="5"/>
  <c r="E955" i="5"/>
  <c r="F955" i="5"/>
  <c r="E963" i="5"/>
  <c r="F963" i="5"/>
  <c r="E971" i="5"/>
  <c r="F971" i="5"/>
  <c r="E979" i="5"/>
  <c r="F979" i="5"/>
  <c r="E987" i="5"/>
  <c r="F987" i="5"/>
  <c r="E995" i="5"/>
  <c r="F995" i="5"/>
  <c r="E1003" i="5"/>
  <c r="F1003" i="5"/>
  <c r="E1011" i="5"/>
  <c r="F1011" i="5"/>
  <c r="E1019" i="5"/>
  <c r="F1019" i="5"/>
  <c r="E1027" i="5"/>
  <c r="F1027" i="5"/>
  <c r="E1035" i="5"/>
  <c r="F1035" i="5"/>
  <c r="E1043" i="5"/>
  <c r="F1043" i="5"/>
  <c r="E1051" i="5"/>
  <c r="F1051" i="5"/>
  <c r="E1059" i="5"/>
  <c r="F1059" i="5"/>
  <c r="E1067" i="5"/>
  <c r="F1067" i="5"/>
  <c r="E1075" i="5"/>
  <c r="F1075" i="5"/>
  <c r="E1083" i="5"/>
  <c r="F1083" i="5"/>
  <c r="E1091" i="5"/>
  <c r="F1091" i="5"/>
  <c r="E1099" i="5"/>
  <c r="F1099" i="5"/>
  <c r="E1107" i="5"/>
  <c r="F1107" i="5"/>
  <c r="E1123" i="5"/>
  <c r="F1123" i="5"/>
  <c r="E1131" i="5"/>
  <c r="F1131" i="5"/>
  <c r="E1139" i="5"/>
  <c r="F1139" i="5"/>
  <c r="E1147" i="5"/>
  <c r="F1147" i="5"/>
  <c r="E1155" i="5"/>
  <c r="F1155" i="5"/>
  <c r="E1163" i="5"/>
  <c r="F1163" i="5"/>
  <c r="E1171" i="5"/>
  <c r="F1171" i="5"/>
  <c r="E1179" i="5"/>
  <c r="F1179" i="5"/>
  <c r="E1187" i="5"/>
  <c r="F1187" i="5"/>
  <c r="E1195" i="5"/>
  <c r="F1195" i="5"/>
  <c r="E1203" i="5"/>
  <c r="F1203" i="5"/>
  <c r="E1211" i="5"/>
  <c r="F1211" i="5"/>
  <c r="E1219" i="5"/>
  <c r="F1219" i="5"/>
  <c r="E1227" i="5"/>
  <c r="F1227" i="5"/>
  <c r="E1235" i="5"/>
  <c r="F1235" i="5"/>
  <c r="E1243" i="5"/>
  <c r="F1243" i="5"/>
  <c r="E1251" i="5"/>
  <c r="F1251" i="5"/>
  <c r="E1259" i="5"/>
  <c r="F1259" i="5"/>
  <c r="E1267" i="5"/>
  <c r="F1267" i="5"/>
  <c r="E1275" i="5"/>
  <c r="F1275" i="5"/>
  <c r="E1283" i="5"/>
  <c r="F1283" i="5"/>
  <c r="E1291" i="5"/>
  <c r="F1291" i="5"/>
  <c r="E1299" i="5"/>
  <c r="F1299" i="5"/>
  <c r="E1315" i="5"/>
  <c r="F1315" i="5"/>
  <c r="E1323" i="5"/>
  <c r="F1323" i="5"/>
  <c r="E1331" i="5"/>
  <c r="F1331" i="5"/>
  <c r="E1339" i="5"/>
  <c r="F1339" i="5"/>
  <c r="E1347" i="5"/>
  <c r="F1347" i="5"/>
  <c r="E1355" i="5"/>
  <c r="F1355" i="5"/>
  <c r="E1363" i="5"/>
  <c r="F1363" i="5"/>
  <c r="E1371" i="5"/>
  <c r="F1371" i="5"/>
  <c r="E1379" i="5"/>
  <c r="F1379" i="5"/>
  <c r="E1387" i="5"/>
  <c r="F1387" i="5"/>
  <c r="E1395" i="5"/>
  <c r="F1395" i="5"/>
  <c r="E1403" i="5"/>
  <c r="F1403" i="5"/>
  <c r="E1411" i="5"/>
  <c r="F1411" i="5"/>
  <c r="E1419" i="5"/>
  <c r="F1419" i="5"/>
  <c r="E1427" i="5"/>
  <c r="F1427" i="5"/>
  <c r="E1435" i="5"/>
  <c r="F1435" i="5"/>
  <c r="E1443" i="5"/>
  <c r="F1443" i="5"/>
  <c r="E1451" i="5"/>
  <c r="F1451" i="5"/>
  <c r="E1459" i="5"/>
  <c r="F1459" i="5"/>
  <c r="E1467" i="5"/>
  <c r="F1467" i="5"/>
  <c r="E1475" i="5"/>
  <c r="F1475" i="5"/>
  <c r="E1483" i="5"/>
  <c r="F1483" i="5"/>
  <c r="E1491" i="5"/>
  <c r="F1491" i="5"/>
  <c r="E1499" i="5"/>
  <c r="F1499" i="5"/>
  <c r="E1507" i="5"/>
  <c r="F1507" i="5"/>
  <c r="E1515" i="5"/>
  <c r="F1515" i="5"/>
  <c r="E1523" i="5"/>
  <c r="F1523" i="5"/>
  <c r="E1531" i="5"/>
  <c r="F1531" i="5"/>
  <c r="E1539" i="5"/>
  <c r="F1539" i="5"/>
  <c r="E1547" i="5"/>
  <c r="F1547" i="5"/>
  <c r="E1555" i="5"/>
  <c r="F1555" i="5"/>
  <c r="E1563" i="5"/>
  <c r="F1563" i="5"/>
  <c r="E1571" i="5"/>
  <c r="F1571" i="5"/>
  <c r="E1579" i="5"/>
  <c r="F1579" i="5"/>
  <c r="E1587" i="5"/>
  <c r="F1587" i="5"/>
  <c r="E1595" i="5"/>
  <c r="F1595" i="5"/>
  <c r="E1603" i="5"/>
  <c r="F1603" i="5"/>
  <c r="E1611" i="5"/>
  <c r="F1611" i="5"/>
  <c r="E1619" i="5"/>
  <c r="F1619" i="5"/>
  <c r="E1627" i="5"/>
  <c r="F1627" i="5"/>
  <c r="E1635" i="5"/>
  <c r="F1635" i="5"/>
  <c r="E1643" i="5"/>
  <c r="F1643" i="5"/>
  <c r="E1651" i="5"/>
  <c r="F1651" i="5"/>
  <c r="E1659" i="5"/>
  <c r="F1659" i="5"/>
  <c r="E1667" i="5"/>
  <c r="F1667" i="5"/>
  <c r="E1675" i="5"/>
  <c r="F1675" i="5"/>
  <c r="E1683" i="5"/>
  <c r="F1683" i="5"/>
  <c r="E1691" i="5"/>
  <c r="F1691" i="5"/>
  <c r="E1707" i="5"/>
  <c r="F1707" i="5"/>
  <c r="E1715" i="5"/>
  <c r="F1715" i="5"/>
  <c r="E1739" i="5"/>
  <c r="F1739" i="5"/>
  <c r="E1747" i="5"/>
  <c r="F1747" i="5"/>
  <c r="F3443" i="5"/>
  <c r="F2721" i="5"/>
  <c r="F2514" i="5"/>
  <c r="F1307" i="5"/>
  <c r="E1731" i="5"/>
  <c r="F1731" i="5"/>
  <c r="E1771" i="5"/>
  <c r="F1771" i="5"/>
  <c r="E1795" i="5"/>
  <c r="F1795" i="5"/>
  <c r="E1819" i="5"/>
  <c r="F1819" i="5"/>
  <c r="E1843" i="5"/>
  <c r="F1843" i="5"/>
  <c r="E1867" i="5"/>
  <c r="F1867" i="5"/>
  <c r="E1891" i="5"/>
  <c r="F1891" i="5"/>
  <c r="E1915" i="5"/>
  <c r="F1915" i="5"/>
  <c r="E1939" i="5"/>
  <c r="F1939" i="5"/>
  <c r="E1963" i="5"/>
  <c r="F1963" i="5"/>
  <c r="E1987" i="5"/>
  <c r="F1987" i="5"/>
  <c r="E2011" i="5"/>
  <c r="F2011" i="5"/>
  <c r="E2043" i="5"/>
  <c r="F2043" i="5"/>
  <c r="E2067" i="5"/>
  <c r="F2067" i="5"/>
  <c r="E2091" i="5"/>
  <c r="F2091" i="5"/>
  <c r="E2115" i="5"/>
  <c r="F2115" i="5"/>
  <c r="E2139" i="5"/>
  <c r="F2139" i="5"/>
  <c r="E2171" i="5"/>
  <c r="F2171" i="5"/>
  <c r="E2195" i="5"/>
  <c r="F2195" i="5"/>
  <c r="E2227" i="5"/>
  <c r="F2227" i="5"/>
  <c r="E2451" i="5"/>
  <c r="F2451" i="5"/>
  <c r="E2483" i="5"/>
  <c r="F2483" i="5"/>
  <c r="E2491" i="5"/>
  <c r="F2491" i="5"/>
  <c r="E2499" i="5"/>
  <c r="F2499" i="5"/>
  <c r="E2651" i="5"/>
  <c r="F2651" i="5"/>
  <c r="E2675" i="5"/>
  <c r="F2675" i="5"/>
  <c r="E2683" i="5"/>
  <c r="F2683" i="5"/>
  <c r="E2699" i="5"/>
  <c r="F2699" i="5"/>
  <c r="E2715" i="5"/>
  <c r="F2715" i="5"/>
  <c r="E2731" i="5"/>
  <c r="F2731" i="5"/>
  <c r="E2755" i="5"/>
  <c r="F2755" i="5"/>
  <c r="E2771" i="5"/>
  <c r="F2771" i="5"/>
  <c r="E2795" i="5"/>
  <c r="F2795" i="5"/>
  <c r="E2803" i="5"/>
  <c r="F2803" i="5"/>
  <c r="E2819" i="5"/>
  <c r="F2819" i="5"/>
  <c r="E2835" i="5"/>
  <c r="F2835" i="5"/>
  <c r="E2843" i="5"/>
  <c r="F2843" i="5"/>
  <c r="E2867" i="5"/>
  <c r="F2867" i="5"/>
  <c r="E2875" i="5"/>
  <c r="F2875" i="5"/>
  <c r="E2883" i="5"/>
  <c r="F2883" i="5"/>
  <c r="E2891" i="5"/>
  <c r="F2891" i="5"/>
  <c r="E2907" i="5"/>
  <c r="F2907" i="5"/>
  <c r="E2915" i="5"/>
  <c r="F2915" i="5"/>
  <c r="E2931" i="5"/>
  <c r="F2931" i="5"/>
  <c r="E2971" i="5"/>
  <c r="F2971" i="5"/>
  <c r="E3043" i="5"/>
  <c r="F3043" i="5"/>
  <c r="E3059" i="5"/>
  <c r="F3059" i="5"/>
  <c r="E3080" i="5"/>
  <c r="F3080" i="5"/>
  <c r="E3084" i="5"/>
  <c r="F3084" i="5"/>
  <c r="E3088" i="5"/>
  <c r="F3088" i="5"/>
  <c r="E3096" i="5"/>
  <c r="F3096" i="5"/>
  <c r="E3104" i="5"/>
  <c r="F3104" i="5"/>
  <c r="E3120" i="5"/>
  <c r="F3120" i="5"/>
  <c r="E3124" i="5"/>
  <c r="F3124" i="5"/>
  <c r="E3128" i="5"/>
  <c r="F3128" i="5"/>
  <c r="E3144" i="5"/>
  <c r="F3144" i="5"/>
  <c r="E3160" i="5"/>
  <c r="F3160" i="5"/>
  <c r="E3172" i="5"/>
  <c r="F3172" i="5"/>
  <c r="E3196" i="5"/>
  <c r="F3196" i="5"/>
  <c r="E3216" i="5"/>
  <c r="F3216" i="5"/>
  <c r="E3236" i="5"/>
  <c r="F3236" i="5"/>
  <c r="E3244" i="5"/>
  <c r="F3244" i="5"/>
  <c r="E3252" i="5"/>
  <c r="F3252" i="5"/>
  <c r="E3296" i="5"/>
  <c r="F3296" i="5"/>
  <c r="E3300" i="5"/>
  <c r="F3300" i="5"/>
  <c r="E3304" i="5"/>
  <c r="F3304" i="5"/>
  <c r="E3308" i="5"/>
  <c r="F3308" i="5"/>
  <c r="E3312" i="5"/>
  <c r="F3312" i="5"/>
  <c r="E3316" i="5"/>
  <c r="F3316" i="5"/>
  <c r="E3324" i="5"/>
  <c r="F3324" i="5"/>
  <c r="E3332" i="5"/>
  <c r="F3332" i="5"/>
  <c r="E3344" i="5"/>
  <c r="F3344" i="5"/>
  <c r="E3352" i="5"/>
  <c r="F3352" i="5"/>
  <c r="E3360" i="5"/>
  <c r="F3360" i="5"/>
  <c r="E3364" i="5"/>
  <c r="F3364" i="5"/>
  <c r="E3368" i="5"/>
  <c r="F3368" i="5"/>
  <c r="E3372" i="5"/>
  <c r="F3372" i="5"/>
  <c r="E3376" i="5"/>
  <c r="F3376" i="5"/>
  <c r="E3380" i="5"/>
  <c r="F3380" i="5"/>
  <c r="E3396" i="5"/>
  <c r="F3396" i="5"/>
  <c r="E3408" i="5"/>
  <c r="F3408" i="5"/>
  <c r="E3416" i="5"/>
  <c r="F3416" i="5"/>
  <c r="E3424" i="5"/>
  <c r="F3424" i="5"/>
  <c r="E3428" i="5"/>
  <c r="F3428" i="5"/>
  <c r="E3432" i="5"/>
  <c r="F3432" i="5"/>
  <c r="E3436" i="5"/>
  <c r="F3436" i="5"/>
  <c r="E3440" i="5"/>
  <c r="F3440" i="5"/>
  <c r="E3444" i="5"/>
  <c r="F3444" i="5"/>
  <c r="E3470" i="5"/>
  <c r="F3470" i="5"/>
  <c r="E3474" i="5"/>
  <c r="F3474" i="5"/>
  <c r="E3478" i="5"/>
  <c r="F3478" i="5"/>
  <c r="E3482" i="5"/>
  <c r="F3482" i="5"/>
  <c r="E3486" i="5"/>
  <c r="F3486" i="5"/>
  <c r="E3494" i="5"/>
  <c r="F3494" i="5"/>
  <c r="F3490" i="5"/>
  <c r="F3019" i="5"/>
  <c r="F2987" i="5"/>
  <c r="F2507" i="5"/>
  <c r="F2395" i="5"/>
  <c r="F2331" i="5"/>
  <c r="F2262" i="5"/>
  <c r="E4" i="5"/>
  <c r="F4" i="5"/>
  <c r="E12" i="5"/>
  <c r="F12" i="5"/>
  <c r="E20" i="5"/>
  <c r="F20" i="5"/>
  <c r="E28" i="5"/>
  <c r="F28" i="5"/>
  <c r="E36" i="5"/>
  <c r="F36" i="5"/>
  <c r="E44" i="5"/>
  <c r="F44" i="5"/>
  <c r="E52" i="5"/>
  <c r="F52" i="5"/>
  <c r="E60" i="5"/>
  <c r="F60" i="5"/>
  <c r="E68" i="5"/>
  <c r="F68" i="5"/>
  <c r="E76" i="5"/>
  <c r="F76" i="5"/>
  <c r="E84" i="5"/>
  <c r="F84" i="5"/>
  <c r="E92" i="5"/>
  <c r="F92" i="5"/>
  <c r="E100" i="5"/>
  <c r="F100" i="5"/>
  <c r="E108" i="5"/>
  <c r="F108" i="5"/>
  <c r="E116" i="5"/>
  <c r="F116" i="5"/>
  <c r="E124" i="5"/>
  <c r="F124" i="5"/>
  <c r="E132" i="5"/>
  <c r="F132" i="5"/>
  <c r="E140" i="5"/>
  <c r="F140" i="5"/>
  <c r="E148" i="5"/>
  <c r="F148" i="5"/>
  <c r="E156" i="5"/>
  <c r="F156" i="5"/>
  <c r="E164" i="5"/>
  <c r="F164" i="5"/>
  <c r="E172" i="5"/>
  <c r="F172" i="5"/>
  <c r="E180" i="5"/>
  <c r="F180" i="5"/>
  <c r="E188" i="5"/>
  <c r="F188" i="5"/>
  <c r="E196" i="5"/>
  <c r="F196" i="5"/>
  <c r="E204" i="5"/>
  <c r="F204" i="5"/>
  <c r="E212" i="5"/>
  <c r="F212" i="5"/>
  <c r="E220" i="5"/>
  <c r="F220" i="5"/>
  <c r="E228" i="5"/>
  <c r="F228" i="5"/>
  <c r="E236" i="5"/>
  <c r="F236" i="5"/>
  <c r="E244" i="5"/>
  <c r="F244" i="5"/>
  <c r="E252" i="5"/>
  <c r="F252" i="5"/>
  <c r="E260" i="5"/>
  <c r="F260" i="5"/>
  <c r="E268" i="5"/>
  <c r="F268" i="5"/>
  <c r="E276" i="5"/>
  <c r="F276" i="5"/>
  <c r="E284" i="5"/>
  <c r="F284" i="5"/>
  <c r="E292" i="5"/>
  <c r="F292" i="5"/>
  <c r="E300" i="5"/>
  <c r="F300" i="5"/>
  <c r="E308" i="5"/>
  <c r="F308" i="5"/>
  <c r="E316" i="5"/>
  <c r="F316" i="5"/>
  <c r="E324" i="5"/>
  <c r="F324" i="5"/>
  <c r="E332" i="5"/>
  <c r="F332" i="5"/>
  <c r="E340" i="5"/>
  <c r="F340" i="5"/>
  <c r="E348" i="5"/>
  <c r="F348" i="5"/>
  <c r="E356" i="5"/>
  <c r="F356" i="5"/>
  <c r="E364" i="5"/>
  <c r="F364" i="5"/>
  <c r="E372" i="5"/>
  <c r="F372" i="5"/>
  <c r="E380" i="5"/>
  <c r="F380" i="5"/>
  <c r="E388" i="5"/>
  <c r="F388" i="5"/>
  <c r="E396" i="5"/>
  <c r="F396" i="5"/>
  <c r="E404" i="5"/>
  <c r="F404" i="5"/>
  <c r="E412" i="5"/>
  <c r="F412" i="5"/>
  <c r="E420" i="5"/>
  <c r="F420" i="5"/>
  <c r="E428" i="5"/>
  <c r="F428" i="5"/>
  <c r="E436" i="5"/>
  <c r="F436" i="5"/>
  <c r="E444" i="5"/>
  <c r="F444" i="5"/>
  <c r="E452" i="5"/>
  <c r="F452" i="5"/>
  <c r="E460" i="5"/>
  <c r="F460" i="5"/>
  <c r="E468" i="5"/>
  <c r="F468" i="5"/>
  <c r="E476" i="5"/>
  <c r="F476" i="5"/>
  <c r="E484" i="5"/>
  <c r="F484" i="5"/>
  <c r="E492" i="5"/>
  <c r="F492" i="5"/>
  <c r="E500" i="5"/>
  <c r="F500" i="5"/>
  <c r="E508" i="5"/>
  <c r="F508" i="5"/>
  <c r="E516" i="5"/>
  <c r="F516" i="5"/>
  <c r="E524" i="5"/>
  <c r="F524" i="5"/>
  <c r="E532" i="5"/>
  <c r="F532" i="5"/>
  <c r="E540" i="5"/>
  <c r="F540" i="5"/>
  <c r="E548" i="5"/>
  <c r="F548" i="5"/>
  <c r="E556" i="5"/>
  <c r="F556" i="5"/>
  <c r="E564" i="5"/>
  <c r="F564" i="5"/>
  <c r="E572" i="5"/>
  <c r="F572" i="5"/>
  <c r="E580" i="5"/>
  <c r="F580" i="5"/>
  <c r="E588" i="5"/>
  <c r="F588" i="5"/>
  <c r="E596" i="5"/>
  <c r="F596" i="5"/>
  <c r="E604" i="5"/>
  <c r="F604" i="5"/>
  <c r="E612" i="5"/>
  <c r="F612" i="5"/>
  <c r="E620" i="5"/>
  <c r="F620" i="5"/>
  <c r="E628" i="5"/>
  <c r="F628" i="5"/>
  <c r="F3464" i="5"/>
  <c r="F3404" i="5"/>
  <c r="F3348" i="5"/>
  <c r="F3320" i="5"/>
  <c r="F3292" i="5"/>
  <c r="F3264" i="5"/>
  <c r="F3208" i="5"/>
  <c r="F3148" i="5"/>
  <c r="F3116" i="5"/>
  <c r="F3045" i="5"/>
  <c r="F3013" i="5"/>
  <c r="F2979" i="5"/>
  <c r="F2827" i="5"/>
  <c r="F2787" i="5"/>
  <c r="F2747" i="5"/>
  <c r="F2707" i="5"/>
  <c r="F2667" i="5"/>
  <c r="F2621" i="5"/>
  <c r="F2581" i="5"/>
  <c r="F2541" i="5"/>
  <c r="F2501" i="5"/>
  <c r="F2381" i="5"/>
  <c r="F2317" i="5"/>
  <c r="F2245" i="5"/>
  <c r="F2165" i="5"/>
  <c r="F2085" i="5"/>
  <c r="E1755" i="5"/>
  <c r="F1755" i="5"/>
  <c r="E1779" i="5"/>
  <c r="F1779" i="5"/>
  <c r="E1803" i="5"/>
  <c r="F1803" i="5"/>
  <c r="E1835" i="5"/>
  <c r="F1835" i="5"/>
  <c r="E1859" i="5"/>
  <c r="F1859" i="5"/>
  <c r="E1883" i="5"/>
  <c r="F1883" i="5"/>
  <c r="E1899" i="5"/>
  <c r="F1899" i="5"/>
  <c r="E1923" i="5"/>
  <c r="F1923" i="5"/>
  <c r="E1947" i="5"/>
  <c r="F1947" i="5"/>
  <c r="E1971" i="5"/>
  <c r="F1971" i="5"/>
  <c r="E1995" i="5"/>
  <c r="F1995" i="5"/>
  <c r="E2027" i="5"/>
  <c r="F2027" i="5"/>
  <c r="E2051" i="5"/>
  <c r="F2051" i="5"/>
  <c r="E2075" i="5"/>
  <c r="F2075" i="5"/>
  <c r="E2099" i="5"/>
  <c r="F2099" i="5"/>
  <c r="E2123" i="5"/>
  <c r="F2123" i="5"/>
  <c r="E2147" i="5"/>
  <c r="F2147" i="5"/>
  <c r="E2163" i="5"/>
  <c r="F2163" i="5"/>
  <c r="E2187" i="5"/>
  <c r="F2187" i="5"/>
  <c r="E2211" i="5"/>
  <c r="F2211" i="5"/>
  <c r="E2235" i="5"/>
  <c r="F2235" i="5"/>
  <c r="E2251" i="5"/>
  <c r="F2251" i="5"/>
  <c r="E2267" i="5"/>
  <c r="F2267" i="5"/>
  <c r="E2283" i="5"/>
  <c r="F2283" i="5"/>
  <c r="E2291" i="5"/>
  <c r="F2291" i="5"/>
  <c r="E2299" i="5"/>
  <c r="F2299" i="5"/>
  <c r="E2315" i="5"/>
  <c r="F2315" i="5"/>
  <c r="E2323" i="5"/>
  <c r="F2323" i="5"/>
  <c r="E2347" i="5"/>
  <c r="F2347" i="5"/>
  <c r="E2523" i="5"/>
  <c r="F2523" i="5"/>
  <c r="E2539" i="5"/>
  <c r="F2539" i="5"/>
  <c r="E2547" i="5"/>
  <c r="F2547" i="5"/>
  <c r="E2563" i="5"/>
  <c r="F2563" i="5"/>
  <c r="E2579" i="5"/>
  <c r="F2579" i="5"/>
  <c r="E2779" i="5"/>
  <c r="F2779" i="5"/>
  <c r="E3011" i="5"/>
  <c r="F3011" i="5"/>
  <c r="E3027" i="5"/>
  <c r="F3027" i="5"/>
  <c r="E3035" i="5"/>
  <c r="F3035" i="5"/>
  <c r="E3051" i="5"/>
  <c r="F3051" i="5"/>
  <c r="E3067" i="5"/>
  <c r="F3067" i="5"/>
  <c r="E3100" i="5"/>
  <c r="F3100" i="5"/>
  <c r="E3112" i="5"/>
  <c r="F3112" i="5"/>
  <c r="E3136" i="5"/>
  <c r="F3136" i="5"/>
  <c r="E3152" i="5"/>
  <c r="F3152" i="5"/>
  <c r="E3168" i="5"/>
  <c r="F3168" i="5"/>
  <c r="E3176" i="5"/>
  <c r="F3176" i="5"/>
  <c r="E3180" i="5"/>
  <c r="F3180" i="5"/>
  <c r="E3184" i="5"/>
  <c r="F3184" i="5"/>
  <c r="E3188" i="5"/>
  <c r="F3188" i="5"/>
  <c r="E3204" i="5"/>
  <c r="F3204" i="5"/>
  <c r="E3224" i="5"/>
  <c r="F3224" i="5"/>
  <c r="E3232" i="5"/>
  <c r="F3232" i="5"/>
  <c r="E3240" i="5"/>
  <c r="F3240" i="5"/>
  <c r="E3248" i="5"/>
  <c r="F3248" i="5"/>
  <c r="E3260" i="5"/>
  <c r="F3260" i="5"/>
  <c r="E3268" i="5"/>
  <c r="F3268" i="5"/>
  <c r="E3280" i="5"/>
  <c r="F3280" i="5"/>
  <c r="E3288" i="5"/>
  <c r="F3288" i="5"/>
  <c r="E3388" i="5"/>
  <c r="F3388" i="5"/>
  <c r="E5" i="5"/>
  <c r="F5" i="5"/>
  <c r="E13" i="5"/>
  <c r="F13" i="5"/>
  <c r="E21" i="5"/>
  <c r="F21" i="5"/>
  <c r="E29" i="5"/>
  <c r="F29" i="5"/>
  <c r="E37" i="5"/>
  <c r="F37" i="5"/>
  <c r="E45" i="5"/>
  <c r="F45" i="5"/>
  <c r="E53" i="5"/>
  <c r="F53" i="5"/>
  <c r="E61" i="5"/>
  <c r="F61" i="5"/>
  <c r="E69" i="5"/>
  <c r="F69" i="5"/>
  <c r="E77" i="5"/>
  <c r="F77" i="5"/>
  <c r="E85" i="5"/>
  <c r="F85" i="5"/>
  <c r="E93" i="5"/>
  <c r="F93" i="5"/>
  <c r="E101" i="5"/>
  <c r="F101" i="5"/>
  <c r="E109" i="5"/>
  <c r="F109" i="5"/>
  <c r="E117" i="5"/>
  <c r="F117" i="5"/>
  <c r="E125" i="5"/>
  <c r="F125" i="5"/>
  <c r="E133" i="5"/>
  <c r="F133" i="5"/>
  <c r="E141" i="5"/>
  <c r="F141" i="5"/>
  <c r="E149" i="5"/>
  <c r="F149" i="5"/>
  <c r="E157" i="5"/>
  <c r="F157" i="5"/>
  <c r="E165" i="5"/>
  <c r="F165" i="5"/>
  <c r="E173" i="5"/>
  <c r="F173" i="5"/>
  <c r="E181" i="5"/>
  <c r="F181" i="5"/>
  <c r="E189" i="5"/>
  <c r="F189" i="5"/>
  <c r="E197" i="5"/>
  <c r="F197" i="5"/>
  <c r="E205" i="5"/>
  <c r="F205" i="5"/>
  <c r="E213" i="5"/>
  <c r="F213" i="5"/>
  <c r="E221" i="5"/>
  <c r="F221" i="5"/>
  <c r="E229" i="5"/>
  <c r="F229" i="5"/>
  <c r="E237" i="5"/>
  <c r="F237" i="5"/>
  <c r="E245" i="5"/>
  <c r="F245" i="5"/>
  <c r="E253" i="5"/>
  <c r="F253" i="5"/>
  <c r="E261" i="5"/>
  <c r="F261" i="5"/>
  <c r="E269" i="5"/>
  <c r="F269" i="5"/>
  <c r="E277" i="5"/>
  <c r="F277" i="5"/>
  <c r="E285" i="5"/>
  <c r="F285" i="5"/>
  <c r="E293" i="5"/>
  <c r="F293" i="5"/>
  <c r="E301" i="5"/>
  <c r="F301" i="5"/>
  <c r="E309" i="5"/>
  <c r="F309" i="5"/>
  <c r="E317" i="5"/>
  <c r="F317" i="5"/>
  <c r="E325" i="5"/>
  <c r="F325" i="5"/>
  <c r="E333" i="5"/>
  <c r="F333" i="5"/>
  <c r="E341" i="5"/>
  <c r="F341" i="5"/>
  <c r="E349" i="5"/>
  <c r="F349" i="5"/>
  <c r="E357" i="5"/>
  <c r="F357" i="5"/>
  <c r="E365" i="5"/>
  <c r="F365" i="5"/>
  <c r="E373" i="5"/>
  <c r="F373" i="5"/>
  <c r="E381" i="5"/>
  <c r="F381" i="5"/>
  <c r="E389" i="5"/>
  <c r="F389" i="5"/>
  <c r="E397" i="5"/>
  <c r="F397" i="5"/>
  <c r="E405" i="5"/>
  <c r="F405" i="5"/>
  <c r="E413" i="5"/>
  <c r="F413" i="5"/>
  <c r="E421" i="5"/>
  <c r="F421" i="5"/>
  <c r="E429" i="5"/>
  <c r="F429" i="5"/>
  <c r="E437" i="5"/>
  <c r="F437" i="5"/>
  <c r="E445" i="5"/>
  <c r="F445" i="5"/>
  <c r="E453" i="5"/>
  <c r="F453" i="5"/>
  <c r="E461" i="5"/>
  <c r="F461" i="5"/>
  <c r="E469" i="5"/>
  <c r="F469" i="5"/>
  <c r="E477" i="5"/>
  <c r="F477" i="5"/>
  <c r="E485" i="5"/>
  <c r="F485" i="5"/>
  <c r="E493" i="5"/>
  <c r="F493" i="5"/>
  <c r="E501" i="5"/>
  <c r="F501" i="5"/>
  <c r="E509" i="5"/>
  <c r="F509" i="5"/>
  <c r="E517" i="5"/>
  <c r="F517" i="5"/>
  <c r="E525" i="5"/>
  <c r="F525" i="5"/>
  <c r="E533" i="5"/>
  <c r="F533" i="5"/>
  <c r="E541" i="5"/>
  <c r="F541" i="5"/>
  <c r="E549" i="5"/>
  <c r="F549" i="5"/>
  <c r="E557" i="5"/>
  <c r="F557" i="5"/>
  <c r="E565" i="5"/>
  <c r="F565" i="5"/>
  <c r="E573" i="5"/>
  <c r="F573" i="5"/>
  <c r="E581" i="5"/>
  <c r="F581" i="5"/>
  <c r="E589" i="5"/>
  <c r="F589" i="5"/>
  <c r="E597" i="5"/>
  <c r="F597" i="5"/>
  <c r="E605" i="5"/>
  <c r="F605" i="5"/>
  <c r="E613" i="5"/>
  <c r="F613" i="5"/>
  <c r="E621" i="5"/>
  <c r="F621" i="5"/>
  <c r="E629" i="5"/>
  <c r="F629" i="5"/>
  <c r="E637" i="5"/>
  <c r="F637" i="5"/>
  <c r="E645" i="5"/>
  <c r="F645" i="5"/>
  <c r="E653" i="5"/>
  <c r="F653" i="5"/>
  <c r="E661" i="5"/>
  <c r="F661" i="5"/>
  <c r="E669" i="5"/>
  <c r="F669" i="5"/>
  <c r="E677" i="5"/>
  <c r="F677" i="5"/>
  <c r="E685" i="5"/>
  <c r="F685" i="5"/>
  <c r="E693" i="5"/>
  <c r="F693" i="5"/>
  <c r="E701" i="5"/>
  <c r="F701" i="5"/>
  <c r="E709" i="5"/>
  <c r="F709" i="5"/>
  <c r="E717" i="5"/>
  <c r="F717" i="5"/>
  <c r="E725" i="5"/>
  <c r="F725" i="5"/>
  <c r="E733" i="5"/>
  <c r="F733" i="5"/>
  <c r="E741" i="5"/>
  <c r="F741" i="5"/>
  <c r="E749" i="5"/>
  <c r="F749" i="5"/>
  <c r="E757" i="5"/>
  <c r="F757" i="5"/>
  <c r="E765" i="5"/>
  <c r="F765" i="5"/>
  <c r="E773" i="5"/>
  <c r="F773" i="5"/>
  <c r="E781" i="5"/>
  <c r="F781" i="5"/>
  <c r="E789" i="5"/>
  <c r="F789" i="5"/>
  <c r="E797" i="5"/>
  <c r="F797" i="5"/>
  <c r="E805" i="5"/>
  <c r="F805" i="5"/>
  <c r="E813" i="5"/>
  <c r="F813" i="5"/>
  <c r="E821" i="5"/>
  <c r="F821" i="5"/>
  <c r="E829" i="5"/>
  <c r="F829" i="5"/>
  <c r="E837" i="5"/>
  <c r="F837" i="5"/>
  <c r="E845" i="5"/>
  <c r="F845" i="5"/>
  <c r="E853" i="5"/>
  <c r="F853" i="5"/>
  <c r="E861" i="5"/>
  <c r="F861" i="5"/>
  <c r="E869" i="5"/>
  <c r="F869" i="5"/>
  <c r="E877" i="5"/>
  <c r="F877" i="5"/>
  <c r="E885" i="5"/>
  <c r="F885" i="5"/>
  <c r="E893" i="5"/>
  <c r="F893" i="5"/>
  <c r="E901" i="5"/>
  <c r="F901" i="5"/>
  <c r="E909" i="5"/>
  <c r="F909" i="5"/>
  <c r="E917" i="5"/>
  <c r="F917" i="5"/>
  <c r="E925" i="5"/>
  <c r="F925" i="5"/>
  <c r="E933" i="5"/>
  <c r="F933" i="5"/>
  <c r="E941" i="5"/>
  <c r="F941" i="5"/>
  <c r="E949" i="5"/>
  <c r="F949" i="5"/>
  <c r="E957" i="5"/>
  <c r="F957" i="5"/>
  <c r="E965" i="5"/>
  <c r="F965" i="5"/>
  <c r="E973" i="5"/>
  <c r="F973" i="5"/>
  <c r="E981" i="5"/>
  <c r="F981" i="5"/>
  <c r="E989" i="5"/>
  <c r="F989" i="5"/>
  <c r="E997" i="5"/>
  <c r="F997" i="5"/>
  <c r="E1005" i="5"/>
  <c r="F1005" i="5"/>
  <c r="E1013" i="5"/>
  <c r="F1013" i="5"/>
  <c r="E1021" i="5"/>
  <c r="F1021" i="5"/>
  <c r="E1029" i="5"/>
  <c r="F1029" i="5"/>
  <c r="E1037" i="5"/>
  <c r="F1037" i="5"/>
  <c r="E1045" i="5"/>
  <c r="F1045" i="5"/>
  <c r="E1053" i="5"/>
  <c r="F1053" i="5"/>
  <c r="E1061" i="5"/>
  <c r="F1061" i="5"/>
  <c r="E1069" i="5"/>
  <c r="F1069" i="5"/>
  <c r="E1077" i="5"/>
  <c r="F1077" i="5"/>
  <c r="E1085" i="5"/>
  <c r="F1085" i="5"/>
  <c r="E1093" i="5"/>
  <c r="F1093" i="5"/>
  <c r="E1101" i="5"/>
  <c r="F1101" i="5"/>
  <c r="E1109" i="5"/>
  <c r="F1109" i="5"/>
  <c r="E1117" i="5"/>
  <c r="F1117" i="5"/>
  <c r="E1125" i="5"/>
  <c r="F1125" i="5"/>
  <c r="E1133" i="5"/>
  <c r="F1133" i="5"/>
  <c r="E1141" i="5"/>
  <c r="F1141" i="5"/>
  <c r="E1149" i="5"/>
  <c r="F1149" i="5"/>
  <c r="E1157" i="5"/>
  <c r="F1157" i="5"/>
  <c r="E1165" i="5"/>
  <c r="F1165" i="5"/>
  <c r="E1173" i="5"/>
  <c r="F1173" i="5"/>
  <c r="E1181" i="5"/>
  <c r="F1181" i="5"/>
  <c r="E1189" i="5"/>
  <c r="F1189" i="5"/>
  <c r="E1197" i="5"/>
  <c r="F1197" i="5"/>
  <c r="E1205" i="5"/>
  <c r="F1205" i="5"/>
  <c r="E1213" i="5"/>
  <c r="F1213" i="5"/>
  <c r="E1221" i="5"/>
  <c r="F1221" i="5"/>
  <c r="E1229" i="5"/>
  <c r="F1229" i="5"/>
  <c r="E1237" i="5"/>
  <c r="F1237" i="5"/>
  <c r="E1245" i="5"/>
  <c r="F1245" i="5"/>
  <c r="E1253" i="5"/>
  <c r="F1253" i="5"/>
  <c r="E1261" i="5"/>
  <c r="F1261" i="5"/>
  <c r="E1269" i="5"/>
  <c r="F1269" i="5"/>
  <c r="E1277" i="5"/>
  <c r="F1277" i="5"/>
  <c r="E1285" i="5"/>
  <c r="F1285" i="5"/>
  <c r="E1293" i="5"/>
  <c r="F1293" i="5"/>
  <c r="E1301" i="5"/>
  <c r="F1301" i="5"/>
  <c r="E1309" i="5"/>
  <c r="F1309" i="5"/>
  <c r="E1317" i="5"/>
  <c r="F1317" i="5"/>
  <c r="E1325" i="5"/>
  <c r="F1325" i="5"/>
  <c r="E1333" i="5"/>
  <c r="F1333" i="5"/>
  <c r="E1341" i="5"/>
  <c r="F1341" i="5"/>
  <c r="E1349" i="5"/>
  <c r="F1349" i="5"/>
  <c r="E1357" i="5"/>
  <c r="F1357" i="5"/>
  <c r="E1365" i="5"/>
  <c r="F1365" i="5"/>
  <c r="E1373" i="5"/>
  <c r="F1373" i="5"/>
  <c r="E1381" i="5"/>
  <c r="F1381" i="5"/>
  <c r="E1389" i="5"/>
  <c r="F1389" i="5"/>
  <c r="E1397" i="5"/>
  <c r="F1397" i="5"/>
  <c r="E1405" i="5"/>
  <c r="F1405" i="5"/>
  <c r="E1413" i="5"/>
  <c r="F1413" i="5"/>
  <c r="E1421" i="5"/>
  <c r="F1421" i="5"/>
  <c r="E1429" i="5"/>
  <c r="F1429" i="5"/>
  <c r="E1437" i="5"/>
  <c r="F1437" i="5"/>
  <c r="E1453" i="5"/>
  <c r="F1453" i="5"/>
  <c r="E1461" i="5"/>
  <c r="F1461" i="5"/>
  <c r="E1469" i="5"/>
  <c r="F1469" i="5"/>
  <c r="E1477" i="5"/>
  <c r="F1477" i="5"/>
  <c r="E1485" i="5"/>
  <c r="F1485" i="5"/>
  <c r="E1493" i="5"/>
  <c r="F1493" i="5"/>
  <c r="E1501" i="5"/>
  <c r="F1501" i="5"/>
  <c r="E1509" i="5"/>
  <c r="F1509" i="5"/>
  <c r="E1517" i="5"/>
  <c r="F1517" i="5"/>
  <c r="E1525" i="5"/>
  <c r="F1525" i="5"/>
  <c r="E1533" i="5"/>
  <c r="F1533" i="5"/>
  <c r="E1541" i="5"/>
  <c r="F1541" i="5"/>
  <c r="E1549" i="5"/>
  <c r="F1549" i="5"/>
  <c r="E1557" i="5"/>
  <c r="F1557" i="5"/>
  <c r="E1565" i="5"/>
  <c r="F1565" i="5"/>
  <c r="E1581" i="5"/>
  <c r="F1581" i="5"/>
  <c r="E1589" i="5"/>
  <c r="F1589" i="5"/>
  <c r="E1597" i="5"/>
  <c r="F1597" i="5"/>
  <c r="E1605" i="5"/>
  <c r="F1605" i="5"/>
  <c r="E1613" i="5"/>
  <c r="F1613" i="5"/>
  <c r="E1621" i="5"/>
  <c r="F1621" i="5"/>
  <c r="E1629" i="5"/>
  <c r="F1629" i="5"/>
  <c r="E1637" i="5"/>
  <c r="F1637" i="5"/>
  <c r="E1645" i="5"/>
  <c r="F1645" i="5"/>
  <c r="E1653" i="5"/>
  <c r="F1653" i="5"/>
  <c r="E1661" i="5"/>
  <c r="F1661" i="5"/>
  <c r="E1669" i="5"/>
  <c r="F1669" i="5"/>
  <c r="E1685" i="5"/>
  <c r="F1685" i="5"/>
  <c r="E1693" i="5"/>
  <c r="F1693" i="5"/>
  <c r="E1701" i="5"/>
  <c r="F1701" i="5"/>
  <c r="E1709" i="5"/>
  <c r="F1709" i="5"/>
  <c r="E1717" i="5"/>
  <c r="F1717" i="5"/>
  <c r="E1725" i="5"/>
  <c r="F1725" i="5"/>
  <c r="E1741" i="5"/>
  <c r="F1741" i="5"/>
  <c r="E1749" i="5"/>
  <c r="F1749" i="5"/>
  <c r="E1757" i="5"/>
  <c r="F1757" i="5"/>
  <c r="E1773" i="5"/>
  <c r="F1773" i="5"/>
  <c r="E1789" i="5"/>
  <c r="F1789" i="5"/>
  <c r="E1797" i="5"/>
  <c r="F1797" i="5"/>
  <c r="E1805" i="5"/>
  <c r="F1805" i="5"/>
  <c r="E1821" i="5"/>
  <c r="F1821" i="5"/>
  <c r="E1829" i="5"/>
  <c r="F1829" i="5"/>
  <c r="E1837" i="5"/>
  <c r="F1837" i="5"/>
  <c r="E1845" i="5"/>
  <c r="F1845" i="5"/>
  <c r="E1853" i="5"/>
  <c r="F1853" i="5"/>
  <c r="E1869" i="5"/>
  <c r="F1869" i="5"/>
  <c r="E1877" i="5"/>
  <c r="F1877" i="5"/>
  <c r="E1885" i="5"/>
  <c r="F1885" i="5"/>
  <c r="E1901" i="5"/>
  <c r="F1901" i="5"/>
  <c r="E1909" i="5"/>
  <c r="F1909" i="5"/>
  <c r="E1917" i="5"/>
  <c r="F1917" i="5"/>
  <c r="E1925" i="5"/>
  <c r="F1925" i="5"/>
  <c r="E1933" i="5"/>
  <c r="F1933" i="5"/>
  <c r="E1949" i="5"/>
  <c r="F1949" i="5"/>
  <c r="E1957" i="5"/>
  <c r="F1957" i="5"/>
  <c r="E1965" i="5"/>
  <c r="F1965" i="5"/>
  <c r="E1973" i="5"/>
  <c r="F1973" i="5"/>
  <c r="E1981" i="5"/>
  <c r="F1981" i="5"/>
  <c r="E1989" i="5"/>
  <c r="F1989" i="5"/>
  <c r="E1997" i="5"/>
  <c r="F1997" i="5"/>
  <c r="E2005" i="5"/>
  <c r="F2005" i="5"/>
  <c r="E2013" i="5"/>
  <c r="F2013" i="5"/>
  <c r="E2029" i="5"/>
  <c r="F2029" i="5"/>
  <c r="E2037" i="5"/>
  <c r="F2037" i="5"/>
  <c r="E2045" i="5"/>
  <c r="F2045" i="5"/>
  <c r="E2053" i="5"/>
  <c r="F2053" i="5"/>
  <c r="E2061" i="5"/>
  <c r="F2061" i="5"/>
  <c r="E2069" i="5"/>
  <c r="F2069" i="5"/>
  <c r="E2077" i="5"/>
  <c r="F2077" i="5"/>
  <c r="E2093" i="5"/>
  <c r="F2093" i="5"/>
  <c r="E2101" i="5"/>
  <c r="F2101" i="5"/>
  <c r="E2109" i="5"/>
  <c r="F2109" i="5"/>
  <c r="E2117" i="5"/>
  <c r="F2117" i="5"/>
  <c r="E2125" i="5"/>
  <c r="F2125" i="5"/>
  <c r="E2133" i="5"/>
  <c r="F2133" i="5"/>
  <c r="E2141" i="5"/>
  <c r="F2141" i="5"/>
  <c r="E2149" i="5"/>
  <c r="F2149" i="5"/>
  <c r="E2157" i="5"/>
  <c r="F2157" i="5"/>
  <c r="E2173" i="5"/>
  <c r="F2173" i="5"/>
  <c r="E2181" i="5"/>
  <c r="F2181" i="5"/>
  <c r="E2189" i="5"/>
  <c r="F2189" i="5"/>
  <c r="E2197" i="5"/>
  <c r="F2197" i="5"/>
  <c r="E2205" i="5"/>
  <c r="F2205" i="5"/>
  <c r="E2213" i="5"/>
  <c r="F2213" i="5"/>
  <c r="E2221" i="5"/>
  <c r="F2221" i="5"/>
  <c r="E2229" i="5"/>
  <c r="F2229" i="5"/>
  <c r="E2237" i="5"/>
  <c r="F2237" i="5"/>
  <c r="E2253" i="5"/>
  <c r="F2253" i="5"/>
  <c r="E2261" i="5"/>
  <c r="F2261" i="5"/>
  <c r="E2269" i="5"/>
  <c r="F2269" i="5"/>
  <c r="E2277" i="5"/>
  <c r="F2277" i="5"/>
  <c r="E2285" i="5"/>
  <c r="F2285" i="5"/>
  <c r="E2293" i="5"/>
  <c r="F2293" i="5"/>
  <c r="E2301" i="5"/>
  <c r="F2301" i="5"/>
  <c r="E2309" i="5"/>
  <c r="F2309" i="5"/>
  <c r="E2325" i="5"/>
  <c r="F2325" i="5"/>
  <c r="E2341" i="5"/>
  <c r="F2341" i="5"/>
  <c r="E2349" i="5"/>
  <c r="F2349" i="5"/>
  <c r="E2357" i="5"/>
  <c r="F2357" i="5"/>
  <c r="E2365" i="5"/>
  <c r="F2365" i="5"/>
  <c r="E2373" i="5"/>
  <c r="F2373" i="5"/>
  <c r="E2389" i="5"/>
  <c r="F2389" i="5"/>
  <c r="E2405" i="5"/>
  <c r="F2405" i="5"/>
  <c r="E2413" i="5"/>
  <c r="F2413" i="5"/>
  <c r="E2421" i="5"/>
  <c r="F2421" i="5"/>
  <c r="E2429" i="5"/>
  <c r="F2429" i="5"/>
  <c r="E2437" i="5"/>
  <c r="F2437" i="5"/>
  <c r="E2445" i="5"/>
  <c r="F2445" i="5"/>
  <c r="E2453" i="5"/>
  <c r="F2453" i="5"/>
  <c r="E2461" i="5"/>
  <c r="F2461" i="5"/>
  <c r="E2469" i="5"/>
  <c r="F2469" i="5"/>
  <c r="E2477" i="5"/>
  <c r="F2477" i="5"/>
  <c r="E2485" i="5"/>
  <c r="F2485" i="5"/>
  <c r="E2493" i="5"/>
  <c r="F2493" i="5"/>
  <c r="E2509" i="5"/>
  <c r="F2509" i="5"/>
  <c r="E2517" i="5"/>
  <c r="F2517" i="5"/>
  <c r="E2525" i="5"/>
  <c r="F2525" i="5"/>
  <c r="E2533" i="5"/>
  <c r="F2533" i="5"/>
  <c r="E2549" i="5"/>
  <c r="F2549" i="5"/>
  <c r="E2557" i="5"/>
  <c r="F2557" i="5"/>
  <c r="E2565" i="5"/>
  <c r="F2565" i="5"/>
  <c r="E2573" i="5"/>
  <c r="F2573" i="5"/>
  <c r="E2589" i="5"/>
  <c r="F2589" i="5"/>
  <c r="E2597" i="5"/>
  <c r="F2597" i="5"/>
  <c r="E2605" i="5"/>
  <c r="F2605" i="5"/>
  <c r="E2613" i="5"/>
  <c r="F2613" i="5"/>
  <c r="E2629" i="5"/>
  <c r="F2629" i="5"/>
  <c r="E2637" i="5"/>
  <c r="F2637" i="5"/>
  <c r="E2645" i="5"/>
  <c r="F2645" i="5"/>
  <c r="E2661" i="5"/>
  <c r="F2661" i="5"/>
  <c r="E2669" i="5"/>
  <c r="F2669" i="5"/>
  <c r="E2677" i="5"/>
  <c r="F2677" i="5"/>
  <c r="E2685" i="5"/>
  <c r="F2685" i="5"/>
  <c r="E2701" i="5"/>
  <c r="F2701" i="5"/>
  <c r="E2709" i="5"/>
  <c r="F2709" i="5"/>
  <c r="E2725" i="5"/>
  <c r="F2725" i="5"/>
  <c r="E2741" i="5"/>
  <c r="F2741" i="5"/>
  <c r="E2749" i="5"/>
  <c r="F2749" i="5"/>
  <c r="E2765" i="5"/>
  <c r="F2765" i="5"/>
  <c r="E2789" i="5"/>
  <c r="F2789" i="5"/>
  <c r="E2805" i="5"/>
  <c r="F2805" i="5"/>
  <c r="E2829" i="5"/>
  <c r="F2829" i="5"/>
  <c r="E2845" i="5"/>
  <c r="F2845" i="5"/>
  <c r="E2853" i="5"/>
  <c r="F2853" i="5"/>
  <c r="E2869" i="5"/>
  <c r="F2869" i="5"/>
  <c r="E2885" i="5"/>
  <c r="F2885" i="5"/>
  <c r="E2893" i="5"/>
  <c r="F2893" i="5"/>
  <c r="E2909" i="5"/>
  <c r="F2909" i="5"/>
  <c r="E2925" i="5"/>
  <c r="F2925" i="5"/>
  <c r="E2933" i="5"/>
  <c r="F2933" i="5"/>
  <c r="E2941" i="5"/>
  <c r="F2941" i="5"/>
  <c r="E2949" i="5"/>
  <c r="F2949" i="5"/>
  <c r="E2957" i="5"/>
  <c r="F2957" i="5"/>
  <c r="E2965" i="5"/>
  <c r="F2965" i="5"/>
  <c r="E2981" i="5"/>
  <c r="F2981" i="5"/>
  <c r="E2997" i="5"/>
  <c r="F2997" i="5"/>
  <c r="E3021" i="5"/>
  <c r="F3021" i="5"/>
  <c r="E3061" i="5"/>
  <c r="F3061" i="5"/>
  <c r="E3077" i="5"/>
  <c r="F3077" i="5"/>
  <c r="E3081" i="5"/>
  <c r="F3081" i="5"/>
  <c r="E3085" i="5"/>
  <c r="F3085" i="5"/>
  <c r="E3089" i="5"/>
  <c r="F3089" i="5"/>
  <c r="E3093" i="5"/>
  <c r="F3093" i="5"/>
  <c r="E3097" i="5"/>
  <c r="F3097" i="5"/>
  <c r="E3101" i="5"/>
  <c r="F3101" i="5"/>
  <c r="E3105" i="5"/>
  <c r="F3105" i="5"/>
  <c r="E3109" i="5"/>
  <c r="F3109" i="5"/>
  <c r="E3113" i="5"/>
  <c r="F3113" i="5"/>
  <c r="E3117" i="5"/>
  <c r="F3117" i="5"/>
  <c r="E3121" i="5"/>
  <c r="F3121" i="5"/>
  <c r="E3125" i="5"/>
  <c r="F3125" i="5"/>
  <c r="E3133" i="5"/>
  <c r="F3133" i="5"/>
  <c r="E3137" i="5"/>
  <c r="F3137" i="5"/>
  <c r="E3149" i="5"/>
  <c r="F3149" i="5"/>
  <c r="E3153" i="5"/>
  <c r="F3153" i="5"/>
  <c r="E3161" i="5"/>
  <c r="F3161" i="5"/>
  <c r="E3165" i="5"/>
  <c r="F3165" i="5"/>
  <c r="E3177" i="5"/>
  <c r="F3177" i="5"/>
  <c r="E3181" i="5"/>
  <c r="F3181" i="5"/>
  <c r="E3189" i="5"/>
  <c r="F3189" i="5"/>
  <c r="E3193" i="5"/>
  <c r="F3193" i="5"/>
  <c r="E3205" i="5"/>
  <c r="F3205" i="5"/>
  <c r="E3209" i="5"/>
  <c r="F3209" i="5"/>
  <c r="E3213" i="5"/>
  <c r="F3213" i="5"/>
  <c r="F3201" i="5"/>
  <c r="F3173" i="5"/>
  <c r="F3145" i="5"/>
  <c r="F3108" i="5"/>
  <c r="F3076" i="5"/>
  <c r="F3005" i="5"/>
  <c r="F2973" i="5"/>
  <c r="F2939" i="5"/>
  <c r="F2901" i="5"/>
  <c r="F2861" i="5"/>
  <c r="F2821" i="5"/>
  <c r="F2781" i="5"/>
  <c r="F2435" i="5"/>
  <c r="F2371" i="5"/>
  <c r="F2307" i="5"/>
  <c r="F1814" i="5"/>
  <c r="F1734" i="5"/>
  <c r="E2019" i="5"/>
  <c r="F2019" i="5"/>
  <c r="E6" i="5"/>
  <c r="F6" i="5"/>
  <c r="E22" i="5"/>
  <c r="F22" i="5"/>
  <c r="E46" i="5"/>
  <c r="F46" i="5"/>
  <c r="E70" i="5"/>
  <c r="F70" i="5"/>
  <c r="E102" i="5"/>
  <c r="F102" i="5"/>
  <c r="E126" i="5"/>
  <c r="F126" i="5"/>
  <c r="E150" i="5"/>
  <c r="F150" i="5"/>
  <c r="E174" i="5"/>
  <c r="F174" i="5"/>
  <c r="E190" i="5"/>
  <c r="F190" i="5"/>
  <c r="E206" i="5"/>
  <c r="F206" i="5"/>
  <c r="E230" i="5"/>
  <c r="F230" i="5"/>
  <c r="E254" i="5"/>
  <c r="F254" i="5"/>
  <c r="E278" i="5"/>
  <c r="F278" i="5"/>
  <c r="E310" i="5"/>
  <c r="F310" i="5"/>
  <c r="E334" i="5"/>
  <c r="F334" i="5"/>
  <c r="E350" i="5"/>
  <c r="F350" i="5"/>
  <c r="E374" i="5"/>
  <c r="F374" i="5"/>
  <c r="E398" i="5"/>
  <c r="F398" i="5"/>
  <c r="E422" i="5"/>
  <c r="F422" i="5"/>
  <c r="E446" i="5"/>
  <c r="F446" i="5"/>
  <c r="E470" i="5"/>
  <c r="F470" i="5"/>
  <c r="E494" i="5"/>
  <c r="F494" i="5"/>
  <c r="E518" i="5"/>
  <c r="F518" i="5"/>
  <c r="E542" i="5"/>
  <c r="F542" i="5"/>
  <c r="E566" i="5"/>
  <c r="F566" i="5"/>
  <c r="E590" i="5"/>
  <c r="F590" i="5"/>
  <c r="E622" i="5"/>
  <c r="F622" i="5"/>
  <c r="E646" i="5"/>
  <c r="F646" i="5"/>
  <c r="E670" i="5"/>
  <c r="F670" i="5"/>
  <c r="E686" i="5"/>
  <c r="F686" i="5"/>
  <c r="E710" i="5"/>
  <c r="F710" i="5"/>
  <c r="E734" i="5"/>
  <c r="F734" i="5"/>
  <c r="E782" i="5"/>
  <c r="F782" i="5"/>
  <c r="E806" i="5"/>
  <c r="F806" i="5"/>
  <c r="E830" i="5"/>
  <c r="F830" i="5"/>
  <c r="E854" i="5"/>
  <c r="F854" i="5"/>
  <c r="E878" i="5"/>
  <c r="F878" i="5"/>
  <c r="E902" i="5"/>
  <c r="F902" i="5"/>
  <c r="E926" i="5"/>
  <c r="F926" i="5"/>
  <c r="E950" i="5"/>
  <c r="F950" i="5"/>
  <c r="E974" i="5"/>
  <c r="F974" i="5"/>
  <c r="E998" i="5"/>
  <c r="F998" i="5"/>
  <c r="E1022" i="5"/>
  <c r="F1022" i="5"/>
  <c r="E1046" i="5"/>
  <c r="F1046" i="5"/>
  <c r="E1070" i="5"/>
  <c r="F1070" i="5"/>
  <c r="E1094" i="5"/>
  <c r="F1094" i="5"/>
  <c r="E1118" i="5"/>
  <c r="F1118" i="5"/>
  <c r="E1142" i="5"/>
  <c r="F1142" i="5"/>
  <c r="E1166" i="5"/>
  <c r="F1166" i="5"/>
  <c r="E1190" i="5"/>
  <c r="F1190" i="5"/>
  <c r="E1214" i="5"/>
  <c r="F1214" i="5"/>
  <c r="E1230" i="5"/>
  <c r="F1230" i="5"/>
  <c r="E1254" i="5"/>
  <c r="F1254" i="5"/>
  <c r="E1270" i="5"/>
  <c r="F1270" i="5"/>
  <c r="E1286" i="5"/>
  <c r="F1286" i="5"/>
  <c r="E1302" i="5"/>
  <c r="F1302" i="5"/>
  <c r="E1318" i="5"/>
  <c r="F1318" i="5"/>
  <c r="E1334" i="5"/>
  <c r="F1334" i="5"/>
  <c r="E1366" i="5"/>
  <c r="F1366" i="5"/>
  <c r="E1382" i="5"/>
  <c r="F1382" i="5"/>
  <c r="E1398" i="5"/>
  <c r="F1398" i="5"/>
  <c r="E1414" i="5"/>
  <c r="F1414" i="5"/>
  <c r="E1422" i="5"/>
  <c r="F1422" i="5"/>
  <c r="E1438" i="5"/>
  <c r="F1438" i="5"/>
  <c r="E1454" i="5"/>
  <c r="F1454" i="5"/>
  <c r="E1470" i="5"/>
  <c r="F1470" i="5"/>
  <c r="E1486" i="5"/>
  <c r="F1486" i="5"/>
  <c r="E1502" i="5"/>
  <c r="F1502" i="5"/>
  <c r="E1518" i="5"/>
  <c r="F1518" i="5"/>
  <c r="E1534" i="5"/>
  <c r="F1534" i="5"/>
  <c r="E1558" i="5"/>
  <c r="F1558" i="5"/>
  <c r="E1574" i="5"/>
  <c r="F1574" i="5"/>
  <c r="E1590" i="5"/>
  <c r="F1590" i="5"/>
  <c r="E1606" i="5"/>
  <c r="F1606" i="5"/>
  <c r="E1622" i="5"/>
  <c r="F1622" i="5"/>
  <c r="E1638" i="5"/>
  <c r="F1638" i="5"/>
  <c r="E1654" i="5"/>
  <c r="F1654" i="5"/>
  <c r="E1670" i="5"/>
  <c r="F1670" i="5"/>
  <c r="E1686" i="5"/>
  <c r="F1686" i="5"/>
  <c r="E1750" i="5"/>
  <c r="F1750" i="5"/>
  <c r="E1766" i="5"/>
  <c r="F1766" i="5"/>
  <c r="E1782" i="5"/>
  <c r="F1782" i="5"/>
  <c r="E1790" i="5"/>
  <c r="F1790" i="5"/>
  <c r="E1798" i="5"/>
  <c r="F1798" i="5"/>
  <c r="E1806" i="5"/>
  <c r="F1806" i="5"/>
  <c r="E1822" i="5"/>
  <c r="F1822" i="5"/>
  <c r="E1838" i="5"/>
  <c r="F1838" i="5"/>
  <c r="E1894" i="5"/>
  <c r="F1894" i="5"/>
  <c r="E1910" i="5"/>
  <c r="F1910" i="5"/>
  <c r="E1926" i="5"/>
  <c r="F1926" i="5"/>
  <c r="E1934" i="5"/>
  <c r="F1934" i="5"/>
  <c r="E1942" i="5"/>
  <c r="F1942" i="5"/>
  <c r="E1950" i="5"/>
  <c r="F1950" i="5"/>
  <c r="E1966" i="5"/>
  <c r="F1966" i="5"/>
  <c r="E1974" i="5"/>
  <c r="F1974" i="5"/>
  <c r="E1990" i="5"/>
  <c r="F1990" i="5"/>
  <c r="E2006" i="5"/>
  <c r="F2006" i="5"/>
  <c r="E2014" i="5"/>
  <c r="F2014" i="5"/>
  <c r="E2022" i="5"/>
  <c r="F2022" i="5"/>
  <c r="E2030" i="5"/>
  <c r="F2030" i="5"/>
  <c r="E2046" i="5"/>
  <c r="F2046" i="5"/>
  <c r="E2062" i="5"/>
  <c r="F2062" i="5"/>
  <c r="E2078" i="5"/>
  <c r="F2078" i="5"/>
  <c r="E2134" i="5"/>
  <c r="F2134" i="5"/>
  <c r="E2150" i="5"/>
  <c r="F2150" i="5"/>
  <c r="E2166" i="5"/>
  <c r="F2166" i="5"/>
  <c r="E2174" i="5"/>
  <c r="F2174" i="5"/>
  <c r="E2182" i="5"/>
  <c r="F2182" i="5"/>
  <c r="E2190" i="5"/>
  <c r="F2190" i="5"/>
  <c r="E2206" i="5"/>
  <c r="F2206" i="5"/>
  <c r="E2214" i="5"/>
  <c r="F2214" i="5"/>
  <c r="E2230" i="5"/>
  <c r="F2230" i="5"/>
  <c r="E2238" i="5"/>
  <c r="F2238" i="5"/>
  <c r="E2246" i="5"/>
  <c r="F2246" i="5"/>
  <c r="E2254" i="5"/>
  <c r="F2254" i="5"/>
  <c r="E2342" i="5"/>
  <c r="F2342" i="5"/>
  <c r="E2350" i="5"/>
  <c r="F2350" i="5"/>
  <c r="E2366" i="5"/>
  <c r="F2366" i="5"/>
  <c r="E2374" i="5"/>
  <c r="F2374" i="5"/>
  <c r="E2382" i="5"/>
  <c r="F2382" i="5"/>
  <c r="E2390" i="5"/>
  <c r="F2390" i="5"/>
  <c r="E2414" i="5"/>
  <c r="F2414" i="5"/>
  <c r="E2502" i="5"/>
  <c r="F2502" i="5"/>
  <c r="E2518" i="5"/>
  <c r="F2518" i="5"/>
  <c r="E2534" i="5"/>
  <c r="F2534" i="5"/>
  <c r="E2558" i="5"/>
  <c r="F2558" i="5"/>
  <c r="E2574" i="5"/>
  <c r="F2574" i="5"/>
  <c r="E2590" i="5"/>
  <c r="F2590" i="5"/>
  <c r="E2606" i="5"/>
  <c r="F2606" i="5"/>
  <c r="E2614" i="5"/>
  <c r="F2614" i="5"/>
  <c r="E2638" i="5"/>
  <c r="F2638" i="5"/>
  <c r="E2654" i="5"/>
  <c r="F2654" i="5"/>
  <c r="E2662" i="5"/>
  <c r="F2662" i="5"/>
  <c r="E2678" i="5"/>
  <c r="F2678" i="5"/>
  <c r="E2694" i="5"/>
  <c r="F2694" i="5"/>
  <c r="E2710" i="5"/>
  <c r="F2710" i="5"/>
  <c r="E2734" i="5"/>
  <c r="F2734" i="5"/>
  <c r="E2750" i="5"/>
  <c r="F2750" i="5"/>
  <c r="E2758" i="5"/>
  <c r="F2758" i="5"/>
  <c r="E2774" i="5"/>
  <c r="F2774" i="5"/>
  <c r="E2790" i="5"/>
  <c r="F2790" i="5"/>
  <c r="E2806" i="5"/>
  <c r="F2806" i="5"/>
  <c r="E2822" i="5"/>
  <c r="F2822" i="5"/>
  <c r="E2838" i="5"/>
  <c r="F2838" i="5"/>
  <c r="E2854" i="5"/>
  <c r="F2854" i="5"/>
  <c r="E2870" i="5"/>
  <c r="F2870" i="5"/>
  <c r="E2886" i="5"/>
  <c r="F2886" i="5"/>
  <c r="E2910" i="5"/>
  <c r="F2910" i="5"/>
  <c r="E3046" i="5"/>
  <c r="F3046" i="5"/>
  <c r="E3062" i="5"/>
  <c r="F3062" i="5"/>
  <c r="E3451" i="5"/>
  <c r="F3451" i="5"/>
  <c r="E3459" i="5"/>
  <c r="F3459" i="5"/>
  <c r="F3456" i="5"/>
  <c r="F3400" i="5"/>
  <c r="F3340" i="5"/>
  <c r="F3284" i="5"/>
  <c r="F3256" i="5"/>
  <c r="F3228" i="5"/>
  <c r="F3200" i="5"/>
  <c r="F2571" i="5"/>
  <c r="F2531" i="5"/>
  <c r="E2403" i="5"/>
  <c r="F2403" i="5"/>
  <c r="E2611" i="5"/>
  <c r="F2611" i="5"/>
  <c r="E2627" i="5"/>
  <c r="F2627" i="5"/>
  <c r="E2643" i="5"/>
  <c r="F2643" i="5"/>
  <c r="E2659" i="5"/>
  <c r="F2659" i="5"/>
  <c r="E2691" i="5"/>
  <c r="F2691" i="5"/>
  <c r="E2811" i="5"/>
  <c r="F2811" i="5"/>
  <c r="E30" i="5"/>
  <c r="F30" i="5"/>
  <c r="E54" i="5"/>
  <c r="F54" i="5"/>
  <c r="E78" i="5"/>
  <c r="F78" i="5"/>
  <c r="E94" i="5"/>
  <c r="F94" i="5"/>
  <c r="E118" i="5"/>
  <c r="F118" i="5"/>
  <c r="E142" i="5"/>
  <c r="F142" i="5"/>
  <c r="E158" i="5"/>
  <c r="F158" i="5"/>
  <c r="E182" i="5"/>
  <c r="F182" i="5"/>
  <c r="E214" i="5"/>
  <c r="F214" i="5"/>
  <c r="E238" i="5"/>
  <c r="F238" i="5"/>
  <c r="E262" i="5"/>
  <c r="F262" i="5"/>
  <c r="E286" i="5"/>
  <c r="F286" i="5"/>
  <c r="E302" i="5"/>
  <c r="F302" i="5"/>
  <c r="E326" i="5"/>
  <c r="F326" i="5"/>
  <c r="E358" i="5"/>
  <c r="F358" i="5"/>
  <c r="E382" i="5"/>
  <c r="F382" i="5"/>
  <c r="E406" i="5"/>
  <c r="F406" i="5"/>
  <c r="E430" i="5"/>
  <c r="F430" i="5"/>
  <c r="E454" i="5"/>
  <c r="F454" i="5"/>
  <c r="E478" i="5"/>
  <c r="F478" i="5"/>
  <c r="E502" i="5"/>
  <c r="F502" i="5"/>
  <c r="E526" i="5"/>
  <c r="F526" i="5"/>
  <c r="E550" i="5"/>
  <c r="F550" i="5"/>
  <c r="E574" i="5"/>
  <c r="F574" i="5"/>
  <c r="E598" i="5"/>
  <c r="F598" i="5"/>
  <c r="E614" i="5"/>
  <c r="F614" i="5"/>
  <c r="E638" i="5"/>
  <c r="F638" i="5"/>
  <c r="E662" i="5"/>
  <c r="F662" i="5"/>
  <c r="E694" i="5"/>
  <c r="F694" i="5"/>
  <c r="E718" i="5"/>
  <c r="F718" i="5"/>
  <c r="E742" i="5"/>
  <c r="F742" i="5"/>
  <c r="E758" i="5"/>
  <c r="F758" i="5"/>
  <c r="E774" i="5"/>
  <c r="F774" i="5"/>
  <c r="E798" i="5"/>
  <c r="F798" i="5"/>
  <c r="E822" i="5"/>
  <c r="F822" i="5"/>
  <c r="E846" i="5"/>
  <c r="F846" i="5"/>
  <c r="E862" i="5"/>
  <c r="F862" i="5"/>
  <c r="E886" i="5"/>
  <c r="F886" i="5"/>
  <c r="E910" i="5"/>
  <c r="F910" i="5"/>
  <c r="E934" i="5"/>
  <c r="F934" i="5"/>
  <c r="E958" i="5"/>
  <c r="F958" i="5"/>
  <c r="E982" i="5"/>
  <c r="F982" i="5"/>
  <c r="E1006" i="5"/>
  <c r="F1006" i="5"/>
  <c r="E1030" i="5"/>
  <c r="F1030" i="5"/>
  <c r="E1054" i="5"/>
  <c r="F1054" i="5"/>
  <c r="E1078" i="5"/>
  <c r="F1078" i="5"/>
  <c r="E1102" i="5"/>
  <c r="F1102" i="5"/>
  <c r="E1126" i="5"/>
  <c r="F1126" i="5"/>
  <c r="E1150" i="5"/>
  <c r="F1150" i="5"/>
  <c r="E1174" i="5"/>
  <c r="F1174" i="5"/>
  <c r="E1198" i="5"/>
  <c r="F1198" i="5"/>
  <c r="E1222" i="5"/>
  <c r="F1222" i="5"/>
  <c r="E1246" i="5"/>
  <c r="F1246" i="5"/>
  <c r="E1262" i="5"/>
  <c r="F1262" i="5"/>
  <c r="E1278" i="5"/>
  <c r="F1278" i="5"/>
  <c r="E1294" i="5"/>
  <c r="F1294" i="5"/>
  <c r="E1310" i="5"/>
  <c r="F1310" i="5"/>
  <c r="E1326" i="5"/>
  <c r="F1326" i="5"/>
  <c r="E1342" i="5"/>
  <c r="F1342" i="5"/>
  <c r="E1358" i="5"/>
  <c r="F1358" i="5"/>
  <c r="E1374" i="5"/>
  <c r="F1374" i="5"/>
  <c r="E1390" i="5"/>
  <c r="F1390" i="5"/>
  <c r="E1406" i="5"/>
  <c r="F1406" i="5"/>
  <c r="E1430" i="5"/>
  <c r="F1430" i="5"/>
  <c r="E1446" i="5"/>
  <c r="F1446" i="5"/>
  <c r="E1462" i="5"/>
  <c r="F1462" i="5"/>
  <c r="E1478" i="5"/>
  <c r="F1478" i="5"/>
  <c r="E1494" i="5"/>
  <c r="F1494" i="5"/>
  <c r="E1510" i="5"/>
  <c r="F1510" i="5"/>
  <c r="E1526" i="5"/>
  <c r="F1526" i="5"/>
  <c r="E1542" i="5"/>
  <c r="F1542" i="5"/>
  <c r="E1550" i="5"/>
  <c r="F1550" i="5"/>
  <c r="E1566" i="5"/>
  <c r="F1566" i="5"/>
  <c r="E1582" i="5"/>
  <c r="F1582" i="5"/>
  <c r="E1598" i="5"/>
  <c r="F1598" i="5"/>
  <c r="E1614" i="5"/>
  <c r="F1614" i="5"/>
  <c r="E1630" i="5"/>
  <c r="F1630" i="5"/>
  <c r="E1646" i="5"/>
  <c r="F1646" i="5"/>
  <c r="E1662" i="5"/>
  <c r="F1662" i="5"/>
  <c r="E1678" i="5"/>
  <c r="F1678" i="5"/>
  <c r="E1694" i="5"/>
  <c r="F1694" i="5"/>
  <c r="E1702" i="5"/>
  <c r="F1702" i="5"/>
  <c r="E1710" i="5"/>
  <c r="F1710" i="5"/>
  <c r="E1718" i="5"/>
  <c r="F1718" i="5"/>
  <c r="E1726" i="5"/>
  <c r="F1726" i="5"/>
  <c r="E1742" i="5"/>
  <c r="F1742" i="5"/>
  <c r="E1758" i="5"/>
  <c r="F1758" i="5"/>
  <c r="E1774" i="5"/>
  <c r="F1774" i="5"/>
  <c r="E1830" i="5"/>
  <c r="F1830" i="5"/>
  <c r="E1846" i="5"/>
  <c r="F1846" i="5"/>
  <c r="E1854" i="5"/>
  <c r="F1854" i="5"/>
  <c r="E1862" i="5"/>
  <c r="F1862" i="5"/>
  <c r="E1870" i="5"/>
  <c r="F1870" i="5"/>
  <c r="E1886" i="5"/>
  <c r="F1886" i="5"/>
  <c r="E1902" i="5"/>
  <c r="F1902" i="5"/>
  <c r="E1918" i="5"/>
  <c r="F1918" i="5"/>
  <c r="E1982" i="5"/>
  <c r="F1982" i="5"/>
  <c r="E1998" i="5"/>
  <c r="F1998" i="5"/>
  <c r="E2054" i="5"/>
  <c r="F2054" i="5"/>
  <c r="E2070" i="5"/>
  <c r="F2070" i="5"/>
  <c r="E2086" i="5"/>
  <c r="F2086" i="5"/>
  <c r="E2094" i="5"/>
  <c r="F2094" i="5"/>
  <c r="E2102" i="5"/>
  <c r="F2102" i="5"/>
  <c r="E2110" i="5"/>
  <c r="F2110" i="5"/>
  <c r="E2126" i="5"/>
  <c r="F2126" i="5"/>
  <c r="E2142" i="5"/>
  <c r="F2142" i="5"/>
  <c r="E2158" i="5"/>
  <c r="F2158" i="5"/>
  <c r="E2222" i="5"/>
  <c r="F2222" i="5"/>
  <c r="E2270" i="5"/>
  <c r="F2270" i="5"/>
  <c r="E2278" i="5"/>
  <c r="F2278" i="5"/>
  <c r="E2286" i="5"/>
  <c r="F2286" i="5"/>
  <c r="E2302" i="5"/>
  <c r="F2302" i="5"/>
  <c r="E2310" i="5"/>
  <c r="F2310" i="5"/>
  <c r="E2318" i="5"/>
  <c r="F2318" i="5"/>
  <c r="E2326" i="5"/>
  <c r="F2326" i="5"/>
  <c r="E2406" i="5"/>
  <c r="F2406" i="5"/>
  <c r="E2422" i="5"/>
  <c r="F2422" i="5"/>
  <c r="E2430" i="5"/>
  <c r="F2430" i="5"/>
  <c r="E2438" i="5"/>
  <c r="F2438" i="5"/>
  <c r="E2446" i="5"/>
  <c r="F2446" i="5"/>
  <c r="E2454" i="5"/>
  <c r="F2454" i="5"/>
  <c r="E2462" i="5"/>
  <c r="F2462" i="5"/>
  <c r="E2470" i="5"/>
  <c r="F2470" i="5"/>
  <c r="E2478" i="5"/>
  <c r="F2478" i="5"/>
  <c r="E2494" i="5"/>
  <c r="F2494" i="5"/>
  <c r="E2510" i="5"/>
  <c r="F2510" i="5"/>
  <c r="E2526" i="5"/>
  <c r="F2526" i="5"/>
  <c r="E2542" i="5"/>
  <c r="F2542" i="5"/>
  <c r="E2550" i="5"/>
  <c r="F2550" i="5"/>
  <c r="E2566" i="5"/>
  <c r="F2566" i="5"/>
  <c r="E2582" i="5"/>
  <c r="F2582" i="5"/>
  <c r="E2598" i="5"/>
  <c r="F2598" i="5"/>
  <c r="E2622" i="5"/>
  <c r="F2622" i="5"/>
  <c r="E2630" i="5"/>
  <c r="F2630" i="5"/>
  <c r="E2646" i="5"/>
  <c r="F2646" i="5"/>
  <c r="E2670" i="5"/>
  <c r="F2670" i="5"/>
  <c r="E2686" i="5"/>
  <c r="F2686" i="5"/>
  <c r="E2702" i="5"/>
  <c r="F2702" i="5"/>
  <c r="E2718" i="5"/>
  <c r="F2718" i="5"/>
  <c r="E2726" i="5"/>
  <c r="F2726" i="5"/>
  <c r="E2742" i="5"/>
  <c r="F2742" i="5"/>
  <c r="E2766" i="5"/>
  <c r="F2766" i="5"/>
  <c r="E2782" i="5"/>
  <c r="F2782" i="5"/>
  <c r="E2798" i="5"/>
  <c r="F2798" i="5"/>
  <c r="E2814" i="5"/>
  <c r="F2814" i="5"/>
  <c r="E2830" i="5"/>
  <c r="F2830" i="5"/>
  <c r="E2846" i="5"/>
  <c r="F2846" i="5"/>
  <c r="E2862" i="5"/>
  <c r="F2862" i="5"/>
  <c r="E2878" i="5"/>
  <c r="F2878" i="5"/>
  <c r="E2894" i="5"/>
  <c r="F2894" i="5"/>
  <c r="E2902" i="5"/>
  <c r="F2902" i="5"/>
  <c r="E2918" i="5"/>
  <c r="F2918" i="5"/>
  <c r="E2926" i="5"/>
  <c r="F2926" i="5"/>
  <c r="E2934" i="5"/>
  <c r="F2934" i="5"/>
  <c r="E2942" i="5"/>
  <c r="F2942" i="5"/>
  <c r="E2950" i="5"/>
  <c r="F2950" i="5"/>
  <c r="E2958" i="5"/>
  <c r="F2958" i="5"/>
  <c r="E2966" i="5"/>
  <c r="F2966" i="5"/>
  <c r="E2974" i="5"/>
  <c r="F2974" i="5"/>
  <c r="E2982" i="5"/>
  <c r="F2982" i="5"/>
  <c r="E2990" i="5"/>
  <c r="F2990" i="5"/>
  <c r="E2998" i="5"/>
  <c r="F2998" i="5"/>
  <c r="E3006" i="5"/>
  <c r="F3006" i="5"/>
  <c r="E3014" i="5"/>
  <c r="F3014" i="5"/>
  <c r="E3022" i="5"/>
  <c r="F3022" i="5"/>
  <c r="E3030" i="5"/>
  <c r="F3030" i="5"/>
  <c r="E3038" i="5"/>
  <c r="F3038" i="5"/>
  <c r="E3054" i="5"/>
  <c r="F3054" i="5"/>
  <c r="E3070" i="5"/>
  <c r="F3070" i="5"/>
  <c r="E7" i="5"/>
  <c r="F7" i="5"/>
  <c r="E15" i="5"/>
  <c r="F15" i="5"/>
  <c r="E23" i="5"/>
  <c r="F23" i="5"/>
  <c r="E31" i="5"/>
  <c r="F31" i="5"/>
  <c r="E39" i="5"/>
  <c r="F39" i="5"/>
  <c r="E47" i="5"/>
  <c r="F47" i="5"/>
  <c r="E55" i="5"/>
  <c r="F55" i="5"/>
  <c r="E63" i="5"/>
  <c r="F63" i="5"/>
  <c r="E71" i="5"/>
  <c r="F71" i="5"/>
  <c r="E79" i="5"/>
  <c r="F79" i="5"/>
  <c r="E87" i="5"/>
  <c r="F87" i="5"/>
  <c r="E95" i="5"/>
  <c r="F95" i="5"/>
  <c r="E103" i="5"/>
  <c r="F103" i="5"/>
  <c r="E111" i="5"/>
  <c r="F111" i="5"/>
  <c r="E119" i="5"/>
  <c r="F119" i="5"/>
  <c r="E127" i="5"/>
  <c r="F127" i="5"/>
  <c r="E135" i="5"/>
  <c r="F135" i="5"/>
  <c r="E143" i="5"/>
  <c r="F143" i="5"/>
  <c r="E151" i="5"/>
  <c r="F151" i="5"/>
  <c r="E159" i="5"/>
  <c r="F159" i="5"/>
  <c r="E167" i="5"/>
  <c r="F167" i="5"/>
  <c r="E175" i="5"/>
  <c r="F175" i="5"/>
  <c r="E183" i="5"/>
  <c r="F183" i="5"/>
  <c r="E191" i="5"/>
  <c r="F191" i="5"/>
  <c r="E199" i="5"/>
  <c r="F199" i="5"/>
  <c r="E207" i="5"/>
  <c r="F207" i="5"/>
  <c r="E215" i="5"/>
  <c r="F215" i="5"/>
  <c r="E223" i="5"/>
  <c r="F223" i="5"/>
  <c r="E231" i="5"/>
  <c r="F231" i="5"/>
  <c r="E239" i="5"/>
  <c r="F239" i="5"/>
  <c r="E247" i="5"/>
  <c r="F247" i="5"/>
  <c r="E255" i="5"/>
  <c r="F255" i="5"/>
  <c r="E263" i="5"/>
  <c r="F263" i="5"/>
  <c r="E271" i="5"/>
  <c r="F271" i="5"/>
  <c r="E279" i="5"/>
  <c r="F279" i="5"/>
  <c r="E287" i="5"/>
  <c r="F287" i="5"/>
  <c r="E295" i="5"/>
  <c r="F295" i="5"/>
  <c r="E303" i="5"/>
  <c r="F303" i="5"/>
  <c r="E311" i="5"/>
  <c r="F311" i="5"/>
  <c r="E319" i="5"/>
  <c r="F319" i="5"/>
  <c r="E327" i="5"/>
  <c r="F327" i="5"/>
  <c r="E335" i="5"/>
  <c r="F335" i="5"/>
  <c r="E343" i="5"/>
  <c r="F343" i="5"/>
  <c r="E351" i="5"/>
  <c r="F351" i="5"/>
  <c r="E359" i="5"/>
  <c r="F359" i="5"/>
  <c r="E367" i="5"/>
  <c r="F367" i="5"/>
  <c r="E375" i="5"/>
  <c r="F375" i="5"/>
  <c r="E383" i="5"/>
  <c r="F383" i="5"/>
  <c r="E391" i="5"/>
  <c r="F391" i="5"/>
  <c r="E399" i="5"/>
  <c r="F399" i="5"/>
  <c r="E407" i="5"/>
  <c r="F407" i="5"/>
  <c r="E415" i="5"/>
  <c r="F415" i="5"/>
  <c r="E423" i="5"/>
  <c r="F423" i="5"/>
  <c r="E431" i="5"/>
  <c r="F431" i="5"/>
  <c r="E439" i="5"/>
  <c r="F439" i="5"/>
  <c r="F3197" i="5"/>
  <c r="F3169" i="5"/>
  <c r="F3140" i="5"/>
  <c r="F3069" i="5"/>
  <c r="F3037" i="5"/>
  <c r="F3003" i="5"/>
  <c r="F2899" i="5"/>
  <c r="F2859" i="5"/>
  <c r="F2813" i="5"/>
  <c r="F2773" i="5"/>
  <c r="F2733" i="5"/>
  <c r="F2693" i="5"/>
  <c r="F2653" i="5"/>
  <c r="F2486" i="5"/>
  <c r="F2358" i="5"/>
  <c r="F2294" i="5"/>
  <c r="E1723" i="5"/>
  <c r="F1723" i="5"/>
  <c r="E1763" i="5"/>
  <c r="F1763" i="5"/>
  <c r="E1787" i="5"/>
  <c r="F1787" i="5"/>
  <c r="E1811" i="5"/>
  <c r="F1811" i="5"/>
  <c r="E1827" i="5"/>
  <c r="F1827" i="5"/>
  <c r="E1851" i="5"/>
  <c r="F1851" i="5"/>
  <c r="E1875" i="5"/>
  <c r="F1875" i="5"/>
  <c r="E1907" i="5"/>
  <c r="F1907" i="5"/>
  <c r="E1931" i="5"/>
  <c r="F1931" i="5"/>
  <c r="E1955" i="5"/>
  <c r="F1955" i="5"/>
  <c r="E1979" i="5"/>
  <c r="F1979" i="5"/>
  <c r="E2003" i="5"/>
  <c r="F2003" i="5"/>
  <c r="E2035" i="5"/>
  <c r="F2035" i="5"/>
  <c r="E2059" i="5"/>
  <c r="F2059" i="5"/>
  <c r="E2083" i="5"/>
  <c r="F2083" i="5"/>
  <c r="E2107" i="5"/>
  <c r="F2107" i="5"/>
  <c r="E2131" i="5"/>
  <c r="F2131" i="5"/>
  <c r="E2155" i="5"/>
  <c r="F2155" i="5"/>
  <c r="E2179" i="5"/>
  <c r="F2179" i="5"/>
  <c r="E2203" i="5"/>
  <c r="F2203" i="5"/>
  <c r="E2219" i="5"/>
  <c r="F2219" i="5"/>
  <c r="E2243" i="5"/>
  <c r="F2243" i="5"/>
  <c r="E2259" i="5"/>
  <c r="F2259" i="5"/>
  <c r="E2275" i="5"/>
  <c r="F2275" i="5"/>
  <c r="E2339" i="5"/>
  <c r="F2339" i="5"/>
  <c r="E2355" i="5"/>
  <c r="F2355" i="5"/>
  <c r="E2363" i="5"/>
  <c r="F2363" i="5"/>
  <c r="E2379" i="5"/>
  <c r="F2379" i="5"/>
  <c r="E2387" i="5"/>
  <c r="F2387" i="5"/>
  <c r="E2411" i="5"/>
  <c r="F2411" i="5"/>
  <c r="E2419" i="5"/>
  <c r="F2419" i="5"/>
  <c r="E2427" i="5"/>
  <c r="F2427" i="5"/>
  <c r="E2443" i="5"/>
  <c r="F2443" i="5"/>
  <c r="E2459" i="5"/>
  <c r="F2459" i="5"/>
  <c r="E2587" i="5"/>
  <c r="F2587" i="5"/>
  <c r="E2603" i="5"/>
  <c r="F2603" i="5"/>
  <c r="E2619" i="5"/>
  <c r="F2619" i="5"/>
  <c r="E2723" i="5"/>
  <c r="F2723" i="5"/>
  <c r="E2739" i="5"/>
  <c r="F2739" i="5"/>
  <c r="E2763" i="5"/>
  <c r="F2763" i="5"/>
  <c r="E2851" i="5"/>
  <c r="F2851" i="5"/>
  <c r="E2947" i="5"/>
  <c r="F2947" i="5"/>
  <c r="E14" i="5"/>
  <c r="F14" i="5"/>
  <c r="E38" i="5"/>
  <c r="F38" i="5"/>
  <c r="E62" i="5"/>
  <c r="F62" i="5"/>
  <c r="E86" i="5"/>
  <c r="F86" i="5"/>
  <c r="E110" i="5"/>
  <c r="F110" i="5"/>
  <c r="E134" i="5"/>
  <c r="F134" i="5"/>
  <c r="E166" i="5"/>
  <c r="F166" i="5"/>
  <c r="E198" i="5"/>
  <c r="F198" i="5"/>
  <c r="E222" i="5"/>
  <c r="F222" i="5"/>
  <c r="E246" i="5"/>
  <c r="F246" i="5"/>
  <c r="E270" i="5"/>
  <c r="F270" i="5"/>
  <c r="E294" i="5"/>
  <c r="F294" i="5"/>
  <c r="E318" i="5"/>
  <c r="F318" i="5"/>
  <c r="E342" i="5"/>
  <c r="F342" i="5"/>
  <c r="E366" i="5"/>
  <c r="F366" i="5"/>
  <c r="E390" i="5"/>
  <c r="F390" i="5"/>
  <c r="E414" i="5"/>
  <c r="F414" i="5"/>
  <c r="E438" i="5"/>
  <c r="F438" i="5"/>
  <c r="E462" i="5"/>
  <c r="F462" i="5"/>
  <c r="E486" i="5"/>
  <c r="F486" i="5"/>
  <c r="E510" i="5"/>
  <c r="F510" i="5"/>
  <c r="E534" i="5"/>
  <c r="F534" i="5"/>
  <c r="E558" i="5"/>
  <c r="F558" i="5"/>
  <c r="E582" i="5"/>
  <c r="F582" i="5"/>
  <c r="E606" i="5"/>
  <c r="F606" i="5"/>
  <c r="E630" i="5"/>
  <c r="F630" i="5"/>
  <c r="E654" i="5"/>
  <c r="F654" i="5"/>
  <c r="E678" i="5"/>
  <c r="F678" i="5"/>
  <c r="E702" i="5"/>
  <c r="F702" i="5"/>
  <c r="E726" i="5"/>
  <c r="F726" i="5"/>
  <c r="E750" i="5"/>
  <c r="F750" i="5"/>
  <c r="E766" i="5"/>
  <c r="F766" i="5"/>
  <c r="E790" i="5"/>
  <c r="F790" i="5"/>
  <c r="E814" i="5"/>
  <c r="F814" i="5"/>
  <c r="E838" i="5"/>
  <c r="F838" i="5"/>
  <c r="E870" i="5"/>
  <c r="F870" i="5"/>
  <c r="E894" i="5"/>
  <c r="F894" i="5"/>
  <c r="E918" i="5"/>
  <c r="F918" i="5"/>
  <c r="E942" i="5"/>
  <c r="F942" i="5"/>
  <c r="E966" i="5"/>
  <c r="F966" i="5"/>
  <c r="E990" i="5"/>
  <c r="F990" i="5"/>
  <c r="E1014" i="5"/>
  <c r="F1014" i="5"/>
  <c r="E1038" i="5"/>
  <c r="F1038" i="5"/>
  <c r="E1062" i="5"/>
  <c r="F1062" i="5"/>
  <c r="E1086" i="5"/>
  <c r="F1086" i="5"/>
  <c r="E1110" i="5"/>
  <c r="F1110" i="5"/>
  <c r="E1134" i="5"/>
  <c r="F1134" i="5"/>
  <c r="E1158" i="5"/>
  <c r="F1158" i="5"/>
  <c r="E1182" i="5"/>
  <c r="F1182" i="5"/>
  <c r="E1206" i="5"/>
  <c r="F1206" i="5"/>
  <c r="E1238" i="5"/>
  <c r="F1238" i="5"/>
  <c r="E1350" i="5"/>
  <c r="F1350" i="5"/>
  <c r="E8" i="5"/>
  <c r="F8" i="5"/>
  <c r="E16" i="5"/>
  <c r="F16" i="5"/>
  <c r="E24" i="5"/>
  <c r="F24" i="5"/>
  <c r="E32" i="5"/>
  <c r="F32" i="5"/>
  <c r="E40" i="5"/>
  <c r="F40" i="5"/>
  <c r="E48" i="5"/>
  <c r="F48" i="5"/>
  <c r="E56" i="5"/>
  <c r="F56" i="5"/>
  <c r="E64" i="5"/>
  <c r="F64" i="5"/>
  <c r="E72" i="5"/>
  <c r="F72" i="5"/>
  <c r="E80" i="5"/>
  <c r="F80" i="5"/>
  <c r="E88" i="5"/>
  <c r="F88" i="5"/>
  <c r="E96" i="5"/>
  <c r="F96" i="5"/>
  <c r="E104" i="5"/>
  <c r="F104" i="5"/>
  <c r="E112" i="5"/>
  <c r="F112" i="5"/>
  <c r="E120" i="5"/>
  <c r="F120" i="5"/>
  <c r="E128" i="5"/>
  <c r="F128" i="5"/>
  <c r="E136" i="5"/>
  <c r="F136" i="5"/>
  <c r="E144" i="5"/>
  <c r="F144" i="5"/>
  <c r="E152" i="5"/>
  <c r="F152" i="5"/>
  <c r="E160" i="5"/>
  <c r="F160" i="5"/>
  <c r="E168" i="5"/>
  <c r="F168" i="5"/>
  <c r="E176" i="5"/>
  <c r="F176" i="5"/>
  <c r="E184" i="5"/>
  <c r="F184" i="5"/>
  <c r="E192" i="5"/>
  <c r="F192" i="5"/>
  <c r="E200" i="5"/>
  <c r="F200" i="5"/>
  <c r="E208" i="5"/>
  <c r="F208" i="5"/>
  <c r="E216" i="5"/>
  <c r="F216" i="5"/>
  <c r="E224" i="5"/>
  <c r="F224" i="5"/>
  <c r="E232" i="5"/>
  <c r="F232" i="5"/>
  <c r="E240" i="5"/>
  <c r="F240" i="5"/>
  <c r="E248" i="5"/>
  <c r="F248" i="5"/>
  <c r="E256" i="5"/>
  <c r="F256" i="5"/>
  <c r="E264" i="5"/>
  <c r="F264" i="5"/>
  <c r="E272" i="5"/>
  <c r="F272" i="5"/>
  <c r="E280" i="5"/>
  <c r="F280" i="5"/>
  <c r="E288" i="5"/>
  <c r="F288" i="5"/>
  <c r="E296" i="5"/>
  <c r="F296" i="5"/>
  <c r="E304" i="5"/>
  <c r="F304" i="5"/>
  <c r="E312" i="5"/>
  <c r="F312" i="5"/>
  <c r="E320" i="5"/>
  <c r="F320" i="5"/>
  <c r="E328" i="5"/>
  <c r="F328" i="5"/>
  <c r="E344" i="5"/>
  <c r="F344" i="5"/>
  <c r="E352" i="5"/>
  <c r="F352" i="5"/>
  <c r="E360" i="5"/>
  <c r="F360" i="5"/>
  <c r="E368" i="5"/>
  <c r="F368" i="5"/>
  <c r="E376" i="5"/>
  <c r="F376" i="5"/>
  <c r="E384" i="5"/>
  <c r="F384" i="5"/>
  <c r="E392" i="5"/>
  <c r="F392" i="5"/>
  <c r="E400" i="5"/>
  <c r="F400" i="5"/>
  <c r="E408" i="5"/>
  <c r="F408" i="5"/>
  <c r="E416" i="5"/>
  <c r="F416" i="5"/>
  <c r="E424" i="5"/>
  <c r="F424" i="5"/>
  <c r="E432" i="5"/>
  <c r="F432" i="5"/>
  <c r="E440" i="5"/>
  <c r="F440" i="5"/>
  <c r="E448" i="5"/>
  <c r="F448" i="5"/>
  <c r="E456" i="5"/>
  <c r="F456" i="5"/>
  <c r="E464" i="5"/>
  <c r="F464" i="5"/>
  <c r="E472" i="5"/>
  <c r="F472" i="5"/>
  <c r="F3448" i="5"/>
  <c r="F3420" i="5"/>
  <c r="F3392" i="5"/>
  <c r="F3336" i="5"/>
  <c r="F3276" i="5"/>
  <c r="F3220" i="5"/>
  <c r="F3192" i="5"/>
  <c r="F3164" i="5"/>
  <c r="F3132" i="5"/>
  <c r="F3029" i="5"/>
  <c r="F2995" i="5"/>
  <c r="F2963" i="5"/>
  <c r="F2475" i="5"/>
  <c r="F2198" i="5"/>
  <c r="F2118" i="5"/>
  <c r="F2038" i="5"/>
  <c r="F1958" i="5"/>
  <c r="F1878" i="5"/>
  <c r="F336" i="5"/>
  <c r="E636" i="5"/>
  <c r="F636" i="5"/>
  <c r="E644" i="5"/>
  <c r="F644" i="5"/>
  <c r="E652" i="5"/>
  <c r="F652" i="5"/>
  <c r="E660" i="5"/>
  <c r="F660" i="5"/>
  <c r="E668" i="5"/>
  <c r="F668" i="5"/>
  <c r="E676" i="5"/>
  <c r="F676" i="5"/>
  <c r="E684" i="5"/>
  <c r="F684" i="5"/>
  <c r="E692" i="5"/>
  <c r="F692" i="5"/>
  <c r="E700" i="5"/>
  <c r="F700" i="5"/>
  <c r="E716" i="5"/>
  <c r="F716" i="5"/>
  <c r="E724" i="5"/>
  <c r="F724" i="5"/>
  <c r="E732" i="5"/>
  <c r="F732" i="5"/>
  <c r="E740" i="5"/>
  <c r="F740" i="5"/>
  <c r="E748" i="5"/>
  <c r="F748" i="5"/>
  <c r="E756" i="5"/>
  <c r="F756" i="5"/>
  <c r="E764" i="5"/>
  <c r="F764" i="5"/>
  <c r="E772" i="5"/>
  <c r="F772" i="5"/>
  <c r="E780" i="5"/>
  <c r="F780" i="5"/>
  <c r="E788" i="5"/>
  <c r="F788" i="5"/>
  <c r="E796" i="5"/>
  <c r="F796" i="5"/>
  <c r="E804" i="5"/>
  <c r="F804" i="5"/>
  <c r="E812" i="5"/>
  <c r="F812" i="5"/>
  <c r="E820" i="5"/>
  <c r="F820" i="5"/>
  <c r="E828" i="5"/>
  <c r="F828" i="5"/>
  <c r="E844" i="5"/>
  <c r="F844" i="5"/>
  <c r="E852" i="5"/>
  <c r="F852" i="5"/>
  <c r="E860" i="5"/>
  <c r="F860" i="5"/>
  <c r="E868" i="5"/>
  <c r="F868" i="5"/>
  <c r="E876" i="5"/>
  <c r="F876" i="5"/>
  <c r="E884" i="5"/>
  <c r="F884" i="5"/>
  <c r="E892" i="5"/>
  <c r="F892" i="5"/>
  <c r="E900" i="5"/>
  <c r="F900" i="5"/>
  <c r="E908" i="5"/>
  <c r="F908" i="5"/>
  <c r="E916" i="5"/>
  <c r="F916" i="5"/>
  <c r="E924" i="5"/>
  <c r="F924" i="5"/>
  <c r="E932" i="5"/>
  <c r="F932" i="5"/>
  <c r="E940" i="5"/>
  <c r="F940" i="5"/>
  <c r="E948" i="5"/>
  <c r="F948" i="5"/>
  <c r="E956" i="5"/>
  <c r="F956" i="5"/>
  <c r="E964" i="5"/>
  <c r="F964" i="5"/>
  <c r="E972" i="5"/>
  <c r="F972" i="5"/>
  <c r="E980" i="5"/>
  <c r="F980" i="5"/>
  <c r="E988" i="5"/>
  <c r="F988" i="5"/>
  <c r="E996" i="5"/>
  <c r="F996" i="5"/>
  <c r="E1004" i="5"/>
  <c r="F1004" i="5"/>
  <c r="E1012" i="5"/>
  <c r="F1012" i="5"/>
  <c r="E1020" i="5"/>
  <c r="F1020" i="5"/>
  <c r="E1028" i="5"/>
  <c r="F1028" i="5"/>
  <c r="E1036" i="5"/>
  <c r="F1036" i="5"/>
  <c r="E1044" i="5"/>
  <c r="F1044" i="5"/>
  <c r="E1052" i="5"/>
  <c r="F1052" i="5"/>
  <c r="E1060" i="5"/>
  <c r="F1060" i="5"/>
  <c r="E1068" i="5"/>
  <c r="F1068" i="5"/>
  <c r="E1076" i="5"/>
  <c r="F1076" i="5"/>
  <c r="E1084" i="5"/>
  <c r="F1084" i="5"/>
  <c r="E1092" i="5"/>
  <c r="F1092" i="5"/>
  <c r="E1100" i="5"/>
  <c r="F1100" i="5"/>
  <c r="E1108" i="5"/>
  <c r="F1108" i="5"/>
  <c r="E1124" i="5"/>
  <c r="F1124" i="5"/>
  <c r="E1132" i="5"/>
  <c r="F1132" i="5"/>
  <c r="E1140" i="5"/>
  <c r="F1140" i="5"/>
  <c r="E1148" i="5"/>
  <c r="F1148" i="5"/>
  <c r="E1156" i="5"/>
  <c r="F1156" i="5"/>
  <c r="E1164" i="5"/>
  <c r="F1164" i="5"/>
  <c r="E1172" i="5"/>
  <c r="F1172" i="5"/>
  <c r="E1188" i="5"/>
  <c r="F1188" i="5"/>
  <c r="E1196" i="5"/>
  <c r="F1196" i="5"/>
  <c r="E1204" i="5"/>
  <c r="F1204" i="5"/>
  <c r="E1212" i="5"/>
  <c r="F1212" i="5"/>
  <c r="E1220" i="5"/>
  <c r="F1220" i="5"/>
  <c r="E1228" i="5"/>
  <c r="F1228" i="5"/>
  <c r="E1236" i="5"/>
  <c r="F1236" i="5"/>
  <c r="E1252" i="5"/>
  <c r="F1252" i="5"/>
  <c r="E1268" i="5"/>
  <c r="F1268" i="5"/>
  <c r="E1276" i="5"/>
  <c r="F1276" i="5"/>
  <c r="E1284" i="5"/>
  <c r="F1284" i="5"/>
  <c r="E1292" i="5"/>
  <c r="F1292" i="5"/>
  <c r="E1300" i="5"/>
  <c r="F1300" i="5"/>
  <c r="E1316" i="5"/>
  <c r="F1316" i="5"/>
  <c r="E1332" i="5"/>
  <c r="F1332" i="5"/>
  <c r="E1348" i="5"/>
  <c r="F1348" i="5"/>
  <c r="E1364" i="5"/>
  <c r="F1364" i="5"/>
  <c r="E1372" i="5"/>
  <c r="F1372" i="5"/>
  <c r="E1380" i="5"/>
  <c r="F1380" i="5"/>
  <c r="E1388" i="5"/>
  <c r="F1388" i="5"/>
  <c r="E1404" i="5"/>
  <c r="F1404" i="5"/>
  <c r="E1428" i="5"/>
  <c r="F1428" i="5"/>
  <c r="E1436" i="5"/>
  <c r="F1436" i="5"/>
  <c r="E1444" i="5"/>
  <c r="F1444" i="5"/>
  <c r="E1452" i="5"/>
  <c r="F1452" i="5"/>
  <c r="E1460" i="5"/>
  <c r="F1460" i="5"/>
  <c r="E1468" i="5"/>
  <c r="F1468" i="5"/>
  <c r="E1484" i="5"/>
  <c r="F1484" i="5"/>
  <c r="E1492" i="5"/>
  <c r="F1492" i="5"/>
  <c r="E1500" i="5"/>
  <c r="F1500" i="5"/>
  <c r="E1508" i="5"/>
  <c r="F1508" i="5"/>
  <c r="E1516" i="5"/>
  <c r="F1516" i="5"/>
  <c r="E1532" i="5"/>
  <c r="F1532" i="5"/>
  <c r="E1548" i="5"/>
  <c r="F1548" i="5"/>
  <c r="E1556" i="5"/>
  <c r="F1556" i="5"/>
  <c r="E1580" i="5"/>
  <c r="F1580" i="5"/>
  <c r="E1588" i="5"/>
  <c r="F1588" i="5"/>
  <c r="E1604" i="5"/>
  <c r="F1604" i="5"/>
  <c r="E1612" i="5"/>
  <c r="F1612" i="5"/>
  <c r="E1620" i="5"/>
  <c r="F1620" i="5"/>
  <c r="E1644" i="5"/>
  <c r="F1644" i="5"/>
  <c r="E1652" i="5"/>
  <c r="F1652" i="5"/>
  <c r="E1668" i="5"/>
  <c r="F1668" i="5"/>
  <c r="E1676" i="5"/>
  <c r="F1676" i="5"/>
  <c r="E1684" i="5"/>
  <c r="F1684" i="5"/>
  <c r="E1692" i="5"/>
  <c r="F1692" i="5"/>
  <c r="E1708" i="5"/>
  <c r="F1708" i="5"/>
  <c r="E1716" i="5"/>
  <c r="F1716" i="5"/>
  <c r="E1724" i="5"/>
  <c r="F1724" i="5"/>
  <c r="E1732" i="5"/>
  <c r="F1732" i="5"/>
  <c r="E1740" i="5"/>
  <c r="F1740" i="5"/>
  <c r="E1748" i="5"/>
  <c r="F1748" i="5"/>
  <c r="E1756" i="5"/>
  <c r="F1756" i="5"/>
  <c r="E1764" i="5"/>
  <c r="F1764" i="5"/>
  <c r="E1772" i="5"/>
  <c r="F1772" i="5"/>
  <c r="E1780" i="5"/>
  <c r="F1780" i="5"/>
  <c r="E1788" i="5"/>
  <c r="F1788" i="5"/>
  <c r="E1796" i="5"/>
  <c r="F1796" i="5"/>
  <c r="E1804" i="5"/>
  <c r="F1804" i="5"/>
  <c r="E1812" i="5"/>
  <c r="F1812" i="5"/>
  <c r="E1820" i="5"/>
  <c r="F1820" i="5"/>
  <c r="E1828" i="5"/>
  <c r="F1828" i="5"/>
  <c r="E1836" i="5"/>
  <c r="F1836" i="5"/>
  <c r="E1844" i="5"/>
  <c r="F1844" i="5"/>
  <c r="E1852" i="5"/>
  <c r="F1852" i="5"/>
  <c r="E1860" i="5"/>
  <c r="F1860" i="5"/>
  <c r="E1868" i="5"/>
  <c r="F1868" i="5"/>
  <c r="E1876" i="5"/>
  <c r="F1876" i="5"/>
  <c r="E1884" i="5"/>
  <c r="F1884" i="5"/>
  <c r="E1892" i="5"/>
  <c r="F1892" i="5"/>
  <c r="E1900" i="5"/>
  <c r="F1900" i="5"/>
  <c r="E1908" i="5"/>
  <c r="F1908" i="5"/>
  <c r="E1916" i="5"/>
  <c r="F1916" i="5"/>
  <c r="E1924" i="5"/>
  <c r="F1924" i="5"/>
  <c r="E1932" i="5"/>
  <c r="F1932" i="5"/>
  <c r="E1940" i="5"/>
  <c r="F1940" i="5"/>
  <c r="E1948" i="5"/>
  <c r="F1948" i="5"/>
  <c r="E1956" i="5"/>
  <c r="F1956" i="5"/>
  <c r="E1964" i="5"/>
  <c r="F1964" i="5"/>
  <c r="E1972" i="5"/>
  <c r="F1972" i="5"/>
  <c r="E1980" i="5"/>
  <c r="F1980" i="5"/>
  <c r="E1988" i="5"/>
  <c r="F1988" i="5"/>
  <c r="E1996" i="5"/>
  <c r="F1996" i="5"/>
  <c r="E2004" i="5"/>
  <c r="F2004" i="5"/>
  <c r="E2012" i="5"/>
  <c r="F2012" i="5"/>
  <c r="E2020" i="5"/>
  <c r="F2020" i="5"/>
  <c r="E2028" i="5"/>
  <c r="F2028" i="5"/>
  <c r="E2036" i="5"/>
  <c r="F2036" i="5"/>
  <c r="E2044" i="5"/>
  <c r="F2044" i="5"/>
  <c r="E2052" i="5"/>
  <c r="F2052" i="5"/>
  <c r="E2060" i="5"/>
  <c r="F2060" i="5"/>
  <c r="E2068" i="5"/>
  <c r="F2068" i="5"/>
  <c r="E2076" i="5"/>
  <c r="F2076" i="5"/>
  <c r="E2084" i="5"/>
  <c r="F2084" i="5"/>
  <c r="E2092" i="5"/>
  <c r="F2092" i="5"/>
  <c r="E2100" i="5"/>
  <c r="F2100" i="5"/>
  <c r="E2108" i="5"/>
  <c r="F2108" i="5"/>
  <c r="E2116" i="5"/>
  <c r="F2116" i="5"/>
  <c r="E2124" i="5"/>
  <c r="F2124" i="5"/>
  <c r="E2132" i="5"/>
  <c r="F2132" i="5"/>
  <c r="E2140" i="5"/>
  <c r="F2140" i="5"/>
  <c r="E2148" i="5"/>
  <c r="F2148" i="5"/>
  <c r="E2156" i="5"/>
  <c r="F2156" i="5"/>
  <c r="E2164" i="5"/>
  <c r="F2164" i="5"/>
  <c r="E2172" i="5"/>
  <c r="F2172" i="5"/>
  <c r="E2180" i="5"/>
  <c r="F2180" i="5"/>
  <c r="E2188" i="5"/>
  <c r="F2188" i="5"/>
  <c r="E2196" i="5"/>
  <c r="F2196" i="5"/>
  <c r="E2204" i="5"/>
  <c r="F2204" i="5"/>
  <c r="E2212" i="5"/>
  <c r="F2212" i="5"/>
  <c r="E2220" i="5"/>
  <c r="F2220" i="5"/>
  <c r="E2228" i="5"/>
  <c r="F2228" i="5"/>
  <c r="E2236" i="5"/>
  <c r="F2236" i="5"/>
  <c r="E2244" i="5"/>
  <c r="F2244" i="5"/>
  <c r="E2252" i="5"/>
  <c r="F2252" i="5"/>
  <c r="E2260" i="5"/>
  <c r="F2260" i="5"/>
  <c r="E2268" i="5"/>
  <c r="F2268" i="5"/>
  <c r="E2276" i="5"/>
  <c r="F2276" i="5"/>
  <c r="E2284" i="5"/>
  <c r="F2284" i="5"/>
  <c r="E2292" i="5"/>
  <c r="F2292" i="5"/>
  <c r="E2300" i="5"/>
  <c r="F2300" i="5"/>
  <c r="E2308" i="5"/>
  <c r="F2308" i="5"/>
  <c r="E2316" i="5"/>
  <c r="F2316" i="5"/>
  <c r="E2324" i="5"/>
  <c r="F2324" i="5"/>
  <c r="E2332" i="5"/>
  <c r="F2332" i="5"/>
  <c r="E2340" i="5"/>
  <c r="F2340" i="5"/>
  <c r="E2348" i="5"/>
  <c r="F2348" i="5"/>
  <c r="E2356" i="5"/>
  <c r="F2356" i="5"/>
  <c r="E2364" i="5"/>
  <c r="F2364" i="5"/>
  <c r="E2372" i="5"/>
  <c r="F2372" i="5"/>
  <c r="E2380" i="5"/>
  <c r="F2380" i="5"/>
  <c r="E2388" i="5"/>
  <c r="F2388" i="5"/>
  <c r="E2396" i="5"/>
  <c r="F2396" i="5"/>
  <c r="E2404" i="5"/>
  <c r="F2404" i="5"/>
  <c r="E2412" i="5"/>
  <c r="F2412" i="5"/>
  <c r="E2420" i="5"/>
  <c r="F2420" i="5"/>
  <c r="E2428" i="5"/>
  <c r="F2428" i="5"/>
  <c r="E2436" i="5"/>
  <c r="F2436" i="5"/>
  <c r="E2444" i="5"/>
  <c r="F2444" i="5"/>
  <c r="E2452" i="5"/>
  <c r="F2452" i="5"/>
  <c r="E2460" i="5"/>
  <c r="F2460" i="5"/>
  <c r="E2484" i="5"/>
  <c r="F2484" i="5"/>
  <c r="E2492" i="5"/>
  <c r="F2492" i="5"/>
  <c r="E2508" i="5"/>
  <c r="F2508" i="5"/>
  <c r="E2524" i="5"/>
  <c r="F2524" i="5"/>
  <c r="E2548" i="5"/>
  <c r="F2548" i="5"/>
  <c r="E2572" i="5"/>
  <c r="F2572" i="5"/>
  <c r="E2588" i="5"/>
  <c r="F2588" i="5"/>
  <c r="E2612" i="5"/>
  <c r="F2612" i="5"/>
  <c r="E2636" i="5"/>
  <c r="F2636" i="5"/>
  <c r="E2652" i="5"/>
  <c r="F2652" i="5"/>
  <c r="E2676" i="5"/>
  <c r="F2676" i="5"/>
  <c r="E2700" i="5"/>
  <c r="F2700" i="5"/>
  <c r="E2716" i="5"/>
  <c r="F2716" i="5"/>
  <c r="E2740" i="5"/>
  <c r="F2740" i="5"/>
  <c r="E2764" i="5"/>
  <c r="F2764" i="5"/>
  <c r="E2780" i="5"/>
  <c r="F2780" i="5"/>
  <c r="E2804" i="5"/>
  <c r="F2804" i="5"/>
  <c r="E2828" i="5"/>
  <c r="F2828" i="5"/>
  <c r="E2844" i="5"/>
  <c r="F2844" i="5"/>
  <c r="E2868" i="5"/>
  <c r="F2868" i="5"/>
  <c r="E2892" i="5"/>
  <c r="F2892" i="5"/>
  <c r="E2908" i="5"/>
  <c r="F2908" i="5"/>
  <c r="E2932" i="5"/>
  <c r="F2932" i="5"/>
  <c r="E2972" i="5"/>
  <c r="F2972" i="5"/>
  <c r="E2996" i="5"/>
  <c r="F2996" i="5"/>
  <c r="E3036" i="5"/>
  <c r="F3036" i="5"/>
  <c r="E3060" i="5"/>
  <c r="F3060" i="5"/>
  <c r="E3449" i="5"/>
  <c r="F3449" i="5"/>
  <c r="F3496" i="5"/>
  <c r="F3480" i="5"/>
  <c r="F3466" i="5"/>
  <c r="F3452" i="5"/>
  <c r="F3410" i="5"/>
  <c r="F3394" i="5"/>
  <c r="F3338" i="5"/>
  <c r="F3282" i="5"/>
  <c r="F3266" i="5"/>
  <c r="F3210" i="5"/>
  <c r="F3154" i="5"/>
  <c r="F3068" i="5"/>
  <c r="F3052" i="5"/>
  <c r="F2852" i="5"/>
  <c r="F2812" i="5"/>
  <c r="F2772" i="5"/>
  <c r="F2732" i="5"/>
  <c r="F2692" i="5"/>
  <c r="F2392" i="5"/>
  <c r="F2328" i="5"/>
  <c r="F2247" i="5"/>
  <c r="F2167" i="5"/>
  <c r="F2087" i="5"/>
  <c r="F2040" i="5"/>
  <c r="F2007" i="5"/>
  <c r="F1960" i="5"/>
  <c r="F1927" i="5"/>
  <c r="F1880" i="5"/>
  <c r="F1840" i="5"/>
  <c r="F1800" i="5"/>
  <c r="F1760" i="5"/>
  <c r="F1720" i="5"/>
  <c r="F1671" i="5"/>
  <c r="F1564" i="5"/>
  <c r="F1180" i="5"/>
  <c r="E3225" i="5"/>
  <c r="F3225" i="5"/>
  <c r="E3245" i="5"/>
  <c r="F3245" i="5"/>
  <c r="E3257" i="5"/>
  <c r="F3257" i="5"/>
  <c r="E3277" i="5"/>
  <c r="F3277" i="5"/>
  <c r="E3289" i="5"/>
  <c r="F3289" i="5"/>
  <c r="E3309" i="5"/>
  <c r="F3309" i="5"/>
  <c r="E3321" i="5"/>
  <c r="F3321" i="5"/>
  <c r="E3341" i="5"/>
  <c r="F3341" i="5"/>
  <c r="E3353" i="5"/>
  <c r="F3353" i="5"/>
  <c r="E3373" i="5"/>
  <c r="F3373" i="5"/>
  <c r="E3385" i="5"/>
  <c r="F3385" i="5"/>
  <c r="E3405" i="5"/>
  <c r="F3405" i="5"/>
  <c r="E3417" i="5"/>
  <c r="F3417" i="5"/>
  <c r="E3437" i="5"/>
  <c r="F3437" i="5"/>
  <c r="E3450" i="5"/>
  <c r="F3450" i="5"/>
  <c r="E3471" i="5"/>
  <c r="F3471" i="5"/>
  <c r="E3479" i="5"/>
  <c r="F3479" i="5"/>
  <c r="E3487" i="5"/>
  <c r="F3487" i="5"/>
  <c r="E3491" i="5"/>
  <c r="F3491" i="5"/>
  <c r="E3495" i="5"/>
  <c r="F3495" i="5"/>
  <c r="F3421" i="5"/>
  <c r="F3409" i="5"/>
  <c r="F3393" i="5"/>
  <c r="F3365" i="5"/>
  <c r="F3349" i="5"/>
  <c r="F3337" i="5"/>
  <c r="F3293" i="5"/>
  <c r="F3281" i="5"/>
  <c r="F3265" i="5"/>
  <c r="F3237" i="5"/>
  <c r="F3221" i="5"/>
  <c r="F2980" i="5"/>
  <c r="F2964" i="5"/>
  <c r="F2948" i="5"/>
  <c r="F2788" i="5"/>
  <c r="F2748" i="5"/>
  <c r="F2708" i="5"/>
  <c r="F2668" i="5"/>
  <c r="F2628" i="5"/>
  <c r="F2476" i="5"/>
  <c r="F2391" i="5"/>
  <c r="F2119" i="5"/>
  <c r="F2039" i="5"/>
  <c r="F1959" i="5"/>
  <c r="F1912" i="5"/>
  <c r="F1879" i="5"/>
  <c r="F1832" i="5"/>
  <c r="F1799" i="5"/>
  <c r="F1752" i="5"/>
  <c r="F1712" i="5"/>
  <c r="F1660" i="5"/>
  <c r="F1607" i="5"/>
  <c r="F1420" i="5"/>
  <c r="F1356" i="5"/>
  <c r="F708" i="5"/>
  <c r="E447" i="5"/>
  <c r="F447" i="5"/>
  <c r="E455" i="5"/>
  <c r="F455" i="5"/>
  <c r="E463" i="5"/>
  <c r="F463" i="5"/>
  <c r="E471" i="5"/>
  <c r="F471" i="5"/>
  <c r="E479" i="5"/>
  <c r="F479" i="5"/>
  <c r="E487" i="5"/>
  <c r="F487" i="5"/>
  <c r="E495" i="5"/>
  <c r="F495" i="5"/>
  <c r="E503" i="5"/>
  <c r="F503" i="5"/>
  <c r="E511" i="5"/>
  <c r="F511" i="5"/>
  <c r="E519" i="5"/>
  <c r="F519" i="5"/>
  <c r="E527" i="5"/>
  <c r="F527" i="5"/>
  <c r="E535" i="5"/>
  <c r="F535" i="5"/>
  <c r="E543" i="5"/>
  <c r="F543" i="5"/>
  <c r="E551" i="5"/>
  <c r="F551" i="5"/>
  <c r="E559" i="5"/>
  <c r="F559" i="5"/>
  <c r="E567" i="5"/>
  <c r="F567" i="5"/>
  <c r="E575" i="5"/>
  <c r="F575" i="5"/>
  <c r="E583" i="5"/>
  <c r="F583" i="5"/>
  <c r="E591" i="5"/>
  <c r="F591" i="5"/>
  <c r="E599" i="5"/>
  <c r="F599" i="5"/>
  <c r="E615" i="5"/>
  <c r="F615" i="5"/>
  <c r="E623" i="5"/>
  <c r="F623" i="5"/>
  <c r="E631" i="5"/>
  <c r="F631" i="5"/>
  <c r="E639" i="5"/>
  <c r="F639" i="5"/>
  <c r="E647" i="5"/>
  <c r="F647" i="5"/>
  <c r="E655" i="5"/>
  <c r="F655" i="5"/>
  <c r="E663" i="5"/>
  <c r="F663" i="5"/>
  <c r="E671" i="5"/>
  <c r="F671" i="5"/>
  <c r="E679" i="5"/>
  <c r="F679" i="5"/>
  <c r="E687" i="5"/>
  <c r="F687" i="5"/>
  <c r="E695" i="5"/>
  <c r="F695" i="5"/>
  <c r="E703" i="5"/>
  <c r="F703" i="5"/>
  <c r="E711" i="5"/>
  <c r="F711" i="5"/>
  <c r="E719" i="5"/>
  <c r="F719" i="5"/>
  <c r="E727" i="5"/>
  <c r="F727" i="5"/>
  <c r="E735" i="5"/>
  <c r="F735" i="5"/>
  <c r="E743" i="5"/>
  <c r="F743" i="5"/>
  <c r="E751" i="5"/>
  <c r="F751" i="5"/>
  <c r="E759" i="5"/>
  <c r="F759" i="5"/>
  <c r="E767" i="5"/>
  <c r="F767" i="5"/>
  <c r="E775" i="5"/>
  <c r="F775" i="5"/>
  <c r="E783" i="5"/>
  <c r="F783" i="5"/>
  <c r="E791" i="5"/>
  <c r="F791" i="5"/>
  <c r="E799" i="5"/>
  <c r="F799" i="5"/>
  <c r="E807" i="5"/>
  <c r="F807" i="5"/>
  <c r="E815" i="5"/>
  <c r="F815" i="5"/>
  <c r="E823" i="5"/>
  <c r="F823" i="5"/>
  <c r="E831" i="5"/>
  <c r="F831" i="5"/>
  <c r="E839" i="5"/>
  <c r="F839" i="5"/>
  <c r="E847" i="5"/>
  <c r="F847" i="5"/>
  <c r="E855" i="5"/>
  <c r="F855" i="5"/>
  <c r="E863" i="5"/>
  <c r="F863" i="5"/>
  <c r="E871" i="5"/>
  <c r="F871" i="5"/>
  <c r="E879" i="5"/>
  <c r="F879" i="5"/>
  <c r="E887" i="5"/>
  <c r="F887" i="5"/>
  <c r="E895" i="5"/>
  <c r="F895" i="5"/>
  <c r="E903" i="5"/>
  <c r="F903" i="5"/>
  <c r="E911" i="5"/>
  <c r="F911" i="5"/>
  <c r="E919" i="5"/>
  <c r="F919" i="5"/>
  <c r="E927" i="5"/>
  <c r="F927" i="5"/>
  <c r="E935" i="5"/>
  <c r="F935" i="5"/>
  <c r="E943" i="5"/>
  <c r="F943" i="5"/>
  <c r="E951" i="5"/>
  <c r="F951" i="5"/>
  <c r="E959" i="5"/>
  <c r="F959" i="5"/>
  <c r="E967" i="5"/>
  <c r="F967" i="5"/>
  <c r="E975" i="5"/>
  <c r="F975" i="5"/>
  <c r="E983" i="5"/>
  <c r="F983" i="5"/>
  <c r="E991" i="5"/>
  <c r="F991" i="5"/>
  <c r="E999" i="5"/>
  <c r="F999" i="5"/>
  <c r="E1007" i="5"/>
  <c r="F1007" i="5"/>
  <c r="E1015" i="5"/>
  <c r="F1015" i="5"/>
  <c r="E1023" i="5"/>
  <c r="F1023" i="5"/>
  <c r="E1031" i="5"/>
  <c r="F1031" i="5"/>
  <c r="E1039" i="5"/>
  <c r="F1039" i="5"/>
  <c r="E1055" i="5"/>
  <c r="F1055" i="5"/>
  <c r="E1063" i="5"/>
  <c r="F1063" i="5"/>
  <c r="E1071" i="5"/>
  <c r="F1071" i="5"/>
  <c r="E1079" i="5"/>
  <c r="F1079" i="5"/>
  <c r="E1087" i="5"/>
  <c r="F1087" i="5"/>
  <c r="E1095" i="5"/>
  <c r="F1095" i="5"/>
  <c r="E1103" i="5"/>
  <c r="F1103" i="5"/>
  <c r="E1111" i="5"/>
  <c r="F1111" i="5"/>
  <c r="E1119" i="5"/>
  <c r="F1119" i="5"/>
  <c r="E1127" i="5"/>
  <c r="F1127" i="5"/>
  <c r="E1135" i="5"/>
  <c r="F1135" i="5"/>
  <c r="E1143" i="5"/>
  <c r="F1143" i="5"/>
  <c r="E1151" i="5"/>
  <c r="F1151" i="5"/>
  <c r="E1159" i="5"/>
  <c r="F1159" i="5"/>
  <c r="E1167" i="5"/>
  <c r="F1167" i="5"/>
  <c r="E1175" i="5"/>
  <c r="F1175" i="5"/>
  <c r="E1183" i="5"/>
  <c r="F1183" i="5"/>
  <c r="E1191" i="5"/>
  <c r="F1191" i="5"/>
  <c r="E1199" i="5"/>
  <c r="F1199" i="5"/>
  <c r="E1207" i="5"/>
  <c r="F1207" i="5"/>
  <c r="E1215" i="5"/>
  <c r="F1215" i="5"/>
  <c r="E1223" i="5"/>
  <c r="F1223" i="5"/>
  <c r="E1231" i="5"/>
  <c r="F1231" i="5"/>
  <c r="E1239" i="5"/>
  <c r="F1239" i="5"/>
  <c r="E1247" i="5"/>
  <c r="F1247" i="5"/>
  <c r="E1255" i="5"/>
  <c r="F1255" i="5"/>
  <c r="E1263" i="5"/>
  <c r="F1263" i="5"/>
  <c r="E1271" i="5"/>
  <c r="F1271" i="5"/>
  <c r="E1279" i="5"/>
  <c r="F1279" i="5"/>
  <c r="E1287" i="5"/>
  <c r="F1287" i="5"/>
  <c r="E1295" i="5"/>
  <c r="F1295" i="5"/>
  <c r="E1303" i="5"/>
  <c r="F1303" i="5"/>
  <c r="E1311" i="5"/>
  <c r="F1311" i="5"/>
  <c r="E1319" i="5"/>
  <c r="F1319" i="5"/>
  <c r="E1327" i="5"/>
  <c r="F1327" i="5"/>
  <c r="E1335" i="5"/>
  <c r="F1335" i="5"/>
  <c r="E1343" i="5"/>
  <c r="F1343" i="5"/>
  <c r="E1351" i="5"/>
  <c r="F1351" i="5"/>
  <c r="E1359" i="5"/>
  <c r="F1359" i="5"/>
  <c r="E1367" i="5"/>
  <c r="F1367" i="5"/>
  <c r="E1375" i="5"/>
  <c r="F1375" i="5"/>
  <c r="E1383" i="5"/>
  <c r="F1383" i="5"/>
  <c r="E1391" i="5"/>
  <c r="F1391" i="5"/>
  <c r="E1399" i="5"/>
  <c r="F1399" i="5"/>
  <c r="E1407" i="5"/>
  <c r="F1407" i="5"/>
  <c r="E1415" i="5"/>
  <c r="F1415" i="5"/>
  <c r="E1423" i="5"/>
  <c r="F1423" i="5"/>
  <c r="E1431" i="5"/>
  <c r="F1431" i="5"/>
  <c r="E1439" i="5"/>
  <c r="F1439" i="5"/>
  <c r="E1447" i="5"/>
  <c r="F1447" i="5"/>
  <c r="E1455" i="5"/>
  <c r="F1455" i="5"/>
  <c r="E1463" i="5"/>
  <c r="F1463" i="5"/>
  <c r="E1471" i="5"/>
  <c r="F1471" i="5"/>
  <c r="E1479" i="5"/>
  <c r="F1479" i="5"/>
  <c r="E1487" i="5"/>
  <c r="F1487" i="5"/>
  <c r="E1495" i="5"/>
  <c r="F1495" i="5"/>
  <c r="E1503" i="5"/>
  <c r="F1503" i="5"/>
  <c r="E1511" i="5"/>
  <c r="F1511" i="5"/>
  <c r="E1519" i="5"/>
  <c r="F1519" i="5"/>
  <c r="E1527" i="5"/>
  <c r="F1527" i="5"/>
  <c r="E1535" i="5"/>
  <c r="F1535" i="5"/>
  <c r="E1543" i="5"/>
  <c r="F1543" i="5"/>
  <c r="E1551" i="5"/>
  <c r="F1551" i="5"/>
  <c r="E1559" i="5"/>
  <c r="F1559" i="5"/>
  <c r="E1567" i="5"/>
  <c r="F1567" i="5"/>
  <c r="E1575" i="5"/>
  <c r="F1575" i="5"/>
  <c r="E1583" i="5"/>
  <c r="F1583" i="5"/>
  <c r="E1591" i="5"/>
  <c r="F1591" i="5"/>
  <c r="E1599" i="5"/>
  <c r="F1599" i="5"/>
  <c r="E1615" i="5"/>
  <c r="F1615" i="5"/>
  <c r="E1623" i="5"/>
  <c r="F1623" i="5"/>
  <c r="E1631" i="5"/>
  <c r="F1631" i="5"/>
  <c r="E1647" i="5"/>
  <c r="F1647" i="5"/>
  <c r="E1655" i="5"/>
  <c r="F1655" i="5"/>
  <c r="E1663" i="5"/>
  <c r="F1663" i="5"/>
  <c r="E1687" i="5"/>
  <c r="F1687" i="5"/>
  <c r="E1695" i="5"/>
  <c r="F1695" i="5"/>
  <c r="E1711" i="5"/>
  <c r="F1711" i="5"/>
  <c r="E1719" i="5"/>
  <c r="F1719" i="5"/>
  <c r="E1727" i="5"/>
  <c r="F1727" i="5"/>
  <c r="E1743" i="5"/>
  <c r="F1743" i="5"/>
  <c r="E1759" i="5"/>
  <c r="F1759" i="5"/>
  <c r="E1767" i="5"/>
  <c r="F1767" i="5"/>
  <c r="E1775" i="5"/>
  <c r="F1775" i="5"/>
  <c r="E1791" i="5"/>
  <c r="F1791" i="5"/>
  <c r="E1807" i="5"/>
  <c r="F1807" i="5"/>
  <c r="E1815" i="5"/>
  <c r="F1815" i="5"/>
  <c r="E1823" i="5"/>
  <c r="F1823" i="5"/>
  <c r="E1839" i="5"/>
  <c r="F1839" i="5"/>
  <c r="E1847" i="5"/>
  <c r="F1847" i="5"/>
  <c r="E1855" i="5"/>
  <c r="F1855" i="5"/>
  <c r="E1871" i="5"/>
  <c r="F1871" i="5"/>
  <c r="E1887" i="5"/>
  <c r="F1887" i="5"/>
  <c r="E1895" i="5"/>
  <c r="F1895" i="5"/>
  <c r="E1903" i="5"/>
  <c r="F1903" i="5"/>
  <c r="E1919" i="5"/>
  <c r="F1919" i="5"/>
  <c r="E1935" i="5"/>
  <c r="F1935" i="5"/>
  <c r="E1943" i="5"/>
  <c r="F1943" i="5"/>
  <c r="E1951" i="5"/>
  <c r="F1951" i="5"/>
  <c r="E1967" i="5"/>
  <c r="F1967" i="5"/>
  <c r="E1975" i="5"/>
  <c r="F1975" i="5"/>
  <c r="E1983" i="5"/>
  <c r="F1983" i="5"/>
  <c r="E1999" i="5"/>
  <c r="F1999" i="5"/>
  <c r="E2015" i="5"/>
  <c r="F2015" i="5"/>
  <c r="E2023" i="5"/>
  <c r="F2023" i="5"/>
  <c r="E2031" i="5"/>
  <c r="F2031" i="5"/>
  <c r="E2047" i="5"/>
  <c r="F2047" i="5"/>
  <c r="E2063" i="5"/>
  <c r="F2063" i="5"/>
  <c r="E2071" i="5"/>
  <c r="F2071" i="5"/>
  <c r="E2079" i="5"/>
  <c r="F2079" i="5"/>
  <c r="E2095" i="5"/>
  <c r="F2095" i="5"/>
  <c r="E2103" i="5"/>
  <c r="F2103" i="5"/>
  <c r="E2111" i="5"/>
  <c r="F2111" i="5"/>
  <c r="E2127" i="5"/>
  <c r="F2127" i="5"/>
  <c r="E2143" i="5"/>
  <c r="F2143" i="5"/>
  <c r="E2151" i="5"/>
  <c r="F2151" i="5"/>
  <c r="E2159" i="5"/>
  <c r="F2159" i="5"/>
  <c r="E2175" i="5"/>
  <c r="F2175" i="5"/>
  <c r="E2191" i="5"/>
  <c r="F2191" i="5"/>
  <c r="E2199" i="5"/>
  <c r="F2199" i="5"/>
  <c r="E2207" i="5"/>
  <c r="F2207" i="5"/>
  <c r="E2223" i="5"/>
  <c r="F2223" i="5"/>
  <c r="E2231" i="5"/>
  <c r="F2231" i="5"/>
  <c r="E2239" i="5"/>
  <c r="F2239" i="5"/>
  <c r="E2255" i="5"/>
  <c r="F2255" i="5"/>
  <c r="E2271" i="5"/>
  <c r="F2271" i="5"/>
  <c r="E2279" i="5"/>
  <c r="F2279" i="5"/>
  <c r="E2287" i="5"/>
  <c r="F2287" i="5"/>
  <c r="E2303" i="5"/>
  <c r="F2303" i="5"/>
  <c r="E2311" i="5"/>
  <c r="F2311" i="5"/>
  <c r="E2319" i="5"/>
  <c r="F2319" i="5"/>
  <c r="E2327" i="5"/>
  <c r="F2327" i="5"/>
  <c r="E2335" i="5"/>
  <c r="F2335" i="5"/>
  <c r="E2343" i="5"/>
  <c r="F2343" i="5"/>
  <c r="E2351" i="5"/>
  <c r="F2351" i="5"/>
  <c r="E2359" i="5"/>
  <c r="F2359" i="5"/>
  <c r="E2367" i="5"/>
  <c r="F2367" i="5"/>
  <c r="E2375" i="5"/>
  <c r="F2375" i="5"/>
  <c r="E2383" i="5"/>
  <c r="F2383" i="5"/>
  <c r="E2399" i="5"/>
  <c r="F2399" i="5"/>
  <c r="E2407" i="5"/>
  <c r="F2407" i="5"/>
  <c r="E2415" i="5"/>
  <c r="F2415" i="5"/>
  <c r="E2423" i="5"/>
  <c r="F2423" i="5"/>
  <c r="E2439" i="5"/>
  <c r="F2439" i="5"/>
  <c r="E2463" i="5"/>
  <c r="F2463" i="5"/>
  <c r="E2471" i="5"/>
  <c r="F2471" i="5"/>
  <c r="E2479" i="5"/>
  <c r="F2479" i="5"/>
  <c r="E2495" i="5"/>
  <c r="F2495" i="5"/>
  <c r="E2503" i="5"/>
  <c r="F2503" i="5"/>
  <c r="E2511" i="5"/>
  <c r="F2511" i="5"/>
  <c r="E2519" i="5"/>
  <c r="F2519" i="5"/>
  <c r="E2527" i="5"/>
  <c r="F2527" i="5"/>
  <c r="E2535" i="5"/>
  <c r="F2535" i="5"/>
  <c r="E2543" i="5"/>
  <c r="F2543" i="5"/>
  <c r="E2551" i="5"/>
  <c r="F2551" i="5"/>
  <c r="E2559" i="5"/>
  <c r="F2559" i="5"/>
  <c r="E2567" i="5"/>
  <c r="F2567" i="5"/>
  <c r="E2575" i="5"/>
  <c r="F2575" i="5"/>
  <c r="E2583" i="5"/>
  <c r="F2583" i="5"/>
  <c r="E2591" i="5"/>
  <c r="F2591" i="5"/>
  <c r="E2599" i="5"/>
  <c r="F2599" i="5"/>
  <c r="E2607" i="5"/>
  <c r="F2607" i="5"/>
  <c r="E2615" i="5"/>
  <c r="F2615" i="5"/>
  <c r="E2623" i="5"/>
  <c r="F2623" i="5"/>
  <c r="E2631" i="5"/>
  <c r="F2631" i="5"/>
  <c r="E2639" i="5"/>
  <c r="F2639" i="5"/>
  <c r="E2647" i="5"/>
  <c r="F2647" i="5"/>
  <c r="E2655" i="5"/>
  <c r="F2655" i="5"/>
  <c r="E2663" i="5"/>
  <c r="F2663" i="5"/>
  <c r="E2671" i="5"/>
  <c r="F2671" i="5"/>
  <c r="E2679" i="5"/>
  <c r="F2679" i="5"/>
  <c r="E2687" i="5"/>
  <c r="F2687" i="5"/>
  <c r="E2695" i="5"/>
  <c r="F2695" i="5"/>
  <c r="E2703" i="5"/>
  <c r="F2703" i="5"/>
  <c r="E2711" i="5"/>
  <c r="F2711" i="5"/>
  <c r="E2719" i="5"/>
  <c r="F2719" i="5"/>
  <c r="E2727" i="5"/>
  <c r="F2727" i="5"/>
  <c r="E2735" i="5"/>
  <c r="F2735" i="5"/>
  <c r="E2743" i="5"/>
  <c r="F2743" i="5"/>
  <c r="E2751" i="5"/>
  <c r="F2751" i="5"/>
  <c r="E2759" i="5"/>
  <c r="F2759" i="5"/>
  <c r="E2767" i="5"/>
  <c r="F2767" i="5"/>
  <c r="E2775" i="5"/>
  <c r="F2775" i="5"/>
  <c r="E2783" i="5"/>
  <c r="F2783" i="5"/>
  <c r="E2791" i="5"/>
  <c r="F2791" i="5"/>
  <c r="E2799" i="5"/>
  <c r="F2799" i="5"/>
  <c r="E2807" i="5"/>
  <c r="F2807" i="5"/>
  <c r="E2815" i="5"/>
  <c r="F2815" i="5"/>
  <c r="E2823" i="5"/>
  <c r="F2823" i="5"/>
  <c r="E2831" i="5"/>
  <c r="F2831" i="5"/>
  <c r="E2839" i="5"/>
  <c r="F2839" i="5"/>
  <c r="E2847" i="5"/>
  <c r="F2847" i="5"/>
  <c r="E2855" i="5"/>
  <c r="F2855" i="5"/>
  <c r="E2863" i="5"/>
  <c r="F2863" i="5"/>
  <c r="E2871" i="5"/>
  <c r="F2871" i="5"/>
  <c r="E2879" i="5"/>
  <c r="F2879" i="5"/>
  <c r="E2887" i="5"/>
  <c r="F2887" i="5"/>
  <c r="E2895" i="5"/>
  <c r="F2895" i="5"/>
  <c r="E2903" i="5"/>
  <c r="F2903" i="5"/>
  <c r="E2911" i="5"/>
  <c r="F2911" i="5"/>
  <c r="E2919" i="5"/>
  <c r="F2919" i="5"/>
  <c r="E2927" i="5"/>
  <c r="F2927" i="5"/>
  <c r="E2935" i="5"/>
  <c r="F2935" i="5"/>
  <c r="E2943" i="5"/>
  <c r="F2943" i="5"/>
  <c r="E2951" i="5"/>
  <c r="F2951" i="5"/>
  <c r="E2959" i="5"/>
  <c r="F2959" i="5"/>
  <c r="E2967" i="5"/>
  <c r="F2967" i="5"/>
  <c r="E2975" i="5"/>
  <c r="F2975" i="5"/>
  <c r="E2983" i="5"/>
  <c r="F2983" i="5"/>
  <c r="E2991" i="5"/>
  <c r="F2991" i="5"/>
  <c r="E2999" i="5"/>
  <c r="F2999" i="5"/>
  <c r="E3007" i="5"/>
  <c r="F3007" i="5"/>
  <c r="E3015" i="5"/>
  <c r="F3015" i="5"/>
  <c r="E3023" i="5"/>
  <c r="F3023" i="5"/>
  <c r="E3031" i="5"/>
  <c r="F3031" i="5"/>
  <c r="E3039" i="5"/>
  <c r="F3039" i="5"/>
  <c r="E3047" i="5"/>
  <c r="F3047" i="5"/>
  <c r="E3055" i="5"/>
  <c r="F3055" i="5"/>
  <c r="E3063" i="5"/>
  <c r="F3063" i="5"/>
  <c r="E3071" i="5"/>
  <c r="F3071" i="5"/>
  <c r="E3074" i="5"/>
  <c r="F3074" i="5"/>
  <c r="E3078" i="5"/>
  <c r="F3078" i="5"/>
  <c r="E3086" i="5"/>
  <c r="F3086" i="5"/>
  <c r="E3094" i="5"/>
  <c r="F3094" i="5"/>
  <c r="E3102" i="5"/>
  <c r="F3102" i="5"/>
  <c r="E3110" i="5"/>
  <c r="F3110" i="5"/>
  <c r="E3114" i="5"/>
  <c r="F3114" i="5"/>
  <c r="E3118" i="5"/>
  <c r="F3118" i="5"/>
  <c r="E3126" i="5"/>
  <c r="F3126" i="5"/>
  <c r="E3134" i="5"/>
  <c r="F3134" i="5"/>
  <c r="E3138" i="5"/>
  <c r="F3138" i="5"/>
  <c r="E3142" i="5"/>
  <c r="F3142" i="5"/>
  <c r="E3150" i="5"/>
  <c r="F3150" i="5"/>
  <c r="E3158" i="5"/>
  <c r="F3158" i="5"/>
  <c r="E3162" i="5"/>
  <c r="F3162" i="5"/>
  <c r="E3166" i="5"/>
  <c r="F3166" i="5"/>
  <c r="E3174" i="5"/>
  <c r="F3174" i="5"/>
  <c r="E3182" i="5"/>
  <c r="F3182" i="5"/>
  <c r="E3190" i="5"/>
  <c r="F3190" i="5"/>
  <c r="E3194" i="5"/>
  <c r="F3194" i="5"/>
  <c r="E3198" i="5"/>
  <c r="F3198" i="5"/>
  <c r="E3206" i="5"/>
  <c r="F3206" i="5"/>
  <c r="E3214" i="5"/>
  <c r="F3214" i="5"/>
  <c r="E3222" i="5"/>
  <c r="F3222" i="5"/>
  <c r="E3226" i="5"/>
  <c r="F3226" i="5"/>
  <c r="E3230" i="5"/>
  <c r="F3230" i="5"/>
  <c r="E3238" i="5"/>
  <c r="F3238" i="5"/>
  <c r="E3246" i="5"/>
  <c r="F3246" i="5"/>
  <c r="E3254" i="5"/>
  <c r="F3254" i="5"/>
  <c r="E3258" i="5"/>
  <c r="F3258" i="5"/>
  <c r="E3262" i="5"/>
  <c r="F3262" i="5"/>
  <c r="E3270" i="5"/>
  <c r="F3270" i="5"/>
  <c r="E3278" i="5"/>
  <c r="F3278" i="5"/>
  <c r="E3286" i="5"/>
  <c r="F3286" i="5"/>
  <c r="E3290" i="5"/>
  <c r="F3290" i="5"/>
  <c r="E3294" i="5"/>
  <c r="F3294" i="5"/>
  <c r="E3302" i="5"/>
  <c r="F3302" i="5"/>
  <c r="E3310" i="5"/>
  <c r="F3310" i="5"/>
  <c r="E3318" i="5"/>
  <c r="F3318" i="5"/>
  <c r="E3322" i="5"/>
  <c r="F3322" i="5"/>
  <c r="E3326" i="5"/>
  <c r="F3326" i="5"/>
  <c r="E3334" i="5"/>
  <c r="F3334" i="5"/>
  <c r="E3342" i="5"/>
  <c r="F3342" i="5"/>
  <c r="E3350" i="5"/>
  <c r="F3350" i="5"/>
  <c r="E3354" i="5"/>
  <c r="F3354" i="5"/>
  <c r="E3358" i="5"/>
  <c r="F3358" i="5"/>
  <c r="E3366" i="5"/>
  <c r="F3366" i="5"/>
  <c r="E3374" i="5"/>
  <c r="F3374" i="5"/>
  <c r="E3382" i="5"/>
  <c r="F3382" i="5"/>
  <c r="E3386" i="5"/>
  <c r="F3386" i="5"/>
  <c r="E3390" i="5"/>
  <c r="F3390" i="5"/>
  <c r="E3398" i="5"/>
  <c r="F3398" i="5"/>
  <c r="E3406" i="5"/>
  <c r="F3406" i="5"/>
  <c r="E3414" i="5"/>
  <c r="F3414" i="5"/>
  <c r="E3418" i="5"/>
  <c r="F3418" i="5"/>
  <c r="E3422" i="5"/>
  <c r="F3422" i="5"/>
  <c r="E3430" i="5"/>
  <c r="F3430" i="5"/>
  <c r="E3438" i="5"/>
  <c r="F3438" i="5"/>
  <c r="E3446" i="5"/>
  <c r="F3446" i="5"/>
  <c r="E3460" i="5"/>
  <c r="F3460" i="5"/>
  <c r="E3472" i="5"/>
  <c r="F3472" i="5"/>
  <c r="E3492" i="5"/>
  <c r="F3492" i="5"/>
  <c r="F3475" i="5"/>
  <c r="F3461" i="5"/>
  <c r="F3445" i="5"/>
  <c r="F3433" i="5"/>
  <c r="F3389" i="5"/>
  <c r="F3377" i="5"/>
  <c r="F3361" i="5"/>
  <c r="F3333" i="5"/>
  <c r="F3317" i="5"/>
  <c r="F3305" i="5"/>
  <c r="F3261" i="5"/>
  <c r="F3249" i="5"/>
  <c r="F3233" i="5"/>
  <c r="F3044" i="5"/>
  <c r="F3028" i="5"/>
  <c r="F3012" i="5"/>
  <c r="F2660" i="5"/>
  <c r="F2620" i="5"/>
  <c r="F2580" i="5"/>
  <c r="F2540" i="5"/>
  <c r="F2500" i="5"/>
  <c r="F2240" i="5"/>
  <c r="F2160" i="5"/>
  <c r="F1863" i="5"/>
  <c r="F1783" i="5"/>
  <c r="F1639" i="5"/>
  <c r="F1324" i="5"/>
  <c r="F1244" i="5"/>
  <c r="F608" i="5"/>
  <c r="E488" i="5"/>
  <c r="F488" i="5"/>
  <c r="E496" i="5"/>
  <c r="F496" i="5"/>
  <c r="E504" i="5"/>
  <c r="F504" i="5"/>
  <c r="E512" i="5"/>
  <c r="F512" i="5"/>
  <c r="E520" i="5"/>
  <c r="F520" i="5"/>
  <c r="E528" i="5"/>
  <c r="F528" i="5"/>
  <c r="E536" i="5"/>
  <c r="F536" i="5"/>
  <c r="E544" i="5"/>
  <c r="F544" i="5"/>
  <c r="E552" i="5"/>
  <c r="F552" i="5"/>
  <c r="E560" i="5"/>
  <c r="F560" i="5"/>
  <c r="E568" i="5"/>
  <c r="F568" i="5"/>
  <c r="E576" i="5"/>
  <c r="F576" i="5"/>
  <c r="E584" i="5"/>
  <c r="F584" i="5"/>
  <c r="E592" i="5"/>
  <c r="F592" i="5"/>
  <c r="E600" i="5"/>
  <c r="F600" i="5"/>
  <c r="E616" i="5"/>
  <c r="F616" i="5"/>
  <c r="E624" i="5"/>
  <c r="F624" i="5"/>
  <c r="E632" i="5"/>
  <c r="F632" i="5"/>
  <c r="E640" i="5"/>
  <c r="F640" i="5"/>
  <c r="E648" i="5"/>
  <c r="F648" i="5"/>
  <c r="E656" i="5"/>
  <c r="F656" i="5"/>
  <c r="E664" i="5"/>
  <c r="F664" i="5"/>
  <c r="E672" i="5"/>
  <c r="F672" i="5"/>
  <c r="E680" i="5"/>
  <c r="F680" i="5"/>
  <c r="E688" i="5"/>
  <c r="F688" i="5"/>
  <c r="E696" i="5"/>
  <c r="F696" i="5"/>
  <c r="E704" i="5"/>
  <c r="F704" i="5"/>
  <c r="E712" i="5"/>
  <c r="F712" i="5"/>
  <c r="E720" i="5"/>
  <c r="F720" i="5"/>
  <c r="E728" i="5"/>
  <c r="F728" i="5"/>
  <c r="E736" i="5"/>
  <c r="F736" i="5"/>
  <c r="E744" i="5"/>
  <c r="F744" i="5"/>
  <c r="E752" i="5"/>
  <c r="F752" i="5"/>
  <c r="E760" i="5"/>
  <c r="F760" i="5"/>
  <c r="E768" i="5"/>
  <c r="F768" i="5"/>
  <c r="E776" i="5"/>
  <c r="F776" i="5"/>
  <c r="E784" i="5"/>
  <c r="F784" i="5"/>
  <c r="E792" i="5"/>
  <c r="F792" i="5"/>
  <c r="E800" i="5"/>
  <c r="F800" i="5"/>
  <c r="E808" i="5"/>
  <c r="F808" i="5"/>
  <c r="E816" i="5"/>
  <c r="F816" i="5"/>
  <c r="E824" i="5"/>
  <c r="F824" i="5"/>
  <c r="E832" i="5"/>
  <c r="F832" i="5"/>
  <c r="E840" i="5"/>
  <c r="F840" i="5"/>
  <c r="E848" i="5"/>
  <c r="F848" i="5"/>
  <c r="E856" i="5"/>
  <c r="F856" i="5"/>
  <c r="E864" i="5"/>
  <c r="F864" i="5"/>
  <c r="E872" i="5"/>
  <c r="F872" i="5"/>
  <c r="E880" i="5"/>
  <c r="F880" i="5"/>
  <c r="E888" i="5"/>
  <c r="F888" i="5"/>
  <c r="E896" i="5"/>
  <c r="F896" i="5"/>
  <c r="E904" i="5"/>
  <c r="F904" i="5"/>
  <c r="E912" i="5"/>
  <c r="F912" i="5"/>
  <c r="E920" i="5"/>
  <c r="F920" i="5"/>
  <c r="E928" i="5"/>
  <c r="F928" i="5"/>
  <c r="E936" i="5"/>
  <c r="F936" i="5"/>
  <c r="E944" i="5"/>
  <c r="F944" i="5"/>
  <c r="E952" i="5"/>
  <c r="F952" i="5"/>
  <c r="E960" i="5"/>
  <c r="F960" i="5"/>
  <c r="E968" i="5"/>
  <c r="F968" i="5"/>
  <c r="E976" i="5"/>
  <c r="F976" i="5"/>
  <c r="E984" i="5"/>
  <c r="F984" i="5"/>
  <c r="E992" i="5"/>
  <c r="F992" i="5"/>
  <c r="E1000" i="5"/>
  <c r="F1000" i="5"/>
  <c r="E1008" i="5"/>
  <c r="F1008" i="5"/>
  <c r="E1016" i="5"/>
  <c r="F1016" i="5"/>
  <c r="E1024" i="5"/>
  <c r="F1024" i="5"/>
  <c r="E1032" i="5"/>
  <c r="F1032" i="5"/>
  <c r="E1040" i="5"/>
  <c r="F1040" i="5"/>
  <c r="E1048" i="5"/>
  <c r="F1048" i="5"/>
  <c r="E1056" i="5"/>
  <c r="F1056" i="5"/>
  <c r="E1064" i="5"/>
  <c r="F1064" i="5"/>
  <c r="E1072" i="5"/>
  <c r="F1072" i="5"/>
  <c r="E1080" i="5"/>
  <c r="F1080" i="5"/>
  <c r="E1088" i="5"/>
  <c r="F1088" i="5"/>
  <c r="E1096" i="5"/>
  <c r="F1096" i="5"/>
  <c r="E1104" i="5"/>
  <c r="F1104" i="5"/>
  <c r="E1112" i="5"/>
  <c r="F1112" i="5"/>
  <c r="E1120" i="5"/>
  <c r="F1120" i="5"/>
  <c r="E1128" i="5"/>
  <c r="F1128" i="5"/>
  <c r="E1136" i="5"/>
  <c r="F1136" i="5"/>
  <c r="E1144" i="5"/>
  <c r="F1144" i="5"/>
  <c r="E1152" i="5"/>
  <c r="F1152" i="5"/>
  <c r="E1160" i="5"/>
  <c r="F1160" i="5"/>
  <c r="E1168" i="5"/>
  <c r="F1168" i="5"/>
  <c r="E1176" i="5"/>
  <c r="F1176" i="5"/>
  <c r="E1184" i="5"/>
  <c r="F1184" i="5"/>
  <c r="E1192" i="5"/>
  <c r="F1192" i="5"/>
  <c r="E1200" i="5"/>
  <c r="F1200" i="5"/>
  <c r="E1208" i="5"/>
  <c r="F1208" i="5"/>
  <c r="E1216" i="5"/>
  <c r="F1216" i="5"/>
  <c r="E1224" i="5"/>
  <c r="F1224" i="5"/>
  <c r="E1232" i="5"/>
  <c r="F1232" i="5"/>
  <c r="E1240" i="5"/>
  <c r="F1240" i="5"/>
  <c r="E1248" i="5"/>
  <c r="F1248" i="5"/>
  <c r="E1256" i="5"/>
  <c r="F1256" i="5"/>
  <c r="E1264" i="5"/>
  <c r="F1264" i="5"/>
  <c r="E1272" i="5"/>
  <c r="F1272" i="5"/>
  <c r="E1280" i="5"/>
  <c r="F1280" i="5"/>
  <c r="E1288" i="5"/>
  <c r="F1288" i="5"/>
  <c r="E1296" i="5"/>
  <c r="F1296" i="5"/>
  <c r="E1304" i="5"/>
  <c r="F1304" i="5"/>
  <c r="E1312" i="5"/>
  <c r="F1312" i="5"/>
  <c r="E1320" i="5"/>
  <c r="F1320" i="5"/>
  <c r="E1328" i="5"/>
  <c r="F1328" i="5"/>
  <c r="E1336" i="5"/>
  <c r="F1336" i="5"/>
  <c r="E1344" i="5"/>
  <c r="F1344" i="5"/>
  <c r="E1352" i="5"/>
  <c r="F1352" i="5"/>
  <c r="E1360" i="5"/>
  <c r="F1360" i="5"/>
  <c r="E1368" i="5"/>
  <c r="F1368" i="5"/>
  <c r="E1376" i="5"/>
  <c r="F1376" i="5"/>
  <c r="E1384" i="5"/>
  <c r="F1384" i="5"/>
  <c r="E1392" i="5"/>
  <c r="F1392" i="5"/>
  <c r="E1400" i="5"/>
  <c r="F1400" i="5"/>
  <c r="E1408" i="5"/>
  <c r="F1408" i="5"/>
  <c r="E1416" i="5"/>
  <c r="F1416" i="5"/>
  <c r="E1424" i="5"/>
  <c r="F1424" i="5"/>
  <c r="E1432" i="5"/>
  <c r="F1432" i="5"/>
  <c r="E1440" i="5"/>
  <c r="F1440" i="5"/>
  <c r="E1448" i="5"/>
  <c r="F1448" i="5"/>
  <c r="E1456" i="5"/>
  <c r="F1456" i="5"/>
  <c r="E1464" i="5"/>
  <c r="F1464" i="5"/>
  <c r="E1472" i="5"/>
  <c r="F1472" i="5"/>
  <c r="E1480" i="5"/>
  <c r="F1480" i="5"/>
  <c r="E1488" i="5"/>
  <c r="F1488" i="5"/>
  <c r="E1496" i="5"/>
  <c r="F1496" i="5"/>
  <c r="E1504" i="5"/>
  <c r="F1504" i="5"/>
  <c r="E1512" i="5"/>
  <c r="F1512" i="5"/>
  <c r="E1520" i="5"/>
  <c r="F1520" i="5"/>
  <c r="E1528" i="5"/>
  <c r="F1528" i="5"/>
  <c r="E1536" i="5"/>
  <c r="F1536" i="5"/>
  <c r="E1544" i="5"/>
  <c r="F1544" i="5"/>
  <c r="E1552" i="5"/>
  <c r="F1552" i="5"/>
  <c r="E1560" i="5"/>
  <c r="F1560" i="5"/>
  <c r="E1568" i="5"/>
  <c r="F1568" i="5"/>
  <c r="E1576" i="5"/>
  <c r="F1576" i="5"/>
  <c r="E1584" i="5"/>
  <c r="F1584" i="5"/>
  <c r="E1592" i="5"/>
  <c r="F1592" i="5"/>
  <c r="E1600" i="5"/>
  <c r="F1600" i="5"/>
  <c r="E1608" i="5"/>
  <c r="F1608" i="5"/>
  <c r="E1616" i="5"/>
  <c r="F1616" i="5"/>
  <c r="E1624" i="5"/>
  <c r="F1624" i="5"/>
  <c r="E1632" i="5"/>
  <c r="F1632" i="5"/>
  <c r="E1640" i="5"/>
  <c r="F1640" i="5"/>
  <c r="E1648" i="5"/>
  <c r="F1648" i="5"/>
  <c r="E1656" i="5"/>
  <c r="F1656" i="5"/>
  <c r="E1664" i="5"/>
  <c r="F1664" i="5"/>
  <c r="E1672" i="5"/>
  <c r="F1672" i="5"/>
  <c r="E1680" i="5"/>
  <c r="F1680" i="5"/>
  <c r="E1688" i="5"/>
  <c r="F1688" i="5"/>
  <c r="E1696" i="5"/>
  <c r="F1696" i="5"/>
  <c r="E1704" i="5"/>
  <c r="F1704" i="5"/>
  <c r="E1736" i="5"/>
  <c r="F1736" i="5"/>
  <c r="E1744" i="5"/>
  <c r="F1744" i="5"/>
  <c r="E1768" i="5"/>
  <c r="F1768" i="5"/>
  <c r="E1792" i="5"/>
  <c r="F1792" i="5"/>
  <c r="E1816" i="5"/>
  <c r="F1816" i="5"/>
  <c r="E1824" i="5"/>
  <c r="F1824" i="5"/>
  <c r="E1864" i="5"/>
  <c r="F1864" i="5"/>
  <c r="E1872" i="5"/>
  <c r="F1872" i="5"/>
  <c r="E1896" i="5"/>
  <c r="F1896" i="5"/>
  <c r="E1920" i="5"/>
  <c r="F1920" i="5"/>
  <c r="E1944" i="5"/>
  <c r="F1944" i="5"/>
  <c r="E1952" i="5"/>
  <c r="F1952" i="5"/>
  <c r="E1992" i="5"/>
  <c r="F1992" i="5"/>
  <c r="E2000" i="5"/>
  <c r="F2000" i="5"/>
  <c r="E2024" i="5"/>
  <c r="F2024" i="5"/>
  <c r="E2048" i="5"/>
  <c r="F2048" i="5"/>
  <c r="E2072" i="5"/>
  <c r="F2072" i="5"/>
  <c r="E2080" i="5"/>
  <c r="F2080" i="5"/>
  <c r="E2120" i="5"/>
  <c r="F2120" i="5"/>
  <c r="E2128" i="5"/>
  <c r="F2128" i="5"/>
  <c r="E2152" i="5"/>
  <c r="F2152" i="5"/>
  <c r="E2176" i="5"/>
  <c r="F2176" i="5"/>
  <c r="E2200" i="5"/>
  <c r="F2200" i="5"/>
  <c r="E2208" i="5"/>
  <c r="F2208" i="5"/>
  <c r="E2248" i="5"/>
  <c r="F2248" i="5"/>
  <c r="E2256" i="5"/>
  <c r="F2256" i="5"/>
  <c r="E2280" i="5"/>
  <c r="F2280" i="5"/>
  <c r="E2296" i="5"/>
  <c r="F2296" i="5"/>
  <c r="E2304" i="5"/>
  <c r="F2304" i="5"/>
  <c r="E2312" i="5"/>
  <c r="F2312" i="5"/>
  <c r="E2320" i="5"/>
  <c r="F2320" i="5"/>
  <c r="E2336" i="5"/>
  <c r="F2336" i="5"/>
  <c r="E2344" i="5"/>
  <c r="F2344" i="5"/>
  <c r="E2360" i="5"/>
  <c r="F2360" i="5"/>
  <c r="E2376" i="5"/>
  <c r="F2376" i="5"/>
  <c r="E2384" i="5"/>
  <c r="F2384" i="5"/>
  <c r="E2400" i="5"/>
  <c r="F2400" i="5"/>
  <c r="E2424" i="5"/>
  <c r="F2424" i="5"/>
  <c r="E2440" i="5"/>
  <c r="F2440" i="5"/>
  <c r="E2448" i="5"/>
  <c r="F2448" i="5"/>
  <c r="E2464" i="5"/>
  <c r="F2464" i="5"/>
  <c r="E2472" i="5"/>
  <c r="F2472" i="5"/>
  <c r="E2480" i="5"/>
  <c r="F2480" i="5"/>
  <c r="E2496" i="5"/>
  <c r="F2496" i="5"/>
  <c r="E2504" i="5"/>
  <c r="F2504" i="5"/>
  <c r="E2512" i="5"/>
  <c r="F2512" i="5"/>
  <c r="E2520" i="5"/>
  <c r="F2520" i="5"/>
  <c r="E2528" i="5"/>
  <c r="F2528" i="5"/>
  <c r="E2536" i="5"/>
  <c r="F2536" i="5"/>
  <c r="E2544" i="5"/>
  <c r="F2544" i="5"/>
  <c r="E2552" i="5"/>
  <c r="F2552" i="5"/>
  <c r="E2560" i="5"/>
  <c r="F2560" i="5"/>
  <c r="E2568" i="5"/>
  <c r="F2568" i="5"/>
  <c r="E2576" i="5"/>
  <c r="F2576" i="5"/>
  <c r="E2584" i="5"/>
  <c r="F2584" i="5"/>
  <c r="E2592" i="5"/>
  <c r="F2592" i="5"/>
  <c r="E2600" i="5"/>
  <c r="F2600" i="5"/>
  <c r="E2608" i="5"/>
  <c r="F2608" i="5"/>
  <c r="E2616" i="5"/>
  <c r="F2616" i="5"/>
  <c r="E2624" i="5"/>
  <c r="F2624" i="5"/>
  <c r="E2632" i="5"/>
  <c r="F2632" i="5"/>
  <c r="E2640" i="5"/>
  <c r="F2640" i="5"/>
  <c r="E2648" i="5"/>
  <c r="F2648" i="5"/>
  <c r="E2656" i="5"/>
  <c r="F2656" i="5"/>
  <c r="E2664" i="5"/>
  <c r="F2664" i="5"/>
  <c r="E2672" i="5"/>
  <c r="F2672" i="5"/>
  <c r="E2680" i="5"/>
  <c r="F2680" i="5"/>
  <c r="E2688" i="5"/>
  <c r="F2688" i="5"/>
  <c r="E2696" i="5"/>
  <c r="F2696" i="5"/>
  <c r="E2704" i="5"/>
  <c r="F2704" i="5"/>
  <c r="E2712" i="5"/>
  <c r="F2712" i="5"/>
  <c r="E2720" i="5"/>
  <c r="F2720" i="5"/>
  <c r="E2728" i="5"/>
  <c r="F2728" i="5"/>
  <c r="E2736" i="5"/>
  <c r="F2736" i="5"/>
  <c r="E2744" i="5"/>
  <c r="F2744" i="5"/>
  <c r="E2752" i="5"/>
  <c r="F2752" i="5"/>
  <c r="E2760" i="5"/>
  <c r="F2760" i="5"/>
  <c r="E2768" i="5"/>
  <c r="F2768" i="5"/>
  <c r="E2776" i="5"/>
  <c r="F2776" i="5"/>
  <c r="E2784" i="5"/>
  <c r="F2784" i="5"/>
  <c r="E2792" i="5"/>
  <c r="F2792" i="5"/>
  <c r="E2800" i="5"/>
  <c r="F2800" i="5"/>
  <c r="E2808" i="5"/>
  <c r="F2808" i="5"/>
  <c r="E2816" i="5"/>
  <c r="F2816" i="5"/>
  <c r="E2824" i="5"/>
  <c r="F2824" i="5"/>
  <c r="E2832" i="5"/>
  <c r="F2832" i="5"/>
  <c r="E2840" i="5"/>
  <c r="F2840" i="5"/>
  <c r="E2848" i="5"/>
  <c r="F2848" i="5"/>
  <c r="E2856" i="5"/>
  <c r="F2856" i="5"/>
  <c r="E2864" i="5"/>
  <c r="F2864" i="5"/>
  <c r="E2872" i="5"/>
  <c r="F2872" i="5"/>
  <c r="E2880" i="5"/>
  <c r="F2880" i="5"/>
  <c r="E2888" i="5"/>
  <c r="F2888" i="5"/>
  <c r="E2896" i="5"/>
  <c r="F2896" i="5"/>
  <c r="E2904" i="5"/>
  <c r="F2904" i="5"/>
  <c r="E2912" i="5"/>
  <c r="F2912" i="5"/>
  <c r="E2920" i="5"/>
  <c r="F2920" i="5"/>
  <c r="E2928" i="5"/>
  <c r="F2928" i="5"/>
  <c r="E2936" i="5"/>
  <c r="F2936" i="5"/>
  <c r="E2944" i="5"/>
  <c r="F2944" i="5"/>
  <c r="E2952" i="5"/>
  <c r="F2952" i="5"/>
  <c r="E2960" i="5"/>
  <c r="F2960" i="5"/>
  <c r="E2968" i="5"/>
  <c r="F2968" i="5"/>
  <c r="E2976" i="5"/>
  <c r="F2976" i="5"/>
  <c r="E2984" i="5"/>
  <c r="F2984" i="5"/>
  <c r="E2992" i="5"/>
  <c r="F2992" i="5"/>
  <c r="E3000" i="5"/>
  <c r="F3000" i="5"/>
  <c r="E3008" i="5"/>
  <c r="F3008" i="5"/>
  <c r="E3016" i="5"/>
  <c r="F3016" i="5"/>
  <c r="E3024" i="5"/>
  <c r="F3024" i="5"/>
  <c r="E3032" i="5"/>
  <c r="F3032" i="5"/>
  <c r="E3040" i="5"/>
  <c r="F3040" i="5"/>
  <c r="E3048" i="5"/>
  <c r="F3048" i="5"/>
  <c r="E3056" i="5"/>
  <c r="F3056" i="5"/>
  <c r="E3064" i="5"/>
  <c r="F3064" i="5"/>
  <c r="E3072" i="5"/>
  <c r="F3072" i="5"/>
  <c r="F3500" i="5"/>
  <c r="F3488" i="5"/>
  <c r="F3458" i="5"/>
  <c r="F3402" i="5"/>
  <c r="F3346" i="5"/>
  <c r="F3330" i="5"/>
  <c r="F3274" i="5"/>
  <c r="F3218" i="5"/>
  <c r="F3202" i="5"/>
  <c r="F3146" i="5"/>
  <c r="F3130" i="5"/>
  <c r="F2956" i="5"/>
  <c r="F2940" i="5"/>
  <c r="F2924" i="5"/>
  <c r="F2596" i="5"/>
  <c r="F2556" i="5"/>
  <c r="F2516" i="5"/>
  <c r="F2468" i="5"/>
  <c r="F2408" i="5"/>
  <c r="F2272" i="5"/>
  <c r="F2232" i="5"/>
  <c r="F2192" i="5"/>
  <c r="F2112" i="5"/>
  <c r="F2032" i="5"/>
  <c r="F1735" i="5"/>
  <c r="F1700" i="5"/>
  <c r="F1308" i="5"/>
  <c r="F836" i="5"/>
  <c r="F607"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<sst xmlns="http://schemas.openxmlformats.org/spreadsheetml/2006/main" count="41914" uniqueCount="6989">
  <si>
    <t>Product Name</t>
  </si>
  <si>
    <t>Category</t>
  </si>
  <si>
    <t>Sub-category</t>
  </si>
  <si>
    <t>Size</t>
  </si>
  <si>
    <t>Color</t>
  </si>
  <si>
    <t>Brand Name</t>
  </si>
  <si>
    <t>Ratings</t>
  </si>
  <si>
    <t>Men</t>
  </si>
  <si>
    <t>Women</t>
  </si>
  <si>
    <t>Kids</t>
  </si>
  <si>
    <t>Beauty</t>
  </si>
  <si>
    <t>Topwear</t>
  </si>
  <si>
    <t>Bottomwear</t>
  </si>
  <si>
    <t>Footwear</t>
  </si>
  <si>
    <t>T-Shirts</t>
  </si>
  <si>
    <t>Sweatshirts</t>
  </si>
  <si>
    <t>Sweaters</t>
  </si>
  <si>
    <t>Jackets</t>
  </si>
  <si>
    <t>Jeans</t>
  </si>
  <si>
    <t>Trouser</t>
  </si>
  <si>
    <t>Shorts</t>
  </si>
  <si>
    <t>Pants</t>
  </si>
  <si>
    <t>Shirts</t>
  </si>
  <si>
    <t>Casual Shoes</t>
  </si>
  <si>
    <t>Formal Shoes</t>
  </si>
  <si>
    <t>Sports Shoes</t>
  </si>
  <si>
    <t>Indian &amp; Fusion Wear</t>
  </si>
  <si>
    <t>Western Wear</t>
  </si>
  <si>
    <t>Makeup</t>
  </si>
  <si>
    <t>Skincare</t>
  </si>
  <si>
    <t>Haircare</t>
  </si>
  <si>
    <t>Boys Clothing</t>
  </si>
  <si>
    <t>Girls Clothing</t>
  </si>
  <si>
    <t>Infants</t>
  </si>
  <si>
    <t>Flats</t>
  </si>
  <si>
    <t>Shoes</t>
  </si>
  <si>
    <t>Sandals</t>
  </si>
  <si>
    <t>Skirts</t>
  </si>
  <si>
    <t>Tops</t>
  </si>
  <si>
    <t>Sleepsuits</t>
  </si>
  <si>
    <t>Bodysuits</t>
  </si>
  <si>
    <t>Winterwear</t>
  </si>
  <si>
    <t>Lipstick</t>
  </si>
  <si>
    <t>Kajal</t>
  </si>
  <si>
    <t>Eyeliner</t>
  </si>
  <si>
    <t>Mascara</t>
  </si>
  <si>
    <t>Compact</t>
  </si>
  <si>
    <t>Nail Polish</t>
  </si>
  <si>
    <t>Facewash</t>
  </si>
  <si>
    <t>Cleanser</t>
  </si>
  <si>
    <t>Sunscreen</t>
  </si>
  <si>
    <t>Body Lotion</t>
  </si>
  <si>
    <t>Shampoo</t>
  </si>
  <si>
    <t>Conditioner</t>
  </si>
  <si>
    <t>Hair Gel</t>
  </si>
  <si>
    <t>Kurtis</t>
  </si>
  <si>
    <t>Suits</t>
  </si>
  <si>
    <t>Ethnic Wear</t>
  </si>
  <si>
    <t>Dupattas</t>
  </si>
  <si>
    <t>Jumpsuits</t>
  </si>
  <si>
    <t>Heels</t>
  </si>
  <si>
    <t>Boots</t>
  </si>
  <si>
    <t>Order ID</t>
  </si>
  <si>
    <t>Customer ID</t>
  </si>
  <si>
    <t>Date</t>
  </si>
  <si>
    <t>Product ID</t>
  </si>
  <si>
    <t>Original Price</t>
  </si>
  <si>
    <t>Discount%</t>
  </si>
  <si>
    <t>City</t>
  </si>
  <si>
    <t>State</t>
  </si>
  <si>
    <t>Roadster</t>
  </si>
  <si>
    <t>Puma</t>
  </si>
  <si>
    <t>Wrogn</t>
  </si>
  <si>
    <t xml:space="preserve">HRX by Hrithik Roshan </t>
  </si>
  <si>
    <t>Adidas</t>
  </si>
  <si>
    <t>Allen Solly</t>
  </si>
  <si>
    <t>Levis</t>
  </si>
  <si>
    <t>Van Heusen</t>
  </si>
  <si>
    <t>Woodland</t>
  </si>
  <si>
    <t>Raymond</t>
  </si>
  <si>
    <t>H&amp;M</t>
  </si>
  <si>
    <t>Louis Philippe</t>
  </si>
  <si>
    <t>Cantabil</t>
  </si>
  <si>
    <t>Jockey</t>
  </si>
  <si>
    <t>Nike</t>
  </si>
  <si>
    <t>Red Tape</t>
  </si>
  <si>
    <t>Bata</t>
  </si>
  <si>
    <t>Reebok</t>
  </si>
  <si>
    <t>Biba</t>
  </si>
  <si>
    <t>W</t>
  </si>
  <si>
    <t>House of Pataudi</t>
  </si>
  <si>
    <t>Libas</t>
  </si>
  <si>
    <t>Here&amp;Now</t>
  </si>
  <si>
    <t>Mayra</t>
  </si>
  <si>
    <t>Kalini</t>
  </si>
  <si>
    <t>V&amp;M</t>
  </si>
  <si>
    <t>La Zoire</t>
  </si>
  <si>
    <t>Tokyo Talkies</t>
  </si>
  <si>
    <t>DressBerry</t>
  </si>
  <si>
    <t>ONLY</t>
  </si>
  <si>
    <t>Vera Moda</t>
  </si>
  <si>
    <t>Liberty</t>
  </si>
  <si>
    <t>Skechers</t>
  </si>
  <si>
    <t>Metro</t>
  </si>
  <si>
    <t>Shoetopia</t>
  </si>
  <si>
    <t>Mochi</t>
  </si>
  <si>
    <t>Catwalk</t>
  </si>
  <si>
    <t>Loreal</t>
  </si>
  <si>
    <t>Sugar</t>
  </si>
  <si>
    <t>MyGlamm</t>
  </si>
  <si>
    <t>Maybelline</t>
  </si>
  <si>
    <t>M.A.C</t>
  </si>
  <si>
    <t>Lakme</t>
  </si>
  <si>
    <t>Faces Canada</t>
  </si>
  <si>
    <t>Mamaearth</t>
  </si>
  <si>
    <t>Plum</t>
  </si>
  <si>
    <t>Krayons</t>
  </si>
  <si>
    <t>Swiss Beauty</t>
  </si>
  <si>
    <t>Ponds</t>
  </si>
  <si>
    <t>Himalaya</t>
  </si>
  <si>
    <t>Nivea</t>
  </si>
  <si>
    <t>Minimalist</t>
  </si>
  <si>
    <t>Lotus Herbals</t>
  </si>
  <si>
    <t>Parachute</t>
  </si>
  <si>
    <t>Vaseline</t>
  </si>
  <si>
    <t>Sunsilk</t>
  </si>
  <si>
    <t>Dove</t>
  </si>
  <si>
    <t>TRESemme</t>
  </si>
  <si>
    <t>Biotique</t>
  </si>
  <si>
    <t>Set Wet</t>
  </si>
  <si>
    <t>Wildstone</t>
  </si>
  <si>
    <t>MAX</t>
  </si>
  <si>
    <t>Sangria</t>
  </si>
  <si>
    <t>Peter England</t>
  </si>
  <si>
    <t>Moms Home</t>
  </si>
  <si>
    <t>Mothecare</t>
  </si>
  <si>
    <t>United Colors of Benetton</t>
  </si>
  <si>
    <t>Bumzee</t>
  </si>
  <si>
    <t>Mini Klub</t>
  </si>
  <si>
    <t>Hopscotch</t>
  </si>
  <si>
    <t>Crocs</t>
  </si>
  <si>
    <t>Campus</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</si>
  <si>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</si>
  <si>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</si>
  <si>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</si>
  <si>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</si>
  <si>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</si>
  <si>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</si>
  <si>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</si>
  <si>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</si>
  <si>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</si>
  <si>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</si>
  <si>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</si>
  <si>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</si>
  <si>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</si>
  <si>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</si>
  <si>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</si>
  <si>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</si>
  <si>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</si>
  <si>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</si>
  <si>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</si>
  <si>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</si>
  <si>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</si>
  <si>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</si>
  <si>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</si>
  <si>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</si>
  <si>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</si>
  <si>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</si>
  <si>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</si>
  <si>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</si>
  <si>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</si>
  <si>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</si>
  <si>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</si>
  <si>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</si>
  <si>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</si>
  <si>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</si>
  <si>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</si>
  <si>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</si>
  <si>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</si>
  <si>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</si>
  <si>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</si>
  <si>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</si>
  <si>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</si>
  <si>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</si>
  <si>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</si>
  <si>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</si>
  <si>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</si>
  <si>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</si>
  <si>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</si>
  <si>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</si>
  <si>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</si>
  <si>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</si>
  <si>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</si>
  <si>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</si>
  <si>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</si>
  <si>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</si>
  <si>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</si>
  <si>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</si>
  <si>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</si>
  <si>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</si>
  <si>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</si>
  <si>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</si>
  <si>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</si>
  <si>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</si>
  <si>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</si>
  <si>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</si>
  <si>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</si>
  <si>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</si>
  <si>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</si>
  <si>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</si>
  <si>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</si>
  <si>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</si>
  <si>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</si>
  <si>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</si>
  <si>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</si>
  <si>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</si>
  <si>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</si>
  <si>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</si>
  <si>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</si>
  <si>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</si>
  <si>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</si>
  <si>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</si>
  <si>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</si>
  <si>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</si>
  <si>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</si>
  <si>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</si>
  <si>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</si>
  <si>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</si>
  <si>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</si>
  <si>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</si>
  <si>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</si>
  <si>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</si>
  <si>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</si>
  <si>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</si>
  <si>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</si>
  <si>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</si>
  <si>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</si>
  <si>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</si>
  <si>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</si>
  <si>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</si>
  <si>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</si>
  <si>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</si>
  <si>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</si>
  <si>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</si>
  <si>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</si>
  <si>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</si>
  <si>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</si>
  <si>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</si>
  <si>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</si>
  <si>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</si>
  <si>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</si>
  <si>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</si>
  <si>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</si>
  <si>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</si>
  <si>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</si>
  <si>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</si>
  <si>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</si>
  <si>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</si>
  <si>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</si>
  <si>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</si>
  <si>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</si>
  <si>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</si>
  <si>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</si>
  <si>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</si>
  <si>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</si>
  <si>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</si>
  <si>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</si>
  <si>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</si>
  <si>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</si>
  <si>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</si>
  <si>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</si>
  <si>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</si>
  <si>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</si>
  <si>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</si>
  <si>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</si>
  <si>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</si>
  <si>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</si>
  <si>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</si>
  <si>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</si>
  <si>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</si>
  <si>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</si>
  <si>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</si>
  <si>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</si>
  <si>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</si>
  <si>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</si>
  <si>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</si>
  <si>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</si>
  <si>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</si>
  <si>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</si>
  <si>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</si>
  <si>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</si>
  <si>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</si>
  <si>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</si>
  <si>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</si>
  <si>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</si>
  <si>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</si>
  <si>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</si>
  <si>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</si>
  <si>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</si>
  <si>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</si>
  <si>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</si>
  <si>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</si>
  <si>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</si>
  <si>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</si>
  <si>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</si>
  <si>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</si>
  <si>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</si>
  <si>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</si>
  <si>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</si>
  <si>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</si>
  <si>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</si>
  <si>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</si>
  <si>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</si>
  <si>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</si>
  <si>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</si>
  <si>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</si>
  <si>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</si>
  <si>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</si>
  <si>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</si>
  <si>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</si>
  <si>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</si>
  <si>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</si>
  <si>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</si>
  <si>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</si>
  <si>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</si>
  <si>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</si>
  <si>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</si>
  <si>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</si>
  <si>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</si>
  <si>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</si>
  <si>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</si>
  <si>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</si>
  <si>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</si>
  <si>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</si>
  <si>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</si>
  <si>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</si>
  <si>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</si>
  <si>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</si>
  <si>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</si>
  <si>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</si>
  <si>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</si>
  <si>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</si>
  <si>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</si>
  <si>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</si>
  <si>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</si>
  <si>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</si>
  <si>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</si>
  <si>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</si>
  <si>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</si>
  <si>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</si>
  <si>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</si>
  <si>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</si>
  <si>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</si>
  <si>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</si>
  <si>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</si>
  <si>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</si>
  <si>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</si>
  <si>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</si>
  <si>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</si>
  <si>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</si>
  <si>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</si>
  <si>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</si>
  <si>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</si>
  <si>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</si>
  <si>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</si>
  <si>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</si>
  <si>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</si>
  <si>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</si>
  <si>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</si>
  <si>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</si>
  <si>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</si>
  <si>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</si>
  <si>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</si>
  <si>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</si>
  <si>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</si>
  <si>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</si>
  <si>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</si>
  <si>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</si>
  <si>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</si>
  <si>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</si>
  <si>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</si>
  <si>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</si>
  <si>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</si>
  <si>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</si>
  <si>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</si>
  <si>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</si>
  <si>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</si>
  <si>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</si>
  <si>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</si>
  <si>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</si>
  <si>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</si>
  <si>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</si>
  <si>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</si>
  <si>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</si>
  <si>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</si>
  <si>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</si>
  <si>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</si>
  <si>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</si>
  <si>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</si>
  <si>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</si>
  <si>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</si>
  <si>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</si>
  <si>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</si>
  <si>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</si>
  <si>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</si>
  <si>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</si>
  <si>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</si>
  <si>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</si>
  <si>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</si>
  <si>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</si>
  <si>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</si>
  <si>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</si>
  <si>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</si>
  <si>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</si>
  <si>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</si>
  <si>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</si>
  <si>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</si>
  <si>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</si>
  <si>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</si>
  <si>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</si>
  <si>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</si>
  <si>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</si>
  <si>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</si>
  <si>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</si>
  <si>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</si>
  <si>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</si>
  <si>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</si>
  <si>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</si>
  <si>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</si>
  <si>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</si>
  <si>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</si>
  <si>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</si>
  <si>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</si>
  <si>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</si>
  <si>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</si>
  <si>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</si>
  <si>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</si>
  <si>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</si>
  <si>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</si>
  <si>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</si>
  <si>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</si>
  <si>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</si>
  <si>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</si>
  <si>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</si>
  <si>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</si>
  <si>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</si>
  <si>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</si>
  <si>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</si>
  <si>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</si>
  <si>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</si>
  <si>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</si>
  <si>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</si>
  <si>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</si>
  <si>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</si>
  <si>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</si>
  <si>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</si>
  <si>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</si>
  <si>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</si>
  <si>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</si>
  <si>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</si>
  <si>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</si>
  <si>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</si>
  <si>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</si>
  <si>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</si>
  <si>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</si>
  <si>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</si>
  <si>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</si>
  <si>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</si>
  <si>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</si>
  <si>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</si>
  <si>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</si>
  <si>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</si>
  <si>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</si>
  <si>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</si>
  <si>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</si>
  <si>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</si>
  <si>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</si>
  <si>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</si>
  <si>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</si>
  <si>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</si>
  <si>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</si>
  <si>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</si>
  <si>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</si>
  <si>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</si>
  <si>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</si>
  <si>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</si>
  <si>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</si>
  <si>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</si>
  <si>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</si>
  <si>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</si>
  <si>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</si>
  <si>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</si>
  <si>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</si>
  <si>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</si>
  <si>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</si>
  <si>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</si>
  <si>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</si>
  <si>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</si>
  <si>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</si>
  <si>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</si>
  <si>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</si>
  <si>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</si>
  <si>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</si>
  <si>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</si>
  <si>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</si>
  <si>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</si>
  <si>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</si>
  <si>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</si>
  <si>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</si>
  <si>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</si>
  <si>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</si>
  <si>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</si>
  <si>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</si>
  <si>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</si>
  <si>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</si>
  <si>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</si>
  <si>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</si>
  <si>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</si>
  <si>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</si>
  <si>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</si>
  <si>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</si>
  <si>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</si>
  <si>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</si>
  <si>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</si>
  <si>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</si>
  <si>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</si>
  <si>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</si>
  <si>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</si>
  <si>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</si>
  <si>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</si>
  <si>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</si>
  <si>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</si>
  <si>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</si>
  <si>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</si>
  <si>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</si>
  <si>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</si>
  <si>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</si>
  <si>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</si>
  <si>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</si>
  <si>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</si>
  <si>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</si>
  <si>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</si>
  <si>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</si>
  <si>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</si>
  <si>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</si>
  <si>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</si>
  <si>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</si>
  <si>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</si>
  <si>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</si>
  <si>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</si>
  <si>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</si>
  <si>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</si>
  <si>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</si>
  <si>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</si>
  <si>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</si>
  <si>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</si>
  <si>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</si>
  <si>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</si>
  <si>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</si>
  <si>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</si>
  <si>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</si>
  <si>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</si>
  <si>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</si>
  <si>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</si>
  <si>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</si>
  <si>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</si>
  <si>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</si>
  <si>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</si>
  <si>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</si>
  <si>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</si>
  <si>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</si>
  <si>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</si>
  <si>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</si>
  <si>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</si>
  <si>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</si>
  <si>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</si>
  <si>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</si>
  <si>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</si>
  <si>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</si>
  <si>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</si>
  <si>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</si>
  <si>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</si>
  <si>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</si>
  <si>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</si>
  <si>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</si>
  <si>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</si>
  <si>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</si>
  <si>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</si>
  <si>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</si>
  <si>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</si>
  <si>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</si>
  <si>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</si>
  <si>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</si>
  <si>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</si>
  <si>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</si>
  <si>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</si>
  <si>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</si>
  <si>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</si>
  <si>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</si>
  <si>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</si>
  <si>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</si>
  <si>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</si>
  <si>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</si>
  <si>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</si>
  <si>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</si>
  <si>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</si>
  <si>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</si>
  <si>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</si>
  <si>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</si>
  <si>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</si>
  <si>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</si>
  <si>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</si>
  <si>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</si>
  <si>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</si>
  <si>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</si>
  <si>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</si>
  <si>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</si>
  <si>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</si>
  <si>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</si>
  <si>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</si>
  <si>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</si>
  <si>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</si>
  <si>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</si>
  <si>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</si>
  <si>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</si>
  <si>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</si>
  <si>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</si>
  <si>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</si>
  <si>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</si>
  <si>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</si>
  <si>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</si>
  <si>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</si>
  <si>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</si>
  <si>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</si>
  <si>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</si>
  <si>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</si>
  <si>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</si>
  <si>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</si>
  <si>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</si>
  <si>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</si>
  <si>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</si>
  <si>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</si>
  <si>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</si>
  <si>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</si>
  <si>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</si>
  <si>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</si>
  <si>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</si>
  <si>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</si>
  <si>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</si>
  <si>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</si>
  <si>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</si>
  <si>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</si>
  <si>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</si>
  <si>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</si>
  <si>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</si>
  <si>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</si>
  <si>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</si>
  <si>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</si>
  <si>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</si>
  <si>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</si>
  <si>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</si>
  <si>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</si>
  <si>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</si>
  <si>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</si>
  <si>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</si>
  <si>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</si>
  <si>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</si>
  <si>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</si>
  <si>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</si>
  <si>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</si>
  <si>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</si>
  <si>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</si>
  <si>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</si>
  <si>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</si>
  <si>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</si>
  <si>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</si>
  <si>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</si>
  <si>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</si>
  <si>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</si>
  <si>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</si>
  <si>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</si>
  <si>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</si>
  <si>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</si>
  <si>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</si>
  <si>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</si>
  <si>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</si>
  <si>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</si>
  <si>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</si>
  <si>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</si>
  <si>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</si>
  <si>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</si>
  <si>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</si>
  <si>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</si>
  <si>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</si>
  <si>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</si>
  <si>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</si>
  <si>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</si>
  <si>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</si>
  <si>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</si>
  <si>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</si>
  <si>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</si>
  <si>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</si>
  <si>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</si>
  <si>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</si>
  <si>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</si>
  <si>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</si>
  <si>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</si>
  <si>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</si>
  <si>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</si>
  <si>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</si>
  <si>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</si>
  <si>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</si>
  <si>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</si>
  <si>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</si>
  <si>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</si>
  <si>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</si>
  <si>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</si>
  <si>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</si>
  <si>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</si>
  <si>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</si>
  <si>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</si>
  <si>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</si>
  <si>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</si>
  <si>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</si>
  <si>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</si>
  <si>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</si>
  <si>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</si>
  <si>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</si>
  <si>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</si>
  <si>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</si>
  <si>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</si>
  <si>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</si>
  <si>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</si>
  <si>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</si>
  <si>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</si>
  <si>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</si>
  <si>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</si>
  <si>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</si>
  <si>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</si>
  <si>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</si>
  <si>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</si>
  <si>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</si>
  <si>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</si>
  <si>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</si>
  <si>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</si>
  <si>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</si>
  <si>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</si>
  <si>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</si>
  <si>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</si>
  <si>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</si>
  <si>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</si>
  <si>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</si>
  <si>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</si>
  <si>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</si>
  <si>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</si>
  <si>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</si>
  <si>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</si>
  <si>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</si>
  <si>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</si>
  <si>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</si>
  <si>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</si>
  <si>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</si>
  <si>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</si>
  <si>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</si>
  <si>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</si>
  <si>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</si>
  <si>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</si>
  <si>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</si>
  <si>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</si>
  <si>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</si>
  <si>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</si>
  <si>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</si>
  <si>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</si>
  <si>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</si>
  <si>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</si>
  <si>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</si>
  <si>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</si>
  <si>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</si>
  <si>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</si>
  <si>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</si>
  <si>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</si>
  <si>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</si>
  <si>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</si>
  <si>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</si>
  <si>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</si>
  <si>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</si>
  <si>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</si>
  <si>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</si>
  <si>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</si>
  <si>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</si>
  <si>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</si>
  <si>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</si>
  <si>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</si>
  <si>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</si>
  <si>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</si>
  <si>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</si>
  <si>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</si>
  <si>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</si>
  <si>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</si>
  <si>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</si>
  <si>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</si>
  <si>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</si>
  <si>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</si>
  <si>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</si>
  <si>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</si>
  <si>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</si>
  <si>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</si>
  <si>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</si>
  <si>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</si>
  <si>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</si>
  <si>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</si>
  <si>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</si>
  <si>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</si>
  <si>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</si>
  <si>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</si>
  <si>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</si>
  <si>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</si>
  <si>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</si>
  <si>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</si>
  <si>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</si>
  <si>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</si>
  <si>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</si>
  <si>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</si>
  <si>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</si>
  <si>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</si>
  <si>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</si>
  <si>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</si>
  <si>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</si>
  <si>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</si>
  <si>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</si>
  <si>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</si>
  <si>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</si>
  <si>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</si>
  <si>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</si>
  <si>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</si>
  <si>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</si>
  <si>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</si>
  <si>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</si>
  <si>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</si>
  <si>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</si>
  <si>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</si>
  <si>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</si>
  <si>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</si>
  <si>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</si>
  <si>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</si>
  <si>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</si>
  <si>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</si>
  <si>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</si>
  <si>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</si>
  <si>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</si>
  <si>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</si>
  <si>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</si>
  <si>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</si>
  <si>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</si>
  <si>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</si>
  <si>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</si>
  <si>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</si>
  <si>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</si>
  <si>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</si>
  <si>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</si>
  <si>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</si>
  <si>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</si>
  <si>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</si>
  <si>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</si>
  <si>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</si>
  <si>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</si>
  <si>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</si>
  <si>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</si>
  <si>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</si>
  <si>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</si>
  <si>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</si>
  <si>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</si>
  <si>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</si>
  <si>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</si>
  <si>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</si>
  <si>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</si>
  <si>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</si>
  <si>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</si>
  <si>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</si>
  <si>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</si>
  <si>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</si>
  <si>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</si>
  <si>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</si>
  <si>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</si>
  <si>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</si>
  <si>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</si>
  <si>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</si>
  <si>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</si>
  <si>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</si>
  <si>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</si>
  <si>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</si>
  <si>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</si>
  <si>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</si>
  <si>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</si>
  <si>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</si>
  <si>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</si>
  <si>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</si>
  <si>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</si>
  <si>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</si>
  <si>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</si>
  <si>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</si>
  <si>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</si>
  <si>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</si>
  <si>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</si>
  <si>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</si>
  <si>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</si>
  <si>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</si>
  <si>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</si>
  <si>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</si>
  <si>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</si>
  <si>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</si>
  <si>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</si>
  <si>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</si>
  <si>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</si>
  <si>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</si>
  <si>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</si>
  <si>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</si>
  <si>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</si>
  <si>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</si>
  <si>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</si>
  <si>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</si>
  <si>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</si>
  <si>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</si>
  <si>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</si>
  <si>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</si>
  <si>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</si>
  <si>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</si>
  <si>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</si>
  <si>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</si>
  <si>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</si>
  <si>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</si>
  <si>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</si>
  <si>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</si>
  <si>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</si>
  <si>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</si>
  <si>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</si>
  <si>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</si>
  <si>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</si>
  <si>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</si>
  <si>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</si>
  <si>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</si>
  <si>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</si>
  <si>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</si>
  <si>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</si>
  <si>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</si>
  <si>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</si>
  <si>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</si>
  <si>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</si>
  <si>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</si>
  <si>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</si>
  <si>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</si>
  <si>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</si>
  <si>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</si>
  <si>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</si>
  <si>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</si>
  <si>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</si>
  <si>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</si>
  <si>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</si>
  <si>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</si>
  <si>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</si>
  <si>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</si>
  <si>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</si>
  <si>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</si>
  <si>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</si>
  <si>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</si>
  <si>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</si>
  <si>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</si>
  <si>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</si>
  <si>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</si>
  <si>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</si>
  <si>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</si>
  <si>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</si>
  <si>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</si>
  <si>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</si>
  <si>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</si>
  <si>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</si>
  <si>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</si>
  <si>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</si>
  <si>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</si>
  <si>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</si>
  <si>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</si>
  <si>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</si>
  <si>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</si>
  <si>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</si>
  <si>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</si>
  <si>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</si>
  <si>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</si>
  <si>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</si>
  <si>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</si>
  <si>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</si>
  <si>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</si>
  <si>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</si>
  <si>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</si>
  <si>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</si>
  <si>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</si>
  <si>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</si>
  <si>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</si>
  <si>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</si>
  <si>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</si>
  <si>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</si>
  <si>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</si>
  <si>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</si>
  <si>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</si>
  <si>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</si>
  <si>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</si>
  <si>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</si>
  <si>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</si>
  <si>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</si>
  <si>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</si>
  <si>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</si>
  <si>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</si>
  <si>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</si>
  <si>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</si>
  <si>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</si>
  <si>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</si>
  <si>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</si>
  <si>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</si>
  <si>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</si>
  <si>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</si>
  <si>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</si>
  <si>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</si>
  <si>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</si>
  <si>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</si>
  <si>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</si>
  <si>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</si>
  <si>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</si>
  <si>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</si>
  <si>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</si>
  <si>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</si>
  <si>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</si>
  <si>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</si>
  <si>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</si>
  <si>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</si>
  <si>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</si>
  <si>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</si>
  <si>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</si>
  <si>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</si>
  <si>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</si>
  <si>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</si>
  <si>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</si>
  <si>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</si>
  <si>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</si>
  <si>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</si>
  <si>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</si>
  <si>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</si>
  <si>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</si>
  <si>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</si>
  <si>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</si>
  <si>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</si>
  <si>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</si>
  <si>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</si>
  <si>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</si>
  <si>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</si>
  <si>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</si>
  <si>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</si>
  <si>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</si>
  <si>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</si>
  <si>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</si>
  <si>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</si>
  <si>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</si>
  <si>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</si>
  <si>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</si>
  <si>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</si>
  <si>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</si>
  <si>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</si>
  <si>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</si>
  <si>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</si>
  <si>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</si>
  <si>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</si>
  <si>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</si>
  <si>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</si>
  <si>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</si>
  <si>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</si>
  <si>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</si>
  <si>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</si>
  <si>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</si>
  <si>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</si>
  <si>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</si>
  <si>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</si>
  <si>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</si>
  <si>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</si>
  <si>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</si>
  <si>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</si>
  <si>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</si>
  <si>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</si>
  <si>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</si>
  <si>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</si>
  <si>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</si>
  <si>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</si>
  <si>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</si>
  <si>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</si>
  <si>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</si>
  <si>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</si>
  <si>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</si>
  <si>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</si>
  <si>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</si>
  <si>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</si>
  <si>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</si>
  <si>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</si>
  <si>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</si>
  <si>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</si>
  <si>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</si>
  <si>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</si>
  <si>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</si>
  <si>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</si>
  <si>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</si>
  <si>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</si>
  <si>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</si>
  <si>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</si>
  <si>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</si>
  <si>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</si>
  <si>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</si>
  <si>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</si>
  <si>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</si>
  <si>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</si>
  <si>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</si>
  <si>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</si>
  <si>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</si>
  <si>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</si>
  <si>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</si>
  <si>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</si>
  <si>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</si>
  <si>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</si>
  <si>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</si>
  <si>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</si>
  <si>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</si>
  <si>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</si>
  <si>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</si>
  <si>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</si>
  <si>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</si>
  <si>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</si>
  <si>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</si>
  <si>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</si>
  <si>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</si>
  <si>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</si>
  <si>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</si>
  <si>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</si>
  <si>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</si>
  <si>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</si>
  <si>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</si>
  <si>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</si>
  <si>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</si>
  <si>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</si>
  <si>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</si>
  <si>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</si>
  <si>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</si>
  <si>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</si>
  <si>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</si>
  <si>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</si>
  <si>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</si>
  <si>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</si>
  <si>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</si>
  <si>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</si>
  <si>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</si>
  <si>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</si>
  <si>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</si>
  <si>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</si>
  <si>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</si>
  <si>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</si>
  <si>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</si>
  <si>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</si>
  <si>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</si>
  <si>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</si>
  <si>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</si>
  <si>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</si>
  <si>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</si>
  <si>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</si>
  <si>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</si>
  <si>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</si>
  <si>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</si>
  <si>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</si>
  <si>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</si>
  <si>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</si>
  <si>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</si>
  <si>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</si>
  <si>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</si>
  <si>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</si>
  <si>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</si>
  <si>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</si>
  <si>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</si>
  <si>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</si>
  <si>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</si>
  <si>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</si>
  <si>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</si>
  <si>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</si>
  <si>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</si>
  <si>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</si>
  <si>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</si>
  <si>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</si>
  <si>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</si>
  <si>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</si>
  <si>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</si>
  <si>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</si>
  <si>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</si>
  <si>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</si>
  <si>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</si>
  <si>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</si>
  <si>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</si>
  <si>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</si>
  <si>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</si>
  <si>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</si>
  <si>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</si>
  <si>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</si>
  <si>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</si>
  <si>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</si>
  <si>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</si>
  <si>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</si>
  <si>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</si>
  <si>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</si>
  <si>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</si>
  <si>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</si>
  <si>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</si>
  <si>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</si>
  <si>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</si>
  <si>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</si>
  <si>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</si>
  <si>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</si>
  <si>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</si>
  <si>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</si>
  <si>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</si>
  <si>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</si>
  <si>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</si>
  <si>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</si>
  <si>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</si>
  <si>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</si>
  <si>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</si>
  <si>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</si>
  <si>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</si>
  <si>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</si>
  <si>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</si>
  <si>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</si>
  <si>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</si>
  <si>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</si>
  <si>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</si>
  <si>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</si>
  <si>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</si>
  <si>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</si>
  <si>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</si>
  <si>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</si>
  <si>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</si>
  <si>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</si>
  <si>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</si>
  <si>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</si>
  <si>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</si>
  <si>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</si>
  <si>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</si>
  <si>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</si>
  <si>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</si>
  <si>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</si>
  <si>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</si>
  <si>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</si>
  <si>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</si>
  <si>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</si>
  <si>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</si>
  <si>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</si>
  <si>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</si>
  <si>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</si>
  <si>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</si>
  <si>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</si>
  <si>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</si>
  <si>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</si>
  <si>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</si>
  <si>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</si>
  <si>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</si>
  <si>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</si>
  <si>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</si>
  <si>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</si>
  <si>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</si>
  <si>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</si>
  <si>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</si>
  <si>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</si>
  <si>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</si>
  <si>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</si>
  <si>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</si>
  <si>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</si>
  <si>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</si>
  <si>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</si>
  <si>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</si>
  <si>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</si>
  <si>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</si>
  <si>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</si>
  <si>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</si>
  <si>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</si>
  <si>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</si>
  <si>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</si>
  <si>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</si>
  <si>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</si>
  <si>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</si>
  <si>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</si>
  <si>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</si>
  <si>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</si>
  <si>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</si>
  <si>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</si>
  <si>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</si>
  <si>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</si>
  <si>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</si>
  <si>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</si>
  <si>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</si>
  <si>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</si>
  <si>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</si>
  <si>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</si>
  <si>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</si>
  <si>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</si>
  <si>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</si>
  <si>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</si>
  <si>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</si>
  <si>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</si>
  <si>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</si>
  <si>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</si>
  <si>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</si>
  <si>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</si>
  <si>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</si>
  <si>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</si>
  <si>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</si>
  <si>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</si>
  <si>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</si>
  <si>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</si>
  <si>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</si>
  <si>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</si>
  <si>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</si>
  <si>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</si>
  <si>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</si>
  <si>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</si>
  <si>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</si>
  <si>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</si>
  <si>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</si>
  <si>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</si>
  <si>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</si>
  <si>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</si>
  <si>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</si>
  <si>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</si>
  <si>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</si>
  <si>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</si>
  <si>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</si>
  <si>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</si>
  <si>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</si>
  <si>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</si>
  <si>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</si>
  <si>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</si>
  <si>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</si>
  <si>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</si>
  <si>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</si>
  <si>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</si>
  <si>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</si>
  <si>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</si>
  <si>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</si>
  <si>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</si>
  <si>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</si>
  <si>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</si>
  <si>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</si>
  <si>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</si>
  <si>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</si>
  <si>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</si>
  <si>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</si>
  <si>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</si>
  <si>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</si>
  <si>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</si>
  <si>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</si>
  <si>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</si>
  <si>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</si>
  <si>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</si>
  <si>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</si>
  <si>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</si>
  <si>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</si>
  <si>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</si>
  <si>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</si>
  <si>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</si>
  <si>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</si>
  <si>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</si>
  <si>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</si>
  <si>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</si>
  <si>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</si>
  <si>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</si>
  <si>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</si>
  <si>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</si>
  <si>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</si>
  <si>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</si>
  <si>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</si>
  <si>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</si>
  <si>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</si>
  <si>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</si>
  <si>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</si>
  <si>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</si>
  <si>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</si>
  <si>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</si>
  <si>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</si>
  <si>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</si>
  <si>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</si>
  <si>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</si>
  <si>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</si>
  <si>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</si>
  <si>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</si>
  <si>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</si>
  <si>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</si>
  <si>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</si>
  <si>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</si>
  <si>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</si>
  <si>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</si>
  <si>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</si>
  <si>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</si>
  <si>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</si>
  <si>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</si>
  <si>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</si>
  <si>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</si>
  <si>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</si>
  <si>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</si>
  <si>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</si>
  <si>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</si>
  <si>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</si>
  <si>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</si>
  <si>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</si>
  <si>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</si>
  <si>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</si>
  <si>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</si>
  <si>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</si>
  <si>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</si>
  <si>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</si>
  <si>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</si>
  <si>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</si>
  <si>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</si>
  <si>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</si>
  <si>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</si>
  <si>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</si>
  <si>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</si>
  <si>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</si>
  <si>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</si>
  <si>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</si>
  <si>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</si>
  <si>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</si>
  <si>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</si>
  <si>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</si>
  <si>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</si>
  <si>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</si>
  <si>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</si>
  <si>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</si>
  <si>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</si>
  <si>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</si>
  <si>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</si>
  <si>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</si>
  <si>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</si>
  <si>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</si>
  <si>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</si>
  <si>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</si>
  <si>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</si>
  <si>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</si>
  <si>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</si>
  <si>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</si>
  <si>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</si>
  <si>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</si>
  <si>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</si>
  <si>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</si>
  <si>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</si>
  <si>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</si>
  <si>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</si>
  <si>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</si>
  <si>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</si>
  <si>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</si>
  <si>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</si>
  <si>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</si>
  <si>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</si>
  <si>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</si>
  <si>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</si>
  <si>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</si>
  <si>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</si>
  <si>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</si>
  <si>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</si>
  <si>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</si>
  <si>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</si>
  <si>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</si>
  <si>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</si>
  <si>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</si>
  <si>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</si>
  <si>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</si>
  <si>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</si>
  <si>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</si>
  <si>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</si>
  <si>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</si>
  <si>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</si>
  <si>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</si>
  <si>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</si>
  <si>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</si>
  <si>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</si>
  <si>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</si>
  <si>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</si>
  <si>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</si>
  <si>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</si>
  <si>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</si>
  <si>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</si>
  <si>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</si>
  <si>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</si>
  <si>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</si>
  <si>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</si>
  <si>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</si>
  <si>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</si>
  <si>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</si>
  <si>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</si>
  <si>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</si>
  <si>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</si>
  <si>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</si>
  <si>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</si>
  <si>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</si>
  <si>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</si>
  <si>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</si>
  <si>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</si>
  <si>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</si>
  <si>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</si>
  <si>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</si>
  <si>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</si>
  <si>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</si>
  <si>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</si>
  <si>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</si>
  <si>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</si>
  <si>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</si>
  <si>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</si>
  <si>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</si>
  <si>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</si>
  <si>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</si>
  <si>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</si>
  <si>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</si>
  <si>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</si>
  <si>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</si>
  <si>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</si>
  <si>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</si>
  <si>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</si>
  <si>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</si>
  <si>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</si>
  <si>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</si>
  <si>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</si>
  <si>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</si>
  <si>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</si>
  <si>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</si>
  <si>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</si>
  <si>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</si>
  <si>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</si>
  <si>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</si>
  <si>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</si>
  <si>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</si>
  <si>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</si>
  <si>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</si>
  <si>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</si>
  <si>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</si>
  <si>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</si>
  <si>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</si>
  <si>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</si>
  <si>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</si>
  <si>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</si>
  <si>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</si>
  <si>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</si>
  <si>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</si>
  <si>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</si>
  <si>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</si>
  <si>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</si>
  <si>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</si>
  <si>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</si>
  <si>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</si>
  <si>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</si>
  <si>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</si>
  <si>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</si>
  <si>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</si>
  <si>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</si>
  <si>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</si>
  <si>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</si>
  <si>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</si>
  <si>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</si>
  <si>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</si>
  <si>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</si>
  <si>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</si>
  <si>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</si>
  <si>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</si>
  <si>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</si>
  <si>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</si>
  <si>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</si>
  <si>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</si>
  <si>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</si>
  <si>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</si>
  <si>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</si>
  <si>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</si>
  <si>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</si>
  <si>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</si>
  <si>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</si>
  <si>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</si>
  <si>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</si>
  <si>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</si>
  <si>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</si>
  <si>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</si>
  <si>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</si>
  <si>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</si>
  <si>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</si>
  <si>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</si>
  <si>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</si>
  <si>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</si>
  <si>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</si>
  <si>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</si>
  <si>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</si>
  <si>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</si>
  <si>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</si>
  <si>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</si>
  <si>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</si>
  <si>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</si>
  <si>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</si>
  <si>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</si>
  <si>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</si>
  <si>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</si>
  <si>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</si>
  <si>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</si>
  <si>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</si>
  <si>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</si>
  <si>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</si>
  <si>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</si>
  <si>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</si>
  <si>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</si>
  <si>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</si>
  <si>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</si>
  <si>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</si>
  <si>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</si>
  <si>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</si>
  <si>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</si>
  <si>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</si>
  <si>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</si>
  <si>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</si>
  <si>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</si>
  <si>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</si>
  <si>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</si>
  <si>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</si>
  <si>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</si>
  <si>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</si>
  <si>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</si>
  <si>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</si>
  <si>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</si>
  <si>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</si>
  <si>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</si>
  <si>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</si>
  <si>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</si>
  <si>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</si>
  <si>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</si>
  <si>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</si>
  <si>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</si>
  <si>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</si>
  <si>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</si>
  <si>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</si>
  <si>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</si>
  <si>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</si>
  <si>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</si>
  <si>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</si>
  <si>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</si>
  <si>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</si>
  <si>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</si>
  <si>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</si>
  <si>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</si>
  <si>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</si>
  <si>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</si>
  <si>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</si>
  <si>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</si>
  <si>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</si>
  <si>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</si>
  <si>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</si>
  <si>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</si>
  <si>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</si>
  <si>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</si>
  <si>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</si>
  <si>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</si>
  <si>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</si>
  <si>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</si>
  <si>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</si>
  <si>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</si>
  <si>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</si>
  <si>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</si>
  <si>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</si>
  <si>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</si>
  <si>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</si>
  <si>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</si>
  <si>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</si>
  <si>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</si>
  <si>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</si>
  <si>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</si>
  <si>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</si>
  <si>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</si>
  <si>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</si>
  <si>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</si>
  <si>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</si>
  <si>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</si>
  <si>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</si>
  <si>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</si>
  <si>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</si>
  <si>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</si>
  <si>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</si>
  <si>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</si>
  <si>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</si>
  <si>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</si>
  <si>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</si>
  <si>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</si>
  <si>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</si>
  <si>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</si>
  <si>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</si>
  <si>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</si>
  <si>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</si>
  <si>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</si>
  <si>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</si>
  <si>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</si>
  <si>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</si>
  <si>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</si>
  <si>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</si>
  <si>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</si>
  <si>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</si>
  <si>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</si>
  <si>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</si>
  <si>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</si>
  <si>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</si>
  <si>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</si>
  <si>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</si>
  <si>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</si>
  <si>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</si>
  <si>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</si>
  <si>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</si>
  <si>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</si>
  <si>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</si>
  <si>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</si>
  <si>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</si>
  <si>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</si>
  <si>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</si>
  <si>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</si>
  <si>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</si>
  <si>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</si>
  <si>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</si>
  <si>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</si>
  <si>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</si>
  <si>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</si>
  <si>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</si>
  <si>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</si>
  <si>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</si>
  <si>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</si>
  <si>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</si>
  <si>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</si>
  <si>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</si>
  <si>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</si>
  <si>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</si>
  <si>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</si>
  <si>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</si>
  <si>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</si>
  <si>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</si>
  <si>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</si>
  <si>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</si>
  <si>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</si>
  <si>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</si>
  <si>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</si>
  <si>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</si>
  <si>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</si>
  <si>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</si>
  <si>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</si>
  <si>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</si>
  <si>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</si>
  <si>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</si>
  <si>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</si>
  <si>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</si>
  <si>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</si>
  <si>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</si>
  <si>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</si>
  <si>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</si>
  <si>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</si>
  <si>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</si>
  <si>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</si>
  <si>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</si>
  <si>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</si>
  <si>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</si>
  <si>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</si>
  <si>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</si>
  <si>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</si>
  <si>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</si>
  <si>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</si>
  <si>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</si>
  <si>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</si>
  <si>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</si>
  <si>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</si>
  <si>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</si>
  <si>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</si>
  <si>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</si>
  <si>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</si>
  <si>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</si>
  <si>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</si>
  <si>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</si>
  <si>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</si>
  <si>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</si>
  <si>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</si>
  <si>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</si>
  <si>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</si>
  <si>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</si>
  <si>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</si>
  <si>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</si>
  <si>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</si>
  <si>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</si>
  <si>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</si>
  <si>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</si>
  <si>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</si>
  <si>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</si>
  <si>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</si>
  <si>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</si>
  <si>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</si>
  <si>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</si>
  <si>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</si>
  <si>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</si>
  <si>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</si>
  <si>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</si>
  <si>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</si>
  <si>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</si>
  <si>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</si>
  <si>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</si>
  <si>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</si>
  <si>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</si>
  <si>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</si>
  <si>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</si>
  <si>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</si>
  <si>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</si>
  <si>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</si>
  <si>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</si>
  <si>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</si>
  <si>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</si>
  <si>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</si>
  <si>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</si>
  <si>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</si>
  <si>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</si>
  <si>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</si>
  <si>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</si>
  <si>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</si>
  <si>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</si>
  <si>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</si>
  <si>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</si>
  <si>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</si>
  <si>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</si>
  <si>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</si>
  <si>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</si>
  <si>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</si>
  <si>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</si>
  <si>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</si>
  <si>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</si>
  <si>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</si>
  <si>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</si>
  <si>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</si>
  <si>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</si>
  <si>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</si>
  <si>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</si>
  <si>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</si>
  <si>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</si>
  <si>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</si>
  <si>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</si>
  <si>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</si>
  <si>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</si>
  <si>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</si>
  <si>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</si>
  <si>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</si>
  <si>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</si>
  <si>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</si>
  <si>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</si>
  <si>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</si>
  <si>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</si>
  <si>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</si>
  <si>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</si>
  <si>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</si>
  <si>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</si>
  <si>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</si>
  <si>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</si>
  <si>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</si>
  <si>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</si>
  <si>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</si>
  <si>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</si>
  <si>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</si>
  <si>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</si>
  <si>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</si>
  <si>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</si>
  <si>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</si>
  <si>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</si>
  <si>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</si>
  <si>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</si>
  <si>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</si>
  <si>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</si>
  <si>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</si>
  <si>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</si>
  <si>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</si>
  <si>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</si>
  <si>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</si>
  <si>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</si>
  <si>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</si>
  <si>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</si>
  <si>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</si>
  <si>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</si>
  <si>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</si>
  <si>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</si>
  <si>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</si>
  <si>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</si>
  <si>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</si>
  <si>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</si>
  <si>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</si>
  <si>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</si>
  <si>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</si>
  <si>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</si>
  <si>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</si>
  <si>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</si>
  <si>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</si>
  <si>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</si>
  <si>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</si>
  <si>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</si>
  <si>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</si>
  <si>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</si>
  <si>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</si>
  <si>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</si>
  <si>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</si>
  <si>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</si>
  <si>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</si>
  <si>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</si>
  <si>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</si>
  <si>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</si>
  <si>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</si>
  <si>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</si>
  <si>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</si>
  <si>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</si>
  <si>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</si>
  <si>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</si>
  <si>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</si>
  <si>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</si>
  <si>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</si>
  <si>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</si>
  <si>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</si>
  <si>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</si>
  <si>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</si>
  <si>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</si>
  <si>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</si>
  <si>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</si>
  <si>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</si>
  <si>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</si>
  <si>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</si>
  <si>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</si>
  <si>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</si>
  <si>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</si>
  <si>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</si>
  <si>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</si>
  <si>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</si>
  <si>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</si>
  <si>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</si>
  <si>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</si>
  <si>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</si>
  <si>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</si>
  <si>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</si>
  <si>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</si>
  <si>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</si>
  <si>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</si>
  <si>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</si>
  <si>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</si>
  <si>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</si>
  <si>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</si>
  <si>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</si>
  <si>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</si>
  <si>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</si>
  <si>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</si>
  <si>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</si>
  <si>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</si>
  <si>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</si>
  <si>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</si>
  <si>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</si>
  <si>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</si>
  <si>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</si>
  <si>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</si>
  <si>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</si>
  <si>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</si>
  <si>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</si>
  <si>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</si>
  <si>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</si>
  <si>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</si>
  <si>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</si>
  <si>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</si>
  <si>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</si>
  <si>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</si>
  <si>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</si>
  <si>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</si>
  <si>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</si>
  <si>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</si>
  <si>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</si>
  <si>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</si>
  <si>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</si>
  <si>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</si>
  <si>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</si>
  <si>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</si>
  <si>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</si>
  <si>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</si>
  <si>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</si>
  <si>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</si>
  <si>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</si>
  <si>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</si>
  <si>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</si>
  <si>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</si>
  <si>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</si>
  <si>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</si>
  <si>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</si>
  <si>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</si>
  <si>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</si>
  <si>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</si>
  <si>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</si>
  <si>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</si>
  <si>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</si>
  <si>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</si>
  <si>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</si>
  <si>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</si>
  <si>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</si>
  <si>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</si>
  <si>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</si>
  <si>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</si>
  <si>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</si>
  <si>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</si>
  <si>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</si>
  <si>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</si>
  <si>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</si>
  <si>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</si>
  <si>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</si>
  <si>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</si>
  <si>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</si>
  <si>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</si>
  <si>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</si>
  <si>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</si>
  <si>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</si>
  <si>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</si>
  <si>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</si>
  <si>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</si>
  <si>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</si>
  <si>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</si>
  <si>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</si>
  <si>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</si>
  <si>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</si>
  <si>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</si>
  <si>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</si>
  <si>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</si>
  <si>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</si>
  <si>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</si>
  <si>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</si>
  <si>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</si>
  <si>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</si>
  <si>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</si>
  <si>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</si>
  <si>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</si>
  <si>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</si>
  <si>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</si>
  <si>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</si>
  <si>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</si>
  <si>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</si>
  <si>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</si>
  <si>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</si>
  <si>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</si>
  <si>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</si>
  <si>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</si>
  <si>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</si>
  <si>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</si>
  <si>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</si>
  <si>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</si>
  <si>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</si>
  <si>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</si>
  <si>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</si>
  <si>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</si>
  <si>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</si>
  <si>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</si>
  <si>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</si>
  <si>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</si>
  <si>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</si>
  <si>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</si>
  <si>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</si>
  <si>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</si>
  <si>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</si>
  <si>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</si>
  <si>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</si>
  <si>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</si>
  <si>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</si>
  <si>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</si>
  <si>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</si>
  <si>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</si>
  <si>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</si>
  <si>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</si>
  <si>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</si>
  <si>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</si>
  <si>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</si>
  <si>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</si>
  <si>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</si>
  <si>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</si>
  <si>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</si>
  <si>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</si>
  <si>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</si>
  <si>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</si>
  <si>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</si>
  <si>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</si>
  <si>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</si>
  <si>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</si>
  <si>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</si>
  <si>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</si>
  <si>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</si>
  <si>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</si>
  <si>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</si>
  <si>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</si>
  <si>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</si>
  <si>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</si>
  <si>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</si>
  <si>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</si>
  <si>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</si>
  <si>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</si>
  <si>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</si>
  <si>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</si>
  <si>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</si>
  <si>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</si>
  <si>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</si>
  <si>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</si>
  <si>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</si>
  <si>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</si>
  <si>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</si>
  <si>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</si>
  <si>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</si>
  <si>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</si>
  <si>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</si>
  <si>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</si>
  <si>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</si>
  <si>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</si>
  <si>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</si>
  <si>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</si>
  <si>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</si>
  <si>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</si>
  <si>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</si>
  <si>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</si>
  <si>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</si>
  <si>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</si>
  <si>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</si>
  <si>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</si>
  <si>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</si>
  <si>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</si>
  <si>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</si>
  <si>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</si>
  <si>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</si>
  <si>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</si>
  <si>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</si>
  <si>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</si>
  <si>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</si>
  <si>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</si>
  <si>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</si>
  <si>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</si>
  <si>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</si>
  <si>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</si>
  <si>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</si>
  <si>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</si>
  <si>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</si>
  <si>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</si>
  <si>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</si>
  <si>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</si>
  <si>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</si>
  <si>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</si>
  <si>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</si>
  <si>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</si>
  <si>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</si>
  <si>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</si>
  <si>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</si>
  <si>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</si>
  <si>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</si>
  <si>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</si>
  <si>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</si>
  <si>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</si>
  <si>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</si>
  <si>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</si>
  <si>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</si>
  <si>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</si>
  <si>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</si>
  <si>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</si>
  <si>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</si>
  <si>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</si>
  <si>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</si>
  <si>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</si>
  <si>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</si>
  <si>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</si>
  <si>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</si>
  <si>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</si>
  <si>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</si>
  <si>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</si>
  <si>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</si>
  <si>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</si>
  <si>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</si>
  <si>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</si>
  <si>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</si>
  <si>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</si>
  <si>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</si>
  <si>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</si>
  <si>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</si>
  <si>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</si>
  <si>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</si>
  <si>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</si>
  <si>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</si>
  <si>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</si>
  <si>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</si>
  <si>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</si>
  <si>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</si>
  <si>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</si>
  <si>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</si>
  <si>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</si>
  <si>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</si>
  <si>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</si>
  <si>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</si>
  <si>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</si>
  <si>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</si>
  <si>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</si>
  <si>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</si>
  <si>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</si>
  <si>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</si>
  <si>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</si>
  <si>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</si>
  <si>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</si>
  <si>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</si>
  <si>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</si>
  <si>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</si>
  <si>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</si>
  <si>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</si>
  <si>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</si>
  <si>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</si>
  <si>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</si>
  <si>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</si>
  <si>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</si>
  <si>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</si>
  <si>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</si>
  <si>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</si>
  <si>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</si>
  <si>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</si>
  <si>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</si>
  <si>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</si>
  <si>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</si>
  <si>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</si>
  <si>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</si>
  <si>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</si>
  <si>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</si>
  <si>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</si>
  <si>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</si>
  <si>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</si>
  <si>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</si>
  <si>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</si>
  <si>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</si>
  <si>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</si>
  <si>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</si>
  <si>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</si>
  <si>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</si>
  <si>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</si>
  <si>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</si>
  <si>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</si>
  <si>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</si>
  <si>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</si>
  <si>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</si>
  <si>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</si>
  <si>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</si>
  <si>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</si>
  <si>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</si>
  <si>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</si>
  <si>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</si>
  <si>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</si>
  <si>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</si>
  <si>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</si>
  <si>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</si>
  <si>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</si>
  <si>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</si>
  <si>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</si>
  <si>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</si>
  <si>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</si>
  <si>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</si>
  <si>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</si>
  <si>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</si>
  <si>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</si>
  <si>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</si>
  <si>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</si>
  <si>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</si>
  <si>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</si>
  <si>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</si>
  <si>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</si>
  <si>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</si>
  <si>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</si>
  <si>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</si>
  <si>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</si>
  <si>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</si>
  <si>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</si>
  <si>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</si>
  <si>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</si>
  <si>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</si>
  <si>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</si>
  <si>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</si>
  <si>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</si>
  <si>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</si>
  <si>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</si>
  <si>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</si>
  <si>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</si>
  <si>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</si>
  <si>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</si>
  <si>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</si>
  <si>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</si>
  <si>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</si>
  <si>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</si>
  <si>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</si>
  <si>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</si>
  <si>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</si>
  <si>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</si>
  <si>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</si>
  <si>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</si>
  <si>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</si>
  <si>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</si>
  <si>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</si>
  <si>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</si>
  <si>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</si>
  <si>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</si>
  <si>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</si>
  <si>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</si>
  <si>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</si>
  <si>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</si>
  <si>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</si>
  <si>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</si>
  <si>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</si>
  <si>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</si>
  <si>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</si>
  <si>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</si>
  <si>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</si>
  <si>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</si>
  <si>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</si>
  <si>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</si>
  <si>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</si>
  <si>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</si>
  <si>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</si>
  <si>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</si>
  <si>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</si>
  <si>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</si>
  <si>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</si>
  <si>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</si>
  <si>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</si>
  <si>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</si>
  <si>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</si>
  <si>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</si>
  <si>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</si>
  <si>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</si>
  <si>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</si>
  <si>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</si>
  <si>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</si>
  <si>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</si>
  <si>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</si>
  <si>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</si>
  <si>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</si>
  <si>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</si>
  <si>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</si>
  <si>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</si>
  <si>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</si>
  <si>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</si>
  <si>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</si>
  <si>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</si>
  <si>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</si>
  <si>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</si>
  <si>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</si>
  <si>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</si>
  <si>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</si>
  <si>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</si>
  <si>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</si>
  <si>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</si>
  <si>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</si>
  <si>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</si>
  <si>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</si>
  <si>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</si>
  <si>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</si>
  <si>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</si>
  <si>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</si>
  <si>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</si>
  <si>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</si>
  <si>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</si>
  <si>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</si>
  <si>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</si>
  <si>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</si>
  <si>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</si>
  <si>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</si>
  <si>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</si>
  <si>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</si>
  <si>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</si>
  <si>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</si>
  <si>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</si>
  <si>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</si>
  <si>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</si>
  <si>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</si>
  <si>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</si>
  <si>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</si>
  <si>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</si>
  <si>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</si>
  <si>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</si>
  <si>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</si>
  <si>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</si>
  <si>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</si>
  <si>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</si>
  <si>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</si>
  <si>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</si>
  <si>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</si>
  <si>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</si>
  <si>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</si>
  <si>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</si>
  <si>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</si>
  <si>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</si>
  <si>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</si>
  <si>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</si>
  <si>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</si>
  <si>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</si>
  <si>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</si>
  <si>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</si>
  <si>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</si>
  <si>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</si>
  <si>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</si>
  <si>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</si>
  <si>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</si>
  <si>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</si>
  <si>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</si>
  <si>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</si>
  <si>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</si>
  <si>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</si>
  <si>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</si>
  <si>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</si>
  <si>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</si>
  <si>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</si>
  <si>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</si>
  <si>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</si>
  <si>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</si>
  <si>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</si>
  <si>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</si>
  <si>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</si>
  <si>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</si>
  <si>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</si>
  <si>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</si>
  <si>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</si>
  <si>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</si>
  <si>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</si>
  <si>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</si>
  <si>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</si>
  <si>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</si>
  <si>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</si>
  <si>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</si>
  <si>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</si>
  <si>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</si>
  <si>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</si>
  <si>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</si>
  <si>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</si>
  <si>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</si>
  <si>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</si>
  <si>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</si>
  <si>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</si>
  <si>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</si>
  <si>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</si>
  <si>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</si>
  <si>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</si>
  <si>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</si>
  <si>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</si>
  <si>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</si>
  <si>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</si>
  <si>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</si>
  <si>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</si>
  <si>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</si>
  <si>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</si>
  <si>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</si>
  <si>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</si>
  <si>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</si>
  <si>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</si>
  <si>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</si>
  <si>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</si>
  <si>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</si>
  <si>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</si>
  <si>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</si>
  <si>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</si>
  <si>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</si>
  <si>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</si>
  <si>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</si>
  <si>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</si>
  <si>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</si>
  <si>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</si>
  <si>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</si>
  <si>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</si>
  <si>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</si>
  <si>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</si>
  <si>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</si>
  <si>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</si>
  <si>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</si>
  <si>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</si>
  <si>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</si>
  <si>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</si>
  <si>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</si>
  <si>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</si>
  <si>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</si>
  <si>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</si>
  <si>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</si>
  <si>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</si>
  <si>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</si>
  <si>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</si>
  <si>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</si>
  <si>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</si>
  <si>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</si>
  <si>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</si>
  <si>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</si>
  <si>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</si>
  <si>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</si>
  <si>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</si>
  <si>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</si>
  <si>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</si>
  <si>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</si>
  <si>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</si>
  <si>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</si>
  <si>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</si>
  <si>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</si>
  <si>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</si>
  <si>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</si>
  <si>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</si>
  <si>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</si>
  <si>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</si>
  <si>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</si>
  <si>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</si>
  <si>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</si>
  <si>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</si>
  <si>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</si>
  <si>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</si>
  <si>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</si>
  <si>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</si>
  <si>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</si>
  <si>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</si>
  <si>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</si>
  <si>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</si>
  <si>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</si>
  <si>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</si>
  <si>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</si>
  <si>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</si>
  <si>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</si>
  <si>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</si>
  <si>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</si>
  <si>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</si>
  <si>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</si>
  <si>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</si>
  <si>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</si>
  <si>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</si>
  <si>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</si>
  <si>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</si>
  <si>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</si>
  <si>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</si>
  <si>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</si>
  <si>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</si>
  <si>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</si>
  <si>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</si>
  <si>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</si>
  <si>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</si>
  <si>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</si>
  <si>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</si>
  <si>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</si>
  <si>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</si>
  <si>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</si>
  <si>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</si>
  <si>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</si>
  <si>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</si>
  <si>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</si>
  <si>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</si>
  <si>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</si>
  <si>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</si>
  <si>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</si>
  <si>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</si>
  <si>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</si>
  <si>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</si>
  <si>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</si>
  <si>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</si>
  <si>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</si>
  <si>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</si>
  <si>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</si>
  <si>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</si>
  <si>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</si>
  <si>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</si>
  <si>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</si>
  <si>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</si>
  <si>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</si>
  <si>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</si>
  <si>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</si>
  <si>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</si>
  <si>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</si>
  <si>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</si>
  <si>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</si>
  <si>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</si>
  <si>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</si>
  <si>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</si>
  <si>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</si>
  <si>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</si>
  <si>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</si>
  <si>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</si>
  <si>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</si>
  <si>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</si>
  <si>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</si>
  <si>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</si>
  <si>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</si>
  <si>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</si>
  <si>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</si>
  <si>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</si>
  <si>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</si>
  <si>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</si>
  <si>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</si>
  <si>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</si>
  <si>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</si>
  <si>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</si>
  <si>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</si>
  <si>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</si>
  <si>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</si>
  <si>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</si>
  <si>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</si>
  <si>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</si>
  <si>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</si>
  <si>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</si>
  <si>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</si>
  <si>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</si>
  <si>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</si>
  <si>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</si>
  <si>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</si>
  <si>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</si>
  <si>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</si>
  <si>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</si>
  <si>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</si>
  <si>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</si>
  <si>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</si>
  <si>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</si>
  <si>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</si>
  <si>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</si>
  <si>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</si>
  <si>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</si>
  <si>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</si>
  <si>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</si>
  <si>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</si>
  <si>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</si>
  <si>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</si>
  <si>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</si>
  <si>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</si>
  <si>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</si>
  <si>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</si>
  <si>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</si>
  <si>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</si>
  <si>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</si>
  <si>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</si>
  <si>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</si>
  <si>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</si>
  <si>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</si>
  <si>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</si>
  <si>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</si>
  <si>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</si>
  <si>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</si>
  <si>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</si>
  <si>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</si>
  <si>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</si>
  <si>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</si>
  <si>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</si>
  <si>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</si>
  <si>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</si>
  <si>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</si>
  <si>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</si>
  <si>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</si>
  <si>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</si>
  <si>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</si>
  <si>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</si>
  <si>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</si>
  <si>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</si>
  <si>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</si>
  <si>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</si>
  <si>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</si>
  <si>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</si>
  <si>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</si>
  <si>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</si>
  <si>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</si>
  <si>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</si>
  <si>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</si>
  <si>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</si>
  <si>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</si>
  <si>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</si>
  <si>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</si>
  <si>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</si>
  <si>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</si>
  <si>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</si>
  <si>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</si>
  <si>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</si>
  <si>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</si>
  <si>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</si>
  <si>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</si>
  <si>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</si>
  <si>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</si>
  <si>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</si>
  <si>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</si>
  <si>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</si>
  <si>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</si>
  <si>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</si>
  <si>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</si>
  <si>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</si>
  <si>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</si>
  <si>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</si>
  <si>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</si>
  <si>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</si>
  <si>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</si>
  <si>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</si>
  <si>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</si>
  <si>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</si>
  <si>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</si>
  <si>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</si>
  <si>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</si>
  <si>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</si>
  <si>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</si>
  <si>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</si>
  <si>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</si>
  <si>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</si>
  <si>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</si>
  <si>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</si>
  <si>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</si>
  <si>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</si>
  <si>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</si>
  <si>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</si>
  <si>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</si>
  <si>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</si>
  <si>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</si>
  <si>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</si>
  <si>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</si>
  <si>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</si>
  <si>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</si>
  <si>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</si>
  <si>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</si>
  <si>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</si>
  <si>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</si>
  <si>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</si>
  <si>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</si>
  <si>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</si>
  <si>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</si>
  <si>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</si>
  <si>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</si>
  <si>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</si>
  <si>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</si>
  <si>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</si>
  <si>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</si>
  <si>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</si>
  <si>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</si>
  <si>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</si>
  <si>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</si>
  <si>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</si>
  <si>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</si>
  <si>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</si>
  <si>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</si>
  <si>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</si>
  <si>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</si>
  <si>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</si>
  <si>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</si>
  <si>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</si>
  <si>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</si>
  <si>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</si>
  <si>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</si>
  <si>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</si>
  <si>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</si>
  <si>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</si>
  <si>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</si>
  <si>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</si>
  <si>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</si>
  <si>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</si>
  <si>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</si>
  <si>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</si>
  <si>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</si>
  <si>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</si>
  <si>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</si>
  <si>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</si>
  <si>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</si>
  <si>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</si>
  <si>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</si>
  <si>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</si>
  <si>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</si>
  <si>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</si>
  <si>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</si>
  <si>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</si>
  <si>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</si>
  <si>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</si>
  <si>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</si>
  <si>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</si>
  <si>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</si>
  <si>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</si>
  <si>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</si>
  <si>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</si>
  <si>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</si>
  <si>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</si>
  <si>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</si>
  <si>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</si>
  <si>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</si>
  <si>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</si>
  <si>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</si>
  <si>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</si>
  <si>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</si>
  <si>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</si>
  <si>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</si>
  <si>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</si>
  <si>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</si>
  <si>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</si>
  <si>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</si>
  <si>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</si>
  <si>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</si>
  <si>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</si>
  <si>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</si>
  <si>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</si>
  <si>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</si>
  <si>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</si>
  <si>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</si>
  <si>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</si>
  <si>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</si>
  <si>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</si>
  <si>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</si>
  <si>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</si>
  <si>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</si>
  <si>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</si>
  <si>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</si>
  <si>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</si>
  <si>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</si>
  <si>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</si>
  <si>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</si>
  <si>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</si>
  <si>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</si>
  <si>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</si>
  <si>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</si>
  <si>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</si>
  <si>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</si>
  <si>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</si>
  <si>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</si>
  <si>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</si>
  <si>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</si>
  <si>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</si>
  <si>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</si>
  <si>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</si>
  <si>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</si>
  <si>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</si>
  <si>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</si>
  <si>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</si>
  <si>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</si>
  <si>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</si>
  <si>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</si>
  <si>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</si>
  <si>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</si>
  <si>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</si>
  <si>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</si>
  <si>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</si>
  <si>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</si>
  <si>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</si>
  <si>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</si>
  <si>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</si>
  <si>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</si>
  <si>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</si>
  <si>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</si>
  <si>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</si>
  <si>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</si>
  <si>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</si>
  <si>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</si>
  <si>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</si>
  <si>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</si>
  <si>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</si>
  <si>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</si>
  <si>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</si>
  <si>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</si>
  <si>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</si>
  <si>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</si>
  <si>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</si>
  <si>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</si>
  <si>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</si>
  <si>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</si>
  <si>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</si>
  <si>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</si>
  <si>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</si>
  <si>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</si>
  <si>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</si>
  <si>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</si>
  <si>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</si>
  <si>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</si>
  <si>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</si>
  <si>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</si>
  <si>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</si>
  <si>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</si>
  <si>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</si>
  <si>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</si>
  <si>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</si>
  <si>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</si>
  <si>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</si>
  <si>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</si>
  <si>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</si>
  <si>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</si>
  <si>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</si>
  <si>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</si>
  <si>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</si>
  <si>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</si>
  <si>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</si>
  <si>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</si>
  <si>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</si>
  <si>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</si>
  <si>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</si>
  <si>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</si>
  <si>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</si>
  <si>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</si>
  <si>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</si>
  <si>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</si>
  <si>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</si>
  <si>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</si>
  <si>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</si>
  <si>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</si>
  <si>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</si>
  <si>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</si>
  <si>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</si>
  <si>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</si>
  <si>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</si>
  <si>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</si>
  <si>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</si>
  <si>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</si>
  <si>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</si>
  <si>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</si>
  <si>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</si>
  <si>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</si>
  <si>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</si>
  <si>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</si>
  <si>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</si>
  <si>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</si>
  <si>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</si>
  <si>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</si>
  <si>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</si>
  <si>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</si>
  <si>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</si>
  <si>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</si>
  <si>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</si>
  <si>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</si>
  <si>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</si>
  <si>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</si>
  <si>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</si>
  <si>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</si>
  <si>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</si>
  <si>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</si>
  <si>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</si>
  <si>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</si>
  <si>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</si>
  <si>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</si>
  <si>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</si>
  <si>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</si>
  <si>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</si>
  <si>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</si>
  <si>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</si>
  <si>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</si>
  <si>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</si>
  <si>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</si>
  <si>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</si>
  <si>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</si>
  <si>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</si>
  <si>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</si>
  <si>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</si>
  <si>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</si>
  <si>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</si>
  <si>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</si>
  <si>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</si>
  <si>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</si>
  <si>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</si>
  <si>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</si>
  <si>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</si>
  <si>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</si>
  <si>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</si>
  <si>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</si>
  <si>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</si>
  <si>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</si>
  <si>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</si>
  <si>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</si>
  <si>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</si>
  <si>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</si>
  <si>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</si>
  <si>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</si>
  <si>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</si>
  <si>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</si>
  <si>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</si>
  <si>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</si>
  <si>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</si>
  <si>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</si>
  <si>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</si>
  <si>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</si>
  <si>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</si>
  <si>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</si>
  <si>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</si>
  <si>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</si>
  <si>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</si>
  <si>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</si>
  <si>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</si>
  <si>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</si>
  <si>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</si>
  <si>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</si>
  <si>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</si>
  <si>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</si>
  <si>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</si>
  <si>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</si>
  <si>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</si>
  <si>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</si>
  <si>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</si>
  <si>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</si>
  <si>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</si>
  <si>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</si>
  <si>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</si>
  <si>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</si>
  <si>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</si>
  <si>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</si>
  <si>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</si>
  <si>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</si>
  <si>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</si>
  <si>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</si>
  <si>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</si>
  <si>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</si>
  <si>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</si>
  <si>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</si>
  <si>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</si>
  <si>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</si>
  <si>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</si>
  <si>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</si>
  <si>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</si>
  <si>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</si>
  <si>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</si>
  <si>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</si>
  <si>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</si>
  <si>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</si>
  <si>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</si>
  <si>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</si>
  <si>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</si>
  <si>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</si>
  <si>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</si>
  <si>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</si>
  <si>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</si>
  <si>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</si>
  <si>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</si>
  <si>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</si>
  <si>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</si>
  <si>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</si>
  <si>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</si>
  <si>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</si>
  <si>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</si>
  <si>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</si>
  <si>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</si>
  <si>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</si>
  <si>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</si>
  <si>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</si>
  <si>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</si>
  <si>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</si>
  <si>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</si>
  <si>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</si>
  <si>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</si>
  <si>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</si>
  <si>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</si>
  <si>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</si>
  <si>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</si>
  <si>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</si>
  <si>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</si>
  <si>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</si>
  <si>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</si>
  <si>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</si>
  <si>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</si>
  <si>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</si>
  <si>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</si>
  <si>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</si>
  <si>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</si>
  <si>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</si>
  <si>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</si>
  <si>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</si>
  <si>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</si>
  <si>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</si>
  <si>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</si>
  <si>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</si>
  <si>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</si>
  <si>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</si>
  <si>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</si>
  <si>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</si>
  <si>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</si>
  <si>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</si>
  <si>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</si>
  <si>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</si>
  <si>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</si>
  <si>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</si>
  <si>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</si>
  <si>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</si>
  <si>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</si>
  <si>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</si>
  <si>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</si>
  <si>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</si>
  <si>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</si>
  <si>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</si>
  <si>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</si>
  <si>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</si>
  <si>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</si>
  <si>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</si>
  <si>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</si>
  <si>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</si>
  <si>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</si>
  <si>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</si>
  <si>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</si>
  <si>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</si>
  <si>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</si>
  <si>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</si>
  <si>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</si>
  <si>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</si>
  <si>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</si>
  <si>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</si>
  <si>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</si>
  <si>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</si>
  <si>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</si>
  <si>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</si>
  <si>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</si>
  <si>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</si>
  <si>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</si>
  <si>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</si>
  <si>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</si>
  <si>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</si>
  <si>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</si>
  <si>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</si>
  <si>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</si>
  <si>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</si>
  <si>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</si>
  <si>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</si>
  <si>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</si>
  <si>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</si>
  <si>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</si>
  <si>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</si>
  <si>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</si>
  <si>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</si>
  <si>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</si>
  <si>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</si>
  <si>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</si>
  <si>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</si>
  <si>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</si>
  <si>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</si>
  <si>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</si>
  <si>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</si>
  <si>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</si>
  <si>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</si>
  <si>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</si>
  <si>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</si>
  <si>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</si>
  <si>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</si>
  <si>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</si>
  <si>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</si>
  <si>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</si>
  <si>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</si>
  <si>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</si>
  <si>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</si>
  <si>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</si>
  <si>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</si>
  <si>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</si>
  <si>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</si>
  <si>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</si>
  <si>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</si>
  <si>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</si>
  <si>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</si>
  <si>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</si>
  <si>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</si>
  <si>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</si>
  <si>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</si>
  <si>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</si>
  <si>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</si>
  <si>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</si>
  <si>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</si>
  <si>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</si>
  <si>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</si>
  <si>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</si>
  <si>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</si>
  <si>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</si>
  <si>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</si>
  <si>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</si>
  <si>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</si>
  <si>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</si>
  <si>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</si>
  <si>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</si>
  <si>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</si>
  <si>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</si>
  <si>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</si>
  <si>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</si>
  <si>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</si>
  <si>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</si>
  <si>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</si>
  <si>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</si>
  <si>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</si>
  <si>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</si>
  <si>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</si>
  <si>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</si>
  <si>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</si>
  <si>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</si>
  <si>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</si>
  <si>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</si>
  <si>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</si>
  <si>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</si>
  <si>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</si>
  <si>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</si>
  <si>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</si>
  <si>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</si>
  <si>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</si>
  <si>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</si>
  <si>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</si>
  <si>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</si>
  <si>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</si>
  <si>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</si>
  <si>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</si>
  <si>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</si>
  <si>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</si>
  <si>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</si>
  <si>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</si>
  <si>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</si>
  <si>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</si>
  <si>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</si>
  <si>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</si>
  <si>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</si>
  <si>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</si>
  <si>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</si>
  <si>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</si>
  <si>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</si>
  <si>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</si>
  <si>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</si>
  <si>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</si>
  <si>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</si>
  <si>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</si>
  <si>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</si>
  <si>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</si>
  <si>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</si>
  <si>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</si>
  <si>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</si>
  <si>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</si>
  <si>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</si>
  <si>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</si>
  <si>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</si>
  <si>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</si>
  <si>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</si>
  <si>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</si>
  <si>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Black</t>
  </si>
  <si>
    <t>Blue</t>
  </si>
  <si>
    <t>White</t>
  </si>
  <si>
    <t>Green</t>
  </si>
  <si>
    <t>Olive</t>
  </si>
  <si>
    <t>Pink</t>
  </si>
  <si>
    <t>Orange</t>
  </si>
  <si>
    <t>Beige</t>
  </si>
  <si>
    <t>Off white</t>
  </si>
  <si>
    <t>Purple</t>
  </si>
  <si>
    <t>Peach</t>
  </si>
  <si>
    <t>Sea Green</t>
  </si>
  <si>
    <t>Lavender</t>
  </si>
  <si>
    <t>Brown</t>
  </si>
  <si>
    <t>Mustard</t>
  </si>
  <si>
    <t>Red</t>
  </si>
  <si>
    <t>Teal</t>
  </si>
  <si>
    <t>Grey</t>
  </si>
  <si>
    <t>Magenta</t>
  </si>
  <si>
    <t>Coffee Brown</t>
  </si>
  <si>
    <t>Skin</t>
  </si>
  <si>
    <t>Cream</t>
  </si>
  <si>
    <t>Turquoise Blue</t>
  </si>
  <si>
    <t>Khaki</t>
  </si>
  <si>
    <t>Yellow</t>
  </si>
  <si>
    <t>Black &amp; White</t>
  </si>
  <si>
    <t>Rust</t>
  </si>
  <si>
    <t>Maroon</t>
  </si>
  <si>
    <t>Burgundy</t>
  </si>
  <si>
    <t>Coral</t>
  </si>
  <si>
    <t>Gold</t>
  </si>
  <si>
    <t>Rose</t>
  </si>
  <si>
    <t>Navy Blue</t>
  </si>
  <si>
    <t>Charcoal</t>
  </si>
  <si>
    <t xml:space="preserve">Red </t>
  </si>
  <si>
    <t>khaki</t>
  </si>
  <si>
    <t>Tan</t>
  </si>
  <si>
    <t>Copper</t>
  </si>
  <si>
    <t>Multicolor</t>
  </si>
  <si>
    <t>Nude</t>
  </si>
  <si>
    <t>Silver</t>
  </si>
  <si>
    <t xml:space="preserve">Green </t>
  </si>
  <si>
    <t>6  UK</t>
  </si>
  <si>
    <t>7  UK</t>
  </si>
  <si>
    <t>8  UK</t>
  </si>
  <si>
    <t>9  UK</t>
  </si>
  <si>
    <t>10  UK</t>
  </si>
  <si>
    <t>11  UK</t>
  </si>
  <si>
    <t>10 UK</t>
  </si>
  <si>
    <t>11 UK</t>
  </si>
  <si>
    <t>12 UK</t>
  </si>
  <si>
    <t>9 UK</t>
  </si>
  <si>
    <t>8 UK</t>
  </si>
  <si>
    <t>6 UK</t>
  </si>
  <si>
    <t>7 UK</t>
  </si>
  <si>
    <t>S</t>
  </si>
  <si>
    <t>M</t>
  </si>
  <si>
    <t>L</t>
  </si>
  <si>
    <t>XL</t>
  </si>
  <si>
    <t>XXL</t>
  </si>
  <si>
    <t>XXS</t>
  </si>
  <si>
    <t>XS</t>
  </si>
  <si>
    <t>Onesize</t>
  </si>
  <si>
    <t>2-3Y</t>
  </si>
  <si>
    <t>3-4Y</t>
  </si>
  <si>
    <t>1-2Y</t>
  </si>
  <si>
    <t>4-5Y</t>
  </si>
  <si>
    <t>5-6Y</t>
  </si>
  <si>
    <t>0-3M</t>
  </si>
  <si>
    <t>3-6M</t>
  </si>
  <si>
    <t>6-9M</t>
  </si>
  <si>
    <t>9-12M</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</si>
  <si>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</si>
  <si>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</si>
  <si>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</si>
  <si>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</si>
  <si>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</si>
  <si>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</si>
  <si>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</si>
  <si>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</si>
  <si>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</si>
  <si>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</si>
  <si>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</si>
  <si>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</si>
  <si>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</si>
  <si>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</si>
  <si>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</si>
  <si>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</si>
  <si>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</si>
  <si>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</si>
  <si>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</si>
  <si>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</si>
  <si>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</si>
  <si>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</si>
  <si>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</si>
  <si>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</si>
  <si>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</si>
  <si>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</si>
  <si>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</si>
  <si>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</si>
  <si>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</si>
  <si>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</si>
  <si>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</si>
  <si>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</si>
  <si>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</si>
  <si>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</si>
  <si>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</si>
  <si>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</si>
  <si>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</si>
  <si>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</si>
  <si>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</si>
  <si>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</si>
  <si>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</si>
  <si>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</si>
  <si>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</si>
  <si>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</si>
  <si>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</si>
  <si>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</si>
  <si>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</si>
  <si>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</si>
  <si>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</si>
  <si>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</si>
  <si>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</si>
  <si>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</si>
  <si>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</si>
  <si>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</si>
  <si>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</si>
  <si>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</si>
  <si>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</si>
  <si>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</si>
  <si>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</si>
  <si>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</si>
  <si>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</si>
  <si>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</si>
  <si>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</si>
  <si>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</si>
  <si>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</si>
  <si>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</si>
  <si>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</si>
  <si>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</si>
  <si>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</si>
  <si>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</si>
  <si>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</si>
  <si>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</si>
  <si>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</si>
  <si>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</si>
  <si>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</si>
  <si>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</si>
  <si>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</si>
  <si>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</si>
  <si>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</si>
  <si>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</si>
  <si>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</si>
  <si>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</si>
  <si>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</si>
  <si>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</si>
  <si>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</si>
  <si>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</si>
  <si>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</si>
  <si>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</si>
  <si>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</si>
  <si>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</si>
  <si>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</si>
  <si>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</si>
  <si>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</si>
  <si>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</si>
  <si>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</si>
  <si>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</si>
  <si>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</si>
  <si>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</si>
  <si>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</si>
  <si>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</si>
  <si>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Maharashtra</t>
  </si>
  <si>
    <t>Mumbai</t>
  </si>
  <si>
    <t>Bengaluru</t>
  </si>
  <si>
    <t>Karnataka</t>
  </si>
  <si>
    <t>Hyderabad</t>
  </si>
  <si>
    <t>Telangana</t>
  </si>
  <si>
    <t>Ahmedabad</t>
  </si>
  <si>
    <t>Gujrat</t>
  </si>
  <si>
    <t>Pune</t>
  </si>
  <si>
    <t>Vadodara</t>
  </si>
  <si>
    <t>Surat</t>
  </si>
  <si>
    <t>Rajasthan</t>
  </si>
  <si>
    <t>Jaipur</t>
  </si>
  <si>
    <t>Jodhpur</t>
  </si>
  <si>
    <t>Udaipur</t>
  </si>
  <si>
    <t>Punjab</t>
  </si>
  <si>
    <t>Jalandhar</t>
  </si>
  <si>
    <t>Amritsar</t>
  </si>
  <si>
    <t>Patiala</t>
  </si>
  <si>
    <t>Uttar Pradesh</t>
  </si>
  <si>
    <t>Kanpur</t>
  </si>
  <si>
    <t>Aligarh</t>
  </si>
  <si>
    <t>Prayagraj</t>
  </si>
  <si>
    <t>Madhya Pradesh</t>
  </si>
  <si>
    <t>Bhopal</t>
  </si>
  <si>
    <t>Sagar</t>
  </si>
  <si>
    <t>Indore</t>
  </si>
  <si>
    <t>Chhatisgarh</t>
  </si>
  <si>
    <t>Raipur</t>
  </si>
  <si>
    <t>Bihar</t>
  </si>
  <si>
    <t>Patna</t>
  </si>
  <si>
    <t>Darbhanga</t>
  </si>
  <si>
    <t>Nalanda</t>
  </si>
  <si>
    <t>Gaya</t>
  </si>
  <si>
    <t>OD0001</t>
  </si>
  <si>
    <t>OD0002</t>
  </si>
  <si>
    <t>OD0003</t>
  </si>
  <si>
    <t>OD0004</t>
  </si>
  <si>
    <t>OD0005</t>
  </si>
  <si>
    <t>OD0006</t>
  </si>
  <si>
    <t>OD0007</t>
  </si>
  <si>
    <t>OD0008</t>
  </si>
  <si>
    <t>OD0009</t>
  </si>
  <si>
    <t>OD0010</t>
  </si>
  <si>
    <t>OD0011</t>
  </si>
  <si>
    <t>OD0012</t>
  </si>
  <si>
    <t>OD0013</t>
  </si>
  <si>
    <t>OD0014</t>
  </si>
  <si>
    <t>OD0015</t>
  </si>
  <si>
    <t>OD0016</t>
  </si>
  <si>
    <t>OD0017</t>
  </si>
  <si>
    <t>OD0018</t>
  </si>
  <si>
    <t>OD0019</t>
  </si>
  <si>
    <t>OD0020</t>
  </si>
  <si>
    <t>OD0021</t>
  </si>
  <si>
    <t>OD0022</t>
  </si>
  <si>
    <t>OD0023</t>
  </si>
  <si>
    <t>OD0024</t>
  </si>
  <si>
    <t>OD0025</t>
  </si>
  <si>
    <t>OD0026</t>
  </si>
  <si>
    <t>OD0027</t>
  </si>
  <si>
    <t>OD0028</t>
  </si>
  <si>
    <t>OD0029</t>
  </si>
  <si>
    <t>OD0030</t>
  </si>
  <si>
    <t>OD0031</t>
  </si>
  <si>
    <t>OD0032</t>
  </si>
  <si>
    <t>OD0033</t>
  </si>
  <si>
    <t>OD0034</t>
  </si>
  <si>
    <t>OD0035</t>
  </si>
  <si>
    <t>OD0036</t>
  </si>
  <si>
    <t>OD0037</t>
  </si>
  <si>
    <t>OD0038</t>
  </si>
  <si>
    <t>OD0039</t>
  </si>
  <si>
    <t>OD0040</t>
  </si>
  <si>
    <t>OD0041</t>
  </si>
  <si>
    <t>OD0042</t>
  </si>
  <si>
    <t>OD0043</t>
  </si>
  <si>
    <t>OD0044</t>
  </si>
  <si>
    <t>OD0045</t>
  </si>
  <si>
    <t>OD0046</t>
  </si>
  <si>
    <t>OD0047</t>
  </si>
  <si>
    <t>OD0048</t>
  </si>
  <si>
    <t>OD0049</t>
  </si>
  <si>
    <t>OD0050</t>
  </si>
  <si>
    <t>OD0051</t>
  </si>
  <si>
    <t>OD0052</t>
  </si>
  <si>
    <t>OD0053</t>
  </si>
  <si>
    <t>OD0054</t>
  </si>
  <si>
    <t>OD0055</t>
  </si>
  <si>
    <t>OD0056</t>
  </si>
  <si>
    <t>OD0057</t>
  </si>
  <si>
    <t>OD0058</t>
  </si>
  <si>
    <t>OD0059</t>
  </si>
  <si>
    <t>OD0060</t>
  </si>
  <si>
    <t>OD0061</t>
  </si>
  <si>
    <t>OD0062</t>
  </si>
  <si>
    <t>OD0063</t>
  </si>
  <si>
    <t>OD0064</t>
  </si>
  <si>
    <t>OD0065</t>
  </si>
  <si>
    <t>OD0066</t>
  </si>
  <si>
    <t>OD0067</t>
  </si>
  <si>
    <t>OD0068</t>
  </si>
  <si>
    <t>OD0069</t>
  </si>
  <si>
    <t>OD0070</t>
  </si>
  <si>
    <t>OD0071</t>
  </si>
  <si>
    <t>OD0072</t>
  </si>
  <si>
    <t>OD0073</t>
  </si>
  <si>
    <t>OD0074</t>
  </si>
  <si>
    <t>OD0075</t>
  </si>
  <si>
    <t>OD0076</t>
  </si>
  <si>
    <t>OD0077</t>
  </si>
  <si>
    <t>OD0078</t>
  </si>
  <si>
    <t>OD0079</t>
  </si>
  <si>
    <t>OD0080</t>
  </si>
  <si>
    <t>OD0081</t>
  </si>
  <si>
    <t>OD0082</t>
  </si>
  <si>
    <t>OD0083</t>
  </si>
  <si>
    <t>OD0084</t>
  </si>
  <si>
    <t>OD0085</t>
  </si>
  <si>
    <t>OD0086</t>
  </si>
  <si>
    <t>OD0087</t>
  </si>
  <si>
    <t>OD0088</t>
  </si>
  <si>
    <t>OD0089</t>
  </si>
  <si>
    <t>OD0090</t>
  </si>
  <si>
    <t>OD0091</t>
  </si>
  <si>
    <t>OD0092</t>
  </si>
  <si>
    <t>OD0093</t>
  </si>
  <si>
    <t>OD0094</t>
  </si>
  <si>
    <t>OD0095</t>
  </si>
  <si>
    <t>OD0096</t>
  </si>
  <si>
    <t>OD0097</t>
  </si>
  <si>
    <t>OD0098</t>
  </si>
  <si>
    <t>OD0099</t>
  </si>
  <si>
    <t>OD0100</t>
  </si>
  <si>
    <t>OD0101</t>
  </si>
  <si>
    <t>OD0102</t>
  </si>
  <si>
    <t>OD0103</t>
  </si>
  <si>
    <t>OD0104</t>
  </si>
  <si>
    <t>OD0105</t>
  </si>
  <si>
    <t>OD0106</t>
  </si>
  <si>
    <t>OD0107</t>
  </si>
  <si>
    <t>OD0108</t>
  </si>
  <si>
    <t>OD0109</t>
  </si>
  <si>
    <t>OD0110</t>
  </si>
  <si>
    <t>OD0111</t>
  </si>
  <si>
    <t>OD0112</t>
  </si>
  <si>
    <t>OD0113</t>
  </si>
  <si>
    <t>OD0114</t>
  </si>
  <si>
    <t>OD0115</t>
  </si>
  <si>
    <t>OD0116</t>
  </si>
  <si>
    <t>OD0117</t>
  </si>
  <si>
    <t>OD0118</t>
  </si>
  <si>
    <t>OD0119</t>
  </si>
  <si>
    <t>OD0120</t>
  </si>
  <si>
    <t>OD0121</t>
  </si>
  <si>
    <t>OD0122</t>
  </si>
  <si>
    <t>OD0123</t>
  </si>
  <si>
    <t>OD0124</t>
  </si>
  <si>
    <t>OD0125</t>
  </si>
  <si>
    <t>OD0126</t>
  </si>
  <si>
    <t>OD0127</t>
  </si>
  <si>
    <t>OD0128</t>
  </si>
  <si>
    <t>OD0129</t>
  </si>
  <si>
    <t>OD0130</t>
  </si>
  <si>
    <t>OD0131</t>
  </si>
  <si>
    <t>OD0132</t>
  </si>
  <si>
    <t>OD0133</t>
  </si>
  <si>
    <t>OD0134</t>
  </si>
  <si>
    <t>OD0135</t>
  </si>
  <si>
    <t>OD0136</t>
  </si>
  <si>
    <t>OD0137</t>
  </si>
  <si>
    <t>OD0138</t>
  </si>
  <si>
    <t>OD0139</t>
  </si>
  <si>
    <t>OD0140</t>
  </si>
  <si>
    <t>OD0141</t>
  </si>
  <si>
    <t>OD0142</t>
  </si>
  <si>
    <t>OD0143</t>
  </si>
  <si>
    <t>OD0144</t>
  </si>
  <si>
    <t>OD0145</t>
  </si>
  <si>
    <t>OD0146</t>
  </si>
  <si>
    <t>OD0147</t>
  </si>
  <si>
    <t>OD0148</t>
  </si>
  <si>
    <t>OD0149</t>
  </si>
  <si>
    <t>OD0150</t>
  </si>
  <si>
    <t>OD0151</t>
  </si>
  <si>
    <t>OD0152</t>
  </si>
  <si>
    <t>OD0153</t>
  </si>
  <si>
    <t>OD0154</t>
  </si>
  <si>
    <t>OD0155</t>
  </si>
  <si>
    <t>OD0156</t>
  </si>
  <si>
    <t>OD0157</t>
  </si>
  <si>
    <t>OD0158</t>
  </si>
  <si>
    <t>OD0159</t>
  </si>
  <si>
    <t>OD0160</t>
  </si>
  <si>
    <t>OD0161</t>
  </si>
  <si>
    <t>OD0162</t>
  </si>
  <si>
    <t>OD0163</t>
  </si>
  <si>
    <t>OD0164</t>
  </si>
  <si>
    <t>OD0165</t>
  </si>
  <si>
    <t>OD0166</t>
  </si>
  <si>
    <t>OD0167</t>
  </si>
  <si>
    <t>OD0168</t>
  </si>
  <si>
    <t>OD0169</t>
  </si>
  <si>
    <t>OD0170</t>
  </si>
  <si>
    <t>OD0171</t>
  </si>
  <si>
    <t>OD0172</t>
  </si>
  <si>
    <t>OD0173</t>
  </si>
  <si>
    <t>OD0174</t>
  </si>
  <si>
    <t>OD0175</t>
  </si>
  <si>
    <t>OD0176</t>
  </si>
  <si>
    <t>OD0177</t>
  </si>
  <si>
    <t>OD0178</t>
  </si>
  <si>
    <t>OD0179</t>
  </si>
  <si>
    <t>OD0180</t>
  </si>
  <si>
    <t>OD0181</t>
  </si>
  <si>
    <t>OD0182</t>
  </si>
  <si>
    <t>OD0183</t>
  </si>
  <si>
    <t>OD0184</t>
  </si>
  <si>
    <t>OD0185</t>
  </si>
  <si>
    <t>OD0186</t>
  </si>
  <si>
    <t>OD0187</t>
  </si>
  <si>
    <t>OD0188</t>
  </si>
  <si>
    <t>OD0189</t>
  </si>
  <si>
    <t>OD0190</t>
  </si>
  <si>
    <t>OD0191</t>
  </si>
  <si>
    <t>OD0192</t>
  </si>
  <si>
    <t>OD0193</t>
  </si>
  <si>
    <t>OD0194</t>
  </si>
  <si>
    <t>OD0195</t>
  </si>
  <si>
    <t>OD0196</t>
  </si>
  <si>
    <t>OD0197</t>
  </si>
  <si>
    <t>OD0198</t>
  </si>
  <si>
    <t>OD0199</t>
  </si>
  <si>
    <t>OD0200</t>
  </si>
  <si>
    <t>OD0201</t>
  </si>
  <si>
    <t>OD0202</t>
  </si>
  <si>
    <t>OD0203</t>
  </si>
  <si>
    <t>OD0204</t>
  </si>
  <si>
    <t>OD0205</t>
  </si>
  <si>
    <t>OD0206</t>
  </si>
  <si>
    <t>OD0207</t>
  </si>
  <si>
    <t>OD0208</t>
  </si>
  <si>
    <t>OD0209</t>
  </si>
  <si>
    <t>OD0210</t>
  </si>
  <si>
    <t>OD0211</t>
  </si>
  <si>
    <t>OD0212</t>
  </si>
  <si>
    <t>OD0213</t>
  </si>
  <si>
    <t>OD0214</t>
  </si>
  <si>
    <t>OD0215</t>
  </si>
  <si>
    <t>OD0216</t>
  </si>
  <si>
    <t>OD0217</t>
  </si>
  <si>
    <t>OD0218</t>
  </si>
  <si>
    <t>OD0219</t>
  </si>
  <si>
    <t>OD0220</t>
  </si>
  <si>
    <t>OD0221</t>
  </si>
  <si>
    <t>OD0222</t>
  </si>
  <si>
    <t>OD0223</t>
  </si>
  <si>
    <t>OD0224</t>
  </si>
  <si>
    <t>OD0225</t>
  </si>
  <si>
    <t>OD0226</t>
  </si>
  <si>
    <t>OD0227</t>
  </si>
  <si>
    <t>OD0228</t>
  </si>
  <si>
    <t>OD0229</t>
  </si>
  <si>
    <t>OD0230</t>
  </si>
  <si>
    <t>OD0231</t>
  </si>
  <si>
    <t>OD0232</t>
  </si>
  <si>
    <t>OD0233</t>
  </si>
  <si>
    <t>OD0234</t>
  </si>
  <si>
    <t>OD0235</t>
  </si>
  <si>
    <t>OD0236</t>
  </si>
  <si>
    <t>OD0237</t>
  </si>
  <si>
    <t>OD0238</t>
  </si>
  <si>
    <t>OD0239</t>
  </si>
  <si>
    <t>OD0240</t>
  </si>
  <si>
    <t>OD0241</t>
  </si>
  <si>
    <t>OD0242</t>
  </si>
  <si>
    <t>OD0243</t>
  </si>
  <si>
    <t>OD0244</t>
  </si>
  <si>
    <t>OD0245</t>
  </si>
  <si>
    <t>OD0246</t>
  </si>
  <si>
    <t>OD0247</t>
  </si>
  <si>
    <t>OD0248</t>
  </si>
  <si>
    <t>OD0249</t>
  </si>
  <si>
    <t>OD0250</t>
  </si>
  <si>
    <t>OD0251</t>
  </si>
  <si>
    <t>OD0252</t>
  </si>
  <si>
    <t>OD0253</t>
  </si>
  <si>
    <t>OD0254</t>
  </si>
  <si>
    <t>OD0255</t>
  </si>
  <si>
    <t>OD0256</t>
  </si>
  <si>
    <t>OD0257</t>
  </si>
  <si>
    <t>OD0258</t>
  </si>
  <si>
    <t>OD0259</t>
  </si>
  <si>
    <t>OD0260</t>
  </si>
  <si>
    <t>OD0261</t>
  </si>
  <si>
    <t>OD0262</t>
  </si>
  <si>
    <t>OD0263</t>
  </si>
  <si>
    <t>OD0264</t>
  </si>
  <si>
    <t>OD0265</t>
  </si>
  <si>
    <t>OD0266</t>
  </si>
  <si>
    <t>OD0267</t>
  </si>
  <si>
    <t>OD0268</t>
  </si>
  <si>
    <t>OD0269</t>
  </si>
  <si>
    <t>OD0270</t>
  </si>
  <si>
    <t>OD0271</t>
  </si>
  <si>
    <t>OD0272</t>
  </si>
  <si>
    <t>OD0273</t>
  </si>
  <si>
    <t>OD0274</t>
  </si>
  <si>
    <t>OD0275</t>
  </si>
  <si>
    <t>OD0276</t>
  </si>
  <si>
    <t>OD0277</t>
  </si>
  <si>
    <t>OD0278</t>
  </si>
  <si>
    <t>OD0279</t>
  </si>
  <si>
    <t>OD0280</t>
  </si>
  <si>
    <t>OD0281</t>
  </si>
  <si>
    <t>OD0282</t>
  </si>
  <si>
    <t>OD0283</t>
  </si>
  <si>
    <t>OD0284</t>
  </si>
  <si>
    <t>OD0285</t>
  </si>
  <si>
    <t>OD0286</t>
  </si>
  <si>
    <t>OD0287</t>
  </si>
  <si>
    <t>OD0288</t>
  </si>
  <si>
    <t>OD0289</t>
  </si>
  <si>
    <t>OD0290</t>
  </si>
  <si>
    <t>OD0291</t>
  </si>
  <si>
    <t>OD0292</t>
  </si>
  <si>
    <t>OD0293</t>
  </si>
  <si>
    <t>OD0294</t>
  </si>
  <si>
    <t>OD0295</t>
  </si>
  <si>
    <t>OD0296</t>
  </si>
  <si>
    <t>OD0297</t>
  </si>
  <si>
    <t>OD0298</t>
  </si>
  <si>
    <t>OD0299</t>
  </si>
  <si>
    <t>OD0300</t>
  </si>
  <si>
    <t>OD0301</t>
  </si>
  <si>
    <t>OD0302</t>
  </si>
  <si>
    <t>OD0303</t>
  </si>
  <si>
    <t>OD0304</t>
  </si>
  <si>
    <t>OD0305</t>
  </si>
  <si>
    <t>OD0306</t>
  </si>
  <si>
    <t>OD0307</t>
  </si>
  <si>
    <t>OD0308</t>
  </si>
  <si>
    <t>OD0309</t>
  </si>
  <si>
    <t>OD0310</t>
  </si>
  <si>
    <t>OD0311</t>
  </si>
  <si>
    <t>OD0312</t>
  </si>
  <si>
    <t>OD0313</t>
  </si>
  <si>
    <t>OD0314</t>
  </si>
  <si>
    <t>OD0315</t>
  </si>
  <si>
    <t>OD0316</t>
  </si>
  <si>
    <t>OD0317</t>
  </si>
  <si>
    <t>OD0318</t>
  </si>
  <si>
    <t>OD0319</t>
  </si>
  <si>
    <t>OD0320</t>
  </si>
  <si>
    <t>OD0321</t>
  </si>
  <si>
    <t>OD0322</t>
  </si>
  <si>
    <t>OD0323</t>
  </si>
  <si>
    <t>OD0324</t>
  </si>
  <si>
    <t>OD0325</t>
  </si>
  <si>
    <t>OD0326</t>
  </si>
  <si>
    <t>OD0327</t>
  </si>
  <si>
    <t>OD0328</t>
  </si>
  <si>
    <t>OD0329</t>
  </si>
  <si>
    <t>OD0330</t>
  </si>
  <si>
    <t>OD0331</t>
  </si>
  <si>
    <t>OD0332</t>
  </si>
  <si>
    <t>OD0333</t>
  </si>
  <si>
    <t>OD0334</t>
  </si>
  <si>
    <t>OD0335</t>
  </si>
  <si>
    <t>OD0336</t>
  </si>
  <si>
    <t>OD0337</t>
  </si>
  <si>
    <t>OD0338</t>
  </si>
  <si>
    <t>OD0339</t>
  </si>
  <si>
    <t>OD0340</t>
  </si>
  <si>
    <t>OD0341</t>
  </si>
  <si>
    <t>OD0342</t>
  </si>
  <si>
    <t>OD0343</t>
  </si>
  <si>
    <t>OD0344</t>
  </si>
  <si>
    <t>OD0345</t>
  </si>
  <si>
    <t>OD0346</t>
  </si>
  <si>
    <t>OD0347</t>
  </si>
  <si>
    <t>OD0348</t>
  </si>
  <si>
    <t>OD0349</t>
  </si>
  <si>
    <t>OD0350</t>
  </si>
  <si>
    <t>OD0351</t>
  </si>
  <si>
    <t>OD0352</t>
  </si>
  <si>
    <t>OD0353</t>
  </si>
  <si>
    <t>OD0354</t>
  </si>
  <si>
    <t>OD0355</t>
  </si>
  <si>
    <t>OD0356</t>
  </si>
  <si>
    <t>OD0357</t>
  </si>
  <si>
    <t>OD0358</t>
  </si>
  <si>
    <t>OD0359</t>
  </si>
  <si>
    <t>OD0360</t>
  </si>
  <si>
    <t>OD0361</t>
  </si>
  <si>
    <t>OD0362</t>
  </si>
  <si>
    <t>OD0363</t>
  </si>
  <si>
    <t>OD0364</t>
  </si>
  <si>
    <t>OD0365</t>
  </si>
  <si>
    <t>OD0366</t>
  </si>
  <si>
    <t>OD0367</t>
  </si>
  <si>
    <t>OD0368</t>
  </si>
  <si>
    <t>OD0369</t>
  </si>
  <si>
    <t>OD0370</t>
  </si>
  <si>
    <t>OD0371</t>
  </si>
  <si>
    <t>OD0372</t>
  </si>
  <si>
    <t>OD0373</t>
  </si>
  <si>
    <t>OD0374</t>
  </si>
  <si>
    <t>OD0375</t>
  </si>
  <si>
    <t>OD0376</t>
  </si>
  <si>
    <t>OD0377</t>
  </si>
  <si>
    <t>OD0378</t>
  </si>
  <si>
    <t>OD0379</t>
  </si>
  <si>
    <t>OD0380</t>
  </si>
  <si>
    <t>OD0381</t>
  </si>
  <si>
    <t>OD0382</t>
  </si>
  <si>
    <t>OD0383</t>
  </si>
  <si>
    <t>OD0384</t>
  </si>
  <si>
    <t>OD0385</t>
  </si>
  <si>
    <t>OD0386</t>
  </si>
  <si>
    <t>OD0387</t>
  </si>
  <si>
    <t>OD0388</t>
  </si>
  <si>
    <t>OD0389</t>
  </si>
  <si>
    <t>OD0390</t>
  </si>
  <si>
    <t>OD0391</t>
  </si>
  <si>
    <t>OD0392</t>
  </si>
  <si>
    <t>OD0393</t>
  </si>
  <si>
    <t>OD0394</t>
  </si>
  <si>
    <t>OD0395</t>
  </si>
  <si>
    <t>OD0396</t>
  </si>
  <si>
    <t>OD0397</t>
  </si>
  <si>
    <t>OD0398</t>
  </si>
  <si>
    <t>OD0399</t>
  </si>
  <si>
    <t>OD0400</t>
  </si>
  <si>
    <t>OD0401</t>
  </si>
  <si>
    <t>OD0402</t>
  </si>
  <si>
    <t>OD0403</t>
  </si>
  <si>
    <t>OD0404</t>
  </si>
  <si>
    <t>OD0405</t>
  </si>
  <si>
    <t>OD0406</t>
  </si>
  <si>
    <t>OD0407</t>
  </si>
  <si>
    <t>OD0408</t>
  </si>
  <si>
    <t>OD0409</t>
  </si>
  <si>
    <t>OD0410</t>
  </si>
  <si>
    <t>OD0411</t>
  </si>
  <si>
    <t>OD0412</t>
  </si>
  <si>
    <t>OD0413</t>
  </si>
  <si>
    <t>OD0414</t>
  </si>
  <si>
    <t>OD0415</t>
  </si>
  <si>
    <t>OD0416</t>
  </si>
  <si>
    <t>OD0417</t>
  </si>
  <si>
    <t>OD0418</t>
  </si>
  <si>
    <t>OD0419</t>
  </si>
  <si>
    <t>OD0420</t>
  </si>
  <si>
    <t>OD0421</t>
  </si>
  <si>
    <t>OD0422</t>
  </si>
  <si>
    <t>OD0423</t>
  </si>
  <si>
    <t>OD0424</t>
  </si>
  <si>
    <t>OD0425</t>
  </si>
  <si>
    <t>OD0426</t>
  </si>
  <si>
    <t>OD0427</t>
  </si>
  <si>
    <t>OD0428</t>
  </si>
  <si>
    <t>OD0429</t>
  </si>
  <si>
    <t>OD0430</t>
  </si>
  <si>
    <t>OD0431</t>
  </si>
  <si>
    <t>OD0432</t>
  </si>
  <si>
    <t>OD0433</t>
  </si>
  <si>
    <t>OD0434</t>
  </si>
  <si>
    <t>OD0435</t>
  </si>
  <si>
    <t>OD0436</t>
  </si>
  <si>
    <t>OD0437</t>
  </si>
  <si>
    <t>OD0438</t>
  </si>
  <si>
    <t>OD0439</t>
  </si>
  <si>
    <t>OD0440</t>
  </si>
  <si>
    <t>OD0441</t>
  </si>
  <si>
    <t>OD0442</t>
  </si>
  <si>
    <t>OD0443</t>
  </si>
  <si>
    <t>OD0444</t>
  </si>
  <si>
    <t>OD0445</t>
  </si>
  <si>
    <t>OD0446</t>
  </si>
  <si>
    <t>OD0447</t>
  </si>
  <si>
    <t>OD0448</t>
  </si>
  <si>
    <t>OD0449</t>
  </si>
  <si>
    <t>OD0450</t>
  </si>
  <si>
    <t>OD0451</t>
  </si>
  <si>
    <t>OD0452</t>
  </si>
  <si>
    <t>OD0453</t>
  </si>
  <si>
    <t>OD0454</t>
  </si>
  <si>
    <t>OD0455</t>
  </si>
  <si>
    <t>OD0456</t>
  </si>
  <si>
    <t>OD0457</t>
  </si>
  <si>
    <t>OD0458</t>
  </si>
  <si>
    <t>OD0459</t>
  </si>
  <si>
    <t>OD0460</t>
  </si>
  <si>
    <t>OD0461</t>
  </si>
  <si>
    <t>OD0462</t>
  </si>
  <si>
    <t>OD0463</t>
  </si>
  <si>
    <t>OD0464</t>
  </si>
  <si>
    <t>OD0465</t>
  </si>
  <si>
    <t>OD0466</t>
  </si>
  <si>
    <t>OD0467</t>
  </si>
  <si>
    <t>OD0468</t>
  </si>
  <si>
    <t>OD0469</t>
  </si>
  <si>
    <t>OD0470</t>
  </si>
  <si>
    <t>OD0471</t>
  </si>
  <si>
    <t>OD0472</t>
  </si>
  <si>
    <t>OD0473</t>
  </si>
  <si>
    <t>OD0474</t>
  </si>
  <si>
    <t>OD0475</t>
  </si>
  <si>
    <t>OD0476</t>
  </si>
  <si>
    <t>OD0477</t>
  </si>
  <si>
    <t>OD0478</t>
  </si>
  <si>
    <t>OD0479</t>
  </si>
  <si>
    <t>OD0480</t>
  </si>
  <si>
    <t>OD0481</t>
  </si>
  <si>
    <t>OD0482</t>
  </si>
  <si>
    <t>OD0483</t>
  </si>
  <si>
    <t>OD0484</t>
  </si>
  <si>
    <t>OD0485</t>
  </si>
  <si>
    <t>OD0486</t>
  </si>
  <si>
    <t>OD0487</t>
  </si>
  <si>
    <t>OD0488</t>
  </si>
  <si>
    <t>OD0489</t>
  </si>
  <si>
    <t>OD0490</t>
  </si>
  <si>
    <t>OD0491</t>
  </si>
  <si>
    <t>OD0492</t>
  </si>
  <si>
    <t>OD0493</t>
  </si>
  <si>
    <t>OD0494</t>
  </si>
  <si>
    <t>OD0495</t>
  </si>
  <si>
    <t>OD0496</t>
  </si>
  <si>
    <t>OD0497</t>
  </si>
  <si>
    <t>OD0498</t>
  </si>
  <si>
    <t>OD0499</t>
  </si>
  <si>
    <t>OD0500</t>
  </si>
  <si>
    <t>OD0501</t>
  </si>
  <si>
    <t>OD0502</t>
  </si>
  <si>
    <t>OD0503</t>
  </si>
  <si>
    <t>OD0504</t>
  </si>
  <si>
    <t>OD0505</t>
  </si>
  <si>
    <t>OD0506</t>
  </si>
  <si>
    <t>OD0507</t>
  </si>
  <si>
    <t>OD0508</t>
  </si>
  <si>
    <t>OD0509</t>
  </si>
  <si>
    <t>OD0510</t>
  </si>
  <si>
    <t>OD0511</t>
  </si>
  <si>
    <t>OD0512</t>
  </si>
  <si>
    <t>OD0513</t>
  </si>
  <si>
    <t>OD0514</t>
  </si>
  <si>
    <t>OD0515</t>
  </si>
  <si>
    <t>OD0516</t>
  </si>
  <si>
    <t>OD0517</t>
  </si>
  <si>
    <t>OD0518</t>
  </si>
  <si>
    <t>OD0519</t>
  </si>
  <si>
    <t>OD0520</t>
  </si>
  <si>
    <t>OD0521</t>
  </si>
  <si>
    <t>OD0522</t>
  </si>
  <si>
    <t>OD0523</t>
  </si>
  <si>
    <t>OD0524</t>
  </si>
  <si>
    <t>OD0525</t>
  </si>
  <si>
    <t>OD0526</t>
  </si>
  <si>
    <t>OD0527</t>
  </si>
  <si>
    <t>OD0528</t>
  </si>
  <si>
    <t>OD0529</t>
  </si>
  <si>
    <t>OD0530</t>
  </si>
  <si>
    <t>OD0531</t>
  </si>
  <si>
    <t>OD0532</t>
  </si>
  <si>
    <t>OD0533</t>
  </si>
  <si>
    <t>OD0534</t>
  </si>
  <si>
    <t>OD0535</t>
  </si>
  <si>
    <t>OD0536</t>
  </si>
  <si>
    <t>OD0537</t>
  </si>
  <si>
    <t>OD0538</t>
  </si>
  <si>
    <t>OD0539</t>
  </si>
  <si>
    <t>OD0540</t>
  </si>
  <si>
    <t>OD0541</t>
  </si>
  <si>
    <t>OD0542</t>
  </si>
  <si>
    <t>OD0543</t>
  </si>
  <si>
    <t>OD0544</t>
  </si>
  <si>
    <t>OD0545</t>
  </si>
  <si>
    <t>OD0546</t>
  </si>
  <si>
    <t>OD0547</t>
  </si>
  <si>
    <t>OD0548</t>
  </si>
  <si>
    <t>OD0549</t>
  </si>
  <si>
    <t>OD0550</t>
  </si>
  <si>
    <t>OD0551</t>
  </si>
  <si>
    <t>OD0552</t>
  </si>
  <si>
    <t>OD0553</t>
  </si>
  <si>
    <t>OD0554</t>
  </si>
  <si>
    <t>OD0555</t>
  </si>
  <si>
    <t>OD0556</t>
  </si>
  <si>
    <t>OD0557</t>
  </si>
  <si>
    <t>OD0558</t>
  </si>
  <si>
    <t>OD0559</t>
  </si>
  <si>
    <t>OD0560</t>
  </si>
  <si>
    <t>OD0561</t>
  </si>
  <si>
    <t>OD0562</t>
  </si>
  <si>
    <t>OD0563</t>
  </si>
  <si>
    <t>OD0564</t>
  </si>
  <si>
    <t>OD0565</t>
  </si>
  <si>
    <t>OD0566</t>
  </si>
  <si>
    <t>OD0567</t>
  </si>
  <si>
    <t>OD0568</t>
  </si>
  <si>
    <t>OD0569</t>
  </si>
  <si>
    <t>OD0570</t>
  </si>
  <si>
    <t>OD0571</t>
  </si>
  <si>
    <t>OD0572</t>
  </si>
  <si>
    <t>OD0573</t>
  </si>
  <si>
    <t>OD0574</t>
  </si>
  <si>
    <t>OD0575</t>
  </si>
  <si>
    <t>OD0576</t>
  </si>
  <si>
    <t>OD0577</t>
  </si>
  <si>
    <t>OD0578</t>
  </si>
  <si>
    <t>OD0579</t>
  </si>
  <si>
    <t>OD0580</t>
  </si>
  <si>
    <t>OD0581</t>
  </si>
  <si>
    <t>OD0582</t>
  </si>
  <si>
    <t>OD0583</t>
  </si>
  <si>
    <t>OD0584</t>
  </si>
  <si>
    <t>OD0585</t>
  </si>
  <si>
    <t>OD0586</t>
  </si>
  <si>
    <t>OD0587</t>
  </si>
  <si>
    <t>OD0588</t>
  </si>
  <si>
    <t>OD0589</t>
  </si>
  <si>
    <t>OD0590</t>
  </si>
  <si>
    <t>OD0591</t>
  </si>
  <si>
    <t>OD0592</t>
  </si>
  <si>
    <t>OD0593</t>
  </si>
  <si>
    <t>OD0594</t>
  </si>
  <si>
    <t>OD0595</t>
  </si>
  <si>
    <t>OD0596</t>
  </si>
  <si>
    <t>OD0597</t>
  </si>
  <si>
    <t>OD0598</t>
  </si>
  <si>
    <t>OD0599</t>
  </si>
  <si>
    <t>OD0600</t>
  </si>
  <si>
    <t>OD0601</t>
  </si>
  <si>
    <t>OD0602</t>
  </si>
  <si>
    <t>OD0603</t>
  </si>
  <si>
    <t>OD0604</t>
  </si>
  <si>
    <t>OD0605</t>
  </si>
  <si>
    <t>OD0606</t>
  </si>
  <si>
    <t>OD0607</t>
  </si>
  <si>
    <t>OD0608</t>
  </si>
  <si>
    <t>OD0609</t>
  </si>
  <si>
    <t>OD0610</t>
  </si>
  <si>
    <t>OD0611</t>
  </si>
  <si>
    <t>OD0612</t>
  </si>
  <si>
    <t>OD0613</t>
  </si>
  <si>
    <t>OD0614</t>
  </si>
  <si>
    <t>OD0615</t>
  </si>
  <si>
    <t>OD0616</t>
  </si>
  <si>
    <t>OD0617</t>
  </si>
  <si>
    <t>OD0618</t>
  </si>
  <si>
    <t>OD0619</t>
  </si>
  <si>
    <t>OD0620</t>
  </si>
  <si>
    <t>OD0621</t>
  </si>
  <si>
    <t>OD0622</t>
  </si>
  <si>
    <t>OD0623</t>
  </si>
  <si>
    <t>OD0624</t>
  </si>
  <si>
    <t>OD0625</t>
  </si>
  <si>
    <t>OD0626</t>
  </si>
  <si>
    <t>OD0627</t>
  </si>
  <si>
    <t>OD0628</t>
  </si>
  <si>
    <t>OD0629</t>
  </si>
  <si>
    <t>OD0630</t>
  </si>
  <si>
    <t>OD0631</t>
  </si>
  <si>
    <t>OD0632</t>
  </si>
  <si>
    <t>OD0633</t>
  </si>
  <si>
    <t>OD0634</t>
  </si>
  <si>
    <t>OD0635</t>
  </si>
  <si>
    <t>OD0636</t>
  </si>
  <si>
    <t>OD0637</t>
  </si>
  <si>
    <t>OD0638</t>
  </si>
  <si>
    <t>OD0639</t>
  </si>
  <si>
    <t>OD0640</t>
  </si>
  <si>
    <t>OD0641</t>
  </si>
  <si>
    <t>OD0642</t>
  </si>
  <si>
    <t>OD0643</t>
  </si>
  <si>
    <t>OD0644</t>
  </si>
  <si>
    <t>OD0645</t>
  </si>
  <si>
    <t>OD0646</t>
  </si>
  <si>
    <t>OD0647</t>
  </si>
  <si>
    <t>OD0648</t>
  </si>
  <si>
    <t>OD0649</t>
  </si>
  <si>
    <t>OD0650</t>
  </si>
  <si>
    <t>OD0651</t>
  </si>
  <si>
    <t>OD0652</t>
  </si>
  <si>
    <t>OD0653</t>
  </si>
  <si>
    <t>OD0654</t>
  </si>
  <si>
    <t>OD0655</t>
  </si>
  <si>
    <t>OD0656</t>
  </si>
  <si>
    <t>OD0657</t>
  </si>
  <si>
    <t>OD0658</t>
  </si>
  <si>
    <t>OD0659</t>
  </si>
  <si>
    <t>OD0660</t>
  </si>
  <si>
    <t>OD0661</t>
  </si>
  <si>
    <t>OD0662</t>
  </si>
  <si>
    <t>OD0663</t>
  </si>
  <si>
    <t>OD0664</t>
  </si>
  <si>
    <t>OD0665</t>
  </si>
  <si>
    <t>OD0666</t>
  </si>
  <si>
    <t>OD0667</t>
  </si>
  <si>
    <t>OD0668</t>
  </si>
  <si>
    <t>OD0669</t>
  </si>
  <si>
    <t>OD0670</t>
  </si>
  <si>
    <t>OD0671</t>
  </si>
  <si>
    <t>OD0672</t>
  </si>
  <si>
    <t>OD0673</t>
  </si>
  <si>
    <t>OD0674</t>
  </si>
  <si>
    <t>OD0675</t>
  </si>
  <si>
    <t>OD0676</t>
  </si>
  <si>
    <t>OD0677</t>
  </si>
  <si>
    <t>OD0678</t>
  </si>
  <si>
    <t>OD0679</t>
  </si>
  <si>
    <t>OD0680</t>
  </si>
  <si>
    <t>OD0681</t>
  </si>
  <si>
    <t>OD0682</t>
  </si>
  <si>
    <t>OD0683</t>
  </si>
  <si>
    <t>OD0684</t>
  </si>
  <si>
    <t>OD0685</t>
  </si>
  <si>
    <t>OD0686</t>
  </si>
  <si>
    <t>OD0687</t>
  </si>
  <si>
    <t>OD0688</t>
  </si>
  <si>
    <t>OD0689</t>
  </si>
  <si>
    <t>OD0690</t>
  </si>
  <si>
    <t>OD0691</t>
  </si>
  <si>
    <t>OD0692</t>
  </si>
  <si>
    <t>OD0693</t>
  </si>
  <si>
    <t>OD0694</t>
  </si>
  <si>
    <t>OD0695</t>
  </si>
  <si>
    <t>OD0696</t>
  </si>
  <si>
    <t>OD0697</t>
  </si>
  <si>
    <t>OD0698</t>
  </si>
  <si>
    <t>OD0699</t>
  </si>
  <si>
    <t>OD0700</t>
  </si>
  <si>
    <t>OD0701</t>
  </si>
  <si>
    <t>OD0702</t>
  </si>
  <si>
    <t>OD0703</t>
  </si>
  <si>
    <t>OD0704</t>
  </si>
  <si>
    <t>OD0705</t>
  </si>
  <si>
    <t>OD0706</t>
  </si>
  <si>
    <t>OD0707</t>
  </si>
  <si>
    <t>OD0708</t>
  </si>
  <si>
    <t>OD0709</t>
  </si>
  <si>
    <t>OD0710</t>
  </si>
  <si>
    <t>OD0711</t>
  </si>
  <si>
    <t>OD0712</t>
  </si>
  <si>
    <t>OD0713</t>
  </si>
  <si>
    <t>OD0714</t>
  </si>
  <si>
    <t>OD0715</t>
  </si>
  <si>
    <t>OD0716</t>
  </si>
  <si>
    <t>OD0717</t>
  </si>
  <si>
    <t>OD0718</t>
  </si>
  <si>
    <t>OD0719</t>
  </si>
  <si>
    <t>OD0720</t>
  </si>
  <si>
    <t>OD0721</t>
  </si>
  <si>
    <t>OD0722</t>
  </si>
  <si>
    <t>OD0723</t>
  </si>
  <si>
    <t>OD0724</t>
  </si>
  <si>
    <t>OD0725</t>
  </si>
  <si>
    <t>OD0726</t>
  </si>
  <si>
    <t>OD0727</t>
  </si>
  <si>
    <t>OD0728</t>
  </si>
  <si>
    <t>OD0729</t>
  </si>
  <si>
    <t>OD0730</t>
  </si>
  <si>
    <t>OD0731</t>
  </si>
  <si>
    <t>OD0732</t>
  </si>
  <si>
    <t>OD0733</t>
  </si>
  <si>
    <t>OD0734</t>
  </si>
  <si>
    <t>OD0735</t>
  </si>
  <si>
    <t>OD0736</t>
  </si>
  <si>
    <t>OD0737</t>
  </si>
  <si>
    <t>OD0738</t>
  </si>
  <si>
    <t>OD0739</t>
  </si>
  <si>
    <t>OD0740</t>
  </si>
  <si>
    <t>OD0741</t>
  </si>
  <si>
    <t>OD0742</t>
  </si>
  <si>
    <t>OD0743</t>
  </si>
  <si>
    <t>OD0744</t>
  </si>
  <si>
    <t>OD0745</t>
  </si>
  <si>
    <t>OD0746</t>
  </si>
  <si>
    <t>OD0747</t>
  </si>
  <si>
    <t>OD0748</t>
  </si>
  <si>
    <t>OD0749</t>
  </si>
  <si>
    <t>OD0750</t>
  </si>
  <si>
    <t>OD0751</t>
  </si>
  <si>
    <t>OD0752</t>
  </si>
  <si>
    <t>OD0753</t>
  </si>
  <si>
    <t>OD0754</t>
  </si>
  <si>
    <t>OD0755</t>
  </si>
  <si>
    <t>OD0756</t>
  </si>
  <si>
    <t>OD0757</t>
  </si>
  <si>
    <t>OD0758</t>
  </si>
  <si>
    <t>OD0759</t>
  </si>
  <si>
    <t>OD0760</t>
  </si>
  <si>
    <t>OD0761</t>
  </si>
  <si>
    <t>OD0762</t>
  </si>
  <si>
    <t>OD0763</t>
  </si>
  <si>
    <t>OD0764</t>
  </si>
  <si>
    <t>OD0765</t>
  </si>
  <si>
    <t>OD0766</t>
  </si>
  <si>
    <t>OD0767</t>
  </si>
  <si>
    <t>OD0768</t>
  </si>
  <si>
    <t>OD0769</t>
  </si>
  <si>
    <t>OD0770</t>
  </si>
  <si>
    <t>OD0771</t>
  </si>
  <si>
    <t>OD0772</t>
  </si>
  <si>
    <t>OD0773</t>
  </si>
  <si>
    <t>OD0774</t>
  </si>
  <si>
    <t>OD0775</t>
  </si>
  <si>
    <t>OD0776</t>
  </si>
  <si>
    <t>OD0777</t>
  </si>
  <si>
    <t>OD0778</t>
  </si>
  <si>
    <t>OD0779</t>
  </si>
  <si>
    <t>OD0780</t>
  </si>
  <si>
    <t>OD0781</t>
  </si>
  <si>
    <t>OD0782</t>
  </si>
  <si>
    <t>OD0783</t>
  </si>
  <si>
    <t>OD0784</t>
  </si>
  <si>
    <t>OD0785</t>
  </si>
  <si>
    <t>OD0786</t>
  </si>
  <si>
    <t>OD0787</t>
  </si>
  <si>
    <t>OD0788</t>
  </si>
  <si>
    <t>OD0789</t>
  </si>
  <si>
    <t>OD0790</t>
  </si>
  <si>
    <t>OD0791</t>
  </si>
  <si>
    <t>OD0792</t>
  </si>
  <si>
    <t>OD0793</t>
  </si>
  <si>
    <t>OD0794</t>
  </si>
  <si>
    <t>OD0795</t>
  </si>
  <si>
    <t>OD0796</t>
  </si>
  <si>
    <t>OD0797</t>
  </si>
  <si>
    <t>OD0798</t>
  </si>
  <si>
    <t>OD0799</t>
  </si>
  <si>
    <t>OD0800</t>
  </si>
  <si>
    <t>OD0801</t>
  </si>
  <si>
    <t>OD0802</t>
  </si>
  <si>
    <t>OD0803</t>
  </si>
  <si>
    <t>OD0804</t>
  </si>
  <si>
    <t>OD0805</t>
  </si>
  <si>
    <t>OD0806</t>
  </si>
  <si>
    <t>OD0807</t>
  </si>
  <si>
    <t>OD0808</t>
  </si>
  <si>
    <t>OD0809</t>
  </si>
  <si>
    <t>OD0810</t>
  </si>
  <si>
    <t>OD0811</t>
  </si>
  <si>
    <t>OD0812</t>
  </si>
  <si>
    <t>OD0813</t>
  </si>
  <si>
    <t>OD0814</t>
  </si>
  <si>
    <t>OD0815</t>
  </si>
  <si>
    <t>OD0816</t>
  </si>
  <si>
    <t>OD0817</t>
  </si>
  <si>
    <t>OD0818</t>
  </si>
  <si>
    <t>OD0819</t>
  </si>
  <si>
    <t>OD0820</t>
  </si>
  <si>
    <t>OD0821</t>
  </si>
  <si>
    <t>OD0822</t>
  </si>
  <si>
    <t>OD0823</t>
  </si>
  <si>
    <t>OD0824</t>
  </si>
  <si>
    <t>OD0825</t>
  </si>
  <si>
    <t>OD0826</t>
  </si>
  <si>
    <t>OD0827</t>
  </si>
  <si>
    <t>OD0828</t>
  </si>
  <si>
    <t>OD0829</t>
  </si>
  <si>
    <t>OD0830</t>
  </si>
  <si>
    <t>OD0831</t>
  </si>
  <si>
    <t>OD0832</t>
  </si>
  <si>
    <t>OD0833</t>
  </si>
  <si>
    <t>OD0834</t>
  </si>
  <si>
    <t>OD0835</t>
  </si>
  <si>
    <t>OD0836</t>
  </si>
  <si>
    <t>OD0837</t>
  </si>
  <si>
    <t>OD0838</t>
  </si>
  <si>
    <t>OD0839</t>
  </si>
  <si>
    <t>OD0840</t>
  </si>
  <si>
    <t>OD0841</t>
  </si>
  <si>
    <t>OD0842</t>
  </si>
  <si>
    <t>OD0843</t>
  </si>
  <si>
    <t>OD0844</t>
  </si>
  <si>
    <t>OD0845</t>
  </si>
  <si>
    <t>OD0846</t>
  </si>
  <si>
    <t>OD0847</t>
  </si>
  <si>
    <t>OD0848</t>
  </si>
  <si>
    <t>OD0849</t>
  </si>
  <si>
    <t>OD0850</t>
  </si>
  <si>
    <t>OD0851</t>
  </si>
  <si>
    <t>OD0852</t>
  </si>
  <si>
    <t>OD0853</t>
  </si>
  <si>
    <t>OD0854</t>
  </si>
  <si>
    <t>OD0855</t>
  </si>
  <si>
    <t>OD0856</t>
  </si>
  <si>
    <t>OD0857</t>
  </si>
  <si>
    <t>OD0858</t>
  </si>
  <si>
    <t>OD0859</t>
  </si>
  <si>
    <t>OD0860</t>
  </si>
  <si>
    <t>OD0861</t>
  </si>
  <si>
    <t>OD0862</t>
  </si>
  <si>
    <t>OD0863</t>
  </si>
  <si>
    <t>OD0864</t>
  </si>
  <si>
    <t>OD0865</t>
  </si>
  <si>
    <t>OD0866</t>
  </si>
  <si>
    <t>OD0867</t>
  </si>
  <si>
    <t>OD0868</t>
  </si>
  <si>
    <t>OD0869</t>
  </si>
  <si>
    <t>OD0870</t>
  </si>
  <si>
    <t>OD0871</t>
  </si>
  <si>
    <t>OD0872</t>
  </si>
  <si>
    <t>OD0873</t>
  </si>
  <si>
    <t>OD0874</t>
  </si>
  <si>
    <t>OD0875</t>
  </si>
  <si>
    <t>OD0876</t>
  </si>
  <si>
    <t>OD0877</t>
  </si>
  <si>
    <t>OD0878</t>
  </si>
  <si>
    <t>OD0879</t>
  </si>
  <si>
    <t>OD0880</t>
  </si>
  <si>
    <t>OD0881</t>
  </si>
  <si>
    <t>OD0882</t>
  </si>
  <si>
    <t>OD0883</t>
  </si>
  <si>
    <t>OD0884</t>
  </si>
  <si>
    <t>OD0885</t>
  </si>
  <si>
    <t>OD0886</t>
  </si>
  <si>
    <t>OD0887</t>
  </si>
  <si>
    <t>OD0888</t>
  </si>
  <si>
    <t>OD0889</t>
  </si>
  <si>
    <t>OD0890</t>
  </si>
  <si>
    <t>OD0891</t>
  </si>
  <si>
    <t>OD0892</t>
  </si>
  <si>
    <t>OD0893</t>
  </si>
  <si>
    <t>OD0894</t>
  </si>
  <si>
    <t>OD0895</t>
  </si>
  <si>
    <t>OD0896</t>
  </si>
  <si>
    <t>OD0897</t>
  </si>
  <si>
    <t>OD0898</t>
  </si>
  <si>
    <t>OD0899</t>
  </si>
  <si>
    <t>OD0900</t>
  </si>
  <si>
    <t>OD0901</t>
  </si>
  <si>
    <t>OD0902</t>
  </si>
  <si>
    <t>OD0903</t>
  </si>
  <si>
    <t>OD0904</t>
  </si>
  <si>
    <t>OD0905</t>
  </si>
  <si>
    <t>OD0906</t>
  </si>
  <si>
    <t>OD0907</t>
  </si>
  <si>
    <t>OD0908</t>
  </si>
  <si>
    <t>OD0909</t>
  </si>
  <si>
    <t>OD0910</t>
  </si>
  <si>
    <t>OD0911</t>
  </si>
  <si>
    <t>OD0912</t>
  </si>
  <si>
    <t>OD0913</t>
  </si>
  <si>
    <t>OD0914</t>
  </si>
  <si>
    <t>OD0915</t>
  </si>
  <si>
    <t>OD0916</t>
  </si>
  <si>
    <t>OD0917</t>
  </si>
  <si>
    <t>OD0918</t>
  </si>
  <si>
    <t>OD0919</t>
  </si>
  <si>
    <t>OD0920</t>
  </si>
  <si>
    <t>OD0921</t>
  </si>
  <si>
    <t>OD0922</t>
  </si>
  <si>
    <t>OD0923</t>
  </si>
  <si>
    <t>OD0924</t>
  </si>
  <si>
    <t>OD0925</t>
  </si>
  <si>
    <t>OD0926</t>
  </si>
  <si>
    <t>OD0927</t>
  </si>
  <si>
    <t>OD0928</t>
  </si>
  <si>
    <t>OD0929</t>
  </si>
  <si>
    <t>OD0930</t>
  </si>
  <si>
    <t>OD0931</t>
  </si>
  <si>
    <t>OD0932</t>
  </si>
  <si>
    <t>OD0933</t>
  </si>
  <si>
    <t>OD0934</t>
  </si>
  <si>
    <t>OD0935</t>
  </si>
  <si>
    <t>OD0936</t>
  </si>
  <si>
    <t>OD0937</t>
  </si>
  <si>
    <t>OD0938</t>
  </si>
  <si>
    <t>OD0939</t>
  </si>
  <si>
    <t>OD0940</t>
  </si>
  <si>
    <t>OD0941</t>
  </si>
  <si>
    <t>OD0942</t>
  </si>
  <si>
    <t>OD0943</t>
  </si>
  <si>
    <t>OD0944</t>
  </si>
  <si>
    <t>OD0945</t>
  </si>
  <si>
    <t>OD0946</t>
  </si>
  <si>
    <t>OD0947</t>
  </si>
  <si>
    <t>OD0948</t>
  </si>
  <si>
    <t>OD0949</t>
  </si>
  <si>
    <t>OD0950</t>
  </si>
  <si>
    <t>OD0951</t>
  </si>
  <si>
    <t>OD0952</t>
  </si>
  <si>
    <t>OD0953</t>
  </si>
  <si>
    <t>OD0954</t>
  </si>
  <si>
    <t>OD0955</t>
  </si>
  <si>
    <t>OD0956</t>
  </si>
  <si>
    <t>OD0957</t>
  </si>
  <si>
    <t>OD0958</t>
  </si>
  <si>
    <t>OD0959</t>
  </si>
  <si>
    <t>OD0960</t>
  </si>
  <si>
    <t>OD0961</t>
  </si>
  <si>
    <t>OD0962</t>
  </si>
  <si>
    <t>OD0963</t>
  </si>
  <si>
    <t>OD0964</t>
  </si>
  <si>
    <t>OD0965</t>
  </si>
  <si>
    <t>OD0966</t>
  </si>
  <si>
    <t>OD0967</t>
  </si>
  <si>
    <t>OD0968</t>
  </si>
  <si>
    <t>OD0969</t>
  </si>
  <si>
    <t>OD0970</t>
  </si>
  <si>
    <t>OD0971</t>
  </si>
  <si>
    <t>OD0972</t>
  </si>
  <si>
    <t>OD0973</t>
  </si>
  <si>
    <t>OD0974</t>
  </si>
  <si>
    <t>OD0975</t>
  </si>
  <si>
    <t>OD0976</t>
  </si>
  <si>
    <t>OD0977</t>
  </si>
  <si>
    <t>OD0978</t>
  </si>
  <si>
    <t>OD0979</t>
  </si>
  <si>
    <t>OD0980</t>
  </si>
  <si>
    <t>OD0981</t>
  </si>
  <si>
    <t>OD0982</t>
  </si>
  <si>
    <t>OD0983</t>
  </si>
  <si>
    <t>OD0984</t>
  </si>
  <si>
    <t>OD0985</t>
  </si>
  <si>
    <t>OD0986</t>
  </si>
  <si>
    <t>OD0987</t>
  </si>
  <si>
    <t>OD0988</t>
  </si>
  <si>
    <t>OD0989</t>
  </si>
  <si>
    <t>OD0990</t>
  </si>
  <si>
    <t>OD0991</t>
  </si>
  <si>
    <t>OD0992</t>
  </si>
  <si>
    <t>OD0993</t>
  </si>
  <si>
    <t>OD0994</t>
  </si>
  <si>
    <t>OD0995</t>
  </si>
  <si>
    <t>OD0996</t>
  </si>
  <si>
    <t>OD0997</t>
  </si>
  <si>
    <t>OD0998</t>
  </si>
  <si>
    <t>OD0999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</si>
  <si>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</si>
  <si>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</si>
  <si>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</si>
  <si>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</si>
  <si>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</si>
  <si>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</si>
  <si>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</si>
  <si>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</si>
  <si>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</si>
  <si>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</si>
  <si>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</si>
  <si>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</si>
  <si>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</si>
  <si>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</si>
  <si>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</si>
  <si>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</si>
  <si>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</si>
  <si>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</si>
  <si>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</si>
  <si>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</si>
  <si>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</si>
  <si>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</si>
  <si>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</si>
  <si>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</si>
  <si>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</si>
  <si>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</si>
  <si>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</si>
  <si>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</si>
  <si>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</si>
  <si>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</si>
  <si>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</si>
  <si>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</si>
  <si>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</si>
  <si>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</si>
  <si>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</si>
  <si>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</si>
  <si>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</si>
  <si>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</si>
  <si>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</si>
  <si>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</si>
  <si>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</si>
  <si>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</si>
  <si>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</si>
  <si>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</si>
  <si>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</si>
  <si>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</si>
  <si>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</si>
  <si>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</si>
  <si>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</si>
  <si>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</si>
  <si>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</si>
  <si>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</si>
  <si>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</si>
  <si>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</si>
  <si>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</si>
  <si>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</si>
  <si>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</si>
  <si>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</si>
  <si>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</si>
  <si>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</si>
  <si>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</si>
  <si>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</si>
  <si>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</si>
  <si>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</si>
  <si>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</si>
  <si>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</si>
  <si>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</si>
  <si>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</si>
  <si>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</si>
  <si>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</si>
  <si>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</si>
  <si>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</si>
  <si>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</si>
  <si>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</si>
  <si>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</si>
  <si>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</si>
  <si>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</si>
  <si>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</si>
  <si>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</si>
  <si>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</si>
  <si>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</si>
  <si>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</si>
  <si>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</si>
  <si>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</si>
  <si>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</si>
  <si>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</si>
  <si>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</si>
  <si>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</si>
  <si>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</si>
  <si>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</si>
  <si>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</si>
  <si>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</si>
  <si>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</si>
  <si>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</si>
  <si>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</si>
  <si>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</si>
  <si>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</si>
  <si>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</si>
  <si>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</si>
  <si>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</si>
  <si>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</si>
  <si>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</si>
  <si>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</si>
  <si>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</si>
  <si>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</si>
  <si>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</si>
  <si>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</si>
  <si>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</si>
  <si>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</si>
  <si>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</si>
  <si>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</si>
  <si>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</si>
  <si>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</si>
  <si>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</si>
  <si>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</si>
  <si>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</si>
  <si>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</si>
  <si>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</si>
  <si>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</si>
  <si>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</si>
  <si>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</si>
  <si>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</si>
  <si>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</si>
  <si>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</si>
  <si>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</si>
  <si>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</si>
  <si>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</si>
  <si>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</si>
  <si>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</si>
  <si>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</si>
  <si>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</si>
  <si>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</si>
  <si>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</si>
  <si>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</si>
  <si>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</si>
  <si>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</si>
  <si>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</si>
  <si>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</si>
  <si>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</si>
  <si>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</si>
  <si>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</si>
  <si>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</si>
  <si>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</si>
  <si>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</si>
  <si>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</si>
  <si>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</si>
  <si>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</si>
  <si>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</si>
  <si>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</si>
  <si>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</si>
  <si>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</si>
  <si>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</si>
  <si>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</si>
  <si>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</si>
  <si>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</si>
  <si>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</si>
  <si>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</si>
  <si>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</si>
  <si>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</si>
  <si>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</si>
  <si>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</si>
  <si>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</si>
  <si>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</si>
  <si>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</si>
  <si>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</si>
  <si>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</si>
  <si>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</si>
  <si>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</si>
  <si>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</si>
  <si>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</si>
  <si>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</si>
  <si>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</si>
  <si>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</si>
  <si>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</si>
  <si>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</si>
  <si>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</si>
  <si>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</si>
  <si>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</si>
  <si>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</si>
  <si>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</si>
  <si>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</si>
  <si>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</si>
  <si>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</si>
  <si>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</si>
  <si>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</si>
  <si>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</si>
  <si>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</si>
  <si>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</si>
  <si>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</si>
  <si>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</si>
  <si>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</si>
  <si>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</si>
  <si>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</si>
  <si>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</si>
  <si>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</si>
  <si>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</si>
  <si>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</si>
  <si>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</si>
  <si>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</si>
  <si>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</si>
  <si>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</si>
  <si>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</si>
  <si>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</si>
  <si>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</si>
  <si>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</si>
  <si>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</si>
  <si>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</si>
  <si>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</si>
  <si>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</si>
  <si>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</si>
  <si>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</si>
  <si>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</si>
  <si>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</si>
  <si>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</si>
  <si>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</si>
  <si>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</si>
  <si>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</si>
  <si>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</si>
  <si>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</si>
  <si>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</si>
  <si>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</si>
  <si>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</si>
  <si>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</si>
  <si>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</si>
  <si>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</si>
  <si>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</si>
  <si>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</si>
  <si>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</si>
  <si>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</si>
  <si>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</si>
  <si>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</si>
  <si>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</si>
  <si>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</si>
  <si>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</si>
  <si>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</si>
  <si>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</si>
  <si>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</si>
  <si>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</si>
  <si>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</si>
  <si>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</si>
  <si>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</si>
  <si>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</si>
  <si>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</si>
  <si>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</si>
  <si>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</si>
  <si>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</si>
  <si>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</si>
  <si>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</si>
  <si>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</si>
  <si>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</si>
  <si>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</si>
  <si>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</si>
  <si>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</si>
  <si>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</si>
  <si>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</si>
  <si>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</si>
  <si>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</si>
  <si>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</si>
  <si>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</si>
  <si>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</si>
  <si>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</si>
  <si>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</si>
  <si>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</si>
  <si>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</si>
  <si>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</si>
  <si>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</si>
  <si>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</si>
  <si>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</si>
  <si>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</si>
  <si>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</si>
  <si>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</si>
  <si>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</si>
  <si>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</si>
  <si>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</si>
  <si>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</si>
  <si>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</si>
  <si>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</si>
  <si>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</si>
  <si>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</si>
  <si>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</si>
  <si>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</si>
  <si>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</si>
  <si>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</si>
  <si>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</si>
  <si>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</si>
  <si>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</si>
  <si>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</si>
  <si>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</si>
  <si>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</si>
  <si>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</si>
  <si>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</si>
  <si>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</si>
  <si>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</si>
  <si>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</si>
  <si>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</si>
  <si>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</si>
  <si>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</si>
  <si>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</si>
  <si>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</si>
  <si>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</si>
  <si>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</si>
  <si>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</si>
  <si>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</si>
  <si>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</si>
  <si>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</si>
  <si>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</si>
  <si>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</si>
  <si>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</si>
  <si>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</si>
  <si>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</si>
  <si>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</si>
  <si>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</si>
  <si>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</si>
  <si>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</si>
  <si>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</si>
  <si>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</si>
  <si>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</si>
  <si>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</si>
  <si>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</si>
  <si>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</si>
  <si>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</si>
  <si>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</si>
  <si>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</si>
  <si>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</si>
  <si>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</si>
  <si>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</si>
  <si>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</si>
  <si>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</si>
  <si>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</si>
  <si>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</si>
  <si>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</si>
  <si>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</si>
  <si>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</si>
  <si>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</si>
  <si>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</si>
  <si>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</si>
  <si>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</si>
  <si>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</si>
  <si>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</si>
  <si>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</si>
  <si>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</si>
  <si>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</si>
  <si>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</si>
  <si>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</si>
  <si>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</si>
  <si>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</si>
  <si>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</si>
  <si>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</si>
  <si>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</si>
  <si>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</si>
  <si>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</si>
  <si>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</si>
  <si>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</si>
  <si>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</si>
  <si>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</si>
  <si>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</si>
  <si>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</si>
  <si>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</si>
  <si>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</si>
  <si>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</si>
  <si>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</si>
  <si>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</si>
  <si>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</si>
  <si>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</si>
  <si>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</si>
  <si>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</si>
  <si>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</si>
  <si>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</si>
  <si>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</si>
  <si>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</si>
  <si>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</si>
  <si>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</si>
  <si>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</si>
  <si>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</si>
  <si>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</si>
  <si>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</si>
  <si>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</si>
  <si>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</si>
  <si>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</si>
  <si>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</si>
  <si>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</si>
  <si>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</si>
  <si>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</si>
  <si>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</si>
  <si>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</si>
  <si>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</si>
  <si>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</si>
  <si>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</si>
  <si>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</si>
  <si>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</si>
  <si>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</si>
  <si>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</si>
  <si>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</si>
  <si>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</si>
  <si>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</si>
  <si>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</si>
  <si>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</si>
  <si>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</si>
  <si>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</si>
  <si>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</si>
  <si>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</si>
  <si>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</si>
  <si>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</si>
  <si>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</si>
  <si>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</si>
  <si>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</si>
  <si>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</si>
  <si>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</si>
  <si>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</si>
  <si>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</si>
  <si>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</si>
  <si>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</si>
  <si>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</si>
  <si>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</si>
  <si>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</si>
  <si>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</si>
  <si>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</si>
  <si>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</si>
  <si>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</si>
  <si>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</si>
  <si>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</si>
  <si>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</si>
  <si>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</si>
  <si>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</si>
  <si>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</si>
  <si>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</si>
  <si>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</si>
  <si>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</si>
  <si>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</si>
  <si>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</si>
  <si>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</si>
  <si>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</si>
  <si>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</si>
  <si>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</si>
  <si>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</si>
  <si>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</si>
  <si>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</si>
  <si>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</si>
  <si>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</si>
  <si>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</si>
  <si>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</si>
  <si>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</si>
  <si>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</si>
  <si>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</si>
  <si>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</si>
  <si>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</si>
  <si>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</si>
  <si>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</si>
  <si>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</si>
  <si>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</si>
  <si>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</si>
  <si>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</si>
  <si>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</si>
  <si>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</si>
  <si>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</si>
  <si>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</si>
  <si>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</si>
  <si>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</si>
  <si>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</si>
  <si>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</si>
  <si>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</si>
  <si>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</si>
  <si>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</si>
  <si>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</si>
  <si>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</si>
  <si>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</si>
  <si>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</si>
  <si>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</si>
  <si>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</si>
  <si>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</si>
  <si>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</si>
  <si>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</si>
  <si>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</si>
  <si>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</si>
  <si>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</si>
  <si>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</si>
  <si>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</si>
  <si>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</si>
  <si>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</si>
  <si>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</si>
  <si>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</si>
  <si>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</si>
  <si>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</si>
  <si>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</si>
  <si>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</si>
  <si>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</si>
  <si>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</si>
  <si>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</si>
  <si>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</si>
  <si>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</si>
  <si>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</si>
  <si>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</si>
  <si>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</si>
  <si>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</si>
  <si>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</si>
  <si>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</si>
  <si>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</si>
  <si>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</si>
  <si>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</si>
  <si>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</si>
  <si>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</si>
  <si>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</si>
  <si>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</si>
  <si>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</si>
  <si>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</si>
  <si>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</si>
  <si>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</si>
  <si>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</si>
  <si>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</si>
  <si>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</si>
  <si>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</si>
  <si>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</si>
  <si>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</si>
  <si>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</si>
  <si>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</si>
  <si>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</si>
  <si>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</si>
  <si>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</si>
  <si>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</si>
  <si>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</si>
  <si>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</si>
  <si>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</si>
  <si>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</si>
  <si>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</si>
  <si>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</si>
  <si>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</si>
  <si>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</si>
  <si>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</si>
  <si>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</si>
  <si>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</si>
  <si>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</si>
  <si>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</si>
  <si>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</si>
  <si>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</si>
  <si>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</si>
  <si>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</si>
  <si>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</si>
  <si>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</si>
  <si>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</si>
  <si>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</si>
  <si>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</si>
  <si>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</si>
  <si>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</si>
  <si>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</si>
  <si>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</si>
  <si>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</si>
  <si>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</si>
  <si>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</si>
  <si>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</si>
  <si>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</si>
  <si>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</si>
  <si>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</si>
  <si>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</si>
  <si>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</si>
  <si>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</si>
  <si>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</si>
  <si>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</si>
  <si>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</si>
  <si>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</si>
  <si>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</si>
  <si>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</si>
  <si>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</si>
  <si>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</si>
  <si>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</si>
  <si>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</si>
  <si>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</si>
  <si>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</si>
  <si>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</si>
  <si>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</si>
  <si>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</si>
  <si>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</si>
  <si>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</si>
  <si>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</si>
  <si>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</si>
  <si>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</si>
  <si>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</si>
  <si>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</si>
  <si>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</si>
  <si>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</si>
  <si>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</si>
  <si>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</si>
  <si>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</si>
  <si>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</si>
  <si>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</si>
  <si>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</si>
  <si>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</si>
  <si>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</si>
  <si>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</si>
  <si>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</si>
  <si>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</si>
  <si>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</si>
  <si>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</si>
  <si>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</si>
  <si>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</si>
  <si>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</si>
  <si>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</si>
  <si>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</si>
  <si>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</si>
  <si>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</si>
  <si>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</si>
  <si>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</si>
  <si>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</si>
  <si>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</si>
  <si>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</si>
  <si>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</si>
  <si>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</si>
  <si>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</si>
  <si>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</si>
  <si>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</si>
  <si>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</si>
  <si>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</si>
  <si>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</si>
  <si>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</si>
  <si>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</si>
  <si>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</si>
  <si>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</si>
  <si>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</si>
  <si>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</si>
  <si>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</si>
  <si>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</si>
  <si>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</si>
  <si>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</si>
  <si>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</si>
  <si>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</si>
  <si>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</si>
  <si>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</si>
  <si>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</si>
  <si>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</si>
  <si>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</si>
  <si>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</si>
  <si>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</si>
  <si>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</si>
  <si>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</si>
  <si>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</si>
  <si>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</si>
  <si>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</si>
  <si>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</si>
  <si>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</si>
  <si>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</si>
  <si>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</si>
  <si>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</si>
  <si>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</si>
  <si>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</si>
  <si>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</si>
  <si>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</si>
  <si>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</si>
  <si>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</si>
  <si>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</si>
  <si>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</si>
  <si>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</si>
  <si>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</si>
  <si>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</si>
  <si>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</si>
  <si>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</si>
  <si>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</si>
  <si>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</si>
  <si>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</si>
  <si>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</si>
  <si>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</si>
  <si>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</si>
  <si>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</si>
  <si>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</si>
  <si>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</si>
  <si>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</si>
  <si>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</si>
  <si>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</si>
  <si>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</si>
  <si>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</si>
  <si>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</si>
  <si>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</si>
  <si>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</si>
  <si>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</si>
  <si>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</si>
  <si>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</si>
  <si>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</si>
  <si>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</si>
  <si>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</si>
  <si>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</si>
  <si>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</si>
  <si>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</si>
  <si>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</si>
  <si>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</si>
  <si>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</si>
  <si>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</si>
  <si>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</si>
  <si>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</si>
  <si>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</si>
  <si>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</si>
  <si>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</si>
  <si>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</si>
  <si>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</si>
  <si>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</si>
  <si>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</si>
  <si>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</si>
  <si>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</si>
  <si>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</si>
  <si>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</si>
  <si>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</si>
  <si>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</si>
  <si>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</si>
  <si>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</si>
  <si>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</si>
  <si>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</si>
  <si>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</si>
  <si>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</si>
  <si>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</si>
  <si>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</si>
  <si>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</si>
  <si>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</si>
  <si>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</si>
  <si>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</si>
  <si>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</si>
  <si>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</si>
  <si>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</si>
  <si>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</si>
  <si>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</si>
  <si>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</si>
  <si>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</si>
  <si>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</si>
  <si>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</si>
  <si>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</si>
  <si>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</si>
  <si>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</si>
  <si>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</si>
  <si>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</si>
  <si>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</si>
  <si>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</si>
  <si>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</si>
  <si>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</si>
  <si>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</si>
  <si>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</si>
  <si>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</si>
  <si>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</si>
  <si>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</si>
  <si>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</si>
  <si>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</si>
  <si>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</si>
  <si>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</si>
  <si>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</si>
  <si>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</si>
  <si>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</si>
  <si>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</si>
  <si>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</si>
  <si>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</si>
  <si>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</si>
  <si>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</si>
  <si>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</si>
  <si>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</si>
  <si>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</si>
  <si>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</si>
  <si>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</si>
  <si>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</si>
  <si>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</si>
  <si>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</si>
  <si>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</si>
  <si>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</si>
  <si>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</si>
  <si>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</si>
  <si>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</si>
  <si>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</si>
  <si>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</si>
  <si>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</si>
  <si>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</si>
  <si>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</si>
  <si>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</si>
  <si>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</si>
  <si>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</si>
  <si>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</si>
  <si>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</si>
  <si>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</si>
  <si>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</si>
  <si>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</si>
  <si>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</si>
  <si>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</si>
  <si>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</si>
  <si>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</si>
  <si>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</si>
  <si>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</si>
  <si>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</si>
  <si>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</si>
  <si>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</si>
  <si>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</si>
  <si>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</si>
  <si>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</si>
  <si>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</si>
  <si>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</si>
  <si>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</si>
  <si>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</si>
  <si>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</si>
  <si>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</si>
  <si>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</si>
  <si>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</si>
  <si>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</si>
  <si>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</si>
  <si>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</si>
  <si>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</si>
  <si>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</si>
  <si>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</si>
  <si>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</si>
  <si>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</si>
  <si>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</si>
  <si>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</si>
  <si>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</si>
  <si>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</si>
  <si>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</si>
  <si>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</si>
  <si>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</si>
  <si>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</si>
  <si>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</si>
  <si>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</si>
  <si>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</si>
  <si>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</si>
  <si>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</si>
  <si>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</si>
  <si>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</si>
  <si>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</si>
  <si>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</si>
  <si>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</si>
  <si>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</si>
  <si>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</si>
  <si>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</si>
  <si>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</si>
  <si>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</si>
  <si>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</si>
  <si>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</si>
  <si>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</si>
  <si>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</si>
  <si>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</si>
  <si>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</si>
  <si>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</si>
  <si>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</si>
  <si>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</si>
  <si>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</si>
  <si>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</si>
  <si>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</si>
  <si>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</si>
  <si>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</si>
  <si>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</si>
  <si>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</si>
  <si>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</si>
  <si>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</si>
  <si>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</si>
  <si>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</si>
  <si>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</si>
  <si>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</si>
  <si>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</si>
  <si>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</si>
  <si>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</si>
  <si>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</si>
  <si>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</si>
  <si>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</si>
  <si>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</si>
  <si>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</si>
  <si>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</si>
  <si>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</si>
  <si>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</si>
  <si>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</si>
  <si>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</si>
  <si>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</si>
  <si>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</si>
  <si>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</si>
  <si>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</si>
  <si>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</si>
  <si>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</si>
  <si>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</si>
  <si>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</si>
  <si>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</si>
  <si>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</si>
  <si>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</si>
  <si>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</si>
  <si>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</si>
  <si>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</si>
  <si>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</si>
  <si>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</si>
  <si>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</si>
  <si>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</si>
  <si>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</si>
  <si>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</si>
  <si>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</si>
  <si>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</si>
  <si>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</si>
  <si>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</si>
  <si>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</si>
  <si>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</si>
  <si>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</si>
  <si>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</si>
  <si>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</si>
  <si>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</si>
  <si>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</si>
  <si>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</si>
  <si>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</si>
  <si>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</si>
  <si>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</si>
  <si>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</si>
  <si>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</si>
  <si>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</si>
  <si>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</si>
  <si>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</si>
  <si>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</si>
  <si>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</si>
  <si>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</si>
  <si>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</si>
  <si>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</si>
  <si>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</si>
  <si>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</si>
  <si>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</si>
  <si>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</si>
  <si>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</si>
  <si>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</si>
  <si>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</si>
  <si>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</si>
  <si>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</si>
  <si>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</si>
  <si>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</si>
  <si>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</si>
  <si>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</si>
  <si>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</si>
  <si>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</si>
  <si>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</si>
  <si>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</si>
  <si>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</si>
  <si>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</si>
  <si>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</si>
  <si>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</si>
  <si>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</si>
  <si>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</si>
  <si>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</si>
  <si>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</si>
  <si>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</si>
  <si>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</si>
  <si>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</si>
  <si>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</si>
  <si>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</si>
  <si>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</si>
  <si>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</si>
  <si>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</si>
  <si>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</si>
  <si>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</si>
  <si>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</si>
  <si>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</si>
  <si>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</si>
  <si>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</si>
  <si>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</si>
  <si>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</si>
  <si>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</si>
  <si>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</si>
  <si>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</si>
  <si>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</si>
  <si>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</si>
  <si>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</si>
  <si>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</si>
  <si>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</si>
  <si>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</si>
  <si>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</si>
  <si>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</si>
  <si>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</si>
  <si>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</si>
  <si>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</si>
  <si>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</si>
  <si>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</si>
  <si>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</si>
  <si>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</si>
  <si>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</si>
  <si>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</si>
  <si>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</si>
  <si>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</si>
  <si>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</si>
  <si>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</si>
  <si>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</si>
  <si>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</si>
  <si>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</si>
  <si>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</si>
  <si>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</si>
  <si>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</si>
  <si>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</si>
  <si>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</si>
  <si>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</si>
  <si>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</si>
  <si>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</si>
  <si>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</si>
  <si>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</si>
  <si>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</si>
  <si>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</si>
  <si>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</si>
  <si>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</si>
  <si>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</si>
  <si>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</si>
  <si>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</si>
  <si>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</si>
  <si>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</si>
  <si>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</si>
  <si>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</si>
  <si>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</si>
  <si>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</si>
  <si>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</si>
  <si>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</si>
  <si>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</si>
  <si>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</si>
  <si>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</si>
  <si>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</si>
  <si>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</si>
  <si>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</si>
  <si>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</si>
  <si>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</si>
  <si>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</si>
  <si>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</si>
  <si>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</si>
  <si>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</si>
  <si>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</si>
  <si>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</si>
  <si>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</si>
  <si>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</si>
  <si>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</si>
  <si>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</si>
  <si>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</si>
  <si>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</si>
  <si>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</si>
  <si>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</si>
  <si>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</si>
  <si>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</si>
  <si>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</si>
  <si>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</si>
  <si>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</si>
  <si>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</si>
  <si>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</si>
  <si>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</si>
  <si>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</si>
  <si>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</si>
  <si>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</si>
  <si>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</si>
  <si>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</si>
  <si>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</si>
  <si>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</si>
  <si>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</si>
  <si>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</si>
  <si>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</si>
  <si>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</si>
  <si>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</si>
  <si>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</si>
  <si>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</si>
  <si>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</si>
  <si>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</si>
  <si>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</si>
  <si>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</si>
  <si>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</si>
  <si>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</si>
  <si>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</si>
  <si>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</si>
  <si>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</si>
  <si>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</si>
  <si>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</si>
  <si>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</si>
  <si>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</si>
  <si>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</si>
  <si>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</si>
  <si>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</si>
  <si>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</si>
  <si>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</si>
  <si>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</si>
  <si>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</si>
  <si>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</si>
  <si>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</si>
  <si>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</si>
  <si>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</si>
  <si>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</si>
  <si>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</si>
  <si>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</si>
  <si>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</si>
  <si>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</si>
  <si>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</si>
  <si>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</si>
  <si>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</si>
  <si>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</si>
  <si>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</si>
  <si>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</si>
  <si>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</si>
  <si>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</si>
  <si>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</si>
  <si>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</si>
  <si>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</si>
  <si>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</si>
  <si>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</si>
  <si>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</si>
  <si>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</si>
  <si>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</si>
  <si>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</si>
  <si>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</si>
  <si>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</si>
  <si>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</si>
  <si>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</si>
  <si>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</si>
  <si>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</si>
  <si>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</si>
  <si>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</si>
  <si>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</si>
  <si>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</si>
  <si>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</si>
  <si>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</si>
  <si>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</si>
  <si>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</si>
  <si>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</si>
  <si>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</si>
  <si>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</si>
  <si>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</si>
  <si>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</si>
  <si>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</si>
  <si>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</si>
  <si>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</si>
  <si>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</si>
  <si>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</si>
  <si>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</si>
  <si>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</si>
  <si>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</si>
  <si>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</si>
  <si>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</si>
  <si>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</si>
  <si>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</si>
  <si>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</si>
  <si>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</si>
  <si>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</si>
  <si>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</si>
  <si>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</si>
  <si>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</si>
  <si>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</si>
  <si>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</si>
  <si>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</si>
  <si>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</si>
  <si>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</si>
  <si>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</si>
  <si>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</si>
  <si>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</si>
  <si>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</si>
  <si>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</si>
  <si>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</si>
  <si>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</si>
  <si>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</si>
  <si>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</si>
  <si>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</si>
  <si>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</si>
  <si>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</si>
  <si>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</si>
  <si>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</si>
  <si>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</si>
  <si>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</si>
  <si>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</si>
  <si>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</si>
  <si>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</si>
  <si>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</si>
  <si>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</si>
  <si>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</si>
  <si>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</si>
  <si>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</si>
  <si>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</si>
  <si>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</si>
  <si>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</si>
  <si>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</si>
  <si>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</si>
  <si>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</si>
  <si>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</si>
  <si>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</si>
  <si>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</si>
  <si>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</si>
  <si>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</si>
  <si>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</si>
  <si>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</si>
  <si>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</si>
  <si>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</si>
  <si>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</si>
  <si>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</si>
  <si>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</si>
  <si>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</si>
  <si>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</si>
  <si>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</si>
  <si>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</si>
  <si>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</si>
  <si>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</si>
  <si>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</si>
  <si>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</si>
  <si>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</si>
  <si>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</si>
  <si>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</si>
  <si>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</si>
  <si>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</si>
  <si>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</si>
  <si>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</si>
  <si>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</si>
  <si>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</si>
  <si>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</si>
  <si>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</si>
  <si>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</si>
  <si>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</si>
  <si>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</si>
  <si>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</si>
  <si>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</si>
  <si>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</si>
  <si>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</si>
  <si>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</si>
  <si>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</si>
  <si>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</si>
  <si>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</si>
  <si>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</si>
  <si>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</si>
  <si>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</si>
  <si>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</si>
  <si>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</si>
  <si>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</si>
  <si>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</si>
  <si>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</si>
  <si>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</si>
  <si>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</si>
  <si>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</si>
  <si>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</si>
  <si>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</si>
  <si>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</si>
  <si>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</si>
  <si>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</si>
  <si>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</si>
  <si>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</si>
  <si>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</si>
  <si>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</si>
  <si>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</si>
  <si>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</si>
  <si>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</si>
  <si>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</si>
  <si>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</si>
  <si>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</si>
  <si>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</si>
  <si>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</si>
  <si>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</si>
  <si>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</si>
  <si>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</si>
  <si>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</si>
  <si>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</si>
  <si>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</si>
  <si>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</si>
  <si>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</si>
  <si>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</si>
  <si>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</si>
  <si>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</si>
  <si>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</si>
  <si>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</si>
  <si>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</si>
  <si>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</si>
  <si>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</si>
  <si>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</si>
  <si>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</si>
  <si>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</si>
  <si>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</si>
  <si>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</si>
  <si>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</si>
  <si>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</si>
  <si>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</si>
  <si>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</si>
  <si>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</si>
  <si>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</si>
  <si>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</si>
  <si>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</si>
  <si>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</si>
  <si>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</si>
  <si>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</si>
  <si>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</si>
  <si>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</si>
  <si>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</si>
  <si>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</si>
  <si>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</si>
  <si>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</si>
  <si>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</si>
  <si>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</si>
  <si>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</si>
  <si>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</si>
  <si>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</si>
  <si>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</si>
  <si>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</si>
  <si>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</si>
  <si>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</si>
  <si>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</si>
  <si>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</si>
  <si>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</si>
  <si>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</si>
  <si>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</si>
  <si>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</si>
  <si>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</si>
  <si>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</si>
  <si>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</si>
  <si>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</si>
  <si>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</si>
  <si>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</si>
  <si>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</si>
  <si>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</si>
  <si>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</si>
  <si>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</si>
  <si>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</si>
  <si>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</si>
  <si>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</si>
  <si>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</si>
  <si>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</si>
  <si>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</si>
  <si>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</si>
  <si>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</si>
  <si>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</si>
  <si>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</si>
  <si>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</si>
  <si>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</si>
  <si>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</si>
  <si>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</si>
  <si>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</si>
  <si>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</si>
  <si>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</si>
  <si>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</si>
  <si>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</si>
  <si>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</si>
  <si>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</si>
  <si>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</si>
  <si>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</si>
  <si>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</si>
  <si>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</si>
  <si>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</si>
  <si>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</si>
  <si>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</si>
  <si>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</si>
  <si>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</si>
  <si>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</si>
  <si>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</si>
  <si>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</si>
  <si>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</si>
  <si>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</si>
  <si>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</si>
  <si>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</si>
  <si>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</si>
  <si>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</si>
  <si>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</si>
  <si>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</si>
  <si>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</si>
  <si>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</si>
  <si>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</si>
  <si>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</si>
  <si>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</si>
  <si>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</si>
  <si>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</si>
  <si>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</si>
  <si>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</si>
  <si>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</si>
  <si>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</si>
  <si>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</si>
  <si>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</si>
  <si>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</si>
  <si>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</si>
  <si>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</si>
  <si>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</si>
  <si>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</si>
  <si>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</si>
  <si>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</si>
  <si>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</si>
  <si>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</si>
  <si>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</si>
  <si>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</si>
  <si>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</si>
  <si>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</si>
  <si>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</si>
  <si>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</si>
  <si>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</si>
  <si>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</si>
  <si>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</si>
  <si>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</si>
  <si>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</si>
  <si>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</si>
  <si>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</si>
  <si>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</si>
  <si>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</si>
  <si>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</si>
  <si>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</si>
  <si>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</si>
  <si>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</si>
  <si>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</si>
  <si>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</si>
  <si>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</si>
  <si>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</si>
  <si>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</si>
  <si>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</si>
  <si>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</si>
  <si>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</si>
  <si>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</si>
  <si>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</si>
  <si>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</si>
  <si>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</si>
  <si>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</si>
  <si>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</si>
  <si>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</si>
  <si>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</si>
  <si>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</si>
  <si>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</si>
  <si>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</si>
  <si>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</si>
  <si>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</si>
  <si>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</si>
  <si>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</si>
  <si>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</si>
  <si>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</si>
  <si>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</si>
  <si>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</si>
  <si>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</si>
  <si>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</si>
  <si>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</si>
  <si>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</si>
  <si>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</si>
  <si>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</si>
  <si>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</si>
  <si>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</si>
  <si>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</si>
  <si>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</si>
  <si>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</si>
  <si>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</si>
  <si>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</si>
  <si>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</si>
  <si>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</si>
  <si>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</si>
  <si>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</si>
  <si>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</si>
  <si>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</si>
  <si>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</si>
  <si>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</si>
  <si>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</si>
  <si>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</si>
  <si>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</si>
  <si>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</si>
  <si>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</si>
  <si>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</si>
  <si>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</si>
  <si>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</si>
  <si>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</si>
  <si>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</si>
  <si>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</si>
  <si>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</si>
  <si>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</si>
  <si>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</si>
  <si>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</si>
  <si>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</si>
  <si>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</si>
  <si>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</si>
  <si>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</si>
  <si>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</si>
  <si>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</si>
  <si>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</si>
  <si>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</si>
  <si>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</si>
  <si>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</si>
  <si>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</si>
  <si>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</si>
  <si>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</si>
  <si>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</si>
  <si>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</si>
  <si>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</si>
  <si>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</si>
  <si>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</si>
  <si>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</si>
  <si>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</si>
  <si>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</si>
  <si>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</si>
  <si>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</si>
  <si>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</si>
  <si>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</si>
  <si>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</si>
  <si>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</si>
  <si>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</si>
  <si>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</si>
  <si>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</si>
  <si>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</si>
  <si>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</si>
  <si>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</si>
  <si>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</si>
  <si>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</si>
  <si>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</si>
  <si>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</si>
  <si>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</si>
  <si>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</si>
  <si>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</si>
  <si>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</si>
  <si>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</si>
  <si>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</si>
  <si>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</si>
  <si>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</si>
  <si>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</si>
  <si>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</si>
  <si>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</si>
  <si>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</si>
  <si>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</si>
  <si>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</si>
  <si>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</si>
  <si>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</si>
  <si>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</si>
  <si>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</si>
  <si>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</si>
  <si>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</si>
  <si>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</si>
  <si>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</si>
  <si>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</si>
  <si>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</si>
  <si>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</si>
  <si>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</si>
  <si>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</si>
  <si>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</si>
  <si>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</si>
  <si>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</si>
  <si>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</si>
  <si>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</si>
  <si>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</si>
  <si>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</si>
  <si>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</si>
  <si>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</si>
  <si>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</si>
  <si>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</si>
  <si>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</si>
  <si>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</si>
  <si>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</si>
  <si>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</si>
  <si>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</si>
  <si>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</si>
  <si>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</si>
  <si>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</si>
  <si>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</si>
  <si>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</si>
  <si>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</si>
  <si>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</si>
  <si>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</si>
  <si>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</si>
  <si>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</si>
  <si>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</si>
  <si>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</si>
  <si>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</si>
  <si>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</si>
  <si>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</si>
  <si>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</si>
  <si>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</si>
  <si>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</si>
  <si>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</si>
  <si>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</si>
  <si>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</si>
  <si>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</si>
  <si>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</si>
  <si>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</si>
  <si>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</si>
  <si>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</si>
  <si>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</si>
  <si>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</si>
  <si>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</si>
  <si>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</si>
  <si>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</si>
  <si>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</si>
  <si>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</si>
  <si>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</si>
  <si>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</si>
  <si>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</si>
  <si>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</si>
  <si>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</si>
  <si>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</si>
  <si>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</si>
  <si>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</si>
  <si>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</si>
  <si>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</si>
  <si>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</si>
  <si>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</si>
  <si>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</si>
  <si>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</si>
  <si>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</si>
  <si>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</si>
  <si>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</si>
  <si>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</si>
  <si>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</si>
  <si>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</si>
  <si>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</si>
  <si>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</si>
  <si>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</si>
  <si>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</si>
  <si>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</si>
  <si>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</si>
  <si>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</si>
  <si>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</si>
  <si>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</si>
  <si>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</si>
  <si>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</si>
  <si>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</si>
  <si>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</si>
  <si>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</si>
  <si>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</si>
  <si>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</si>
  <si>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</si>
  <si>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</si>
  <si>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</si>
  <si>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</si>
  <si>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</si>
  <si>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</si>
  <si>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</si>
  <si>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</si>
  <si>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</si>
  <si>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</si>
  <si>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</si>
  <si>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</si>
  <si>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</si>
  <si>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</si>
  <si>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</si>
  <si>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</si>
  <si>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</si>
  <si>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</si>
  <si>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</si>
  <si>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</si>
  <si>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</si>
  <si>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</si>
  <si>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</si>
  <si>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</si>
  <si>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</si>
  <si>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</si>
  <si>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</si>
  <si>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</si>
  <si>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</si>
  <si>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</si>
  <si>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</si>
  <si>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</si>
  <si>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</si>
  <si>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</si>
  <si>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</si>
  <si>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</si>
  <si>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</si>
  <si>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</si>
  <si>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</si>
  <si>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</si>
  <si>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</si>
  <si>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</si>
  <si>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</si>
  <si>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</si>
  <si>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</si>
  <si>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</si>
  <si>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</si>
  <si>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</si>
  <si>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</si>
  <si>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</si>
  <si>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</si>
  <si>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</si>
  <si>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</si>
  <si>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</si>
  <si>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</si>
  <si>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</si>
  <si>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</si>
  <si>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</si>
  <si>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</si>
  <si>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</si>
  <si>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</si>
  <si>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</si>
  <si>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</si>
  <si>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</si>
  <si>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</si>
  <si>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</si>
  <si>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</si>
  <si>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</si>
  <si>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</si>
  <si>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</si>
  <si>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</si>
  <si>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</si>
  <si>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</si>
  <si>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</si>
  <si>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</si>
  <si>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</si>
  <si>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</si>
  <si>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</si>
  <si>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</si>
  <si>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</si>
  <si>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</si>
  <si>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</si>
  <si>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</si>
  <si>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</si>
  <si>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</si>
  <si>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</si>
  <si>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</si>
  <si>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</si>
  <si>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</si>
  <si>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</si>
  <si>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</si>
  <si>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</si>
  <si>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</si>
  <si>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</si>
  <si>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</si>
  <si>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</si>
  <si>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</si>
  <si>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</si>
  <si>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</si>
  <si>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</si>
  <si>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</si>
  <si>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</si>
  <si>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</si>
  <si>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</si>
  <si>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</si>
  <si>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</si>
  <si>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</si>
  <si>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</si>
  <si>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</si>
  <si>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</si>
  <si>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</si>
  <si>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</si>
  <si>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</si>
  <si>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</si>
  <si>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</si>
  <si>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</si>
  <si>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</si>
  <si>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</si>
  <si>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</si>
  <si>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</si>
  <si>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</si>
  <si>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</si>
  <si>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</si>
  <si>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</si>
  <si>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</si>
  <si>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</si>
  <si>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</si>
  <si>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</si>
  <si>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</si>
  <si>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</si>
  <si>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</si>
  <si>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</si>
  <si>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</si>
  <si>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</si>
  <si>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</si>
  <si>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</si>
  <si>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</si>
  <si>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</si>
  <si>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</si>
  <si>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</si>
  <si>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</si>
  <si>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</si>
  <si>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</si>
  <si>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</si>
  <si>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</si>
  <si>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</si>
  <si>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</si>
  <si>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</si>
  <si>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</si>
  <si>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</si>
  <si>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</si>
  <si>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</si>
  <si>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</si>
  <si>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</si>
  <si>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</si>
  <si>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</si>
  <si>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</si>
  <si>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</si>
  <si>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</si>
  <si>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</si>
  <si>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</si>
  <si>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</si>
  <si>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</si>
  <si>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</si>
  <si>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</si>
  <si>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</si>
  <si>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</si>
  <si>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</si>
  <si>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</si>
  <si>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</si>
  <si>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</si>
  <si>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</si>
  <si>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</si>
  <si>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</si>
  <si>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</si>
  <si>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</si>
  <si>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</si>
  <si>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</si>
  <si>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</si>
  <si>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</si>
  <si>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</si>
  <si>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</si>
  <si>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</si>
  <si>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</si>
  <si>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</si>
  <si>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</si>
  <si>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</si>
  <si>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</si>
  <si>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</si>
  <si>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</si>
  <si>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</si>
  <si>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</si>
  <si>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</si>
  <si>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</si>
  <si>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</si>
  <si>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</si>
  <si>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</si>
  <si>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</si>
  <si>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</si>
  <si>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</si>
  <si>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</si>
  <si>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</si>
  <si>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</si>
  <si>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</si>
  <si>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</si>
  <si>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</si>
  <si>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</si>
  <si>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</si>
  <si>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</si>
  <si>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</si>
  <si>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</si>
  <si>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</si>
  <si>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</si>
  <si>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</si>
  <si>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</si>
  <si>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</si>
  <si>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</si>
  <si>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</si>
  <si>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</si>
  <si>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</si>
  <si>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</si>
  <si>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</si>
  <si>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</si>
  <si>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</si>
  <si>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</si>
  <si>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</si>
  <si>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</si>
  <si>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</si>
  <si>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</si>
  <si>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</si>
  <si>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</si>
  <si>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</si>
  <si>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</si>
  <si>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</si>
  <si>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</si>
  <si>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</si>
  <si>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</si>
  <si>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</si>
  <si>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</si>
  <si>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</si>
  <si>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</si>
  <si>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</si>
  <si>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</si>
  <si>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</si>
  <si>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</si>
  <si>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</si>
  <si>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</si>
  <si>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</si>
  <si>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</si>
  <si>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</si>
  <si>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</si>
  <si>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</si>
  <si>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</si>
  <si>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</si>
  <si>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</si>
  <si>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</si>
  <si>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</si>
  <si>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</si>
  <si>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</si>
  <si>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</si>
  <si>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</si>
  <si>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</si>
  <si>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</si>
  <si>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</si>
  <si>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</si>
  <si>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</si>
  <si>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</si>
  <si>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</si>
  <si>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</si>
  <si>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</si>
  <si>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</si>
  <si>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</si>
  <si>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</si>
  <si>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</si>
  <si>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</si>
  <si>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</si>
  <si>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</si>
  <si>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</si>
  <si>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</si>
  <si>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</si>
  <si>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</si>
  <si>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</si>
  <si>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</si>
  <si>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</si>
  <si>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</si>
  <si>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</si>
  <si>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</si>
  <si>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</si>
  <si>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</si>
  <si>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</si>
  <si>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</si>
  <si>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</si>
  <si>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</si>
  <si>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</si>
  <si>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</si>
  <si>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</si>
  <si>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</si>
  <si>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</si>
  <si>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</si>
  <si>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</si>
  <si>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</si>
  <si>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</si>
  <si>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</si>
  <si>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</si>
  <si>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</si>
  <si>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</si>
  <si>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</si>
  <si>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</si>
  <si>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</si>
  <si>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</si>
  <si>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</si>
  <si>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</si>
  <si>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</si>
  <si>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</si>
  <si>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</si>
  <si>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</si>
  <si>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</si>
  <si>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</si>
  <si>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</si>
  <si>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</si>
  <si>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</si>
  <si>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</si>
  <si>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</si>
  <si>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</si>
  <si>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</si>
  <si>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</si>
  <si>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</si>
  <si>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</si>
  <si>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</si>
  <si>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</si>
  <si>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</si>
  <si>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</si>
  <si>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</si>
  <si>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</si>
  <si>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</si>
  <si>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</si>
  <si>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</si>
  <si>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</si>
  <si>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</si>
  <si>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</si>
  <si>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</si>
  <si>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</si>
  <si>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</si>
  <si>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</si>
  <si>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</si>
  <si>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</si>
  <si>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</si>
  <si>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</si>
  <si>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</si>
  <si>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</si>
  <si>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</si>
  <si>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</si>
  <si>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</si>
  <si>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</si>
  <si>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</si>
  <si>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</si>
  <si>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</si>
  <si>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</si>
  <si>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</si>
  <si>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</si>
  <si>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</si>
  <si>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</si>
  <si>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</si>
  <si>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</si>
  <si>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</si>
  <si>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</si>
  <si>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</si>
  <si>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</si>
  <si>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</si>
  <si>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</si>
  <si>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</si>
  <si>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</si>
  <si>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</si>
  <si>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</si>
  <si>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</si>
  <si>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</si>
  <si>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</si>
  <si>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</si>
  <si>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</si>
  <si>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</si>
  <si>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</si>
  <si>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</si>
  <si>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</si>
  <si>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</si>
  <si>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</si>
  <si>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</si>
  <si>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</si>
  <si>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</si>
  <si>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</si>
  <si>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</si>
  <si>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</si>
  <si>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</si>
  <si>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</si>
  <si>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</si>
  <si>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</si>
  <si>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</si>
  <si>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</si>
  <si>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</si>
  <si>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</si>
  <si>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</si>
  <si>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</si>
  <si>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</si>
  <si>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</si>
  <si>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</si>
  <si>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</si>
  <si>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</si>
  <si>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</si>
  <si>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</si>
  <si>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</si>
  <si>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</si>
  <si>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</si>
  <si>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</si>
  <si>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</si>
  <si>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</si>
  <si>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</si>
  <si>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</si>
  <si>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</si>
  <si>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</si>
  <si>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</si>
  <si>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</si>
  <si>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</si>
  <si>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</si>
  <si>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</si>
  <si>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</si>
  <si>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</si>
  <si>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</si>
  <si>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</si>
  <si>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</si>
  <si>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</si>
  <si>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</si>
  <si>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</si>
  <si>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</si>
  <si>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</si>
  <si>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</si>
  <si>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</si>
  <si>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</si>
  <si>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</si>
  <si>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</si>
  <si>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</si>
  <si>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</si>
  <si>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</si>
  <si>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</si>
  <si>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</si>
  <si>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</si>
  <si>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</si>
  <si>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</si>
  <si>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</si>
  <si>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</si>
  <si>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</si>
  <si>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</si>
  <si>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</si>
  <si>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</si>
  <si>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</si>
  <si>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</si>
  <si>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</si>
  <si>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</si>
  <si>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</si>
  <si>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</si>
  <si>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</si>
  <si>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</si>
  <si>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</si>
  <si>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</si>
  <si>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</si>
  <si>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</si>
  <si>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</si>
  <si>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</si>
  <si>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</si>
  <si>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</si>
  <si>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</si>
  <si>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</si>
  <si>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</si>
  <si>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</si>
  <si>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</si>
  <si>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</si>
  <si>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</si>
  <si>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</si>
  <si>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</si>
  <si>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</si>
  <si>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</si>
  <si>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</si>
  <si>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</si>
  <si>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</si>
  <si>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</si>
  <si>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</si>
  <si>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</si>
  <si>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</si>
  <si>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</si>
  <si>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</si>
  <si>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</si>
  <si>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</si>
  <si>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</si>
  <si>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</si>
  <si>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</si>
  <si>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</si>
  <si>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</si>
  <si>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</si>
  <si>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</si>
  <si>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</si>
  <si>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</si>
  <si>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</si>
  <si>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</si>
  <si>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</si>
  <si>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</si>
  <si>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</si>
  <si>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</si>
  <si>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</si>
  <si>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</si>
  <si>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</si>
  <si>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</si>
  <si>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</si>
  <si>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</si>
  <si>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</si>
  <si>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</si>
  <si>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</si>
  <si>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</si>
  <si>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</si>
  <si>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</si>
  <si>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</si>
  <si>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</si>
  <si>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</si>
  <si>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</si>
  <si>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</si>
  <si>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</si>
  <si>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</si>
  <si>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</si>
  <si>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</si>
  <si>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</si>
  <si>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</si>
  <si>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</si>
  <si>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</si>
  <si>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</si>
  <si>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</si>
  <si>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</si>
  <si>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</si>
  <si>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</si>
  <si>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</si>
  <si>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</si>
  <si>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</si>
  <si>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</si>
  <si>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</si>
  <si>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</si>
  <si>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</si>
  <si>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</si>
  <si>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</si>
  <si>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</si>
  <si>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</si>
  <si>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</si>
  <si>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</si>
  <si>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</si>
  <si>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</si>
  <si>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</si>
  <si>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</si>
  <si>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</si>
  <si>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</si>
  <si>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</si>
  <si>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</si>
  <si>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</si>
  <si>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</si>
  <si>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</si>
  <si>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</si>
  <si>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</si>
  <si>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</si>
  <si>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</si>
  <si>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</si>
  <si>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</si>
  <si>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</si>
  <si>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</si>
  <si>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</si>
  <si>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</si>
  <si>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</si>
  <si>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</si>
  <si>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</si>
  <si>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</si>
  <si>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</si>
  <si>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</si>
  <si>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</si>
  <si>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</si>
  <si>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</si>
  <si>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</si>
  <si>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</si>
  <si>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</si>
  <si>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</si>
  <si>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</si>
  <si>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</si>
  <si>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</si>
  <si>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</si>
  <si>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</si>
  <si>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</si>
  <si>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</si>
  <si>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</si>
  <si>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</si>
  <si>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</si>
  <si>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</si>
  <si>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</si>
  <si>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</si>
  <si>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</si>
  <si>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</si>
  <si>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</si>
  <si>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</si>
  <si>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</si>
  <si>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</si>
  <si>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</si>
  <si>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</si>
  <si>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</si>
  <si>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</si>
  <si>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</si>
  <si>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</si>
  <si>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</si>
  <si>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</si>
  <si>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</si>
  <si>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</si>
  <si>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</si>
  <si>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</si>
  <si>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</si>
  <si>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</si>
  <si>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</si>
  <si>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</si>
  <si>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</si>
  <si>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</si>
  <si>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</si>
  <si>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</si>
  <si>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</si>
  <si>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</si>
  <si>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</si>
  <si>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</si>
  <si>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</si>
  <si>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</si>
  <si>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</si>
  <si>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</si>
  <si>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</si>
  <si>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</si>
  <si>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</si>
  <si>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</si>
  <si>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</si>
  <si>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</si>
  <si>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</si>
  <si>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</si>
  <si>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</si>
  <si>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</si>
  <si>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</si>
  <si>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</si>
  <si>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</si>
  <si>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</si>
  <si>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</si>
  <si>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</si>
  <si>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</si>
  <si>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</si>
  <si>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</si>
  <si>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</si>
  <si>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</si>
  <si>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</si>
  <si>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</si>
  <si>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</si>
  <si>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</si>
  <si>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</si>
  <si>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</si>
  <si>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</si>
  <si>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</si>
  <si>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</si>
  <si>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</si>
  <si>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</si>
  <si>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</si>
  <si>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</si>
  <si>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</si>
  <si>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</si>
  <si>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</si>
  <si>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</si>
  <si>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</si>
  <si>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</si>
  <si>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</si>
  <si>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</si>
  <si>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</si>
  <si>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</si>
  <si>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</si>
  <si>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</si>
  <si>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</si>
  <si>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</si>
  <si>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</si>
  <si>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</si>
  <si>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</si>
  <si>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</si>
  <si>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</si>
  <si>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</si>
  <si>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</si>
  <si>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</si>
  <si>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</si>
  <si>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</si>
  <si>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</si>
  <si>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</si>
  <si>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</si>
  <si>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</si>
  <si>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</si>
  <si>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</si>
  <si>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</si>
  <si>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</si>
  <si>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</si>
  <si>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</si>
  <si>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</si>
  <si>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</si>
  <si>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</si>
  <si>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</si>
  <si>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</si>
  <si>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</si>
  <si>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</si>
  <si>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</si>
  <si>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</si>
  <si>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</si>
  <si>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</si>
  <si>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</si>
  <si>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</si>
  <si>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</si>
  <si>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</si>
  <si>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</si>
  <si>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</si>
  <si>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</si>
  <si>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</si>
  <si>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</si>
  <si>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</si>
  <si>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</si>
  <si>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</si>
  <si>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</si>
  <si>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</si>
  <si>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</si>
  <si>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</si>
  <si>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</si>
  <si>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</si>
  <si>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</si>
  <si>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</si>
  <si>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</si>
  <si>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</si>
  <si>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</si>
  <si>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</si>
  <si>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</si>
  <si>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</si>
  <si>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</si>
  <si>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</si>
  <si>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</si>
  <si>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</si>
  <si>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</si>
  <si>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</si>
  <si>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</si>
  <si>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</si>
  <si>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</si>
  <si>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</si>
  <si>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</si>
  <si>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</si>
  <si>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</si>
  <si>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</si>
  <si>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</si>
  <si>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</si>
  <si>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</si>
  <si>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</si>
  <si>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</si>
  <si>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</si>
  <si>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</si>
  <si>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</si>
  <si>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</si>
  <si>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</si>
  <si>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</si>
  <si>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</si>
  <si>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</si>
  <si>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</si>
  <si>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</si>
  <si>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</si>
  <si>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</si>
  <si>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</si>
  <si>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</si>
  <si>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</si>
  <si>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</si>
  <si>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</si>
  <si>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</si>
  <si>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</si>
  <si>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</si>
  <si>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</si>
  <si>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</si>
  <si>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</si>
  <si>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</si>
  <si>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</si>
  <si>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</si>
  <si>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</si>
  <si>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</si>
  <si>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</si>
  <si>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</si>
  <si>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</si>
  <si>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</si>
  <si>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</si>
  <si>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</si>
  <si>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</si>
  <si>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</si>
  <si>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</si>
  <si>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</si>
  <si>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</si>
  <si>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</si>
  <si>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</si>
  <si>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</si>
  <si>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</si>
  <si>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</si>
  <si>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</si>
  <si>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</si>
  <si>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</si>
  <si>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</si>
  <si>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</si>
  <si>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</si>
  <si>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</si>
  <si>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</si>
  <si>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</si>
  <si>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</si>
  <si>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</si>
  <si>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</si>
  <si>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</si>
  <si>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</si>
  <si>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</si>
  <si>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</si>
  <si>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</si>
  <si>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</si>
  <si>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</si>
  <si>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</si>
  <si>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</si>
  <si>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</si>
  <si>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</si>
  <si>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</si>
  <si>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</si>
  <si>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</si>
  <si>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</si>
  <si>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</si>
  <si>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</si>
  <si>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</si>
  <si>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</si>
  <si>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</si>
  <si>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</si>
  <si>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</si>
  <si>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</si>
  <si>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</si>
  <si>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</si>
  <si>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</si>
  <si>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</si>
  <si>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</si>
  <si>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</si>
  <si>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</si>
  <si>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</si>
  <si>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</si>
  <si>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</si>
  <si>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</si>
  <si>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</si>
  <si>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</si>
  <si>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</si>
  <si>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</si>
  <si>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</si>
  <si>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</si>
  <si>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</si>
  <si>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</si>
  <si>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</si>
  <si>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</si>
  <si>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</si>
  <si>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</si>
  <si>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</si>
  <si>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</si>
  <si>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</si>
  <si>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</si>
  <si>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</si>
  <si>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</si>
  <si>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</si>
  <si>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</si>
  <si>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</si>
  <si>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</si>
  <si>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</si>
  <si>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</si>
  <si>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</si>
  <si>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</si>
  <si>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</si>
  <si>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</si>
  <si>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</si>
  <si>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</si>
  <si>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</si>
  <si>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</si>
  <si>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</si>
  <si>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</si>
  <si>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</si>
  <si>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</si>
  <si>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</si>
  <si>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</si>
  <si>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</si>
  <si>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</si>
  <si>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</si>
  <si>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</si>
  <si>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</si>
  <si>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</si>
  <si>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</si>
  <si>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</si>
  <si>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</si>
  <si>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</si>
  <si>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</si>
  <si>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</si>
  <si>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</si>
  <si>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</si>
  <si>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</si>
  <si>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</si>
  <si>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</si>
  <si>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</si>
  <si>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</si>
  <si>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</si>
  <si>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</si>
  <si>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</si>
  <si>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</si>
  <si>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</si>
  <si>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</si>
  <si>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</si>
  <si>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</si>
  <si>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</si>
  <si>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</si>
  <si>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</si>
  <si>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</si>
  <si>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</si>
  <si>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</si>
  <si>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</si>
  <si>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</si>
  <si>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Customer Age</t>
  </si>
  <si>
    <t>Age</t>
  </si>
  <si>
    <t>Discount</t>
  </si>
  <si>
    <t>colors</t>
  </si>
  <si>
    <t>#12143D</t>
  </si>
  <si>
    <t>#1F2357</t>
  </si>
  <si>
    <t>#10123B</t>
  </si>
  <si>
    <t>#4647A6</t>
  </si>
  <si>
    <t>#333787</t>
  </si>
  <si>
    <t>Position</t>
  </si>
  <si>
    <t>Angle</t>
  </si>
  <si>
    <t>Transparency</t>
  </si>
  <si>
    <t>Age Group</t>
  </si>
  <si>
    <t>Month</t>
  </si>
  <si>
    <t>Year</t>
  </si>
  <si>
    <t>Shadow</t>
  </si>
  <si>
    <t>Line</t>
  </si>
  <si>
    <t>#20245A</t>
  </si>
  <si>
    <t>#B9C1FF</t>
  </si>
  <si>
    <t>#3D4098</t>
  </si>
  <si>
    <t>#10123A</t>
  </si>
  <si>
    <t>#A2D8F0</t>
  </si>
  <si>
    <t>#5D63D1</t>
  </si>
  <si>
    <t>#2E327A</t>
  </si>
  <si>
    <t>#CEC5FF</t>
  </si>
  <si>
    <t>#6372A4</t>
  </si>
  <si>
    <t>#05075F1</t>
  </si>
  <si>
    <t>#323687</t>
  </si>
  <si>
    <t>Revenue</t>
  </si>
  <si>
    <t>Total Revenue</t>
  </si>
  <si>
    <t>Total orders</t>
  </si>
  <si>
    <t>avg discount</t>
  </si>
  <si>
    <t>Avg Rating</t>
  </si>
  <si>
    <t>Avg order value</t>
  </si>
  <si>
    <t>Grand Total</t>
  </si>
  <si>
    <t>Sum of Revenue</t>
  </si>
  <si>
    <t>Total</t>
  </si>
  <si>
    <t>1.Customer Activity Trend</t>
  </si>
  <si>
    <t>2.Top States by Customer Spend</t>
  </si>
  <si>
    <t>3. Sub-category Performance</t>
  </si>
  <si>
    <t>4.Discount Sensitivity</t>
  </si>
  <si>
    <t>5.Brand Affinity (Customer preference)</t>
  </si>
  <si>
    <t>6.Ratings Distribution</t>
  </si>
  <si>
    <t>Count of Order ID</t>
  </si>
  <si>
    <t>7. Revenue by Age Group</t>
  </si>
  <si>
    <t>Adult</t>
  </si>
  <si>
    <t>Discount Group</t>
  </si>
  <si>
    <t>High</t>
  </si>
  <si>
    <t>Low</t>
  </si>
  <si>
    <t>Medium</t>
  </si>
  <si>
    <t>slicer</t>
  </si>
  <si>
    <t>#2069F0</t>
  </si>
  <si>
    <t>#9933FF</t>
  </si>
  <si>
    <t>WHOLE</t>
  </si>
  <si>
    <t>Senior</t>
  </si>
  <si>
    <t>Teenage</t>
  </si>
  <si>
    <t>Young Adult</t>
  </si>
  <si>
    <t>Jun</t>
  </si>
  <si>
    <t>Months (Date)</t>
  </si>
  <si>
    <t>Jan</t>
  </si>
  <si>
    <t>Feb</t>
  </si>
  <si>
    <t>Mar</t>
  </si>
  <si>
    <t>Apr</t>
  </si>
  <si>
    <t>May</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</si>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</sst>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 x14ac:knownFonts="1">
    <font>
      <sz val="11"/>
      <color theme="1"/>
      <name val="Calibri"/>
      <family val="2"/>
      <scheme val="minor"/>
    </font>
    <font>
      <sz val="11"/>
      <color rgb="FF45008A"/>
      <name val="Calibri"/>
      <family val="2"/>
      <scheme val="minor"/>
    </font>
    <font>
      <b/>
      <sz val="11"/>
      <color theme="1"/>
      <name val="Calibri"/>
      <family val="2"/>
      <scheme val="minor"/>
    </font>
  </fonts>
  <fills count="3">
    <fill>
      <patternFill patternType="none"/>
    </fill>
    <fill>
      <patternFill patternType="gray125"/>
    </fill>
    <fill>
      <patternFill patternType="solid">
        <fgColor rgb="FF12143D"/>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2" fontId="0" fillId="0" borderId="0" xfId="0" applyNumberFormat="1"/>
    <xf numFmtId="10" fontId="0" fillId="0" borderId="0" xfId="0" applyNumberFormat="1"/>
    <xf numFmtId="9" fontId="0" fillId="0" borderId="0" xfId="0" applyNumberFormat="1"/>
    <xf numFmtId="0" fontId="1" fillId="2" borderId="0" xfId="0" applyFont="1" applyFill="1"/>
    <xf numFmtId="0" fontId="2" fillId="0" borderId="0" xfId="0" applyFont="1"/>
    <xf numFmtId="10" fontId="2" fillId="0" borderId="0" xfId="0" applyNumberFormat="1" applyFont="1"/>
    <xf numFmtId="2" fontId="2" fillId="0" borderId="0" xfId="0" applyNumberFormat="1" applyFont="1"/>
    <xf numFmtId="164" fontId="2" fillId="0" borderId="0" xfId="0" applyNumberFormat="1" applyFont="1"/>
    <xf numFmtId="0" fontId="0" fillId="0" borderId="0" xfId="0" pivotButton="1"/>
    <xf numFmtId="0" fontId="0" fillId="0" borderId="0" xfId="0" applyNumberFormat="1"/>
  </cellXfs>
  <cellStyles count="1">
    <cellStyle name="Normal" xfId="0" builtinId="0"/>
  </cellStyles>
  <dxfs count="20">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19" formatCode="dd/mm/yyyy"/>
    </dxf>
    <dxf>
      <numFmt numFmtId="19" formatCode="dd/mm/yyyy"/>
    </dxf>
    <dxf>
      <numFmt numFmtId="19" formatCode="dd/mm/yyyy"/>
    </dxf>
    <dxf>
      <font>
        <b/>
        <color theme="1"/>
      </font>
      <border>
        <bottom style="thin">
          <color theme="4"/>
        </bottom>
        <vertical/>
        <horizontal/>
      </border>
    </dxf>
    <dxf>
      <font>
        <color theme="1"/>
      </font>
      <fill>
        <patternFill>
          <bgColor rgb="FF2E327F"/>
        </patternFill>
      </fill>
      <border diagonalUp="0" diagonalDown="0">
        <left/>
        <right/>
        <top/>
        <bottom/>
        <vertical/>
        <horizontal/>
      </border>
    </dxf>
  </dxfs>
  <tableStyles count="1" defaultTableStyle="TableStyleMedium2" defaultPivotStyle="PivotStyleLight16">
    <tableStyle name="blue sleek" pivot="0" table="0" count="10" xr9:uid="{A3A9E3CA-21B0-44CA-A6BB-A8110BF691BC}">
      <tableStyleElement type="wholeTable" dxfId="19"/>
      <tableStyleElement type="headerRow" dxfId="18"/>
    </tableStyle>
  </tableStyles>
  <colors>
    <mruColors>
      <color rgb="FFC084FC"/>
      <color rgb="FF22D3EE"/>
      <color rgb="FFD946EF"/>
      <color rgb="FFF6F9FC"/>
      <color rgb="FF67E8F9"/>
      <color rgb="FFC21875"/>
      <color rgb="FF66F2FF"/>
      <color rgb="FF00E5FF"/>
      <color rgb="FFFF2DAA"/>
      <color rgb="FFFF7AC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4" tint="0.79998168889431442"/>
            <name val="Segoe UI"/>
            <family val="2"/>
            <scheme val="none"/>
          </font>
          <fill>
            <gradientFill degree="90">
              <stop position="0">
                <color rgb="FF2069F0"/>
              </stop>
              <stop position="1">
                <color rgb="FF9933FF"/>
              </stop>
            </gradient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2E327F"/>
              <bgColor rgb="FF00206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blue slee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Customer insight and segmentation.xlsx]Resources!PivotTable9</c:name>
    <c:fmtId val="8"/>
  </c:pivotSource>
  <c:chart>
    <c:title>
      <c:tx>
        <c:rich>
          <a:bodyPr rot="0" spcFirstLastPara="1" vertOverflow="ellipsis" vert="horz" wrap="square" anchor="ctr" anchorCtr="1"/>
          <a:lstStyle/>
          <a:p>
            <a:pPr>
              <a:defRPr sz="1200" b="1" i="0" u="none" strike="noStrike" kern="1200" cap="none" spc="2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r>
              <a:rPr lang="en-IN" sz="1200" b="1" i="0" u="none" strike="noStrike" cap="none" baseline="0">
                <a:solidFill>
                  <a:schemeClr val="accent1">
                    <a:lumMod val="20000"/>
                    <a:lumOff val="80000"/>
                  </a:schemeClr>
                </a:solidFill>
                <a:effectLst/>
                <a:latin typeface="Segoe UI" panose="020B0502040204020203" pitchFamily="34" charset="0"/>
                <a:ea typeface="Verdana" panose="020B0604030504040204" pitchFamily="34" charset="0"/>
                <a:cs typeface="Segoe UI" panose="020B0502040204020203" pitchFamily="34" charset="0"/>
              </a:rPr>
              <a:t>Customer Activity Trend </a:t>
            </a:r>
            <a:endParaRPr lang="en-US"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endParaRPr>
          </a:p>
        </c:rich>
      </c:tx>
      <c:layout>
        <c:manualLayout>
          <c:xMode val="edge"/>
          <c:yMode val="edge"/>
          <c:x val="0.14068752594221426"/>
          <c:y val="1.1979165684123549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gradFill flip="none" rotWithShape="1">
              <a:gsLst>
                <a:gs pos="0">
                  <a:srgbClr val="22D3EE"/>
                </a:gs>
                <a:gs pos="100000">
                  <a:srgbClr val="D946EF"/>
                </a:gs>
              </a:gsLst>
              <a:path path="shape">
                <a:fillToRect l="50000" t="50000" r="50000" b="50000"/>
              </a:path>
              <a:tileRect/>
            </a:gradFill>
            <a:round/>
          </a:ln>
          <a:effectLst>
            <a:glow rad="50800">
              <a:srgbClr val="FF66CC">
                <a:alpha val="40000"/>
              </a:srgbClr>
            </a:glow>
            <a:outerShdw blurRad="40000" dist="20000" dir="5400000" rotWithShape="0">
              <a:srgbClr val="FF66CC">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5875" cap="rnd">
            <a:solidFill>
              <a:srgbClr val="22D3EE"/>
            </a:solidFill>
            <a:round/>
          </a:ln>
          <a:effectLst>
            <a:glow rad="50800">
              <a:srgbClr val="FF66CC">
                <a:alpha val="40000"/>
              </a:srgbClr>
            </a:glow>
            <a:outerShdw blurRad="40000" dist="20000" dir="5400000" rotWithShape="0">
              <a:srgbClr val="FF66CC">
                <a:alpha val="38000"/>
              </a:srgbClr>
            </a:outerShdw>
          </a:effectLst>
        </c:spPr>
        <c:marker>
          <c:symbol val="none"/>
        </c:marker>
      </c:pivotFmt>
    </c:pivotFmts>
    <c:plotArea>
      <c:layout>
        <c:manualLayout>
          <c:layoutTarget val="inner"/>
          <c:xMode val="edge"/>
          <c:yMode val="edge"/>
          <c:x val="0.1377753718285214"/>
          <c:y val="0.21399741929155025"/>
          <c:w val="0.80432728995386371"/>
          <c:h val="0.56388290978650679"/>
        </c:manualLayout>
      </c:layout>
      <c:lineChart>
        <c:grouping val="standard"/>
        <c:varyColors val="0"/>
        <c:ser>
          <c:idx val="0"/>
          <c:order val="0"/>
          <c:tx>
            <c:strRef>
              <c:f>Resources!$B$30:$B$31</c:f>
              <c:strCache>
                <c:ptCount val="1"/>
                <c:pt idx="0">
                  <c:v>Total</c:v>
                </c:pt>
              </c:strCache>
            </c:strRef>
          </c:tx>
          <c:spPr>
            <a:ln w="15875" cap="rnd">
              <a:gradFill flip="none" rotWithShape="1">
                <a:gsLst>
                  <a:gs pos="0">
                    <a:srgbClr val="22D3EE"/>
                  </a:gs>
                  <a:gs pos="100000">
                    <a:srgbClr val="D946EF"/>
                  </a:gs>
                </a:gsLst>
                <a:path path="shape">
                  <a:fillToRect l="50000" t="50000" r="50000" b="50000"/>
                </a:path>
                <a:tileRect/>
              </a:gradFill>
              <a:round/>
            </a:ln>
            <a:effectLst>
              <a:glow rad="50800">
                <a:srgbClr val="FF66CC">
                  <a:alpha val="40000"/>
                </a:srgbClr>
              </a:glow>
              <a:outerShdw blurRad="40000" dist="20000" dir="5400000" rotWithShape="0">
                <a:srgbClr val="FF66CC">
                  <a:alpha val="38000"/>
                </a:srgbClr>
              </a:outerShdw>
            </a:effectLst>
          </c:spPr>
          <c:marker>
            <c:symbol val="none"/>
          </c:marker>
          <c:dPt>
            <c:idx val="2"/>
            <c:marker>
              <c:symbol val="none"/>
            </c:marker>
            <c:bubble3D val="0"/>
            <c:spPr>
              <a:ln w="15875" cap="rnd">
                <a:solidFill>
                  <a:srgbClr val="22D3EE"/>
                </a:solidFill>
                <a:round/>
              </a:ln>
              <a:effectLst>
                <a:glow rad="50800">
                  <a:srgbClr val="FF66CC">
                    <a:alpha val="40000"/>
                  </a:srgbClr>
                </a:glow>
                <a:outerShdw blurRad="40000" dist="20000" dir="5400000" rotWithShape="0">
                  <a:srgbClr val="FF66CC">
                    <a:alpha val="38000"/>
                  </a:srgbClr>
                </a:outerShdw>
              </a:effectLst>
            </c:spPr>
            <c:extLst>
              <c:ext xmlns:c16="http://schemas.microsoft.com/office/drawing/2014/chart" uri="{C3380CC4-5D6E-409C-BE32-E72D297353CC}">
                <c16:uniqueId val="{00000000-F69B-455A-8BDE-954C1F70E1B8}"/>
              </c:ext>
            </c:extLst>
          </c:dPt>
          <c:cat>
            <c:strRef>
              <c:f>Resources!$A$32:$A$44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Resources!$B$32:$B$44</c:f>
              <c:numCache>
                <c:formatCode>0.00</c:formatCode>
                <c:ptCount val="12"/>
                <c:pt idx="0">
                  <c:v>224812.91000000027</c:v>
                </c:pt>
                <c:pt idx="1">
                  <c:v>195838.28999999995</c:v>
                </c:pt>
                <c:pt idx="2">
                  <c:v>228426.51999999984</c:v>
                </c:pt>
                <c:pt idx="3">
                  <c:v>136437.37999999998</c:v>
                </c:pt>
                <c:pt idx="4">
                  <c:v>140000.25</c:v>
                </c:pt>
                <c:pt idx="5">
                  <c:v>134355.54</c:v>
                </c:pt>
                <c:pt idx="6">
                  <c:v>136060.46000000011</c:v>
                </c:pt>
                <c:pt idx="7">
                  <c:v>146739.71000000005</c:v>
                </c:pt>
                <c:pt idx="8">
                  <c:v>134047.62</c:v>
                </c:pt>
                <c:pt idx="9">
                  <c:v>130682.32</c:v>
                </c:pt>
                <c:pt idx="10">
                  <c:v>141560.5100000001</c:v>
                </c:pt>
                <c:pt idx="11">
                  <c:v>132991.70000000007</c:v>
                </c:pt>
              </c:numCache>
            </c:numRef>
          </c:val>
          <c:smooth val="1"/>
          <c:extLst>
            <c:ext xmlns:c16="http://schemas.microsoft.com/office/drawing/2014/chart" uri="{C3380CC4-5D6E-409C-BE32-E72D297353CC}">
              <c16:uniqueId val="{00000000-0F46-46D5-B432-1532B6E5DE8B}"/>
            </c:ext>
          </c:extLst>
        </c:ser>
        <c:dLbls>
          <c:showLegendKey val="0"/>
          <c:showVal val="0"/>
          <c:showCatName val="0"/>
          <c:showSerName val="0"/>
          <c:showPercent val="0"/>
          <c:showBubbleSize val="0"/>
        </c:dLbls>
        <c:smooth val="0"/>
        <c:axId val="747662256"/>
        <c:axId val="747659856"/>
      </c:lineChart>
      <c:dateAx>
        <c:axId val="747662256"/>
        <c:scaling>
          <c:orientation val="minMax"/>
        </c:scaling>
        <c:delete val="0"/>
        <c:axPos val="b"/>
        <c:numFmt formatCode="General" sourceLinked="1"/>
        <c:majorTickMark val="out"/>
        <c:minorTickMark val="none"/>
        <c:tickLblPos val="nextTo"/>
        <c:spPr>
          <a:noFill/>
          <a:ln w="9525" cap="flat" cmpd="sng" algn="ctr">
            <a:solidFill>
              <a:schemeClr val="accent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747659856"/>
        <c:crosses val="autoZero"/>
        <c:auto val="0"/>
        <c:lblOffset val="100"/>
        <c:baseTimeUnit val="days"/>
      </c:dateAx>
      <c:valAx>
        <c:axId val="747659856"/>
        <c:scaling>
          <c:orientation val="minMax"/>
        </c:scaling>
        <c:delete val="0"/>
        <c:axPos val="l"/>
        <c:numFmt formatCode="#,##0" sourceLinked="0"/>
        <c:majorTickMark val="none"/>
        <c:minorTickMark val="none"/>
        <c:tickLblPos val="nextTo"/>
        <c:spPr>
          <a:noFill/>
          <a:ln>
            <a:solidFill>
              <a:schemeClr val="accent1">
                <a:lumMod val="20000"/>
                <a:lumOff val="80000"/>
              </a:schemeClr>
            </a:solid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74766225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Customer insight and segmentation.xlsx]Resources!PivotTable5</c:name>
    <c:fmtId val="16"/>
  </c:pivotSource>
  <c:chart>
    <c:title>
      <c:tx>
        <c:rich>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mn-ea"/>
                <a:cs typeface="Segoe UI" panose="020B0502040204020203" pitchFamily="34" charset="0"/>
              </a:defRPr>
            </a:pPr>
            <a:r>
              <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Discount Sensitivity</a:t>
            </a:r>
          </a:p>
        </c:rich>
      </c:tx>
      <c:layout>
        <c:manualLayout>
          <c:xMode val="edge"/>
          <c:yMode val="edge"/>
          <c:x val="0.20380835166777944"/>
          <c:y val="2.187866371122438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8B008B"/>
          </a:solidFill>
          <a:ln w="19050">
            <a:solidFill>
              <a:schemeClr val="lt1"/>
            </a:solidFill>
          </a:ln>
          <a:effectLst/>
        </c:spPr>
      </c:pivotFmt>
      <c:pivotFmt>
        <c:idx val="18"/>
        <c:spPr>
          <a:solidFill>
            <a:srgbClr val="008B8B"/>
          </a:solidFill>
          <a:ln w="19050">
            <a:solidFill>
              <a:schemeClr val="lt1"/>
            </a:solidFill>
          </a:ln>
          <a:effectLst/>
        </c:spPr>
      </c:pivotFmt>
      <c:pivotFmt>
        <c:idx val="19"/>
        <c:spPr>
          <a:solidFill>
            <a:srgbClr val="FF00FF"/>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8B008B"/>
          </a:solidFill>
          <a:ln w="19050">
            <a:solidFill>
              <a:schemeClr val="lt1"/>
            </a:solidFill>
          </a:ln>
          <a:effectLst/>
        </c:spPr>
      </c:pivotFmt>
      <c:pivotFmt>
        <c:idx val="22"/>
        <c:spPr>
          <a:solidFill>
            <a:srgbClr val="008B8B"/>
          </a:solidFill>
          <a:ln w="19050">
            <a:solidFill>
              <a:schemeClr val="lt1"/>
            </a:solidFill>
          </a:ln>
          <a:effectLst/>
        </c:spPr>
      </c:pivotFmt>
      <c:pivotFmt>
        <c:idx val="23"/>
        <c:spPr>
          <a:solidFill>
            <a:srgbClr val="FF00FF"/>
          </a:solidFill>
          <a:ln w="19050">
            <a:solidFill>
              <a:schemeClr val="lt1"/>
            </a:solidFill>
          </a:ln>
          <a:effectLst/>
        </c:spPr>
      </c:pivotFmt>
      <c:pivotFmt>
        <c:idx val="24"/>
        <c:spPr>
          <a:solidFill>
            <a:srgbClr val="FF2DAA"/>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D946EF"/>
          </a:solidFill>
          <a:ln w="19050">
            <a:noFill/>
          </a:ln>
          <a:effectLst/>
        </c:spPr>
      </c:pivotFmt>
      <c:pivotFmt>
        <c:idx val="26"/>
        <c:spPr>
          <a:solidFill>
            <a:srgbClr val="22D3EE"/>
          </a:solidFill>
          <a:ln w="19050">
            <a:noFill/>
          </a:ln>
          <a:effectLst/>
        </c:spPr>
        <c:dLbl>
          <c:idx val="0"/>
          <c:layout>
            <c:manualLayout>
              <c:x val="-0.14804845567205233"/>
              <c:y val="-8.066481090446973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7"/>
        <c:spPr>
          <a:solidFill>
            <a:srgbClr val="C084FC"/>
          </a:solidFill>
          <a:ln w="19050">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7491639535086326"/>
                  <c:h val="0.39358575222489323"/>
                </c:manualLayout>
              </c15:layout>
            </c:ext>
          </c:extLst>
        </c:dLbl>
      </c:pivotFmt>
    </c:pivotFmts>
    <c:plotArea>
      <c:layout>
        <c:manualLayout>
          <c:layoutTarget val="inner"/>
          <c:xMode val="edge"/>
          <c:yMode val="edge"/>
          <c:x val="0.16607969523667057"/>
          <c:y val="0.24429946927901661"/>
          <c:w val="0.68421645370093753"/>
          <c:h val="0.75050892809278424"/>
        </c:manualLayout>
      </c:layout>
      <c:pieChart>
        <c:varyColors val="1"/>
        <c:ser>
          <c:idx val="0"/>
          <c:order val="0"/>
          <c:tx>
            <c:strRef>
              <c:f>Resources!$F$21:$F$22</c:f>
              <c:strCache>
                <c:ptCount val="1"/>
                <c:pt idx="0">
                  <c:v>Total</c:v>
                </c:pt>
              </c:strCache>
            </c:strRef>
          </c:tx>
          <c:spPr>
            <a:solidFill>
              <a:srgbClr val="FF2DAA"/>
            </a:solidFill>
            <a:ln>
              <a:noFill/>
            </a:ln>
          </c:spPr>
          <c:dPt>
            <c:idx val="0"/>
            <c:bubble3D val="0"/>
            <c:spPr>
              <a:solidFill>
                <a:srgbClr val="D946EF"/>
              </a:solidFill>
              <a:ln w="19050">
                <a:noFill/>
              </a:ln>
              <a:effectLst/>
            </c:spPr>
            <c:extLst>
              <c:ext xmlns:c16="http://schemas.microsoft.com/office/drawing/2014/chart" uri="{C3380CC4-5D6E-409C-BE32-E72D297353CC}">
                <c16:uniqueId val="{00000001-D72D-413C-B86C-C65AEA09134B}"/>
              </c:ext>
            </c:extLst>
          </c:dPt>
          <c:dPt>
            <c:idx val="1"/>
            <c:bubble3D val="0"/>
            <c:spPr>
              <a:solidFill>
                <a:srgbClr val="22D3EE"/>
              </a:solidFill>
              <a:ln w="19050">
                <a:noFill/>
              </a:ln>
              <a:effectLst/>
            </c:spPr>
            <c:extLst>
              <c:ext xmlns:c16="http://schemas.microsoft.com/office/drawing/2014/chart" uri="{C3380CC4-5D6E-409C-BE32-E72D297353CC}">
                <c16:uniqueId val="{00000003-D72D-413C-B86C-C65AEA09134B}"/>
              </c:ext>
            </c:extLst>
          </c:dPt>
          <c:dPt>
            <c:idx val="2"/>
            <c:bubble3D val="0"/>
            <c:spPr>
              <a:solidFill>
                <a:srgbClr val="C084FC"/>
              </a:solidFill>
              <a:ln w="19050">
                <a:noFill/>
              </a:ln>
              <a:effectLst/>
            </c:spPr>
            <c:extLst>
              <c:ext xmlns:c16="http://schemas.microsoft.com/office/drawing/2014/chart" uri="{C3380CC4-5D6E-409C-BE32-E72D297353CC}">
                <c16:uniqueId val="{00000005-D72D-413C-B86C-C65AEA09134B}"/>
              </c:ext>
            </c:extLst>
          </c:dPt>
          <c:dLbls>
            <c:dLbl>
              <c:idx val="1"/>
              <c:layout>
                <c:manualLayout>
                  <c:x val="-0.14804845567205233"/>
                  <c:y val="-8.066481090446973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2D-413C-B86C-C65AEA09134B}"/>
                </c:ext>
              </c:extLst>
            </c:dLbl>
            <c:dLbl>
              <c:idx val="2"/>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7491639535086326"/>
                      <c:h val="0.39358575222489323"/>
                    </c:manualLayout>
                  </c15:layout>
                </c:ext>
                <c:ext xmlns:c16="http://schemas.microsoft.com/office/drawing/2014/chart" uri="{C3380CC4-5D6E-409C-BE32-E72D297353CC}">
                  <c16:uniqueId val="{00000005-D72D-413C-B86C-C65AEA0913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Resources!$E$23:$E$26</c:f>
              <c:strCache>
                <c:ptCount val="3"/>
                <c:pt idx="0">
                  <c:v>High</c:v>
                </c:pt>
                <c:pt idx="1">
                  <c:v>Low</c:v>
                </c:pt>
                <c:pt idx="2">
                  <c:v>Medium</c:v>
                </c:pt>
              </c:strCache>
            </c:strRef>
          </c:cat>
          <c:val>
            <c:numRef>
              <c:f>Resources!$F$23:$F$26</c:f>
              <c:numCache>
                <c:formatCode>General</c:formatCode>
                <c:ptCount val="3"/>
                <c:pt idx="0">
                  <c:v>922</c:v>
                </c:pt>
                <c:pt idx="1">
                  <c:v>293</c:v>
                </c:pt>
                <c:pt idx="2">
                  <c:v>2285</c:v>
                </c:pt>
              </c:numCache>
            </c:numRef>
          </c:val>
          <c:extLst>
            <c:ext xmlns:c16="http://schemas.microsoft.com/office/drawing/2014/chart" uri="{C3380CC4-5D6E-409C-BE32-E72D297353CC}">
              <c16:uniqueId val="{00000006-D72D-413C-B86C-C65AEA09134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Customer insight and segmentation.xlsx]Resources!PivotTable4</c:name>
    <c:fmtId val="2"/>
  </c:pivotSource>
  <c:chart>
    <c:title>
      <c:tx>
        <c:rich>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mn-ea"/>
                <a:cs typeface="Segoe UI" panose="020B0502040204020203" pitchFamily="34" charset="0"/>
              </a:defRPr>
            </a:pPr>
            <a:r>
              <a:rPr lang="en-US"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Brand Affinity(Customer Preference)</a:t>
            </a:r>
          </a:p>
        </c:rich>
      </c:tx>
      <c:layout>
        <c:manualLayout>
          <c:xMode val="edge"/>
          <c:yMode val="edge"/>
          <c:x val="0.11475004926981701"/>
          <c:y val="4.6832277467212689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gradFill>
            <a:gsLst>
              <a:gs pos="48230">
                <a:srgbClr val="FF00FF"/>
              </a:gs>
              <a:gs pos="0">
                <a:srgbClr val="008B8B">
                  <a:alpha val="98000"/>
                </a:srgbClr>
              </a:gs>
              <a:gs pos="38000">
                <a:srgbClr val="5D63D1"/>
              </a:gs>
              <a:gs pos="100000">
                <a:srgbClr val="00FFFF"/>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48230">
                <a:srgbClr val="FF00FF"/>
              </a:gs>
              <a:gs pos="0">
                <a:srgbClr val="008B8B">
                  <a:alpha val="98000"/>
                </a:srgbClr>
              </a:gs>
              <a:gs pos="38000">
                <a:srgbClr val="5D63D1"/>
              </a:gs>
              <a:gs pos="100000">
                <a:srgbClr val="00FFFF"/>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2D3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946EF"/>
          </a:solidFill>
          <a:ln>
            <a:noFill/>
          </a:ln>
          <a:effectLst>
            <a:glow rad="101600">
              <a:srgbClr val="C084FC">
                <a:alpha val="40000"/>
              </a:srgbClr>
            </a:glow>
          </a:effectLst>
        </c:spPr>
      </c:pivotFmt>
      <c:pivotFmt>
        <c:idx val="4"/>
        <c:spPr>
          <a:solidFill>
            <a:srgbClr val="22D3EE"/>
          </a:solidFill>
          <a:ln>
            <a:noFill/>
          </a:ln>
          <a:effectLst/>
        </c:spPr>
      </c:pivotFmt>
      <c:pivotFmt>
        <c:idx val="5"/>
        <c:spPr>
          <a:solidFill>
            <a:srgbClr val="22D3EE"/>
          </a:solidFill>
          <a:ln>
            <a:noFill/>
          </a:ln>
          <a:effectLst/>
        </c:spPr>
      </c:pivotFmt>
      <c:pivotFmt>
        <c:idx val="6"/>
        <c:spPr>
          <a:solidFill>
            <a:srgbClr val="22D3EE"/>
          </a:solidFill>
          <a:ln>
            <a:noFill/>
          </a:ln>
          <a:effectLst/>
        </c:spPr>
      </c:pivotFmt>
      <c:pivotFmt>
        <c:idx val="7"/>
        <c:spPr>
          <a:solidFill>
            <a:srgbClr val="22D3EE"/>
          </a:solidFill>
          <a:ln>
            <a:noFill/>
          </a:ln>
          <a:effectLst/>
        </c:spPr>
      </c:pivotFmt>
      <c:pivotFmt>
        <c:idx val="8"/>
        <c:spPr>
          <a:solidFill>
            <a:srgbClr val="22D3EE"/>
          </a:solidFill>
          <a:ln>
            <a:noFill/>
          </a:ln>
          <a:effectLst/>
        </c:spPr>
      </c:pivotFmt>
      <c:pivotFmt>
        <c:idx val="9"/>
        <c:spPr>
          <a:solidFill>
            <a:srgbClr val="22D3EE"/>
          </a:solidFill>
          <a:ln>
            <a:noFill/>
          </a:ln>
          <a:effectLst/>
        </c:spPr>
      </c:pivotFmt>
      <c:pivotFmt>
        <c:idx val="10"/>
        <c:spPr>
          <a:solidFill>
            <a:srgbClr val="22D3EE"/>
          </a:solidFill>
          <a:ln>
            <a:noFill/>
          </a:ln>
          <a:effectLst/>
        </c:spPr>
      </c:pivotFmt>
      <c:pivotFmt>
        <c:idx val="11"/>
        <c:spPr>
          <a:solidFill>
            <a:srgbClr val="22D3EE"/>
          </a:solidFill>
          <a:ln>
            <a:noFill/>
          </a:ln>
          <a:effectLst/>
        </c:spPr>
      </c:pivotFmt>
      <c:pivotFmt>
        <c:idx val="12"/>
        <c:spPr>
          <a:solidFill>
            <a:srgbClr val="22D3EE"/>
          </a:solidFill>
          <a:ln>
            <a:noFill/>
          </a:ln>
          <a:effectLst/>
        </c:spPr>
      </c:pivotFmt>
      <c:pivotFmt>
        <c:idx val="13"/>
        <c:spPr>
          <a:solidFill>
            <a:srgbClr val="22D3EE"/>
          </a:solidFill>
          <a:ln>
            <a:noFill/>
          </a:ln>
          <a:effectLst/>
        </c:spPr>
      </c:pivotFmt>
      <c:pivotFmt>
        <c:idx val="14"/>
        <c:spPr>
          <a:solidFill>
            <a:srgbClr val="22D3EE"/>
          </a:solidFill>
          <a:ln>
            <a:noFill/>
          </a:ln>
          <a:effectLst/>
        </c:spPr>
      </c:pivotFmt>
      <c:pivotFmt>
        <c:idx val="15"/>
        <c:spPr>
          <a:solidFill>
            <a:srgbClr val="22D3EE"/>
          </a:solidFill>
          <a:ln>
            <a:noFill/>
          </a:ln>
          <a:effectLst/>
        </c:spPr>
      </c:pivotFmt>
    </c:pivotFmts>
    <c:plotArea>
      <c:layout>
        <c:manualLayout>
          <c:layoutTarget val="inner"/>
          <c:xMode val="edge"/>
          <c:yMode val="edge"/>
          <c:x val="0.17094889202300956"/>
          <c:y val="0.22544871794871796"/>
          <c:w val="0.78878409473153543"/>
          <c:h val="0.46508075913587732"/>
        </c:manualLayout>
      </c:layout>
      <c:barChart>
        <c:barDir val="col"/>
        <c:grouping val="clustered"/>
        <c:varyColors val="1"/>
        <c:ser>
          <c:idx val="0"/>
          <c:order val="0"/>
          <c:tx>
            <c:strRef>
              <c:f>Resources!$I$3:$I$4</c:f>
              <c:strCache>
                <c:ptCount val="1"/>
                <c:pt idx="0">
                  <c:v>Total</c:v>
                </c:pt>
              </c:strCache>
            </c:strRef>
          </c:tx>
          <c:spPr>
            <a:solidFill>
              <a:srgbClr val="22D3EE"/>
            </a:solidFill>
          </c:spPr>
          <c:invertIfNegative val="0"/>
          <c:dPt>
            <c:idx val="0"/>
            <c:invertIfNegative val="0"/>
            <c:bubble3D val="0"/>
            <c:spPr>
              <a:solidFill>
                <a:srgbClr val="22D3EE"/>
              </a:solidFill>
              <a:ln>
                <a:noFill/>
              </a:ln>
              <a:effectLst/>
            </c:spPr>
            <c:extLst>
              <c:ext xmlns:c16="http://schemas.microsoft.com/office/drawing/2014/chart" uri="{C3380CC4-5D6E-409C-BE32-E72D297353CC}">
                <c16:uniqueId val="{00000001-C272-4C5C-AECD-70CA6C8E20EE}"/>
              </c:ext>
            </c:extLst>
          </c:dPt>
          <c:dPt>
            <c:idx val="1"/>
            <c:invertIfNegative val="0"/>
            <c:bubble3D val="0"/>
            <c:spPr>
              <a:solidFill>
                <a:srgbClr val="22D3EE"/>
              </a:solidFill>
              <a:ln>
                <a:noFill/>
              </a:ln>
              <a:effectLst/>
            </c:spPr>
            <c:extLst>
              <c:ext xmlns:c16="http://schemas.microsoft.com/office/drawing/2014/chart" uri="{C3380CC4-5D6E-409C-BE32-E72D297353CC}">
                <c16:uniqueId val="{00000003-C272-4C5C-AECD-70CA6C8E20EE}"/>
              </c:ext>
            </c:extLst>
          </c:dPt>
          <c:dPt>
            <c:idx val="2"/>
            <c:invertIfNegative val="0"/>
            <c:bubble3D val="0"/>
            <c:spPr>
              <a:solidFill>
                <a:srgbClr val="22D3EE"/>
              </a:solidFill>
              <a:ln>
                <a:noFill/>
              </a:ln>
              <a:effectLst/>
            </c:spPr>
            <c:extLst>
              <c:ext xmlns:c16="http://schemas.microsoft.com/office/drawing/2014/chart" uri="{C3380CC4-5D6E-409C-BE32-E72D297353CC}">
                <c16:uniqueId val="{00000005-C272-4C5C-AECD-70CA6C8E20EE}"/>
              </c:ext>
            </c:extLst>
          </c:dPt>
          <c:dPt>
            <c:idx val="3"/>
            <c:invertIfNegative val="0"/>
            <c:bubble3D val="0"/>
            <c:spPr>
              <a:solidFill>
                <a:srgbClr val="22D3EE"/>
              </a:solidFill>
              <a:ln>
                <a:noFill/>
              </a:ln>
              <a:effectLst/>
            </c:spPr>
            <c:extLst>
              <c:ext xmlns:c16="http://schemas.microsoft.com/office/drawing/2014/chart" uri="{C3380CC4-5D6E-409C-BE32-E72D297353CC}">
                <c16:uniqueId val="{00000007-C272-4C5C-AECD-70CA6C8E20EE}"/>
              </c:ext>
            </c:extLst>
          </c:dPt>
          <c:dPt>
            <c:idx val="4"/>
            <c:invertIfNegative val="0"/>
            <c:bubble3D val="0"/>
            <c:spPr>
              <a:solidFill>
                <a:srgbClr val="22D3EE"/>
              </a:solidFill>
              <a:ln>
                <a:noFill/>
              </a:ln>
              <a:effectLst/>
            </c:spPr>
            <c:extLst>
              <c:ext xmlns:c16="http://schemas.microsoft.com/office/drawing/2014/chart" uri="{C3380CC4-5D6E-409C-BE32-E72D297353CC}">
                <c16:uniqueId val="{00000009-C272-4C5C-AECD-70CA6C8E20EE}"/>
              </c:ext>
            </c:extLst>
          </c:dPt>
          <c:dPt>
            <c:idx val="5"/>
            <c:invertIfNegative val="0"/>
            <c:bubble3D val="0"/>
            <c:spPr>
              <a:solidFill>
                <a:srgbClr val="22D3EE"/>
              </a:solidFill>
              <a:ln>
                <a:noFill/>
              </a:ln>
              <a:effectLst/>
            </c:spPr>
            <c:extLst>
              <c:ext xmlns:c16="http://schemas.microsoft.com/office/drawing/2014/chart" uri="{C3380CC4-5D6E-409C-BE32-E72D297353CC}">
                <c16:uniqueId val="{0000000B-C272-4C5C-AECD-70CA6C8E20EE}"/>
              </c:ext>
            </c:extLst>
          </c:dPt>
          <c:dPt>
            <c:idx val="6"/>
            <c:invertIfNegative val="0"/>
            <c:bubble3D val="0"/>
            <c:spPr>
              <a:solidFill>
                <a:srgbClr val="D946EF"/>
              </a:solidFill>
              <a:ln>
                <a:noFill/>
              </a:ln>
              <a:effectLst>
                <a:glow rad="101600">
                  <a:srgbClr val="C084FC">
                    <a:alpha val="40000"/>
                  </a:srgbClr>
                </a:glow>
              </a:effectLst>
            </c:spPr>
            <c:extLst>
              <c:ext xmlns:c16="http://schemas.microsoft.com/office/drawing/2014/chart" uri="{C3380CC4-5D6E-409C-BE32-E72D297353CC}">
                <c16:uniqueId val="{00000001-D135-4CA9-A400-7A1F094DEA62}"/>
              </c:ext>
            </c:extLst>
          </c:dPt>
          <c:dPt>
            <c:idx val="7"/>
            <c:invertIfNegative val="0"/>
            <c:bubble3D val="0"/>
            <c:spPr>
              <a:solidFill>
                <a:srgbClr val="22D3EE"/>
              </a:solidFill>
              <a:ln>
                <a:noFill/>
              </a:ln>
              <a:effectLst/>
            </c:spPr>
            <c:extLst>
              <c:ext xmlns:c16="http://schemas.microsoft.com/office/drawing/2014/chart" uri="{C3380CC4-5D6E-409C-BE32-E72D297353CC}">
                <c16:uniqueId val="{0000000F-C272-4C5C-AECD-70CA6C8E20EE}"/>
              </c:ext>
            </c:extLst>
          </c:dPt>
          <c:dPt>
            <c:idx val="8"/>
            <c:invertIfNegative val="0"/>
            <c:bubble3D val="0"/>
            <c:spPr>
              <a:solidFill>
                <a:srgbClr val="22D3EE"/>
              </a:solidFill>
              <a:ln>
                <a:noFill/>
              </a:ln>
              <a:effectLst/>
            </c:spPr>
            <c:extLst>
              <c:ext xmlns:c16="http://schemas.microsoft.com/office/drawing/2014/chart" uri="{C3380CC4-5D6E-409C-BE32-E72D297353CC}">
                <c16:uniqueId val="{00000011-C272-4C5C-AECD-70CA6C8E20EE}"/>
              </c:ext>
            </c:extLst>
          </c:dPt>
          <c:dPt>
            <c:idx val="9"/>
            <c:invertIfNegative val="0"/>
            <c:bubble3D val="0"/>
            <c:spPr>
              <a:solidFill>
                <a:srgbClr val="22D3EE"/>
              </a:solidFill>
              <a:ln>
                <a:noFill/>
              </a:ln>
              <a:effectLst/>
            </c:spPr>
            <c:extLst>
              <c:ext xmlns:c16="http://schemas.microsoft.com/office/drawing/2014/chart" uri="{C3380CC4-5D6E-409C-BE32-E72D297353CC}">
                <c16:uniqueId val="{00000013-C272-4C5C-AECD-70CA6C8E20EE}"/>
              </c:ext>
            </c:extLst>
          </c:dPt>
          <c:cat>
            <c:strRef>
              <c:f>Resources!$H$5:$H$15</c:f>
              <c:strCache>
                <c:ptCount val="10"/>
                <c:pt idx="0">
                  <c:v>Adidas</c:v>
                </c:pt>
                <c:pt idx="1">
                  <c:v>Allen Solly</c:v>
                </c:pt>
                <c:pt idx="2">
                  <c:v>DressBerry</c:v>
                </c:pt>
                <c:pt idx="3">
                  <c:v>H&amp;M</c:v>
                </c:pt>
                <c:pt idx="4">
                  <c:v>Here&amp;Now</c:v>
                </c:pt>
                <c:pt idx="5">
                  <c:v>HRX by Hrithik Roshan </c:v>
                </c:pt>
                <c:pt idx="6">
                  <c:v>Puma</c:v>
                </c:pt>
                <c:pt idx="7">
                  <c:v>Red Tape</c:v>
                </c:pt>
                <c:pt idx="8">
                  <c:v>Roadster</c:v>
                </c:pt>
                <c:pt idx="9">
                  <c:v>Wrogn</c:v>
                </c:pt>
              </c:strCache>
            </c:strRef>
          </c:cat>
          <c:val>
            <c:numRef>
              <c:f>Resources!$I$5:$I$15</c:f>
              <c:numCache>
                <c:formatCode>0.00</c:formatCode>
                <c:ptCount val="10"/>
                <c:pt idx="0">
                  <c:v>72145</c:v>
                </c:pt>
                <c:pt idx="1">
                  <c:v>56416.279999999984</c:v>
                </c:pt>
                <c:pt idx="2">
                  <c:v>45183.629999999983</c:v>
                </c:pt>
                <c:pt idx="3">
                  <c:v>162482.13999999996</c:v>
                </c:pt>
                <c:pt idx="4">
                  <c:v>77711.520000000033</c:v>
                </c:pt>
                <c:pt idx="5">
                  <c:v>62324.5</c:v>
                </c:pt>
                <c:pt idx="6">
                  <c:v>248787.15</c:v>
                </c:pt>
                <c:pt idx="7">
                  <c:v>53995.650000000023</c:v>
                </c:pt>
                <c:pt idx="8">
                  <c:v>120210.12000000004</c:v>
                </c:pt>
                <c:pt idx="9">
                  <c:v>55902.710000000021</c:v>
                </c:pt>
              </c:numCache>
            </c:numRef>
          </c:val>
          <c:extLst>
            <c:ext xmlns:c16="http://schemas.microsoft.com/office/drawing/2014/chart" uri="{C3380CC4-5D6E-409C-BE32-E72D297353CC}">
              <c16:uniqueId val="{00000000-D135-4CA9-A400-7A1F094DEA62}"/>
            </c:ext>
          </c:extLst>
        </c:ser>
        <c:dLbls>
          <c:showLegendKey val="0"/>
          <c:showVal val="0"/>
          <c:showCatName val="0"/>
          <c:showSerName val="0"/>
          <c:showPercent val="0"/>
          <c:showBubbleSize val="0"/>
        </c:dLbls>
        <c:gapWidth val="219"/>
        <c:overlap val="-27"/>
        <c:axId val="1501336544"/>
        <c:axId val="1501353344"/>
      </c:barChart>
      <c:catAx>
        <c:axId val="150133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1501353344"/>
        <c:crosses val="autoZero"/>
        <c:auto val="1"/>
        <c:lblAlgn val="ctr"/>
        <c:lblOffset val="100"/>
        <c:noMultiLvlLbl val="0"/>
      </c:catAx>
      <c:valAx>
        <c:axId val="150135334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1501336544"/>
        <c:crosses val="autoZero"/>
        <c:crossBetween val="between"/>
        <c:min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Customer insight and segmentation.xlsx]Resources!PivotTable3</c:name>
    <c:fmtId val="4"/>
  </c:pivotSource>
  <c:chart>
    <c:title>
      <c:tx>
        <c:rich>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r>
              <a:rPr lang="en-IN" sz="1200" b="1">
                <a:latin typeface="Segoe UI" panose="020B0502040204020203" pitchFamily="34" charset="0"/>
                <a:ea typeface="Verdana" panose="020B0604030504040204" pitchFamily="34" charset="0"/>
                <a:cs typeface="Segoe UI" panose="020B0502040204020203" pitchFamily="34" charset="0"/>
              </a:rPr>
              <a:t>Sub-category Performance </a:t>
            </a:r>
          </a:p>
        </c:rich>
      </c:tx>
      <c:layout>
        <c:manualLayout>
          <c:xMode val="edge"/>
          <c:yMode val="edge"/>
          <c:x val="0.15598311622191124"/>
          <c:y val="6.4119285035600373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endParaRPr lang="en-US"/>
        </a:p>
      </c:txPr>
    </c:title>
    <c:autoTitleDeleted val="0"/>
    <c:pivotFmts>
      <c:pivotFmt>
        <c:idx val="0"/>
        <c:spPr>
          <a:gradFill>
            <a:gsLst>
              <a:gs pos="0">
                <a:srgbClr val="00FFFF"/>
              </a:gs>
              <a:gs pos="51000">
                <a:srgbClr val="FF00FF"/>
              </a:gs>
              <a:gs pos="100000">
                <a:srgbClr val="8B008B"/>
              </a:gs>
            </a:gsLst>
            <a:lin ang="81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00FFFF"/>
              </a:gs>
              <a:gs pos="51000">
                <a:srgbClr val="FF00FF"/>
              </a:gs>
              <a:gs pos="100000">
                <a:srgbClr val="8B008B"/>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D946EF"/>
              </a:gs>
              <a:gs pos="100000">
                <a:srgbClr val="22D3EE"/>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D946EF"/>
              </a:gs>
              <a:gs pos="100000">
                <a:srgbClr val="22D3EE"/>
              </a:gs>
            </a:gsLst>
            <a:lin ang="8100000" scaled="0"/>
          </a:gradFill>
          <a:ln>
            <a:noFill/>
          </a:ln>
          <a:effectLst>
            <a:glow rad="63500">
              <a:srgbClr val="C084FC">
                <a:alpha val="36000"/>
              </a:srgbClr>
            </a:glow>
          </a:effectLst>
        </c:spPr>
      </c:pivotFmt>
    </c:pivotFmts>
    <c:plotArea>
      <c:layout>
        <c:manualLayout>
          <c:layoutTarget val="inner"/>
          <c:xMode val="edge"/>
          <c:yMode val="edge"/>
          <c:x val="0.24134361572051241"/>
          <c:y val="0.12658663570753192"/>
          <c:w val="0.66672037497201775"/>
          <c:h val="0.7627657358978347"/>
        </c:manualLayout>
      </c:layout>
      <c:barChart>
        <c:barDir val="bar"/>
        <c:grouping val="clustered"/>
        <c:varyColors val="0"/>
        <c:ser>
          <c:idx val="0"/>
          <c:order val="0"/>
          <c:tx>
            <c:strRef>
              <c:f>Resources!$F$3:$F$4</c:f>
              <c:strCache>
                <c:ptCount val="1"/>
                <c:pt idx="0">
                  <c:v>Total</c:v>
                </c:pt>
              </c:strCache>
            </c:strRef>
          </c:tx>
          <c:spPr>
            <a:gradFill>
              <a:gsLst>
                <a:gs pos="0">
                  <a:srgbClr val="D946EF"/>
                </a:gs>
                <a:gs pos="100000">
                  <a:srgbClr val="22D3EE"/>
                </a:gs>
              </a:gsLst>
              <a:lin ang="8100000" scaled="0"/>
            </a:gradFill>
            <a:ln>
              <a:noFill/>
            </a:ln>
            <a:effectLst/>
          </c:spPr>
          <c:invertIfNegative val="0"/>
          <c:dPt>
            <c:idx val="1"/>
            <c:invertIfNegative val="0"/>
            <c:bubble3D val="0"/>
            <c:extLst>
              <c:ext xmlns:c16="http://schemas.microsoft.com/office/drawing/2014/chart" uri="{C3380CC4-5D6E-409C-BE32-E72D297353CC}">
                <c16:uniqueId val="{00000001-E4DB-48B7-BCC2-09C335F5BE38}"/>
              </c:ext>
            </c:extLst>
          </c:dPt>
          <c:dPt>
            <c:idx val="2"/>
            <c:invertIfNegative val="0"/>
            <c:bubble3D val="0"/>
            <c:spPr>
              <a:gradFill>
                <a:gsLst>
                  <a:gs pos="0">
                    <a:srgbClr val="D946EF"/>
                  </a:gs>
                  <a:gs pos="100000">
                    <a:srgbClr val="22D3EE"/>
                  </a:gs>
                </a:gsLst>
                <a:lin ang="8100000" scaled="0"/>
              </a:gradFill>
              <a:ln>
                <a:noFill/>
              </a:ln>
              <a:effectLst>
                <a:glow rad="63500">
                  <a:srgbClr val="C084FC">
                    <a:alpha val="36000"/>
                  </a:srgbClr>
                </a:glow>
              </a:effectLst>
            </c:spPr>
            <c:extLst>
              <c:ext xmlns:c16="http://schemas.microsoft.com/office/drawing/2014/chart" uri="{C3380CC4-5D6E-409C-BE32-E72D297353CC}">
                <c16:uniqueId val="{00000002-C522-4DE0-AEBB-19D504918F33}"/>
              </c:ext>
            </c:extLst>
          </c:dPt>
          <c:cat>
            <c:strRef>
              <c:f>Resources!$E$5:$E$16</c:f>
              <c:strCache>
                <c:ptCount val="11"/>
                <c:pt idx="0">
                  <c:v>Bottomwear</c:v>
                </c:pt>
                <c:pt idx="1">
                  <c:v>Boys Clothing</c:v>
                </c:pt>
                <c:pt idx="2">
                  <c:v>Footwear</c:v>
                </c:pt>
                <c:pt idx="3">
                  <c:v>Girls Clothing</c:v>
                </c:pt>
                <c:pt idx="4">
                  <c:v>Haircare</c:v>
                </c:pt>
                <c:pt idx="5">
                  <c:v>Indian &amp; Fusion Wear</c:v>
                </c:pt>
                <c:pt idx="6">
                  <c:v>Infants</c:v>
                </c:pt>
                <c:pt idx="7">
                  <c:v>Makeup</c:v>
                </c:pt>
                <c:pt idx="8">
                  <c:v>Skincare</c:v>
                </c:pt>
                <c:pt idx="9">
                  <c:v>Topwear</c:v>
                </c:pt>
                <c:pt idx="10">
                  <c:v>Western Wear</c:v>
                </c:pt>
              </c:strCache>
            </c:strRef>
          </c:cat>
          <c:val>
            <c:numRef>
              <c:f>Resources!$F$5:$F$16</c:f>
              <c:numCache>
                <c:formatCode>0.00</c:formatCode>
                <c:ptCount val="11"/>
                <c:pt idx="0">
                  <c:v>231736.2200000002</c:v>
                </c:pt>
                <c:pt idx="1">
                  <c:v>54148.55999999999</c:v>
                </c:pt>
                <c:pt idx="2">
                  <c:v>387938.10000000015</c:v>
                </c:pt>
                <c:pt idx="3">
                  <c:v>159213.72000000009</c:v>
                </c:pt>
                <c:pt idx="4">
                  <c:v>71399.570000000007</c:v>
                </c:pt>
                <c:pt idx="5">
                  <c:v>163235.34999999986</c:v>
                </c:pt>
                <c:pt idx="6">
                  <c:v>74138</c:v>
                </c:pt>
                <c:pt idx="7">
                  <c:v>169989.92999999993</c:v>
                </c:pt>
                <c:pt idx="8">
                  <c:v>70626.86000000003</c:v>
                </c:pt>
                <c:pt idx="9">
                  <c:v>306136.84999999998</c:v>
                </c:pt>
                <c:pt idx="10">
                  <c:v>193390.04999999993</c:v>
                </c:pt>
              </c:numCache>
            </c:numRef>
          </c:val>
          <c:extLst>
            <c:ext xmlns:c16="http://schemas.microsoft.com/office/drawing/2014/chart" uri="{C3380CC4-5D6E-409C-BE32-E72D297353CC}">
              <c16:uniqueId val="{00000000-C522-4DE0-AEBB-19D504918F33}"/>
            </c:ext>
          </c:extLst>
        </c:ser>
        <c:dLbls>
          <c:showLegendKey val="0"/>
          <c:showVal val="0"/>
          <c:showCatName val="0"/>
          <c:showSerName val="0"/>
          <c:showPercent val="0"/>
          <c:showBubbleSize val="0"/>
        </c:dLbls>
        <c:gapWidth val="182"/>
        <c:axId val="1912961232"/>
        <c:axId val="1912962192"/>
      </c:barChart>
      <c:catAx>
        <c:axId val="191296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1912962192"/>
        <c:crosses val="autoZero"/>
        <c:auto val="1"/>
        <c:lblAlgn val="ctr"/>
        <c:lblOffset val="100"/>
        <c:noMultiLvlLbl val="0"/>
      </c:catAx>
      <c:valAx>
        <c:axId val="1912962192"/>
        <c:scaling>
          <c:orientation val="minMax"/>
          <c:max val="400000"/>
          <c:min val="-50000"/>
        </c:scaling>
        <c:delete val="0"/>
        <c:axPos val="b"/>
        <c:numFmt formatCode="#,##0" sourceLinked="0"/>
        <c:majorTickMark val="none"/>
        <c:minorTickMark val="none"/>
        <c:tickLblPos val="nextTo"/>
        <c:spPr>
          <a:noFill/>
          <a:ln>
            <a:solidFill>
              <a:schemeClr val="accent1">
                <a:lumMod val="20000"/>
                <a:lumOff val="80000"/>
              </a:schemeClr>
            </a:solid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1296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Customer insight and segmentation.xlsx]Resources!PivotTable2</c:name>
    <c:fmtId val="3"/>
  </c:pivotSource>
  <c:chart>
    <c:title>
      <c:tx>
        <c:rich>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r>
              <a:rPr lang="en-US"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Top States by Customer Spend</a:t>
            </a:r>
          </a:p>
        </c:rich>
      </c:tx>
      <c:layout>
        <c:manualLayout>
          <c:xMode val="edge"/>
          <c:yMode val="edge"/>
          <c:x val="0.12461986204990536"/>
          <c:y val="1.128023569475149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endParaRPr lang="en-US"/>
        </a:p>
      </c:txPr>
    </c:title>
    <c:autoTitleDeleted val="0"/>
    <c:pivotFmts>
      <c:pivotFmt>
        <c:idx val="0"/>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B008B"/>
          </a:solidFill>
          <a:ln>
            <a:noFill/>
          </a:ln>
          <a:effectLst/>
        </c:spPr>
      </c:pivotFmt>
      <c:pivotFmt>
        <c:idx val="2"/>
        <c:spPr>
          <a:solidFill>
            <a:srgbClr val="EA00EA"/>
          </a:solidFill>
          <a:ln>
            <a:noFill/>
          </a:ln>
          <a:effectLst/>
        </c:spPr>
      </c:pivotFmt>
      <c:pivotFmt>
        <c:idx val="3"/>
        <c:spPr>
          <a:solidFill>
            <a:srgbClr val="EA00EA"/>
          </a:solidFill>
          <a:ln>
            <a:noFill/>
          </a:ln>
          <a:effectLst/>
        </c:spPr>
      </c:pivotFmt>
      <c:pivotFmt>
        <c:idx val="4"/>
        <c:spPr>
          <a:solidFill>
            <a:srgbClr val="BA55D3"/>
          </a:solidFill>
          <a:ln>
            <a:noFill/>
          </a:ln>
          <a:effectLst/>
        </c:spPr>
      </c:pivotFmt>
      <c:pivotFmt>
        <c:idx val="5"/>
        <c:spPr>
          <a:solidFill>
            <a:srgbClr val="DA70D6"/>
          </a:solidFill>
          <a:ln>
            <a:noFill/>
          </a:ln>
          <a:effectLst/>
        </c:spPr>
      </c:pivotFmt>
      <c:pivotFmt>
        <c:idx val="6"/>
        <c:spPr>
          <a:solidFill>
            <a:srgbClr val="DA70D6"/>
          </a:solidFill>
          <a:ln>
            <a:noFill/>
          </a:ln>
          <a:effectLst/>
        </c:spPr>
      </c:pivotFmt>
      <c:pivotFmt>
        <c:idx val="7"/>
        <c:spPr>
          <a:solidFill>
            <a:srgbClr val="00CED1"/>
          </a:solidFill>
          <a:ln>
            <a:noFill/>
          </a:ln>
          <a:effectLst/>
        </c:spPr>
      </c:pivotFmt>
      <c:pivotFmt>
        <c:idx val="8"/>
        <c:spPr>
          <a:solidFill>
            <a:srgbClr val="00CED1"/>
          </a:solidFill>
          <a:ln>
            <a:noFill/>
          </a:ln>
          <a:effectLst/>
        </c:spPr>
      </c:pivotFmt>
      <c:pivotFmt>
        <c:idx val="9"/>
        <c:spPr>
          <a:solidFill>
            <a:srgbClr val="00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A70D6"/>
          </a:solidFill>
          <a:ln>
            <a:noFill/>
          </a:ln>
          <a:effectLst/>
        </c:spPr>
      </c:pivotFmt>
      <c:pivotFmt>
        <c:idx val="11"/>
        <c:spPr>
          <a:solidFill>
            <a:srgbClr val="00FFFF"/>
          </a:solidFill>
          <a:ln>
            <a:noFill/>
          </a:ln>
          <a:effectLst/>
        </c:spPr>
      </c:pivotFmt>
      <c:pivotFmt>
        <c:idx val="12"/>
        <c:spPr>
          <a:solidFill>
            <a:srgbClr val="8B008B"/>
          </a:solidFill>
          <a:ln>
            <a:noFill/>
          </a:ln>
          <a:effectLst/>
        </c:spPr>
      </c:pivotFmt>
      <c:pivotFmt>
        <c:idx val="13"/>
        <c:spPr>
          <a:solidFill>
            <a:srgbClr val="00CED1"/>
          </a:solidFill>
          <a:ln>
            <a:noFill/>
          </a:ln>
          <a:effectLst/>
        </c:spPr>
      </c:pivotFmt>
      <c:pivotFmt>
        <c:idx val="14"/>
        <c:spPr>
          <a:solidFill>
            <a:srgbClr val="DA70D6"/>
          </a:solidFill>
          <a:ln>
            <a:noFill/>
          </a:ln>
          <a:effectLst/>
        </c:spPr>
      </c:pivotFmt>
      <c:pivotFmt>
        <c:idx val="15"/>
        <c:spPr>
          <a:solidFill>
            <a:srgbClr val="00CED1"/>
          </a:solidFill>
          <a:ln>
            <a:noFill/>
          </a:ln>
          <a:effectLst/>
        </c:spPr>
      </c:pivotFmt>
      <c:pivotFmt>
        <c:idx val="16"/>
        <c:spPr>
          <a:solidFill>
            <a:srgbClr val="EA00EA"/>
          </a:solidFill>
          <a:ln>
            <a:noFill/>
          </a:ln>
          <a:effectLst/>
        </c:spPr>
      </c:pivotFmt>
      <c:pivotFmt>
        <c:idx val="17"/>
        <c:spPr>
          <a:solidFill>
            <a:srgbClr val="BA55D3"/>
          </a:solidFill>
          <a:ln>
            <a:noFill/>
          </a:ln>
          <a:effectLst/>
        </c:spPr>
      </c:pivotFmt>
      <c:pivotFmt>
        <c:idx val="18"/>
        <c:spPr>
          <a:solidFill>
            <a:srgbClr val="00FFFF"/>
          </a:solidFill>
          <a:ln>
            <a:noFill/>
          </a:ln>
          <a:effectLst/>
        </c:spPr>
      </c:pivotFmt>
      <c:pivotFmt>
        <c:idx val="19"/>
        <c:spPr>
          <a:solidFill>
            <a:srgbClr val="EA00EA"/>
          </a:solidFill>
          <a:ln>
            <a:noFill/>
          </a:ln>
          <a:effectLst/>
        </c:spPr>
      </c:pivotFmt>
      <c:pivotFmt>
        <c:idx val="20"/>
        <c:spPr>
          <a:solidFill>
            <a:srgbClr val="22D3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22D3EE"/>
          </a:solidFill>
          <a:ln>
            <a:noFill/>
          </a:ln>
          <a:effectLst>
            <a:glow rad="38100">
              <a:srgbClr val="22D3EE"/>
            </a:glow>
          </a:effectLst>
        </c:spPr>
      </c:pivotFmt>
      <c:pivotFmt>
        <c:idx val="22"/>
        <c:spPr>
          <a:solidFill>
            <a:srgbClr val="22D3EE"/>
          </a:solidFill>
          <a:ln>
            <a:noFill/>
          </a:ln>
          <a:effectLst/>
        </c:spPr>
      </c:pivotFmt>
      <c:pivotFmt>
        <c:idx val="23"/>
        <c:spPr>
          <a:solidFill>
            <a:srgbClr val="D946EF"/>
          </a:solidFill>
          <a:ln>
            <a:noFill/>
          </a:ln>
          <a:effectLst>
            <a:glow rad="50800">
              <a:srgbClr val="D946EF"/>
            </a:glow>
          </a:effectLst>
        </c:spPr>
      </c:pivotFmt>
      <c:pivotFmt>
        <c:idx val="24"/>
        <c:spPr>
          <a:solidFill>
            <a:srgbClr val="22D3EE"/>
          </a:solidFill>
          <a:ln>
            <a:noFill/>
          </a:ln>
          <a:effectLst/>
        </c:spPr>
      </c:pivotFmt>
      <c:pivotFmt>
        <c:idx val="25"/>
        <c:spPr>
          <a:solidFill>
            <a:srgbClr val="22D3EE"/>
          </a:solidFill>
          <a:ln>
            <a:noFill/>
          </a:ln>
          <a:effectLst/>
        </c:spPr>
      </c:pivotFmt>
      <c:pivotFmt>
        <c:idx val="26"/>
        <c:spPr>
          <a:solidFill>
            <a:srgbClr val="22D3EE"/>
          </a:solidFill>
          <a:ln>
            <a:noFill/>
          </a:ln>
          <a:effectLst/>
        </c:spPr>
      </c:pivotFmt>
      <c:pivotFmt>
        <c:idx val="27"/>
        <c:spPr>
          <a:solidFill>
            <a:srgbClr val="22D3EE"/>
          </a:solidFill>
          <a:ln>
            <a:noFill/>
          </a:ln>
          <a:effectLst>
            <a:glow rad="38100">
              <a:srgbClr val="22D3EE"/>
            </a:glow>
          </a:effectLst>
        </c:spPr>
      </c:pivotFmt>
      <c:pivotFmt>
        <c:idx val="28"/>
        <c:spPr>
          <a:solidFill>
            <a:srgbClr val="22D3EE"/>
          </a:solidFill>
          <a:ln>
            <a:noFill/>
          </a:ln>
          <a:effectLst/>
        </c:spPr>
      </c:pivotFmt>
      <c:pivotFmt>
        <c:idx val="29"/>
        <c:spPr>
          <a:solidFill>
            <a:srgbClr val="22D3EE"/>
          </a:solidFill>
          <a:ln>
            <a:noFill/>
          </a:ln>
          <a:effectLst/>
        </c:spPr>
      </c:pivotFmt>
      <c:pivotFmt>
        <c:idx val="30"/>
        <c:spPr>
          <a:solidFill>
            <a:srgbClr val="22D3EE"/>
          </a:solidFill>
          <a:ln>
            <a:noFill/>
          </a:ln>
          <a:effectLst>
            <a:glow rad="38100">
              <a:srgbClr val="22D3EE"/>
            </a:glow>
          </a:effectLst>
        </c:spPr>
      </c:pivotFmt>
    </c:pivotFmts>
    <c:plotArea>
      <c:layout>
        <c:manualLayout>
          <c:layoutTarget val="inner"/>
          <c:xMode val="edge"/>
          <c:yMode val="edge"/>
          <c:x val="0.19132979714958734"/>
          <c:y val="0.27056319729397282"/>
          <c:w val="0.744367992746919"/>
          <c:h val="0.41255463586599789"/>
        </c:manualLayout>
      </c:layout>
      <c:barChart>
        <c:barDir val="col"/>
        <c:grouping val="clustered"/>
        <c:varyColors val="1"/>
        <c:ser>
          <c:idx val="0"/>
          <c:order val="0"/>
          <c:tx>
            <c:strRef>
              <c:f>Resources!$B$4:$B$5</c:f>
              <c:strCache>
                <c:ptCount val="1"/>
                <c:pt idx="0">
                  <c:v>Total</c:v>
                </c:pt>
              </c:strCache>
            </c:strRef>
          </c:tx>
          <c:spPr>
            <a:solidFill>
              <a:srgbClr val="22D3EE"/>
            </a:solidFill>
          </c:spPr>
          <c:invertIfNegative val="0"/>
          <c:dPt>
            <c:idx val="0"/>
            <c:invertIfNegative val="0"/>
            <c:bubble3D val="0"/>
            <c:spPr>
              <a:solidFill>
                <a:srgbClr val="22D3EE"/>
              </a:solidFill>
              <a:ln>
                <a:noFill/>
              </a:ln>
              <a:effectLst>
                <a:glow rad="38100">
                  <a:srgbClr val="22D3EE"/>
                </a:glow>
              </a:effectLst>
            </c:spPr>
            <c:extLst>
              <c:ext xmlns:c16="http://schemas.microsoft.com/office/drawing/2014/chart" uri="{C3380CC4-5D6E-409C-BE32-E72D297353CC}">
                <c16:uniqueId val="{00000001-E68F-4117-8EA4-ABD41054FE68}"/>
              </c:ext>
            </c:extLst>
          </c:dPt>
          <c:dPt>
            <c:idx val="1"/>
            <c:invertIfNegative val="0"/>
            <c:bubble3D val="0"/>
            <c:spPr>
              <a:solidFill>
                <a:srgbClr val="22D3EE"/>
              </a:solidFill>
              <a:ln>
                <a:noFill/>
              </a:ln>
              <a:effectLst/>
            </c:spPr>
            <c:extLst>
              <c:ext xmlns:c16="http://schemas.microsoft.com/office/drawing/2014/chart" uri="{C3380CC4-5D6E-409C-BE32-E72D297353CC}">
                <c16:uniqueId val="{00000003-E68F-4117-8EA4-ABD41054FE68}"/>
              </c:ext>
            </c:extLst>
          </c:dPt>
          <c:dPt>
            <c:idx val="2"/>
            <c:invertIfNegative val="0"/>
            <c:bubble3D val="0"/>
            <c:spPr>
              <a:solidFill>
                <a:srgbClr val="D946EF"/>
              </a:solidFill>
              <a:ln>
                <a:noFill/>
              </a:ln>
              <a:effectLst>
                <a:glow rad="50800">
                  <a:srgbClr val="D946EF"/>
                </a:glow>
              </a:effectLst>
            </c:spPr>
            <c:extLst>
              <c:ext xmlns:c16="http://schemas.microsoft.com/office/drawing/2014/chart" uri="{C3380CC4-5D6E-409C-BE32-E72D297353CC}">
                <c16:uniqueId val="{00000005-E68F-4117-8EA4-ABD41054FE68}"/>
              </c:ext>
            </c:extLst>
          </c:dPt>
          <c:dPt>
            <c:idx val="3"/>
            <c:invertIfNegative val="0"/>
            <c:bubble3D val="0"/>
            <c:spPr>
              <a:solidFill>
                <a:srgbClr val="22D3EE"/>
              </a:solidFill>
              <a:ln>
                <a:noFill/>
              </a:ln>
              <a:effectLst/>
            </c:spPr>
            <c:extLst>
              <c:ext xmlns:c16="http://schemas.microsoft.com/office/drawing/2014/chart" uri="{C3380CC4-5D6E-409C-BE32-E72D297353CC}">
                <c16:uniqueId val="{00000007-E68F-4117-8EA4-ABD41054FE68}"/>
              </c:ext>
            </c:extLst>
          </c:dPt>
          <c:dPt>
            <c:idx val="4"/>
            <c:invertIfNegative val="0"/>
            <c:bubble3D val="0"/>
            <c:spPr>
              <a:solidFill>
                <a:srgbClr val="22D3EE"/>
              </a:solidFill>
              <a:ln>
                <a:noFill/>
              </a:ln>
              <a:effectLst/>
            </c:spPr>
            <c:extLst>
              <c:ext xmlns:c16="http://schemas.microsoft.com/office/drawing/2014/chart" uri="{C3380CC4-5D6E-409C-BE32-E72D297353CC}">
                <c16:uniqueId val="{00000009-E68F-4117-8EA4-ABD41054FE68}"/>
              </c:ext>
            </c:extLst>
          </c:dPt>
          <c:dPt>
            <c:idx val="5"/>
            <c:invertIfNegative val="0"/>
            <c:bubble3D val="0"/>
            <c:spPr>
              <a:solidFill>
                <a:srgbClr val="22D3EE"/>
              </a:solidFill>
              <a:ln>
                <a:noFill/>
              </a:ln>
              <a:effectLst/>
            </c:spPr>
            <c:extLst>
              <c:ext xmlns:c16="http://schemas.microsoft.com/office/drawing/2014/chart" uri="{C3380CC4-5D6E-409C-BE32-E72D297353CC}">
                <c16:uniqueId val="{0000000B-E68F-4117-8EA4-ABD41054FE68}"/>
              </c:ext>
            </c:extLst>
          </c:dPt>
          <c:dPt>
            <c:idx val="6"/>
            <c:invertIfNegative val="0"/>
            <c:bubble3D val="0"/>
            <c:spPr>
              <a:solidFill>
                <a:srgbClr val="22D3EE"/>
              </a:solidFill>
              <a:ln>
                <a:noFill/>
              </a:ln>
              <a:effectLst>
                <a:glow rad="38100">
                  <a:srgbClr val="22D3EE"/>
                </a:glow>
              </a:effectLst>
            </c:spPr>
            <c:extLst>
              <c:ext xmlns:c16="http://schemas.microsoft.com/office/drawing/2014/chart" uri="{C3380CC4-5D6E-409C-BE32-E72D297353CC}">
                <c16:uniqueId val="{0000000D-E68F-4117-8EA4-ABD41054FE68}"/>
              </c:ext>
            </c:extLst>
          </c:dPt>
          <c:dPt>
            <c:idx val="7"/>
            <c:invertIfNegative val="0"/>
            <c:bubble3D val="0"/>
            <c:spPr>
              <a:solidFill>
                <a:srgbClr val="22D3EE"/>
              </a:solidFill>
              <a:ln>
                <a:noFill/>
              </a:ln>
              <a:effectLst/>
            </c:spPr>
            <c:extLst>
              <c:ext xmlns:c16="http://schemas.microsoft.com/office/drawing/2014/chart" uri="{C3380CC4-5D6E-409C-BE32-E72D297353CC}">
                <c16:uniqueId val="{0000000F-E68F-4117-8EA4-ABD41054FE68}"/>
              </c:ext>
            </c:extLst>
          </c:dPt>
          <c:dPt>
            <c:idx val="8"/>
            <c:invertIfNegative val="0"/>
            <c:bubble3D val="0"/>
            <c:spPr>
              <a:solidFill>
                <a:srgbClr val="22D3EE"/>
              </a:solidFill>
              <a:ln>
                <a:noFill/>
              </a:ln>
              <a:effectLst/>
            </c:spPr>
            <c:extLst>
              <c:ext xmlns:c16="http://schemas.microsoft.com/office/drawing/2014/chart" uri="{C3380CC4-5D6E-409C-BE32-E72D297353CC}">
                <c16:uniqueId val="{00000011-E68F-4117-8EA4-ABD41054FE68}"/>
              </c:ext>
            </c:extLst>
          </c:dPt>
          <c:dPt>
            <c:idx val="9"/>
            <c:invertIfNegative val="0"/>
            <c:bubble3D val="0"/>
            <c:spPr>
              <a:solidFill>
                <a:srgbClr val="22D3EE"/>
              </a:solidFill>
              <a:ln>
                <a:noFill/>
              </a:ln>
              <a:effectLst>
                <a:glow rad="38100">
                  <a:srgbClr val="22D3EE"/>
                </a:glow>
              </a:effectLst>
            </c:spPr>
            <c:extLst>
              <c:ext xmlns:c16="http://schemas.microsoft.com/office/drawing/2014/chart" uri="{C3380CC4-5D6E-409C-BE32-E72D297353CC}">
                <c16:uniqueId val="{00000013-E68F-4117-8EA4-ABD41054FE68}"/>
              </c:ext>
            </c:extLst>
          </c:dPt>
          <c:cat>
            <c:strRef>
              <c:f>Resources!$A$6:$A$16</c:f>
              <c:strCache>
                <c:ptCount val="10"/>
                <c:pt idx="0">
                  <c:v>Bihar</c:v>
                </c:pt>
                <c:pt idx="1">
                  <c:v>Chhatisgarh</c:v>
                </c:pt>
                <c:pt idx="2">
                  <c:v>Gujrat</c:v>
                </c:pt>
                <c:pt idx="3">
                  <c:v>Karnataka</c:v>
                </c:pt>
                <c:pt idx="4">
                  <c:v>Madhya Pradesh</c:v>
                </c:pt>
                <c:pt idx="5">
                  <c:v>Maharashtra</c:v>
                </c:pt>
                <c:pt idx="6">
                  <c:v>Punjab</c:v>
                </c:pt>
                <c:pt idx="7">
                  <c:v>Rajasthan</c:v>
                </c:pt>
                <c:pt idx="8">
                  <c:v>Telangana</c:v>
                </c:pt>
                <c:pt idx="9">
                  <c:v>Uttar Pradesh</c:v>
                </c:pt>
              </c:strCache>
            </c:strRef>
          </c:cat>
          <c:val>
            <c:numRef>
              <c:f>Resources!$B$6:$B$16</c:f>
              <c:numCache>
                <c:formatCode>0.00</c:formatCode>
                <c:ptCount val="10"/>
                <c:pt idx="0">
                  <c:v>233321.87000000017</c:v>
                </c:pt>
                <c:pt idx="1">
                  <c:v>38283.83</c:v>
                </c:pt>
                <c:pt idx="2">
                  <c:v>299839.15000000014</c:v>
                </c:pt>
                <c:pt idx="3">
                  <c:v>153376.53999999998</c:v>
                </c:pt>
                <c:pt idx="4">
                  <c:v>189578.09000000003</c:v>
                </c:pt>
                <c:pt idx="5">
                  <c:v>158985.27000000002</c:v>
                </c:pt>
                <c:pt idx="6">
                  <c:v>251507.72999999995</c:v>
                </c:pt>
                <c:pt idx="7">
                  <c:v>211694.54000000004</c:v>
                </c:pt>
                <c:pt idx="8">
                  <c:v>80145.61000000003</c:v>
                </c:pt>
                <c:pt idx="9">
                  <c:v>265220.58000000007</c:v>
                </c:pt>
              </c:numCache>
            </c:numRef>
          </c:val>
          <c:extLst>
            <c:ext xmlns:c16="http://schemas.microsoft.com/office/drawing/2014/chart" uri="{C3380CC4-5D6E-409C-BE32-E72D297353CC}">
              <c16:uniqueId val="{00000014-E68F-4117-8EA4-ABD41054FE68}"/>
            </c:ext>
          </c:extLst>
        </c:ser>
        <c:dLbls>
          <c:showLegendKey val="0"/>
          <c:showVal val="0"/>
          <c:showCatName val="0"/>
          <c:showSerName val="0"/>
          <c:showPercent val="0"/>
          <c:showBubbleSize val="0"/>
        </c:dLbls>
        <c:gapWidth val="219"/>
        <c:overlap val="-27"/>
        <c:axId val="1912955472"/>
        <c:axId val="1912959312"/>
      </c:barChart>
      <c:catAx>
        <c:axId val="191295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1912959312"/>
        <c:crosses val="autoZero"/>
        <c:auto val="1"/>
        <c:lblAlgn val="ctr"/>
        <c:lblOffset val="100"/>
        <c:noMultiLvlLbl val="0"/>
      </c:catAx>
      <c:valAx>
        <c:axId val="1912959312"/>
        <c:scaling>
          <c:orientation val="minMax"/>
        </c:scaling>
        <c:delete val="0"/>
        <c:axPos val="l"/>
        <c:numFmt formatCode="#,##0" sourceLinked="0"/>
        <c:majorTickMark val="none"/>
        <c:minorTickMark val="none"/>
        <c:tickLblPos val="nextTo"/>
        <c:spPr>
          <a:noFill/>
          <a:ln>
            <a:solidFill>
              <a:schemeClr val="accent1">
                <a:lumMod val="20000"/>
                <a:lumOff val="80000"/>
              </a:schemeClr>
            </a:solid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191295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Customer insight and segmentation.xlsx]Resources!PivotTable7</c:name>
    <c:fmtId val="31"/>
  </c:pivotSource>
  <c:chart>
    <c:title>
      <c:tx>
        <c:rich>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r>
              <a:rPr lang="en-US"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Revenue by Age Group</a:t>
            </a:r>
          </a:p>
        </c:rich>
      </c:tx>
      <c:layout>
        <c:manualLayout>
          <c:xMode val="edge"/>
          <c:yMode val="edge"/>
          <c:x val="0.10129527559055118"/>
          <c:y val="9.9774019445991735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defRPr>
          </a:pPr>
          <a:endParaRPr lang="en-US"/>
        </a:p>
      </c:txPr>
    </c:title>
    <c:autoTitleDeleted val="0"/>
    <c:pivotFmts>
      <c:pivotFmt>
        <c:idx val="0"/>
        <c:spPr>
          <a:solidFill>
            <a:schemeClr val="accent1"/>
          </a:solidFill>
          <a:ln w="44450" cap="sq" cmpd="thickThin">
            <a:gradFill>
              <a:gsLst>
                <a:gs pos="0">
                  <a:srgbClr val="8B008B"/>
                </a:gs>
                <a:gs pos="53000">
                  <a:srgbClr val="FF00FF"/>
                </a:gs>
                <a:gs pos="69000">
                  <a:srgbClr val="00FFFF"/>
                </a:gs>
                <a:gs pos="100000">
                  <a:srgbClr val="008B8B"/>
                </a:gs>
              </a:gsLst>
              <a:lin ang="5400000" scaled="1"/>
            </a:gradFill>
            <a:prstDash val="solid"/>
            <a:round/>
            <a:headEnd w="lg" len="lg"/>
            <a:tailEnd type="oval"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4450" cap="sq" cmpd="thickThin">
            <a:gradFill>
              <a:gsLst>
                <a:gs pos="0">
                  <a:srgbClr val="8B008B"/>
                </a:gs>
                <a:gs pos="53000">
                  <a:srgbClr val="FF00FF"/>
                </a:gs>
                <a:gs pos="69000">
                  <a:srgbClr val="00FFFF"/>
                </a:gs>
                <a:gs pos="100000">
                  <a:srgbClr val="008B8B"/>
                </a:gs>
              </a:gsLst>
              <a:lin ang="5400000" scaled="1"/>
            </a:gradFill>
            <a:prstDash val="solid"/>
            <a:round/>
            <a:headEnd w="lg" len="lg"/>
            <a:tailEnd type="oval"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sq" cmpd="thickThin">
            <a:gradFill>
              <a:gsLst>
                <a:gs pos="0">
                  <a:srgbClr val="8B008B"/>
                </a:gs>
                <a:gs pos="53000">
                  <a:srgbClr val="FF00FF"/>
                </a:gs>
                <a:gs pos="69000">
                  <a:srgbClr val="00FFFF"/>
                </a:gs>
                <a:gs pos="100000">
                  <a:srgbClr val="008B8B"/>
                </a:gs>
              </a:gsLst>
              <a:lin ang="5400000" scaled="1"/>
            </a:gradFill>
            <a:prstDash val="solid"/>
            <a:round/>
            <a:headEnd w="lg" len="lg"/>
            <a:tailEnd type="oval"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sq" cmpd="thickThin">
            <a:gradFill>
              <a:gsLst>
                <a:gs pos="0">
                  <a:srgbClr val="8B008B"/>
                </a:gs>
                <a:gs pos="53000">
                  <a:srgbClr val="FF00FF"/>
                </a:gs>
                <a:gs pos="69000">
                  <a:srgbClr val="00FFFF"/>
                </a:gs>
                <a:gs pos="100000">
                  <a:srgbClr val="008B8B"/>
                </a:gs>
              </a:gsLst>
              <a:lin ang="5400000" scaled="1"/>
            </a:gradFill>
            <a:prstDash val="solid"/>
            <a:round/>
            <a:headEnd w="lg" len="lg"/>
            <a:tailEnd type="oval"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A70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8B008B"/>
          </a:solidFill>
          <a:ln>
            <a:noFill/>
          </a:ln>
          <a:effectLst/>
        </c:spPr>
      </c:pivotFmt>
      <c:pivotFmt>
        <c:idx val="6"/>
        <c:spPr>
          <a:solidFill>
            <a:srgbClr val="EA00EA"/>
          </a:solidFill>
          <a:ln>
            <a:noFill/>
          </a:ln>
          <a:effectLst/>
        </c:spPr>
      </c:pivotFmt>
      <c:pivotFmt>
        <c:idx val="7"/>
        <c:spPr>
          <a:solidFill>
            <a:srgbClr val="00CED1"/>
          </a:solidFill>
          <a:ln>
            <a:noFill/>
          </a:ln>
          <a:effectLst/>
        </c:spPr>
      </c:pivotFmt>
      <c:pivotFmt>
        <c:idx val="8"/>
        <c:spPr>
          <a:solidFill>
            <a:srgbClr val="DA70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A70D6"/>
          </a:solidFill>
          <a:ln>
            <a:noFill/>
          </a:ln>
          <a:effectLst/>
        </c:spPr>
      </c:pivotFmt>
      <c:pivotFmt>
        <c:idx val="10"/>
        <c:spPr>
          <a:solidFill>
            <a:srgbClr val="00CED1"/>
          </a:solidFill>
          <a:ln>
            <a:noFill/>
          </a:ln>
          <a:effectLst/>
        </c:spPr>
      </c:pivotFmt>
      <c:pivotFmt>
        <c:idx val="11"/>
        <c:spPr>
          <a:solidFill>
            <a:srgbClr val="EA00EA"/>
          </a:solidFill>
          <a:ln>
            <a:noFill/>
          </a:ln>
          <a:effectLst/>
        </c:spPr>
      </c:pivotFmt>
      <c:pivotFmt>
        <c:idx val="12"/>
        <c:spPr>
          <a:solidFill>
            <a:srgbClr val="8B008B"/>
          </a:solidFill>
          <a:ln>
            <a:noFill/>
          </a:ln>
          <a:effectLst/>
        </c:spPr>
      </c:pivotFmt>
      <c:pivotFmt>
        <c:idx val="13"/>
        <c:spPr>
          <a:solidFill>
            <a:srgbClr val="DA70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DA70D6"/>
          </a:solidFill>
          <a:ln>
            <a:noFill/>
          </a:ln>
          <a:effectLst/>
        </c:spPr>
      </c:pivotFmt>
      <c:pivotFmt>
        <c:idx val="15"/>
        <c:spPr>
          <a:solidFill>
            <a:srgbClr val="00CED1"/>
          </a:solidFill>
          <a:ln>
            <a:noFill/>
          </a:ln>
          <a:effectLst/>
        </c:spPr>
      </c:pivotFmt>
      <c:pivotFmt>
        <c:idx val="16"/>
        <c:spPr>
          <a:solidFill>
            <a:srgbClr val="EA00EA"/>
          </a:solidFill>
          <a:ln>
            <a:noFill/>
          </a:ln>
          <a:effectLst/>
        </c:spPr>
      </c:pivotFmt>
      <c:pivotFmt>
        <c:idx val="17"/>
        <c:spPr>
          <a:solidFill>
            <a:srgbClr val="8B008B"/>
          </a:solidFill>
          <a:ln>
            <a:noFill/>
          </a:ln>
          <a:effectLst/>
        </c:spPr>
      </c:pivotFmt>
      <c:pivotFmt>
        <c:idx val="18"/>
        <c:spPr>
          <a:solidFill>
            <a:srgbClr val="DA70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DA70D6"/>
          </a:solidFill>
          <a:ln>
            <a:noFill/>
          </a:ln>
          <a:effectLst/>
        </c:spPr>
      </c:pivotFmt>
      <c:pivotFmt>
        <c:idx val="20"/>
        <c:spPr>
          <a:solidFill>
            <a:srgbClr val="00CED1"/>
          </a:solidFill>
          <a:ln>
            <a:noFill/>
          </a:ln>
          <a:effectLst/>
        </c:spPr>
      </c:pivotFmt>
      <c:pivotFmt>
        <c:idx val="21"/>
        <c:spPr>
          <a:solidFill>
            <a:srgbClr val="EA00EA"/>
          </a:solidFill>
          <a:ln>
            <a:noFill/>
          </a:ln>
          <a:effectLst/>
        </c:spPr>
      </c:pivotFmt>
      <c:pivotFmt>
        <c:idx val="22"/>
        <c:spPr>
          <a:solidFill>
            <a:srgbClr val="8B008B"/>
          </a:solidFill>
          <a:ln>
            <a:noFill/>
          </a:ln>
          <a:effectLst/>
        </c:spPr>
      </c:pivotFmt>
      <c:pivotFmt>
        <c:idx val="23"/>
        <c:spPr>
          <a:solidFill>
            <a:srgbClr val="DA70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DA70D6"/>
          </a:solidFill>
          <a:ln>
            <a:noFill/>
          </a:ln>
          <a:effectLst/>
        </c:spPr>
      </c:pivotFmt>
      <c:pivotFmt>
        <c:idx val="25"/>
        <c:spPr>
          <a:solidFill>
            <a:srgbClr val="00CED1"/>
          </a:solidFill>
          <a:ln>
            <a:noFill/>
          </a:ln>
          <a:effectLst/>
        </c:spPr>
      </c:pivotFmt>
      <c:pivotFmt>
        <c:idx val="26"/>
        <c:spPr>
          <a:solidFill>
            <a:srgbClr val="EA00EA"/>
          </a:solidFill>
          <a:ln>
            <a:noFill/>
          </a:ln>
          <a:effectLst/>
        </c:spPr>
      </c:pivotFmt>
      <c:pivotFmt>
        <c:idx val="27"/>
        <c:spPr>
          <a:solidFill>
            <a:srgbClr val="8B008B"/>
          </a:solidFill>
          <a:ln>
            <a:noFill/>
          </a:ln>
          <a:effectLst/>
        </c:spPr>
      </c:pivotFmt>
      <c:pivotFmt>
        <c:idx val="28"/>
        <c:spPr>
          <a:solidFill>
            <a:srgbClr val="DA70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rgbClr val="DA70D6"/>
          </a:solidFill>
          <a:ln>
            <a:noFill/>
          </a:ln>
          <a:effectLst/>
        </c:spPr>
      </c:pivotFmt>
      <c:pivotFmt>
        <c:idx val="30"/>
        <c:spPr>
          <a:solidFill>
            <a:srgbClr val="00CED1"/>
          </a:solidFill>
          <a:ln>
            <a:noFill/>
          </a:ln>
          <a:effectLst/>
        </c:spPr>
      </c:pivotFmt>
      <c:pivotFmt>
        <c:idx val="31"/>
        <c:spPr>
          <a:solidFill>
            <a:srgbClr val="EA00EA"/>
          </a:solidFill>
          <a:ln>
            <a:noFill/>
          </a:ln>
          <a:effectLst/>
        </c:spPr>
      </c:pivotFmt>
      <c:pivotFmt>
        <c:idx val="32"/>
        <c:spPr>
          <a:solidFill>
            <a:srgbClr val="8B008B"/>
          </a:solidFill>
          <a:ln>
            <a:noFill/>
          </a:ln>
          <a:effectLst/>
        </c:spPr>
      </c:pivotFmt>
      <c:pivotFmt>
        <c:idx val="33"/>
        <c:spPr>
          <a:solidFill>
            <a:srgbClr val="DA70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4"/>
        <c:spPr>
          <a:solidFill>
            <a:srgbClr val="D946EF"/>
          </a:solidFill>
          <a:ln>
            <a:noFill/>
          </a:ln>
          <a:effectLst/>
        </c:spPr>
      </c:pivotFmt>
      <c:pivotFmt>
        <c:idx val="35"/>
        <c:spPr>
          <a:solidFill>
            <a:srgbClr val="67E8F9"/>
          </a:solidFill>
          <a:ln>
            <a:noFill/>
          </a:ln>
          <a:effectLst/>
        </c:spPr>
        <c:dLbl>
          <c:idx val="0"/>
          <c:layout>
            <c:manualLayout>
              <c:x val="4.7514665008517094E-2"/>
              <c:y val="3.74113321969191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6"/>
        <c:spPr>
          <a:solidFill>
            <a:srgbClr val="22D3E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833333333333332"/>
                  <c:h val="0.22692516282677289"/>
                </c:manualLayout>
              </c15:layout>
            </c:ext>
          </c:extLst>
        </c:dLbl>
      </c:pivotFmt>
      <c:pivotFmt>
        <c:idx val="37"/>
        <c:spPr>
          <a:solidFill>
            <a:srgbClr val="C084FC"/>
          </a:solidFill>
          <a:ln>
            <a:noFill/>
          </a:ln>
          <a:effectLst/>
        </c:spPr>
      </c:pivotFmt>
    </c:pivotFmts>
    <c:plotArea>
      <c:layout>
        <c:manualLayout>
          <c:layoutTarget val="inner"/>
          <c:xMode val="edge"/>
          <c:yMode val="edge"/>
          <c:x val="0.1362156605424322"/>
          <c:y val="0.24072324798484218"/>
          <c:w val="0.71847287839020124"/>
          <c:h val="0.75423087855967585"/>
        </c:manualLayout>
      </c:layout>
      <c:doughnutChart>
        <c:varyColors val="1"/>
        <c:ser>
          <c:idx val="0"/>
          <c:order val="0"/>
          <c:tx>
            <c:strRef>
              <c:f>Resources!$B$20:$B$21</c:f>
              <c:strCache>
                <c:ptCount val="1"/>
                <c:pt idx="0">
                  <c:v>Total</c:v>
                </c:pt>
              </c:strCache>
            </c:strRef>
          </c:tx>
          <c:spPr>
            <a:solidFill>
              <a:srgbClr val="DA70D6"/>
            </a:solidFill>
          </c:spPr>
          <c:dPt>
            <c:idx val="0"/>
            <c:bubble3D val="0"/>
            <c:spPr>
              <a:solidFill>
                <a:srgbClr val="D946EF"/>
              </a:solidFill>
              <a:ln>
                <a:noFill/>
              </a:ln>
              <a:effectLst/>
            </c:spPr>
            <c:extLst>
              <c:ext xmlns:c16="http://schemas.microsoft.com/office/drawing/2014/chart" uri="{C3380CC4-5D6E-409C-BE32-E72D297353CC}">
                <c16:uniqueId val="{00000001-8721-4DDD-A122-60E91AD58400}"/>
              </c:ext>
            </c:extLst>
          </c:dPt>
          <c:dPt>
            <c:idx val="1"/>
            <c:bubble3D val="0"/>
            <c:spPr>
              <a:solidFill>
                <a:srgbClr val="67E8F9"/>
              </a:solidFill>
              <a:ln>
                <a:noFill/>
              </a:ln>
              <a:effectLst/>
            </c:spPr>
            <c:extLst>
              <c:ext xmlns:c16="http://schemas.microsoft.com/office/drawing/2014/chart" uri="{C3380CC4-5D6E-409C-BE32-E72D297353CC}">
                <c16:uniqueId val="{00000003-8721-4DDD-A122-60E91AD58400}"/>
              </c:ext>
            </c:extLst>
          </c:dPt>
          <c:dPt>
            <c:idx val="2"/>
            <c:bubble3D val="0"/>
            <c:spPr>
              <a:solidFill>
                <a:srgbClr val="22D3EE"/>
              </a:solidFill>
              <a:ln>
                <a:noFill/>
              </a:ln>
              <a:effectLst/>
            </c:spPr>
            <c:extLst>
              <c:ext xmlns:c16="http://schemas.microsoft.com/office/drawing/2014/chart" uri="{C3380CC4-5D6E-409C-BE32-E72D297353CC}">
                <c16:uniqueId val="{00000005-8721-4DDD-A122-60E91AD58400}"/>
              </c:ext>
            </c:extLst>
          </c:dPt>
          <c:dPt>
            <c:idx val="3"/>
            <c:bubble3D val="0"/>
            <c:spPr>
              <a:solidFill>
                <a:srgbClr val="C084FC"/>
              </a:solidFill>
              <a:ln>
                <a:noFill/>
              </a:ln>
              <a:effectLst/>
            </c:spPr>
            <c:extLst>
              <c:ext xmlns:c16="http://schemas.microsoft.com/office/drawing/2014/chart" uri="{C3380CC4-5D6E-409C-BE32-E72D297353CC}">
                <c16:uniqueId val="{00000007-8721-4DDD-A122-60E91AD58400}"/>
              </c:ext>
            </c:extLst>
          </c:dPt>
          <c:dLbls>
            <c:dLbl>
              <c:idx val="1"/>
              <c:layout>
                <c:manualLayout>
                  <c:x val="4.7514665008517094E-2"/>
                  <c:y val="3.74113321969191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21-4DDD-A122-60E91AD58400}"/>
                </c:ext>
              </c:extLst>
            </c:dLbl>
            <c:dLbl>
              <c:idx val="2"/>
              <c:showLegendKey val="0"/>
              <c:showVal val="0"/>
              <c:showCatName val="1"/>
              <c:showSerName val="0"/>
              <c:showPercent val="1"/>
              <c:showBubbleSize val="0"/>
              <c:extLst>
                <c:ext xmlns:c15="http://schemas.microsoft.com/office/drawing/2012/chart" uri="{CE6537A1-D6FC-4f65-9D91-7224C49458BB}">
                  <c15:layout>
                    <c:manualLayout>
                      <c:w val="0.27833333333333332"/>
                      <c:h val="0.22692516282677289"/>
                    </c:manualLayout>
                  </c15:layout>
                </c:ext>
                <c:ext xmlns:c16="http://schemas.microsoft.com/office/drawing/2014/chart" uri="{C3380CC4-5D6E-409C-BE32-E72D297353CC}">
                  <c16:uniqueId val="{00000005-8721-4DDD-A122-60E91AD584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Resources!$A$22:$A$26</c:f>
              <c:strCache>
                <c:ptCount val="4"/>
                <c:pt idx="0">
                  <c:v>Adult</c:v>
                </c:pt>
                <c:pt idx="1">
                  <c:v>Senior</c:v>
                </c:pt>
                <c:pt idx="2">
                  <c:v>Teenage</c:v>
                </c:pt>
                <c:pt idx="3">
                  <c:v>Young Adult</c:v>
                </c:pt>
              </c:strCache>
            </c:strRef>
          </c:cat>
          <c:val>
            <c:numRef>
              <c:f>Resources!$B$22:$B$26</c:f>
              <c:numCache>
                <c:formatCode>0.00</c:formatCode>
                <c:ptCount val="4"/>
                <c:pt idx="0">
                  <c:v>480128.67000000004</c:v>
                </c:pt>
                <c:pt idx="1">
                  <c:v>75182.279999999984</c:v>
                </c:pt>
                <c:pt idx="2">
                  <c:v>411725.9599999999</c:v>
                </c:pt>
                <c:pt idx="3">
                  <c:v>914916.30000000028</c:v>
                </c:pt>
              </c:numCache>
            </c:numRef>
          </c:val>
          <c:extLst>
            <c:ext xmlns:c16="http://schemas.microsoft.com/office/drawing/2014/chart" uri="{C3380CC4-5D6E-409C-BE32-E72D297353CC}">
              <c16:uniqueId val="{00000008-8721-4DDD-A122-60E91AD58400}"/>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Customer insight and segmentation.xlsx]Resources!PivotTable6</c:name>
    <c:fmtId val="14"/>
  </c:pivotSource>
  <c:chart>
    <c:title>
      <c:tx>
        <c:rich>
          <a:bodyPr rot="0" spcFirstLastPara="1" vertOverflow="ellipsis" vert="horz" wrap="square" anchor="t" anchorCtr="1"/>
          <a:lstStyle/>
          <a:p>
            <a:pPr>
              <a:defRPr sz="1400" b="0" i="0" u="none" strike="noStrike" kern="1200" spc="0" baseline="0">
                <a:solidFill>
                  <a:schemeClr val="accent1">
                    <a:lumMod val="20000"/>
                    <a:lumOff val="80000"/>
                  </a:schemeClr>
                </a:solidFill>
                <a:latin typeface="Segoe UI" panose="020B0502040204020203" pitchFamily="34" charset="0"/>
                <a:ea typeface="+mn-ea"/>
                <a:cs typeface="Segoe UI" panose="020B0502040204020203" pitchFamily="34" charset="0"/>
              </a:defRPr>
            </a:pPr>
            <a:r>
              <a:rPr lang="en-IN" sz="1200" b="1" i="0" u="none" strike="noStrike" baseline="0">
                <a:solidFill>
                  <a:schemeClr val="accent1">
                    <a:lumMod val="20000"/>
                    <a:lumOff val="80000"/>
                  </a:schemeClr>
                </a:solidFill>
                <a:effectLst/>
                <a:latin typeface="Segoe UI" panose="020B0502040204020203" pitchFamily="34" charset="0"/>
                <a:ea typeface="Verdana" panose="020B0604030504040204" pitchFamily="34" charset="0"/>
                <a:cs typeface="Segoe UI" panose="020B0502040204020203" pitchFamily="34" charset="0"/>
              </a:rPr>
              <a:t>Ratings Distribution</a:t>
            </a:r>
            <a:r>
              <a:rPr lang="en-IN" sz="1200" b="0" i="0" u="none" strike="noStrike" baseline="0">
                <a:solidFill>
                  <a:schemeClr val="accent1">
                    <a:lumMod val="20000"/>
                    <a:lumOff val="80000"/>
                  </a:schemeClr>
                </a:solidFill>
                <a:effectLst/>
                <a:latin typeface="Segoe UI" panose="020B0502040204020203" pitchFamily="34" charset="0"/>
                <a:ea typeface="Verdana" panose="020B0604030504040204" pitchFamily="34" charset="0"/>
                <a:cs typeface="Segoe UI" panose="020B0502040204020203" pitchFamily="34" charset="0"/>
              </a:rPr>
              <a:t> </a:t>
            </a:r>
            <a:endParaRPr lang="en-US" sz="120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endParaRPr>
          </a:p>
        </c:rich>
      </c:tx>
      <c:layout>
        <c:manualLayout>
          <c:xMode val="edge"/>
          <c:yMode val="edge"/>
          <c:x val="0.21078939722364184"/>
          <c:y val="2.2977198963961717E-2"/>
        </c:manualLayout>
      </c:layout>
      <c:overlay val="0"/>
      <c:spPr>
        <a:noFill/>
        <a:ln>
          <a:noFill/>
        </a:ln>
        <a:effectLst/>
      </c:spPr>
      <c:txPr>
        <a:bodyPr rot="0" spcFirstLastPara="1" vertOverflow="ellipsis" vert="horz" wrap="square" anchor="t" anchorCtr="1"/>
        <a:lstStyle/>
        <a:p>
          <a:pPr>
            <a:defRPr sz="1400" b="0" i="0" u="none" strike="noStrike" kern="1200" spc="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CC3399"/>
          </a:solidFill>
          <a:ln w="76200">
            <a:solidFill>
              <a:schemeClr val="lt1">
                <a:alpha val="96000"/>
              </a:schemeClr>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4"/>
        <c:spPr>
          <a:solidFill>
            <a:srgbClr val="8B008B"/>
          </a:solidFill>
          <a:ln w="76200">
            <a:solidFill>
              <a:schemeClr val="lt1">
                <a:alpha val="96000"/>
              </a:schemeClr>
            </a:solidFill>
          </a:ln>
          <a:effectLst/>
        </c:spPr>
        <c:dLbl>
          <c:idx val="0"/>
          <c:layout>
            <c:manualLayout>
              <c:x val="0"/>
              <c:y val="-1.3888888888888973E-2"/>
            </c:manualLayout>
          </c:layout>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37BC"/>
          </a:solidFill>
          <a:ln w="76200">
            <a:solidFill>
              <a:schemeClr val="lt1">
                <a:alpha val="96000"/>
              </a:schemeClr>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66CC"/>
          </a:solidFill>
          <a:ln w="76200">
            <a:solidFill>
              <a:schemeClr val="lt1">
                <a:alpha val="96000"/>
              </a:schemeClr>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CC3399">
              <a:alpha val="91000"/>
            </a:srgbClr>
          </a:solidFill>
          <a:ln w="76200">
            <a:solidFill>
              <a:schemeClr val="lt1">
                <a:alpha val="96000"/>
              </a:schemeClr>
            </a:solidFill>
          </a:ln>
          <a:effectLst/>
        </c:spPr>
        <c:dLbl>
          <c:idx val="0"/>
          <c:layout>
            <c:manualLayout>
              <c:x val="1.1111111111111112E-2"/>
              <c:y val="4.6296296296296294E-3"/>
            </c:manualLayout>
          </c:layout>
          <c:spPr>
            <a:xfrm>
              <a:off x="1760606" y="702076"/>
              <a:ext cx="563919" cy="230144"/>
            </a:xfrm>
            <a:noFill/>
            <a:ln>
              <a:no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79776"/>
                    <a:gd name="adj2" fmla="val -7199"/>
                  </a:avLst>
                </a:prstGeom>
                <a:noFill/>
                <a:ln>
                  <a:noFill/>
                </a:ln>
              </c15:spPr>
              <c15:layout>
                <c:manualLayout>
                  <c:w val="0.15945297462817148"/>
                  <c:h val="0.16722951297754449"/>
                </c:manualLayout>
              </c15:layout>
            </c:ext>
          </c:extLst>
        </c:dLbl>
      </c:pivotFmt>
      <c:pivotFmt>
        <c:idx val="8"/>
        <c:spPr>
          <a:solidFill>
            <a:srgbClr val="CC3399"/>
          </a:solidFill>
          <a:ln w="76200">
            <a:solidFill>
              <a:schemeClr val="lt1">
                <a:alpha val="96000"/>
              </a:schemeClr>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6CC"/>
          </a:solidFill>
          <a:ln w="76200">
            <a:solidFill>
              <a:schemeClr val="lt1">
                <a:alpha val="96000"/>
              </a:schemeClr>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37BC"/>
          </a:solidFill>
          <a:ln w="76200">
            <a:solidFill>
              <a:schemeClr val="lt1">
                <a:alpha val="96000"/>
              </a:schemeClr>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8B008B"/>
          </a:solidFill>
          <a:ln w="76200">
            <a:solidFill>
              <a:schemeClr val="lt1">
                <a:alpha val="96000"/>
              </a:schemeClr>
            </a:solidFill>
          </a:ln>
          <a:effectLst/>
        </c:spPr>
        <c:dLbl>
          <c:idx val="0"/>
          <c:layout>
            <c:manualLayout>
              <c:x val="0"/>
              <c:y val="-1.3888888888888973E-2"/>
            </c:manualLayout>
          </c:layout>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CC3399">
              <a:alpha val="91000"/>
            </a:srgbClr>
          </a:solidFill>
          <a:ln w="76200">
            <a:solidFill>
              <a:schemeClr val="lt1">
                <a:alpha val="96000"/>
              </a:schemeClr>
            </a:solidFill>
          </a:ln>
          <a:effectLst/>
        </c:spPr>
        <c:dLbl>
          <c:idx val="0"/>
          <c:layout>
            <c:manualLayout>
              <c:x val="1.1111111111111112E-2"/>
              <c:y val="4.6296296296296294E-3"/>
            </c:manualLayout>
          </c:layout>
          <c:spPr>
            <a:xfrm>
              <a:off x="1760606" y="702076"/>
              <a:ext cx="563919" cy="230144"/>
            </a:xfrm>
            <a:noFill/>
            <a:ln>
              <a:no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79776"/>
                    <a:gd name="adj2" fmla="val -7199"/>
                  </a:avLst>
                </a:prstGeom>
                <a:noFill/>
                <a:ln>
                  <a:noFill/>
                </a:ln>
              </c15:spPr>
              <c15:layout>
                <c:manualLayout>
                  <c:w val="0.15945297462817148"/>
                  <c:h val="0.16722951297754449"/>
                </c:manualLayout>
              </c15:layout>
            </c:ext>
          </c:extLst>
        </c:dLbl>
      </c:pivotFmt>
      <c:pivotFmt>
        <c:idx val="13"/>
        <c:spPr>
          <a:solidFill>
            <a:srgbClr val="CC3399"/>
          </a:solidFill>
          <a:ln w="76200">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66CC"/>
          </a:solidFill>
          <a:ln w="76200">
            <a:noFill/>
          </a:ln>
          <a:effectLst/>
        </c:spPr>
        <c:dLbl>
          <c:idx val="0"/>
          <c:layout>
            <c:manualLayout>
              <c:x val="7.0411824713918214E-2"/>
              <c:y val="-9.7449293516600671E-2"/>
            </c:manualLayout>
          </c:layout>
          <c:spPr>
            <a:noFill/>
            <a:ln>
              <a:noFill/>
            </a:ln>
            <a:effectLst/>
          </c:spPr>
          <c:txPr>
            <a:bodyPr rot="0" spcFirstLastPara="1" vertOverflow="clip" horzOverflow="clip" vert="horz" wrap="square" lIns="38100" tIns="19050" rIns="38100" bIns="19050" anchor="ctr" anchorCtr="0">
              <a:spAutoFit/>
            </a:bodyPr>
            <a:lstStyle/>
            <a:p>
              <a:pPr algn="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69041071586973"/>
                  <c:h val="0.36792287694101294"/>
                </c:manualLayout>
              </c15:layout>
            </c:ext>
          </c:extLst>
        </c:dLbl>
      </c:pivotFmt>
      <c:pivotFmt>
        <c:idx val="15"/>
        <c:spPr>
          <a:solidFill>
            <a:srgbClr val="DA70D6"/>
          </a:solidFill>
          <a:ln w="76200">
            <a:noFill/>
          </a:ln>
          <a:effectLst/>
        </c:spPr>
        <c:dLbl>
          <c:idx val="0"/>
          <c:layout>
            <c:manualLayout>
              <c:x val="3.9430497649250419E-2"/>
              <c:y val="7.91775509822380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8B008B"/>
          </a:solidFill>
          <a:ln w="76200">
            <a:noFill/>
          </a:ln>
          <a:effectLst/>
        </c:spPr>
        <c:dLbl>
          <c:idx val="0"/>
          <c:layout>
            <c:manualLayout>
              <c:x val="-5.6329282356072055E-2"/>
              <c:y val="-1.388892219258992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CC3399">
              <a:alpha val="91000"/>
            </a:srgbClr>
          </a:solidFill>
          <a:ln w="76200">
            <a:noFill/>
          </a:ln>
          <a:effectLst/>
        </c:spPr>
        <c:dLbl>
          <c:idx val="0"/>
          <c:layout>
            <c:manualLayout>
              <c:x val="-4.1214184334249976E-2"/>
              <c:y val="-3.1170345873056018E-2"/>
            </c:manualLayout>
          </c:layout>
          <c:spPr>
            <a:xfrm>
              <a:off x="1760606" y="702076"/>
              <a:ext cx="563919" cy="230144"/>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79776"/>
                    <a:gd name="adj2" fmla="val -7199"/>
                  </a:avLst>
                </a:prstGeom>
                <a:noFill/>
                <a:ln>
                  <a:noFill/>
                </a:ln>
              </c15:spPr>
              <c15:layout>
                <c:manualLayout>
                  <c:w val="0.28855664593004549"/>
                  <c:h val="0.28883183261393275"/>
                </c:manualLayout>
              </c15:layout>
            </c:ext>
          </c:extLst>
        </c:dLbl>
      </c:pivotFmt>
      <c:pivotFmt>
        <c:idx val="18"/>
        <c:spPr>
          <a:solidFill>
            <a:srgbClr val="CC3399"/>
          </a:solidFill>
          <a:ln w="76200">
            <a:no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F66CC"/>
          </a:solidFill>
          <a:ln w="76200">
            <a:noFill/>
          </a:ln>
          <a:effectLst/>
        </c:spPr>
        <c:dLbl>
          <c:idx val="0"/>
          <c:layout>
            <c:manualLayout>
              <c:x val="7.0411824713918214E-2"/>
              <c:y val="-9.7449293516600671E-2"/>
            </c:manualLayout>
          </c:layout>
          <c:spPr>
            <a:noFill/>
            <a:ln>
              <a:noFill/>
            </a:ln>
            <a:effectLst/>
          </c:spPr>
          <c:txPr>
            <a:bodyPr rot="0" spcFirstLastPara="1" vertOverflow="clip" horzOverflow="clip" vert="horz" wrap="square" lIns="38100" tIns="19050" rIns="38100" bIns="19050" anchor="ctr" anchorCtr="0">
              <a:spAutoFit/>
            </a:bodyPr>
            <a:lstStyle/>
            <a:p>
              <a:pPr algn="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69041071586973"/>
                  <c:h val="0.36792287694101294"/>
                </c:manualLayout>
              </c15:layout>
            </c:ext>
          </c:extLst>
        </c:dLbl>
      </c:pivotFmt>
      <c:pivotFmt>
        <c:idx val="20"/>
        <c:spPr>
          <a:solidFill>
            <a:srgbClr val="DA70D6"/>
          </a:solidFill>
          <a:ln w="76200">
            <a:noFill/>
          </a:ln>
          <a:effectLst/>
        </c:spPr>
        <c:dLbl>
          <c:idx val="0"/>
          <c:layout>
            <c:manualLayout>
              <c:x val="3.9430497649250419E-2"/>
              <c:y val="7.91775509822380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8B008B"/>
          </a:solidFill>
          <a:ln w="76200">
            <a:noFill/>
          </a:ln>
          <a:effectLst/>
        </c:spPr>
        <c:dLbl>
          <c:idx val="0"/>
          <c:layout>
            <c:manualLayout>
              <c:x val="-5.6329282356072055E-2"/>
              <c:y val="-1.388892219258992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CC3399">
              <a:alpha val="91000"/>
            </a:srgbClr>
          </a:solidFill>
          <a:ln w="76200">
            <a:noFill/>
          </a:ln>
          <a:effectLst/>
        </c:spPr>
        <c:dLbl>
          <c:idx val="0"/>
          <c:layout>
            <c:manualLayout>
              <c:x val="-4.1214184334249976E-2"/>
              <c:y val="-3.1170345873056018E-2"/>
            </c:manualLayout>
          </c:layout>
          <c:spPr>
            <a:xfrm>
              <a:off x="1760606" y="702076"/>
              <a:ext cx="563919" cy="230144"/>
            </a:xfrm>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79776"/>
                    <a:gd name="adj2" fmla="val -7199"/>
                  </a:avLst>
                </a:prstGeom>
                <a:noFill/>
                <a:ln>
                  <a:noFill/>
                </a:ln>
              </c15:spPr>
              <c15:layout>
                <c:manualLayout>
                  <c:w val="0.28855664593004549"/>
                  <c:h val="0.28883183261393275"/>
                </c:manualLayout>
              </c15:layout>
            </c:ext>
          </c:extLst>
        </c:dLbl>
      </c:pivotFmt>
      <c:pivotFmt>
        <c:idx val="23"/>
        <c:spPr>
          <a:solidFill>
            <a:srgbClr val="CC3399"/>
          </a:solidFill>
          <a:ln w="19050">
            <a:solidFill>
              <a:schemeClr val="lt1"/>
            </a:solidFill>
          </a:ln>
          <a:effectLst/>
        </c:spPr>
        <c:marker>
          <c:symbol val="none"/>
        </c:marker>
      </c:pivotFmt>
      <c:pivotFmt>
        <c:idx val="24"/>
        <c:spPr>
          <a:solidFill>
            <a:srgbClr val="00CED1"/>
          </a:solidFill>
          <a:ln w="19050">
            <a:solidFill>
              <a:schemeClr val="lt1"/>
            </a:solidFill>
          </a:ln>
          <a:effectLst/>
        </c:spPr>
      </c:pivotFmt>
      <c:pivotFmt>
        <c:idx val="25"/>
        <c:spPr>
          <a:solidFill>
            <a:srgbClr val="DA70D6"/>
          </a:solidFill>
          <a:ln w="19050">
            <a:solidFill>
              <a:schemeClr val="lt1"/>
            </a:solidFill>
          </a:ln>
          <a:effectLst/>
        </c:spPr>
      </c:pivotFmt>
      <c:pivotFmt>
        <c:idx val="26"/>
        <c:spPr>
          <a:solidFill>
            <a:srgbClr val="BA55D3"/>
          </a:solidFill>
          <a:ln w="19050">
            <a:solidFill>
              <a:schemeClr val="lt1"/>
            </a:solidFill>
          </a:ln>
          <a:effectLst/>
        </c:spPr>
      </c:pivotFmt>
      <c:pivotFmt>
        <c:idx val="27"/>
        <c:spPr>
          <a:solidFill>
            <a:srgbClr val="8B008B"/>
          </a:solidFill>
          <a:ln w="19050">
            <a:solidFill>
              <a:schemeClr val="lt1"/>
            </a:solidFill>
          </a:ln>
          <a:effectLst/>
        </c:spPr>
      </c:pivotFmt>
      <c:pivotFmt>
        <c:idx val="28"/>
        <c:spPr>
          <a:solidFill>
            <a:srgbClr val="CC33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00CED1"/>
          </a:solidFill>
          <a:ln w="19050">
            <a:solidFill>
              <a:schemeClr val="lt1"/>
            </a:solidFill>
          </a:ln>
          <a:effectLst/>
        </c:spPr>
      </c:pivotFmt>
      <c:pivotFmt>
        <c:idx val="30"/>
        <c:spPr>
          <a:solidFill>
            <a:srgbClr val="DA70D6"/>
          </a:solidFill>
          <a:ln w="19050">
            <a:solidFill>
              <a:schemeClr val="lt1"/>
            </a:solidFill>
          </a:ln>
          <a:effectLst/>
        </c:spPr>
      </c:pivotFmt>
      <c:pivotFmt>
        <c:idx val="31"/>
        <c:spPr>
          <a:solidFill>
            <a:srgbClr val="BA55D3"/>
          </a:solidFill>
          <a:ln w="19050">
            <a:solidFill>
              <a:schemeClr val="lt1"/>
            </a:solidFill>
          </a:ln>
          <a:effectLst/>
        </c:spPr>
      </c:pivotFmt>
      <c:pivotFmt>
        <c:idx val="32"/>
        <c:spPr>
          <a:solidFill>
            <a:srgbClr val="8B008B"/>
          </a:solidFill>
          <a:ln w="19050">
            <a:solidFill>
              <a:schemeClr val="lt1"/>
            </a:solidFill>
          </a:ln>
          <a:effectLst/>
        </c:spPr>
      </c:pivotFmt>
      <c:pivotFmt>
        <c:idx val="33"/>
        <c:spPr>
          <a:solidFill>
            <a:srgbClr val="CC339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D946EF"/>
          </a:solidFill>
          <a:ln w="19050">
            <a:noFill/>
          </a:ln>
          <a:effectLst/>
        </c:spPr>
      </c:pivotFmt>
      <c:pivotFmt>
        <c:idx val="35"/>
        <c:spPr>
          <a:solidFill>
            <a:srgbClr val="C084FC"/>
          </a:solidFill>
          <a:ln w="19050">
            <a:noFill/>
          </a:ln>
          <a:effectLst/>
        </c:spPr>
      </c:pivotFmt>
      <c:pivotFmt>
        <c:idx val="36"/>
        <c:spPr>
          <a:solidFill>
            <a:srgbClr val="BA55D3"/>
          </a:solidFill>
          <a:ln w="19050">
            <a:noFill/>
          </a:ln>
          <a:effectLst/>
        </c:spPr>
      </c:pivotFmt>
      <c:pivotFmt>
        <c:idx val="37"/>
        <c:spPr>
          <a:solidFill>
            <a:srgbClr val="67E8F9"/>
          </a:solidFill>
          <a:ln w="19050">
            <a:noFill/>
          </a:ln>
          <a:effectLst/>
        </c:spPr>
      </c:pivotFmt>
    </c:pivotFmts>
    <c:plotArea>
      <c:layout>
        <c:manualLayout>
          <c:layoutTarget val="inner"/>
          <c:xMode val="edge"/>
          <c:yMode val="edge"/>
          <c:x val="0.1352293750246617"/>
          <c:y val="0.14618081209815603"/>
          <c:w val="0.59336894945105012"/>
          <c:h val="0.73579966413118636"/>
        </c:manualLayout>
      </c:layout>
      <c:barChart>
        <c:barDir val="bar"/>
        <c:grouping val="clustered"/>
        <c:varyColors val="1"/>
        <c:ser>
          <c:idx val="0"/>
          <c:order val="0"/>
          <c:tx>
            <c:strRef>
              <c:f>Resources!$F$41:$F$42</c:f>
              <c:strCache>
                <c:ptCount val="1"/>
                <c:pt idx="0">
                  <c:v>Total</c:v>
                </c:pt>
              </c:strCache>
            </c:strRef>
          </c:tx>
          <c:spPr>
            <a:solidFill>
              <a:srgbClr val="CC3399"/>
            </a:solidFill>
            <a:ln>
              <a:noFill/>
            </a:ln>
          </c:spPr>
          <c:invertIfNegative val="0"/>
          <c:dPt>
            <c:idx val="0"/>
            <c:invertIfNegative val="0"/>
            <c:bubble3D val="0"/>
            <c:spPr>
              <a:solidFill>
                <a:srgbClr val="D946EF"/>
              </a:solidFill>
              <a:ln w="19050">
                <a:noFill/>
              </a:ln>
              <a:effectLst/>
            </c:spPr>
            <c:extLst>
              <c:ext xmlns:c16="http://schemas.microsoft.com/office/drawing/2014/chart" uri="{C3380CC4-5D6E-409C-BE32-E72D297353CC}">
                <c16:uniqueId val="{00000001-A404-471A-BE17-618BE039F5E8}"/>
              </c:ext>
            </c:extLst>
          </c:dPt>
          <c:dPt>
            <c:idx val="1"/>
            <c:invertIfNegative val="0"/>
            <c:bubble3D val="0"/>
            <c:spPr>
              <a:solidFill>
                <a:srgbClr val="C084FC"/>
              </a:solidFill>
              <a:ln w="19050">
                <a:noFill/>
              </a:ln>
              <a:effectLst/>
            </c:spPr>
            <c:extLst>
              <c:ext xmlns:c16="http://schemas.microsoft.com/office/drawing/2014/chart" uri="{C3380CC4-5D6E-409C-BE32-E72D297353CC}">
                <c16:uniqueId val="{00000003-A404-471A-BE17-618BE039F5E8}"/>
              </c:ext>
            </c:extLst>
          </c:dPt>
          <c:dPt>
            <c:idx val="2"/>
            <c:invertIfNegative val="0"/>
            <c:bubble3D val="0"/>
            <c:spPr>
              <a:solidFill>
                <a:srgbClr val="BA55D3"/>
              </a:solidFill>
              <a:ln w="19050">
                <a:noFill/>
              </a:ln>
              <a:effectLst/>
            </c:spPr>
            <c:extLst>
              <c:ext xmlns:c16="http://schemas.microsoft.com/office/drawing/2014/chart" uri="{C3380CC4-5D6E-409C-BE32-E72D297353CC}">
                <c16:uniqueId val="{00000005-A404-471A-BE17-618BE039F5E8}"/>
              </c:ext>
            </c:extLst>
          </c:dPt>
          <c:dPt>
            <c:idx val="3"/>
            <c:invertIfNegative val="0"/>
            <c:bubble3D val="0"/>
            <c:spPr>
              <a:solidFill>
                <a:srgbClr val="67E8F9"/>
              </a:solidFill>
              <a:ln w="19050">
                <a:noFill/>
              </a:ln>
              <a:effectLst/>
            </c:spPr>
            <c:extLst>
              <c:ext xmlns:c16="http://schemas.microsoft.com/office/drawing/2014/chart" uri="{C3380CC4-5D6E-409C-BE32-E72D297353CC}">
                <c16:uniqueId val="{00000007-A404-471A-BE17-618BE039F5E8}"/>
              </c:ext>
            </c:extLst>
          </c:dPt>
          <c:cat>
            <c:strRef>
              <c:f>Resources!$E$43:$E$47</c:f>
              <c:strCache>
                <c:ptCount val="4"/>
                <c:pt idx="0">
                  <c:v>2</c:v>
                </c:pt>
                <c:pt idx="1">
                  <c:v>3</c:v>
                </c:pt>
                <c:pt idx="2">
                  <c:v>4</c:v>
                </c:pt>
                <c:pt idx="3">
                  <c:v>5</c:v>
                </c:pt>
              </c:strCache>
            </c:strRef>
          </c:cat>
          <c:val>
            <c:numRef>
              <c:f>Resources!$F$43:$F$47</c:f>
              <c:numCache>
                <c:formatCode>General</c:formatCode>
                <c:ptCount val="4"/>
                <c:pt idx="0">
                  <c:v>382</c:v>
                </c:pt>
                <c:pt idx="1">
                  <c:v>571</c:v>
                </c:pt>
                <c:pt idx="2">
                  <c:v>1290</c:v>
                </c:pt>
                <c:pt idx="3">
                  <c:v>1257</c:v>
                </c:pt>
              </c:numCache>
            </c:numRef>
          </c:val>
          <c:extLst>
            <c:ext xmlns:c16="http://schemas.microsoft.com/office/drawing/2014/chart" uri="{C3380CC4-5D6E-409C-BE32-E72D297353CC}">
              <c16:uniqueId val="{00000008-A404-471A-BE17-618BE039F5E8}"/>
            </c:ext>
          </c:extLst>
        </c:ser>
        <c:dLbls>
          <c:showLegendKey val="0"/>
          <c:showVal val="0"/>
          <c:showCatName val="0"/>
          <c:showSerName val="0"/>
          <c:showPercent val="0"/>
          <c:showBubbleSize val="0"/>
        </c:dLbls>
        <c:gapWidth val="100"/>
        <c:axId val="1811555360"/>
        <c:axId val="1811554880"/>
      </c:barChart>
      <c:valAx>
        <c:axId val="1811554880"/>
        <c:scaling>
          <c:orientation val="minMax"/>
        </c:scaling>
        <c:delete val="0"/>
        <c:axPos val="b"/>
        <c:numFmt formatCode="General" sourceLinked="1"/>
        <c:majorTickMark val="out"/>
        <c:minorTickMark val="none"/>
        <c:tickLblPos val="nextTo"/>
        <c:spPr>
          <a:noFill/>
          <a:ln>
            <a:solidFill>
              <a:schemeClr val="accent1">
                <a:lumMod val="20000"/>
                <a:lumOff val="80000"/>
              </a:schemeClr>
            </a:solid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1811555360"/>
        <c:crosses val="autoZero"/>
        <c:crossBetween val="between"/>
      </c:valAx>
      <c:catAx>
        <c:axId val="1811555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Segoe UI" panose="020B0502040204020203" pitchFamily="34" charset="0"/>
                <a:ea typeface="+mn-ea"/>
                <a:cs typeface="Segoe UI" panose="020B0502040204020203" pitchFamily="34" charset="0"/>
              </a:defRPr>
            </a:pPr>
            <a:endParaRPr lang="en-US"/>
          </a:p>
        </c:txPr>
        <c:crossAx val="18115548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18" Type="http://schemas.openxmlformats.org/officeDocument/2006/relationships/chart" Target="../charts/chart5.xml"/><Relationship Id="rId3" Type="http://schemas.openxmlformats.org/officeDocument/2006/relationships/image" Target="../media/image4.svg"/><Relationship Id="rId21" Type="http://schemas.openxmlformats.org/officeDocument/2006/relationships/image" Target="../media/image15.png"/><Relationship Id="rId7" Type="http://schemas.openxmlformats.org/officeDocument/2006/relationships/image" Target="../media/image8.svg"/><Relationship Id="rId12" Type="http://schemas.openxmlformats.org/officeDocument/2006/relationships/image" Target="../media/image13.png"/><Relationship Id="rId17" Type="http://schemas.openxmlformats.org/officeDocument/2006/relationships/chart" Target="../charts/chart4.xml"/><Relationship Id="rId2" Type="http://schemas.openxmlformats.org/officeDocument/2006/relationships/image" Target="../media/image3.png"/><Relationship Id="rId16" Type="http://schemas.openxmlformats.org/officeDocument/2006/relationships/chart" Target="../charts/chart3.xml"/><Relationship Id="rId20" Type="http://schemas.openxmlformats.org/officeDocument/2006/relationships/chart" Target="../charts/chart7.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svg"/><Relationship Id="rId24" Type="http://schemas.openxmlformats.org/officeDocument/2006/relationships/image" Target="../media/image18.svg"/><Relationship Id="rId5" Type="http://schemas.openxmlformats.org/officeDocument/2006/relationships/image" Target="../media/image6.svg"/><Relationship Id="rId15" Type="http://schemas.openxmlformats.org/officeDocument/2006/relationships/chart" Target="../charts/chart2.xml"/><Relationship Id="rId23" Type="http://schemas.openxmlformats.org/officeDocument/2006/relationships/image" Target="../media/image17.png"/><Relationship Id="rId10" Type="http://schemas.openxmlformats.org/officeDocument/2006/relationships/image" Target="../media/image11.png"/><Relationship Id="rId19"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chart" Target="../charts/chart1.xml"/><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224956</xdr:colOff>
      <xdr:row>0</xdr:row>
      <xdr:rowOff>165652</xdr:rowOff>
    </xdr:from>
    <xdr:to>
      <xdr:col>22</xdr:col>
      <xdr:colOff>430696</xdr:colOff>
      <xdr:row>39</xdr:row>
      <xdr:rowOff>173273</xdr:rowOff>
    </xdr:to>
    <xdr:sp macro="" textlink="">
      <xdr:nvSpPr>
        <xdr:cNvPr id="3" name="Rectangle: Rounded Corners 2">
          <a:extLst>
            <a:ext uri="{FF2B5EF4-FFF2-40B4-BE49-F238E27FC236}">
              <a16:creationId xmlns:a16="http://schemas.microsoft.com/office/drawing/2014/main" id="{D59C3FDF-9BA3-42C9-9262-D7809D749BCD}"/>
            </a:ext>
          </a:extLst>
        </xdr:cNvPr>
        <xdr:cNvSpPr/>
      </xdr:nvSpPr>
      <xdr:spPr>
        <a:xfrm>
          <a:off x="224956" y="165652"/>
          <a:ext cx="13689827" cy="7114099"/>
        </a:xfrm>
        <a:prstGeom prst="roundRect">
          <a:avLst>
            <a:gd name="adj" fmla="val 6750"/>
          </a:avLst>
        </a:prstGeom>
        <a:gradFill>
          <a:gsLst>
            <a:gs pos="0">
              <a:schemeClr val="accent1">
                <a:lumMod val="5000"/>
                <a:lumOff val="95000"/>
              </a:schemeClr>
            </a:gs>
            <a:gs pos="0">
              <a:srgbClr val="1F2357"/>
            </a:gs>
            <a:gs pos="75000">
              <a:srgbClr val="10123B"/>
            </a:gs>
          </a:gsLst>
          <a:lin ang="5400000" scaled="0"/>
        </a:gradFill>
        <a:ln w="12700">
          <a:gradFill>
            <a:gsLst>
              <a:gs pos="0">
                <a:srgbClr val="4647A6"/>
              </a:gs>
              <a:gs pos="100000">
                <a:srgbClr val="333787"/>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424674</xdr:colOff>
      <xdr:row>2</xdr:row>
      <xdr:rowOff>14930</xdr:rowOff>
    </xdr:from>
    <xdr:to>
      <xdr:col>22</xdr:col>
      <xdr:colOff>121495</xdr:colOff>
      <xdr:row>38</xdr:row>
      <xdr:rowOff>136850</xdr:rowOff>
    </xdr:to>
    <xdr:sp macro="" textlink="">
      <xdr:nvSpPr>
        <xdr:cNvPr id="7" name="Rectangle: Rounded Corners 6">
          <a:extLst>
            <a:ext uri="{FF2B5EF4-FFF2-40B4-BE49-F238E27FC236}">
              <a16:creationId xmlns:a16="http://schemas.microsoft.com/office/drawing/2014/main" id="{B3F46488-1F42-410F-AE8A-CB6D2A144E54}"/>
            </a:ext>
          </a:extLst>
        </xdr:cNvPr>
        <xdr:cNvSpPr/>
      </xdr:nvSpPr>
      <xdr:spPr>
        <a:xfrm>
          <a:off x="424674" y="379365"/>
          <a:ext cx="13180908" cy="6681746"/>
        </a:xfrm>
        <a:prstGeom prst="roundRect">
          <a:avLst>
            <a:gd name="adj" fmla="val 4923"/>
          </a:avLst>
        </a:prstGeom>
        <a:gradFill flip="none" rotWithShape="1">
          <a:gsLst>
            <a:gs pos="0">
              <a:srgbClr val="20245A"/>
            </a:gs>
            <a:gs pos="75000">
              <a:srgbClr val="10123B"/>
            </a:gs>
          </a:gsLst>
          <a:lin ang="8100000" scaled="0"/>
          <a:tileRect/>
        </a:gradFill>
        <a:ln w="12700">
          <a:gradFill>
            <a:gsLst>
              <a:gs pos="100000">
                <a:srgbClr val="333787"/>
              </a:gs>
              <a:gs pos="0">
                <a:srgbClr val="B9C1FF"/>
              </a:gs>
              <a:gs pos="33000">
                <a:srgbClr val="3D4098"/>
              </a:gs>
            </a:gsLst>
            <a:lin ang="9000000" scaled="0"/>
          </a:gradFill>
        </a:ln>
        <a:effectLst>
          <a:outerShdw blurRad="444500" dist="1016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3445</xdr:colOff>
      <xdr:row>7</xdr:row>
      <xdr:rowOff>150884</xdr:rowOff>
    </xdr:from>
    <xdr:to>
      <xdr:col>3</xdr:col>
      <xdr:colOff>64405</xdr:colOff>
      <xdr:row>37</xdr:row>
      <xdr:rowOff>67279</xdr:rowOff>
    </xdr:to>
    <xdr:sp macro="" textlink="">
      <xdr:nvSpPr>
        <xdr:cNvPr id="8" name="Rectangle: Rounded Corners 7">
          <a:extLst>
            <a:ext uri="{FF2B5EF4-FFF2-40B4-BE49-F238E27FC236}">
              <a16:creationId xmlns:a16="http://schemas.microsoft.com/office/drawing/2014/main" id="{DCA8114F-0082-4A8F-B127-4CAF16466B2D}"/>
            </a:ext>
          </a:extLst>
        </xdr:cNvPr>
        <xdr:cNvSpPr/>
      </xdr:nvSpPr>
      <xdr:spPr>
        <a:xfrm>
          <a:off x="609373" y="1436185"/>
          <a:ext cx="1272815" cy="5424829"/>
        </a:xfrm>
        <a:prstGeom prst="roundRect">
          <a:avLst>
            <a:gd name="adj" fmla="val 22269"/>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582707</xdr:colOff>
      <xdr:row>3</xdr:row>
      <xdr:rowOff>29135</xdr:rowOff>
    </xdr:from>
    <xdr:to>
      <xdr:col>21</xdr:col>
      <xdr:colOff>381001</xdr:colOff>
      <xdr:row>5</xdr:row>
      <xdr:rowOff>97715</xdr:rowOff>
    </xdr:to>
    <xdr:sp macro="" textlink="">
      <xdr:nvSpPr>
        <xdr:cNvPr id="9" name="Rectangle: Rounded Corners 8">
          <a:extLst>
            <a:ext uri="{FF2B5EF4-FFF2-40B4-BE49-F238E27FC236}">
              <a16:creationId xmlns:a16="http://schemas.microsoft.com/office/drawing/2014/main" id="{4D4C8AAF-B636-49BA-A276-19A6C42CDF49}"/>
            </a:ext>
          </a:extLst>
        </xdr:cNvPr>
        <xdr:cNvSpPr/>
      </xdr:nvSpPr>
      <xdr:spPr>
        <a:xfrm>
          <a:off x="4260185" y="575787"/>
          <a:ext cx="8991990" cy="433015"/>
        </a:xfrm>
        <a:prstGeom prst="roundRect">
          <a:avLst>
            <a:gd name="adj" fmla="val 27193"/>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14110</xdr:colOff>
      <xdr:row>6</xdr:row>
      <xdr:rowOff>10544</xdr:rowOff>
    </xdr:from>
    <xdr:to>
      <xdr:col>9</xdr:col>
      <xdr:colOff>463690</xdr:colOff>
      <xdr:row>10</xdr:row>
      <xdr:rowOff>157368</xdr:rowOff>
    </xdr:to>
    <xdr:sp macro="" textlink="">
      <xdr:nvSpPr>
        <xdr:cNvPr id="11" name="Rectangle: Rounded Corners 10">
          <a:extLst>
            <a:ext uri="{FF2B5EF4-FFF2-40B4-BE49-F238E27FC236}">
              <a16:creationId xmlns:a16="http://schemas.microsoft.com/office/drawing/2014/main" id="{B240947F-9E16-45AB-BD09-89E0D00726E5}"/>
            </a:ext>
          </a:extLst>
        </xdr:cNvPr>
        <xdr:cNvSpPr/>
      </xdr:nvSpPr>
      <xdr:spPr>
        <a:xfrm>
          <a:off x="4304501" y="1103848"/>
          <a:ext cx="1675406" cy="875694"/>
        </a:xfrm>
        <a:prstGeom prst="roundRect">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b="1">
              <a:latin typeface="Segoe UI" panose="020B0502040204020203" pitchFamily="34" charset="0"/>
              <a:ea typeface="Verdana" panose="020B0604030504040204" pitchFamily="34" charset="0"/>
              <a:cs typeface="Segoe UI" panose="020B0502040204020203" pitchFamily="34" charset="0"/>
            </a:rPr>
            <a:t>Customer Spend</a:t>
          </a:r>
          <a:br>
            <a:rPr lang="en-IN" sz="1200" b="1" baseline="0">
              <a:latin typeface="Segoe UI" panose="020B0502040204020203" pitchFamily="34" charset="0"/>
              <a:ea typeface="Verdana" panose="020B0604030504040204" pitchFamily="34" charset="0"/>
              <a:cs typeface="Segoe UI" panose="020B0502040204020203" pitchFamily="34" charset="0"/>
            </a:rPr>
          </a:br>
          <a:r>
            <a:rPr lang="en-IN" sz="1200" b="1" i="0" u="none" strike="noStrike">
              <a:solidFill>
                <a:schemeClr val="lt1"/>
              </a:solidFill>
              <a:effectLst/>
              <a:latin typeface="Segoe UI" panose="020B0502040204020203" pitchFamily="34" charset="0"/>
              <a:ea typeface="+mn-ea"/>
              <a:cs typeface="Segoe UI" panose="020B0502040204020203" pitchFamily="34" charset="0"/>
            </a:rPr>
            <a:t>₹ 18,89,129.85</a:t>
          </a:r>
          <a:r>
            <a:rPr lang="en-IN" sz="1200" b="1">
              <a:effectLst/>
              <a:latin typeface="Segoe UI" panose="020B0502040204020203" pitchFamily="34" charset="0"/>
              <a:cs typeface="Segoe UI" panose="020B0502040204020203" pitchFamily="34" charset="0"/>
            </a:rPr>
            <a:t> </a:t>
          </a:r>
          <a:endParaRPr lang="en-IN" sz="1200" b="1">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twoCellAnchor>
    <xdr:from>
      <xdr:col>10</xdr:col>
      <xdr:colOff>49969</xdr:colOff>
      <xdr:row>6</xdr:row>
      <xdr:rowOff>20794</xdr:rowOff>
    </xdr:from>
    <xdr:to>
      <xdr:col>12</xdr:col>
      <xdr:colOff>501169</xdr:colOff>
      <xdr:row>10</xdr:row>
      <xdr:rowOff>147700</xdr:rowOff>
    </xdr:to>
    <xdr:sp macro="" textlink="">
      <xdr:nvSpPr>
        <xdr:cNvPr id="14" name="Rectangle: Rounded Corners 13">
          <a:extLst>
            <a:ext uri="{FF2B5EF4-FFF2-40B4-BE49-F238E27FC236}">
              <a16:creationId xmlns:a16="http://schemas.microsoft.com/office/drawing/2014/main" id="{2E935379-B4D1-4D5F-B34B-CFCAD889590B}"/>
            </a:ext>
          </a:extLst>
        </xdr:cNvPr>
        <xdr:cNvSpPr/>
      </xdr:nvSpPr>
      <xdr:spPr>
        <a:xfrm>
          <a:off x="6179099" y="1114098"/>
          <a:ext cx="1677027" cy="855776"/>
        </a:xfrm>
        <a:prstGeom prst="roundRect">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Transactions</a:t>
          </a:r>
          <a:br>
            <a:rPr lang="en-IN" sz="1200" b="1"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br>
          <a:r>
            <a:rPr lang="en-IN" sz="1200" b="1" i="0" u="none" strike="noStrike">
              <a:solidFill>
                <a:schemeClr val="accent1">
                  <a:lumMod val="20000"/>
                  <a:lumOff val="80000"/>
                </a:schemeClr>
              </a:solidFill>
              <a:effectLst/>
              <a:latin typeface="Segoe UI" panose="020B0502040204020203" pitchFamily="34" charset="0"/>
              <a:ea typeface="Verdana" panose="020B0604030504040204" pitchFamily="34" charset="0"/>
              <a:cs typeface="Segoe UI" panose="020B0502040204020203" pitchFamily="34" charset="0"/>
            </a:rPr>
            <a:t>3500</a:t>
          </a:r>
          <a:endPar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twoCellAnchor>
    <xdr:from>
      <xdr:col>13</xdr:col>
      <xdr:colOff>76200</xdr:colOff>
      <xdr:row>6</xdr:row>
      <xdr:rowOff>16137</xdr:rowOff>
    </xdr:from>
    <xdr:to>
      <xdr:col>15</xdr:col>
      <xdr:colOff>462600</xdr:colOff>
      <xdr:row>10</xdr:row>
      <xdr:rowOff>162961</xdr:rowOff>
    </xdr:to>
    <xdr:sp macro="" textlink="">
      <xdr:nvSpPr>
        <xdr:cNvPr id="15" name="Rectangle: Rounded Corners 14">
          <a:extLst>
            <a:ext uri="{FF2B5EF4-FFF2-40B4-BE49-F238E27FC236}">
              <a16:creationId xmlns:a16="http://schemas.microsoft.com/office/drawing/2014/main" id="{E553C45D-2C0B-4169-A044-4121639BE108}"/>
            </a:ext>
          </a:extLst>
        </xdr:cNvPr>
        <xdr:cNvSpPr/>
      </xdr:nvSpPr>
      <xdr:spPr>
        <a:xfrm>
          <a:off x="8001000" y="1091902"/>
          <a:ext cx="1605600" cy="864000"/>
        </a:xfrm>
        <a:prstGeom prst="roundRect">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Avg</a:t>
          </a:r>
          <a:r>
            <a:rPr lang="en-IN" sz="1200" b="1"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 Discount</a:t>
          </a:r>
          <a:br>
            <a:rPr lang="en-IN" sz="1200" b="1"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br>
          <a:r>
            <a:rPr lang="en-IN" sz="1200" b="1" i="0" u="none" strike="noStrike">
              <a:solidFill>
                <a:schemeClr val="accent1">
                  <a:lumMod val="20000"/>
                  <a:lumOff val="80000"/>
                </a:schemeClr>
              </a:solidFill>
              <a:effectLst/>
              <a:latin typeface="Segoe UI" panose="020B0502040204020203" pitchFamily="34" charset="0"/>
              <a:ea typeface="Verdana" panose="020B0604030504040204" pitchFamily="34" charset="0"/>
              <a:cs typeface="Segoe UI" panose="020B0502040204020203" pitchFamily="34" charset="0"/>
            </a:rPr>
            <a:t>35.51%</a:t>
          </a:r>
          <a:endPar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twoCellAnchor>
    <xdr:from>
      <xdr:col>16</xdr:col>
      <xdr:colOff>62753</xdr:colOff>
      <xdr:row>6</xdr:row>
      <xdr:rowOff>20171</xdr:rowOff>
    </xdr:from>
    <xdr:to>
      <xdr:col>18</xdr:col>
      <xdr:colOff>449153</xdr:colOff>
      <xdr:row>10</xdr:row>
      <xdr:rowOff>166995</xdr:rowOff>
    </xdr:to>
    <xdr:sp macro="" textlink="">
      <xdr:nvSpPr>
        <xdr:cNvPr id="16" name="Rectangle: Rounded Corners 15">
          <a:extLst>
            <a:ext uri="{FF2B5EF4-FFF2-40B4-BE49-F238E27FC236}">
              <a16:creationId xmlns:a16="http://schemas.microsoft.com/office/drawing/2014/main" id="{1483E50F-EAFF-4567-A738-CD13F2F648FD}"/>
            </a:ext>
          </a:extLst>
        </xdr:cNvPr>
        <xdr:cNvSpPr/>
      </xdr:nvSpPr>
      <xdr:spPr>
        <a:xfrm>
          <a:off x="9816353" y="1095936"/>
          <a:ext cx="1605600" cy="864000"/>
        </a:xfrm>
        <a:prstGeom prst="roundRect">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Avg</a:t>
          </a:r>
          <a:r>
            <a:rPr lang="en-IN" sz="1200" b="1"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 Rating</a:t>
          </a:r>
          <a:br>
            <a:rPr lang="en-IN" sz="1200" b="1"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br>
          <a:r>
            <a:rPr lang="en-IN" sz="1200" b="1" i="0" u="none" strike="noStrike">
              <a:solidFill>
                <a:schemeClr val="accent1">
                  <a:lumMod val="20000"/>
                  <a:lumOff val="80000"/>
                </a:schemeClr>
              </a:solidFill>
              <a:effectLst/>
              <a:latin typeface="Segoe UI" panose="020B0502040204020203" pitchFamily="34" charset="0"/>
              <a:ea typeface="Verdana" panose="020B0604030504040204" pitchFamily="34" charset="0"/>
              <a:cs typeface="Segoe UI" panose="020B0502040204020203" pitchFamily="34" charset="0"/>
            </a:rPr>
            <a:t>3.98</a:t>
          </a:r>
          <a:endPar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twoCellAnchor>
    <xdr:from>
      <xdr:col>18</xdr:col>
      <xdr:colOff>595919</xdr:colOff>
      <xdr:row>6</xdr:row>
      <xdr:rowOff>30481</xdr:rowOff>
    </xdr:from>
    <xdr:to>
      <xdr:col>21</xdr:col>
      <xdr:colOff>369406</xdr:colOff>
      <xdr:row>10</xdr:row>
      <xdr:rowOff>177305</xdr:rowOff>
    </xdr:to>
    <xdr:sp macro="" textlink="">
      <xdr:nvSpPr>
        <xdr:cNvPr id="17" name="Rectangle: Rounded Corners 16">
          <a:extLst>
            <a:ext uri="{FF2B5EF4-FFF2-40B4-BE49-F238E27FC236}">
              <a16:creationId xmlns:a16="http://schemas.microsoft.com/office/drawing/2014/main" id="{77A23713-54EA-4E32-A21C-FDB82F071378}"/>
            </a:ext>
          </a:extLst>
        </xdr:cNvPr>
        <xdr:cNvSpPr/>
      </xdr:nvSpPr>
      <xdr:spPr>
        <a:xfrm>
          <a:off x="11628354" y="1123785"/>
          <a:ext cx="1612226" cy="875694"/>
        </a:xfrm>
        <a:prstGeom prst="roundRect">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r>
            <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Avg</a:t>
          </a:r>
          <a:r>
            <a:rPr lang="en-IN" sz="1200" b="1"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t> Order Value</a:t>
          </a:r>
          <a:br>
            <a:rPr lang="en-IN" sz="1200" b="1" baseline="0">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rPr>
          </a:br>
          <a:r>
            <a:rPr lang="en-IN" sz="1200" b="1" i="0" u="none" strike="noStrike">
              <a:solidFill>
                <a:schemeClr val="accent1">
                  <a:lumMod val="20000"/>
                  <a:lumOff val="80000"/>
                </a:schemeClr>
              </a:solidFill>
              <a:effectLst/>
              <a:latin typeface="Segoe UI" panose="020B0502040204020203" pitchFamily="34" charset="0"/>
              <a:ea typeface="Verdana" panose="020B0604030504040204" pitchFamily="34" charset="0"/>
              <a:cs typeface="Segoe UI" panose="020B0502040204020203" pitchFamily="34" charset="0"/>
            </a:rPr>
            <a:t>537.04</a:t>
          </a:r>
          <a:endParaRPr lang="en-IN" sz="1200" b="1">
            <a:solidFill>
              <a:schemeClr val="accent1">
                <a:lumMod val="20000"/>
                <a:lumOff val="80000"/>
              </a:schemeClr>
            </a:solidFill>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twoCellAnchor>
    <xdr:from>
      <xdr:col>3</xdr:col>
      <xdr:colOff>265529</xdr:colOff>
      <xdr:row>11</xdr:row>
      <xdr:rowOff>116233</xdr:rowOff>
    </xdr:from>
    <xdr:to>
      <xdr:col>9</xdr:col>
      <xdr:colOff>33130</xdr:colOff>
      <xdr:row>23</xdr:row>
      <xdr:rowOff>161180</xdr:rowOff>
    </xdr:to>
    <xdr:sp macro="" textlink="">
      <xdr:nvSpPr>
        <xdr:cNvPr id="18" name="Rectangle: Rounded Corners 17">
          <a:extLst>
            <a:ext uri="{FF2B5EF4-FFF2-40B4-BE49-F238E27FC236}">
              <a16:creationId xmlns:a16="http://schemas.microsoft.com/office/drawing/2014/main" id="{A609BB6D-7E91-45BD-B65D-314CB30CEB9D}"/>
            </a:ext>
          </a:extLst>
        </xdr:cNvPr>
        <xdr:cNvSpPr/>
      </xdr:nvSpPr>
      <xdr:spPr>
        <a:xfrm>
          <a:off x="2094329" y="2165166"/>
          <a:ext cx="3425201" cy="2280147"/>
        </a:xfrm>
        <a:prstGeom prst="roundRect">
          <a:avLst>
            <a:gd name="adj" fmla="val 13403"/>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223631</xdr:colOff>
      <xdr:row>11</xdr:row>
      <xdr:rowOff>109253</xdr:rowOff>
    </xdr:from>
    <xdr:to>
      <xdr:col>15</xdr:col>
      <xdr:colOff>107673</xdr:colOff>
      <xdr:row>23</xdr:row>
      <xdr:rowOff>154644</xdr:rowOff>
    </xdr:to>
    <xdr:sp macro="" textlink="">
      <xdr:nvSpPr>
        <xdr:cNvPr id="19" name="Rectangle: Rounded Corners 18">
          <a:extLst>
            <a:ext uri="{FF2B5EF4-FFF2-40B4-BE49-F238E27FC236}">
              <a16:creationId xmlns:a16="http://schemas.microsoft.com/office/drawing/2014/main" id="{74F97FF6-6894-4351-A7A5-D0C051FA43A7}"/>
            </a:ext>
          </a:extLst>
        </xdr:cNvPr>
        <xdr:cNvSpPr/>
      </xdr:nvSpPr>
      <xdr:spPr>
        <a:xfrm>
          <a:off x="5739848" y="2113644"/>
          <a:ext cx="3561521" cy="2232000"/>
        </a:xfrm>
        <a:prstGeom prst="roundRect">
          <a:avLst>
            <a:gd name="adj" fmla="val 12245"/>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276540</xdr:colOff>
      <xdr:row>11</xdr:row>
      <xdr:rowOff>142069</xdr:rowOff>
    </xdr:from>
    <xdr:to>
      <xdr:col>21</xdr:col>
      <xdr:colOff>405848</xdr:colOff>
      <xdr:row>24</xdr:row>
      <xdr:rowOff>5243</xdr:rowOff>
    </xdr:to>
    <xdr:sp macro="" textlink="">
      <xdr:nvSpPr>
        <xdr:cNvPr id="20" name="Rectangle: Rounded Corners 19">
          <a:extLst>
            <a:ext uri="{FF2B5EF4-FFF2-40B4-BE49-F238E27FC236}">
              <a16:creationId xmlns:a16="http://schemas.microsoft.com/office/drawing/2014/main" id="{A7083764-16B1-4A3F-8A30-6716AAB2CE91}"/>
            </a:ext>
          </a:extLst>
        </xdr:cNvPr>
        <xdr:cNvSpPr/>
      </xdr:nvSpPr>
      <xdr:spPr>
        <a:xfrm>
          <a:off x="9470236" y="2146460"/>
          <a:ext cx="3806786" cy="2232000"/>
        </a:xfrm>
        <a:prstGeom prst="roundRect">
          <a:avLst>
            <a:gd name="adj" fmla="val 8568"/>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81429</xdr:colOff>
      <xdr:row>25</xdr:row>
      <xdr:rowOff>3216</xdr:rowOff>
    </xdr:from>
    <xdr:to>
      <xdr:col>16</xdr:col>
      <xdr:colOff>149777</xdr:colOff>
      <xdr:row>37</xdr:row>
      <xdr:rowOff>120608</xdr:rowOff>
    </xdr:to>
    <xdr:sp macro="" textlink="">
      <xdr:nvSpPr>
        <xdr:cNvPr id="23" name="Rectangle: Rounded Corners 22">
          <a:extLst>
            <a:ext uri="{FF2B5EF4-FFF2-40B4-BE49-F238E27FC236}">
              <a16:creationId xmlns:a16="http://schemas.microsoft.com/office/drawing/2014/main" id="{3E8A47F9-65EA-408B-B346-A5D1FE43F8B2}"/>
            </a:ext>
          </a:extLst>
        </xdr:cNvPr>
        <xdr:cNvSpPr/>
      </xdr:nvSpPr>
      <xdr:spPr>
        <a:xfrm>
          <a:off x="7436386" y="4558651"/>
          <a:ext cx="2520000" cy="2304000"/>
        </a:xfrm>
        <a:prstGeom prst="roundRect">
          <a:avLst>
            <a:gd name="adj" fmla="val 11072"/>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275216</xdr:colOff>
      <xdr:row>24</xdr:row>
      <xdr:rowOff>170329</xdr:rowOff>
    </xdr:from>
    <xdr:to>
      <xdr:col>7</xdr:col>
      <xdr:colOff>343564</xdr:colOff>
      <xdr:row>37</xdr:row>
      <xdr:rowOff>105503</xdr:rowOff>
    </xdr:to>
    <xdr:sp macro="" textlink="">
      <xdr:nvSpPr>
        <xdr:cNvPr id="25" name="Rectangle: Rounded Corners 24">
          <a:extLst>
            <a:ext uri="{FF2B5EF4-FFF2-40B4-BE49-F238E27FC236}">
              <a16:creationId xmlns:a16="http://schemas.microsoft.com/office/drawing/2014/main" id="{A86CF8F4-0C9F-4378-9E3F-FB8ADF4846BB}"/>
            </a:ext>
          </a:extLst>
        </xdr:cNvPr>
        <xdr:cNvSpPr/>
      </xdr:nvSpPr>
      <xdr:spPr>
        <a:xfrm>
          <a:off x="2113955" y="4543546"/>
          <a:ext cx="2520000" cy="2304000"/>
        </a:xfrm>
        <a:prstGeom prst="roundRect">
          <a:avLst>
            <a:gd name="adj" fmla="val 10811"/>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143338</xdr:colOff>
      <xdr:row>10</xdr:row>
      <xdr:rowOff>160681</xdr:rowOff>
    </xdr:from>
    <xdr:to>
      <xdr:col>2</xdr:col>
      <xdr:colOff>578386</xdr:colOff>
      <xdr:row>16</xdr:row>
      <xdr:rowOff>55085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0B18221E-4856-43A1-92FB-D587889F7A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2938" y="2023348"/>
              <a:ext cx="1044648" cy="1012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80324</xdr:colOff>
      <xdr:row>2</xdr:row>
      <xdr:rowOff>18335</xdr:rowOff>
    </xdr:from>
    <xdr:to>
      <xdr:col>2</xdr:col>
      <xdr:colOff>457017</xdr:colOff>
      <xdr:row>7</xdr:row>
      <xdr:rowOff>29292</xdr:rowOff>
    </xdr:to>
    <xdr:pic>
      <xdr:nvPicPr>
        <xdr:cNvPr id="10" name="Picture 9">
          <a:extLst>
            <a:ext uri="{FF2B5EF4-FFF2-40B4-BE49-F238E27FC236}">
              <a16:creationId xmlns:a16="http://schemas.microsoft.com/office/drawing/2014/main" id="{68DE5082-9633-1F9E-E50F-74DABBA30B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9924" y="390868"/>
          <a:ext cx="986293" cy="942291"/>
        </a:xfrm>
        <a:prstGeom prst="rect">
          <a:avLst/>
        </a:prstGeom>
      </xdr:spPr>
    </xdr:pic>
    <xdr:clientData/>
  </xdr:twoCellAnchor>
  <xdr:twoCellAnchor>
    <xdr:from>
      <xdr:col>2</xdr:col>
      <xdr:colOff>348869</xdr:colOff>
      <xdr:row>2</xdr:row>
      <xdr:rowOff>91807</xdr:rowOff>
    </xdr:from>
    <xdr:to>
      <xdr:col>6</xdr:col>
      <xdr:colOff>570604</xdr:colOff>
      <xdr:row>11</xdr:row>
      <xdr:rowOff>45904</xdr:rowOff>
    </xdr:to>
    <xdr:sp macro="" textlink="">
      <xdr:nvSpPr>
        <xdr:cNvPr id="12" name="TextBox 11">
          <a:extLst>
            <a:ext uri="{FF2B5EF4-FFF2-40B4-BE49-F238E27FC236}">
              <a16:creationId xmlns:a16="http://schemas.microsoft.com/office/drawing/2014/main" id="{C0344210-7A42-959E-39AD-741DCA063035}"/>
            </a:ext>
          </a:extLst>
        </xdr:cNvPr>
        <xdr:cNvSpPr txBox="1"/>
      </xdr:nvSpPr>
      <xdr:spPr>
        <a:xfrm>
          <a:off x="1560724" y="459036"/>
          <a:ext cx="2645446" cy="1606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a:solidFill>
                <a:schemeClr val="accent1">
                  <a:lumMod val="20000"/>
                  <a:lumOff val="80000"/>
                </a:schemeClr>
              </a:solidFill>
              <a:latin typeface="Segoe UI" panose="020B0502040204020203" pitchFamily="34" charset="0"/>
              <a:cs typeface="Segoe UI" panose="020B0502040204020203" pitchFamily="34" charset="0"/>
            </a:rPr>
            <a:t>Myntra Customer Insights &amp; Segmentation Analysis</a:t>
          </a:r>
        </a:p>
      </xdr:txBody>
    </xdr:sp>
    <xdr:clientData/>
  </xdr:twoCellAnchor>
  <xdr:twoCellAnchor editAs="oneCell">
    <xdr:from>
      <xdr:col>1</xdr:col>
      <xdr:colOff>417151</xdr:colOff>
      <xdr:row>8</xdr:row>
      <xdr:rowOff>37163</xdr:rowOff>
    </xdr:from>
    <xdr:to>
      <xdr:col>2</xdr:col>
      <xdr:colOff>282680</xdr:colOff>
      <xdr:row>10</xdr:row>
      <xdr:rowOff>125755</xdr:rowOff>
    </xdr:to>
    <xdr:pic>
      <xdr:nvPicPr>
        <xdr:cNvPr id="21" name="Graphic 20" descr="Stopwatch with solid fill">
          <a:extLst>
            <a:ext uri="{FF2B5EF4-FFF2-40B4-BE49-F238E27FC236}">
              <a16:creationId xmlns:a16="http://schemas.microsoft.com/office/drawing/2014/main" id="{ECBC9942-9327-511F-D51B-5408BDE7FF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30064" y="1494902"/>
          <a:ext cx="478442" cy="453027"/>
        </a:xfrm>
        <a:prstGeom prst="rect">
          <a:avLst/>
        </a:prstGeom>
      </xdr:spPr>
    </xdr:pic>
    <xdr:clientData/>
  </xdr:twoCellAnchor>
  <xdr:twoCellAnchor editAs="oneCell">
    <xdr:from>
      <xdr:col>1</xdr:col>
      <xdr:colOff>121316</xdr:colOff>
      <xdr:row>19</xdr:row>
      <xdr:rowOff>73445</xdr:rowOff>
    </xdr:from>
    <xdr:to>
      <xdr:col>3</xdr:col>
      <xdr:colOff>3605</xdr:colOff>
      <xdr:row>26</xdr:row>
      <xdr:rowOff>153082</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26ABF8E2-7DFD-4767-8336-C1CF576975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0916" y="3612512"/>
              <a:ext cx="1101489" cy="1383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381976</xdr:colOff>
      <xdr:row>16</xdr:row>
      <xdr:rowOff>60707</xdr:rowOff>
    </xdr:from>
    <xdr:to>
      <xdr:col>2</xdr:col>
      <xdr:colOff>292328</xdr:colOff>
      <xdr:row>19</xdr:row>
      <xdr:rowOff>42777</xdr:rowOff>
    </xdr:to>
    <xdr:pic>
      <xdr:nvPicPr>
        <xdr:cNvPr id="32" name="Graphic 31" descr="Shirt with solid fill">
          <a:extLst>
            <a:ext uri="{FF2B5EF4-FFF2-40B4-BE49-F238E27FC236}">
              <a16:creationId xmlns:a16="http://schemas.microsoft.com/office/drawing/2014/main" id="{4F9EDB12-98A8-1B9B-894B-1F340093CB2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94889" y="2976185"/>
          <a:ext cx="523265" cy="528722"/>
        </a:xfrm>
        <a:prstGeom prst="rect">
          <a:avLst/>
        </a:prstGeom>
      </xdr:spPr>
    </xdr:pic>
    <xdr:clientData/>
  </xdr:twoCellAnchor>
  <xdr:twoCellAnchor editAs="oneCell">
    <xdr:from>
      <xdr:col>11</xdr:col>
      <xdr:colOff>62754</xdr:colOff>
      <xdr:row>5</xdr:row>
      <xdr:rowOff>170330</xdr:rowOff>
    </xdr:from>
    <xdr:to>
      <xdr:col>11</xdr:col>
      <xdr:colOff>412377</xdr:colOff>
      <xdr:row>7</xdr:row>
      <xdr:rowOff>161365</xdr:rowOff>
    </xdr:to>
    <xdr:pic>
      <xdr:nvPicPr>
        <xdr:cNvPr id="36" name="Graphic 35" descr="Money with solid fill">
          <a:extLst>
            <a:ext uri="{FF2B5EF4-FFF2-40B4-BE49-F238E27FC236}">
              <a16:creationId xmlns:a16="http://schemas.microsoft.com/office/drawing/2014/main" id="{A907CA2A-86B1-7042-5E63-8EA30E8E11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68354" y="1066801"/>
          <a:ext cx="349623" cy="349623"/>
        </a:xfrm>
        <a:prstGeom prst="rect">
          <a:avLst/>
        </a:prstGeom>
      </xdr:spPr>
    </xdr:pic>
    <xdr:clientData/>
  </xdr:twoCellAnchor>
  <xdr:twoCellAnchor editAs="oneCell">
    <xdr:from>
      <xdr:col>14</xdr:col>
      <xdr:colOff>53789</xdr:colOff>
      <xdr:row>6</xdr:row>
      <xdr:rowOff>26893</xdr:rowOff>
    </xdr:from>
    <xdr:to>
      <xdr:col>14</xdr:col>
      <xdr:colOff>466165</xdr:colOff>
      <xdr:row>8</xdr:row>
      <xdr:rowOff>80681</xdr:rowOff>
    </xdr:to>
    <xdr:pic>
      <xdr:nvPicPr>
        <xdr:cNvPr id="42" name="Graphic 41" descr="Clapping hands with solid fill">
          <a:extLst>
            <a:ext uri="{FF2B5EF4-FFF2-40B4-BE49-F238E27FC236}">
              <a16:creationId xmlns:a16="http://schemas.microsoft.com/office/drawing/2014/main" id="{7BE6B185-1915-6570-F9DD-C789560EBE6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588189" y="1102658"/>
          <a:ext cx="412376" cy="412376"/>
        </a:xfrm>
        <a:prstGeom prst="rect">
          <a:avLst/>
        </a:prstGeom>
      </xdr:spPr>
    </xdr:pic>
    <xdr:clientData/>
  </xdr:twoCellAnchor>
  <xdr:twoCellAnchor editAs="oneCell">
    <xdr:from>
      <xdr:col>17</xdr:col>
      <xdr:colOff>35858</xdr:colOff>
      <xdr:row>6</xdr:row>
      <xdr:rowOff>26894</xdr:rowOff>
    </xdr:from>
    <xdr:to>
      <xdr:col>17</xdr:col>
      <xdr:colOff>430305</xdr:colOff>
      <xdr:row>8</xdr:row>
      <xdr:rowOff>62753</xdr:rowOff>
    </xdr:to>
    <xdr:pic>
      <xdr:nvPicPr>
        <xdr:cNvPr id="44" name="Graphic 43" descr="Heart with solid fill">
          <a:extLst>
            <a:ext uri="{FF2B5EF4-FFF2-40B4-BE49-F238E27FC236}">
              <a16:creationId xmlns:a16="http://schemas.microsoft.com/office/drawing/2014/main" id="{E6B597D6-E7B6-68E9-2793-64B9F87D351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a:off x="10399058" y="1102659"/>
          <a:ext cx="394447" cy="394447"/>
        </a:xfrm>
        <a:prstGeom prst="rect">
          <a:avLst/>
        </a:prstGeom>
      </xdr:spPr>
    </xdr:pic>
    <xdr:clientData/>
  </xdr:twoCellAnchor>
  <xdr:twoCellAnchor editAs="oneCell">
    <xdr:from>
      <xdr:col>20</xdr:col>
      <xdr:colOff>30988</xdr:colOff>
      <xdr:row>6</xdr:row>
      <xdr:rowOff>17931</xdr:rowOff>
    </xdr:from>
    <xdr:to>
      <xdr:col>20</xdr:col>
      <xdr:colOff>425434</xdr:colOff>
      <xdr:row>8</xdr:row>
      <xdr:rowOff>53789</xdr:rowOff>
    </xdr:to>
    <xdr:pic>
      <xdr:nvPicPr>
        <xdr:cNvPr id="46" name="Graphic 45" descr="Bar chart with solid fill">
          <a:extLst>
            <a:ext uri="{FF2B5EF4-FFF2-40B4-BE49-F238E27FC236}">
              <a16:creationId xmlns:a16="http://schemas.microsoft.com/office/drawing/2014/main" id="{699786E6-123E-18F6-8DCC-0B57DBF5E14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289249" y="1111235"/>
          <a:ext cx="394446" cy="400293"/>
        </a:xfrm>
        <a:prstGeom prst="rect">
          <a:avLst/>
        </a:prstGeom>
      </xdr:spPr>
    </xdr:pic>
    <xdr:clientData/>
  </xdr:twoCellAnchor>
  <xdr:twoCellAnchor>
    <xdr:from>
      <xdr:col>15</xdr:col>
      <xdr:colOff>342705</xdr:colOff>
      <xdr:row>11</xdr:row>
      <xdr:rowOff>165652</xdr:rowOff>
    </xdr:from>
    <xdr:to>
      <xdr:col>21</xdr:col>
      <xdr:colOff>266982</xdr:colOff>
      <xdr:row>23</xdr:row>
      <xdr:rowOff>99391</xdr:rowOff>
    </xdr:to>
    <xdr:graphicFrame macro="">
      <xdr:nvGraphicFramePr>
        <xdr:cNvPr id="47" name="Chart 46">
          <a:extLst>
            <a:ext uri="{FF2B5EF4-FFF2-40B4-BE49-F238E27FC236}">
              <a16:creationId xmlns:a16="http://schemas.microsoft.com/office/drawing/2014/main" id="{4D9C863B-AA61-425F-9F5F-8E531E7A5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466794</xdr:colOff>
      <xdr:row>24</xdr:row>
      <xdr:rowOff>168169</xdr:rowOff>
    </xdr:from>
    <xdr:to>
      <xdr:col>11</xdr:col>
      <xdr:colOff>535142</xdr:colOff>
      <xdr:row>37</xdr:row>
      <xdr:rowOff>100690</xdr:rowOff>
    </xdr:to>
    <xdr:sp macro="" textlink="">
      <xdr:nvSpPr>
        <xdr:cNvPr id="13" name="Rectangle: Rounded Corners 12">
          <a:extLst>
            <a:ext uri="{FF2B5EF4-FFF2-40B4-BE49-F238E27FC236}">
              <a16:creationId xmlns:a16="http://schemas.microsoft.com/office/drawing/2014/main" id="{29EDEB46-6DBE-4A89-BBF8-32991CA44137}"/>
            </a:ext>
          </a:extLst>
        </xdr:cNvPr>
        <xdr:cNvSpPr/>
      </xdr:nvSpPr>
      <xdr:spPr>
        <a:xfrm>
          <a:off x="4733994" y="4638569"/>
          <a:ext cx="2506748" cy="2353988"/>
        </a:xfrm>
        <a:prstGeom prst="roundRect">
          <a:avLst>
            <a:gd name="adj" fmla="val 12245"/>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281608</xdr:colOff>
      <xdr:row>25</xdr:row>
      <xdr:rowOff>10582</xdr:rowOff>
    </xdr:from>
    <xdr:to>
      <xdr:col>21</xdr:col>
      <xdr:colOff>402167</xdr:colOff>
      <xdr:row>37</xdr:row>
      <xdr:rowOff>127974</xdr:rowOff>
    </xdr:to>
    <xdr:sp macro="" textlink="">
      <xdr:nvSpPr>
        <xdr:cNvPr id="22" name="Rectangle: Rounded Corners 21">
          <a:extLst>
            <a:ext uri="{FF2B5EF4-FFF2-40B4-BE49-F238E27FC236}">
              <a16:creationId xmlns:a16="http://schemas.microsoft.com/office/drawing/2014/main" id="{EAFA8BFE-88C0-4C87-935D-4E349BAC5FF9}"/>
            </a:ext>
          </a:extLst>
        </xdr:cNvPr>
        <xdr:cNvSpPr/>
      </xdr:nvSpPr>
      <xdr:spPr>
        <a:xfrm>
          <a:off x="10088217" y="4566017"/>
          <a:ext cx="3185124" cy="2304000"/>
        </a:xfrm>
        <a:prstGeom prst="roundRect">
          <a:avLst>
            <a:gd name="adj" fmla="val 12245"/>
          </a:avLst>
        </a:prstGeom>
        <a:gradFill>
          <a:gsLst>
            <a:gs pos="0">
              <a:srgbClr val="323687"/>
            </a:gs>
            <a:gs pos="75000">
              <a:srgbClr val="10123A"/>
            </a:gs>
          </a:gsLst>
          <a:lin ang="6600000" scaled="0"/>
        </a:gradFill>
        <a:ln w="12700">
          <a:gradFill>
            <a:gsLst>
              <a:gs pos="0">
                <a:srgbClr val="A2D8F0"/>
              </a:gs>
              <a:gs pos="38000">
                <a:srgbClr val="5D63D1"/>
              </a:gs>
              <a:gs pos="100000">
                <a:srgbClr val="2E327A"/>
              </a:gs>
            </a:gsLst>
            <a:lin ang="8100000" scaled="0"/>
          </a:gradFill>
        </a:ln>
        <a:effectLst>
          <a:outerShdw blurRad="444500" dist="190500" dir="81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523733</xdr:colOff>
      <xdr:row>25</xdr:row>
      <xdr:rowOff>1</xdr:rowOff>
    </xdr:from>
    <xdr:to>
      <xdr:col>11</xdr:col>
      <xdr:colOff>425120</xdr:colOff>
      <xdr:row>36</xdr:row>
      <xdr:rowOff>140805</xdr:rowOff>
    </xdr:to>
    <xdr:graphicFrame macro="">
      <xdr:nvGraphicFramePr>
        <xdr:cNvPr id="2" name="Chart 1">
          <a:extLst>
            <a:ext uri="{FF2B5EF4-FFF2-40B4-BE49-F238E27FC236}">
              <a16:creationId xmlns:a16="http://schemas.microsoft.com/office/drawing/2014/main" id="{C6E0CB4D-6B5C-46FD-9FE1-647B55A08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278685</xdr:colOff>
      <xdr:row>12</xdr:row>
      <xdr:rowOff>66261</xdr:rowOff>
    </xdr:from>
    <xdr:to>
      <xdr:col>15</xdr:col>
      <xdr:colOff>87113</xdr:colOff>
      <xdr:row>23</xdr:row>
      <xdr:rowOff>151133</xdr:rowOff>
    </xdr:to>
    <xdr:graphicFrame macro="">
      <xdr:nvGraphicFramePr>
        <xdr:cNvPr id="24" name="Chart 23">
          <a:extLst>
            <a:ext uri="{FF2B5EF4-FFF2-40B4-BE49-F238E27FC236}">
              <a16:creationId xmlns:a16="http://schemas.microsoft.com/office/drawing/2014/main" id="{591BBCC0-DC51-4F1C-8B8C-304231798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359088</xdr:colOff>
      <xdr:row>11</xdr:row>
      <xdr:rowOff>169334</xdr:rowOff>
    </xdr:from>
    <xdr:to>
      <xdr:col>8</xdr:col>
      <xdr:colOff>406401</xdr:colOff>
      <xdr:row>23</xdr:row>
      <xdr:rowOff>106579</xdr:rowOff>
    </xdr:to>
    <xdr:graphicFrame macro="">
      <xdr:nvGraphicFramePr>
        <xdr:cNvPr id="26" name="Chart 25">
          <a:extLst>
            <a:ext uri="{FF2B5EF4-FFF2-40B4-BE49-F238E27FC236}">
              <a16:creationId xmlns:a16="http://schemas.microsoft.com/office/drawing/2014/main" id="{F8576B51-780E-4DB8-9188-5DE82A8A6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372717</xdr:colOff>
      <xdr:row>25</xdr:row>
      <xdr:rowOff>93132</xdr:rowOff>
    </xdr:from>
    <xdr:to>
      <xdr:col>21</xdr:col>
      <xdr:colOff>275167</xdr:colOff>
      <xdr:row>37</xdr:row>
      <xdr:rowOff>84665</xdr:rowOff>
    </xdr:to>
    <xdr:graphicFrame macro="">
      <xdr:nvGraphicFramePr>
        <xdr:cNvPr id="33" name="Chart 32">
          <a:extLst>
            <a:ext uri="{FF2B5EF4-FFF2-40B4-BE49-F238E27FC236}">
              <a16:creationId xmlns:a16="http://schemas.microsoft.com/office/drawing/2014/main" id="{F3267027-3896-418C-9EB5-BFA4EC080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231913</xdr:colOff>
      <xdr:row>25</xdr:row>
      <xdr:rowOff>0</xdr:rowOff>
    </xdr:from>
    <xdr:to>
      <xdr:col>16</xdr:col>
      <xdr:colOff>66261</xdr:colOff>
      <xdr:row>36</xdr:row>
      <xdr:rowOff>173230</xdr:rowOff>
    </xdr:to>
    <xdr:graphicFrame macro="">
      <xdr:nvGraphicFramePr>
        <xdr:cNvPr id="38" name="Chart 37">
          <a:extLst>
            <a:ext uri="{FF2B5EF4-FFF2-40B4-BE49-F238E27FC236}">
              <a16:creationId xmlns:a16="http://schemas.microsoft.com/office/drawing/2014/main" id="{9E61E6CE-D949-4EE1-A3A8-ECBF844DE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405319</xdr:colOff>
      <xdr:row>25</xdr:row>
      <xdr:rowOff>97277</xdr:rowOff>
    </xdr:from>
    <xdr:to>
      <xdr:col>7</xdr:col>
      <xdr:colOff>186447</xdr:colOff>
      <xdr:row>37</xdr:row>
      <xdr:rowOff>56745</xdr:rowOff>
    </xdr:to>
    <xdr:graphicFrame macro="">
      <xdr:nvGraphicFramePr>
        <xdr:cNvPr id="39" name="Chart 38">
          <a:extLst>
            <a:ext uri="{FF2B5EF4-FFF2-40B4-BE49-F238E27FC236}">
              <a16:creationId xmlns:a16="http://schemas.microsoft.com/office/drawing/2014/main" id="{5C1531EE-3823-475F-ACAD-88D62FE19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7</xdr:col>
      <xdr:colOff>584872</xdr:colOff>
      <xdr:row>6</xdr:row>
      <xdr:rowOff>59203</xdr:rowOff>
    </xdr:from>
    <xdr:to>
      <xdr:col>8</xdr:col>
      <xdr:colOff>426207</xdr:colOff>
      <xdr:row>7</xdr:row>
      <xdr:rowOff>160962</xdr:rowOff>
    </xdr:to>
    <xdr:pic>
      <xdr:nvPicPr>
        <xdr:cNvPr id="41" name="Graphic 40" descr="Dollar with solid fill">
          <a:extLst>
            <a:ext uri="{FF2B5EF4-FFF2-40B4-BE49-F238E27FC236}">
              <a16:creationId xmlns:a16="http://schemas.microsoft.com/office/drawing/2014/main" id="{44EE8A1B-E055-5D52-FD05-20D0E852E7B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826366" y="1160890"/>
          <a:ext cx="447263" cy="285373"/>
        </a:xfrm>
        <a:prstGeom prst="rect">
          <a:avLst/>
        </a:prstGeom>
      </xdr:spPr>
    </xdr:pic>
    <xdr:clientData/>
  </xdr:twoCellAnchor>
  <xdr:oneCellAnchor>
    <xdr:from>
      <xdr:col>7</xdr:col>
      <xdr:colOff>438426</xdr:colOff>
      <xdr:row>12</xdr:row>
      <xdr:rowOff>148717</xdr:rowOff>
    </xdr:from>
    <xdr:ext cx="762001" cy="1035328"/>
    <xdr:sp macro="" textlink="">
      <xdr:nvSpPr>
        <xdr:cNvPr id="43" name="TextBox 42">
          <a:extLst>
            <a:ext uri="{FF2B5EF4-FFF2-40B4-BE49-F238E27FC236}">
              <a16:creationId xmlns:a16="http://schemas.microsoft.com/office/drawing/2014/main" id="{C899349A-7143-426C-1345-621F4425E01E}"/>
            </a:ext>
          </a:extLst>
        </xdr:cNvPr>
        <xdr:cNvSpPr txBox="1"/>
      </xdr:nvSpPr>
      <xdr:spPr>
        <a:xfrm>
          <a:off x="4705626" y="2383917"/>
          <a:ext cx="762001" cy="1035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solidFill>
                <a:schemeClr val="accent1">
                  <a:lumMod val="20000"/>
                  <a:lumOff val="80000"/>
                </a:schemeClr>
              </a:solidFill>
              <a:latin typeface="Segoe UI" panose="020B0502040204020203" pitchFamily="34" charset="0"/>
              <a:cs typeface="Segoe UI" panose="020B0502040204020203" pitchFamily="34" charset="0"/>
            </a:rPr>
            <a:t>Footwear dominates across selected filters</a:t>
          </a:r>
        </a:p>
      </xdr:txBody>
    </xdr:sp>
    <xdr:clientData/>
  </xdr:oneCellAnchor>
  <xdr:twoCellAnchor>
    <xdr:from>
      <xdr:col>19</xdr:col>
      <xdr:colOff>331302</xdr:colOff>
      <xdr:row>12</xdr:row>
      <xdr:rowOff>8281</xdr:rowOff>
    </xdr:from>
    <xdr:to>
      <xdr:col>21</xdr:col>
      <xdr:colOff>223631</xdr:colOff>
      <xdr:row>15</xdr:row>
      <xdr:rowOff>124238</xdr:rowOff>
    </xdr:to>
    <xdr:sp macro="" textlink="">
      <xdr:nvSpPr>
        <xdr:cNvPr id="2049" name="Text Box 1">
          <a:extLst>
            <a:ext uri="{FF2B5EF4-FFF2-40B4-BE49-F238E27FC236}">
              <a16:creationId xmlns:a16="http://schemas.microsoft.com/office/drawing/2014/main" id="{087127FA-FB46-DE2F-9DE7-2513043FB60D}"/>
            </a:ext>
          </a:extLst>
        </xdr:cNvPr>
        <xdr:cNvSpPr txBox="1">
          <a:spLocks noChangeArrowheads="1"/>
        </xdr:cNvSpPr>
      </xdr:nvSpPr>
      <xdr:spPr bwMode="auto">
        <a:xfrm>
          <a:off x="11976650" y="2194890"/>
          <a:ext cx="1118155" cy="662609"/>
        </a:xfrm>
        <a:prstGeom prst="rect">
          <a:avLst/>
        </a:prstGeom>
        <a:noFill/>
        <a:ln w="9525">
          <a:noFill/>
          <a:miter lim="800000"/>
          <a:headEnd/>
          <a:tailEnd/>
        </a:ln>
      </xdr:spPr>
      <xdr:txBody>
        <a:bodyPr vertOverflow="clip" wrap="square" lIns="36576" tIns="32004" rIns="0" bIns="0" anchor="t" upright="1"/>
        <a:lstStyle/>
        <a:p>
          <a:pPr algn="l" rtl="0">
            <a:defRPr sz="1000"/>
          </a:pPr>
          <a:r>
            <a:rPr lang="en-IN" sz="900">
              <a:solidFill>
                <a:schemeClr val="accent1">
                  <a:lumMod val="20000"/>
                  <a:lumOff val="80000"/>
                </a:schemeClr>
              </a:solidFill>
              <a:latin typeface="Segoe UI" panose="020B0502040204020203" pitchFamily="34" charset="0"/>
              <a:cs typeface="Segoe UI" panose="020B0502040204020203" pitchFamily="34" charset="0"/>
            </a:rPr>
            <a:t>Customer activity peaks during March-April.</a:t>
          </a:r>
          <a:endParaRPr lang="en-IN" sz="900" b="0" i="0" u="none" strike="noStrike" baseline="0">
            <a:solidFill>
              <a:schemeClr val="accent1">
                <a:lumMod val="20000"/>
                <a:lumOff val="80000"/>
              </a:schemeClr>
            </a:solidFill>
            <a:latin typeface="Segoe UI" panose="020B0502040204020203" pitchFamily="34" charset="0"/>
            <a:ea typeface="Calibri"/>
            <a:cs typeface="Segoe UI" panose="020B0502040204020203" pitchFamily="34" charset="0"/>
          </a:endParaRPr>
        </a:p>
      </xdr:txBody>
    </xdr:sp>
    <xdr:clientData/>
  </xdr:twoCellAnchor>
  <xdr:twoCellAnchor>
    <xdr:from>
      <xdr:col>12</xdr:col>
      <xdr:colOff>447260</xdr:colOff>
      <xdr:row>26</xdr:row>
      <xdr:rowOff>52912</xdr:rowOff>
    </xdr:from>
    <xdr:to>
      <xdr:col>16</xdr:col>
      <xdr:colOff>66261</xdr:colOff>
      <xdr:row>29</xdr:row>
      <xdr:rowOff>16565</xdr:rowOff>
    </xdr:to>
    <xdr:sp macro="" textlink="">
      <xdr:nvSpPr>
        <xdr:cNvPr id="45" name="Text Box 1">
          <a:extLst>
            <a:ext uri="{FF2B5EF4-FFF2-40B4-BE49-F238E27FC236}">
              <a16:creationId xmlns:a16="http://schemas.microsoft.com/office/drawing/2014/main" id="{76D4B4C8-C2D4-4106-B018-78D8254E1EE4}"/>
            </a:ext>
          </a:extLst>
        </xdr:cNvPr>
        <xdr:cNvSpPr txBox="1">
          <a:spLocks noChangeArrowheads="1"/>
        </xdr:cNvSpPr>
      </xdr:nvSpPr>
      <xdr:spPr bwMode="auto">
        <a:xfrm>
          <a:off x="7802217" y="4790564"/>
          <a:ext cx="2070653" cy="510305"/>
        </a:xfrm>
        <a:prstGeom prst="rect">
          <a:avLst/>
        </a:prstGeom>
        <a:noFill/>
        <a:ln w="9525">
          <a:noFill/>
          <a:miter lim="800000"/>
          <a:headEnd/>
          <a:tailEnd/>
        </a:ln>
      </xdr:spPr>
      <xdr:txBody>
        <a:bodyPr vertOverflow="clip" wrap="square" lIns="36576" tIns="32004" rIns="0" bIns="0" anchor="t" upright="1"/>
        <a:lstStyle/>
        <a:p>
          <a:pPr algn="l" rtl="0">
            <a:defRPr sz="1000"/>
          </a:pPr>
          <a:r>
            <a:rPr lang="en-IN" sz="900">
              <a:solidFill>
                <a:schemeClr val="accent1">
                  <a:lumMod val="20000"/>
                  <a:lumOff val="80000"/>
                </a:schemeClr>
              </a:solidFill>
              <a:latin typeface="Segoe UI" panose="020B0502040204020203" pitchFamily="34" charset="0"/>
              <a:cs typeface="Segoe UI" panose="020B0502040204020203" pitchFamily="34" charset="0"/>
            </a:rPr>
            <a:t>Young adults</a:t>
          </a:r>
          <a:r>
            <a:rPr lang="en-IN" sz="900" baseline="0">
              <a:solidFill>
                <a:schemeClr val="accent1">
                  <a:lumMod val="20000"/>
                  <a:lumOff val="80000"/>
                </a:schemeClr>
              </a:solidFill>
              <a:latin typeface="Segoe UI" panose="020B0502040204020203" pitchFamily="34" charset="0"/>
              <a:cs typeface="Segoe UI" panose="020B0502040204020203" pitchFamily="34" charset="0"/>
            </a:rPr>
            <a:t> dominate overall spending.</a:t>
          </a:r>
          <a:endParaRPr lang="en-IN" sz="900" b="0" i="0" u="none" strike="noStrike" baseline="0">
            <a:solidFill>
              <a:schemeClr val="accent1">
                <a:lumMod val="20000"/>
                <a:lumOff val="80000"/>
              </a:schemeClr>
            </a:solidFill>
            <a:latin typeface="Segoe UI" panose="020B0502040204020203" pitchFamily="34" charset="0"/>
            <a:ea typeface="Calibri"/>
            <a:cs typeface="Segoe UI" panose="020B0502040204020203" pitchFamily="34" charset="0"/>
          </a:endParaRPr>
        </a:p>
      </xdr:txBody>
    </xdr:sp>
    <xdr:clientData/>
  </xdr:twoCellAnchor>
  <xdr:twoCellAnchor>
    <xdr:from>
      <xdr:col>17</xdr:col>
      <xdr:colOff>297990</xdr:colOff>
      <xdr:row>26</xdr:row>
      <xdr:rowOff>141726</xdr:rowOff>
    </xdr:from>
    <xdr:to>
      <xdr:col>21</xdr:col>
      <xdr:colOff>107491</xdr:colOff>
      <xdr:row>28</xdr:row>
      <xdr:rowOff>42334</xdr:rowOff>
    </xdr:to>
    <xdr:sp macro="" textlink="">
      <xdr:nvSpPr>
        <xdr:cNvPr id="2050" name="Text Box 2">
          <a:extLst>
            <a:ext uri="{FF2B5EF4-FFF2-40B4-BE49-F238E27FC236}">
              <a16:creationId xmlns:a16="http://schemas.microsoft.com/office/drawing/2014/main" id="{62C0EE4F-94DE-D588-12B8-189415629760}"/>
            </a:ext>
          </a:extLst>
        </xdr:cNvPr>
        <xdr:cNvSpPr txBox="1">
          <a:spLocks noChangeArrowheads="1"/>
        </xdr:cNvSpPr>
      </xdr:nvSpPr>
      <xdr:spPr bwMode="auto">
        <a:xfrm>
          <a:off x="10661190" y="4984659"/>
          <a:ext cx="2247901" cy="273142"/>
        </a:xfrm>
        <a:prstGeom prst="rect">
          <a:avLst/>
        </a:prstGeom>
        <a:noFill/>
        <a:ln w="9525">
          <a:noFill/>
          <a:miter lim="800000"/>
          <a:headEnd/>
          <a:tailEnd/>
        </a:ln>
      </xdr:spPr>
      <xdr:txBody>
        <a:bodyPr vertOverflow="clip" wrap="square" lIns="36576" tIns="32004" rIns="0" bIns="0" anchor="t" upright="1"/>
        <a:lstStyle/>
        <a:p>
          <a:pPr algn="l" rtl="0">
            <a:defRPr sz="1000"/>
          </a:pPr>
          <a:r>
            <a:rPr lang="en-IN" sz="900" b="0" i="0" u="none" strike="noStrike" baseline="0">
              <a:solidFill>
                <a:schemeClr val="accent1">
                  <a:lumMod val="20000"/>
                  <a:lumOff val="80000"/>
                </a:schemeClr>
              </a:solidFill>
              <a:latin typeface="Segoe UI" panose="020B0502040204020203" pitchFamily="34" charset="0"/>
              <a:ea typeface="Calibri"/>
              <a:cs typeface="Segoe UI" panose="020B0502040204020203" pitchFamily="34" charset="0"/>
            </a:rPr>
            <a:t>Gujarat &amp; U.P drive majority of sales</a:t>
          </a:r>
        </a:p>
      </xdr:txBody>
    </xdr:sp>
    <xdr:clientData/>
  </xdr:twoCellAnchor>
  <xdr:twoCellAnchor>
    <xdr:from>
      <xdr:col>8</xdr:col>
      <xdr:colOff>33131</xdr:colOff>
      <xdr:row>26</xdr:row>
      <xdr:rowOff>66261</xdr:rowOff>
    </xdr:from>
    <xdr:to>
      <xdr:col>11</xdr:col>
      <xdr:colOff>364435</xdr:colOff>
      <xdr:row>28</xdr:row>
      <xdr:rowOff>157369</xdr:rowOff>
    </xdr:to>
    <xdr:sp macro="" textlink="">
      <xdr:nvSpPr>
        <xdr:cNvPr id="2051" name="Text Box 3">
          <a:extLst>
            <a:ext uri="{FF2B5EF4-FFF2-40B4-BE49-F238E27FC236}">
              <a16:creationId xmlns:a16="http://schemas.microsoft.com/office/drawing/2014/main" id="{43DAF8C1-6632-8B63-0244-350B8D6C8500}"/>
            </a:ext>
          </a:extLst>
        </xdr:cNvPr>
        <xdr:cNvSpPr txBox="1">
          <a:spLocks noChangeArrowheads="1"/>
        </xdr:cNvSpPr>
      </xdr:nvSpPr>
      <xdr:spPr bwMode="auto">
        <a:xfrm>
          <a:off x="4936435" y="4803913"/>
          <a:ext cx="2170043" cy="455543"/>
        </a:xfrm>
        <a:prstGeom prst="rect">
          <a:avLst/>
        </a:prstGeom>
        <a:noFill/>
        <a:ln w="9525">
          <a:noFill/>
          <a:miter lim="800000"/>
          <a:headEnd/>
          <a:tailEnd/>
        </a:ln>
      </xdr:spPr>
      <xdr:txBody>
        <a:bodyPr vertOverflow="clip" wrap="square" lIns="36576" tIns="32004" rIns="0" bIns="0" anchor="t" upright="1"/>
        <a:lstStyle/>
        <a:p>
          <a:pPr algn="l" rtl="0">
            <a:defRPr sz="1000"/>
          </a:pPr>
          <a:r>
            <a:rPr lang="en-IN" sz="900" b="0" i="0" u="none" strike="noStrike" baseline="0">
              <a:solidFill>
                <a:schemeClr val="accent1">
                  <a:lumMod val="20000"/>
                  <a:lumOff val="80000"/>
                </a:schemeClr>
              </a:solidFill>
              <a:latin typeface="Segoe UI" panose="020B0502040204020203" pitchFamily="34" charset="0"/>
              <a:ea typeface="Calibri"/>
              <a:cs typeface="Segoe UI" panose="020B0502040204020203" pitchFamily="34" charset="0"/>
            </a:rPr>
            <a:t>65% customers purchase under medium discounts</a:t>
          </a:r>
        </a:p>
      </xdr:txBody>
    </xdr:sp>
    <xdr:clientData/>
  </xdr:twoCellAnchor>
  <xdr:twoCellAnchor editAs="oneCell">
    <xdr:from>
      <xdr:col>6</xdr:col>
      <xdr:colOff>597076</xdr:colOff>
      <xdr:row>3</xdr:row>
      <xdr:rowOff>55085</xdr:rowOff>
    </xdr:from>
    <xdr:to>
      <xdr:col>21</xdr:col>
      <xdr:colOff>312145</xdr:colOff>
      <xdr:row>5</xdr:row>
      <xdr:rowOff>64266</xdr:rowOff>
    </xdr:to>
    <mc:AlternateContent xmlns:mc="http://schemas.openxmlformats.org/markup-compatibility/2006" xmlns:a14="http://schemas.microsoft.com/office/drawing/2010/main">
      <mc:Choice Requires="a14">
        <xdr:graphicFrame macro="">
          <xdr:nvGraphicFramePr>
            <xdr:cNvPr id="31" name="Age Group 1">
              <a:extLst>
                <a:ext uri="{FF2B5EF4-FFF2-40B4-BE49-F238E27FC236}">
                  <a16:creationId xmlns:a16="http://schemas.microsoft.com/office/drawing/2014/main" id="{0B6D3B4E-410A-4CA5-8AB9-62B80ACAB993}"/>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4254676" y="613885"/>
              <a:ext cx="8859069" cy="381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358047</xdr:colOff>
      <xdr:row>27</xdr:row>
      <xdr:rowOff>18361</xdr:rowOff>
    </xdr:from>
    <xdr:to>
      <xdr:col>2</xdr:col>
      <xdr:colOff>330506</xdr:colOff>
      <xdr:row>30</xdr:row>
      <xdr:rowOff>45903</xdr:rowOff>
    </xdr:to>
    <xdr:pic>
      <xdr:nvPicPr>
        <xdr:cNvPr id="35" name="Graphic 34" descr="Diamond with solid fill">
          <a:extLst>
            <a:ext uri="{FF2B5EF4-FFF2-40B4-BE49-F238E27FC236}">
              <a16:creationId xmlns:a16="http://schemas.microsoft.com/office/drawing/2014/main" id="{79D43037-76E8-E06A-51D3-DDF720673C6C}"/>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963975" y="4975951"/>
          <a:ext cx="578386" cy="578386"/>
        </a:xfrm>
        <a:prstGeom prst="rect">
          <a:avLst/>
        </a:prstGeom>
      </xdr:spPr>
    </xdr:pic>
    <xdr:clientData/>
  </xdr:twoCellAnchor>
  <xdr:twoCellAnchor editAs="oneCell">
    <xdr:from>
      <xdr:col>1</xdr:col>
      <xdr:colOff>58530</xdr:colOff>
      <xdr:row>30</xdr:row>
      <xdr:rowOff>68255</xdr:rowOff>
    </xdr:from>
    <xdr:to>
      <xdr:col>3</xdr:col>
      <xdr:colOff>9181</xdr:colOff>
      <xdr:row>36</xdr:row>
      <xdr:rowOff>55084</xdr:rowOff>
    </xdr:to>
    <mc:AlternateContent xmlns:mc="http://schemas.openxmlformats.org/markup-compatibility/2006" xmlns:a14="http://schemas.microsoft.com/office/drawing/2010/main">
      <mc:Choice Requires="a14">
        <xdr:graphicFrame macro="">
          <xdr:nvGraphicFramePr>
            <xdr:cNvPr id="37" name="Discount Group">
              <a:extLst>
                <a:ext uri="{FF2B5EF4-FFF2-40B4-BE49-F238E27FC236}">
                  <a16:creationId xmlns:a16="http://schemas.microsoft.com/office/drawing/2014/main" id="{755AC918-0876-4A7C-98F7-1C163F08E1A4}"/>
                </a:ext>
              </a:extLst>
            </xdr:cNvPr>
            <xdr:cNvGraphicFramePr/>
          </xdr:nvGraphicFramePr>
          <xdr:xfrm>
            <a:off x="0" y="0"/>
            <a:ext cx="0" cy="0"/>
          </xdr:xfrm>
          <a:graphic>
            <a:graphicData uri="http://schemas.microsoft.com/office/drawing/2010/slicer">
              <sle:slicer xmlns:sle="http://schemas.microsoft.com/office/drawing/2010/slicer" name="Discount Group"/>
            </a:graphicData>
          </a:graphic>
        </xdr:graphicFrame>
      </mc:Choice>
      <mc:Fallback xmlns="">
        <xdr:sp macro="" textlink="">
          <xdr:nvSpPr>
            <xdr:cNvPr id="0" name=""/>
            <xdr:cNvSpPr>
              <a:spLocks noTextEdit="1"/>
            </xdr:cNvSpPr>
          </xdr:nvSpPr>
          <xdr:spPr>
            <a:xfrm>
              <a:off x="668130" y="5656255"/>
              <a:ext cx="1169851" cy="1104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Q" refreshedDate="46126.525468287036" createdVersion="8" refreshedVersion="8" minRefreshableVersion="3" recordCount="3500" xr:uid="{9A3CDD36-F9FD-4E40-A440-7573063CB18B}">
  <cacheSource type="worksheet">
    <worksheetSource name="Table1"/>
  </cacheSource>
  <cacheFields count="22">
    <cacheField name="Order ID" numFmtId="0">
      <sharedItems/>
    </cacheField>
    <cacheField name="Customer ID" numFmtId="0">
      <sharedItems/>
    </cacheField>
    <cacheField name="Product ID" numFmtId="0">
      <sharedItems/>
    </cacheField>
    <cacheField name="Date" numFmtId="14">
      <sharedItems containsSemiMixedTypes="0" containsNonDate="0" containsDate="1" containsString="0" minDate="2021-01-01T00:00:00" maxDate="2023-04-01T00:00:00" count="820">
        <d v="2022-02-14T00:00:00"/>
        <d v="2021-05-06T00:00:00"/>
        <d v="2022-10-02T00:00:00"/>
        <d v="2022-01-24T00:00:00"/>
        <d v="2021-05-09T00:00:00"/>
        <d v="2021-01-14T00:00:00"/>
        <d v="2022-07-30T00:00:00"/>
        <d v="2022-12-18T00:00:00"/>
        <d v="2023-02-14T00:00:00"/>
        <d v="2021-01-07T00:00:00"/>
        <d v="2021-12-21T00:00:00"/>
        <d v="2022-05-24T00:00:00"/>
        <d v="2021-07-19T00:00:00"/>
        <d v="2022-04-10T00:00:00"/>
        <d v="2021-12-12T00:00:00"/>
        <d v="2021-07-28T00:00:00"/>
        <d v="2022-06-21T00:00:00"/>
        <d v="2021-10-31T00:00:00"/>
        <d v="2023-01-07T00:00:00"/>
        <d v="2022-11-17T00:00:00"/>
        <d v="2022-08-19T00:00:00"/>
        <d v="2021-12-01T00:00:00"/>
        <d v="2021-02-11T00:00:00"/>
        <d v="2021-08-16T00:00:00"/>
        <d v="2022-12-13T00:00:00"/>
        <d v="2022-04-24T00:00:00"/>
        <d v="2022-01-31T00:00:00"/>
        <d v="2022-09-15T00:00:00"/>
        <d v="2022-12-19T00:00:00"/>
        <d v="2021-03-10T00:00:00"/>
        <d v="2022-10-03T00:00:00"/>
        <d v="2021-05-18T00:00:00"/>
        <d v="2021-07-22T00:00:00"/>
        <d v="2021-02-14T00:00:00"/>
        <d v="2022-06-11T00:00:00"/>
        <d v="2021-09-09T00:00:00"/>
        <d v="2021-03-05T00:00:00"/>
        <d v="2023-02-10T00:00:00"/>
        <d v="2022-08-18T00:00:00"/>
        <d v="2021-10-28T00:00:00"/>
        <d v="2022-09-03T00:00:00"/>
        <d v="2023-02-20T00:00:00"/>
        <d v="2021-04-30T00:00:00"/>
        <d v="2021-12-23T00:00:00"/>
        <d v="2023-01-28T00:00:00"/>
        <d v="2023-02-08T00:00:00"/>
        <d v="2021-10-24T00:00:00"/>
        <d v="2021-02-01T00:00:00"/>
        <d v="2022-07-08T00:00:00"/>
        <d v="2021-03-18T00:00:00"/>
        <d v="2023-01-03T00:00:00"/>
        <d v="2022-10-23T00:00:00"/>
        <d v="2023-02-26T00:00:00"/>
        <d v="2022-10-18T00:00:00"/>
        <d v="2022-03-17T00:00:00"/>
        <d v="2022-08-16T00:00:00"/>
        <d v="2022-09-22T00:00:00"/>
        <d v="2022-03-13T00:00:00"/>
        <d v="2021-08-19T00:00:00"/>
        <d v="2023-02-17T00:00:00"/>
        <d v="2021-11-29T00:00:00"/>
        <d v="2021-09-07T00:00:00"/>
        <d v="2023-03-06T00:00:00"/>
        <d v="2021-07-17T00:00:00"/>
        <d v="2022-03-09T00:00:00"/>
        <d v="2021-03-22T00:00:00"/>
        <d v="2021-11-22T00:00:00"/>
        <d v="2021-07-01T00:00:00"/>
        <d v="2021-10-01T00:00:00"/>
        <d v="2022-07-15T00:00:00"/>
        <d v="2021-12-04T00:00:00"/>
        <d v="2022-06-09T00:00:00"/>
        <d v="2022-04-01T00:00:00"/>
        <d v="2022-06-20T00:00:00"/>
        <d v="2022-12-27T00:00:00"/>
        <d v="2021-01-10T00:00:00"/>
        <d v="2022-08-04T00:00:00"/>
        <d v="2021-01-27T00:00:00"/>
        <d v="2022-04-09T00:00:00"/>
        <d v="2023-03-05T00:00:00"/>
        <d v="2022-12-14T00:00:00"/>
        <d v="2022-10-04T00:00:00"/>
        <d v="2022-09-17T00:00:00"/>
        <d v="2022-03-22T00:00:00"/>
        <d v="2021-10-20T00:00:00"/>
        <d v="2022-12-08T00:00:00"/>
        <d v="2022-10-27T00:00:00"/>
        <d v="2021-02-20T00:00:00"/>
        <d v="2022-05-28T00:00:00"/>
        <d v="2021-03-23T00:00:00"/>
        <d v="2021-01-21T00:00:00"/>
        <d v="2022-09-14T00:00:00"/>
        <d v="2022-06-14T00:00:00"/>
        <d v="2021-02-04T00:00:00"/>
        <d v="2023-02-23T00:00:00"/>
        <d v="2021-11-30T00:00:00"/>
        <d v="2021-09-18T00:00:00"/>
        <d v="2021-10-08T00:00:00"/>
        <d v="2022-01-05T00:00:00"/>
        <d v="2023-03-24T00:00:00"/>
        <d v="2022-03-05T00:00:00"/>
        <d v="2023-01-17T00:00:00"/>
        <d v="2022-06-25T00:00:00"/>
        <d v="2021-01-01T00:00:00"/>
        <d v="2021-01-22T00:00:00"/>
        <d v="2021-05-15T00:00:00"/>
        <d v="2021-12-11T00:00:00"/>
        <d v="2022-01-09T00:00:00"/>
        <d v="2022-08-31T00:00:00"/>
        <d v="2022-02-08T00:00:00"/>
        <d v="2021-07-04T00:00:00"/>
        <d v="2021-11-24T00:00:00"/>
        <d v="2021-04-02T00:00:00"/>
        <d v="2021-05-08T00:00:00"/>
        <d v="2021-07-26T00:00:00"/>
        <d v="2021-01-30T00:00:00"/>
        <d v="2022-11-09T00:00:00"/>
        <d v="2021-10-11T00:00:00"/>
        <d v="2022-04-30T00:00:00"/>
        <d v="2022-08-29T00:00:00"/>
        <d v="2023-01-09T00:00:00"/>
        <d v="2021-12-08T00:00:00"/>
        <d v="2021-05-29T00:00:00"/>
        <d v="2021-07-18T00:00:00"/>
        <d v="2021-06-11T00:00:00"/>
        <d v="2022-11-19T00:00:00"/>
        <d v="2022-05-07T00:00:00"/>
        <d v="2021-10-10T00:00:00"/>
        <d v="2023-03-03T00:00:00"/>
        <d v="2021-08-23T00:00:00"/>
        <d v="2023-02-15T00:00:00"/>
        <d v="2021-03-13T00:00:00"/>
        <d v="2022-07-11T00:00:00"/>
        <d v="2022-09-21T00:00:00"/>
        <d v="2022-02-01T00:00:00"/>
        <d v="2021-12-02T00:00:00"/>
        <d v="2021-10-09T00:00:00"/>
        <d v="2021-12-07T00:00:00"/>
        <d v="2021-07-16T00:00:00"/>
        <d v="2021-02-22T00:00:00"/>
        <d v="2022-03-06T00:00:00"/>
        <d v="2021-03-26T00:00:00"/>
        <d v="2022-02-22T00:00:00"/>
        <d v="2021-05-28T00:00:00"/>
        <d v="2022-07-18T00:00:00"/>
        <d v="2021-06-03T00:00:00"/>
        <d v="2021-04-12T00:00:00"/>
        <d v="2022-10-12T00:00:00"/>
        <d v="2021-04-01T00:00:00"/>
        <d v="2022-07-24T00:00:00"/>
        <d v="2021-05-04T00:00:00"/>
        <d v="2022-08-21T00:00:00"/>
        <d v="2021-08-17T00:00:00"/>
        <d v="2022-07-03T00:00:00"/>
        <d v="2022-05-20T00:00:00"/>
        <d v="2021-03-11T00:00:00"/>
        <d v="2022-06-07T00:00:00"/>
        <d v="2023-01-18T00:00:00"/>
        <d v="2021-05-23T00:00:00"/>
        <d v="2021-04-11T00:00:00"/>
        <d v="2022-01-30T00:00:00"/>
        <d v="2021-11-13T00:00:00"/>
        <d v="2022-09-11T00:00:00"/>
        <d v="2022-05-08T00:00:00"/>
        <d v="2021-08-10T00:00:00"/>
        <d v="2022-01-27T00:00:00"/>
        <d v="2021-06-10T00:00:00"/>
        <d v="2022-12-15T00:00:00"/>
        <d v="2022-02-12T00:00:00"/>
        <d v="2022-11-12T00:00:00"/>
        <d v="2021-11-11T00:00:00"/>
        <d v="2022-08-25T00:00:00"/>
        <d v="2021-05-19T00:00:00"/>
        <d v="2023-03-14T00:00:00"/>
        <d v="2021-08-30T00:00:00"/>
        <d v="2021-02-24T00:00:00"/>
        <d v="2022-05-27T00:00:00"/>
        <d v="2022-06-15T00:00:00"/>
        <d v="2023-01-29T00:00:00"/>
        <d v="2021-08-28T00:00:00"/>
        <d v="2022-01-29T00:00:00"/>
        <d v="2022-07-12T00:00:00"/>
        <d v="2022-01-20T00:00:00"/>
        <d v="2021-09-25T00:00:00"/>
        <d v="2022-07-04T00:00:00"/>
        <d v="2021-05-12T00:00:00"/>
        <d v="2022-06-22T00:00:00"/>
        <d v="2022-04-19T00:00:00"/>
        <d v="2021-06-16T00:00:00"/>
        <d v="2023-01-13T00:00:00"/>
        <d v="2021-09-03T00:00:00"/>
        <d v="2021-10-16T00:00:00"/>
        <d v="2022-04-13T00:00:00"/>
        <d v="2021-04-14T00:00:00"/>
        <d v="2022-12-16T00:00:00"/>
        <d v="2022-07-16T00:00:00"/>
        <d v="2023-03-23T00:00:00"/>
        <d v="2022-01-15T00:00:00"/>
        <d v="2022-08-22T00:00:00"/>
        <d v="2021-02-25T00:00:00"/>
        <d v="2021-07-30T00:00:00"/>
        <d v="2021-05-10T00:00:00"/>
        <d v="2021-04-21T00:00:00"/>
        <d v="2022-03-12T00:00:00"/>
        <d v="2022-03-20T00:00:00"/>
        <d v="2021-03-29T00:00:00"/>
        <d v="2022-11-22T00:00:00"/>
        <d v="2022-11-06T00:00:00"/>
        <d v="2021-05-17T00:00:00"/>
        <d v="2021-09-13T00:00:00"/>
        <d v="2021-10-17T00:00:00"/>
        <d v="2021-03-24T00:00:00"/>
        <d v="2022-06-29T00:00:00"/>
        <d v="2022-05-01T00:00:00"/>
        <d v="2022-10-26T00:00:00"/>
        <d v="2023-02-03T00:00:00"/>
        <d v="2021-09-28T00:00:00"/>
        <d v="2022-01-22T00:00:00"/>
        <d v="2023-01-12T00:00:00"/>
        <d v="2022-01-26T00:00:00"/>
        <d v="2021-09-14T00:00:00"/>
        <d v="2022-08-30T00:00:00"/>
        <d v="2022-02-24T00:00:00"/>
        <d v="2022-04-07T00:00:00"/>
        <d v="2021-07-14T00:00:00"/>
        <d v="2021-08-02T00:00:00"/>
        <d v="2022-05-29T00:00:00"/>
        <d v="2022-12-23T00:00:00"/>
        <d v="2021-07-13T00:00:00"/>
        <d v="2021-02-08T00:00:00"/>
        <d v="2023-03-13T00:00:00"/>
        <d v="2021-10-26T00:00:00"/>
        <d v="2021-06-20T00:00:00"/>
        <d v="2023-01-15T00:00:00"/>
        <d v="2022-07-26T00:00:00"/>
        <d v="2022-03-01T00:00:00"/>
        <d v="2022-05-18T00:00:00"/>
        <d v="2022-01-10T00:00:00"/>
        <d v="2021-06-06T00:00:00"/>
        <d v="2023-01-26T00:00:00"/>
        <d v="2022-05-06T00:00:00"/>
        <d v="2021-08-03T00:00:00"/>
        <d v="2021-08-21T00:00:00"/>
        <d v="2021-09-01T00:00:00"/>
        <d v="2023-03-16T00:00:00"/>
        <d v="2022-08-23T00:00:00"/>
        <d v="2022-03-07T00:00:00"/>
        <d v="2022-11-16T00:00:00"/>
        <d v="2021-11-20T00:00:00"/>
        <d v="2022-05-02T00:00:00"/>
        <d v="2021-09-12T00:00:00"/>
        <d v="2021-02-05T00:00:00"/>
        <d v="2022-07-02T00:00:00"/>
        <d v="2022-09-19T00:00:00"/>
        <d v="2022-11-20T00:00:00"/>
        <d v="2021-06-26T00:00:00"/>
        <d v="2022-09-20T00:00:00"/>
        <d v="2021-03-19T00:00:00"/>
        <d v="2022-10-15T00:00:00"/>
        <d v="2022-06-10T00:00:00"/>
        <d v="2022-05-16T00:00:00"/>
        <d v="2022-09-09T00:00:00"/>
        <d v="2021-07-23T00:00:00"/>
        <d v="2021-02-19T00:00:00"/>
        <d v="2021-10-27T00:00:00"/>
        <d v="2021-04-17T00:00:00"/>
        <d v="2021-06-01T00:00:00"/>
        <d v="2021-01-05T00:00:00"/>
        <d v="2021-07-20T00:00:00"/>
        <d v="2021-07-10T00:00:00"/>
        <d v="2022-08-14T00:00:00"/>
        <d v="2021-12-13T00:00:00"/>
        <d v="2023-01-19T00:00:00"/>
        <d v="2022-11-11T00:00:00"/>
        <d v="2021-11-10T00:00:00"/>
        <d v="2021-01-03T00:00:00"/>
        <d v="2022-05-31T00:00:00"/>
        <d v="2022-10-06T00:00:00"/>
        <d v="2021-04-03T00:00:00"/>
        <d v="2023-03-10T00:00:00"/>
        <d v="2023-01-24T00:00:00"/>
        <d v="2022-10-31T00:00:00"/>
        <d v="2021-06-08T00:00:00"/>
        <d v="2022-06-05T00:00:00"/>
        <d v="2021-04-20T00:00:00"/>
        <d v="2022-09-30T00:00:00"/>
        <d v="2021-02-16T00:00:00"/>
        <d v="2022-11-25T00:00:00"/>
        <d v="2022-05-03T00:00:00"/>
        <d v="2022-12-26T00:00:00"/>
        <d v="2021-10-22T00:00:00"/>
        <d v="2022-07-22T00:00:00"/>
        <d v="2022-01-04T00:00:00"/>
        <d v="2021-11-03T00:00:00"/>
        <d v="2022-06-19T00:00:00"/>
        <d v="2021-04-28T00:00:00"/>
        <d v="2022-02-05T00:00:00"/>
        <d v="2021-09-06T00:00:00"/>
        <d v="2022-11-21T00:00:00"/>
        <d v="2022-02-16T00:00:00"/>
        <d v="2022-03-08T00:00:00"/>
        <d v="2021-03-30T00:00:00"/>
        <d v="2022-11-13T00:00:00"/>
        <d v="2023-03-21T00:00:00"/>
        <d v="2021-08-07T00:00:00"/>
        <d v="2022-05-23T00:00:00"/>
        <d v="2022-10-05T00:00:00"/>
        <d v="2022-07-20T00:00:00"/>
        <d v="2022-06-23T00:00:00"/>
        <d v="2022-07-05T00:00:00"/>
        <d v="2022-06-30T00:00:00"/>
        <d v="2022-06-12T00:00:00"/>
        <d v="2023-01-30T00:00:00"/>
        <d v="2021-01-08T00:00:00"/>
        <d v="2022-02-03T00:00:00"/>
        <d v="2022-04-06T00:00:00"/>
        <d v="2021-04-29T00:00:00"/>
        <d v="2022-11-08T00:00:00"/>
        <d v="2022-07-10T00:00:00"/>
        <d v="2021-10-03T00:00:00"/>
        <d v="2022-01-14T00:00:00"/>
        <d v="2023-03-30T00:00:00"/>
        <d v="2022-11-10T00:00:00"/>
        <d v="2023-01-02T00:00:00"/>
        <d v="2021-08-14T00:00:00"/>
        <d v="2022-05-11T00:00:00"/>
        <d v="2021-10-23T00:00:00"/>
        <d v="2022-02-17T00:00:00"/>
        <d v="2022-02-21T00:00:00"/>
        <d v="2022-07-28T00:00:00"/>
        <d v="2021-08-08T00:00:00"/>
        <d v="2021-03-06T00:00:00"/>
        <d v="2021-12-15T00:00:00"/>
        <d v="2023-03-19T00:00:00"/>
        <d v="2021-01-31T00:00:00"/>
        <d v="2021-11-07T00:00:00"/>
        <d v="2022-12-20T00:00:00"/>
        <d v="2021-07-27T00:00:00"/>
        <d v="2022-09-27T00:00:00"/>
        <d v="2022-03-03T00:00:00"/>
        <d v="2022-06-13T00:00:00"/>
        <d v="2023-03-04T00:00:00"/>
        <d v="2021-01-23T00:00:00"/>
        <d v="2023-01-08T00:00:00"/>
        <d v="2022-12-04T00:00:00"/>
        <d v="2021-03-09T00:00:00"/>
        <d v="2021-11-28T00:00:00"/>
        <d v="2021-11-12T00:00:00"/>
        <d v="2022-08-11T00:00:00"/>
        <d v="2021-06-07T00:00:00"/>
        <d v="2023-01-01T00:00:00"/>
        <d v="2022-08-08T00:00:00"/>
        <d v="2021-06-25T00:00:00"/>
        <d v="2021-12-22T00:00:00"/>
        <d v="2021-01-19T00:00:00"/>
        <d v="2022-10-16T00:00:00"/>
        <d v="2022-04-26T00:00:00"/>
        <d v="2022-04-04T00:00:00"/>
        <d v="2022-12-21T00:00:00"/>
        <d v="2023-01-31T00:00:00"/>
        <d v="2021-11-21T00:00:00"/>
        <d v="2021-12-09T00:00:00"/>
        <d v="2021-05-16T00:00:00"/>
        <d v="2022-03-27T00:00:00"/>
        <d v="2022-06-06T00:00:00"/>
        <d v="2022-04-12T00:00:00"/>
        <d v="2021-08-20T00:00:00"/>
        <d v="2021-05-27T00:00:00"/>
        <d v="2021-04-25T00:00:00"/>
        <d v="2021-03-03T00:00:00"/>
        <d v="2021-08-15T00:00:00"/>
        <d v="2021-04-07T00:00:00"/>
        <d v="2022-02-10T00:00:00"/>
        <d v="2021-02-26T00:00:00"/>
        <d v="2021-02-03T00:00:00"/>
        <d v="2021-10-14T00:00:00"/>
        <d v="2021-01-18T00:00:00"/>
        <d v="2021-12-30T00:00:00"/>
        <d v="2022-08-06T00:00:00"/>
        <d v="2022-08-27T00:00:00"/>
        <d v="2022-08-10T00:00:00"/>
        <d v="2023-03-25T00:00:00"/>
        <d v="2022-04-16T00:00:00"/>
        <d v="2023-02-18T00:00:00"/>
        <d v="2021-03-04T00:00:00"/>
        <d v="2022-06-08T00:00:00"/>
        <d v="2021-11-17T00:00:00"/>
        <d v="2022-07-14T00:00:00"/>
        <d v="2022-10-21T00:00:00"/>
        <d v="2021-06-09T00:00:00"/>
        <d v="2022-08-07T00:00:00"/>
        <d v="2022-04-29T00:00:00"/>
        <d v="2022-07-23T00:00:00"/>
        <d v="2022-05-05T00:00:00"/>
        <d v="2022-01-13T00:00:00"/>
        <d v="2022-11-29T00:00:00"/>
        <d v="2023-03-08T00:00:00"/>
        <d v="2021-09-29T00:00:00"/>
        <d v="2023-02-16T00:00:00"/>
        <d v="2022-10-29T00:00:00"/>
        <d v="2021-10-19T00:00:00"/>
        <d v="2021-03-14T00:00:00"/>
        <d v="2022-11-15T00:00:00"/>
        <d v="2022-04-23T00:00:00"/>
        <d v="2021-08-25T00:00:00"/>
        <d v="2023-03-12T00:00:00"/>
        <d v="2022-05-15T00:00:00"/>
        <d v="2022-11-30T00:00:00"/>
        <d v="2022-12-29T00:00:00"/>
        <d v="2022-03-14T00:00:00"/>
        <d v="2021-01-06T00:00:00"/>
        <d v="2022-09-28T00:00:00"/>
        <d v="2021-08-29T00:00:00"/>
        <d v="2021-06-23T00:00:00"/>
        <d v="2022-08-17T00:00:00"/>
        <d v="2022-09-16T00:00:00"/>
        <d v="2021-03-08T00:00:00"/>
        <d v="2022-02-09T00:00:00"/>
        <d v="2021-04-06T00:00:00"/>
        <d v="2021-08-26T00:00:00"/>
        <d v="2023-02-06T00:00:00"/>
        <d v="2021-06-30T00:00:00"/>
        <d v="2022-10-11T00:00:00"/>
        <d v="2021-09-15T00:00:00"/>
        <d v="2023-02-02T00:00:00"/>
        <d v="2021-07-15T00:00:00"/>
        <d v="2021-12-27T00:00:00"/>
        <d v="2022-03-31T00:00:00"/>
        <d v="2022-10-28T00:00:00"/>
        <d v="2023-01-05T00:00:00"/>
        <d v="2022-06-26T00:00:00"/>
        <d v="2023-03-31T00:00:00"/>
        <d v="2022-08-13T00:00:00"/>
        <d v="2021-01-17T00:00:00"/>
        <d v="2021-01-20T00:00:00"/>
        <d v="2021-07-25T00:00:00"/>
        <d v="2021-11-05T00:00:00"/>
        <d v="2022-05-26T00:00:00"/>
        <d v="2021-09-02T00:00:00"/>
        <d v="2021-01-29T00:00:00"/>
        <d v="2021-01-12T00:00:00"/>
        <d v="2021-03-20T00:00:00"/>
        <d v="2021-04-16T00:00:00"/>
        <d v="2022-09-07T00:00:00"/>
        <d v="2021-02-27T00:00:00"/>
        <d v="2022-04-05T00:00:00"/>
        <d v="2021-04-05T00:00:00"/>
        <d v="2021-04-15T00:00:00"/>
        <d v="2023-03-17T00:00:00"/>
        <d v="2021-07-11T00:00:00"/>
        <d v="2021-12-10T00:00:00"/>
        <d v="2023-01-21T00:00:00"/>
        <d v="2022-03-18T00:00:00"/>
        <d v="2023-02-21T00:00:00"/>
        <d v="2023-01-04T00:00:00"/>
        <d v="2022-11-26T00:00:00"/>
        <d v="2022-07-19T00:00:00"/>
        <d v="2022-08-03T00:00:00"/>
        <d v="2022-02-25T00:00:00"/>
        <d v="2022-12-03T00:00:00"/>
        <d v="2022-04-15T00:00:00"/>
        <d v="2023-03-01T00:00:00"/>
        <d v="2022-11-02T00:00:00"/>
        <d v="2022-12-25T00:00:00"/>
        <d v="2022-02-19T00:00:00"/>
        <d v="2021-11-16T00:00:00"/>
        <d v="2021-01-13T00:00:00"/>
        <d v="2021-06-04T00:00:00"/>
        <d v="2022-07-13T00:00:00"/>
        <d v="2021-07-08T00:00:00"/>
        <d v="2021-10-04T00:00:00"/>
        <d v="2021-06-28T00:00:00"/>
        <d v="2021-09-30T00:00:00"/>
        <d v="2022-12-31T00:00:00"/>
        <d v="2022-03-19T00:00:00"/>
        <d v="2021-04-19T00:00:00"/>
        <d v="2022-03-02T00:00:00"/>
        <d v="2022-05-12T00:00:00"/>
        <d v="2022-12-28T00:00:00"/>
        <d v="2021-04-23T00:00:00"/>
        <d v="2022-10-30T00:00:00"/>
        <d v="2022-03-25T00:00:00"/>
        <d v="2021-01-09T00:00:00"/>
        <d v="2022-04-25T00:00:00"/>
        <d v="2023-03-18T00:00:00"/>
        <d v="2021-07-06T00:00:00"/>
        <d v="2022-10-13T00:00:00"/>
        <d v="2022-04-27T00:00:00"/>
        <d v="2021-12-16T00:00:00"/>
        <d v="2022-08-02T00:00:00"/>
        <d v="2021-03-01T00:00:00"/>
        <d v="2022-08-20T00:00:00"/>
        <d v="2021-09-11T00:00:00"/>
        <d v="2021-09-26T00:00:00"/>
        <d v="2022-11-07T00:00:00"/>
        <d v="2021-10-05T00:00:00"/>
        <d v="2023-01-22T00:00:00"/>
        <d v="2022-07-07T00:00:00"/>
        <d v="2022-01-21T00:00:00"/>
        <d v="2021-04-13T00:00:00"/>
        <d v="2023-02-11T00:00:00"/>
        <d v="2022-12-17T00:00:00"/>
        <d v="2021-09-19T00:00:00"/>
        <d v="2021-08-06T00:00:00"/>
        <d v="2022-06-01T00:00:00"/>
        <d v="2022-03-04T00:00:00"/>
        <d v="2022-01-08T00:00:00"/>
        <d v="2022-02-27T00:00:00"/>
        <d v="2023-01-23T00:00:00"/>
        <d v="2023-03-11T00:00:00"/>
        <d v="2021-07-21T00:00:00"/>
        <d v="2022-01-19T00:00:00"/>
        <d v="2021-08-05T00:00:00"/>
        <d v="2022-08-05T00:00:00"/>
        <d v="2021-10-29T00:00:00"/>
        <d v="2021-04-10T00:00:00"/>
        <d v="2022-08-01T00:00:00"/>
        <d v="2021-05-13T00:00:00"/>
        <d v="2021-01-25T00:00:00"/>
        <d v="2021-09-22T00:00:00"/>
        <d v="2022-12-09T00:00:00"/>
        <d v="2022-04-03T00:00:00"/>
        <d v="2021-05-01T00:00:00"/>
        <d v="2022-07-01T00:00:00"/>
        <d v="2022-09-18T00:00:00"/>
        <d v="2021-08-18T00:00:00"/>
        <d v="2022-12-02T00:00:00"/>
        <d v="2021-05-05T00:00:00"/>
        <d v="2022-08-09T00:00:00"/>
        <d v="2022-11-03T00:00:00"/>
        <d v="2023-01-20T00:00:00"/>
        <d v="2021-09-10T00:00:00"/>
        <d v="2023-02-01T00:00:00"/>
        <d v="2023-02-13T00:00:00"/>
        <d v="2021-11-19T00:00:00"/>
        <d v="2022-01-25T00:00:00"/>
        <d v="2022-09-06T00:00:00"/>
        <d v="2021-11-02T00:00:00"/>
        <d v="2021-09-05T00:00:00"/>
        <d v="2022-04-22T00:00:00"/>
        <d v="2021-11-15T00:00:00"/>
        <d v="2022-05-30T00:00:00"/>
        <d v="2023-03-20T00:00:00"/>
        <d v="2022-03-21T00:00:00"/>
        <d v="2023-02-25T00:00:00"/>
        <d v="2022-04-18T00:00:00"/>
        <d v="2023-02-19T00:00:00"/>
        <d v="2022-12-11T00:00:00"/>
        <d v="2022-10-01T00:00:00"/>
        <d v="2022-06-24T00:00:00"/>
        <d v="2022-10-08T00:00:00"/>
        <d v="2021-11-27T00:00:00"/>
        <d v="2023-03-09T00:00:00"/>
        <d v="2021-06-21T00:00:00"/>
        <d v="2022-03-23T00:00:00"/>
        <d v="2022-12-22T00:00:00"/>
        <d v="2021-10-25T00:00:00"/>
        <d v="2022-03-24T00:00:00"/>
        <d v="2022-04-14T00:00:00"/>
        <d v="2021-05-07T00:00:00"/>
        <d v="2022-10-09T00:00:00"/>
        <d v="2023-03-07T00:00:00"/>
        <d v="2023-02-04T00:00:00"/>
        <d v="2022-02-26T00:00:00"/>
        <d v="2021-06-22T00:00:00"/>
        <d v="2021-02-13T00:00:00"/>
        <d v="2021-12-05T00:00:00"/>
        <d v="2022-09-04T00:00:00"/>
        <d v="2021-01-24T00:00:00"/>
        <d v="2022-10-07T00:00:00"/>
        <d v="2022-05-17T00:00:00"/>
        <d v="2022-01-03T00:00:00"/>
        <d v="2022-06-02T00:00:00"/>
        <d v="2022-10-24T00:00:00"/>
        <d v="2021-08-01T00:00:00"/>
        <d v="2021-10-13T00:00:00"/>
        <d v="2023-03-02T00:00:00"/>
        <d v="2022-01-12T00:00:00"/>
        <d v="2022-07-17T00:00:00"/>
        <d v="2022-06-16T00:00:00"/>
        <d v="2021-12-26T00:00:00"/>
        <d v="2021-09-27T00:00:00"/>
        <d v="2021-03-31T00:00:00"/>
        <d v="2022-03-16T00:00:00"/>
        <d v="2021-04-22T00:00:00"/>
        <d v="2023-01-06T00:00:00"/>
        <d v="2021-07-09T00:00:00"/>
        <d v="2021-02-10T00:00:00"/>
        <d v="2021-05-02T00:00:00"/>
        <d v="2023-01-25T00:00:00"/>
        <d v="2021-02-17T00:00:00"/>
        <d v="2022-03-29T00:00:00"/>
        <d v="2022-09-25T00:00:00"/>
        <d v="2022-05-13T00:00:00"/>
        <d v="2021-06-24T00:00:00"/>
        <d v="2022-03-15T00:00:00"/>
        <d v="2021-08-22T00:00:00"/>
        <d v="2022-06-17T00:00:00"/>
        <d v="2021-06-05T00:00:00"/>
        <d v="2021-12-24T00:00:00"/>
        <d v="2022-11-27T00:00:00"/>
        <d v="2022-04-08T00:00:00"/>
        <d v="2021-11-06T00:00:00"/>
        <d v="2021-04-26T00:00:00"/>
        <d v="2021-08-27T00:00:00"/>
        <d v="2021-09-17T00:00:00"/>
        <d v="2022-06-03T00:00:00"/>
        <d v="2023-02-12T00:00:00"/>
        <d v="2022-09-23T00:00:00"/>
        <d v="2022-01-23T00:00:00"/>
        <d v="2022-03-11T00:00:00"/>
        <d v="2023-02-07T00:00:00"/>
        <d v="2021-07-31T00:00:00"/>
        <d v="2021-03-16T00:00:00"/>
        <d v="2022-12-10T00:00:00"/>
        <d v="2023-03-27T00:00:00"/>
        <d v="2022-04-28T00:00:00"/>
        <d v="2023-02-09T00:00:00"/>
        <d v="2021-03-17T00:00:00"/>
        <d v="2021-12-03T00:00:00"/>
        <d v="2022-12-30T00:00:00"/>
        <d v="2022-11-23T00:00:00"/>
        <d v="2022-12-07T00:00:00"/>
        <d v="2021-02-07T00:00:00"/>
        <d v="2021-08-24T00:00:00"/>
        <d v="2022-01-07T00:00:00"/>
        <d v="2022-11-14T00:00:00"/>
        <d v="2021-03-12T00:00:00"/>
        <d v="2022-05-22T00:00:00"/>
        <d v="2021-01-04T00:00:00"/>
        <d v="2022-09-10T00:00:00"/>
        <d v="2021-04-27T00:00:00"/>
        <d v="2022-11-05T00:00:00"/>
        <d v="2023-01-16T00:00:00"/>
        <d v="2022-06-18T00:00:00"/>
        <d v="2022-09-24T00:00:00"/>
        <d v="2022-09-29T00:00:00"/>
        <d v="2021-07-02T00:00:00"/>
        <d v="2022-09-13T00:00:00"/>
        <d v="2021-02-23T00:00:00"/>
        <d v="2021-06-17T00:00:00"/>
        <d v="2021-09-24T00:00:00"/>
        <d v="2022-12-01T00:00:00"/>
        <d v="2021-02-28T00:00:00"/>
        <d v="2021-11-09T00:00:00"/>
        <d v="2022-02-06T00:00:00"/>
        <d v="2021-05-11T00:00:00"/>
        <d v="2021-07-24T00:00:00"/>
        <d v="2022-05-04T00:00:00"/>
        <d v="2022-05-21T00:00:00"/>
        <d v="2022-03-26T00:00:00"/>
        <d v="2023-02-24T00:00:00"/>
        <d v="2022-12-06T00:00:00"/>
        <d v="2022-09-12T00:00:00"/>
        <d v="2023-01-11T00:00:00"/>
        <d v="2021-09-16T00:00:00"/>
        <d v="2021-01-16T00:00:00"/>
        <d v="2021-11-01T00:00:00"/>
        <d v="2022-11-01T00:00:00"/>
        <d v="2021-03-15T00:00:00"/>
        <d v="2021-02-02T00:00:00"/>
        <d v="2022-02-11T00:00:00"/>
        <d v="2023-03-29T00:00:00"/>
        <d v="2021-12-29T00:00:00"/>
        <d v="2022-09-05T00:00:00"/>
        <d v="2022-02-18T00:00:00"/>
        <d v="2021-01-26T00:00:00"/>
        <d v="2022-10-19T00:00:00"/>
        <d v="2022-11-18T00:00:00"/>
        <d v="2021-05-31T00:00:00"/>
        <d v="2022-01-17T00:00:00"/>
        <d v="2022-02-02T00:00:00"/>
        <d v="2022-07-09T00:00:00"/>
        <d v="2021-03-07T00:00:00"/>
        <d v="2021-06-13T00:00:00"/>
        <d v="2022-01-28T00:00:00"/>
        <d v="2021-10-21T00:00:00"/>
        <d v="2021-02-06T00:00:00"/>
        <d v="2021-12-20T00:00:00"/>
        <d v="2022-09-02T00:00:00"/>
        <d v="2022-01-11T00:00:00"/>
        <d v="2023-01-27T00:00:00"/>
        <d v="2021-08-04T00:00:00"/>
        <d v="2022-10-14T00:00:00"/>
        <d v="2021-12-25T00:00:00"/>
        <d v="2022-06-28T00:00:00"/>
        <d v="2023-03-28T00:00:00"/>
        <d v="2021-06-12T00:00:00"/>
        <d v="2021-02-18T00:00:00"/>
        <d v="2022-01-02T00:00:00"/>
        <d v="2021-11-26T00:00:00"/>
        <d v="2021-10-06T00:00:00"/>
        <d v="2023-02-05T00:00:00"/>
        <d v="2021-09-23T00:00:00"/>
        <d v="2022-12-24T00:00:00"/>
        <d v="2021-08-11T00:00:00"/>
        <d v="2021-07-05T00:00:00"/>
        <d v="2021-01-28T00:00:00"/>
        <d v="2022-03-10T00:00:00"/>
        <d v="2021-12-14T00:00:00"/>
        <d v="2022-08-24T00:00:00"/>
        <d v="2021-05-21T00:00:00"/>
        <d v="2022-09-26T00:00:00"/>
        <d v="2022-12-05T00:00:00"/>
        <d v="2022-01-01T00:00:00"/>
        <d v="2021-12-17T00:00:00"/>
        <d v="2021-03-28T00:00:00"/>
        <d v="2021-11-04T00:00:00"/>
        <d v="2022-01-06T00:00:00"/>
        <d v="2022-02-20T00:00:00"/>
        <d v="2021-09-20T00:00:00"/>
        <d v="2022-04-17T00:00:00"/>
        <d v="2021-06-02T00:00:00"/>
        <d v="2022-07-31T00:00:00"/>
        <d v="2022-01-16T00:00:00"/>
        <d v="2022-05-25T00:00:00"/>
        <d v="2021-11-18T00:00:00"/>
        <d v="2021-08-13T00:00:00"/>
        <d v="2021-06-29T00:00:00"/>
        <d v="2021-12-19T00:00:00"/>
        <d v="2021-11-08T00:00:00"/>
        <d v="2021-09-21T00:00:00"/>
        <d v="2022-10-20T00:00:00"/>
        <d v="2021-12-28T00:00:00"/>
        <d v="2021-11-25T00:00:00"/>
        <d v="2022-04-11T00:00:00"/>
        <d v="2021-05-25T00:00:00"/>
        <d v="2021-10-07T00:00:00"/>
        <d v="2023-03-22T00:00:00"/>
        <d v="2022-08-28T00:00:00"/>
        <d v="2022-02-15T00:00:00"/>
        <d v="2021-04-09T00:00:00"/>
        <d v="2022-07-21T00:00:00"/>
        <d v="2022-05-14T00:00:00"/>
        <d v="2023-03-26T00:00:00"/>
        <d v="2023-03-15T00:00:00"/>
        <d v="2021-02-21T00:00:00"/>
        <d v="2021-01-15T00:00:00"/>
        <d v="2021-01-11T00:00:00"/>
        <d v="2021-02-09T00:00:00"/>
        <d v="2022-04-21T00:00:00"/>
        <d v="2022-08-15T00:00:00"/>
        <d v="2022-02-13T00:00:00"/>
        <d v="2021-07-07T00:00:00"/>
        <d v="2021-06-19T00:00:00"/>
        <d v="2022-07-25T00:00:00"/>
        <d v="2021-05-14T00:00:00"/>
        <d v="2022-03-30T00:00:00"/>
        <d v="2021-03-25T00:00:00"/>
        <d v="2022-07-27T00:00:00"/>
        <d v="2021-05-20T00:00:00"/>
        <d v="2022-10-22T00:00:00"/>
        <d v="2021-10-30T00:00:00"/>
        <d v="2021-12-18T00:00:00"/>
        <d v="2023-01-14T00:00:00"/>
        <d v="2021-08-31T00:00:00"/>
        <d v="2021-06-18T00:00:00"/>
        <d v="2022-01-18T00:00:00"/>
        <d v="2022-07-29T00:00:00"/>
        <d v="2022-07-06T00:00:00"/>
        <d v="2022-12-12T00:00:00"/>
        <d v="2022-10-17T00:00:00"/>
        <d v="2021-06-15T00:00:00"/>
        <d v="2021-06-27T00:00:00"/>
        <d v="2022-03-28T00:00:00"/>
        <d v="2022-02-07T00:00:00"/>
        <d v="2021-11-23T00:00:00"/>
        <d v="2022-05-19T00:00:00"/>
        <d v="2021-05-26T00:00:00"/>
        <d v="2022-09-08T00:00:00"/>
        <d v="2021-08-09T00:00:00"/>
        <d v="2022-05-09T00:00:00"/>
        <d v="2021-10-12T00:00:00"/>
        <d v="2021-10-15T00:00:00"/>
        <d v="2022-08-26T00:00:00"/>
        <d v="2022-09-01T00:00:00"/>
        <d v="2021-09-08T00:00:00"/>
        <d v="2021-09-04T00:00:00"/>
        <d v="2022-11-24T00:00:00"/>
        <d v="2023-02-22T00:00:00"/>
        <d v="2022-02-04T00:00:00"/>
        <d v="2022-06-04T00:00:00"/>
        <d v="2021-10-02T00:00:00"/>
        <d v="2021-07-12T00:00:00"/>
        <d v="2021-12-06T00:00:00"/>
        <d v="2022-04-02T00:00:00"/>
        <d v="2022-02-23T00:00:00"/>
        <d v="2021-04-08T00:00:00"/>
        <d v="2021-02-12T00:00:00"/>
        <d v="2023-02-27T00:00:00"/>
        <d v="2022-11-04T00:00:00"/>
        <d v="2022-02-28T00:00:00"/>
        <d v="2021-03-02T00:00:00"/>
        <d v="2021-10-18T00:00:00"/>
        <d v="2021-07-29T00:00:00"/>
        <d v="2021-08-12T00:00:00"/>
        <d v="2021-04-18T00:00:00"/>
        <d v="2022-10-10T00:00:00"/>
        <d v="2022-08-12T00:00:00"/>
        <d v="2021-03-27T00:00:00"/>
        <d v="2022-10-25T00:00:00"/>
        <d v="2023-02-28T00:00:00"/>
        <d v="2021-06-14T00:00:00"/>
        <d v="2022-11-28T00:00:00"/>
        <d v="2021-05-24T00:00:00"/>
        <d v="2021-03-21T00:00:00"/>
        <d v="2021-02-15T00:00:00"/>
        <d v="2021-04-24T00:00:00"/>
        <d v="2021-01-02T00:00:00"/>
        <d v="2023-01-10T00:00:00"/>
        <d v="2021-05-22T00:00:00"/>
        <d v="2021-05-03T00:00:00"/>
        <d v="2021-07-03T00:00:00" u="1"/>
        <d v="2021-11-14T00:00:00" u="1"/>
        <d v="2022-05-10T00:00:00" u="1"/>
        <d v="2021-12-31T00:00:00" u="1"/>
        <d v="2022-04-20T00:00:00" u="1"/>
        <d v="2021-05-30T00:00:00" u="1"/>
        <d v="2021-04-04T00:00:00" u="1"/>
        <d v="2022-06-27T00:00:00" u="1"/>
      </sharedItems>
      <fieldGroup par="21"/>
    </cacheField>
    <cacheField name="Month" numFmtId="14">
      <sharedItems count="12">
        <s v="Feb"/>
        <s v="May"/>
        <s v="Oct"/>
        <s v="Jan"/>
        <s v="Jul"/>
        <s v="Dec"/>
        <s v="Apr"/>
        <s v="Jun"/>
        <s v="Nov"/>
        <s v="Aug"/>
        <s v="Sep"/>
        <s v="Mar"/>
      </sharedItems>
    </cacheField>
    <cacheField name="Year" numFmtId="14">
      <sharedItems count="3">
        <s v="2022"/>
        <s v="2021"/>
        <s v="2023"/>
      </sharedItems>
    </cacheField>
    <cacheField name="Original Price" numFmtId="2">
      <sharedItems containsSemiMixedTypes="0" containsString="0" containsNumber="1" containsInteger="1" minValue="123" maxValue="22365"/>
    </cacheField>
    <cacheField name="Discount" numFmtId="2">
      <sharedItems containsSemiMixedTypes="0" containsString="0" containsNumber="1" minValue="0.1" maxValue="0.55000000000000004"/>
    </cacheField>
    <cacheField name="Discount Group" numFmtId="2">
      <sharedItems count="3">
        <s v="Medium"/>
        <s v="High"/>
        <s v="Low"/>
      </sharedItems>
    </cacheField>
    <cacheField name="Revenue" numFmtId="2">
      <sharedItems containsSemiMixedTypes="0" containsString="0" containsNumber="1" minValue="81.839999999999989" maxValue="16773.75"/>
    </cacheField>
    <cacheField name="Age" numFmtId="0">
      <sharedItems containsSemiMixedTypes="0" containsString="0" containsNumber="1" containsInteger="1" minValue="15" maxValue="49"/>
    </cacheField>
    <cacheField name="Age Group" numFmtId="0">
      <sharedItems count="4">
        <s v="Adult"/>
        <s v="Young Adult"/>
        <s v="Teenage"/>
        <s v="Senior"/>
      </sharedItems>
    </cacheField>
    <cacheField name="City" numFmtId="0">
      <sharedItems/>
    </cacheField>
    <cacheField name="State" numFmtId="0">
      <sharedItems count="10">
        <s v="Maharashtra"/>
        <s v="Telangana"/>
        <s v="Chhatisgarh"/>
        <s v="Gujrat"/>
        <s v="Karnataka"/>
        <s v="Bihar"/>
        <s v="Madhya Pradesh"/>
        <s v="Uttar Pradesh"/>
        <s v="Punjab"/>
        <s v="Rajasthan"/>
      </sharedItems>
    </cacheField>
    <cacheField name="Category" numFmtId="0">
      <sharedItems count="4">
        <s v="Women"/>
        <s v="Men"/>
        <s v="Beauty"/>
        <s v="Kids"/>
      </sharedItems>
    </cacheField>
    <cacheField name="Sub-category" numFmtId="0">
      <sharedItems count="11">
        <s v="Topwear"/>
        <s v="Bottomwear"/>
        <s v="Footwear"/>
        <s v="Indian &amp; Fusion Wear"/>
        <s v="Western Wear"/>
        <s v="Makeup"/>
        <s v="Skincare"/>
        <s v="Haircare"/>
        <s v="Boys Clothing"/>
        <s v="Girls Clothing"/>
        <s v="Infants"/>
      </sharedItems>
    </cacheField>
    <cacheField name="Product Name" numFmtId="0">
      <sharedItems/>
    </cacheField>
    <cacheField name="Brand Name" numFmtId="0">
      <sharedItems count="72">
        <s v="Roadster"/>
        <s v="Puma"/>
        <s v="Wrogn"/>
        <s v="HRX by Hrithik Roshan "/>
        <s v="Adidas"/>
        <s v="Allen Solly"/>
        <s v="Levis"/>
        <s v="Van Heusen"/>
        <s v="Woodland"/>
        <s v="Raymond"/>
        <s v="H&amp;M"/>
        <s v="Louis Philippe"/>
        <s v="Cantabil"/>
        <s v="Jockey"/>
        <s v="Nike"/>
        <s v="Red Tape"/>
        <s v="Bata"/>
        <s v="Reebok"/>
        <s v="Biba"/>
        <s v="W"/>
        <s v="House of Pataudi"/>
        <s v="Libas"/>
        <s v="Here&amp;Now"/>
        <s v="Mayra"/>
        <s v="Kalini"/>
        <s v="V&amp;M"/>
        <s v="La Zoire"/>
        <s v="Tokyo Talkies"/>
        <s v="DressBerry"/>
        <s v="ONLY"/>
        <s v="Vera Moda"/>
        <s v="Liberty"/>
        <s v="Skechers"/>
        <s v="Metro"/>
        <s v="Shoetopia"/>
        <s v="Mochi"/>
        <s v="Catwalk"/>
        <s v="Loreal"/>
        <s v="Sugar"/>
        <s v="MyGlamm"/>
        <s v="Maybelline"/>
        <s v="M.A.C"/>
        <s v="Lakme"/>
        <s v="Faces Canada"/>
        <s v="Mamaearth"/>
        <s v="Plum"/>
        <s v="Krayons"/>
        <s v="Swiss Beauty"/>
        <s v="Ponds"/>
        <s v="Minimalist"/>
        <s v="Lotus Herbals"/>
        <s v="Nivea"/>
        <s v="Parachute"/>
        <s v="Vaseline"/>
        <s v="Himalaya"/>
        <s v="Sunsilk"/>
        <s v="Dove"/>
        <s v="TRESemme"/>
        <s v="Biotique"/>
        <s v="Set Wet"/>
        <s v="Wildstone"/>
        <s v="MAX"/>
        <s v="Sangria"/>
        <s v="Peter England"/>
        <s v="Moms Home"/>
        <s v="Mothecare"/>
        <s v="United Colors of Benetton"/>
        <s v="Bumzee"/>
        <s v="Mini Klub"/>
        <s v="Hopscotch"/>
        <s v="Crocs"/>
        <s v="Campus"/>
      </sharedItems>
    </cacheField>
    <cacheField name="Size" numFmtId="0">
      <sharedItems containsMixedTypes="1" containsNumber="1" containsInteger="1" minValue="26" maxValue="46"/>
    </cacheField>
    <cacheField name="Color" numFmtId="0">
      <sharedItems/>
    </cacheField>
    <cacheField name="Ratings" numFmtId="0">
      <sharedItems containsSemiMixedTypes="0" containsString="0" containsNumber="1" containsInteger="1" minValue="2" maxValue="5" count="4">
        <n v="4"/>
        <n v="5"/>
        <n v="3"/>
        <n v="2"/>
      </sharedItems>
    </cacheField>
    <cacheField name="Months (Date)" numFmtId="0" databaseField="0">
      <fieldGroup base="3">
        <rangePr groupBy="months" startDate="2021-01-01T00:00:00" endDate="2023-04-01T00:00:00"/>
        <groupItems count="14">
          <s v="&lt;01-01-2021"/>
          <s v="Jan"/>
          <s v="Feb"/>
          <s v="Mar"/>
          <s v="Apr"/>
          <s v="May"/>
          <s v="Jun"/>
          <s v="Jul"/>
          <s v="Aug"/>
          <s v="Sep"/>
          <s v="Oct"/>
          <s v="Nov"/>
          <s v="Dec"/>
          <s v="&gt;01-04-2023"/>
        </groupItems>
      </fieldGroup>
    </cacheField>
  </cacheFields>
  <extLst>
    <ext xmlns:x14="http://schemas.microsoft.com/office/spreadsheetml/2009/9/main" uri="{725AE2AE-9491-48be-B2B4-4EB974FC3084}">
      <x14:pivotCacheDefinition pivotCacheId="472159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s v="OD0001"/>
    <s v="C001"/>
    <s v="P0001"/>
    <x v="0"/>
    <x v="0"/>
    <x v="0"/>
    <n v="349"/>
    <n v="0.3"/>
    <x v="0"/>
    <n v="244.29999999999998"/>
    <n v="30"/>
    <x v="0"/>
    <s v="Mumbai"/>
    <x v="0"/>
    <x v="0"/>
    <x v="0"/>
    <s v="T-Shirts"/>
    <x v="0"/>
    <n v="40"/>
    <s v="Black"/>
    <x v="0"/>
  </r>
  <r>
    <s v="OD0002"/>
    <s v="C002"/>
    <s v="P0001"/>
    <x v="1"/>
    <x v="1"/>
    <x v="1"/>
    <n v="350"/>
    <n v="0.3"/>
    <x v="0"/>
    <n v="244.99999999999997"/>
    <n v="35"/>
    <x v="0"/>
    <s v="Mumbai"/>
    <x v="0"/>
    <x v="0"/>
    <x v="0"/>
    <s v="T-Shirts"/>
    <x v="0"/>
    <n v="40"/>
    <s v="Black"/>
    <x v="0"/>
  </r>
  <r>
    <s v="OD0003"/>
    <s v="C003"/>
    <s v="P0001"/>
    <x v="2"/>
    <x v="2"/>
    <x v="0"/>
    <n v="351"/>
    <n v="0.3"/>
    <x v="0"/>
    <n v="245.7"/>
    <n v="36"/>
    <x v="0"/>
    <s v="Mumbai"/>
    <x v="0"/>
    <x v="0"/>
    <x v="0"/>
    <s v="T-Shirts"/>
    <x v="0"/>
    <n v="40"/>
    <s v="Black"/>
    <x v="0"/>
  </r>
  <r>
    <s v="OD0004"/>
    <s v="C004"/>
    <s v="P0001"/>
    <x v="3"/>
    <x v="3"/>
    <x v="0"/>
    <n v="352"/>
    <n v="0.25"/>
    <x v="0"/>
    <n v="264"/>
    <n v="40"/>
    <x v="0"/>
    <s v="Pune"/>
    <x v="0"/>
    <x v="0"/>
    <x v="0"/>
    <s v="T-Shirts"/>
    <x v="0"/>
    <n v="40"/>
    <s v="Black"/>
    <x v="0"/>
  </r>
  <r>
    <s v="OD0005"/>
    <s v="C005"/>
    <s v="P0001"/>
    <x v="4"/>
    <x v="1"/>
    <x v="1"/>
    <n v="353"/>
    <n v="0.25"/>
    <x v="0"/>
    <n v="264.75"/>
    <n v="25"/>
    <x v="1"/>
    <s v="Pune"/>
    <x v="0"/>
    <x v="0"/>
    <x v="0"/>
    <s v="T-Shirts"/>
    <x v="0"/>
    <n v="40"/>
    <s v="Black"/>
    <x v="0"/>
  </r>
  <r>
    <s v="OD0006"/>
    <s v="C006"/>
    <s v="P0002"/>
    <x v="5"/>
    <x v="3"/>
    <x v="1"/>
    <n v="354"/>
    <n v="0.3"/>
    <x v="0"/>
    <n v="247.79999999999998"/>
    <n v="16"/>
    <x v="2"/>
    <s v="Pune"/>
    <x v="0"/>
    <x v="0"/>
    <x v="0"/>
    <s v="T-Shirts"/>
    <x v="0"/>
    <n v="40"/>
    <s v="Blue"/>
    <x v="1"/>
  </r>
  <r>
    <s v="OD0007"/>
    <s v="C007"/>
    <s v="P0003"/>
    <x v="6"/>
    <x v="4"/>
    <x v="0"/>
    <n v="355"/>
    <n v="0.3"/>
    <x v="0"/>
    <n v="248.49999999999997"/>
    <n v="23"/>
    <x v="1"/>
    <s v="Pune"/>
    <x v="0"/>
    <x v="0"/>
    <x v="0"/>
    <s v="T-Shirts"/>
    <x v="0"/>
    <n v="42"/>
    <s v="White"/>
    <x v="2"/>
  </r>
  <r>
    <s v="OD0008"/>
    <s v="C008"/>
    <s v="P0004"/>
    <x v="7"/>
    <x v="5"/>
    <x v="0"/>
    <n v="356"/>
    <n v="0.3"/>
    <x v="0"/>
    <n v="249.2"/>
    <n v="22"/>
    <x v="1"/>
    <s v="Pune"/>
    <x v="0"/>
    <x v="0"/>
    <x v="0"/>
    <s v="T-Shirts"/>
    <x v="0"/>
    <n v="44"/>
    <s v="Green"/>
    <x v="3"/>
  </r>
  <r>
    <s v="OD0009"/>
    <s v="C009"/>
    <s v="P0005"/>
    <x v="8"/>
    <x v="0"/>
    <x v="2"/>
    <n v="2222"/>
    <n v="0.4"/>
    <x v="0"/>
    <n v="1333.2"/>
    <n v="17"/>
    <x v="2"/>
    <s v="Hyderabad"/>
    <x v="1"/>
    <x v="0"/>
    <x v="0"/>
    <s v="T-Shirts"/>
    <x v="1"/>
    <n v="38"/>
    <s v="Olive"/>
    <x v="1"/>
  </r>
  <r>
    <s v="OD0010"/>
    <s v="C010"/>
    <s v="P0006"/>
    <x v="9"/>
    <x v="3"/>
    <x v="1"/>
    <n v="2342"/>
    <n v="0.4"/>
    <x v="0"/>
    <n v="1405.2"/>
    <n v="19"/>
    <x v="2"/>
    <s v="Hyderabad"/>
    <x v="1"/>
    <x v="0"/>
    <x v="0"/>
    <s v="T-Shirts"/>
    <x v="1"/>
    <n v="46"/>
    <s v="Pink"/>
    <x v="0"/>
  </r>
  <r>
    <s v="OD0011"/>
    <s v="C011"/>
    <s v="P0007"/>
    <x v="10"/>
    <x v="5"/>
    <x v="1"/>
    <n v="2241"/>
    <n v="0.4"/>
    <x v="0"/>
    <n v="1344.6"/>
    <n v="18"/>
    <x v="2"/>
    <s v="Hyderabad"/>
    <x v="1"/>
    <x v="0"/>
    <x v="0"/>
    <s v="T-Shirts"/>
    <x v="1"/>
    <n v="38"/>
    <s v="Orange"/>
    <x v="2"/>
  </r>
  <r>
    <s v="OD0012"/>
    <s v="C012"/>
    <s v="P0007"/>
    <x v="11"/>
    <x v="1"/>
    <x v="0"/>
    <n v="2253"/>
    <n v="0.4"/>
    <x v="0"/>
    <n v="1351.8"/>
    <n v="20"/>
    <x v="1"/>
    <s v="Hyderabad"/>
    <x v="1"/>
    <x v="0"/>
    <x v="0"/>
    <s v="T-Shirts"/>
    <x v="1"/>
    <n v="38"/>
    <s v="Orange"/>
    <x v="2"/>
  </r>
  <r>
    <s v="OD0013"/>
    <s v="C013"/>
    <s v="P0007"/>
    <x v="12"/>
    <x v="4"/>
    <x v="1"/>
    <n v="2245"/>
    <n v="0.4"/>
    <x v="0"/>
    <n v="1347"/>
    <n v="22"/>
    <x v="1"/>
    <s v="Raipur"/>
    <x v="2"/>
    <x v="0"/>
    <x v="0"/>
    <s v="T-Shirts"/>
    <x v="1"/>
    <n v="38"/>
    <s v="Orange"/>
    <x v="2"/>
  </r>
  <r>
    <s v="OD0014"/>
    <s v="C014"/>
    <s v="P0008"/>
    <x v="13"/>
    <x v="6"/>
    <x v="0"/>
    <n v="2231"/>
    <n v="0.4"/>
    <x v="0"/>
    <n v="1338.6"/>
    <n v="25"/>
    <x v="1"/>
    <s v="Raipur"/>
    <x v="2"/>
    <x v="0"/>
    <x v="0"/>
    <s v="T-Shirts"/>
    <x v="1"/>
    <n v="38"/>
    <s v="Beige"/>
    <x v="1"/>
  </r>
  <r>
    <s v="OD0015"/>
    <s v="C015"/>
    <s v="P0009"/>
    <x v="14"/>
    <x v="5"/>
    <x v="1"/>
    <n v="2452"/>
    <n v="0.45"/>
    <x v="1"/>
    <n v="1348.6000000000001"/>
    <n v="27"/>
    <x v="1"/>
    <s v="Ahmedabad"/>
    <x v="3"/>
    <x v="0"/>
    <x v="0"/>
    <s v="T-Shirts"/>
    <x v="1"/>
    <n v="38"/>
    <s v="Off white"/>
    <x v="0"/>
  </r>
  <r>
    <s v="OD0016"/>
    <s v="C016"/>
    <s v="P0010"/>
    <x v="15"/>
    <x v="4"/>
    <x v="1"/>
    <n v="2236"/>
    <n v="0.45"/>
    <x v="1"/>
    <n v="1229.8000000000002"/>
    <n v="29"/>
    <x v="1"/>
    <s v="Ahmedabad"/>
    <x v="3"/>
    <x v="0"/>
    <x v="0"/>
    <s v="T-Shirts"/>
    <x v="1"/>
    <n v="38"/>
    <s v="Purple"/>
    <x v="3"/>
  </r>
  <r>
    <s v="OD0017"/>
    <s v="C017"/>
    <s v="P0011"/>
    <x v="16"/>
    <x v="7"/>
    <x v="0"/>
    <n v="2245"/>
    <n v="0.45"/>
    <x v="1"/>
    <n v="1234.75"/>
    <n v="23"/>
    <x v="1"/>
    <s v="Ahmedabad"/>
    <x v="3"/>
    <x v="0"/>
    <x v="0"/>
    <s v="T-Shirts"/>
    <x v="1"/>
    <n v="38"/>
    <s v="Peach"/>
    <x v="1"/>
  </r>
  <r>
    <s v="OD0018"/>
    <s v="C018"/>
    <s v="P0012"/>
    <x v="17"/>
    <x v="2"/>
    <x v="1"/>
    <n v="2235"/>
    <n v="0.47"/>
    <x v="1"/>
    <n v="1184.55"/>
    <n v="25"/>
    <x v="1"/>
    <s v="Ahmedabad"/>
    <x v="3"/>
    <x v="0"/>
    <x v="0"/>
    <s v="T-Shirts"/>
    <x v="1"/>
    <n v="42"/>
    <s v="Sea Green"/>
    <x v="1"/>
  </r>
  <r>
    <s v="OD0019"/>
    <s v="C019"/>
    <s v="P0012"/>
    <x v="18"/>
    <x v="3"/>
    <x v="2"/>
    <n v="2214"/>
    <n v="0.47"/>
    <x v="1"/>
    <n v="1173.42"/>
    <n v="24"/>
    <x v="1"/>
    <s v="Ahmedabad"/>
    <x v="3"/>
    <x v="0"/>
    <x v="0"/>
    <s v="T-Shirts"/>
    <x v="1"/>
    <n v="42"/>
    <s v="Sea Green"/>
    <x v="1"/>
  </r>
  <r>
    <s v="OD0020"/>
    <s v="C020"/>
    <s v="P0012"/>
    <x v="19"/>
    <x v="8"/>
    <x v="0"/>
    <n v="2231"/>
    <n v="0.46"/>
    <x v="1"/>
    <n v="1204.74"/>
    <n v="15"/>
    <x v="2"/>
    <s v="Ahmedabad"/>
    <x v="3"/>
    <x v="0"/>
    <x v="0"/>
    <s v="T-Shirts"/>
    <x v="1"/>
    <n v="42"/>
    <s v="Sea Green"/>
    <x v="1"/>
  </r>
  <r>
    <s v="OD0021"/>
    <s v="C021"/>
    <s v="P0013"/>
    <x v="20"/>
    <x v="9"/>
    <x v="0"/>
    <n v="2145"/>
    <n v="0.46"/>
    <x v="1"/>
    <n v="1158.3000000000002"/>
    <n v="19"/>
    <x v="2"/>
    <s v="Vadodara"/>
    <x v="3"/>
    <x v="0"/>
    <x v="0"/>
    <s v="T-Shirts"/>
    <x v="1"/>
    <n v="42"/>
    <s v="Lavender"/>
    <x v="0"/>
  </r>
  <r>
    <s v="OD0022"/>
    <s v="C022"/>
    <s v="P0014"/>
    <x v="21"/>
    <x v="5"/>
    <x v="1"/>
    <n v="2356"/>
    <n v="0.46"/>
    <x v="1"/>
    <n v="1272.24"/>
    <n v="19"/>
    <x v="2"/>
    <s v="Vadodara"/>
    <x v="3"/>
    <x v="0"/>
    <x v="0"/>
    <s v="T-Shirts"/>
    <x v="1"/>
    <n v="42"/>
    <s v="Black"/>
    <x v="0"/>
  </r>
  <r>
    <s v="OD0023"/>
    <s v="C023"/>
    <s v="P0015"/>
    <x v="14"/>
    <x v="5"/>
    <x v="1"/>
    <n v="2412"/>
    <n v="0.3"/>
    <x v="0"/>
    <n v="1688.3999999999999"/>
    <n v="19"/>
    <x v="2"/>
    <s v="Vadodara"/>
    <x v="3"/>
    <x v="0"/>
    <x v="0"/>
    <s v="T-Shirts"/>
    <x v="1"/>
    <n v="42"/>
    <s v="Blue"/>
    <x v="0"/>
  </r>
  <r>
    <s v="OD0024"/>
    <s v="C024"/>
    <s v="P0016"/>
    <x v="22"/>
    <x v="0"/>
    <x v="1"/>
    <n v="2234"/>
    <n v="0.3"/>
    <x v="0"/>
    <n v="1563.8"/>
    <n v="22"/>
    <x v="1"/>
    <s v="Vadodara"/>
    <x v="3"/>
    <x v="0"/>
    <x v="0"/>
    <s v="T-Shirts"/>
    <x v="1"/>
    <n v="36"/>
    <s v="White"/>
    <x v="2"/>
  </r>
  <r>
    <s v="OD0025"/>
    <s v="C025"/>
    <s v="P0017"/>
    <x v="23"/>
    <x v="9"/>
    <x v="1"/>
    <n v="2214"/>
    <n v="0.3"/>
    <x v="0"/>
    <n v="1549.8"/>
    <n v="22"/>
    <x v="1"/>
    <s v="Vadodara"/>
    <x v="3"/>
    <x v="0"/>
    <x v="0"/>
    <s v="T-Shirts"/>
    <x v="1"/>
    <n v="36"/>
    <s v="Green"/>
    <x v="1"/>
  </r>
  <r>
    <s v="OD0026"/>
    <s v="C026"/>
    <s v="P0018"/>
    <x v="24"/>
    <x v="5"/>
    <x v="0"/>
    <n v="999"/>
    <n v="0.3"/>
    <x v="0"/>
    <n v="699.3"/>
    <n v="22"/>
    <x v="1"/>
    <s v="Surat"/>
    <x v="3"/>
    <x v="0"/>
    <x v="0"/>
    <s v="T-Shirts"/>
    <x v="2"/>
    <n v="36"/>
    <s v="Black"/>
    <x v="0"/>
  </r>
  <r>
    <s v="OD0027"/>
    <s v="C027"/>
    <s v="P0019"/>
    <x v="25"/>
    <x v="6"/>
    <x v="0"/>
    <n v="1119"/>
    <n v="0.3"/>
    <x v="0"/>
    <n v="783.3"/>
    <n v="22"/>
    <x v="1"/>
    <s v="Surat"/>
    <x v="3"/>
    <x v="0"/>
    <x v="0"/>
    <s v="T-Shirts"/>
    <x v="2"/>
    <n v="36"/>
    <s v="Black"/>
    <x v="3"/>
  </r>
  <r>
    <s v="OD0028"/>
    <s v="C028"/>
    <s v="P0020"/>
    <x v="26"/>
    <x v="3"/>
    <x v="0"/>
    <n v="1119"/>
    <n v="0.35"/>
    <x v="0"/>
    <n v="727.35"/>
    <n v="29"/>
    <x v="1"/>
    <s v="Surat"/>
    <x v="3"/>
    <x v="0"/>
    <x v="0"/>
    <s v="T-Shirts"/>
    <x v="2"/>
    <n v="40"/>
    <s v="Orange"/>
    <x v="1"/>
  </r>
  <r>
    <s v="OD0029"/>
    <s v="C029"/>
    <s v="P0021"/>
    <x v="27"/>
    <x v="10"/>
    <x v="0"/>
    <n v="1119"/>
    <n v="0.35"/>
    <x v="0"/>
    <n v="727.35"/>
    <n v="29"/>
    <x v="1"/>
    <s v="Surat"/>
    <x v="3"/>
    <x v="0"/>
    <x v="0"/>
    <s v="T-Shirts"/>
    <x v="2"/>
    <n v="40"/>
    <s v="Beige"/>
    <x v="1"/>
  </r>
  <r>
    <s v="OD0030"/>
    <s v="C030"/>
    <s v="P0022"/>
    <x v="28"/>
    <x v="5"/>
    <x v="0"/>
    <n v="1119"/>
    <n v="0.35"/>
    <x v="0"/>
    <n v="727.35"/>
    <n v="29"/>
    <x v="1"/>
    <s v="Bengaluru"/>
    <x v="4"/>
    <x v="0"/>
    <x v="0"/>
    <s v="T-Shirts"/>
    <x v="2"/>
    <n v="40"/>
    <s v="Off white"/>
    <x v="1"/>
  </r>
  <r>
    <s v="OD0031"/>
    <s v="C031"/>
    <s v="P0023"/>
    <x v="29"/>
    <x v="11"/>
    <x v="1"/>
    <n v="985"/>
    <n v="0.35"/>
    <x v="0"/>
    <n v="640.25"/>
    <n v="29"/>
    <x v="1"/>
    <s v="Bengaluru"/>
    <x v="4"/>
    <x v="0"/>
    <x v="0"/>
    <s v="T-Shirts"/>
    <x v="2"/>
    <n v="40"/>
    <s v="Purple"/>
    <x v="0"/>
  </r>
  <r>
    <s v="OD0032"/>
    <s v="C032"/>
    <s v="P0024"/>
    <x v="30"/>
    <x v="2"/>
    <x v="0"/>
    <n v="985"/>
    <n v="0.35"/>
    <x v="0"/>
    <n v="640.25"/>
    <n v="41"/>
    <x v="0"/>
    <s v="Bengaluru"/>
    <x v="4"/>
    <x v="0"/>
    <x v="0"/>
    <s v="T-Shirts"/>
    <x v="2"/>
    <n v="42"/>
    <s v="Peach"/>
    <x v="0"/>
  </r>
  <r>
    <s v="OD0033"/>
    <s v="C033"/>
    <s v="P0024"/>
    <x v="31"/>
    <x v="1"/>
    <x v="1"/>
    <n v="985"/>
    <n v="0.35"/>
    <x v="0"/>
    <n v="640.25"/>
    <n v="42"/>
    <x v="0"/>
    <s v="Bengaluru"/>
    <x v="4"/>
    <x v="0"/>
    <x v="0"/>
    <s v="T-Shirts"/>
    <x v="2"/>
    <n v="42"/>
    <s v="Peach"/>
    <x v="0"/>
  </r>
  <r>
    <s v="OD0034"/>
    <s v="C034"/>
    <s v="P0024"/>
    <x v="32"/>
    <x v="4"/>
    <x v="1"/>
    <n v="985"/>
    <n v="0.4"/>
    <x v="0"/>
    <n v="591"/>
    <n v="43"/>
    <x v="0"/>
    <s v="Bengaluru"/>
    <x v="4"/>
    <x v="0"/>
    <x v="0"/>
    <s v="T-Shirts"/>
    <x v="2"/>
    <n v="42"/>
    <s v="Peach"/>
    <x v="0"/>
  </r>
  <r>
    <s v="OD0035"/>
    <s v="C035"/>
    <s v="P0025"/>
    <x v="33"/>
    <x v="0"/>
    <x v="1"/>
    <n v="985"/>
    <n v="0.4"/>
    <x v="0"/>
    <n v="591"/>
    <n v="44"/>
    <x v="0"/>
    <s v="Bengaluru"/>
    <x v="4"/>
    <x v="0"/>
    <x v="0"/>
    <s v="T-Shirts"/>
    <x v="2"/>
    <n v="42"/>
    <s v="Sea Green"/>
    <x v="0"/>
  </r>
  <r>
    <s v="OD0036"/>
    <s v="C036"/>
    <s v="P0026"/>
    <x v="34"/>
    <x v="7"/>
    <x v="0"/>
    <n v="369"/>
    <n v="0.15"/>
    <x v="2"/>
    <n v="313.64999999999998"/>
    <n v="45"/>
    <x v="0"/>
    <s v="Bengaluru"/>
    <x v="4"/>
    <x v="0"/>
    <x v="0"/>
    <s v="T-Shirts"/>
    <x v="3"/>
    <n v="42"/>
    <s v="Lavender"/>
    <x v="1"/>
  </r>
  <r>
    <s v="OD0037"/>
    <s v="C037"/>
    <s v="P0027"/>
    <x v="35"/>
    <x v="10"/>
    <x v="1"/>
    <n v="399"/>
    <n v="0.15"/>
    <x v="2"/>
    <n v="339.15"/>
    <n v="35"/>
    <x v="0"/>
    <s v="Bengaluru"/>
    <x v="4"/>
    <x v="0"/>
    <x v="0"/>
    <s v="T-Shirts"/>
    <x v="3"/>
    <n v="42"/>
    <s v="Black"/>
    <x v="1"/>
  </r>
  <r>
    <s v="OD0038"/>
    <s v="C038"/>
    <s v="P0028"/>
    <x v="36"/>
    <x v="11"/>
    <x v="1"/>
    <n v="399"/>
    <n v="0.15"/>
    <x v="2"/>
    <n v="339.15"/>
    <n v="36"/>
    <x v="0"/>
    <s v="Patna"/>
    <x v="5"/>
    <x v="0"/>
    <x v="0"/>
    <s v="T-Shirts"/>
    <x v="3"/>
    <n v="44"/>
    <s v="Blue"/>
    <x v="2"/>
  </r>
  <r>
    <s v="OD0039"/>
    <s v="C039"/>
    <s v="P0029"/>
    <x v="37"/>
    <x v="0"/>
    <x v="2"/>
    <n v="399"/>
    <n v="0.35"/>
    <x v="0"/>
    <n v="259.35000000000002"/>
    <n v="37"/>
    <x v="0"/>
    <s v="Patna"/>
    <x v="5"/>
    <x v="0"/>
    <x v="0"/>
    <s v="T-Shirts"/>
    <x v="3"/>
    <n v="44"/>
    <s v="White"/>
    <x v="1"/>
  </r>
  <r>
    <s v="OD0040"/>
    <s v="C040"/>
    <s v="P0030"/>
    <x v="38"/>
    <x v="9"/>
    <x v="0"/>
    <n v="399"/>
    <n v="0.35"/>
    <x v="0"/>
    <n v="259.35000000000002"/>
    <n v="26"/>
    <x v="1"/>
    <s v="Patna"/>
    <x v="5"/>
    <x v="0"/>
    <x v="0"/>
    <s v="T-Shirts"/>
    <x v="3"/>
    <n v="44"/>
    <s v="Green"/>
    <x v="1"/>
  </r>
  <r>
    <s v="OD0041"/>
    <s v="C041"/>
    <s v="P0031"/>
    <x v="39"/>
    <x v="2"/>
    <x v="1"/>
    <n v="555"/>
    <n v="0.35"/>
    <x v="0"/>
    <n v="360.75"/>
    <n v="27"/>
    <x v="1"/>
    <s v="Patna"/>
    <x v="5"/>
    <x v="0"/>
    <x v="0"/>
    <s v="T-Shirts"/>
    <x v="3"/>
    <n v="44"/>
    <s v="Olive"/>
    <x v="0"/>
  </r>
  <r>
    <s v="OD0042"/>
    <s v="C042"/>
    <s v="P0032"/>
    <x v="40"/>
    <x v="10"/>
    <x v="0"/>
    <n v="555"/>
    <n v="0.35"/>
    <x v="0"/>
    <n v="360.75"/>
    <n v="28"/>
    <x v="1"/>
    <s v="Darbhanga"/>
    <x v="5"/>
    <x v="0"/>
    <x v="0"/>
    <s v="T-Shirts"/>
    <x v="3"/>
    <n v="46"/>
    <s v="Pink"/>
    <x v="2"/>
  </r>
  <r>
    <s v="OD0043"/>
    <s v="C043"/>
    <s v="P0033"/>
    <x v="11"/>
    <x v="1"/>
    <x v="0"/>
    <n v="555"/>
    <n v="0.55000000000000004"/>
    <x v="1"/>
    <n v="249.74999999999997"/>
    <n v="29"/>
    <x v="1"/>
    <s v="Darbhanga"/>
    <x v="5"/>
    <x v="0"/>
    <x v="0"/>
    <s v="T-Shirts"/>
    <x v="3"/>
    <n v="46"/>
    <s v="Orange"/>
    <x v="1"/>
  </r>
  <r>
    <s v="OD0044"/>
    <s v="C044"/>
    <s v="P0034"/>
    <x v="41"/>
    <x v="0"/>
    <x v="2"/>
    <n v="555"/>
    <n v="0.55000000000000004"/>
    <x v="1"/>
    <n v="249.74999999999997"/>
    <n v="30"/>
    <x v="0"/>
    <s v="Darbhanga"/>
    <x v="5"/>
    <x v="0"/>
    <x v="0"/>
    <s v="T-Shirts"/>
    <x v="3"/>
    <n v="46"/>
    <s v="Beige"/>
    <x v="0"/>
  </r>
  <r>
    <s v="OD0045"/>
    <s v="C045"/>
    <s v="P0035"/>
    <x v="42"/>
    <x v="6"/>
    <x v="1"/>
    <n v="675"/>
    <n v="0.55000000000000004"/>
    <x v="1"/>
    <n v="303.74999999999994"/>
    <n v="31"/>
    <x v="0"/>
    <s v="Nalanda"/>
    <x v="5"/>
    <x v="0"/>
    <x v="0"/>
    <s v="T-Shirts"/>
    <x v="3"/>
    <n v="46"/>
    <s v="Off white"/>
    <x v="2"/>
  </r>
  <r>
    <s v="OD0046"/>
    <s v="C046"/>
    <s v="P0036"/>
    <x v="43"/>
    <x v="5"/>
    <x v="1"/>
    <n v="675"/>
    <n v="0.55000000000000004"/>
    <x v="1"/>
    <n v="303.74999999999994"/>
    <n v="32"/>
    <x v="0"/>
    <s v="Nalanda"/>
    <x v="5"/>
    <x v="0"/>
    <x v="0"/>
    <s v="T-Shirts"/>
    <x v="3"/>
    <n v="46"/>
    <s v="Purple"/>
    <x v="1"/>
  </r>
  <r>
    <s v="OD0047"/>
    <s v="C047"/>
    <s v="P0037"/>
    <x v="44"/>
    <x v="3"/>
    <x v="2"/>
    <n v="675"/>
    <n v="0.5"/>
    <x v="1"/>
    <n v="337.5"/>
    <n v="33"/>
    <x v="0"/>
    <s v="Nalanda"/>
    <x v="5"/>
    <x v="0"/>
    <x v="0"/>
    <s v="T-Shirts"/>
    <x v="3"/>
    <n v="44"/>
    <s v="Peach"/>
    <x v="1"/>
  </r>
  <r>
    <s v="OD0048"/>
    <s v="C048"/>
    <s v="P0038"/>
    <x v="45"/>
    <x v="0"/>
    <x v="2"/>
    <n v="654"/>
    <n v="0.5"/>
    <x v="1"/>
    <n v="327"/>
    <n v="44"/>
    <x v="0"/>
    <s v="Gaya"/>
    <x v="5"/>
    <x v="0"/>
    <x v="0"/>
    <s v="T-Shirts"/>
    <x v="3"/>
    <n v="44"/>
    <s v="Sea Green"/>
    <x v="0"/>
  </r>
  <r>
    <s v="OD0049"/>
    <s v="C049"/>
    <s v="P0038"/>
    <x v="46"/>
    <x v="2"/>
    <x v="1"/>
    <n v="654"/>
    <n v="0.5"/>
    <x v="1"/>
    <n v="327"/>
    <n v="45"/>
    <x v="0"/>
    <s v="Gaya"/>
    <x v="5"/>
    <x v="0"/>
    <x v="0"/>
    <s v="T-Shirts"/>
    <x v="3"/>
    <n v="44"/>
    <s v="Sea Green"/>
    <x v="0"/>
  </r>
  <r>
    <s v="OD0050"/>
    <s v="C050"/>
    <s v="P0038"/>
    <x v="47"/>
    <x v="0"/>
    <x v="1"/>
    <n v="654"/>
    <n v="0.5"/>
    <x v="1"/>
    <n v="327"/>
    <n v="46"/>
    <x v="3"/>
    <s v="Bhopal"/>
    <x v="6"/>
    <x v="0"/>
    <x v="0"/>
    <s v="T-Shirts"/>
    <x v="3"/>
    <n v="44"/>
    <s v="Sea Green"/>
    <x v="0"/>
  </r>
  <r>
    <s v="OD0051"/>
    <s v="C051"/>
    <s v="P0039"/>
    <x v="48"/>
    <x v="4"/>
    <x v="0"/>
    <n v="654"/>
    <n v="0.5"/>
    <x v="1"/>
    <n v="327"/>
    <n v="47"/>
    <x v="3"/>
    <s v="Bhopal"/>
    <x v="6"/>
    <x v="0"/>
    <x v="0"/>
    <s v="T-Shirts"/>
    <x v="3"/>
    <n v="44"/>
    <s v="Lavender"/>
    <x v="3"/>
  </r>
  <r>
    <s v="OD0052"/>
    <s v="C052"/>
    <s v="P0040"/>
    <x v="49"/>
    <x v="11"/>
    <x v="1"/>
    <n v="356"/>
    <n v="0.3"/>
    <x v="0"/>
    <n v="249.2"/>
    <n v="48"/>
    <x v="3"/>
    <s v="Bhopal"/>
    <x v="6"/>
    <x v="0"/>
    <x v="0"/>
    <s v="T-Shirts"/>
    <x v="3"/>
    <n v="44"/>
    <s v="Lavender"/>
    <x v="2"/>
  </r>
  <r>
    <s v="OD0053"/>
    <s v="C053"/>
    <s v="P0041"/>
    <x v="50"/>
    <x v="3"/>
    <x v="2"/>
    <n v="2235"/>
    <n v="0.32"/>
    <x v="0"/>
    <n v="1519.8"/>
    <n v="49"/>
    <x v="3"/>
    <s v="Bhopal"/>
    <x v="6"/>
    <x v="0"/>
    <x v="0"/>
    <s v="T-Shirts"/>
    <x v="4"/>
    <n v="44"/>
    <s v="Lavender"/>
    <x v="0"/>
  </r>
  <r>
    <s v="OD0054"/>
    <s v="C054"/>
    <s v="P0042"/>
    <x v="51"/>
    <x v="2"/>
    <x v="0"/>
    <n v="1125"/>
    <n v="0.25"/>
    <x v="0"/>
    <n v="843.75"/>
    <n v="17"/>
    <x v="2"/>
    <s v="Sagar"/>
    <x v="6"/>
    <x v="0"/>
    <x v="0"/>
    <s v="T-Shirts"/>
    <x v="4"/>
    <n v="44"/>
    <s v="Lavender"/>
    <x v="1"/>
  </r>
  <r>
    <s v="OD0055"/>
    <s v="C055"/>
    <s v="P0043"/>
    <x v="52"/>
    <x v="0"/>
    <x v="2"/>
    <n v="2451"/>
    <n v="0.45"/>
    <x v="1"/>
    <n v="1348.0500000000002"/>
    <n v="18"/>
    <x v="2"/>
    <s v="Sagar"/>
    <x v="6"/>
    <x v="0"/>
    <x v="0"/>
    <s v="T-Shirts"/>
    <x v="4"/>
    <n v="44"/>
    <s v="Lavender"/>
    <x v="0"/>
  </r>
  <r>
    <s v="OD0056"/>
    <s v="C056"/>
    <s v="P0044"/>
    <x v="53"/>
    <x v="2"/>
    <x v="0"/>
    <n v="2263"/>
    <n v="0.15"/>
    <x v="2"/>
    <n v="1923.55"/>
    <n v="19"/>
    <x v="2"/>
    <s v="Sagar"/>
    <x v="6"/>
    <x v="0"/>
    <x v="0"/>
    <s v="T-Shirts"/>
    <x v="4"/>
    <n v="40"/>
    <s v="Lavender"/>
    <x v="0"/>
  </r>
  <r>
    <s v="OD0057"/>
    <s v="C057"/>
    <s v="P0045"/>
    <x v="54"/>
    <x v="11"/>
    <x v="0"/>
    <n v="1365"/>
    <n v="0.33"/>
    <x v="0"/>
    <n v="914.55"/>
    <n v="20"/>
    <x v="1"/>
    <s v="Sagar"/>
    <x v="6"/>
    <x v="0"/>
    <x v="0"/>
    <s v="T-Shirts"/>
    <x v="4"/>
    <n v="40"/>
    <s v="Black"/>
    <x v="0"/>
  </r>
  <r>
    <s v="OD0058"/>
    <s v="C058"/>
    <s v="P0046"/>
    <x v="55"/>
    <x v="9"/>
    <x v="0"/>
    <n v="2453"/>
    <n v="0.42"/>
    <x v="1"/>
    <n v="1422.7400000000002"/>
    <n v="21"/>
    <x v="1"/>
    <s v="Indore"/>
    <x v="6"/>
    <x v="0"/>
    <x v="0"/>
    <s v="T-Shirts"/>
    <x v="4"/>
    <n v="40"/>
    <s v="Black"/>
    <x v="2"/>
  </r>
  <r>
    <s v="OD0059"/>
    <s v="C059"/>
    <s v="P0047"/>
    <x v="56"/>
    <x v="10"/>
    <x v="0"/>
    <n v="1555"/>
    <n v="0.42"/>
    <x v="1"/>
    <n v="901.90000000000009"/>
    <n v="22"/>
    <x v="1"/>
    <s v="Indore"/>
    <x v="6"/>
    <x v="0"/>
    <x v="0"/>
    <s v="T-Shirts"/>
    <x v="4"/>
    <n v="40"/>
    <s v="Beige"/>
    <x v="3"/>
  </r>
  <r>
    <s v="OD0060"/>
    <s v="C060"/>
    <s v="P0048"/>
    <x v="57"/>
    <x v="11"/>
    <x v="0"/>
    <n v="1234"/>
    <n v="0.39"/>
    <x v="0"/>
    <n v="752.74"/>
    <n v="16"/>
    <x v="2"/>
    <s v="Kanpur"/>
    <x v="7"/>
    <x v="0"/>
    <x v="0"/>
    <s v="T-Shirts"/>
    <x v="4"/>
    <n v="38"/>
    <s v="Beige"/>
    <x v="1"/>
  </r>
  <r>
    <s v="OD0061"/>
    <s v="C061"/>
    <s v="P0049"/>
    <x v="58"/>
    <x v="9"/>
    <x v="1"/>
    <n v="2344"/>
    <n v="0.39"/>
    <x v="0"/>
    <n v="1429.84"/>
    <n v="17"/>
    <x v="2"/>
    <s v="Kanpur"/>
    <x v="7"/>
    <x v="0"/>
    <x v="0"/>
    <s v="T-Shirts"/>
    <x v="4"/>
    <n v="38"/>
    <s v="Beige"/>
    <x v="0"/>
  </r>
  <r>
    <s v="OD0062"/>
    <s v="C062"/>
    <s v="P0050"/>
    <x v="59"/>
    <x v="0"/>
    <x v="2"/>
    <n v="2142"/>
    <n v="0.39"/>
    <x v="0"/>
    <n v="1306.6199999999999"/>
    <n v="18"/>
    <x v="2"/>
    <s v="Kanpur"/>
    <x v="7"/>
    <x v="0"/>
    <x v="0"/>
    <s v="T-Shirts"/>
    <x v="4"/>
    <n v="38"/>
    <s v="Black"/>
    <x v="3"/>
  </r>
  <r>
    <s v="OD0063"/>
    <s v="C063"/>
    <s v="P0051"/>
    <x v="60"/>
    <x v="8"/>
    <x v="1"/>
    <n v="2612"/>
    <n v="0.39"/>
    <x v="0"/>
    <n v="1593.32"/>
    <n v="19"/>
    <x v="2"/>
    <s v="Kanpur"/>
    <x v="7"/>
    <x v="0"/>
    <x v="0"/>
    <s v="T-Shirts"/>
    <x v="4"/>
    <n v="38"/>
    <s v="Blue"/>
    <x v="1"/>
  </r>
  <r>
    <s v="OD0064"/>
    <s v="C064"/>
    <s v="P0051"/>
    <x v="61"/>
    <x v="10"/>
    <x v="1"/>
    <n v="2243"/>
    <n v="0.3"/>
    <x v="0"/>
    <n v="1570.1"/>
    <n v="20"/>
    <x v="1"/>
    <s v="Aligarh"/>
    <x v="7"/>
    <x v="0"/>
    <x v="0"/>
    <s v="T-Shirts"/>
    <x v="4"/>
    <n v="38"/>
    <s v="Blue"/>
    <x v="1"/>
  </r>
  <r>
    <s v="OD0065"/>
    <s v="C065"/>
    <s v="P0051"/>
    <x v="62"/>
    <x v="11"/>
    <x v="2"/>
    <n v="333"/>
    <n v="0.3"/>
    <x v="0"/>
    <n v="233.1"/>
    <n v="21"/>
    <x v="1"/>
    <s v="Aligarh"/>
    <x v="7"/>
    <x v="0"/>
    <x v="0"/>
    <s v="T-Shirts"/>
    <x v="4"/>
    <n v="38"/>
    <s v="Blue"/>
    <x v="1"/>
  </r>
  <r>
    <s v="OD0066"/>
    <s v="C066"/>
    <s v="P0052"/>
    <x v="63"/>
    <x v="4"/>
    <x v="1"/>
    <n v="236"/>
    <n v="0.3"/>
    <x v="0"/>
    <n v="165.2"/>
    <n v="22"/>
    <x v="1"/>
    <s v="Aligarh"/>
    <x v="7"/>
    <x v="0"/>
    <x v="0"/>
    <s v="T-Shirts"/>
    <x v="5"/>
    <n v="38"/>
    <s v="Black"/>
    <x v="1"/>
  </r>
  <r>
    <s v="OD0067"/>
    <s v="C067"/>
    <s v="P0053"/>
    <x v="64"/>
    <x v="11"/>
    <x v="0"/>
    <n v="456"/>
    <n v="0.25"/>
    <x v="0"/>
    <n v="342"/>
    <n v="23"/>
    <x v="1"/>
    <s v="Aligarh"/>
    <x v="7"/>
    <x v="0"/>
    <x v="0"/>
    <s v="T-Shirts"/>
    <x v="5"/>
    <n v="38"/>
    <s v="Black"/>
    <x v="0"/>
  </r>
  <r>
    <s v="OD0068"/>
    <s v="C068"/>
    <s v="P0054"/>
    <x v="65"/>
    <x v="11"/>
    <x v="1"/>
    <n v="963"/>
    <n v="0.25"/>
    <x v="0"/>
    <n v="722.25"/>
    <n v="18"/>
    <x v="2"/>
    <s v="Prayagraj"/>
    <x v="7"/>
    <x v="0"/>
    <x v="0"/>
    <s v="T-Shirts"/>
    <x v="5"/>
    <n v="42"/>
    <s v="Blue"/>
    <x v="0"/>
  </r>
  <r>
    <s v="OD0069"/>
    <s v="C069"/>
    <s v="P0055"/>
    <x v="66"/>
    <x v="8"/>
    <x v="1"/>
    <n v="234"/>
    <n v="0.3"/>
    <x v="0"/>
    <n v="163.79999999999998"/>
    <n v="18"/>
    <x v="2"/>
    <s v="Prayagraj"/>
    <x v="7"/>
    <x v="0"/>
    <x v="0"/>
    <s v="T-Shirts"/>
    <x v="5"/>
    <n v="42"/>
    <s v="Blue"/>
    <x v="0"/>
  </r>
  <r>
    <s v="OD0070"/>
    <s v="C070"/>
    <s v="P0056"/>
    <x v="67"/>
    <x v="4"/>
    <x v="1"/>
    <n v="456"/>
    <n v="0.3"/>
    <x v="0"/>
    <n v="319.2"/>
    <n v="18"/>
    <x v="2"/>
    <s v="Prayagraj"/>
    <x v="7"/>
    <x v="0"/>
    <x v="0"/>
    <s v="T-Shirts"/>
    <x v="5"/>
    <n v="42"/>
    <s v="Blue"/>
    <x v="2"/>
  </r>
  <r>
    <s v="OD0071"/>
    <s v="C071"/>
    <s v="P0057"/>
    <x v="68"/>
    <x v="2"/>
    <x v="1"/>
    <n v="564"/>
    <n v="0.3"/>
    <x v="0"/>
    <n v="394.79999999999995"/>
    <n v="18"/>
    <x v="2"/>
    <s v="Prayagraj"/>
    <x v="7"/>
    <x v="1"/>
    <x v="0"/>
    <s v="T-Shirts"/>
    <x v="5"/>
    <n v="42"/>
    <s v="Blue"/>
    <x v="1"/>
  </r>
  <r>
    <s v="OD0072"/>
    <s v="C072"/>
    <s v="P0058"/>
    <x v="69"/>
    <x v="4"/>
    <x v="0"/>
    <n v="634"/>
    <n v="0.4"/>
    <x v="0"/>
    <n v="380.4"/>
    <n v="18"/>
    <x v="2"/>
    <s v="Prayagraj"/>
    <x v="7"/>
    <x v="0"/>
    <x v="0"/>
    <s v="T-Shirts"/>
    <x v="5"/>
    <n v="46"/>
    <s v="Black"/>
    <x v="0"/>
  </r>
  <r>
    <s v="OD0073"/>
    <s v="C073"/>
    <s v="P0059"/>
    <x v="70"/>
    <x v="5"/>
    <x v="1"/>
    <n v="236"/>
    <n v="0.4"/>
    <x v="0"/>
    <n v="141.6"/>
    <n v="18"/>
    <x v="2"/>
    <s v="Prayagraj"/>
    <x v="7"/>
    <x v="0"/>
    <x v="0"/>
    <s v="T-Shirts"/>
    <x v="5"/>
    <n v="46"/>
    <s v="Beige"/>
    <x v="3"/>
  </r>
  <r>
    <s v="OD0074"/>
    <s v="C074"/>
    <s v="P0060"/>
    <x v="71"/>
    <x v="7"/>
    <x v="0"/>
    <n v="444"/>
    <n v="0.4"/>
    <x v="0"/>
    <n v="266.39999999999998"/>
    <n v="23"/>
    <x v="1"/>
    <s v="Jalandhar"/>
    <x v="8"/>
    <x v="0"/>
    <x v="0"/>
    <s v="T-Shirts"/>
    <x v="5"/>
    <n v="46"/>
    <s v="Beige"/>
    <x v="1"/>
  </r>
  <r>
    <s v="OD0075"/>
    <s v="C075"/>
    <s v="P0060"/>
    <x v="72"/>
    <x v="6"/>
    <x v="0"/>
    <n v="456"/>
    <n v="0.4"/>
    <x v="0"/>
    <n v="273.59999999999997"/>
    <n v="24"/>
    <x v="1"/>
    <s v="Jalandhar"/>
    <x v="8"/>
    <x v="0"/>
    <x v="0"/>
    <s v="T-Shirts"/>
    <x v="5"/>
    <n v="46"/>
    <s v="Beige"/>
    <x v="1"/>
  </r>
  <r>
    <s v="OD0076"/>
    <s v="C076"/>
    <s v="P0060"/>
    <x v="73"/>
    <x v="7"/>
    <x v="0"/>
    <n v="963"/>
    <n v="0.4"/>
    <x v="0"/>
    <n v="577.79999999999995"/>
    <n v="25"/>
    <x v="1"/>
    <s v="Jalandhar"/>
    <x v="8"/>
    <x v="0"/>
    <x v="0"/>
    <s v="T-Shirts"/>
    <x v="5"/>
    <n v="46"/>
    <s v="Beige"/>
    <x v="1"/>
  </r>
  <r>
    <s v="OD0077"/>
    <s v="C077"/>
    <s v="P0060"/>
    <x v="74"/>
    <x v="5"/>
    <x v="0"/>
    <n v="456"/>
    <n v="0.4"/>
    <x v="0"/>
    <n v="273.59999999999997"/>
    <n v="26"/>
    <x v="1"/>
    <s v="Jalandhar"/>
    <x v="8"/>
    <x v="0"/>
    <x v="0"/>
    <s v="T-Shirts"/>
    <x v="5"/>
    <n v="46"/>
    <s v="Beige"/>
    <x v="1"/>
  </r>
  <r>
    <s v="OD0078"/>
    <s v="C078"/>
    <s v="P0061"/>
    <x v="75"/>
    <x v="3"/>
    <x v="1"/>
    <n v="1189"/>
    <n v="0.45"/>
    <x v="1"/>
    <n v="653.95000000000005"/>
    <n v="27"/>
    <x v="1"/>
    <s v="Amritsar"/>
    <x v="8"/>
    <x v="0"/>
    <x v="0"/>
    <s v="T-Shirts"/>
    <x v="5"/>
    <n v="44"/>
    <s v="Beige"/>
    <x v="1"/>
  </r>
  <r>
    <s v="OD0079"/>
    <s v="C079"/>
    <s v="P0062"/>
    <x v="76"/>
    <x v="9"/>
    <x v="0"/>
    <n v="1298"/>
    <n v="0.45"/>
    <x v="1"/>
    <n v="713.90000000000009"/>
    <n v="24"/>
    <x v="1"/>
    <s v="Amritsar"/>
    <x v="8"/>
    <x v="1"/>
    <x v="0"/>
    <s v="T-Shirts"/>
    <x v="5"/>
    <n v="44"/>
    <s v="Beige"/>
    <x v="1"/>
  </r>
  <r>
    <s v="OD0080"/>
    <s v="C080"/>
    <s v="P0063"/>
    <x v="77"/>
    <x v="3"/>
    <x v="1"/>
    <n v="1456"/>
    <n v="0.45"/>
    <x v="1"/>
    <n v="800.80000000000007"/>
    <n v="24"/>
    <x v="1"/>
    <s v="Amritsar"/>
    <x v="8"/>
    <x v="1"/>
    <x v="0"/>
    <s v="Shirts"/>
    <x v="5"/>
    <n v="44"/>
    <s v="Beige"/>
    <x v="0"/>
  </r>
  <r>
    <s v="OD0081"/>
    <s v="C081"/>
    <s v="P0064"/>
    <x v="56"/>
    <x v="10"/>
    <x v="0"/>
    <n v="1478"/>
    <n v="0.47"/>
    <x v="1"/>
    <n v="783.34"/>
    <n v="24"/>
    <x v="1"/>
    <s v="Amritsar"/>
    <x v="8"/>
    <x v="1"/>
    <x v="0"/>
    <s v="Shirts"/>
    <x v="5"/>
    <n v="36"/>
    <s v="Beige"/>
    <x v="0"/>
  </r>
  <r>
    <s v="OD0082"/>
    <s v="C082"/>
    <s v="P0065"/>
    <x v="78"/>
    <x v="6"/>
    <x v="0"/>
    <n v="256"/>
    <n v="0.47"/>
    <x v="1"/>
    <n v="135.68"/>
    <n v="24"/>
    <x v="1"/>
    <s v="Amritsar"/>
    <x v="8"/>
    <x v="1"/>
    <x v="0"/>
    <s v="Shirts"/>
    <x v="5"/>
    <n v="36"/>
    <s v="Beige"/>
    <x v="0"/>
  </r>
  <r>
    <s v="OD0083"/>
    <s v="C083"/>
    <s v="P0066"/>
    <x v="79"/>
    <x v="11"/>
    <x v="2"/>
    <n v="2698"/>
    <n v="0.46"/>
    <x v="1"/>
    <n v="1456.92"/>
    <n v="24"/>
    <x v="1"/>
    <s v="Patiala"/>
    <x v="8"/>
    <x v="1"/>
    <x v="0"/>
    <s v="Shirts"/>
    <x v="5"/>
    <n v="36"/>
    <s v="White"/>
    <x v="1"/>
  </r>
  <r>
    <s v="OD0084"/>
    <s v="C084"/>
    <s v="P0067"/>
    <x v="80"/>
    <x v="5"/>
    <x v="0"/>
    <n v="2364"/>
    <n v="0.46"/>
    <x v="1"/>
    <n v="1276.5600000000002"/>
    <n v="24"/>
    <x v="1"/>
    <s v="Patiala"/>
    <x v="8"/>
    <x v="1"/>
    <x v="0"/>
    <s v="Shirts"/>
    <x v="5"/>
    <n v="38"/>
    <s v="White"/>
    <x v="1"/>
  </r>
  <r>
    <s v="OD0085"/>
    <s v="C085"/>
    <s v="P0068"/>
    <x v="81"/>
    <x v="2"/>
    <x v="0"/>
    <n v="1236"/>
    <n v="0.46"/>
    <x v="1"/>
    <n v="667.44"/>
    <n v="24"/>
    <x v="1"/>
    <s v="Patiala"/>
    <x v="8"/>
    <x v="1"/>
    <x v="0"/>
    <s v="Shirts"/>
    <x v="5"/>
    <n v="40"/>
    <s v="White"/>
    <x v="2"/>
  </r>
  <r>
    <s v="OD0086"/>
    <s v="C086"/>
    <s v="P0069"/>
    <x v="82"/>
    <x v="10"/>
    <x v="0"/>
    <n v="756"/>
    <n v="0.3"/>
    <x v="0"/>
    <n v="529.19999999999993"/>
    <n v="24"/>
    <x v="1"/>
    <s v="Patiala"/>
    <x v="8"/>
    <x v="1"/>
    <x v="0"/>
    <s v="Shirts"/>
    <x v="5"/>
    <n v="42"/>
    <s v="White"/>
    <x v="1"/>
  </r>
  <r>
    <s v="OD0087"/>
    <s v="C087"/>
    <s v="P0070"/>
    <x v="83"/>
    <x v="11"/>
    <x v="0"/>
    <n v="326"/>
    <n v="0.3"/>
    <x v="0"/>
    <n v="228.2"/>
    <n v="24"/>
    <x v="1"/>
    <s v="Patiala"/>
    <x v="8"/>
    <x v="1"/>
    <x v="0"/>
    <s v="Shirts"/>
    <x v="5"/>
    <n v="44"/>
    <s v="White"/>
    <x v="1"/>
  </r>
  <r>
    <s v="OD0088"/>
    <s v="C088"/>
    <s v="P0071"/>
    <x v="73"/>
    <x v="7"/>
    <x v="0"/>
    <n v="453"/>
    <n v="0.3"/>
    <x v="0"/>
    <n v="317.09999999999997"/>
    <n v="22"/>
    <x v="1"/>
    <s v="Patiala"/>
    <x v="8"/>
    <x v="1"/>
    <x v="0"/>
    <s v="Shirts"/>
    <x v="5"/>
    <n v="38"/>
    <s v="White"/>
    <x v="0"/>
  </r>
  <r>
    <s v="OD0089"/>
    <s v="C089"/>
    <s v="P0072"/>
    <x v="84"/>
    <x v="2"/>
    <x v="1"/>
    <n v="326"/>
    <n v="0.3"/>
    <x v="0"/>
    <n v="228.2"/>
    <n v="23"/>
    <x v="1"/>
    <s v="Jaipur"/>
    <x v="9"/>
    <x v="1"/>
    <x v="0"/>
    <s v="Shirts"/>
    <x v="5"/>
    <n v="46"/>
    <s v="Teal"/>
    <x v="2"/>
  </r>
  <r>
    <s v="OD0090"/>
    <s v="C090"/>
    <s v="P0073"/>
    <x v="85"/>
    <x v="5"/>
    <x v="0"/>
    <n v="456"/>
    <n v="0.3"/>
    <x v="0"/>
    <n v="319.2"/>
    <n v="24"/>
    <x v="1"/>
    <s v="Jaipur"/>
    <x v="9"/>
    <x v="1"/>
    <x v="0"/>
    <s v="Shirts"/>
    <x v="5"/>
    <n v="38"/>
    <s v="Teal"/>
    <x v="0"/>
  </r>
  <r>
    <s v="OD0091"/>
    <s v="C091"/>
    <s v="P0074"/>
    <x v="86"/>
    <x v="2"/>
    <x v="0"/>
    <n v="675"/>
    <n v="0.35"/>
    <x v="0"/>
    <n v="438.75"/>
    <n v="25"/>
    <x v="1"/>
    <s v="Jaipur"/>
    <x v="9"/>
    <x v="1"/>
    <x v="0"/>
    <s v="Shirts"/>
    <x v="5"/>
    <n v="38"/>
    <s v="Teal"/>
    <x v="1"/>
  </r>
  <r>
    <s v="OD0092"/>
    <s v="C092"/>
    <s v="P0075"/>
    <x v="87"/>
    <x v="0"/>
    <x v="1"/>
    <n v="654"/>
    <n v="0.35"/>
    <x v="0"/>
    <n v="425.1"/>
    <n v="26"/>
    <x v="1"/>
    <s v="Jaipur"/>
    <x v="9"/>
    <x v="1"/>
    <x v="0"/>
    <s v="Shirts"/>
    <x v="5"/>
    <n v="38"/>
    <s v="Teal"/>
    <x v="2"/>
  </r>
  <r>
    <s v="OD0093"/>
    <s v="C093"/>
    <s v="P0076"/>
    <x v="88"/>
    <x v="1"/>
    <x v="0"/>
    <n v="654"/>
    <n v="0.35"/>
    <x v="0"/>
    <n v="425.1"/>
    <n v="27"/>
    <x v="1"/>
    <s v="Jaipur"/>
    <x v="9"/>
    <x v="1"/>
    <x v="0"/>
    <s v="Shirts"/>
    <x v="5"/>
    <n v="38"/>
    <s v="White"/>
    <x v="3"/>
  </r>
  <r>
    <s v="OD0094"/>
    <s v="C094"/>
    <s v="P0077"/>
    <x v="89"/>
    <x v="11"/>
    <x v="1"/>
    <n v="654"/>
    <n v="0.35"/>
    <x v="0"/>
    <n v="425.1"/>
    <n v="34"/>
    <x v="0"/>
    <s v="Jaipur"/>
    <x v="9"/>
    <x v="1"/>
    <x v="0"/>
    <s v="Shirts"/>
    <x v="5"/>
    <n v="38"/>
    <s v="Off white"/>
    <x v="1"/>
  </r>
  <r>
    <s v="OD0095"/>
    <s v="C095"/>
    <s v="P0077"/>
    <x v="90"/>
    <x v="3"/>
    <x v="1"/>
    <n v="654"/>
    <n v="0.35"/>
    <x v="0"/>
    <n v="425.1"/>
    <n v="35"/>
    <x v="0"/>
    <s v="Jodhpur"/>
    <x v="9"/>
    <x v="1"/>
    <x v="0"/>
    <s v="Shirts"/>
    <x v="5"/>
    <n v="38"/>
    <s v="Off white"/>
    <x v="1"/>
  </r>
  <r>
    <s v="OD0096"/>
    <s v="C096"/>
    <s v="P0077"/>
    <x v="91"/>
    <x v="10"/>
    <x v="0"/>
    <n v="356"/>
    <n v="0.35"/>
    <x v="0"/>
    <n v="231.4"/>
    <n v="36"/>
    <x v="0"/>
    <s v="Jodhpur"/>
    <x v="9"/>
    <x v="1"/>
    <x v="0"/>
    <s v="Shirts"/>
    <x v="5"/>
    <n v="38"/>
    <s v="Off white"/>
    <x v="1"/>
  </r>
  <r>
    <s v="OD0097"/>
    <s v="C097"/>
    <s v="P0077"/>
    <x v="92"/>
    <x v="7"/>
    <x v="0"/>
    <n v="686"/>
    <n v="0.4"/>
    <x v="0"/>
    <n v="411.59999999999997"/>
    <n v="37"/>
    <x v="0"/>
    <s v="Jodhpur"/>
    <x v="9"/>
    <x v="1"/>
    <x v="0"/>
    <s v="Shirts"/>
    <x v="5"/>
    <n v="38"/>
    <s v="Off white"/>
    <x v="1"/>
  </r>
  <r>
    <s v="OD0098"/>
    <s v="C098"/>
    <s v="P0077"/>
    <x v="93"/>
    <x v="0"/>
    <x v="1"/>
    <n v="456"/>
    <n v="0.4"/>
    <x v="0"/>
    <n v="273.59999999999997"/>
    <n v="38"/>
    <x v="0"/>
    <s v="Udaipur"/>
    <x v="9"/>
    <x v="1"/>
    <x v="0"/>
    <s v="Shirts"/>
    <x v="5"/>
    <n v="38"/>
    <s v="Off white"/>
    <x v="1"/>
  </r>
  <r>
    <s v="OD0099"/>
    <s v="C099"/>
    <s v="P0078"/>
    <x v="94"/>
    <x v="0"/>
    <x v="2"/>
    <n v="516"/>
    <n v="0.15"/>
    <x v="2"/>
    <n v="438.59999999999997"/>
    <n v="39"/>
    <x v="0"/>
    <s v="Udaipur"/>
    <x v="9"/>
    <x v="1"/>
    <x v="0"/>
    <s v="Shirts"/>
    <x v="5"/>
    <n v="42"/>
    <s v="Off white"/>
    <x v="0"/>
  </r>
  <r>
    <s v="OD0100"/>
    <s v="C100"/>
    <s v="P0079"/>
    <x v="95"/>
    <x v="8"/>
    <x v="1"/>
    <n v="355"/>
    <n v="0.15"/>
    <x v="2"/>
    <n v="301.75"/>
    <n v="40"/>
    <x v="0"/>
    <s v="Udaipur"/>
    <x v="9"/>
    <x v="1"/>
    <x v="0"/>
    <s v="Shirts"/>
    <x v="5"/>
    <n v="42"/>
    <s v="Off white"/>
    <x v="2"/>
  </r>
  <r>
    <s v="OD0101"/>
    <s v="C001"/>
    <s v="P0080"/>
    <x v="96"/>
    <x v="10"/>
    <x v="1"/>
    <n v="465"/>
    <n v="0.15"/>
    <x v="2"/>
    <n v="395.25"/>
    <n v="30"/>
    <x v="0"/>
    <s v="Mumbai"/>
    <x v="0"/>
    <x v="1"/>
    <x v="0"/>
    <s v="Shirts"/>
    <x v="5"/>
    <n v="42"/>
    <s v="Off white"/>
    <x v="1"/>
  </r>
  <r>
    <s v="OD0102"/>
    <s v="C002"/>
    <s v="P0081"/>
    <x v="97"/>
    <x v="2"/>
    <x v="1"/>
    <n v="965"/>
    <n v="0.35"/>
    <x v="0"/>
    <n v="627.25"/>
    <n v="35"/>
    <x v="0"/>
    <s v="Mumbai"/>
    <x v="0"/>
    <x v="1"/>
    <x v="0"/>
    <s v="Shirts"/>
    <x v="5"/>
    <n v="42"/>
    <s v="Off white"/>
    <x v="0"/>
  </r>
  <r>
    <s v="OD0103"/>
    <s v="C003"/>
    <s v="P0082"/>
    <x v="98"/>
    <x v="3"/>
    <x v="0"/>
    <n v="1158"/>
    <n v="0.35"/>
    <x v="0"/>
    <n v="752.7"/>
    <n v="36"/>
    <x v="0"/>
    <s v="Mumbai"/>
    <x v="0"/>
    <x v="1"/>
    <x v="0"/>
    <s v="Shirts"/>
    <x v="5"/>
    <n v="36"/>
    <s v="Off white"/>
    <x v="3"/>
  </r>
  <r>
    <s v="OD0104"/>
    <s v="C004"/>
    <s v="P0083"/>
    <x v="99"/>
    <x v="11"/>
    <x v="2"/>
    <n v="264"/>
    <n v="0.35"/>
    <x v="0"/>
    <n v="171.6"/>
    <n v="40"/>
    <x v="0"/>
    <s v="Pune"/>
    <x v="0"/>
    <x v="1"/>
    <x v="0"/>
    <s v="Shirts"/>
    <x v="5"/>
    <n v="36"/>
    <s v="Off white"/>
    <x v="1"/>
  </r>
  <r>
    <s v="OD0105"/>
    <s v="C005"/>
    <s v="P0084"/>
    <x v="100"/>
    <x v="11"/>
    <x v="0"/>
    <n v="433"/>
    <n v="0.35"/>
    <x v="0"/>
    <n v="281.45"/>
    <n v="25"/>
    <x v="1"/>
    <s v="Pune"/>
    <x v="0"/>
    <x v="1"/>
    <x v="0"/>
    <s v="Shirts"/>
    <x v="5"/>
    <n v="36"/>
    <s v="Off white"/>
    <x v="1"/>
  </r>
  <r>
    <s v="OD0106"/>
    <s v="C006"/>
    <s v="P0085"/>
    <x v="101"/>
    <x v="3"/>
    <x v="2"/>
    <n v="562"/>
    <n v="0.55000000000000004"/>
    <x v="1"/>
    <n v="252.89999999999998"/>
    <n v="16"/>
    <x v="2"/>
    <s v="Pune"/>
    <x v="0"/>
    <x v="1"/>
    <x v="0"/>
    <s v="Shirts"/>
    <x v="5"/>
    <n v="36"/>
    <s v="Green"/>
    <x v="0"/>
  </r>
  <r>
    <s v="OD0107"/>
    <s v="C007"/>
    <s v="P0086"/>
    <x v="102"/>
    <x v="7"/>
    <x v="0"/>
    <n v="423"/>
    <n v="0.55000000000000004"/>
    <x v="1"/>
    <n v="190.35"/>
    <n v="23"/>
    <x v="1"/>
    <s v="Pune"/>
    <x v="0"/>
    <x v="1"/>
    <x v="0"/>
    <s v="Shirts"/>
    <x v="5"/>
    <n v="40"/>
    <s v="Green"/>
    <x v="0"/>
  </r>
  <r>
    <s v="OD0108"/>
    <s v="C008"/>
    <s v="P0087"/>
    <x v="103"/>
    <x v="3"/>
    <x v="1"/>
    <n v="621"/>
    <n v="0.55000000000000004"/>
    <x v="1"/>
    <n v="279.45"/>
    <n v="22"/>
    <x v="1"/>
    <s v="Pune"/>
    <x v="0"/>
    <x v="1"/>
    <x v="0"/>
    <s v="Shirts"/>
    <x v="5"/>
    <n v="40"/>
    <s v="Green"/>
    <x v="0"/>
  </r>
  <r>
    <s v="OD0109"/>
    <s v="C009"/>
    <s v="P0088"/>
    <x v="104"/>
    <x v="3"/>
    <x v="1"/>
    <n v="333"/>
    <n v="0.55000000000000004"/>
    <x v="1"/>
    <n v="149.85"/>
    <n v="17"/>
    <x v="2"/>
    <s v="Hyderabad"/>
    <x v="1"/>
    <x v="1"/>
    <x v="0"/>
    <s v="Shirts"/>
    <x v="5"/>
    <n v="40"/>
    <s v="Sea Green"/>
    <x v="2"/>
  </r>
  <r>
    <s v="OD0110"/>
    <s v="C010"/>
    <s v="P0089"/>
    <x v="105"/>
    <x v="1"/>
    <x v="1"/>
    <n v="236"/>
    <n v="0.5"/>
    <x v="1"/>
    <n v="118"/>
    <n v="19"/>
    <x v="2"/>
    <s v="Hyderabad"/>
    <x v="1"/>
    <x v="1"/>
    <x v="0"/>
    <s v="Shirts"/>
    <x v="5"/>
    <n v="40"/>
    <s v="Sea Green"/>
    <x v="1"/>
  </r>
  <r>
    <s v="OD0111"/>
    <s v="C011"/>
    <s v="P0090"/>
    <x v="106"/>
    <x v="5"/>
    <x v="1"/>
    <n v="456"/>
    <n v="0.5"/>
    <x v="1"/>
    <n v="228"/>
    <n v="18"/>
    <x v="2"/>
    <s v="Hyderabad"/>
    <x v="1"/>
    <x v="1"/>
    <x v="0"/>
    <s v="Shirts"/>
    <x v="5"/>
    <n v="42"/>
    <s v="Sea Green"/>
    <x v="0"/>
  </r>
  <r>
    <s v="OD0112"/>
    <s v="C012"/>
    <s v="P0091"/>
    <x v="107"/>
    <x v="3"/>
    <x v="0"/>
    <n v="963"/>
    <n v="0.5"/>
    <x v="1"/>
    <n v="481.5"/>
    <n v="20"/>
    <x v="1"/>
    <s v="Hyderabad"/>
    <x v="1"/>
    <x v="1"/>
    <x v="0"/>
    <s v="Shirts"/>
    <x v="5"/>
    <n v="42"/>
    <s v="Peach"/>
    <x v="3"/>
  </r>
  <r>
    <s v="OD0113"/>
    <s v="C013"/>
    <s v="P0092"/>
    <x v="108"/>
    <x v="9"/>
    <x v="0"/>
    <n v="234"/>
    <n v="0.5"/>
    <x v="1"/>
    <n v="117"/>
    <n v="22"/>
    <x v="1"/>
    <s v="Raipur"/>
    <x v="2"/>
    <x v="1"/>
    <x v="0"/>
    <s v="Shirts"/>
    <x v="5"/>
    <n v="42"/>
    <s v="Peach"/>
    <x v="1"/>
  </r>
  <r>
    <s v="OD0114"/>
    <s v="C014"/>
    <s v="P0093"/>
    <x v="109"/>
    <x v="0"/>
    <x v="0"/>
    <n v="456"/>
    <n v="0.5"/>
    <x v="1"/>
    <n v="228"/>
    <n v="25"/>
    <x v="1"/>
    <s v="Raipur"/>
    <x v="2"/>
    <x v="1"/>
    <x v="0"/>
    <s v="Shirts"/>
    <x v="5"/>
    <n v="42"/>
    <s v="Peach"/>
    <x v="1"/>
  </r>
  <r>
    <s v="OD0115"/>
    <s v="C015"/>
    <s v="P0094"/>
    <x v="110"/>
    <x v="4"/>
    <x v="1"/>
    <n v="564"/>
    <n v="0.3"/>
    <x v="0"/>
    <n v="394.79999999999995"/>
    <n v="27"/>
    <x v="1"/>
    <s v="Ahmedabad"/>
    <x v="3"/>
    <x v="1"/>
    <x v="0"/>
    <s v="Shirts"/>
    <x v="5"/>
    <n v="44"/>
    <s v="Peach"/>
    <x v="1"/>
  </r>
  <r>
    <s v="OD0116"/>
    <s v="C016"/>
    <s v="P0094"/>
    <x v="111"/>
    <x v="8"/>
    <x v="1"/>
    <n v="634"/>
    <n v="0.32"/>
    <x v="0"/>
    <n v="431.11999999999995"/>
    <n v="29"/>
    <x v="1"/>
    <s v="Ahmedabad"/>
    <x v="3"/>
    <x v="1"/>
    <x v="0"/>
    <s v="Shirts"/>
    <x v="5"/>
    <n v="44"/>
    <s v="Peach"/>
    <x v="1"/>
  </r>
  <r>
    <s v="OD0117"/>
    <s v="C017"/>
    <s v="P0094"/>
    <x v="112"/>
    <x v="6"/>
    <x v="1"/>
    <n v="236"/>
    <n v="0.25"/>
    <x v="0"/>
    <n v="177"/>
    <n v="23"/>
    <x v="1"/>
    <s v="Ahmedabad"/>
    <x v="3"/>
    <x v="1"/>
    <x v="0"/>
    <s v="Shirts"/>
    <x v="5"/>
    <n v="44"/>
    <s v="Peach"/>
    <x v="1"/>
  </r>
  <r>
    <s v="OD0118"/>
    <s v="C018"/>
    <s v="P0095"/>
    <x v="113"/>
    <x v="1"/>
    <x v="1"/>
    <n v="444"/>
    <n v="0.45"/>
    <x v="1"/>
    <n v="244.20000000000002"/>
    <n v="25"/>
    <x v="1"/>
    <s v="Ahmedabad"/>
    <x v="3"/>
    <x v="1"/>
    <x v="0"/>
    <s v="Shirts"/>
    <x v="0"/>
    <n v="44"/>
    <s v="Peach"/>
    <x v="0"/>
  </r>
  <r>
    <s v="OD0119"/>
    <s v="C019"/>
    <s v="P0096"/>
    <x v="114"/>
    <x v="4"/>
    <x v="1"/>
    <n v="456"/>
    <n v="0.15"/>
    <x v="2"/>
    <n v="387.59999999999997"/>
    <n v="24"/>
    <x v="1"/>
    <s v="Ahmedabad"/>
    <x v="3"/>
    <x v="1"/>
    <x v="0"/>
    <s v="Shirts"/>
    <x v="0"/>
    <n v="44"/>
    <s v="Sea Green"/>
    <x v="0"/>
  </r>
  <r>
    <s v="OD0120"/>
    <s v="C020"/>
    <s v="P0097"/>
    <x v="59"/>
    <x v="0"/>
    <x v="2"/>
    <n v="963"/>
    <n v="0.33"/>
    <x v="0"/>
    <n v="645.20999999999992"/>
    <n v="15"/>
    <x v="2"/>
    <s v="Ahmedabad"/>
    <x v="3"/>
    <x v="1"/>
    <x v="0"/>
    <s v="Shirts"/>
    <x v="0"/>
    <n v="44"/>
    <s v="Sea Green"/>
    <x v="0"/>
  </r>
  <r>
    <s v="OD0121"/>
    <s v="C021"/>
    <s v="P0098"/>
    <x v="115"/>
    <x v="3"/>
    <x v="1"/>
    <n v="456"/>
    <n v="0.42"/>
    <x v="1"/>
    <n v="264.48"/>
    <n v="19"/>
    <x v="2"/>
    <s v="Vadodara"/>
    <x v="3"/>
    <x v="1"/>
    <x v="0"/>
    <s v="Shirts"/>
    <x v="0"/>
    <n v="46"/>
    <s v="Sea Green"/>
    <x v="1"/>
  </r>
  <r>
    <s v="OD0122"/>
    <s v="C022"/>
    <s v="P0099"/>
    <x v="116"/>
    <x v="8"/>
    <x v="0"/>
    <n v="1189"/>
    <n v="0.42"/>
    <x v="1"/>
    <n v="689.62000000000012"/>
    <n v="19"/>
    <x v="2"/>
    <s v="Vadodara"/>
    <x v="3"/>
    <x v="1"/>
    <x v="0"/>
    <s v="Shirts"/>
    <x v="0"/>
    <n v="46"/>
    <s v="Brown"/>
    <x v="1"/>
  </r>
  <r>
    <s v="OD0123"/>
    <s v="C023"/>
    <s v="P0100"/>
    <x v="117"/>
    <x v="2"/>
    <x v="1"/>
    <n v="1298"/>
    <n v="0.39"/>
    <x v="0"/>
    <n v="791.78"/>
    <n v="19"/>
    <x v="2"/>
    <s v="Vadodara"/>
    <x v="3"/>
    <x v="1"/>
    <x v="0"/>
    <s v="Shirts"/>
    <x v="0"/>
    <n v="46"/>
    <s v="Brown"/>
    <x v="2"/>
  </r>
  <r>
    <s v="OD0124"/>
    <s v="C024"/>
    <s v="P0101"/>
    <x v="118"/>
    <x v="6"/>
    <x v="0"/>
    <n v="1456"/>
    <n v="0.39"/>
    <x v="0"/>
    <n v="888.16"/>
    <n v="22"/>
    <x v="1"/>
    <s v="Vadodara"/>
    <x v="3"/>
    <x v="1"/>
    <x v="0"/>
    <s v="Shirts"/>
    <x v="0"/>
    <n v="46"/>
    <s v="Brown"/>
    <x v="1"/>
  </r>
  <r>
    <s v="OD0125"/>
    <s v="C025"/>
    <s v="P0102"/>
    <x v="119"/>
    <x v="9"/>
    <x v="0"/>
    <n v="1478"/>
    <n v="0.39"/>
    <x v="0"/>
    <n v="901.57999999999993"/>
    <n v="22"/>
    <x v="1"/>
    <s v="Vadodara"/>
    <x v="3"/>
    <x v="1"/>
    <x v="0"/>
    <s v="Shirts"/>
    <x v="0"/>
    <n v="46"/>
    <s v="Brown"/>
    <x v="1"/>
  </r>
  <r>
    <s v="OD0126"/>
    <s v="C026"/>
    <s v="P0103"/>
    <x v="87"/>
    <x v="0"/>
    <x v="1"/>
    <n v="256"/>
    <n v="0.39"/>
    <x v="0"/>
    <n v="156.16"/>
    <n v="22"/>
    <x v="1"/>
    <s v="Surat"/>
    <x v="3"/>
    <x v="1"/>
    <x v="0"/>
    <s v="Shirts"/>
    <x v="0"/>
    <n v="44"/>
    <s v="Brown"/>
    <x v="0"/>
  </r>
  <r>
    <s v="OD0127"/>
    <s v="C027"/>
    <s v="P0104"/>
    <x v="120"/>
    <x v="3"/>
    <x v="2"/>
    <n v="2698"/>
    <n v="0.3"/>
    <x v="0"/>
    <n v="1888.6"/>
    <n v="22"/>
    <x v="1"/>
    <s v="Surat"/>
    <x v="3"/>
    <x v="1"/>
    <x v="0"/>
    <s v="Shirts"/>
    <x v="0"/>
    <n v="44"/>
    <s v="Black"/>
    <x v="2"/>
  </r>
  <r>
    <s v="OD0128"/>
    <s v="C028"/>
    <s v="P0105"/>
    <x v="106"/>
    <x v="5"/>
    <x v="1"/>
    <n v="2364"/>
    <n v="0.3"/>
    <x v="0"/>
    <n v="1654.8"/>
    <n v="29"/>
    <x v="1"/>
    <s v="Surat"/>
    <x v="3"/>
    <x v="1"/>
    <x v="0"/>
    <s v="Shirts"/>
    <x v="0"/>
    <n v="44"/>
    <s v="Black"/>
    <x v="1"/>
  </r>
  <r>
    <s v="OD0129"/>
    <s v="C029"/>
    <s v="P0106"/>
    <x v="63"/>
    <x v="4"/>
    <x v="1"/>
    <n v="1236"/>
    <n v="0.3"/>
    <x v="0"/>
    <n v="865.19999999999993"/>
    <n v="29"/>
    <x v="1"/>
    <s v="Surat"/>
    <x v="3"/>
    <x v="1"/>
    <x v="0"/>
    <s v="Shirts"/>
    <x v="0"/>
    <n v="44"/>
    <s v="Black"/>
    <x v="0"/>
  </r>
  <r>
    <s v="OD0130"/>
    <s v="C030"/>
    <s v="P0107"/>
    <x v="121"/>
    <x v="5"/>
    <x v="1"/>
    <n v="756"/>
    <n v="0.25"/>
    <x v="0"/>
    <n v="567"/>
    <n v="29"/>
    <x v="1"/>
    <s v="Bengaluru"/>
    <x v="4"/>
    <x v="1"/>
    <x v="0"/>
    <s v="Shirts"/>
    <x v="0"/>
    <n v="44"/>
    <s v="Mustard"/>
    <x v="2"/>
  </r>
  <r>
    <s v="OD0131"/>
    <s v="C031"/>
    <s v="P0108"/>
    <x v="122"/>
    <x v="1"/>
    <x v="1"/>
    <n v="326"/>
    <n v="0.25"/>
    <x v="0"/>
    <n v="244.5"/>
    <n v="29"/>
    <x v="1"/>
    <s v="Bengaluru"/>
    <x v="4"/>
    <x v="1"/>
    <x v="0"/>
    <s v="Shirts"/>
    <x v="0"/>
    <n v="44"/>
    <s v="Mustard"/>
    <x v="1"/>
  </r>
  <r>
    <s v="OD0132"/>
    <s v="C032"/>
    <s v="P0108"/>
    <x v="123"/>
    <x v="4"/>
    <x v="1"/>
    <n v="453"/>
    <n v="0.3"/>
    <x v="0"/>
    <n v="317.09999999999997"/>
    <n v="41"/>
    <x v="0"/>
    <s v="Bengaluru"/>
    <x v="4"/>
    <x v="1"/>
    <x v="0"/>
    <s v="Shirts"/>
    <x v="0"/>
    <n v="44"/>
    <s v="Mustard"/>
    <x v="1"/>
  </r>
  <r>
    <s v="OD0133"/>
    <s v="C033"/>
    <s v="P0108"/>
    <x v="124"/>
    <x v="7"/>
    <x v="1"/>
    <n v="326"/>
    <n v="0.3"/>
    <x v="0"/>
    <n v="228.2"/>
    <n v="42"/>
    <x v="0"/>
    <s v="Bengaluru"/>
    <x v="4"/>
    <x v="1"/>
    <x v="0"/>
    <s v="Shirts"/>
    <x v="0"/>
    <n v="44"/>
    <s v="Mustard"/>
    <x v="1"/>
  </r>
  <r>
    <s v="OD0134"/>
    <s v="C034"/>
    <s v="P0108"/>
    <x v="125"/>
    <x v="8"/>
    <x v="0"/>
    <n v="456"/>
    <n v="0.3"/>
    <x v="0"/>
    <n v="319.2"/>
    <n v="43"/>
    <x v="0"/>
    <s v="Bengaluru"/>
    <x v="4"/>
    <x v="1"/>
    <x v="0"/>
    <s v="Shirts"/>
    <x v="0"/>
    <n v="44"/>
    <s v="Mustard"/>
    <x v="1"/>
  </r>
  <r>
    <s v="OD0135"/>
    <s v="C035"/>
    <s v="P0108"/>
    <x v="126"/>
    <x v="1"/>
    <x v="0"/>
    <n v="675"/>
    <n v="0.4"/>
    <x v="0"/>
    <n v="405"/>
    <n v="44"/>
    <x v="0"/>
    <s v="Bengaluru"/>
    <x v="4"/>
    <x v="1"/>
    <x v="0"/>
    <s v="Shirts"/>
    <x v="0"/>
    <n v="44"/>
    <s v="Mustard"/>
    <x v="1"/>
  </r>
  <r>
    <s v="OD0136"/>
    <s v="C036"/>
    <s v="P0109"/>
    <x v="127"/>
    <x v="2"/>
    <x v="1"/>
    <n v="654"/>
    <n v="0.4"/>
    <x v="0"/>
    <n v="392.4"/>
    <n v="45"/>
    <x v="0"/>
    <s v="Bengaluru"/>
    <x v="4"/>
    <x v="1"/>
    <x v="0"/>
    <s v="Shirts"/>
    <x v="0"/>
    <n v="44"/>
    <s v="Mustard"/>
    <x v="1"/>
  </r>
  <r>
    <s v="OD0137"/>
    <s v="C037"/>
    <s v="P0110"/>
    <x v="128"/>
    <x v="11"/>
    <x v="2"/>
    <n v="654"/>
    <n v="0.4"/>
    <x v="0"/>
    <n v="392.4"/>
    <n v="35"/>
    <x v="0"/>
    <s v="Bengaluru"/>
    <x v="4"/>
    <x v="1"/>
    <x v="0"/>
    <s v="Shirts"/>
    <x v="0"/>
    <n v="40"/>
    <s v="Mustard"/>
    <x v="0"/>
  </r>
  <r>
    <s v="OD0138"/>
    <s v="C038"/>
    <s v="P0111"/>
    <x v="129"/>
    <x v="9"/>
    <x v="1"/>
    <n v="654"/>
    <n v="0.4"/>
    <x v="0"/>
    <n v="392.4"/>
    <n v="36"/>
    <x v="0"/>
    <s v="Patna"/>
    <x v="5"/>
    <x v="1"/>
    <x v="0"/>
    <s v="Shirts"/>
    <x v="0"/>
    <n v="40"/>
    <s v="Red"/>
    <x v="3"/>
  </r>
  <r>
    <s v="OD0139"/>
    <s v="C039"/>
    <s v="P0112"/>
    <x v="110"/>
    <x v="4"/>
    <x v="1"/>
    <n v="654"/>
    <n v="0.4"/>
    <x v="0"/>
    <n v="392.4"/>
    <n v="37"/>
    <x v="0"/>
    <s v="Patna"/>
    <x v="5"/>
    <x v="1"/>
    <x v="0"/>
    <s v="Shirts"/>
    <x v="0"/>
    <n v="40"/>
    <s v="Red"/>
    <x v="2"/>
  </r>
  <r>
    <s v="OD0140"/>
    <s v="C040"/>
    <s v="P0113"/>
    <x v="130"/>
    <x v="0"/>
    <x v="2"/>
    <n v="356"/>
    <n v="0.4"/>
    <x v="0"/>
    <n v="213.6"/>
    <n v="26"/>
    <x v="1"/>
    <s v="Patna"/>
    <x v="5"/>
    <x v="1"/>
    <x v="0"/>
    <s v="Shirts"/>
    <x v="0"/>
    <n v="40"/>
    <s v="Red"/>
    <x v="0"/>
  </r>
  <r>
    <s v="OD0141"/>
    <s v="C041"/>
    <s v="P0113"/>
    <x v="131"/>
    <x v="11"/>
    <x v="1"/>
    <n v="686"/>
    <n v="0.45"/>
    <x v="1"/>
    <n v="377.3"/>
    <n v="27"/>
    <x v="1"/>
    <s v="Patna"/>
    <x v="5"/>
    <x v="1"/>
    <x v="0"/>
    <s v="Shirts"/>
    <x v="0"/>
    <n v="40"/>
    <s v="Red"/>
    <x v="0"/>
  </r>
  <r>
    <s v="OD0142"/>
    <s v="C042"/>
    <s v="P0113"/>
    <x v="132"/>
    <x v="4"/>
    <x v="0"/>
    <n v="456"/>
    <n v="0.45"/>
    <x v="1"/>
    <n v="250.8"/>
    <n v="28"/>
    <x v="1"/>
    <s v="Darbhanga"/>
    <x v="5"/>
    <x v="1"/>
    <x v="0"/>
    <s v="Shirts"/>
    <x v="0"/>
    <n v="40"/>
    <s v="Red"/>
    <x v="0"/>
  </r>
  <r>
    <s v="OD0143"/>
    <s v="C043"/>
    <s v="P0114"/>
    <x v="133"/>
    <x v="10"/>
    <x v="0"/>
    <n v="516"/>
    <n v="0.45"/>
    <x v="1"/>
    <n v="283.8"/>
    <n v="29"/>
    <x v="1"/>
    <s v="Darbhanga"/>
    <x v="5"/>
    <x v="1"/>
    <x v="0"/>
    <s v="Shirts"/>
    <x v="0"/>
    <n v="38"/>
    <s v="Red"/>
    <x v="1"/>
  </r>
  <r>
    <s v="OD0144"/>
    <s v="C044"/>
    <s v="P0115"/>
    <x v="134"/>
    <x v="0"/>
    <x v="0"/>
    <n v="355"/>
    <n v="0.47"/>
    <x v="1"/>
    <n v="188.15"/>
    <n v="30"/>
    <x v="0"/>
    <s v="Darbhanga"/>
    <x v="5"/>
    <x v="1"/>
    <x v="0"/>
    <s v="Shirts"/>
    <x v="0"/>
    <n v="38"/>
    <s v="Red"/>
    <x v="0"/>
  </r>
  <r>
    <s v="OD0145"/>
    <s v="C045"/>
    <s v="P0116"/>
    <x v="135"/>
    <x v="5"/>
    <x v="1"/>
    <n v="465"/>
    <n v="0.47"/>
    <x v="1"/>
    <n v="246.45000000000002"/>
    <n v="31"/>
    <x v="0"/>
    <s v="Nalanda"/>
    <x v="5"/>
    <x v="1"/>
    <x v="0"/>
    <s v="Shirts"/>
    <x v="0"/>
    <n v="38"/>
    <s v="Pink"/>
    <x v="0"/>
  </r>
  <r>
    <s v="OD0146"/>
    <s v="C046"/>
    <s v="P0117"/>
    <x v="136"/>
    <x v="2"/>
    <x v="1"/>
    <n v="965"/>
    <n v="0.46"/>
    <x v="1"/>
    <n v="521.1"/>
    <n v="32"/>
    <x v="0"/>
    <s v="Nalanda"/>
    <x v="5"/>
    <x v="1"/>
    <x v="0"/>
    <s v="Shirts"/>
    <x v="0"/>
    <n v="38"/>
    <s v="Pink"/>
    <x v="0"/>
  </r>
  <r>
    <s v="OD0147"/>
    <s v="C047"/>
    <s v="P0118"/>
    <x v="137"/>
    <x v="5"/>
    <x v="1"/>
    <n v="1158"/>
    <n v="0.46"/>
    <x v="1"/>
    <n v="625.32000000000005"/>
    <n v="33"/>
    <x v="0"/>
    <s v="Nalanda"/>
    <x v="5"/>
    <x v="1"/>
    <x v="0"/>
    <s v="Shirts"/>
    <x v="6"/>
    <n v="38"/>
    <s v="Pink"/>
    <x v="2"/>
  </r>
  <r>
    <s v="OD0148"/>
    <s v="C048"/>
    <s v="P0119"/>
    <x v="138"/>
    <x v="4"/>
    <x v="1"/>
    <n v="264"/>
    <n v="0.46"/>
    <x v="1"/>
    <n v="142.56"/>
    <n v="44"/>
    <x v="0"/>
    <s v="Gaya"/>
    <x v="5"/>
    <x v="1"/>
    <x v="0"/>
    <s v="Shirts"/>
    <x v="6"/>
    <n v="38"/>
    <s v="Red"/>
    <x v="3"/>
  </r>
  <r>
    <s v="OD0149"/>
    <s v="C049"/>
    <s v="P0120"/>
    <x v="139"/>
    <x v="0"/>
    <x v="1"/>
    <n v="433"/>
    <n v="0.3"/>
    <x v="0"/>
    <n v="303.09999999999997"/>
    <n v="45"/>
    <x v="0"/>
    <s v="Gaya"/>
    <x v="5"/>
    <x v="1"/>
    <x v="0"/>
    <s v="Shirts"/>
    <x v="6"/>
    <n v="42"/>
    <s v="Orange"/>
    <x v="1"/>
  </r>
  <r>
    <s v="OD0150"/>
    <s v="C050"/>
    <s v="P0121"/>
    <x v="140"/>
    <x v="11"/>
    <x v="0"/>
    <n v="562"/>
    <n v="0.3"/>
    <x v="0"/>
    <n v="393.4"/>
    <n v="46"/>
    <x v="3"/>
    <s v="Bhopal"/>
    <x v="6"/>
    <x v="1"/>
    <x v="0"/>
    <s v="Shirts"/>
    <x v="6"/>
    <n v="42"/>
    <s v="Orange"/>
    <x v="0"/>
  </r>
  <r>
    <s v="OD0151"/>
    <s v="C051"/>
    <s v="P0122"/>
    <x v="141"/>
    <x v="11"/>
    <x v="1"/>
    <n v="423"/>
    <n v="0.3"/>
    <x v="0"/>
    <n v="296.09999999999997"/>
    <n v="47"/>
    <x v="3"/>
    <s v="Bhopal"/>
    <x v="6"/>
    <x v="1"/>
    <x v="0"/>
    <s v="Shirts"/>
    <x v="6"/>
    <n v="42"/>
    <s v="Pink"/>
    <x v="3"/>
  </r>
  <r>
    <s v="OD0152"/>
    <s v="C052"/>
    <s v="P0123"/>
    <x v="142"/>
    <x v="0"/>
    <x v="0"/>
    <n v="621"/>
    <n v="0.3"/>
    <x v="0"/>
    <n v="434.7"/>
    <n v="48"/>
    <x v="3"/>
    <s v="Bhopal"/>
    <x v="6"/>
    <x v="1"/>
    <x v="0"/>
    <s v="Shirts"/>
    <x v="6"/>
    <n v="42"/>
    <s v="Pink"/>
    <x v="1"/>
  </r>
  <r>
    <s v="OD0153"/>
    <s v="C053"/>
    <s v="P0124"/>
    <x v="143"/>
    <x v="1"/>
    <x v="1"/>
    <n v="333"/>
    <n v="0.3"/>
    <x v="0"/>
    <n v="233.1"/>
    <n v="49"/>
    <x v="3"/>
    <s v="Bhopal"/>
    <x v="6"/>
    <x v="1"/>
    <x v="0"/>
    <s v="Shirts"/>
    <x v="6"/>
    <n v="46"/>
    <s v="Pink"/>
    <x v="1"/>
  </r>
  <r>
    <s v="OD0154"/>
    <s v="C054"/>
    <s v="P0125"/>
    <x v="144"/>
    <x v="4"/>
    <x v="0"/>
    <n v="236"/>
    <n v="0.35"/>
    <x v="0"/>
    <n v="153.4"/>
    <n v="17"/>
    <x v="2"/>
    <s v="Sagar"/>
    <x v="6"/>
    <x v="1"/>
    <x v="0"/>
    <s v="Shirts"/>
    <x v="6"/>
    <n v="46"/>
    <s v="Orange"/>
    <x v="0"/>
  </r>
  <r>
    <s v="OD0155"/>
    <s v="C055"/>
    <s v="P0126"/>
    <x v="145"/>
    <x v="7"/>
    <x v="1"/>
    <n v="456"/>
    <n v="0.35"/>
    <x v="0"/>
    <n v="296.40000000000003"/>
    <n v="18"/>
    <x v="2"/>
    <s v="Sagar"/>
    <x v="6"/>
    <x v="1"/>
    <x v="0"/>
    <s v="Shirts"/>
    <x v="6"/>
    <n v="46"/>
    <s v="Teal"/>
    <x v="0"/>
  </r>
  <r>
    <s v="OD0156"/>
    <s v="C056"/>
    <s v="P0127"/>
    <x v="146"/>
    <x v="6"/>
    <x v="1"/>
    <n v="963"/>
    <n v="0.35"/>
    <x v="0"/>
    <n v="625.95000000000005"/>
    <n v="19"/>
    <x v="2"/>
    <s v="Sagar"/>
    <x v="6"/>
    <x v="1"/>
    <x v="0"/>
    <s v="Shirts"/>
    <x v="6"/>
    <n v="44"/>
    <s v="Grey"/>
    <x v="0"/>
  </r>
  <r>
    <s v="OD0157"/>
    <s v="C057"/>
    <s v="P0128"/>
    <x v="33"/>
    <x v="0"/>
    <x v="1"/>
    <n v="234"/>
    <n v="0.35"/>
    <x v="0"/>
    <n v="152.1"/>
    <n v="20"/>
    <x v="1"/>
    <s v="Sagar"/>
    <x v="6"/>
    <x v="1"/>
    <x v="0"/>
    <s v="Shirts"/>
    <x v="6"/>
    <n v="44"/>
    <s v="Grey"/>
    <x v="2"/>
  </r>
  <r>
    <s v="OD0158"/>
    <s v="C058"/>
    <s v="P0129"/>
    <x v="129"/>
    <x v="9"/>
    <x v="1"/>
    <n v="456"/>
    <n v="0.35"/>
    <x v="0"/>
    <n v="296.40000000000003"/>
    <n v="21"/>
    <x v="1"/>
    <s v="Indore"/>
    <x v="6"/>
    <x v="1"/>
    <x v="0"/>
    <s v="Shirts"/>
    <x v="6"/>
    <n v="44"/>
    <s v="Teal"/>
    <x v="1"/>
  </r>
  <r>
    <s v="OD0159"/>
    <s v="C059"/>
    <s v="P0130"/>
    <x v="147"/>
    <x v="2"/>
    <x v="0"/>
    <n v="564"/>
    <n v="0.35"/>
    <x v="0"/>
    <n v="366.6"/>
    <n v="22"/>
    <x v="1"/>
    <s v="Indore"/>
    <x v="6"/>
    <x v="1"/>
    <x v="0"/>
    <s v="Shirts"/>
    <x v="6"/>
    <n v="36"/>
    <s v="Teal"/>
    <x v="0"/>
  </r>
  <r>
    <s v="OD0160"/>
    <s v="C060"/>
    <s v="P0131"/>
    <x v="148"/>
    <x v="6"/>
    <x v="1"/>
    <n v="634"/>
    <n v="0.4"/>
    <x v="0"/>
    <n v="380.4"/>
    <n v="16"/>
    <x v="2"/>
    <s v="Kanpur"/>
    <x v="7"/>
    <x v="1"/>
    <x v="0"/>
    <s v="Shirts"/>
    <x v="6"/>
    <n v="36"/>
    <s v="Blue"/>
    <x v="3"/>
  </r>
  <r>
    <s v="OD0161"/>
    <s v="C061"/>
    <s v="P0132"/>
    <x v="149"/>
    <x v="4"/>
    <x v="0"/>
    <n v="236"/>
    <n v="0.4"/>
    <x v="0"/>
    <n v="141.6"/>
    <n v="17"/>
    <x v="2"/>
    <s v="Kanpur"/>
    <x v="7"/>
    <x v="1"/>
    <x v="0"/>
    <s v="Shirts"/>
    <x v="6"/>
    <n v="36"/>
    <s v="Black"/>
    <x v="1"/>
  </r>
  <r>
    <s v="OD0162"/>
    <s v="C062"/>
    <s v="P0133"/>
    <x v="150"/>
    <x v="1"/>
    <x v="1"/>
    <n v="444"/>
    <n v="0.15"/>
    <x v="2"/>
    <n v="377.4"/>
    <n v="18"/>
    <x v="2"/>
    <s v="Kanpur"/>
    <x v="7"/>
    <x v="1"/>
    <x v="0"/>
    <s v="Shirts"/>
    <x v="6"/>
    <n v="36"/>
    <s v="Black"/>
    <x v="1"/>
  </r>
  <r>
    <s v="OD0163"/>
    <s v="C063"/>
    <s v="P0134"/>
    <x v="151"/>
    <x v="9"/>
    <x v="0"/>
    <n v="456"/>
    <n v="0.15"/>
    <x v="2"/>
    <n v="387.59999999999997"/>
    <n v="19"/>
    <x v="2"/>
    <s v="Kanpur"/>
    <x v="7"/>
    <x v="1"/>
    <x v="0"/>
    <s v="Shirts"/>
    <x v="6"/>
    <n v="38"/>
    <s v="Black"/>
    <x v="1"/>
  </r>
  <r>
    <s v="OD0164"/>
    <s v="C064"/>
    <s v="P0135"/>
    <x v="152"/>
    <x v="9"/>
    <x v="1"/>
    <n v="963"/>
    <n v="0.15"/>
    <x v="2"/>
    <n v="818.55"/>
    <n v="20"/>
    <x v="1"/>
    <s v="Aligarh"/>
    <x v="7"/>
    <x v="1"/>
    <x v="0"/>
    <s v="Shirts"/>
    <x v="6"/>
    <n v="38"/>
    <s v="Blue"/>
    <x v="0"/>
  </r>
  <r>
    <s v="OD0165"/>
    <s v="C065"/>
    <s v="P0136"/>
    <x v="153"/>
    <x v="4"/>
    <x v="0"/>
    <n v="456"/>
    <n v="0.35"/>
    <x v="0"/>
    <n v="296.40000000000003"/>
    <n v="21"/>
    <x v="1"/>
    <s v="Aligarh"/>
    <x v="7"/>
    <x v="1"/>
    <x v="0"/>
    <s v="Shirts"/>
    <x v="6"/>
    <n v="38"/>
    <s v="Blue"/>
    <x v="0"/>
  </r>
  <r>
    <s v="OD0166"/>
    <s v="C066"/>
    <s v="P0137"/>
    <x v="154"/>
    <x v="1"/>
    <x v="0"/>
    <n v="1189"/>
    <n v="0.35"/>
    <x v="0"/>
    <n v="772.85"/>
    <n v="22"/>
    <x v="1"/>
    <s v="Aligarh"/>
    <x v="7"/>
    <x v="1"/>
    <x v="0"/>
    <s v="Shirts"/>
    <x v="6"/>
    <n v="38"/>
    <s v="Blue"/>
    <x v="0"/>
  </r>
  <r>
    <s v="OD0167"/>
    <s v="C067"/>
    <s v="P0138"/>
    <x v="155"/>
    <x v="11"/>
    <x v="1"/>
    <n v="1298"/>
    <n v="0.35"/>
    <x v="0"/>
    <n v="843.7"/>
    <n v="23"/>
    <x v="1"/>
    <s v="Aligarh"/>
    <x v="7"/>
    <x v="1"/>
    <x v="0"/>
    <s v="Shirts"/>
    <x v="7"/>
    <n v="40"/>
    <s v="Blue"/>
    <x v="1"/>
  </r>
  <r>
    <s v="OD0168"/>
    <s v="C068"/>
    <s v="P0138"/>
    <x v="156"/>
    <x v="7"/>
    <x v="0"/>
    <n v="1456"/>
    <n v="0.35"/>
    <x v="0"/>
    <n v="946.4"/>
    <n v="18"/>
    <x v="2"/>
    <s v="Prayagraj"/>
    <x v="7"/>
    <x v="1"/>
    <x v="0"/>
    <s v="Shirts"/>
    <x v="7"/>
    <n v="40"/>
    <s v="Blue"/>
    <x v="1"/>
  </r>
  <r>
    <s v="OD0169"/>
    <s v="C069"/>
    <s v="P0138"/>
    <x v="157"/>
    <x v="3"/>
    <x v="2"/>
    <n v="1478"/>
    <n v="0.55000000000000004"/>
    <x v="1"/>
    <n v="665.09999999999991"/>
    <n v="18"/>
    <x v="2"/>
    <s v="Prayagraj"/>
    <x v="7"/>
    <x v="1"/>
    <x v="0"/>
    <s v="Shirts"/>
    <x v="7"/>
    <n v="40"/>
    <s v="Blue"/>
    <x v="1"/>
  </r>
  <r>
    <s v="OD0170"/>
    <s v="C070"/>
    <s v="P0139"/>
    <x v="158"/>
    <x v="1"/>
    <x v="1"/>
    <n v="256"/>
    <n v="0.55000000000000004"/>
    <x v="1"/>
    <n v="115.19999999999999"/>
    <n v="18"/>
    <x v="2"/>
    <s v="Prayagraj"/>
    <x v="7"/>
    <x v="1"/>
    <x v="0"/>
    <s v="Shirts"/>
    <x v="7"/>
    <n v="40"/>
    <s v="Blue"/>
    <x v="1"/>
  </r>
  <r>
    <s v="OD0171"/>
    <s v="C071"/>
    <s v="P0140"/>
    <x v="159"/>
    <x v="6"/>
    <x v="1"/>
    <n v="2698"/>
    <n v="0.55000000000000004"/>
    <x v="1"/>
    <n v="1214.0999999999999"/>
    <n v="18"/>
    <x v="2"/>
    <s v="Prayagraj"/>
    <x v="7"/>
    <x v="1"/>
    <x v="0"/>
    <s v="Shirts"/>
    <x v="7"/>
    <n v="40"/>
    <s v="Grey"/>
    <x v="2"/>
  </r>
  <r>
    <s v="OD0172"/>
    <s v="C072"/>
    <s v="P0141"/>
    <x v="160"/>
    <x v="3"/>
    <x v="0"/>
    <n v="2364"/>
    <n v="0.55000000000000004"/>
    <x v="1"/>
    <n v="1063.8"/>
    <n v="18"/>
    <x v="2"/>
    <s v="Prayagraj"/>
    <x v="7"/>
    <x v="1"/>
    <x v="0"/>
    <s v="Shirts"/>
    <x v="7"/>
    <n v="42"/>
    <s v="Grey"/>
    <x v="1"/>
  </r>
  <r>
    <s v="OD0173"/>
    <s v="C073"/>
    <s v="P0142"/>
    <x v="161"/>
    <x v="8"/>
    <x v="1"/>
    <n v="1236"/>
    <n v="0.5"/>
    <x v="1"/>
    <n v="618"/>
    <n v="18"/>
    <x v="2"/>
    <s v="Prayagraj"/>
    <x v="7"/>
    <x v="1"/>
    <x v="0"/>
    <s v="Shirts"/>
    <x v="7"/>
    <n v="42"/>
    <s v="Grey"/>
    <x v="1"/>
  </r>
  <r>
    <s v="OD0174"/>
    <s v="C074"/>
    <s v="P0143"/>
    <x v="162"/>
    <x v="10"/>
    <x v="0"/>
    <n v="756"/>
    <n v="0.5"/>
    <x v="1"/>
    <n v="378"/>
    <n v="23"/>
    <x v="1"/>
    <s v="Jalandhar"/>
    <x v="8"/>
    <x v="1"/>
    <x v="0"/>
    <s v="Shirts"/>
    <x v="7"/>
    <n v="42"/>
    <s v="Black"/>
    <x v="0"/>
  </r>
  <r>
    <s v="OD0175"/>
    <s v="C075"/>
    <s v="P0144"/>
    <x v="163"/>
    <x v="1"/>
    <x v="0"/>
    <n v="326"/>
    <n v="0.5"/>
    <x v="1"/>
    <n v="163"/>
    <n v="24"/>
    <x v="1"/>
    <s v="Jalandhar"/>
    <x v="8"/>
    <x v="1"/>
    <x v="0"/>
    <s v="Shirts"/>
    <x v="7"/>
    <n v="42"/>
    <s v="Black"/>
    <x v="2"/>
  </r>
  <r>
    <s v="OD0176"/>
    <s v="C076"/>
    <s v="P0145"/>
    <x v="164"/>
    <x v="9"/>
    <x v="1"/>
    <n v="453"/>
    <n v="0.5"/>
    <x v="1"/>
    <n v="226.5"/>
    <n v="25"/>
    <x v="1"/>
    <s v="Jalandhar"/>
    <x v="8"/>
    <x v="1"/>
    <x v="0"/>
    <s v="Shirts"/>
    <x v="7"/>
    <n v="42"/>
    <s v="Black"/>
    <x v="2"/>
  </r>
  <r>
    <s v="OD0177"/>
    <s v="C077"/>
    <s v="P0146"/>
    <x v="20"/>
    <x v="9"/>
    <x v="0"/>
    <n v="326"/>
    <n v="0.5"/>
    <x v="1"/>
    <n v="163"/>
    <n v="26"/>
    <x v="1"/>
    <s v="Jalandhar"/>
    <x v="8"/>
    <x v="1"/>
    <x v="0"/>
    <s v="Shirts"/>
    <x v="7"/>
    <n v="42"/>
    <s v="Black"/>
    <x v="1"/>
  </r>
  <r>
    <s v="OD0178"/>
    <s v="C078"/>
    <s v="P0147"/>
    <x v="165"/>
    <x v="3"/>
    <x v="0"/>
    <n v="456"/>
    <n v="0.3"/>
    <x v="0"/>
    <n v="319.2"/>
    <n v="27"/>
    <x v="1"/>
    <s v="Amritsar"/>
    <x v="8"/>
    <x v="1"/>
    <x v="0"/>
    <s v="Shirts"/>
    <x v="7"/>
    <n v="44"/>
    <s v="Magenta"/>
    <x v="1"/>
  </r>
  <r>
    <s v="OD0179"/>
    <s v="C079"/>
    <s v="P0148"/>
    <x v="166"/>
    <x v="7"/>
    <x v="1"/>
    <n v="456"/>
    <n v="0.32"/>
    <x v="0"/>
    <n v="310.08"/>
    <n v="24"/>
    <x v="1"/>
    <s v="Amritsar"/>
    <x v="8"/>
    <x v="1"/>
    <x v="0"/>
    <s v="Shirts"/>
    <x v="7"/>
    <n v="44"/>
    <s v="Magenta"/>
    <x v="0"/>
  </r>
  <r>
    <s v="OD0180"/>
    <s v="C080"/>
    <s v="P0149"/>
    <x v="167"/>
    <x v="5"/>
    <x v="0"/>
    <n v="456"/>
    <n v="0.25"/>
    <x v="0"/>
    <n v="342"/>
    <n v="24"/>
    <x v="1"/>
    <s v="Amritsar"/>
    <x v="8"/>
    <x v="1"/>
    <x v="0"/>
    <s v="Shirts"/>
    <x v="7"/>
    <n v="44"/>
    <s v="Magenta"/>
    <x v="3"/>
  </r>
  <r>
    <s v="OD0181"/>
    <s v="C081"/>
    <s v="P0150"/>
    <x v="168"/>
    <x v="0"/>
    <x v="0"/>
    <n v="456"/>
    <n v="0.45"/>
    <x v="1"/>
    <n v="250.8"/>
    <n v="24"/>
    <x v="1"/>
    <s v="Amritsar"/>
    <x v="8"/>
    <x v="1"/>
    <x v="0"/>
    <s v="Shirts"/>
    <x v="2"/>
    <n v="44"/>
    <s v="Coffee Brown"/>
    <x v="2"/>
  </r>
  <r>
    <s v="OD0182"/>
    <s v="C082"/>
    <s v="P0151"/>
    <x v="18"/>
    <x v="3"/>
    <x v="2"/>
    <n v="236"/>
    <n v="0.15"/>
    <x v="2"/>
    <n v="200.6"/>
    <n v="24"/>
    <x v="1"/>
    <s v="Amritsar"/>
    <x v="8"/>
    <x v="1"/>
    <x v="0"/>
    <s v="Shirts"/>
    <x v="2"/>
    <n v="44"/>
    <s v="Coffee Brown"/>
    <x v="0"/>
  </r>
  <r>
    <s v="OD0183"/>
    <s v="C083"/>
    <s v="P0152"/>
    <x v="169"/>
    <x v="8"/>
    <x v="0"/>
    <n v="996"/>
    <n v="0.33"/>
    <x v="0"/>
    <n v="667.31999999999994"/>
    <n v="24"/>
    <x v="1"/>
    <s v="Patiala"/>
    <x v="8"/>
    <x v="1"/>
    <x v="0"/>
    <s v="Shirts"/>
    <x v="2"/>
    <n v="46"/>
    <s v="Coffee Brown"/>
    <x v="1"/>
  </r>
  <r>
    <s v="OD0184"/>
    <s v="C084"/>
    <s v="P0153"/>
    <x v="123"/>
    <x v="4"/>
    <x v="1"/>
    <n v="654"/>
    <n v="0.42"/>
    <x v="1"/>
    <n v="379.32000000000005"/>
    <n v="24"/>
    <x v="1"/>
    <s v="Patiala"/>
    <x v="8"/>
    <x v="1"/>
    <x v="0"/>
    <s v="Shirts"/>
    <x v="2"/>
    <n v="46"/>
    <s v="Skin"/>
    <x v="0"/>
  </r>
  <r>
    <s v="OD0185"/>
    <s v="C085"/>
    <s v="P0154"/>
    <x v="170"/>
    <x v="8"/>
    <x v="1"/>
    <n v="456"/>
    <n v="0.42"/>
    <x v="1"/>
    <n v="264.48"/>
    <n v="24"/>
    <x v="1"/>
    <s v="Patiala"/>
    <x v="8"/>
    <x v="1"/>
    <x v="0"/>
    <s v="Shirts"/>
    <x v="2"/>
    <n v="46"/>
    <s v="Skin"/>
    <x v="0"/>
  </r>
  <r>
    <s v="OD0186"/>
    <s v="C086"/>
    <s v="P0155"/>
    <x v="171"/>
    <x v="9"/>
    <x v="0"/>
    <n v="785"/>
    <n v="0.39"/>
    <x v="0"/>
    <n v="478.84999999999997"/>
    <n v="24"/>
    <x v="1"/>
    <s v="Patiala"/>
    <x v="8"/>
    <x v="1"/>
    <x v="0"/>
    <s v="Shirts"/>
    <x v="2"/>
    <n v="46"/>
    <s v="Skin"/>
    <x v="0"/>
  </r>
  <r>
    <s v="OD0187"/>
    <s v="C087"/>
    <s v="P0156"/>
    <x v="105"/>
    <x v="1"/>
    <x v="1"/>
    <n v="365"/>
    <n v="0.39"/>
    <x v="0"/>
    <n v="222.65"/>
    <n v="24"/>
    <x v="1"/>
    <s v="Patiala"/>
    <x v="8"/>
    <x v="1"/>
    <x v="0"/>
    <s v="Shirts"/>
    <x v="2"/>
    <n v="38"/>
    <s v="Cream"/>
    <x v="2"/>
  </r>
  <r>
    <s v="OD0188"/>
    <s v="C088"/>
    <s v="P0157"/>
    <x v="172"/>
    <x v="1"/>
    <x v="1"/>
    <n v="965"/>
    <n v="0.39"/>
    <x v="0"/>
    <n v="588.65"/>
    <n v="22"/>
    <x v="1"/>
    <s v="Patiala"/>
    <x v="8"/>
    <x v="1"/>
    <x v="0"/>
    <s v="Shirts"/>
    <x v="2"/>
    <n v="40"/>
    <s v="Cream"/>
    <x v="3"/>
  </r>
  <r>
    <s v="OD0189"/>
    <s v="C089"/>
    <s v="P0158"/>
    <x v="173"/>
    <x v="11"/>
    <x v="2"/>
    <n v="444"/>
    <n v="0.39"/>
    <x v="0"/>
    <n v="270.83999999999997"/>
    <n v="23"/>
    <x v="1"/>
    <s v="Jaipur"/>
    <x v="9"/>
    <x v="1"/>
    <x v="0"/>
    <s v="Shirts"/>
    <x v="2"/>
    <n v="42"/>
    <s v="Cream"/>
    <x v="1"/>
  </r>
  <r>
    <s v="OD0190"/>
    <s v="C090"/>
    <s v="P0159"/>
    <x v="29"/>
    <x v="11"/>
    <x v="1"/>
    <n v="569"/>
    <n v="0.3"/>
    <x v="0"/>
    <n v="398.29999999999995"/>
    <n v="24"/>
    <x v="1"/>
    <s v="Jaipur"/>
    <x v="9"/>
    <x v="1"/>
    <x v="0"/>
    <s v="Shirts"/>
    <x v="2"/>
    <n v="44"/>
    <s v="Cream"/>
    <x v="0"/>
  </r>
  <r>
    <s v="OD0191"/>
    <s v="C091"/>
    <s v="P0160"/>
    <x v="174"/>
    <x v="9"/>
    <x v="1"/>
    <n v="475"/>
    <n v="0.3"/>
    <x v="0"/>
    <n v="332.5"/>
    <n v="25"/>
    <x v="1"/>
    <s v="Jaipur"/>
    <x v="9"/>
    <x v="1"/>
    <x v="0"/>
    <s v="Shirts"/>
    <x v="2"/>
    <n v="38"/>
    <s v="Turquoise Blue"/>
    <x v="3"/>
  </r>
  <r>
    <s v="OD0192"/>
    <s v="C092"/>
    <s v="P0161"/>
    <x v="175"/>
    <x v="0"/>
    <x v="1"/>
    <n v="598"/>
    <n v="0.3"/>
    <x v="0"/>
    <n v="418.59999999999997"/>
    <n v="26"/>
    <x v="1"/>
    <s v="Jaipur"/>
    <x v="9"/>
    <x v="1"/>
    <x v="0"/>
    <s v="Shirts"/>
    <x v="2"/>
    <n v="46"/>
    <s v="Turquoise Blue"/>
    <x v="1"/>
  </r>
  <r>
    <s v="OD0193"/>
    <s v="C093"/>
    <s v="P0162"/>
    <x v="176"/>
    <x v="1"/>
    <x v="0"/>
    <n v="536"/>
    <n v="0.25"/>
    <x v="0"/>
    <n v="402"/>
    <n v="27"/>
    <x v="1"/>
    <s v="Jaipur"/>
    <x v="9"/>
    <x v="1"/>
    <x v="0"/>
    <s v="Shirts"/>
    <x v="2"/>
    <n v="38"/>
    <s v="Turquoise Blue"/>
    <x v="1"/>
  </r>
  <r>
    <s v="OD0194"/>
    <s v="C094"/>
    <s v="P0163"/>
    <x v="177"/>
    <x v="7"/>
    <x v="0"/>
    <n v="256"/>
    <n v="0.25"/>
    <x v="0"/>
    <n v="192"/>
    <n v="34"/>
    <x v="0"/>
    <s v="Jaipur"/>
    <x v="9"/>
    <x v="1"/>
    <x v="0"/>
    <s v="Shirts"/>
    <x v="2"/>
    <n v="38"/>
    <s v="Turquoise Blue"/>
    <x v="0"/>
  </r>
  <r>
    <s v="OD0195"/>
    <s v="C095"/>
    <s v="P0164"/>
    <x v="178"/>
    <x v="3"/>
    <x v="2"/>
    <n v="456"/>
    <n v="0.3"/>
    <x v="0"/>
    <n v="319.2"/>
    <n v="35"/>
    <x v="0"/>
    <s v="Jodhpur"/>
    <x v="9"/>
    <x v="1"/>
    <x v="0"/>
    <s v="Shirts"/>
    <x v="2"/>
    <n v="38"/>
    <s v="Red"/>
    <x v="0"/>
  </r>
  <r>
    <s v="OD0196"/>
    <s v="C096"/>
    <s v="P0165"/>
    <x v="179"/>
    <x v="9"/>
    <x v="1"/>
    <n v="456"/>
    <n v="0.3"/>
    <x v="0"/>
    <n v="319.2"/>
    <n v="36"/>
    <x v="0"/>
    <s v="Jodhpur"/>
    <x v="9"/>
    <x v="1"/>
    <x v="0"/>
    <s v="Shirts"/>
    <x v="2"/>
    <n v="38"/>
    <s v="Red"/>
    <x v="0"/>
  </r>
  <r>
    <s v="OD0197"/>
    <s v="C097"/>
    <s v="P0166"/>
    <x v="23"/>
    <x v="9"/>
    <x v="1"/>
    <n v="745"/>
    <n v="0.3"/>
    <x v="0"/>
    <n v="521.5"/>
    <n v="37"/>
    <x v="0"/>
    <s v="Jodhpur"/>
    <x v="9"/>
    <x v="1"/>
    <x v="0"/>
    <s v="Shirts"/>
    <x v="2"/>
    <n v="38"/>
    <s v="Red"/>
    <x v="2"/>
  </r>
  <r>
    <s v="OD0198"/>
    <s v="C098"/>
    <s v="P0167"/>
    <x v="180"/>
    <x v="3"/>
    <x v="0"/>
    <n v="356"/>
    <n v="0.4"/>
    <x v="0"/>
    <n v="213.6"/>
    <n v="38"/>
    <x v="0"/>
    <s v="Udaipur"/>
    <x v="9"/>
    <x v="1"/>
    <x v="0"/>
    <s v="Shirts"/>
    <x v="2"/>
    <n v="42"/>
    <s v="Orange"/>
    <x v="1"/>
  </r>
  <r>
    <s v="OD0199"/>
    <s v="C099"/>
    <s v="P0168"/>
    <x v="155"/>
    <x v="11"/>
    <x v="1"/>
    <n v="1189"/>
    <n v="0.4"/>
    <x v="0"/>
    <n v="713.4"/>
    <n v="39"/>
    <x v="0"/>
    <s v="Udaipur"/>
    <x v="9"/>
    <x v="1"/>
    <x v="0"/>
    <s v="Shirts"/>
    <x v="2"/>
    <n v="42"/>
    <s v="Orange"/>
    <x v="0"/>
  </r>
  <r>
    <s v="OD0200"/>
    <s v="C100"/>
    <s v="P0168"/>
    <x v="181"/>
    <x v="4"/>
    <x v="0"/>
    <n v="426"/>
    <n v="0.4"/>
    <x v="0"/>
    <n v="255.6"/>
    <n v="40"/>
    <x v="0"/>
    <s v="Udaipur"/>
    <x v="9"/>
    <x v="1"/>
    <x v="0"/>
    <s v="Shirts"/>
    <x v="2"/>
    <n v="42"/>
    <s v="Orange"/>
    <x v="0"/>
  </r>
  <r>
    <s v="OD0201"/>
    <s v="C001"/>
    <s v="P0168"/>
    <x v="182"/>
    <x v="3"/>
    <x v="0"/>
    <n v="1126"/>
    <n v="0.4"/>
    <x v="0"/>
    <n v="675.6"/>
    <n v="30"/>
    <x v="0"/>
    <s v="Mumbai"/>
    <x v="0"/>
    <x v="1"/>
    <x v="0"/>
    <s v="Shirts"/>
    <x v="2"/>
    <n v="42"/>
    <s v="Orange"/>
    <x v="0"/>
  </r>
  <r>
    <s v="OD0202"/>
    <s v="C002"/>
    <s v="P0168"/>
    <x v="183"/>
    <x v="10"/>
    <x v="1"/>
    <n v="1145"/>
    <n v="0.4"/>
    <x v="0"/>
    <n v="687"/>
    <n v="35"/>
    <x v="0"/>
    <s v="Mumbai"/>
    <x v="0"/>
    <x v="1"/>
    <x v="0"/>
    <s v="Shirts"/>
    <x v="2"/>
    <n v="42"/>
    <s v="Orange"/>
    <x v="0"/>
  </r>
  <r>
    <s v="OD0203"/>
    <s v="C003"/>
    <s v="P0169"/>
    <x v="41"/>
    <x v="0"/>
    <x v="2"/>
    <n v="1235"/>
    <n v="0.4"/>
    <x v="0"/>
    <n v="741"/>
    <n v="36"/>
    <x v="0"/>
    <s v="Mumbai"/>
    <x v="0"/>
    <x v="1"/>
    <x v="0"/>
    <s v="Shirts"/>
    <x v="2"/>
    <n v="42"/>
    <s v="Orange"/>
    <x v="3"/>
  </r>
  <r>
    <s v="OD0204"/>
    <s v="C004"/>
    <s v="P0170"/>
    <x v="184"/>
    <x v="4"/>
    <x v="0"/>
    <n v="1564"/>
    <n v="0.45"/>
    <x v="1"/>
    <n v="860.2"/>
    <n v="40"/>
    <x v="0"/>
    <s v="Pune"/>
    <x v="0"/>
    <x v="1"/>
    <x v="0"/>
    <s v="Shirts"/>
    <x v="2"/>
    <n v="42"/>
    <s v="Orange"/>
    <x v="1"/>
  </r>
  <r>
    <s v="OD0205"/>
    <s v="C005"/>
    <s v="P0171"/>
    <x v="185"/>
    <x v="1"/>
    <x v="1"/>
    <n v="654"/>
    <n v="0.45"/>
    <x v="1"/>
    <n v="359.70000000000005"/>
    <n v="25"/>
    <x v="1"/>
    <s v="Pune"/>
    <x v="0"/>
    <x v="1"/>
    <x v="0"/>
    <s v="Shirts"/>
    <x v="2"/>
    <n v="36"/>
    <s v="Khaki"/>
    <x v="1"/>
  </r>
  <r>
    <s v="OD0206"/>
    <s v="C006"/>
    <s v="P0172"/>
    <x v="186"/>
    <x v="7"/>
    <x v="0"/>
    <n v="854"/>
    <n v="0.45"/>
    <x v="1"/>
    <n v="469.70000000000005"/>
    <n v="16"/>
    <x v="2"/>
    <s v="Pune"/>
    <x v="0"/>
    <x v="1"/>
    <x v="0"/>
    <s v="Shirts"/>
    <x v="2"/>
    <n v="36"/>
    <s v="Khaki"/>
    <x v="1"/>
  </r>
  <r>
    <s v="OD0207"/>
    <s v="C007"/>
    <s v="P0173"/>
    <x v="187"/>
    <x v="6"/>
    <x v="0"/>
    <n v="475"/>
    <n v="0.47"/>
    <x v="1"/>
    <n v="251.75"/>
    <n v="23"/>
    <x v="1"/>
    <s v="Pune"/>
    <x v="0"/>
    <x v="1"/>
    <x v="0"/>
    <s v="Shirts"/>
    <x v="2"/>
    <n v="36"/>
    <s v="Khaki"/>
    <x v="0"/>
  </r>
  <r>
    <s v="OD0208"/>
    <s v="C008"/>
    <s v="P0174"/>
    <x v="188"/>
    <x v="7"/>
    <x v="1"/>
    <n v="349"/>
    <n v="0.47"/>
    <x v="1"/>
    <n v="184.97"/>
    <n v="22"/>
    <x v="1"/>
    <s v="Pune"/>
    <x v="0"/>
    <x v="1"/>
    <x v="0"/>
    <s v="Sweatshirts"/>
    <x v="0"/>
    <n v="36"/>
    <s v="Khaki"/>
    <x v="0"/>
  </r>
  <r>
    <s v="OD0209"/>
    <s v="C009"/>
    <s v="P0175"/>
    <x v="189"/>
    <x v="3"/>
    <x v="2"/>
    <n v="350"/>
    <n v="0.46"/>
    <x v="1"/>
    <n v="189"/>
    <n v="17"/>
    <x v="2"/>
    <s v="Hyderabad"/>
    <x v="1"/>
    <x v="1"/>
    <x v="0"/>
    <s v="Sweatshirts"/>
    <x v="0"/>
    <n v="40"/>
    <s v="Orange"/>
    <x v="0"/>
  </r>
  <r>
    <s v="OD0210"/>
    <s v="C010"/>
    <s v="P0176"/>
    <x v="190"/>
    <x v="10"/>
    <x v="1"/>
    <n v="351"/>
    <n v="0.46"/>
    <x v="1"/>
    <n v="189.54000000000002"/>
    <n v="19"/>
    <x v="2"/>
    <s v="Hyderabad"/>
    <x v="1"/>
    <x v="1"/>
    <x v="0"/>
    <s v="Sweatshirts"/>
    <x v="0"/>
    <n v="40"/>
    <s v="Orange"/>
    <x v="1"/>
  </r>
  <r>
    <s v="OD0211"/>
    <s v="C011"/>
    <s v="P0177"/>
    <x v="191"/>
    <x v="2"/>
    <x v="1"/>
    <n v="352"/>
    <n v="0.46"/>
    <x v="1"/>
    <n v="190.08"/>
    <n v="18"/>
    <x v="2"/>
    <s v="Hyderabad"/>
    <x v="1"/>
    <x v="1"/>
    <x v="0"/>
    <s v="Sweatshirts"/>
    <x v="0"/>
    <n v="40"/>
    <s v="Orange"/>
    <x v="1"/>
  </r>
  <r>
    <s v="OD0212"/>
    <s v="C012"/>
    <s v="P0178"/>
    <x v="192"/>
    <x v="6"/>
    <x v="0"/>
    <n v="353"/>
    <n v="0.3"/>
    <x v="0"/>
    <n v="247.1"/>
    <n v="20"/>
    <x v="1"/>
    <s v="Hyderabad"/>
    <x v="1"/>
    <x v="1"/>
    <x v="0"/>
    <s v="Sweatshirts"/>
    <x v="0"/>
    <n v="40"/>
    <s v="Blue"/>
    <x v="2"/>
  </r>
  <r>
    <s v="OD0213"/>
    <s v="C013"/>
    <s v="P0179"/>
    <x v="132"/>
    <x v="4"/>
    <x v="0"/>
    <n v="354"/>
    <n v="0.3"/>
    <x v="0"/>
    <n v="247.79999999999998"/>
    <n v="22"/>
    <x v="1"/>
    <s v="Raipur"/>
    <x v="2"/>
    <x v="1"/>
    <x v="0"/>
    <s v="Sweatshirts"/>
    <x v="0"/>
    <n v="42"/>
    <s v="Blue"/>
    <x v="1"/>
  </r>
  <r>
    <s v="OD0214"/>
    <s v="C014"/>
    <s v="P0180"/>
    <x v="8"/>
    <x v="0"/>
    <x v="2"/>
    <n v="355"/>
    <n v="0.3"/>
    <x v="0"/>
    <n v="248.49999999999997"/>
    <n v="25"/>
    <x v="1"/>
    <s v="Raipur"/>
    <x v="2"/>
    <x v="1"/>
    <x v="0"/>
    <s v="Sweatshirts"/>
    <x v="0"/>
    <n v="42"/>
    <s v="Blue"/>
    <x v="1"/>
  </r>
  <r>
    <s v="OD0215"/>
    <s v="C015"/>
    <s v="P0181"/>
    <x v="2"/>
    <x v="2"/>
    <x v="0"/>
    <n v="356"/>
    <n v="0.3"/>
    <x v="0"/>
    <n v="249.2"/>
    <n v="27"/>
    <x v="1"/>
    <s v="Ahmedabad"/>
    <x v="3"/>
    <x v="1"/>
    <x v="0"/>
    <s v="Sweatshirts"/>
    <x v="0"/>
    <n v="42"/>
    <s v="Black"/>
    <x v="0"/>
  </r>
  <r>
    <s v="OD0216"/>
    <s v="C016"/>
    <s v="P0182"/>
    <x v="193"/>
    <x v="6"/>
    <x v="1"/>
    <n v="999"/>
    <n v="0.3"/>
    <x v="0"/>
    <n v="699.3"/>
    <n v="29"/>
    <x v="1"/>
    <s v="Ahmedabad"/>
    <x v="3"/>
    <x v="1"/>
    <x v="0"/>
    <s v="Sweatshirts"/>
    <x v="0"/>
    <n v="42"/>
    <s v="Black"/>
    <x v="2"/>
  </r>
  <r>
    <s v="OD0217"/>
    <s v="C017"/>
    <s v="P0183"/>
    <x v="176"/>
    <x v="1"/>
    <x v="0"/>
    <n v="555"/>
    <n v="0.35"/>
    <x v="0"/>
    <n v="360.75"/>
    <n v="23"/>
    <x v="1"/>
    <s v="Ahmedabad"/>
    <x v="3"/>
    <x v="1"/>
    <x v="0"/>
    <s v="Sweatshirts"/>
    <x v="0"/>
    <n v="44"/>
    <s v="Black"/>
    <x v="2"/>
  </r>
  <r>
    <s v="OD0218"/>
    <s v="C018"/>
    <s v="P0184"/>
    <x v="194"/>
    <x v="5"/>
    <x v="0"/>
    <n v="555"/>
    <n v="0.35"/>
    <x v="0"/>
    <n v="360.75"/>
    <n v="25"/>
    <x v="1"/>
    <s v="Ahmedabad"/>
    <x v="3"/>
    <x v="1"/>
    <x v="0"/>
    <s v="Sweatshirts"/>
    <x v="0"/>
    <n v="44"/>
    <s v="Black"/>
    <x v="2"/>
  </r>
  <r>
    <s v="OD0219"/>
    <s v="C019"/>
    <s v="P0185"/>
    <x v="195"/>
    <x v="4"/>
    <x v="0"/>
    <n v="555"/>
    <n v="0.35"/>
    <x v="0"/>
    <n v="360.75"/>
    <n v="24"/>
    <x v="1"/>
    <s v="Ahmedabad"/>
    <x v="3"/>
    <x v="1"/>
    <x v="0"/>
    <s v="Sweatshirts"/>
    <x v="0"/>
    <n v="44"/>
    <s v="Grey"/>
    <x v="2"/>
  </r>
  <r>
    <s v="OD0220"/>
    <s v="C020"/>
    <s v="P0186"/>
    <x v="196"/>
    <x v="11"/>
    <x v="2"/>
    <n v="555"/>
    <n v="0.35"/>
    <x v="0"/>
    <n v="360.75"/>
    <n v="15"/>
    <x v="2"/>
    <s v="Ahmedabad"/>
    <x v="3"/>
    <x v="1"/>
    <x v="0"/>
    <s v="Sweatshirts"/>
    <x v="0"/>
    <n v="44"/>
    <s v="Grey"/>
    <x v="2"/>
  </r>
  <r>
    <s v="OD0221"/>
    <s v="C021"/>
    <s v="P0187"/>
    <x v="197"/>
    <x v="3"/>
    <x v="0"/>
    <n v="1025"/>
    <n v="0.35"/>
    <x v="0"/>
    <n v="666.25"/>
    <n v="19"/>
    <x v="2"/>
    <s v="Vadodara"/>
    <x v="3"/>
    <x v="1"/>
    <x v="0"/>
    <s v="Sweatshirts"/>
    <x v="0"/>
    <n v="46"/>
    <s v="Grey"/>
    <x v="3"/>
  </r>
  <r>
    <s v="OD0222"/>
    <s v="C022"/>
    <s v="P0188"/>
    <x v="198"/>
    <x v="9"/>
    <x v="0"/>
    <n v="1025"/>
    <n v="0.35"/>
    <x v="0"/>
    <n v="666.25"/>
    <n v="19"/>
    <x v="2"/>
    <s v="Vadodara"/>
    <x v="3"/>
    <x v="1"/>
    <x v="0"/>
    <s v="Sweatshirts"/>
    <x v="0"/>
    <n v="46"/>
    <s v="Grey"/>
    <x v="3"/>
  </r>
  <r>
    <s v="OD0223"/>
    <s v="C023"/>
    <s v="P0188"/>
    <x v="199"/>
    <x v="0"/>
    <x v="1"/>
    <n v="1025"/>
    <n v="0.4"/>
    <x v="0"/>
    <n v="615"/>
    <n v="19"/>
    <x v="2"/>
    <s v="Vadodara"/>
    <x v="3"/>
    <x v="1"/>
    <x v="0"/>
    <s v="Sweatshirts"/>
    <x v="0"/>
    <n v="46"/>
    <s v="Grey"/>
    <x v="3"/>
  </r>
  <r>
    <s v="OD0224"/>
    <s v="C024"/>
    <s v="P0188"/>
    <x v="200"/>
    <x v="4"/>
    <x v="1"/>
    <n v="555"/>
    <n v="0.4"/>
    <x v="0"/>
    <n v="333"/>
    <n v="22"/>
    <x v="1"/>
    <s v="Vadodara"/>
    <x v="3"/>
    <x v="1"/>
    <x v="0"/>
    <s v="Sweatshirts"/>
    <x v="0"/>
    <n v="46"/>
    <s v="Grey"/>
    <x v="3"/>
  </r>
  <r>
    <s v="OD0225"/>
    <s v="C025"/>
    <s v="P0189"/>
    <x v="201"/>
    <x v="1"/>
    <x v="1"/>
    <n v="599"/>
    <n v="0.15"/>
    <x v="2"/>
    <n v="509.15"/>
    <n v="22"/>
    <x v="1"/>
    <s v="Vadodara"/>
    <x v="3"/>
    <x v="1"/>
    <x v="0"/>
    <s v="Sweatshirts"/>
    <x v="0"/>
    <n v="46"/>
    <s v="Purple"/>
    <x v="3"/>
  </r>
  <r>
    <s v="OD0226"/>
    <s v="C026"/>
    <s v="P0190"/>
    <x v="202"/>
    <x v="6"/>
    <x v="1"/>
    <n v="555"/>
    <n v="0.15"/>
    <x v="2"/>
    <n v="471.75"/>
    <n v="22"/>
    <x v="1"/>
    <s v="Surat"/>
    <x v="3"/>
    <x v="1"/>
    <x v="0"/>
    <s v="Sweatshirts"/>
    <x v="0"/>
    <n v="46"/>
    <s v="Purple"/>
    <x v="1"/>
  </r>
  <r>
    <s v="OD0227"/>
    <s v="C027"/>
    <s v="P0191"/>
    <x v="69"/>
    <x v="4"/>
    <x v="0"/>
    <n v="555"/>
    <n v="0.15"/>
    <x v="2"/>
    <n v="471.75"/>
    <n v="22"/>
    <x v="1"/>
    <s v="Surat"/>
    <x v="3"/>
    <x v="1"/>
    <x v="0"/>
    <s v="Sweatshirts"/>
    <x v="0"/>
    <n v="46"/>
    <s v="Purple"/>
    <x v="1"/>
  </r>
  <r>
    <s v="OD0228"/>
    <s v="C028"/>
    <s v="P0192"/>
    <x v="120"/>
    <x v="3"/>
    <x v="2"/>
    <n v="2245"/>
    <n v="0.35"/>
    <x v="0"/>
    <n v="1459.25"/>
    <n v="29"/>
    <x v="1"/>
    <s v="Surat"/>
    <x v="3"/>
    <x v="1"/>
    <x v="0"/>
    <s v="Sweatshirts"/>
    <x v="1"/>
    <n v="44"/>
    <s v="Purple"/>
    <x v="1"/>
  </r>
  <r>
    <s v="OD0229"/>
    <s v="C029"/>
    <s v="P0193"/>
    <x v="186"/>
    <x v="7"/>
    <x v="0"/>
    <n v="2256"/>
    <n v="0.35"/>
    <x v="0"/>
    <n v="1466.4"/>
    <n v="29"/>
    <x v="1"/>
    <s v="Surat"/>
    <x v="3"/>
    <x v="1"/>
    <x v="0"/>
    <s v="Sweatshirts"/>
    <x v="1"/>
    <n v="44"/>
    <s v="Yellow"/>
    <x v="0"/>
  </r>
  <r>
    <s v="OD0230"/>
    <s v="C030"/>
    <s v="P0194"/>
    <x v="203"/>
    <x v="11"/>
    <x v="0"/>
    <n v="2214"/>
    <n v="0.35"/>
    <x v="0"/>
    <n v="1439.1000000000001"/>
    <n v="29"/>
    <x v="1"/>
    <s v="Bengaluru"/>
    <x v="4"/>
    <x v="1"/>
    <x v="0"/>
    <s v="Sweatshirts"/>
    <x v="1"/>
    <n v="44"/>
    <s v="Yellow"/>
    <x v="1"/>
  </r>
  <r>
    <s v="OD0231"/>
    <s v="C031"/>
    <s v="P0195"/>
    <x v="204"/>
    <x v="11"/>
    <x v="0"/>
    <n v="2145"/>
    <n v="0.35"/>
    <x v="0"/>
    <n v="1394.25"/>
    <n v="29"/>
    <x v="1"/>
    <s v="Bengaluru"/>
    <x v="4"/>
    <x v="1"/>
    <x v="0"/>
    <s v="Sweatshirts"/>
    <x v="1"/>
    <n v="44"/>
    <s v="Yellow"/>
    <x v="2"/>
  </r>
  <r>
    <s v="OD0232"/>
    <s v="C032"/>
    <s v="P0196"/>
    <x v="98"/>
    <x v="3"/>
    <x v="0"/>
    <n v="2325"/>
    <n v="0.55000000000000004"/>
    <x v="1"/>
    <n v="1046.25"/>
    <n v="41"/>
    <x v="0"/>
    <s v="Bengaluru"/>
    <x v="4"/>
    <x v="1"/>
    <x v="0"/>
    <s v="Sweatshirts"/>
    <x v="1"/>
    <n v="44"/>
    <s v="Green"/>
    <x v="3"/>
  </r>
  <r>
    <s v="OD0233"/>
    <s v="C033"/>
    <s v="P0197"/>
    <x v="205"/>
    <x v="11"/>
    <x v="1"/>
    <n v="2256"/>
    <n v="0.55000000000000004"/>
    <x v="1"/>
    <n v="1015.1999999999999"/>
    <n v="42"/>
    <x v="0"/>
    <s v="Bengaluru"/>
    <x v="4"/>
    <x v="1"/>
    <x v="0"/>
    <s v="Sweatshirts"/>
    <x v="1"/>
    <n v="44"/>
    <s v="Green"/>
    <x v="1"/>
  </r>
  <r>
    <s v="OD0234"/>
    <s v="C034"/>
    <s v="P0198"/>
    <x v="189"/>
    <x v="3"/>
    <x v="2"/>
    <n v="1425"/>
    <n v="0.55000000000000004"/>
    <x v="1"/>
    <n v="641.24999999999989"/>
    <n v="43"/>
    <x v="0"/>
    <s v="Bengaluru"/>
    <x v="4"/>
    <x v="1"/>
    <x v="0"/>
    <s v="Sweatshirts"/>
    <x v="1"/>
    <n v="44"/>
    <s v="Green"/>
    <x v="0"/>
  </r>
  <r>
    <s v="OD0235"/>
    <s v="C035"/>
    <s v="P0199"/>
    <x v="206"/>
    <x v="8"/>
    <x v="0"/>
    <n v="2236"/>
    <n v="0.55000000000000004"/>
    <x v="1"/>
    <n v="1006.1999999999999"/>
    <n v="44"/>
    <x v="0"/>
    <s v="Bengaluru"/>
    <x v="4"/>
    <x v="1"/>
    <x v="0"/>
    <s v="Sweatshirts"/>
    <x v="1"/>
    <n v="40"/>
    <s v="White"/>
    <x v="2"/>
  </r>
  <r>
    <s v="OD0236"/>
    <s v="C036"/>
    <s v="P0200"/>
    <x v="207"/>
    <x v="8"/>
    <x v="0"/>
    <n v="2525"/>
    <n v="0.5"/>
    <x v="1"/>
    <n v="1262.5"/>
    <n v="45"/>
    <x v="0"/>
    <s v="Bengaluru"/>
    <x v="4"/>
    <x v="1"/>
    <x v="0"/>
    <s v="Sweatshirts"/>
    <x v="1"/>
    <n v="40"/>
    <s v="White"/>
    <x v="1"/>
  </r>
  <r>
    <s v="OD0237"/>
    <s v="C037"/>
    <s v="P0201"/>
    <x v="208"/>
    <x v="1"/>
    <x v="1"/>
    <n v="2145"/>
    <n v="0.5"/>
    <x v="1"/>
    <n v="1072.5"/>
    <n v="35"/>
    <x v="0"/>
    <s v="Bengaluru"/>
    <x v="4"/>
    <x v="1"/>
    <x v="0"/>
    <s v="Sweatshirts"/>
    <x v="1"/>
    <n v="40"/>
    <s v="White"/>
    <x v="0"/>
  </r>
  <r>
    <s v="OD0238"/>
    <s v="C038"/>
    <s v="P0202"/>
    <x v="5"/>
    <x v="3"/>
    <x v="1"/>
    <n v="2365"/>
    <n v="0.5"/>
    <x v="1"/>
    <n v="1182.5"/>
    <n v="36"/>
    <x v="0"/>
    <s v="Patna"/>
    <x v="5"/>
    <x v="1"/>
    <x v="0"/>
    <s v="Sweatshirts"/>
    <x v="1"/>
    <n v="40"/>
    <s v="Off white"/>
    <x v="3"/>
  </r>
  <r>
    <s v="OD0239"/>
    <s v="C039"/>
    <s v="P0203"/>
    <x v="209"/>
    <x v="10"/>
    <x v="1"/>
    <n v="1245"/>
    <n v="0.5"/>
    <x v="1"/>
    <n v="622.5"/>
    <n v="37"/>
    <x v="0"/>
    <s v="Patna"/>
    <x v="5"/>
    <x v="1"/>
    <x v="0"/>
    <s v="Sweatshirts"/>
    <x v="1"/>
    <n v="38"/>
    <s v="Off white"/>
    <x v="1"/>
  </r>
  <r>
    <s v="OD0240"/>
    <s v="C040"/>
    <s v="P0204"/>
    <x v="210"/>
    <x v="2"/>
    <x v="1"/>
    <n v="3245"/>
    <n v="0.5"/>
    <x v="1"/>
    <n v="1622.5"/>
    <n v="26"/>
    <x v="1"/>
    <s v="Patna"/>
    <x v="5"/>
    <x v="1"/>
    <x v="0"/>
    <s v="Sweatshirts"/>
    <x v="1"/>
    <n v="38"/>
    <s v="Off white"/>
    <x v="1"/>
  </r>
  <r>
    <s v="OD0241"/>
    <s v="C041"/>
    <s v="P0205"/>
    <x v="211"/>
    <x v="11"/>
    <x v="1"/>
    <n v="1222"/>
    <n v="0.3"/>
    <x v="0"/>
    <n v="855.4"/>
    <n v="27"/>
    <x v="1"/>
    <s v="Patna"/>
    <x v="5"/>
    <x v="1"/>
    <x v="0"/>
    <s v="Sweatshirts"/>
    <x v="1"/>
    <n v="38"/>
    <s v="Off white"/>
    <x v="0"/>
  </r>
  <r>
    <s v="OD0242"/>
    <s v="C042"/>
    <s v="P0206"/>
    <x v="212"/>
    <x v="7"/>
    <x v="0"/>
    <n v="2451"/>
    <n v="0.32"/>
    <x v="0"/>
    <n v="1666.6799999999998"/>
    <n v="28"/>
    <x v="1"/>
    <s v="Darbhanga"/>
    <x v="5"/>
    <x v="1"/>
    <x v="0"/>
    <s v="Sweatshirts"/>
    <x v="1"/>
    <n v="38"/>
    <s v="Off white"/>
    <x v="0"/>
  </r>
  <r>
    <s v="OD0243"/>
    <s v="C043"/>
    <s v="P0207"/>
    <x v="213"/>
    <x v="1"/>
    <x v="0"/>
    <n v="2256"/>
    <n v="0.25"/>
    <x v="0"/>
    <n v="1692"/>
    <n v="29"/>
    <x v="1"/>
    <s v="Darbhanga"/>
    <x v="5"/>
    <x v="1"/>
    <x v="0"/>
    <s v="Sweatshirts"/>
    <x v="1"/>
    <n v="38"/>
    <s v="Off white"/>
    <x v="0"/>
  </r>
  <r>
    <s v="OD0244"/>
    <s v="C044"/>
    <s v="P0208"/>
    <x v="214"/>
    <x v="2"/>
    <x v="0"/>
    <n v="399"/>
    <n v="0.45"/>
    <x v="1"/>
    <n v="219.45000000000002"/>
    <n v="30"/>
    <x v="0"/>
    <s v="Darbhanga"/>
    <x v="5"/>
    <x v="1"/>
    <x v="0"/>
    <s v="Sweatshirts"/>
    <x v="1"/>
    <n v="38"/>
    <s v="Off white"/>
    <x v="2"/>
  </r>
  <r>
    <s v="OD0245"/>
    <s v="C045"/>
    <s v="P0209"/>
    <x v="203"/>
    <x v="11"/>
    <x v="0"/>
    <n v="399"/>
    <n v="0.15"/>
    <x v="2"/>
    <n v="339.15"/>
    <n v="31"/>
    <x v="0"/>
    <s v="Nalanda"/>
    <x v="5"/>
    <x v="1"/>
    <x v="0"/>
    <s v="Sweatshirts"/>
    <x v="1"/>
    <n v="42"/>
    <s v="Black &amp; White"/>
    <x v="1"/>
  </r>
  <r>
    <s v="OD0246"/>
    <s v="C046"/>
    <s v="P0210"/>
    <x v="173"/>
    <x v="11"/>
    <x v="2"/>
    <n v="399"/>
    <n v="0.33"/>
    <x v="0"/>
    <n v="267.33"/>
    <n v="32"/>
    <x v="0"/>
    <s v="Nalanda"/>
    <x v="5"/>
    <x v="1"/>
    <x v="0"/>
    <s v="Sweatshirts"/>
    <x v="1"/>
    <n v="42"/>
    <s v="Black &amp; White"/>
    <x v="0"/>
  </r>
  <r>
    <s v="OD0247"/>
    <s v="C047"/>
    <s v="P0211"/>
    <x v="215"/>
    <x v="0"/>
    <x v="2"/>
    <n v="399"/>
    <n v="0.42"/>
    <x v="1"/>
    <n v="231.42000000000002"/>
    <n v="33"/>
    <x v="0"/>
    <s v="Nalanda"/>
    <x v="5"/>
    <x v="1"/>
    <x v="0"/>
    <s v="Sweatshirts"/>
    <x v="1"/>
    <n v="42"/>
    <s v="Black &amp; White"/>
    <x v="3"/>
  </r>
  <r>
    <s v="OD0248"/>
    <s v="C048"/>
    <s v="P0212"/>
    <x v="216"/>
    <x v="10"/>
    <x v="1"/>
    <n v="555"/>
    <n v="0.42"/>
    <x v="1"/>
    <n v="321.90000000000003"/>
    <n v="44"/>
    <x v="0"/>
    <s v="Gaya"/>
    <x v="5"/>
    <x v="1"/>
    <x v="0"/>
    <s v="Sweatshirts"/>
    <x v="1"/>
    <n v="42"/>
    <s v="Black &amp; White"/>
    <x v="1"/>
  </r>
  <r>
    <s v="OD0249"/>
    <s v="C049"/>
    <s v="P0213"/>
    <x v="217"/>
    <x v="3"/>
    <x v="0"/>
    <n v="555"/>
    <n v="0.39"/>
    <x v="0"/>
    <n v="338.55"/>
    <n v="45"/>
    <x v="0"/>
    <s v="Gaya"/>
    <x v="5"/>
    <x v="1"/>
    <x v="0"/>
    <s v="Sweatshirts"/>
    <x v="1"/>
    <n v="46"/>
    <s v="Black &amp; White"/>
    <x v="1"/>
  </r>
  <r>
    <s v="OD0250"/>
    <s v="C050"/>
    <s v="P0214"/>
    <x v="154"/>
    <x v="1"/>
    <x v="0"/>
    <n v="555"/>
    <n v="0.39"/>
    <x v="0"/>
    <n v="338.55"/>
    <n v="46"/>
    <x v="3"/>
    <s v="Bhopal"/>
    <x v="6"/>
    <x v="1"/>
    <x v="0"/>
    <s v="Sweatshirts"/>
    <x v="4"/>
    <n v="46"/>
    <s v="Black &amp; White"/>
    <x v="1"/>
  </r>
  <r>
    <s v="OD0251"/>
    <s v="C051"/>
    <s v="P0214"/>
    <x v="174"/>
    <x v="9"/>
    <x v="1"/>
    <n v="555"/>
    <n v="0.39"/>
    <x v="0"/>
    <n v="338.55"/>
    <n v="47"/>
    <x v="3"/>
    <s v="Bhopal"/>
    <x v="6"/>
    <x v="1"/>
    <x v="0"/>
    <s v="Sweatshirts"/>
    <x v="4"/>
    <n v="46"/>
    <s v="Black &amp; White"/>
    <x v="1"/>
  </r>
  <r>
    <s v="OD0252"/>
    <s v="C052"/>
    <s v="P0214"/>
    <x v="97"/>
    <x v="2"/>
    <x v="1"/>
    <n v="675"/>
    <n v="0.39"/>
    <x v="0"/>
    <n v="411.75"/>
    <n v="48"/>
    <x v="3"/>
    <s v="Bhopal"/>
    <x v="6"/>
    <x v="1"/>
    <x v="0"/>
    <s v="Sweatshirts"/>
    <x v="4"/>
    <n v="46"/>
    <s v="Black &amp; White"/>
    <x v="1"/>
  </r>
  <r>
    <s v="OD0253"/>
    <s v="C053"/>
    <s v="P0214"/>
    <x v="107"/>
    <x v="3"/>
    <x v="0"/>
    <n v="675"/>
    <n v="0.3"/>
    <x v="0"/>
    <n v="472.49999999999994"/>
    <n v="49"/>
    <x v="3"/>
    <s v="Bhopal"/>
    <x v="6"/>
    <x v="1"/>
    <x v="0"/>
    <s v="Sweatshirts"/>
    <x v="4"/>
    <n v="46"/>
    <s v="Black &amp; White"/>
    <x v="1"/>
  </r>
  <r>
    <s v="OD0254"/>
    <s v="C054"/>
    <s v="P0214"/>
    <x v="201"/>
    <x v="1"/>
    <x v="1"/>
    <n v="675"/>
    <n v="0.3"/>
    <x v="0"/>
    <n v="472.49999999999994"/>
    <n v="17"/>
    <x v="2"/>
    <s v="Sagar"/>
    <x v="6"/>
    <x v="1"/>
    <x v="0"/>
    <s v="Sweatshirts"/>
    <x v="4"/>
    <n v="46"/>
    <s v="Black &amp; White"/>
    <x v="1"/>
  </r>
  <r>
    <s v="OD0255"/>
    <s v="C055"/>
    <s v="P0215"/>
    <x v="218"/>
    <x v="3"/>
    <x v="2"/>
    <n v="654"/>
    <n v="0.3"/>
    <x v="0"/>
    <n v="457.79999999999995"/>
    <n v="18"/>
    <x v="2"/>
    <s v="Sagar"/>
    <x v="6"/>
    <x v="1"/>
    <x v="0"/>
    <s v="Sweatshirts"/>
    <x v="4"/>
    <n v="46"/>
    <s v="Black &amp; White"/>
    <x v="0"/>
  </r>
  <r>
    <s v="OD0256"/>
    <s v="C056"/>
    <s v="P0216"/>
    <x v="219"/>
    <x v="3"/>
    <x v="0"/>
    <n v="654"/>
    <n v="0.25"/>
    <x v="0"/>
    <n v="490.5"/>
    <n v="19"/>
    <x v="2"/>
    <s v="Sagar"/>
    <x v="6"/>
    <x v="1"/>
    <x v="0"/>
    <s v="Sweatshirts"/>
    <x v="4"/>
    <n v="44"/>
    <s v="Black &amp; White"/>
    <x v="0"/>
  </r>
  <r>
    <s v="OD0257"/>
    <s v="C057"/>
    <s v="P0217"/>
    <x v="220"/>
    <x v="10"/>
    <x v="1"/>
    <n v="654"/>
    <n v="0.25"/>
    <x v="0"/>
    <n v="490.5"/>
    <n v="20"/>
    <x v="1"/>
    <s v="Sagar"/>
    <x v="6"/>
    <x v="1"/>
    <x v="0"/>
    <s v="Sweatshirts"/>
    <x v="4"/>
    <n v="44"/>
    <s v="Beige"/>
    <x v="0"/>
  </r>
  <r>
    <s v="OD0258"/>
    <s v="C058"/>
    <s v="P0218"/>
    <x v="221"/>
    <x v="9"/>
    <x v="0"/>
    <n v="654"/>
    <n v="0.3"/>
    <x v="0"/>
    <n v="457.79999999999995"/>
    <n v="21"/>
    <x v="1"/>
    <s v="Indore"/>
    <x v="6"/>
    <x v="1"/>
    <x v="0"/>
    <s v="Sweatshirts"/>
    <x v="4"/>
    <n v="44"/>
    <s v="Beige"/>
    <x v="1"/>
  </r>
  <r>
    <s v="OD0259"/>
    <s v="C059"/>
    <s v="P0219"/>
    <x v="222"/>
    <x v="0"/>
    <x v="0"/>
    <n v="356"/>
    <n v="0.3"/>
    <x v="0"/>
    <n v="249.2"/>
    <n v="22"/>
    <x v="1"/>
    <s v="Indore"/>
    <x v="6"/>
    <x v="1"/>
    <x v="0"/>
    <s v="Sweatshirts"/>
    <x v="4"/>
    <n v="36"/>
    <s v="Beige"/>
    <x v="1"/>
  </r>
  <r>
    <s v="OD0260"/>
    <s v="C060"/>
    <s v="P0220"/>
    <x v="223"/>
    <x v="6"/>
    <x v="0"/>
    <n v="686"/>
    <n v="0.3"/>
    <x v="0"/>
    <n v="480.2"/>
    <n v="16"/>
    <x v="2"/>
    <s v="Kanpur"/>
    <x v="7"/>
    <x v="1"/>
    <x v="0"/>
    <s v="Sweatshirts"/>
    <x v="4"/>
    <n v="36"/>
    <s v="Beige"/>
    <x v="2"/>
  </r>
  <r>
    <s v="OD0261"/>
    <s v="C061"/>
    <s v="P0221"/>
    <x v="184"/>
    <x v="4"/>
    <x v="0"/>
    <n v="456"/>
    <n v="0.4"/>
    <x v="0"/>
    <n v="273.59999999999997"/>
    <n v="17"/>
    <x v="2"/>
    <s v="Kanpur"/>
    <x v="7"/>
    <x v="1"/>
    <x v="0"/>
    <s v="Sweatshirts"/>
    <x v="4"/>
    <n v="36"/>
    <s v="Beige"/>
    <x v="1"/>
  </r>
  <r>
    <s v="OD0262"/>
    <s v="C062"/>
    <s v="P0222"/>
    <x v="107"/>
    <x v="3"/>
    <x v="0"/>
    <n v="516"/>
    <n v="0.4"/>
    <x v="0"/>
    <n v="309.59999999999997"/>
    <n v="18"/>
    <x v="2"/>
    <s v="Kanpur"/>
    <x v="7"/>
    <x v="1"/>
    <x v="0"/>
    <s v="Sweatshirts"/>
    <x v="4"/>
    <n v="38"/>
    <s v="Orange"/>
    <x v="1"/>
  </r>
  <r>
    <s v="OD0263"/>
    <s v="C063"/>
    <s v="P0223"/>
    <x v="224"/>
    <x v="4"/>
    <x v="1"/>
    <n v="355"/>
    <n v="0.4"/>
    <x v="0"/>
    <n v="213"/>
    <n v="19"/>
    <x v="2"/>
    <s v="Kanpur"/>
    <x v="7"/>
    <x v="1"/>
    <x v="0"/>
    <s v="Sweatshirts"/>
    <x v="4"/>
    <n v="40"/>
    <s v="Orange"/>
    <x v="0"/>
  </r>
  <r>
    <s v="OD0264"/>
    <s v="C064"/>
    <s v="P0224"/>
    <x v="4"/>
    <x v="1"/>
    <x v="1"/>
    <n v="465"/>
    <n v="0.4"/>
    <x v="0"/>
    <n v="279"/>
    <n v="20"/>
    <x v="1"/>
    <s v="Aligarh"/>
    <x v="7"/>
    <x v="1"/>
    <x v="0"/>
    <s v="Sweatshirts"/>
    <x v="4"/>
    <n v="42"/>
    <s v="Orange"/>
    <x v="2"/>
  </r>
  <r>
    <s v="OD0265"/>
    <s v="C065"/>
    <s v="P0225"/>
    <x v="225"/>
    <x v="9"/>
    <x v="1"/>
    <n v="965"/>
    <n v="0.4"/>
    <x v="0"/>
    <n v="579"/>
    <n v="21"/>
    <x v="1"/>
    <s v="Aligarh"/>
    <x v="7"/>
    <x v="1"/>
    <x v="0"/>
    <s v="Sweatshirts"/>
    <x v="4"/>
    <n v="44"/>
    <s v="Orange"/>
    <x v="1"/>
  </r>
  <r>
    <s v="OD0266"/>
    <s v="C066"/>
    <s v="P0226"/>
    <x v="226"/>
    <x v="1"/>
    <x v="0"/>
    <n v="1158"/>
    <n v="0.4"/>
    <x v="0"/>
    <n v="694.8"/>
    <n v="22"/>
    <x v="1"/>
    <s v="Aligarh"/>
    <x v="7"/>
    <x v="1"/>
    <x v="0"/>
    <s v="Sweatshirts"/>
    <x v="4"/>
    <n v="38"/>
    <s v="Orange"/>
    <x v="0"/>
  </r>
  <r>
    <s v="OD0267"/>
    <s v="C067"/>
    <s v="P0227"/>
    <x v="227"/>
    <x v="5"/>
    <x v="0"/>
    <n v="264"/>
    <n v="0.45"/>
    <x v="1"/>
    <n v="145.20000000000002"/>
    <n v="23"/>
    <x v="1"/>
    <s v="Aligarh"/>
    <x v="7"/>
    <x v="1"/>
    <x v="0"/>
    <s v="Sweatshirts"/>
    <x v="4"/>
    <n v="46"/>
    <s v="Teal"/>
    <x v="2"/>
  </r>
  <r>
    <s v="OD0268"/>
    <s v="C068"/>
    <s v="P0228"/>
    <x v="228"/>
    <x v="4"/>
    <x v="1"/>
    <n v="433"/>
    <n v="0.45"/>
    <x v="1"/>
    <n v="238.15"/>
    <n v="18"/>
    <x v="2"/>
    <s v="Prayagraj"/>
    <x v="7"/>
    <x v="1"/>
    <x v="0"/>
    <s v="Sweatshirts"/>
    <x v="4"/>
    <n v="38"/>
    <s v="Teal"/>
    <x v="1"/>
  </r>
  <r>
    <s v="OD0269"/>
    <s v="C069"/>
    <s v="P0229"/>
    <x v="229"/>
    <x v="0"/>
    <x v="1"/>
    <n v="562"/>
    <n v="0.45"/>
    <x v="1"/>
    <n v="309.10000000000002"/>
    <n v="18"/>
    <x v="2"/>
    <s v="Prayagraj"/>
    <x v="7"/>
    <x v="1"/>
    <x v="0"/>
    <s v="Sweatshirts"/>
    <x v="6"/>
    <n v="38"/>
    <s v="Teal"/>
    <x v="1"/>
  </r>
  <r>
    <s v="OD0270"/>
    <s v="C070"/>
    <s v="P0230"/>
    <x v="230"/>
    <x v="11"/>
    <x v="2"/>
    <n v="423"/>
    <n v="0.47"/>
    <x v="1"/>
    <n v="224.19"/>
    <n v="18"/>
    <x v="2"/>
    <s v="Prayagraj"/>
    <x v="7"/>
    <x v="1"/>
    <x v="0"/>
    <s v="Sweatshirts"/>
    <x v="6"/>
    <n v="38"/>
    <s v="Teal"/>
    <x v="0"/>
  </r>
  <r>
    <s v="OD0271"/>
    <s v="C071"/>
    <s v="P0231"/>
    <x v="12"/>
    <x v="4"/>
    <x v="1"/>
    <n v="621"/>
    <n v="0.47"/>
    <x v="1"/>
    <n v="329.13"/>
    <n v="18"/>
    <x v="2"/>
    <s v="Prayagraj"/>
    <x v="7"/>
    <x v="1"/>
    <x v="0"/>
    <s v="Sweatshirts"/>
    <x v="6"/>
    <n v="38"/>
    <s v="Peach"/>
    <x v="3"/>
  </r>
  <r>
    <s v="OD0272"/>
    <s v="C072"/>
    <s v="P0232"/>
    <x v="231"/>
    <x v="2"/>
    <x v="1"/>
    <n v="333"/>
    <n v="0.46"/>
    <x v="1"/>
    <n v="179.82000000000002"/>
    <n v="18"/>
    <x v="2"/>
    <s v="Prayagraj"/>
    <x v="7"/>
    <x v="1"/>
    <x v="0"/>
    <s v="Sweatshirts"/>
    <x v="6"/>
    <n v="38"/>
    <s v="Peach"/>
    <x v="2"/>
  </r>
  <r>
    <s v="OD0273"/>
    <s v="C073"/>
    <s v="P0233"/>
    <x v="232"/>
    <x v="7"/>
    <x v="1"/>
    <n v="236"/>
    <n v="0.46"/>
    <x v="1"/>
    <n v="127.44000000000001"/>
    <n v="18"/>
    <x v="2"/>
    <s v="Prayagraj"/>
    <x v="7"/>
    <x v="1"/>
    <x v="0"/>
    <s v="Sweatshirts"/>
    <x v="6"/>
    <n v="42"/>
    <s v="Peach"/>
    <x v="0"/>
  </r>
  <r>
    <s v="OD0274"/>
    <s v="C074"/>
    <s v="P0234"/>
    <x v="233"/>
    <x v="3"/>
    <x v="2"/>
    <n v="456"/>
    <n v="0.46"/>
    <x v="1"/>
    <n v="246.24"/>
    <n v="23"/>
    <x v="1"/>
    <s v="Jalandhar"/>
    <x v="8"/>
    <x v="1"/>
    <x v="0"/>
    <s v="Sweatshirts"/>
    <x v="6"/>
    <n v="42"/>
    <s v="Peach"/>
    <x v="1"/>
  </r>
  <r>
    <s v="OD0275"/>
    <s v="C075"/>
    <s v="P0235"/>
    <x v="112"/>
    <x v="6"/>
    <x v="1"/>
    <n v="963"/>
    <n v="0.3"/>
    <x v="0"/>
    <n v="674.09999999999991"/>
    <n v="24"/>
    <x v="1"/>
    <s v="Jalandhar"/>
    <x v="8"/>
    <x v="1"/>
    <x v="0"/>
    <s v="Sweatshirts"/>
    <x v="6"/>
    <n v="42"/>
    <s v="Rust"/>
    <x v="0"/>
  </r>
  <r>
    <s v="OD0276"/>
    <s v="C076"/>
    <s v="P0236"/>
    <x v="234"/>
    <x v="4"/>
    <x v="0"/>
    <n v="234"/>
    <n v="0.3"/>
    <x v="0"/>
    <n v="163.79999999999998"/>
    <n v="25"/>
    <x v="1"/>
    <s v="Jalandhar"/>
    <x v="8"/>
    <x v="1"/>
    <x v="0"/>
    <s v="Sweatshirts"/>
    <x v="6"/>
    <n v="42"/>
    <s v="Rust"/>
    <x v="0"/>
  </r>
  <r>
    <s v="OD0277"/>
    <s v="C077"/>
    <s v="P0237"/>
    <x v="142"/>
    <x v="0"/>
    <x v="0"/>
    <n v="456"/>
    <n v="0.3"/>
    <x v="0"/>
    <n v="319.2"/>
    <n v="26"/>
    <x v="1"/>
    <s v="Jalandhar"/>
    <x v="8"/>
    <x v="1"/>
    <x v="0"/>
    <s v="Sweatshirts"/>
    <x v="6"/>
    <n v="36"/>
    <s v="Rust"/>
    <x v="0"/>
  </r>
  <r>
    <s v="OD0278"/>
    <s v="C078"/>
    <s v="P0238"/>
    <x v="208"/>
    <x v="1"/>
    <x v="1"/>
    <n v="564"/>
    <n v="0.3"/>
    <x v="0"/>
    <n v="394.79999999999995"/>
    <n v="27"/>
    <x v="1"/>
    <s v="Amritsar"/>
    <x v="8"/>
    <x v="1"/>
    <x v="0"/>
    <s v="Sweatshirts"/>
    <x v="6"/>
    <n v="36"/>
    <s v="Rust"/>
    <x v="2"/>
  </r>
  <r>
    <s v="OD0279"/>
    <s v="C079"/>
    <s v="P0239"/>
    <x v="235"/>
    <x v="11"/>
    <x v="0"/>
    <n v="634"/>
    <n v="0.3"/>
    <x v="0"/>
    <n v="443.79999999999995"/>
    <n v="24"/>
    <x v="1"/>
    <s v="Amritsar"/>
    <x v="8"/>
    <x v="1"/>
    <x v="0"/>
    <s v="Sweatshirts"/>
    <x v="6"/>
    <n v="36"/>
    <s v="Maroon"/>
    <x v="3"/>
  </r>
  <r>
    <s v="OD0280"/>
    <s v="C080"/>
    <s v="P0240"/>
    <x v="137"/>
    <x v="5"/>
    <x v="1"/>
    <n v="236"/>
    <n v="0.35"/>
    <x v="0"/>
    <n v="153.4"/>
    <n v="24"/>
    <x v="1"/>
    <s v="Amritsar"/>
    <x v="8"/>
    <x v="1"/>
    <x v="0"/>
    <s v="Sweatshirts"/>
    <x v="6"/>
    <n v="36"/>
    <s v="Maroon"/>
    <x v="1"/>
  </r>
  <r>
    <s v="OD0281"/>
    <s v="C081"/>
    <s v="P0241"/>
    <x v="236"/>
    <x v="1"/>
    <x v="0"/>
    <n v="444"/>
    <n v="0.35"/>
    <x v="0"/>
    <n v="288.60000000000002"/>
    <n v="24"/>
    <x v="1"/>
    <s v="Amritsar"/>
    <x v="8"/>
    <x v="1"/>
    <x v="0"/>
    <s v="Sweatshirts"/>
    <x v="6"/>
    <n v="40"/>
    <s v="Maroon"/>
    <x v="0"/>
  </r>
  <r>
    <s v="OD0282"/>
    <s v="C082"/>
    <s v="P0242"/>
    <x v="21"/>
    <x v="5"/>
    <x v="1"/>
    <n v="456"/>
    <n v="0.35"/>
    <x v="0"/>
    <n v="296.40000000000003"/>
    <n v="24"/>
    <x v="1"/>
    <s v="Amritsar"/>
    <x v="8"/>
    <x v="1"/>
    <x v="0"/>
    <s v="Sweatshirts"/>
    <x v="6"/>
    <n v="40"/>
    <s v="Maroon"/>
    <x v="3"/>
  </r>
  <r>
    <s v="OD0283"/>
    <s v="C083"/>
    <s v="P0243"/>
    <x v="237"/>
    <x v="3"/>
    <x v="0"/>
    <n v="963"/>
    <n v="0.35"/>
    <x v="0"/>
    <n v="625.95000000000005"/>
    <n v="24"/>
    <x v="1"/>
    <s v="Patiala"/>
    <x v="8"/>
    <x v="1"/>
    <x v="0"/>
    <s v="Sweatshirts"/>
    <x v="6"/>
    <n v="40"/>
    <s v="Maroon"/>
    <x v="1"/>
  </r>
  <r>
    <s v="OD0284"/>
    <s v="C084"/>
    <s v="P0244"/>
    <x v="238"/>
    <x v="7"/>
    <x v="1"/>
    <n v="456"/>
    <n v="0.35"/>
    <x v="0"/>
    <n v="296.40000000000003"/>
    <n v="24"/>
    <x v="1"/>
    <s v="Patiala"/>
    <x v="8"/>
    <x v="1"/>
    <x v="0"/>
    <s v="Sweatshirts"/>
    <x v="6"/>
    <n v="40"/>
    <s v="Turquoise Blue"/>
    <x v="1"/>
  </r>
  <r>
    <s v="OD0285"/>
    <s v="C085"/>
    <s v="P0245"/>
    <x v="239"/>
    <x v="3"/>
    <x v="2"/>
    <n v="1189"/>
    <n v="0.35"/>
    <x v="0"/>
    <n v="772.85"/>
    <n v="24"/>
    <x v="1"/>
    <s v="Patiala"/>
    <x v="8"/>
    <x v="1"/>
    <x v="0"/>
    <s v="Sweatshirts"/>
    <x v="6"/>
    <n v="42"/>
    <s v="Turquoise Blue"/>
    <x v="0"/>
  </r>
  <r>
    <s v="OD0286"/>
    <s v="C086"/>
    <s v="P0245"/>
    <x v="240"/>
    <x v="1"/>
    <x v="0"/>
    <n v="1298"/>
    <n v="0.4"/>
    <x v="0"/>
    <n v="778.8"/>
    <n v="24"/>
    <x v="1"/>
    <s v="Patiala"/>
    <x v="8"/>
    <x v="1"/>
    <x v="0"/>
    <s v="Sweatshirts"/>
    <x v="6"/>
    <n v="42"/>
    <s v="Turquoise Blue"/>
    <x v="0"/>
  </r>
  <r>
    <s v="OD0287"/>
    <s v="C087"/>
    <s v="P0245"/>
    <x v="241"/>
    <x v="9"/>
    <x v="1"/>
    <n v="1456"/>
    <n v="0.4"/>
    <x v="0"/>
    <n v="873.6"/>
    <n v="24"/>
    <x v="1"/>
    <s v="Patiala"/>
    <x v="8"/>
    <x v="1"/>
    <x v="0"/>
    <s v="Sweatshirts"/>
    <x v="6"/>
    <n v="42"/>
    <s v="Turquoise Blue"/>
    <x v="0"/>
  </r>
  <r>
    <s v="OD0288"/>
    <s v="C088"/>
    <s v="P0246"/>
    <x v="242"/>
    <x v="9"/>
    <x v="1"/>
    <n v="1478"/>
    <n v="0.15"/>
    <x v="2"/>
    <n v="1256.3"/>
    <n v="22"/>
    <x v="1"/>
    <s v="Patiala"/>
    <x v="8"/>
    <x v="1"/>
    <x v="0"/>
    <s v="Sweatshirts"/>
    <x v="6"/>
    <n v="42"/>
    <s v="Turquoise Blue"/>
    <x v="0"/>
  </r>
  <r>
    <s v="OD0289"/>
    <s v="C089"/>
    <s v="P0247"/>
    <x v="23"/>
    <x v="9"/>
    <x v="1"/>
    <n v="256"/>
    <n v="0.15"/>
    <x v="2"/>
    <n v="217.6"/>
    <n v="23"/>
    <x v="1"/>
    <s v="Jaipur"/>
    <x v="9"/>
    <x v="1"/>
    <x v="0"/>
    <s v="Sweatshirts"/>
    <x v="6"/>
    <n v="42"/>
    <s v="Turquoise Blue"/>
    <x v="0"/>
  </r>
  <r>
    <s v="OD0290"/>
    <s v="C090"/>
    <s v="P0248"/>
    <x v="243"/>
    <x v="10"/>
    <x v="1"/>
    <n v="2698"/>
    <n v="0.15"/>
    <x v="2"/>
    <n v="2293.2999999999997"/>
    <n v="24"/>
    <x v="1"/>
    <s v="Jaipur"/>
    <x v="9"/>
    <x v="1"/>
    <x v="0"/>
    <s v="Sweatshirts"/>
    <x v="6"/>
    <n v="42"/>
    <s v="Red"/>
    <x v="2"/>
  </r>
  <r>
    <s v="OD0291"/>
    <s v="C091"/>
    <s v="P0249"/>
    <x v="244"/>
    <x v="11"/>
    <x v="2"/>
    <n v="2364"/>
    <n v="0.35"/>
    <x v="0"/>
    <n v="1536.6000000000001"/>
    <n v="25"/>
    <x v="1"/>
    <s v="Jaipur"/>
    <x v="9"/>
    <x v="1"/>
    <x v="0"/>
    <s v="Sweatshirts"/>
    <x v="6"/>
    <n v="44"/>
    <s v="Red"/>
    <x v="1"/>
  </r>
  <r>
    <s v="OD0292"/>
    <s v="C092"/>
    <s v="P0250"/>
    <x v="68"/>
    <x v="2"/>
    <x v="1"/>
    <n v="1236"/>
    <n v="0.35"/>
    <x v="0"/>
    <n v="803.4"/>
    <n v="26"/>
    <x v="1"/>
    <s v="Jaipur"/>
    <x v="9"/>
    <x v="1"/>
    <x v="0"/>
    <s v="Sweatshirts"/>
    <x v="6"/>
    <n v="44"/>
    <s v="Red"/>
    <x v="0"/>
  </r>
  <r>
    <s v="OD0293"/>
    <s v="C093"/>
    <s v="P0251"/>
    <x v="245"/>
    <x v="9"/>
    <x v="0"/>
    <n v="756"/>
    <n v="0.35"/>
    <x v="0"/>
    <n v="491.40000000000003"/>
    <n v="27"/>
    <x v="1"/>
    <s v="Jaipur"/>
    <x v="9"/>
    <x v="1"/>
    <x v="0"/>
    <s v="Sweatshirts"/>
    <x v="6"/>
    <n v="44"/>
    <s v="Blue"/>
    <x v="3"/>
  </r>
  <r>
    <s v="OD0294"/>
    <s v="C094"/>
    <s v="P0252"/>
    <x v="5"/>
    <x v="3"/>
    <x v="1"/>
    <n v="326"/>
    <n v="0.35"/>
    <x v="0"/>
    <n v="211.9"/>
    <n v="34"/>
    <x v="0"/>
    <s v="Jaipur"/>
    <x v="9"/>
    <x v="1"/>
    <x v="0"/>
    <s v="Sweatshirts"/>
    <x v="6"/>
    <n v="44"/>
    <s v="Blue"/>
    <x v="1"/>
  </r>
  <r>
    <s v="OD0295"/>
    <s v="C095"/>
    <s v="P0253"/>
    <x v="246"/>
    <x v="11"/>
    <x v="0"/>
    <n v="453"/>
    <n v="0.55000000000000004"/>
    <x v="1"/>
    <n v="203.84999999999997"/>
    <n v="35"/>
    <x v="0"/>
    <s v="Jodhpur"/>
    <x v="9"/>
    <x v="1"/>
    <x v="0"/>
    <s v="Sweatshirts"/>
    <x v="6"/>
    <n v="46"/>
    <s v="Blue"/>
    <x v="1"/>
  </r>
  <r>
    <s v="OD0296"/>
    <s v="C096"/>
    <s v="P0254"/>
    <x v="247"/>
    <x v="8"/>
    <x v="0"/>
    <n v="326"/>
    <n v="0.55000000000000004"/>
    <x v="1"/>
    <n v="146.69999999999999"/>
    <n v="36"/>
    <x v="0"/>
    <s v="Jodhpur"/>
    <x v="9"/>
    <x v="1"/>
    <x v="0"/>
    <s v="Sweatshirts"/>
    <x v="6"/>
    <n v="46"/>
    <s v="Blue"/>
    <x v="1"/>
  </r>
  <r>
    <s v="OD0297"/>
    <s v="C097"/>
    <s v="P0255"/>
    <x v="248"/>
    <x v="8"/>
    <x v="1"/>
    <n v="456"/>
    <n v="0.55000000000000004"/>
    <x v="1"/>
    <n v="205.2"/>
    <n v="37"/>
    <x v="0"/>
    <s v="Jodhpur"/>
    <x v="9"/>
    <x v="1"/>
    <x v="0"/>
    <s v="Sweatshirts"/>
    <x v="2"/>
    <n v="46"/>
    <s v="Blue"/>
    <x v="0"/>
  </r>
  <r>
    <s v="OD0298"/>
    <s v="C098"/>
    <s v="P0256"/>
    <x v="105"/>
    <x v="1"/>
    <x v="1"/>
    <n v="675"/>
    <n v="0.55000000000000004"/>
    <x v="1"/>
    <n v="303.74999999999994"/>
    <n v="38"/>
    <x v="0"/>
    <s v="Udaipur"/>
    <x v="9"/>
    <x v="1"/>
    <x v="0"/>
    <s v="Sweatshirts"/>
    <x v="2"/>
    <n v="46"/>
    <s v="Burgundy"/>
    <x v="0"/>
  </r>
  <r>
    <s v="OD0299"/>
    <s v="C099"/>
    <s v="P0257"/>
    <x v="249"/>
    <x v="1"/>
    <x v="0"/>
    <n v="654"/>
    <n v="0.5"/>
    <x v="1"/>
    <n v="327"/>
    <n v="39"/>
    <x v="0"/>
    <s v="Udaipur"/>
    <x v="9"/>
    <x v="1"/>
    <x v="0"/>
    <s v="Sweatshirts"/>
    <x v="2"/>
    <n v="46"/>
    <s v="Burgundy"/>
    <x v="0"/>
  </r>
  <r>
    <s v="OD0300"/>
    <s v="C100"/>
    <s v="P0257"/>
    <x v="250"/>
    <x v="10"/>
    <x v="1"/>
    <n v="654"/>
    <n v="0.5"/>
    <x v="1"/>
    <n v="327"/>
    <n v="40"/>
    <x v="0"/>
    <s v="Udaipur"/>
    <x v="9"/>
    <x v="1"/>
    <x v="0"/>
    <s v="Sweatshirts"/>
    <x v="2"/>
    <n v="46"/>
    <s v="Burgundy"/>
    <x v="0"/>
  </r>
  <r>
    <s v="OD0301"/>
    <s v="C100"/>
    <s v="P0257"/>
    <x v="251"/>
    <x v="0"/>
    <x v="1"/>
    <n v="654"/>
    <n v="0.5"/>
    <x v="1"/>
    <n v="327"/>
    <n v="40"/>
    <x v="0"/>
    <s v="Udaipur"/>
    <x v="9"/>
    <x v="1"/>
    <x v="0"/>
    <s v="Sweatshirts"/>
    <x v="2"/>
    <n v="46"/>
    <s v="Burgundy"/>
    <x v="0"/>
  </r>
  <r>
    <s v="OD0302"/>
    <s v="C100"/>
    <s v="P0257"/>
    <x v="252"/>
    <x v="4"/>
    <x v="0"/>
    <n v="654"/>
    <n v="0.5"/>
    <x v="1"/>
    <n v="327"/>
    <n v="40"/>
    <x v="0"/>
    <s v="Udaipur"/>
    <x v="9"/>
    <x v="1"/>
    <x v="0"/>
    <s v="Sweatshirts"/>
    <x v="2"/>
    <n v="46"/>
    <s v="Burgundy"/>
    <x v="0"/>
  </r>
  <r>
    <s v="OD0303"/>
    <s v="C100"/>
    <s v="P0257"/>
    <x v="253"/>
    <x v="10"/>
    <x v="0"/>
    <n v="356"/>
    <n v="0.5"/>
    <x v="1"/>
    <n v="178"/>
    <n v="40"/>
    <x v="0"/>
    <s v="Udaipur"/>
    <x v="9"/>
    <x v="1"/>
    <x v="0"/>
    <s v="Sweatshirts"/>
    <x v="2"/>
    <n v="46"/>
    <s v="Burgundy"/>
    <x v="0"/>
  </r>
  <r>
    <s v="OD0304"/>
    <s v="C100"/>
    <s v="P0257"/>
    <x v="254"/>
    <x v="8"/>
    <x v="0"/>
    <n v="686"/>
    <n v="0.3"/>
    <x v="0"/>
    <n v="480.2"/>
    <n v="40"/>
    <x v="0"/>
    <s v="Udaipur"/>
    <x v="9"/>
    <x v="1"/>
    <x v="0"/>
    <s v="Sweatshirts"/>
    <x v="2"/>
    <n v="46"/>
    <s v="Burgundy"/>
    <x v="0"/>
  </r>
  <r>
    <s v="OD0305"/>
    <s v="C100"/>
    <s v="P0258"/>
    <x v="255"/>
    <x v="7"/>
    <x v="1"/>
    <n v="456"/>
    <n v="0.32"/>
    <x v="0"/>
    <n v="310.08"/>
    <n v="40"/>
    <x v="0"/>
    <s v="Udaipur"/>
    <x v="9"/>
    <x v="1"/>
    <x v="0"/>
    <s v="Sweatshirts"/>
    <x v="2"/>
    <n v="44"/>
    <s v="Burgundy"/>
    <x v="1"/>
  </r>
  <r>
    <s v="OD0306"/>
    <s v="C100"/>
    <s v="P0259"/>
    <x v="42"/>
    <x v="6"/>
    <x v="1"/>
    <n v="516"/>
    <n v="0.25"/>
    <x v="0"/>
    <n v="387"/>
    <n v="40"/>
    <x v="0"/>
    <s v="Udaipur"/>
    <x v="9"/>
    <x v="1"/>
    <x v="0"/>
    <s v="Sweatshirts"/>
    <x v="2"/>
    <n v="44"/>
    <s v="Burgundy"/>
    <x v="1"/>
  </r>
  <r>
    <s v="OD0307"/>
    <s v="C100"/>
    <s v="P0260"/>
    <x v="256"/>
    <x v="10"/>
    <x v="0"/>
    <n v="355"/>
    <n v="0.45"/>
    <x v="1"/>
    <n v="195.25000000000003"/>
    <n v="40"/>
    <x v="0"/>
    <s v="Udaipur"/>
    <x v="9"/>
    <x v="1"/>
    <x v="0"/>
    <s v="Sweatshirts"/>
    <x v="2"/>
    <n v="44"/>
    <s v="Burgundy"/>
    <x v="2"/>
  </r>
  <r>
    <s v="OD0308"/>
    <s v="C099"/>
    <s v="P0261"/>
    <x v="142"/>
    <x v="0"/>
    <x v="0"/>
    <n v="465"/>
    <n v="0.15"/>
    <x v="2"/>
    <n v="395.25"/>
    <n v="39"/>
    <x v="0"/>
    <s v="Udaipur"/>
    <x v="9"/>
    <x v="1"/>
    <x v="0"/>
    <s v="Sweatshirts"/>
    <x v="2"/>
    <n v="44"/>
    <s v="Coral"/>
    <x v="1"/>
  </r>
  <r>
    <s v="OD0309"/>
    <s v="C099"/>
    <s v="P0262"/>
    <x v="257"/>
    <x v="11"/>
    <x v="1"/>
    <n v="965"/>
    <n v="0.33"/>
    <x v="0"/>
    <n v="646.54999999999995"/>
    <n v="39"/>
    <x v="0"/>
    <s v="Udaipur"/>
    <x v="9"/>
    <x v="1"/>
    <x v="0"/>
    <s v="Sweatshirts"/>
    <x v="2"/>
    <n v="44"/>
    <s v="Coral"/>
    <x v="1"/>
  </r>
  <r>
    <s v="OD0310"/>
    <s v="C099"/>
    <s v="P0263"/>
    <x v="258"/>
    <x v="2"/>
    <x v="0"/>
    <n v="1158"/>
    <n v="0.42"/>
    <x v="1"/>
    <n v="671.6400000000001"/>
    <n v="39"/>
    <x v="0"/>
    <s v="Udaipur"/>
    <x v="9"/>
    <x v="1"/>
    <x v="0"/>
    <s v="Sweatshirts"/>
    <x v="2"/>
    <n v="44"/>
    <s v="Coral"/>
    <x v="0"/>
  </r>
  <r>
    <s v="OD0311"/>
    <s v="C099"/>
    <s v="P0264"/>
    <x v="49"/>
    <x v="11"/>
    <x v="1"/>
    <n v="264"/>
    <n v="0.42"/>
    <x v="1"/>
    <n v="153.12"/>
    <n v="39"/>
    <x v="0"/>
    <s v="Udaipur"/>
    <x v="9"/>
    <x v="1"/>
    <x v="0"/>
    <s v="Sweatshirts"/>
    <x v="2"/>
    <n v="44"/>
    <s v="Coral"/>
    <x v="2"/>
  </r>
  <r>
    <s v="OD0312"/>
    <s v="C099"/>
    <s v="P0265"/>
    <x v="259"/>
    <x v="7"/>
    <x v="0"/>
    <n v="433"/>
    <n v="0.39"/>
    <x v="0"/>
    <n v="264.13"/>
    <n v="39"/>
    <x v="0"/>
    <s v="Udaipur"/>
    <x v="9"/>
    <x v="1"/>
    <x v="0"/>
    <s v="Sweatshirts"/>
    <x v="2"/>
    <n v="40"/>
    <s v="Coral"/>
    <x v="2"/>
  </r>
  <r>
    <s v="OD0313"/>
    <s v="C099"/>
    <s v="P0266"/>
    <x v="260"/>
    <x v="1"/>
    <x v="0"/>
    <n v="562"/>
    <n v="0.39"/>
    <x v="0"/>
    <n v="342.82"/>
    <n v="39"/>
    <x v="0"/>
    <s v="Udaipur"/>
    <x v="9"/>
    <x v="1"/>
    <x v="0"/>
    <s v="Sweatshirts"/>
    <x v="2"/>
    <n v="40"/>
    <s v="Lavender"/>
    <x v="2"/>
  </r>
  <r>
    <s v="OD0314"/>
    <s v="C099"/>
    <s v="P0267"/>
    <x v="261"/>
    <x v="10"/>
    <x v="0"/>
    <n v="423"/>
    <n v="0.39"/>
    <x v="0"/>
    <n v="258.02999999999997"/>
    <n v="39"/>
    <x v="0"/>
    <s v="Udaipur"/>
    <x v="9"/>
    <x v="1"/>
    <x v="0"/>
    <s v="Sweatshirts"/>
    <x v="2"/>
    <n v="40"/>
    <s v="Lavender"/>
    <x v="2"/>
  </r>
  <r>
    <s v="OD0315"/>
    <s v="C099"/>
    <s v="P0268"/>
    <x v="262"/>
    <x v="4"/>
    <x v="1"/>
    <n v="621"/>
    <n v="0.39"/>
    <x v="0"/>
    <n v="378.81"/>
    <n v="39"/>
    <x v="0"/>
    <s v="Udaipur"/>
    <x v="9"/>
    <x v="1"/>
    <x v="0"/>
    <s v="Sweatshirts"/>
    <x v="2"/>
    <n v="40"/>
    <s v="Lavender"/>
    <x v="2"/>
  </r>
  <r>
    <s v="OD0316"/>
    <s v="C001"/>
    <s v="P0269"/>
    <x v="135"/>
    <x v="5"/>
    <x v="1"/>
    <n v="333"/>
    <n v="0.3"/>
    <x v="0"/>
    <n v="233.1"/>
    <n v="30"/>
    <x v="0"/>
    <s v="Mumbai"/>
    <x v="0"/>
    <x v="1"/>
    <x v="0"/>
    <s v="Sweatshirts"/>
    <x v="8"/>
    <n v="38"/>
    <s v="Lavender"/>
    <x v="2"/>
  </r>
  <r>
    <s v="OD0317"/>
    <s v="C002"/>
    <s v="P0270"/>
    <x v="154"/>
    <x v="1"/>
    <x v="0"/>
    <n v="236"/>
    <n v="0.3"/>
    <x v="0"/>
    <n v="165.2"/>
    <n v="35"/>
    <x v="0"/>
    <s v="Mumbai"/>
    <x v="0"/>
    <x v="1"/>
    <x v="0"/>
    <s v="Sweatshirts"/>
    <x v="8"/>
    <n v="38"/>
    <s v="Gold"/>
    <x v="3"/>
  </r>
  <r>
    <s v="OD0318"/>
    <s v="C003"/>
    <s v="P0271"/>
    <x v="170"/>
    <x v="8"/>
    <x v="1"/>
    <n v="456"/>
    <n v="0.3"/>
    <x v="0"/>
    <n v="319.2"/>
    <n v="36"/>
    <x v="0"/>
    <s v="Mumbai"/>
    <x v="0"/>
    <x v="1"/>
    <x v="0"/>
    <s v="Sweatshirts"/>
    <x v="8"/>
    <n v="38"/>
    <s v="Gold"/>
    <x v="3"/>
  </r>
  <r>
    <s v="OD0319"/>
    <s v="C004"/>
    <s v="P0272"/>
    <x v="83"/>
    <x v="11"/>
    <x v="0"/>
    <n v="963"/>
    <n v="0.25"/>
    <x v="0"/>
    <n v="722.25"/>
    <n v="40"/>
    <x v="0"/>
    <s v="Pune"/>
    <x v="0"/>
    <x v="1"/>
    <x v="0"/>
    <s v="Sweatshirts"/>
    <x v="8"/>
    <n v="38"/>
    <s v="Gold"/>
    <x v="3"/>
  </r>
  <r>
    <s v="OD0320"/>
    <s v="C005"/>
    <s v="P0273"/>
    <x v="263"/>
    <x v="0"/>
    <x v="1"/>
    <n v="234"/>
    <n v="0.25"/>
    <x v="0"/>
    <n v="175.5"/>
    <n v="25"/>
    <x v="1"/>
    <s v="Pune"/>
    <x v="0"/>
    <x v="1"/>
    <x v="0"/>
    <s v="Sweatshirts"/>
    <x v="8"/>
    <n v="38"/>
    <s v="Gold"/>
    <x v="3"/>
  </r>
  <r>
    <s v="OD0321"/>
    <s v="C006"/>
    <s v="P0274"/>
    <x v="76"/>
    <x v="9"/>
    <x v="0"/>
    <n v="456"/>
    <n v="0.3"/>
    <x v="0"/>
    <n v="319.2"/>
    <n v="16"/>
    <x v="2"/>
    <s v="Pune"/>
    <x v="0"/>
    <x v="1"/>
    <x v="0"/>
    <s v="Sweatshirts"/>
    <x v="8"/>
    <n v="38"/>
    <s v="Gold"/>
    <x v="3"/>
  </r>
  <r>
    <s v="OD0322"/>
    <s v="C007"/>
    <s v="P0274"/>
    <x v="264"/>
    <x v="2"/>
    <x v="1"/>
    <n v="564"/>
    <n v="0.3"/>
    <x v="0"/>
    <n v="394.79999999999995"/>
    <n v="23"/>
    <x v="1"/>
    <s v="Pune"/>
    <x v="0"/>
    <x v="1"/>
    <x v="0"/>
    <s v="Sweatshirts"/>
    <x v="8"/>
    <n v="38"/>
    <s v="Gold"/>
    <x v="3"/>
  </r>
  <r>
    <s v="OD0323"/>
    <s v="C008"/>
    <s v="P0274"/>
    <x v="242"/>
    <x v="9"/>
    <x v="1"/>
    <n v="634"/>
    <n v="0.3"/>
    <x v="0"/>
    <n v="443.79999999999995"/>
    <n v="22"/>
    <x v="1"/>
    <s v="Pune"/>
    <x v="0"/>
    <x v="1"/>
    <x v="0"/>
    <s v="Sweatshirts"/>
    <x v="8"/>
    <n v="38"/>
    <s v="Gold"/>
    <x v="3"/>
  </r>
  <r>
    <s v="OD0324"/>
    <s v="C009"/>
    <s v="P0274"/>
    <x v="156"/>
    <x v="7"/>
    <x v="0"/>
    <n v="236"/>
    <n v="0.4"/>
    <x v="0"/>
    <n v="141.6"/>
    <n v="17"/>
    <x v="2"/>
    <s v="Hyderabad"/>
    <x v="1"/>
    <x v="1"/>
    <x v="0"/>
    <s v="Sweatshirts"/>
    <x v="8"/>
    <n v="38"/>
    <s v="Gold"/>
    <x v="3"/>
  </r>
  <r>
    <s v="OD0325"/>
    <s v="C010"/>
    <s v="P0274"/>
    <x v="265"/>
    <x v="6"/>
    <x v="1"/>
    <n v="444"/>
    <n v="0.4"/>
    <x v="0"/>
    <n v="266.39999999999998"/>
    <n v="19"/>
    <x v="2"/>
    <s v="Hyderabad"/>
    <x v="1"/>
    <x v="1"/>
    <x v="0"/>
    <s v="Sweatshirts"/>
    <x v="8"/>
    <n v="38"/>
    <s v="Gold"/>
    <x v="3"/>
  </r>
  <r>
    <s v="OD0326"/>
    <s v="C011"/>
    <s v="P0275"/>
    <x v="266"/>
    <x v="7"/>
    <x v="1"/>
    <n v="456"/>
    <n v="0.4"/>
    <x v="0"/>
    <n v="273.59999999999997"/>
    <n v="18"/>
    <x v="2"/>
    <s v="Hyderabad"/>
    <x v="1"/>
    <x v="1"/>
    <x v="0"/>
    <s v="Sweatshirts"/>
    <x v="8"/>
    <n v="42"/>
    <s v="Rose"/>
    <x v="0"/>
  </r>
  <r>
    <s v="OD0327"/>
    <s v="C012"/>
    <s v="P0276"/>
    <x v="267"/>
    <x v="3"/>
    <x v="1"/>
    <n v="963"/>
    <n v="0.4"/>
    <x v="0"/>
    <n v="577.79999999999995"/>
    <n v="20"/>
    <x v="1"/>
    <s v="Hyderabad"/>
    <x v="1"/>
    <x v="1"/>
    <x v="0"/>
    <s v="Sweatshirts"/>
    <x v="8"/>
    <n v="42"/>
    <s v="Rose"/>
    <x v="0"/>
  </r>
  <r>
    <s v="OD0328"/>
    <s v="C013"/>
    <s v="P0277"/>
    <x v="268"/>
    <x v="4"/>
    <x v="1"/>
    <n v="456"/>
    <n v="0.4"/>
    <x v="0"/>
    <n v="273.59999999999997"/>
    <n v="22"/>
    <x v="1"/>
    <s v="Raipur"/>
    <x v="2"/>
    <x v="1"/>
    <x v="0"/>
    <s v="Sweatshirts"/>
    <x v="8"/>
    <n v="42"/>
    <s v="Rose"/>
    <x v="0"/>
  </r>
  <r>
    <s v="OD0329"/>
    <s v="C014"/>
    <s v="P0278"/>
    <x v="186"/>
    <x v="7"/>
    <x v="0"/>
    <n v="1189"/>
    <n v="0.4"/>
    <x v="0"/>
    <n v="713.4"/>
    <n v="25"/>
    <x v="1"/>
    <s v="Raipur"/>
    <x v="2"/>
    <x v="1"/>
    <x v="0"/>
    <s v="Sweatshirts"/>
    <x v="8"/>
    <n v="42"/>
    <s v="Rose"/>
    <x v="0"/>
  </r>
  <r>
    <s v="OD0330"/>
    <s v="C015"/>
    <s v="P0279"/>
    <x v="21"/>
    <x v="5"/>
    <x v="1"/>
    <n v="1298"/>
    <n v="0.45"/>
    <x v="1"/>
    <n v="713.90000000000009"/>
    <n v="27"/>
    <x v="1"/>
    <s v="Ahmedabad"/>
    <x v="3"/>
    <x v="1"/>
    <x v="0"/>
    <s v="Sweatshirts"/>
    <x v="8"/>
    <n v="46"/>
    <s v="Rose"/>
    <x v="0"/>
  </r>
  <r>
    <s v="OD0331"/>
    <s v="C016"/>
    <s v="P0280"/>
    <x v="269"/>
    <x v="4"/>
    <x v="1"/>
    <n v="1456"/>
    <n v="0.45"/>
    <x v="1"/>
    <n v="800.80000000000007"/>
    <n v="29"/>
    <x v="1"/>
    <s v="Ahmedabad"/>
    <x v="3"/>
    <x v="1"/>
    <x v="0"/>
    <s v="Sweaters"/>
    <x v="0"/>
    <n v="46"/>
    <s v="Rose"/>
    <x v="1"/>
  </r>
  <r>
    <s v="OD0332"/>
    <s v="C017"/>
    <s v="P0281"/>
    <x v="215"/>
    <x v="0"/>
    <x v="2"/>
    <n v="1478"/>
    <n v="0.45"/>
    <x v="1"/>
    <n v="812.90000000000009"/>
    <n v="23"/>
    <x v="1"/>
    <s v="Ahmedabad"/>
    <x v="3"/>
    <x v="1"/>
    <x v="0"/>
    <s v="Sweaters"/>
    <x v="0"/>
    <n v="46"/>
    <s v="Sea Green"/>
    <x v="1"/>
  </r>
  <r>
    <s v="OD0333"/>
    <s v="C018"/>
    <s v="P0282"/>
    <x v="270"/>
    <x v="9"/>
    <x v="0"/>
    <n v="256"/>
    <n v="0.47"/>
    <x v="1"/>
    <n v="135.68"/>
    <n v="25"/>
    <x v="1"/>
    <s v="Ahmedabad"/>
    <x v="3"/>
    <x v="1"/>
    <x v="0"/>
    <s v="Sweaters"/>
    <x v="0"/>
    <n v="44"/>
    <s v="Sea Green"/>
    <x v="1"/>
  </r>
  <r>
    <s v="OD0334"/>
    <s v="C019"/>
    <s v="P0283"/>
    <x v="271"/>
    <x v="5"/>
    <x v="1"/>
    <n v="2698"/>
    <n v="0.47"/>
    <x v="1"/>
    <n v="1429.94"/>
    <n v="24"/>
    <x v="1"/>
    <s v="Ahmedabad"/>
    <x v="3"/>
    <x v="1"/>
    <x v="0"/>
    <s v="Sweaters"/>
    <x v="0"/>
    <n v="44"/>
    <s v="Sea Green"/>
    <x v="1"/>
  </r>
  <r>
    <s v="OD0335"/>
    <s v="C020"/>
    <s v="P0284"/>
    <x v="272"/>
    <x v="3"/>
    <x v="2"/>
    <n v="2364"/>
    <n v="0.46"/>
    <x v="1"/>
    <n v="1276.5600000000002"/>
    <n v="15"/>
    <x v="2"/>
    <s v="Ahmedabad"/>
    <x v="3"/>
    <x v="1"/>
    <x v="0"/>
    <s v="Sweaters"/>
    <x v="0"/>
    <n v="44"/>
    <s v="Sea Green"/>
    <x v="0"/>
  </r>
  <r>
    <s v="OD0336"/>
    <s v="C021"/>
    <s v="P0285"/>
    <x v="273"/>
    <x v="8"/>
    <x v="0"/>
    <n v="1236"/>
    <n v="0.46"/>
    <x v="1"/>
    <n v="667.44"/>
    <n v="19"/>
    <x v="2"/>
    <s v="Vadodara"/>
    <x v="3"/>
    <x v="1"/>
    <x v="0"/>
    <s v="Sweaters"/>
    <x v="0"/>
    <n v="36"/>
    <s v="Sea Green"/>
    <x v="0"/>
  </r>
  <r>
    <s v="OD0337"/>
    <s v="C022"/>
    <s v="P0286"/>
    <x v="274"/>
    <x v="8"/>
    <x v="1"/>
    <n v="756"/>
    <n v="0.46"/>
    <x v="1"/>
    <n v="408.24"/>
    <n v="19"/>
    <x v="2"/>
    <s v="Vadodara"/>
    <x v="3"/>
    <x v="1"/>
    <x v="0"/>
    <s v="Sweaters"/>
    <x v="0"/>
    <n v="36"/>
    <s v="Khaki"/>
    <x v="0"/>
  </r>
  <r>
    <s v="OD0338"/>
    <s v="C023"/>
    <s v="P0287"/>
    <x v="271"/>
    <x v="5"/>
    <x v="1"/>
    <n v="326"/>
    <n v="0.3"/>
    <x v="0"/>
    <n v="228.2"/>
    <n v="19"/>
    <x v="2"/>
    <s v="Vadodara"/>
    <x v="3"/>
    <x v="1"/>
    <x v="0"/>
    <s v="Sweaters"/>
    <x v="0"/>
    <n v="36"/>
    <s v="Khaki"/>
    <x v="0"/>
  </r>
  <r>
    <s v="OD0339"/>
    <s v="C024"/>
    <s v="P0288"/>
    <x v="275"/>
    <x v="3"/>
    <x v="1"/>
    <n v="453"/>
    <n v="0.3"/>
    <x v="0"/>
    <n v="317.09999999999997"/>
    <n v="22"/>
    <x v="1"/>
    <s v="Vadodara"/>
    <x v="3"/>
    <x v="1"/>
    <x v="0"/>
    <s v="Sweaters"/>
    <x v="0"/>
    <n v="36"/>
    <s v="Khaki"/>
    <x v="0"/>
  </r>
  <r>
    <s v="OD0340"/>
    <s v="C025"/>
    <s v="P0289"/>
    <x v="276"/>
    <x v="1"/>
    <x v="0"/>
    <n v="326"/>
    <n v="0.3"/>
    <x v="0"/>
    <n v="228.2"/>
    <n v="22"/>
    <x v="1"/>
    <s v="Vadodara"/>
    <x v="3"/>
    <x v="1"/>
    <x v="0"/>
    <s v="Sweaters"/>
    <x v="0"/>
    <n v="38"/>
    <s v="Khaki"/>
    <x v="1"/>
  </r>
  <r>
    <s v="OD0341"/>
    <s v="C026"/>
    <s v="P0290"/>
    <x v="277"/>
    <x v="2"/>
    <x v="0"/>
    <n v="456"/>
    <n v="0.3"/>
    <x v="0"/>
    <n v="319.2"/>
    <n v="22"/>
    <x v="1"/>
    <s v="Surat"/>
    <x v="3"/>
    <x v="1"/>
    <x v="0"/>
    <s v="Sweaters"/>
    <x v="0"/>
    <n v="38"/>
    <s v="Khaki"/>
    <x v="2"/>
  </r>
  <r>
    <s v="OD0342"/>
    <s v="C027"/>
    <s v="P0291"/>
    <x v="278"/>
    <x v="6"/>
    <x v="1"/>
    <n v="675"/>
    <n v="0.3"/>
    <x v="0"/>
    <n v="472.49999999999994"/>
    <n v="22"/>
    <x v="1"/>
    <s v="Surat"/>
    <x v="3"/>
    <x v="1"/>
    <x v="0"/>
    <s v="Sweaters"/>
    <x v="0"/>
    <n v="38"/>
    <s v="Khaki"/>
    <x v="3"/>
  </r>
  <r>
    <s v="OD0343"/>
    <s v="C028"/>
    <s v="P0292"/>
    <x v="253"/>
    <x v="10"/>
    <x v="0"/>
    <n v="654"/>
    <n v="0.35"/>
    <x v="0"/>
    <n v="425.1"/>
    <n v="29"/>
    <x v="1"/>
    <s v="Surat"/>
    <x v="3"/>
    <x v="1"/>
    <x v="0"/>
    <s v="Sweaters"/>
    <x v="0"/>
    <n v="38"/>
    <s v="Khaki"/>
    <x v="1"/>
  </r>
  <r>
    <s v="OD0344"/>
    <s v="C029"/>
    <s v="P0292"/>
    <x v="279"/>
    <x v="11"/>
    <x v="2"/>
    <n v="654"/>
    <n v="0.35"/>
    <x v="0"/>
    <n v="425.1"/>
    <n v="29"/>
    <x v="1"/>
    <s v="Surat"/>
    <x v="3"/>
    <x v="1"/>
    <x v="0"/>
    <s v="Sweaters"/>
    <x v="0"/>
    <n v="38"/>
    <s v="Khaki"/>
    <x v="1"/>
  </r>
  <r>
    <s v="OD0345"/>
    <s v="C030"/>
    <s v="P0292"/>
    <x v="280"/>
    <x v="3"/>
    <x v="2"/>
    <n v="654"/>
    <n v="0.35"/>
    <x v="0"/>
    <n v="425.1"/>
    <n v="29"/>
    <x v="1"/>
    <s v="Bengaluru"/>
    <x v="4"/>
    <x v="1"/>
    <x v="0"/>
    <s v="Sweaters"/>
    <x v="0"/>
    <n v="38"/>
    <s v="Khaki"/>
    <x v="1"/>
  </r>
  <r>
    <s v="OD0346"/>
    <s v="C031"/>
    <s v="P0292"/>
    <x v="281"/>
    <x v="2"/>
    <x v="0"/>
    <n v="654"/>
    <n v="0.35"/>
    <x v="0"/>
    <n v="425.1"/>
    <n v="29"/>
    <x v="1"/>
    <s v="Bengaluru"/>
    <x v="4"/>
    <x v="1"/>
    <x v="0"/>
    <s v="Sweaters"/>
    <x v="0"/>
    <n v="38"/>
    <s v="Khaki"/>
    <x v="1"/>
  </r>
  <r>
    <s v="OD0347"/>
    <s v="C032"/>
    <s v="P0293"/>
    <x v="282"/>
    <x v="7"/>
    <x v="1"/>
    <n v="356"/>
    <n v="0.35"/>
    <x v="0"/>
    <n v="231.4"/>
    <n v="41"/>
    <x v="0"/>
    <s v="Bengaluru"/>
    <x v="4"/>
    <x v="1"/>
    <x v="0"/>
    <s v="Sweaters"/>
    <x v="0"/>
    <n v="40"/>
    <s v="Pink"/>
    <x v="0"/>
  </r>
  <r>
    <s v="OD0348"/>
    <s v="C033"/>
    <s v="P0294"/>
    <x v="283"/>
    <x v="7"/>
    <x v="0"/>
    <n v="686"/>
    <n v="0.35"/>
    <x v="0"/>
    <n v="445.90000000000003"/>
    <n v="42"/>
    <x v="0"/>
    <s v="Bengaluru"/>
    <x v="4"/>
    <x v="1"/>
    <x v="0"/>
    <s v="Sweaters"/>
    <x v="0"/>
    <n v="40"/>
    <s v="Pink"/>
    <x v="2"/>
  </r>
  <r>
    <s v="OD0349"/>
    <s v="C034"/>
    <s v="P0295"/>
    <x v="230"/>
    <x v="11"/>
    <x v="2"/>
    <n v="456"/>
    <n v="0.4"/>
    <x v="0"/>
    <n v="273.59999999999997"/>
    <n v="43"/>
    <x v="0"/>
    <s v="Bengaluru"/>
    <x v="4"/>
    <x v="1"/>
    <x v="0"/>
    <s v="Sweaters"/>
    <x v="0"/>
    <n v="40"/>
    <s v="Pink"/>
    <x v="1"/>
  </r>
  <r>
    <s v="OD0350"/>
    <s v="C035"/>
    <s v="P0296"/>
    <x v="284"/>
    <x v="6"/>
    <x v="1"/>
    <n v="516"/>
    <n v="0.4"/>
    <x v="0"/>
    <n v="309.59999999999997"/>
    <n v="44"/>
    <x v="0"/>
    <s v="Bengaluru"/>
    <x v="4"/>
    <x v="1"/>
    <x v="0"/>
    <s v="Sweaters"/>
    <x v="0"/>
    <n v="42"/>
    <s v="Yellow"/>
    <x v="0"/>
  </r>
  <r>
    <s v="OD0351"/>
    <s v="C036"/>
    <s v="P0297"/>
    <x v="285"/>
    <x v="10"/>
    <x v="0"/>
    <n v="355"/>
    <n v="0.15"/>
    <x v="2"/>
    <n v="301.75"/>
    <n v="45"/>
    <x v="0"/>
    <s v="Bengaluru"/>
    <x v="4"/>
    <x v="1"/>
    <x v="0"/>
    <s v="Sweaters"/>
    <x v="9"/>
    <n v="42"/>
    <s v="Yellow"/>
    <x v="3"/>
  </r>
  <r>
    <s v="OD0352"/>
    <s v="C037"/>
    <s v="P0298"/>
    <x v="155"/>
    <x v="11"/>
    <x v="1"/>
    <n v="465"/>
    <n v="0.15"/>
    <x v="2"/>
    <n v="395.25"/>
    <n v="35"/>
    <x v="0"/>
    <s v="Bengaluru"/>
    <x v="4"/>
    <x v="1"/>
    <x v="0"/>
    <s v="Sweaters"/>
    <x v="9"/>
    <n v="42"/>
    <s v="Yellow"/>
    <x v="1"/>
  </r>
  <r>
    <s v="OD0353"/>
    <s v="C038"/>
    <s v="P0299"/>
    <x v="286"/>
    <x v="0"/>
    <x v="1"/>
    <n v="965"/>
    <n v="0.15"/>
    <x v="2"/>
    <n v="820.25"/>
    <n v="36"/>
    <x v="0"/>
    <s v="Patna"/>
    <x v="5"/>
    <x v="1"/>
    <x v="0"/>
    <s v="Sweaters"/>
    <x v="9"/>
    <n v="42"/>
    <s v="Maroon"/>
    <x v="1"/>
  </r>
  <r>
    <s v="OD0354"/>
    <s v="C039"/>
    <s v="P0300"/>
    <x v="287"/>
    <x v="8"/>
    <x v="0"/>
    <n v="1158"/>
    <n v="0.35"/>
    <x v="0"/>
    <n v="752.7"/>
    <n v="37"/>
    <x v="0"/>
    <s v="Patna"/>
    <x v="5"/>
    <x v="1"/>
    <x v="0"/>
    <s v="Sweaters"/>
    <x v="9"/>
    <n v="42"/>
    <s v="Maroon"/>
    <x v="0"/>
  </r>
  <r>
    <s v="OD0355"/>
    <s v="C040"/>
    <s v="P0301"/>
    <x v="288"/>
    <x v="1"/>
    <x v="0"/>
    <n v="264"/>
    <n v="0.35"/>
    <x v="0"/>
    <n v="171.6"/>
    <n v="26"/>
    <x v="1"/>
    <s v="Patna"/>
    <x v="5"/>
    <x v="1"/>
    <x v="0"/>
    <s v="Sweaters"/>
    <x v="9"/>
    <n v="42"/>
    <s v="Maroon"/>
    <x v="0"/>
  </r>
  <r>
    <s v="OD0356"/>
    <s v="C041"/>
    <s v="P0302"/>
    <x v="289"/>
    <x v="5"/>
    <x v="0"/>
    <n v="433"/>
    <n v="0.35"/>
    <x v="0"/>
    <n v="281.45"/>
    <n v="27"/>
    <x v="1"/>
    <s v="Patna"/>
    <x v="5"/>
    <x v="1"/>
    <x v="0"/>
    <s v="Sweaters"/>
    <x v="9"/>
    <n v="44"/>
    <s v="Maroon"/>
    <x v="0"/>
  </r>
  <r>
    <s v="OD0357"/>
    <s v="C042"/>
    <s v="P0303"/>
    <x v="104"/>
    <x v="3"/>
    <x v="1"/>
    <n v="562"/>
    <n v="0.35"/>
    <x v="0"/>
    <n v="365.3"/>
    <n v="28"/>
    <x v="1"/>
    <s v="Darbhanga"/>
    <x v="5"/>
    <x v="1"/>
    <x v="0"/>
    <s v="Sweaters"/>
    <x v="9"/>
    <n v="44"/>
    <s v="Maroon"/>
    <x v="2"/>
  </r>
  <r>
    <s v="OD0358"/>
    <s v="C043"/>
    <s v="P0304"/>
    <x v="290"/>
    <x v="2"/>
    <x v="1"/>
    <n v="423"/>
    <n v="0.55000000000000004"/>
    <x v="1"/>
    <n v="190.35"/>
    <n v="29"/>
    <x v="1"/>
    <s v="Darbhanga"/>
    <x v="5"/>
    <x v="1"/>
    <x v="0"/>
    <s v="Sweaters"/>
    <x v="9"/>
    <n v="44"/>
    <s v="Navy Blue"/>
    <x v="1"/>
  </r>
  <r>
    <s v="OD0359"/>
    <s v="C044"/>
    <s v="P0305"/>
    <x v="291"/>
    <x v="4"/>
    <x v="0"/>
    <n v="621"/>
    <n v="0.55000000000000004"/>
    <x v="1"/>
    <n v="279.45"/>
    <n v="30"/>
    <x v="0"/>
    <s v="Darbhanga"/>
    <x v="5"/>
    <x v="1"/>
    <x v="0"/>
    <s v="Sweaters"/>
    <x v="9"/>
    <n v="44"/>
    <s v="Navy Blue"/>
    <x v="0"/>
  </r>
  <r>
    <s v="OD0360"/>
    <s v="C045"/>
    <s v="P0306"/>
    <x v="292"/>
    <x v="3"/>
    <x v="0"/>
    <n v="333"/>
    <n v="0.55000000000000004"/>
    <x v="1"/>
    <n v="149.85"/>
    <n v="31"/>
    <x v="0"/>
    <s v="Nalanda"/>
    <x v="5"/>
    <x v="1"/>
    <x v="0"/>
    <s v="Sweaters"/>
    <x v="9"/>
    <n v="44"/>
    <s v="Navy Blue"/>
    <x v="3"/>
  </r>
  <r>
    <s v="OD0361"/>
    <s v="C046"/>
    <s v="P0307"/>
    <x v="65"/>
    <x v="11"/>
    <x v="1"/>
    <n v="236"/>
    <n v="0.55000000000000004"/>
    <x v="1"/>
    <n v="106.19999999999999"/>
    <n v="32"/>
    <x v="0"/>
    <s v="Nalanda"/>
    <x v="5"/>
    <x v="1"/>
    <x v="0"/>
    <s v="Sweaters"/>
    <x v="9"/>
    <n v="46"/>
    <s v="Navy Blue"/>
    <x v="1"/>
  </r>
  <r>
    <s v="OD0362"/>
    <s v="C047"/>
    <s v="P0308"/>
    <x v="293"/>
    <x v="8"/>
    <x v="1"/>
    <n v="456"/>
    <n v="0.5"/>
    <x v="1"/>
    <n v="228"/>
    <n v="33"/>
    <x v="0"/>
    <s v="Nalanda"/>
    <x v="5"/>
    <x v="1"/>
    <x v="0"/>
    <s v="Sweaters"/>
    <x v="10"/>
    <n v="46"/>
    <s v="Navy Blue"/>
    <x v="1"/>
  </r>
  <r>
    <s v="OD0363"/>
    <s v="C048"/>
    <s v="P0309"/>
    <x v="51"/>
    <x v="2"/>
    <x v="0"/>
    <n v="963"/>
    <n v="0.5"/>
    <x v="1"/>
    <n v="481.5"/>
    <n v="44"/>
    <x v="0"/>
    <s v="Gaya"/>
    <x v="5"/>
    <x v="1"/>
    <x v="0"/>
    <s v="Sweaters"/>
    <x v="10"/>
    <n v="46"/>
    <s v="Navy Blue"/>
    <x v="1"/>
  </r>
  <r>
    <s v="OD0364"/>
    <s v="C049"/>
    <s v="P0310"/>
    <x v="294"/>
    <x v="7"/>
    <x v="0"/>
    <n v="234"/>
    <n v="0.5"/>
    <x v="1"/>
    <n v="117"/>
    <n v="45"/>
    <x v="0"/>
    <s v="Gaya"/>
    <x v="5"/>
    <x v="1"/>
    <x v="0"/>
    <s v="Sweaters"/>
    <x v="10"/>
    <n v="46"/>
    <s v="Blue"/>
    <x v="0"/>
  </r>
  <r>
    <s v="OD0365"/>
    <s v="C050"/>
    <s v="P0311"/>
    <x v="43"/>
    <x v="5"/>
    <x v="1"/>
    <n v="456"/>
    <n v="0.5"/>
    <x v="1"/>
    <n v="228"/>
    <n v="46"/>
    <x v="3"/>
    <s v="Bhopal"/>
    <x v="6"/>
    <x v="1"/>
    <x v="0"/>
    <s v="Sweaters"/>
    <x v="10"/>
    <n v="38"/>
    <s v="Sea Green"/>
    <x v="0"/>
  </r>
  <r>
    <s v="OD0366"/>
    <s v="C051"/>
    <s v="P0312"/>
    <x v="149"/>
    <x v="4"/>
    <x v="0"/>
    <n v="564"/>
    <n v="0.5"/>
    <x v="1"/>
    <n v="282"/>
    <n v="47"/>
    <x v="3"/>
    <s v="Bhopal"/>
    <x v="6"/>
    <x v="1"/>
    <x v="0"/>
    <s v="Sweaters"/>
    <x v="10"/>
    <n v="40"/>
    <s v="Sea Green"/>
    <x v="0"/>
  </r>
  <r>
    <s v="OD0367"/>
    <s v="C052"/>
    <s v="P0313"/>
    <x v="295"/>
    <x v="6"/>
    <x v="1"/>
    <n v="634"/>
    <n v="0.3"/>
    <x v="0"/>
    <n v="443.79999999999995"/>
    <n v="48"/>
    <x v="3"/>
    <s v="Bhopal"/>
    <x v="6"/>
    <x v="1"/>
    <x v="0"/>
    <s v="Sweaters"/>
    <x v="10"/>
    <n v="42"/>
    <s v="Sea Green"/>
    <x v="1"/>
  </r>
  <r>
    <s v="OD0368"/>
    <s v="C053"/>
    <s v="P0314"/>
    <x v="296"/>
    <x v="0"/>
    <x v="0"/>
    <n v="236"/>
    <n v="0.32"/>
    <x v="0"/>
    <n v="160.47999999999999"/>
    <n v="49"/>
    <x v="3"/>
    <s v="Bhopal"/>
    <x v="6"/>
    <x v="1"/>
    <x v="0"/>
    <s v="Sweaters"/>
    <x v="10"/>
    <n v="44"/>
    <s v="Blue"/>
    <x v="1"/>
  </r>
  <r>
    <s v="OD0369"/>
    <s v="C054"/>
    <s v="P0315"/>
    <x v="297"/>
    <x v="10"/>
    <x v="1"/>
    <n v="444"/>
    <n v="0.25"/>
    <x v="0"/>
    <n v="333"/>
    <n v="17"/>
    <x v="2"/>
    <s v="Sagar"/>
    <x v="6"/>
    <x v="1"/>
    <x v="0"/>
    <s v="Sweaters"/>
    <x v="10"/>
    <n v="38"/>
    <s v="Blue"/>
    <x v="2"/>
  </r>
  <r>
    <s v="OD0370"/>
    <s v="C055"/>
    <s v="P0316"/>
    <x v="298"/>
    <x v="8"/>
    <x v="0"/>
    <n v="456"/>
    <n v="0.45"/>
    <x v="1"/>
    <n v="250.8"/>
    <n v="18"/>
    <x v="2"/>
    <s v="Sagar"/>
    <x v="6"/>
    <x v="1"/>
    <x v="0"/>
    <s v="Sweaters"/>
    <x v="10"/>
    <n v="46"/>
    <s v="Beige"/>
    <x v="1"/>
  </r>
  <r>
    <s v="OD0371"/>
    <s v="C056"/>
    <s v="P0317"/>
    <x v="299"/>
    <x v="0"/>
    <x v="0"/>
    <n v="963"/>
    <n v="0.15"/>
    <x v="2"/>
    <n v="818.55"/>
    <n v="19"/>
    <x v="2"/>
    <s v="Sagar"/>
    <x v="6"/>
    <x v="1"/>
    <x v="0"/>
    <s v="Sweaters"/>
    <x v="10"/>
    <n v="38"/>
    <s v="Beige"/>
    <x v="1"/>
  </r>
  <r>
    <s v="OD0372"/>
    <s v="C057"/>
    <s v="P0318"/>
    <x v="119"/>
    <x v="9"/>
    <x v="0"/>
    <n v="456"/>
    <n v="0.33"/>
    <x v="0"/>
    <n v="305.52"/>
    <n v="20"/>
    <x v="1"/>
    <s v="Sagar"/>
    <x v="6"/>
    <x v="1"/>
    <x v="0"/>
    <s v="Sweaters"/>
    <x v="10"/>
    <n v="38"/>
    <s v="Beige"/>
    <x v="0"/>
  </r>
  <r>
    <s v="OD0373"/>
    <s v="C058"/>
    <s v="P0319"/>
    <x v="300"/>
    <x v="11"/>
    <x v="0"/>
    <n v="1189"/>
    <n v="0.42"/>
    <x v="1"/>
    <n v="689.62000000000012"/>
    <n v="21"/>
    <x v="1"/>
    <s v="Indore"/>
    <x v="6"/>
    <x v="1"/>
    <x v="0"/>
    <s v="Sweaters"/>
    <x v="10"/>
    <n v="38"/>
    <s v="Beige"/>
    <x v="2"/>
  </r>
  <r>
    <s v="OD0374"/>
    <s v="C059"/>
    <s v="P0319"/>
    <x v="301"/>
    <x v="11"/>
    <x v="1"/>
    <n v="1298"/>
    <n v="0.42"/>
    <x v="1"/>
    <n v="752.84000000000015"/>
    <n v="22"/>
    <x v="1"/>
    <s v="Indore"/>
    <x v="6"/>
    <x v="1"/>
    <x v="0"/>
    <s v="Sweaters"/>
    <x v="10"/>
    <n v="38"/>
    <s v="Beige"/>
    <x v="2"/>
  </r>
  <r>
    <s v="OD0375"/>
    <s v="C060"/>
    <s v="P0319"/>
    <x v="302"/>
    <x v="8"/>
    <x v="0"/>
    <n v="1456"/>
    <n v="0.39"/>
    <x v="0"/>
    <n v="888.16"/>
    <n v="16"/>
    <x v="2"/>
    <s v="Kanpur"/>
    <x v="7"/>
    <x v="1"/>
    <x v="0"/>
    <s v="Sweaters"/>
    <x v="10"/>
    <n v="38"/>
    <s v="Beige"/>
    <x v="2"/>
  </r>
  <r>
    <s v="OD0376"/>
    <s v="C061"/>
    <s v="P0319"/>
    <x v="303"/>
    <x v="11"/>
    <x v="2"/>
    <n v="1478"/>
    <n v="0.39"/>
    <x v="0"/>
    <n v="901.57999999999993"/>
    <n v="17"/>
    <x v="2"/>
    <s v="Kanpur"/>
    <x v="7"/>
    <x v="1"/>
    <x v="0"/>
    <s v="Sweaters"/>
    <x v="10"/>
    <n v="38"/>
    <s v="Beige"/>
    <x v="2"/>
  </r>
  <r>
    <s v="OD0377"/>
    <s v="C062"/>
    <s v="P0319"/>
    <x v="208"/>
    <x v="1"/>
    <x v="1"/>
    <n v="256"/>
    <n v="0.39"/>
    <x v="0"/>
    <n v="156.16"/>
    <n v="18"/>
    <x v="2"/>
    <s v="Kanpur"/>
    <x v="7"/>
    <x v="1"/>
    <x v="0"/>
    <s v="Sweaters"/>
    <x v="10"/>
    <n v="38"/>
    <s v="Beige"/>
    <x v="2"/>
  </r>
  <r>
    <s v="OD0378"/>
    <s v="C063"/>
    <s v="P0319"/>
    <x v="304"/>
    <x v="9"/>
    <x v="1"/>
    <n v="2698"/>
    <n v="0.39"/>
    <x v="0"/>
    <n v="1645.78"/>
    <n v="19"/>
    <x v="2"/>
    <s v="Kanpur"/>
    <x v="7"/>
    <x v="1"/>
    <x v="0"/>
    <s v="Sweaters"/>
    <x v="10"/>
    <n v="38"/>
    <s v="Beige"/>
    <x v="2"/>
  </r>
  <r>
    <s v="OD0379"/>
    <s v="C064"/>
    <s v="P0319"/>
    <x v="294"/>
    <x v="7"/>
    <x v="0"/>
    <n v="2364"/>
    <n v="0.3"/>
    <x v="0"/>
    <n v="1654.8"/>
    <n v="20"/>
    <x v="1"/>
    <s v="Aligarh"/>
    <x v="7"/>
    <x v="1"/>
    <x v="0"/>
    <s v="Sweaters"/>
    <x v="10"/>
    <n v="38"/>
    <s v="Beige"/>
    <x v="2"/>
  </r>
  <r>
    <s v="OD0380"/>
    <s v="C065"/>
    <s v="P0320"/>
    <x v="305"/>
    <x v="1"/>
    <x v="0"/>
    <n v="1236"/>
    <n v="0.3"/>
    <x v="0"/>
    <n v="865.19999999999993"/>
    <n v="21"/>
    <x v="1"/>
    <s v="Aligarh"/>
    <x v="7"/>
    <x v="1"/>
    <x v="0"/>
    <s v="Sweaters"/>
    <x v="10"/>
    <n v="38"/>
    <s v="Beige"/>
    <x v="1"/>
  </r>
  <r>
    <s v="OD0381"/>
    <s v="C066"/>
    <s v="P0321"/>
    <x v="306"/>
    <x v="2"/>
    <x v="0"/>
    <n v="756"/>
    <n v="0.3"/>
    <x v="0"/>
    <n v="529.19999999999993"/>
    <n v="22"/>
    <x v="1"/>
    <s v="Aligarh"/>
    <x v="7"/>
    <x v="1"/>
    <x v="0"/>
    <s v="Sweaters"/>
    <x v="10"/>
    <n v="38"/>
    <s v="Grey"/>
    <x v="0"/>
  </r>
  <r>
    <s v="OD0382"/>
    <s v="C067"/>
    <s v="P0322"/>
    <x v="277"/>
    <x v="2"/>
    <x v="0"/>
    <n v="326"/>
    <n v="0.25"/>
    <x v="0"/>
    <n v="244.5"/>
    <n v="23"/>
    <x v="1"/>
    <s v="Aligarh"/>
    <x v="7"/>
    <x v="1"/>
    <x v="0"/>
    <s v="Sweaters"/>
    <x v="10"/>
    <n v="42"/>
    <s v="Grey"/>
    <x v="2"/>
  </r>
  <r>
    <s v="OD0383"/>
    <s v="C068"/>
    <s v="P0323"/>
    <x v="184"/>
    <x v="4"/>
    <x v="0"/>
    <n v="453"/>
    <n v="0.25"/>
    <x v="0"/>
    <n v="339.75"/>
    <n v="18"/>
    <x v="2"/>
    <s v="Prayagraj"/>
    <x v="7"/>
    <x v="1"/>
    <x v="0"/>
    <s v="Sweaters"/>
    <x v="5"/>
    <n v="42"/>
    <s v="Grey"/>
    <x v="1"/>
  </r>
  <r>
    <s v="OD0384"/>
    <s v="C069"/>
    <s v="P0324"/>
    <x v="307"/>
    <x v="4"/>
    <x v="0"/>
    <n v="326"/>
    <n v="0.3"/>
    <x v="0"/>
    <n v="228.2"/>
    <n v="18"/>
    <x v="2"/>
    <s v="Prayagraj"/>
    <x v="7"/>
    <x v="1"/>
    <x v="0"/>
    <s v="Sweaters"/>
    <x v="5"/>
    <n v="42"/>
    <s v="Grey"/>
    <x v="1"/>
  </r>
  <r>
    <s v="OD0385"/>
    <s v="C070"/>
    <s v="P0325"/>
    <x v="308"/>
    <x v="7"/>
    <x v="0"/>
    <n v="456"/>
    <n v="0.3"/>
    <x v="0"/>
    <n v="319.2"/>
    <n v="18"/>
    <x v="2"/>
    <s v="Prayagraj"/>
    <x v="7"/>
    <x v="1"/>
    <x v="0"/>
    <s v="Sweaters"/>
    <x v="5"/>
    <n v="42"/>
    <s v="Olive"/>
    <x v="0"/>
  </r>
  <r>
    <s v="OD0386"/>
    <s v="C071"/>
    <s v="P0326"/>
    <x v="309"/>
    <x v="4"/>
    <x v="0"/>
    <n v="456"/>
    <n v="0.3"/>
    <x v="0"/>
    <n v="319.2"/>
    <n v="18"/>
    <x v="2"/>
    <s v="Prayagraj"/>
    <x v="7"/>
    <x v="1"/>
    <x v="0"/>
    <s v="Sweaters"/>
    <x v="5"/>
    <n v="36"/>
    <s v="Olive"/>
    <x v="3"/>
  </r>
  <r>
    <s v="OD0387"/>
    <s v="C072"/>
    <s v="P0327"/>
    <x v="310"/>
    <x v="7"/>
    <x v="0"/>
    <n v="456"/>
    <n v="0.4"/>
    <x v="0"/>
    <n v="273.59999999999997"/>
    <n v="18"/>
    <x v="2"/>
    <s v="Prayagraj"/>
    <x v="7"/>
    <x v="1"/>
    <x v="0"/>
    <s v="Sweaters"/>
    <x v="5"/>
    <n v="36"/>
    <s v="Olive"/>
    <x v="2"/>
  </r>
  <r>
    <s v="OD0388"/>
    <s v="C073"/>
    <s v="P0328"/>
    <x v="311"/>
    <x v="7"/>
    <x v="0"/>
    <n v="456"/>
    <n v="0.4"/>
    <x v="0"/>
    <n v="273.59999999999997"/>
    <n v="18"/>
    <x v="2"/>
    <s v="Prayagraj"/>
    <x v="7"/>
    <x v="1"/>
    <x v="0"/>
    <s v="Sweaters"/>
    <x v="5"/>
    <n v="36"/>
    <s v="Orange"/>
    <x v="0"/>
  </r>
  <r>
    <s v="OD0389"/>
    <s v="C074"/>
    <s v="P0329"/>
    <x v="311"/>
    <x v="7"/>
    <x v="0"/>
    <n v="236"/>
    <n v="0.4"/>
    <x v="0"/>
    <n v="141.6"/>
    <n v="23"/>
    <x v="1"/>
    <s v="Jalandhar"/>
    <x v="8"/>
    <x v="1"/>
    <x v="0"/>
    <s v="Sweaters"/>
    <x v="5"/>
    <n v="36"/>
    <s v="Orange"/>
    <x v="1"/>
  </r>
  <r>
    <s v="OD0390"/>
    <s v="C075"/>
    <s v="P0330"/>
    <x v="312"/>
    <x v="3"/>
    <x v="2"/>
    <n v="996"/>
    <n v="0.4"/>
    <x v="0"/>
    <n v="597.6"/>
    <n v="24"/>
    <x v="1"/>
    <s v="Jalandhar"/>
    <x v="8"/>
    <x v="1"/>
    <x v="0"/>
    <s v="Sweaters"/>
    <x v="5"/>
    <n v="40"/>
    <s v="Orange"/>
    <x v="0"/>
  </r>
  <r>
    <s v="OD0391"/>
    <s v="C076"/>
    <s v="P0331"/>
    <x v="313"/>
    <x v="3"/>
    <x v="1"/>
    <n v="654"/>
    <n v="0.4"/>
    <x v="0"/>
    <n v="392.4"/>
    <n v="25"/>
    <x v="1"/>
    <s v="Jalandhar"/>
    <x v="8"/>
    <x v="1"/>
    <x v="0"/>
    <s v="Sweaters"/>
    <x v="5"/>
    <n v="40"/>
    <s v="Orange"/>
    <x v="0"/>
  </r>
  <r>
    <s v="OD0392"/>
    <s v="C077"/>
    <s v="P0332"/>
    <x v="314"/>
    <x v="0"/>
    <x v="0"/>
    <n v="456"/>
    <n v="0.4"/>
    <x v="0"/>
    <n v="273.59999999999997"/>
    <n v="26"/>
    <x v="1"/>
    <s v="Jalandhar"/>
    <x v="8"/>
    <x v="1"/>
    <x v="0"/>
    <s v="Sweaters"/>
    <x v="5"/>
    <n v="40"/>
    <s v="Teal"/>
    <x v="0"/>
  </r>
  <r>
    <s v="OD0393"/>
    <s v="C078"/>
    <s v="P0333"/>
    <x v="284"/>
    <x v="6"/>
    <x v="1"/>
    <n v="785"/>
    <n v="0.45"/>
    <x v="1"/>
    <n v="431.75000000000006"/>
    <n v="27"/>
    <x v="1"/>
    <s v="Amritsar"/>
    <x v="8"/>
    <x v="1"/>
    <x v="0"/>
    <s v="Sweaters"/>
    <x v="5"/>
    <n v="40"/>
    <s v="Teal"/>
    <x v="2"/>
  </r>
  <r>
    <s v="OD0394"/>
    <s v="C079"/>
    <s v="P0334"/>
    <x v="33"/>
    <x v="0"/>
    <x v="1"/>
    <n v="365"/>
    <n v="0.45"/>
    <x v="1"/>
    <n v="200.75000000000003"/>
    <n v="24"/>
    <x v="1"/>
    <s v="Amritsar"/>
    <x v="8"/>
    <x v="1"/>
    <x v="0"/>
    <s v="Sweaters"/>
    <x v="5"/>
    <n v="42"/>
    <s v="Teal"/>
    <x v="3"/>
  </r>
  <r>
    <s v="OD0395"/>
    <s v="C080"/>
    <s v="P0334"/>
    <x v="192"/>
    <x v="6"/>
    <x v="0"/>
    <n v="965"/>
    <n v="0.45"/>
    <x v="1"/>
    <n v="530.75"/>
    <n v="24"/>
    <x v="1"/>
    <s v="Amritsar"/>
    <x v="8"/>
    <x v="1"/>
    <x v="0"/>
    <s v="Sweaters"/>
    <x v="5"/>
    <n v="42"/>
    <s v="Teal"/>
    <x v="3"/>
  </r>
  <r>
    <s v="OD0396"/>
    <s v="C081"/>
    <s v="P0334"/>
    <x v="178"/>
    <x v="3"/>
    <x v="2"/>
    <n v="444"/>
    <n v="0.47"/>
    <x v="1"/>
    <n v="235.32000000000002"/>
    <n v="24"/>
    <x v="1"/>
    <s v="Amritsar"/>
    <x v="8"/>
    <x v="1"/>
    <x v="0"/>
    <s v="Sweaters"/>
    <x v="5"/>
    <n v="42"/>
    <s v="Teal"/>
    <x v="3"/>
  </r>
  <r>
    <s v="OD0397"/>
    <s v="C082"/>
    <s v="P0335"/>
    <x v="315"/>
    <x v="6"/>
    <x v="0"/>
    <n v="569"/>
    <n v="0.47"/>
    <x v="1"/>
    <n v="301.57"/>
    <n v="24"/>
    <x v="1"/>
    <s v="Amritsar"/>
    <x v="8"/>
    <x v="1"/>
    <x v="0"/>
    <s v="Sweaters"/>
    <x v="5"/>
    <n v="42"/>
    <s v="Teal"/>
    <x v="1"/>
  </r>
  <r>
    <s v="OD0398"/>
    <s v="C083"/>
    <s v="P0336"/>
    <x v="316"/>
    <x v="6"/>
    <x v="1"/>
    <n v="475"/>
    <n v="0.46"/>
    <x v="1"/>
    <n v="256.5"/>
    <n v="24"/>
    <x v="1"/>
    <s v="Patiala"/>
    <x v="8"/>
    <x v="1"/>
    <x v="0"/>
    <s v="Sweaters"/>
    <x v="5"/>
    <n v="42"/>
    <s v="Beige"/>
    <x v="0"/>
  </r>
  <r>
    <s v="OD0399"/>
    <s v="C084"/>
    <s v="P0337"/>
    <x v="317"/>
    <x v="8"/>
    <x v="0"/>
    <n v="598"/>
    <n v="0.46"/>
    <x v="1"/>
    <n v="322.92"/>
    <n v="24"/>
    <x v="1"/>
    <s v="Patiala"/>
    <x v="8"/>
    <x v="1"/>
    <x v="0"/>
    <s v="Sweaters"/>
    <x v="5"/>
    <n v="42"/>
    <s v="Beige"/>
    <x v="3"/>
  </r>
  <r>
    <s v="OD0400"/>
    <s v="C085"/>
    <s v="P0338"/>
    <x v="245"/>
    <x v="9"/>
    <x v="0"/>
    <n v="536"/>
    <n v="0.46"/>
    <x v="1"/>
    <n v="289.44"/>
    <n v="24"/>
    <x v="1"/>
    <s v="Patiala"/>
    <x v="8"/>
    <x v="1"/>
    <x v="0"/>
    <s v="Jackets"/>
    <x v="0"/>
    <n v="44"/>
    <s v="Beige"/>
    <x v="1"/>
  </r>
  <r>
    <s v="OD0401"/>
    <s v="C086"/>
    <s v="P0339"/>
    <x v="318"/>
    <x v="4"/>
    <x v="0"/>
    <n v="256"/>
    <n v="0.3"/>
    <x v="0"/>
    <n v="179.2"/>
    <n v="24"/>
    <x v="1"/>
    <s v="Patiala"/>
    <x v="8"/>
    <x v="1"/>
    <x v="0"/>
    <s v="Jackets"/>
    <x v="0"/>
    <n v="44"/>
    <s v="Beige"/>
    <x v="1"/>
  </r>
  <r>
    <s v="OD0402"/>
    <s v="C087"/>
    <s v="P0340"/>
    <x v="319"/>
    <x v="2"/>
    <x v="1"/>
    <n v="456"/>
    <n v="0.3"/>
    <x v="0"/>
    <n v="319.2"/>
    <n v="24"/>
    <x v="1"/>
    <s v="Patiala"/>
    <x v="8"/>
    <x v="1"/>
    <x v="0"/>
    <s v="Jackets"/>
    <x v="0"/>
    <n v="44"/>
    <s v="Beige"/>
    <x v="0"/>
  </r>
  <r>
    <s v="OD0403"/>
    <s v="C088"/>
    <s v="P0341"/>
    <x v="151"/>
    <x v="9"/>
    <x v="0"/>
    <n v="456"/>
    <n v="0.3"/>
    <x v="0"/>
    <n v="319.2"/>
    <n v="22"/>
    <x v="1"/>
    <s v="Patiala"/>
    <x v="8"/>
    <x v="1"/>
    <x v="0"/>
    <s v="Jackets"/>
    <x v="0"/>
    <n v="44"/>
    <s v="Brown"/>
    <x v="0"/>
  </r>
  <r>
    <s v="OD0404"/>
    <s v="C089"/>
    <s v="P0342"/>
    <x v="320"/>
    <x v="3"/>
    <x v="0"/>
    <n v="745"/>
    <n v="0.3"/>
    <x v="0"/>
    <n v="521.5"/>
    <n v="23"/>
    <x v="1"/>
    <s v="Jaipur"/>
    <x v="9"/>
    <x v="1"/>
    <x v="0"/>
    <s v="Jackets"/>
    <x v="0"/>
    <n v="46"/>
    <s v="Brown"/>
    <x v="0"/>
  </r>
  <r>
    <s v="OD0405"/>
    <s v="C090"/>
    <s v="P0343"/>
    <x v="321"/>
    <x v="11"/>
    <x v="2"/>
    <n v="356"/>
    <n v="0.3"/>
    <x v="0"/>
    <n v="249.2"/>
    <n v="24"/>
    <x v="1"/>
    <s v="Jaipur"/>
    <x v="9"/>
    <x v="1"/>
    <x v="0"/>
    <s v="Jackets"/>
    <x v="0"/>
    <n v="46"/>
    <s v="Brown"/>
    <x v="2"/>
  </r>
  <r>
    <s v="OD0406"/>
    <s v="C091"/>
    <s v="P0344"/>
    <x v="322"/>
    <x v="8"/>
    <x v="0"/>
    <n v="1189"/>
    <n v="0.35"/>
    <x v="0"/>
    <n v="772.85"/>
    <n v="25"/>
    <x v="1"/>
    <s v="Jaipur"/>
    <x v="9"/>
    <x v="1"/>
    <x v="0"/>
    <s v="Jackets"/>
    <x v="0"/>
    <n v="46"/>
    <s v="Brown"/>
    <x v="1"/>
  </r>
  <r>
    <s v="OD0407"/>
    <s v="C092"/>
    <s v="P0345"/>
    <x v="323"/>
    <x v="3"/>
    <x v="2"/>
    <n v="426"/>
    <n v="0.35"/>
    <x v="0"/>
    <n v="276.90000000000003"/>
    <n v="26"/>
    <x v="1"/>
    <s v="Jaipur"/>
    <x v="9"/>
    <x v="1"/>
    <x v="0"/>
    <s v="Jackets"/>
    <x v="0"/>
    <n v="46"/>
    <s v="White"/>
    <x v="0"/>
  </r>
  <r>
    <s v="OD0408"/>
    <s v="C093"/>
    <s v="P0346"/>
    <x v="324"/>
    <x v="9"/>
    <x v="1"/>
    <n v="1126"/>
    <n v="0.35"/>
    <x v="0"/>
    <n v="731.9"/>
    <n v="27"/>
    <x v="1"/>
    <s v="Jaipur"/>
    <x v="9"/>
    <x v="1"/>
    <x v="0"/>
    <s v="Jackets"/>
    <x v="0"/>
    <n v="46"/>
    <s v="White"/>
    <x v="3"/>
  </r>
  <r>
    <s v="OD0409"/>
    <s v="C094"/>
    <s v="P0347"/>
    <x v="325"/>
    <x v="1"/>
    <x v="0"/>
    <n v="1145"/>
    <n v="0.35"/>
    <x v="0"/>
    <n v="744.25"/>
    <n v="34"/>
    <x v="0"/>
    <s v="Jaipur"/>
    <x v="9"/>
    <x v="1"/>
    <x v="0"/>
    <s v="Jackets"/>
    <x v="0"/>
    <n v="44"/>
    <s v="White"/>
    <x v="1"/>
  </r>
  <r>
    <s v="OD0410"/>
    <s v="C095"/>
    <s v="P0348"/>
    <x v="326"/>
    <x v="2"/>
    <x v="1"/>
    <n v="1235"/>
    <n v="0.35"/>
    <x v="0"/>
    <n v="802.75"/>
    <n v="35"/>
    <x v="0"/>
    <s v="Jodhpur"/>
    <x v="9"/>
    <x v="1"/>
    <x v="0"/>
    <s v="Jackets"/>
    <x v="0"/>
    <n v="44"/>
    <s v="White"/>
    <x v="1"/>
  </r>
  <r>
    <s v="OD0411"/>
    <s v="C096"/>
    <s v="P0349"/>
    <x v="327"/>
    <x v="0"/>
    <x v="0"/>
    <n v="1564"/>
    <n v="0.35"/>
    <x v="0"/>
    <n v="1016.6"/>
    <n v="36"/>
    <x v="0"/>
    <s v="Jodhpur"/>
    <x v="9"/>
    <x v="1"/>
    <x v="0"/>
    <s v="Jackets"/>
    <x v="0"/>
    <n v="44"/>
    <s v="Black"/>
    <x v="1"/>
  </r>
  <r>
    <s v="OD0412"/>
    <s v="C097"/>
    <s v="P0350"/>
    <x v="328"/>
    <x v="0"/>
    <x v="0"/>
    <n v="654"/>
    <n v="0.4"/>
    <x v="0"/>
    <n v="392.4"/>
    <n v="37"/>
    <x v="0"/>
    <s v="Jodhpur"/>
    <x v="9"/>
    <x v="1"/>
    <x v="0"/>
    <s v="Jackets"/>
    <x v="0"/>
    <n v="44"/>
    <s v="Black"/>
    <x v="0"/>
  </r>
  <r>
    <s v="OD0413"/>
    <s v="C098"/>
    <s v="P0351"/>
    <x v="329"/>
    <x v="4"/>
    <x v="0"/>
    <n v="854"/>
    <n v="0.4"/>
    <x v="0"/>
    <n v="512.4"/>
    <n v="38"/>
    <x v="0"/>
    <s v="Udaipur"/>
    <x v="9"/>
    <x v="1"/>
    <x v="0"/>
    <s v="Jackets"/>
    <x v="0"/>
    <n v="44"/>
    <s v="Black"/>
    <x v="0"/>
  </r>
  <r>
    <s v="OD0414"/>
    <s v="C099"/>
    <s v="P0352"/>
    <x v="244"/>
    <x v="11"/>
    <x v="2"/>
    <n v="475"/>
    <n v="0.15"/>
    <x v="2"/>
    <n v="403.75"/>
    <n v="39"/>
    <x v="0"/>
    <s v="Udaipur"/>
    <x v="9"/>
    <x v="1"/>
    <x v="0"/>
    <s v="Jackets"/>
    <x v="0"/>
    <n v="44"/>
    <s v="Black"/>
    <x v="0"/>
  </r>
  <r>
    <s v="OD0415"/>
    <s v="C100"/>
    <s v="P0353"/>
    <x v="330"/>
    <x v="9"/>
    <x v="1"/>
    <n v="349"/>
    <n v="0.15"/>
    <x v="2"/>
    <n v="296.64999999999998"/>
    <n v="40"/>
    <x v="0"/>
    <s v="Udaipur"/>
    <x v="9"/>
    <x v="1"/>
    <x v="0"/>
    <s v="Jackets"/>
    <x v="0"/>
    <n v="44"/>
    <s v="Black"/>
    <x v="1"/>
  </r>
  <r>
    <s v="OD0416"/>
    <s v="C001"/>
    <s v="P0354"/>
    <x v="312"/>
    <x v="3"/>
    <x v="2"/>
    <n v="350"/>
    <n v="0.15"/>
    <x v="2"/>
    <n v="297.5"/>
    <n v="30"/>
    <x v="0"/>
    <s v="Mumbai"/>
    <x v="0"/>
    <x v="1"/>
    <x v="0"/>
    <s v="Jackets"/>
    <x v="0"/>
    <n v="40"/>
    <s v="Beige"/>
    <x v="1"/>
  </r>
  <r>
    <s v="OD0417"/>
    <s v="C002"/>
    <s v="P0355"/>
    <x v="331"/>
    <x v="11"/>
    <x v="1"/>
    <n v="351"/>
    <n v="0.35"/>
    <x v="0"/>
    <n v="228.15"/>
    <n v="35"/>
    <x v="0"/>
    <s v="Mumbai"/>
    <x v="0"/>
    <x v="1"/>
    <x v="0"/>
    <s v="Jackets"/>
    <x v="0"/>
    <n v="40"/>
    <s v="Beige"/>
    <x v="2"/>
  </r>
  <r>
    <s v="OD0418"/>
    <s v="C003"/>
    <s v="P0356"/>
    <x v="332"/>
    <x v="5"/>
    <x v="1"/>
    <n v="352"/>
    <n v="0.35"/>
    <x v="0"/>
    <n v="228.8"/>
    <n v="36"/>
    <x v="0"/>
    <s v="Mumbai"/>
    <x v="0"/>
    <x v="1"/>
    <x v="0"/>
    <s v="Jackets"/>
    <x v="0"/>
    <n v="40"/>
    <s v="Beige"/>
    <x v="1"/>
  </r>
  <r>
    <s v="OD0419"/>
    <s v="C004"/>
    <s v="P0357"/>
    <x v="31"/>
    <x v="1"/>
    <x v="1"/>
    <n v="2245"/>
    <n v="0.35"/>
    <x v="0"/>
    <n v="1459.25"/>
    <n v="40"/>
    <x v="0"/>
    <s v="Pune"/>
    <x v="0"/>
    <x v="1"/>
    <x v="0"/>
    <s v="Jackets"/>
    <x v="1"/>
    <n v="40"/>
    <s v="Beige"/>
    <x v="1"/>
  </r>
  <r>
    <s v="OD0420"/>
    <s v="C005"/>
    <s v="P0358"/>
    <x v="333"/>
    <x v="11"/>
    <x v="2"/>
    <n v="2135"/>
    <n v="0.35"/>
    <x v="0"/>
    <n v="1387.75"/>
    <n v="25"/>
    <x v="1"/>
    <s v="Pune"/>
    <x v="0"/>
    <x v="1"/>
    <x v="0"/>
    <s v="Jackets"/>
    <x v="1"/>
    <n v="38"/>
    <s v="Beige"/>
    <x v="0"/>
  </r>
  <r>
    <s v="OD0421"/>
    <s v="C006"/>
    <s v="P0359"/>
    <x v="334"/>
    <x v="3"/>
    <x v="1"/>
    <n v="1245"/>
    <n v="0.55000000000000004"/>
    <x v="1"/>
    <n v="560.25"/>
    <n v="16"/>
    <x v="2"/>
    <s v="Pune"/>
    <x v="0"/>
    <x v="1"/>
    <x v="0"/>
    <s v="Jackets"/>
    <x v="1"/>
    <n v="38"/>
    <s v="Beige"/>
    <x v="2"/>
  </r>
  <r>
    <s v="OD0422"/>
    <s v="C007"/>
    <s v="P0360"/>
    <x v="61"/>
    <x v="10"/>
    <x v="1"/>
    <n v="2145"/>
    <n v="0.55000000000000004"/>
    <x v="1"/>
    <n v="965.24999999999989"/>
    <n v="23"/>
    <x v="1"/>
    <s v="Pune"/>
    <x v="0"/>
    <x v="1"/>
    <x v="0"/>
    <s v="Jackets"/>
    <x v="1"/>
    <n v="38"/>
    <s v="Beige"/>
    <x v="2"/>
  </r>
  <r>
    <s v="OD0423"/>
    <s v="C008"/>
    <s v="P0361"/>
    <x v="335"/>
    <x v="8"/>
    <x v="1"/>
    <n v="2356"/>
    <n v="0.55000000000000004"/>
    <x v="1"/>
    <n v="1060.1999999999998"/>
    <n v="22"/>
    <x v="1"/>
    <s v="Pune"/>
    <x v="0"/>
    <x v="1"/>
    <x v="0"/>
    <s v="Jackets"/>
    <x v="1"/>
    <n v="38"/>
    <s v="Beige"/>
    <x v="2"/>
  </r>
  <r>
    <s v="OD0424"/>
    <s v="C009"/>
    <s v="P0362"/>
    <x v="276"/>
    <x v="1"/>
    <x v="0"/>
    <n v="2235"/>
    <n v="0.55000000000000004"/>
    <x v="1"/>
    <n v="1005.7499999999999"/>
    <n v="17"/>
    <x v="2"/>
    <s v="Hyderabad"/>
    <x v="1"/>
    <x v="1"/>
    <x v="0"/>
    <s v="Jackets"/>
    <x v="1"/>
    <n v="38"/>
    <s v="Navy Blue"/>
    <x v="2"/>
  </r>
  <r>
    <s v="OD0425"/>
    <s v="C010"/>
    <s v="P0363"/>
    <x v="336"/>
    <x v="5"/>
    <x v="0"/>
    <n v="2252"/>
    <n v="0.5"/>
    <x v="1"/>
    <n v="1126"/>
    <n v="19"/>
    <x v="2"/>
    <s v="Hyderabad"/>
    <x v="1"/>
    <x v="1"/>
    <x v="0"/>
    <s v="Jackets"/>
    <x v="1"/>
    <n v="38"/>
    <s v="Navy Blue"/>
    <x v="2"/>
  </r>
  <r>
    <s v="OD0426"/>
    <s v="C011"/>
    <s v="P0364"/>
    <x v="74"/>
    <x v="5"/>
    <x v="0"/>
    <n v="2452"/>
    <n v="0.5"/>
    <x v="1"/>
    <n v="1226"/>
    <n v="18"/>
    <x v="2"/>
    <s v="Hyderabad"/>
    <x v="1"/>
    <x v="1"/>
    <x v="0"/>
    <s v="Jackets"/>
    <x v="1"/>
    <n v="42"/>
    <s v="Navy Blue"/>
    <x v="2"/>
  </r>
  <r>
    <s v="OD0427"/>
    <s v="C012"/>
    <s v="P0365"/>
    <x v="337"/>
    <x v="4"/>
    <x v="1"/>
    <n v="2263"/>
    <n v="0.5"/>
    <x v="1"/>
    <n v="1131.5"/>
    <n v="20"/>
    <x v="1"/>
    <s v="Hyderabad"/>
    <x v="1"/>
    <x v="1"/>
    <x v="0"/>
    <s v="Jackets"/>
    <x v="1"/>
    <n v="42"/>
    <s v="Peach"/>
    <x v="2"/>
  </r>
  <r>
    <s v="OD0428"/>
    <s v="C013"/>
    <s v="P0366"/>
    <x v="58"/>
    <x v="9"/>
    <x v="1"/>
    <n v="2253"/>
    <n v="0.5"/>
    <x v="1"/>
    <n v="1126.5"/>
    <n v="22"/>
    <x v="1"/>
    <s v="Raipur"/>
    <x v="2"/>
    <x v="1"/>
    <x v="0"/>
    <s v="Jackets"/>
    <x v="1"/>
    <n v="42"/>
    <s v="Peach"/>
    <x v="2"/>
  </r>
  <r>
    <s v="OD0429"/>
    <s v="C014"/>
    <s v="P0367"/>
    <x v="338"/>
    <x v="10"/>
    <x v="0"/>
    <n v="1025"/>
    <n v="0.5"/>
    <x v="1"/>
    <n v="512.5"/>
    <n v="25"/>
    <x v="1"/>
    <s v="Raipur"/>
    <x v="2"/>
    <x v="1"/>
    <x v="0"/>
    <s v="Jackets"/>
    <x v="1"/>
    <n v="42"/>
    <s v="Peach"/>
    <x v="2"/>
  </r>
  <r>
    <s v="OD0430"/>
    <s v="C015"/>
    <s v="P0368"/>
    <x v="105"/>
    <x v="1"/>
    <x v="1"/>
    <n v="1025"/>
    <n v="0.3"/>
    <x v="0"/>
    <n v="717.5"/>
    <n v="27"/>
    <x v="1"/>
    <s v="Ahmedabad"/>
    <x v="3"/>
    <x v="1"/>
    <x v="0"/>
    <s v="Jackets"/>
    <x v="1"/>
    <n v="46"/>
    <s v="Peach"/>
    <x v="2"/>
  </r>
  <r>
    <s v="OD0431"/>
    <s v="C016"/>
    <s v="P0369"/>
    <x v="259"/>
    <x v="7"/>
    <x v="0"/>
    <n v="555"/>
    <n v="0.32"/>
    <x v="0"/>
    <n v="377.4"/>
    <n v="29"/>
    <x v="1"/>
    <s v="Ahmedabad"/>
    <x v="3"/>
    <x v="1"/>
    <x v="0"/>
    <s v="Jackets"/>
    <x v="3"/>
    <n v="46"/>
    <s v="Peach"/>
    <x v="2"/>
  </r>
  <r>
    <s v="OD0432"/>
    <s v="C017"/>
    <s v="P0370"/>
    <x v="267"/>
    <x v="3"/>
    <x v="1"/>
    <n v="599"/>
    <n v="0.25"/>
    <x v="0"/>
    <n v="449.25"/>
    <n v="23"/>
    <x v="1"/>
    <s v="Ahmedabad"/>
    <x v="3"/>
    <x v="1"/>
    <x v="0"/>
    <s v="Jackets"/>
    <x v="3"/>
    <n v="46"/>
    <s v="Peach"/>
    <x v="0"/>
  </r>
  <r>
    <s v="OD0433"/>
    <s v="C018"/>
    <s v="P0371"/>
    <x v="339"/>
    <x v="11"/>
    <x v="0"/>
    <n v="555"/>
    <n v="0.45"/>
    <x v="1"/>
    <n v="305.25"/>
    <n v="25"/>
    <x v="1"/>
    <s v="Ahmedabad"/>
    <x v="3"/>
    <x v="1"/>
    <x v="0"/>
    <s v="Jackets"/>
    <x v="3"/>
    <n v="44"/>
    <s v="Rust"/>
    <x v="1"/>
  </r>
  <r>
    <s v="OD0434"/>
    <s v="C019"/>
    <s v="P0372"/>
    <x v="340"/>
    <x v="7"/>
    <x v="0"/>
    <n v="555"/>
    <n v="0.15"/>
    <x v="2"/>
    <n v="471.75"/>
    <n v="24"/>
    <x v="1"/>
    <s v="Ahmedabad"/>
    <x v="3"/>
    <x v="1"/>
    <x v="0"/>
    <s v="Jackets"/>
    <x v="3"/>
    <n v="44"/>
    <s v="Rust"/>
    <x v="2"/>
  </r>
  <r>
    <s v="OD0435"/>
    <s v="C020"/>
    <s v="P0373"/>
    <x v="112"/>
    <x v="6"/>
    <x v="1"/>
    <n v="565"/>
    <n v="0.33"/>
    <x v="0"/>
    <n v="378.54999999999995"/>
    <n v="15"/>
    <x v="2"/>
    <s v="Ahmedabad"/>
    <x v="3"/>
    <x v="1"/>
    <x v="0"/>
    <s v="Jackets"/>
    <x v="3"/>
    <n v="44"/>
    <s v="Rust"/>
    <x v="3"/>
  </r>
  <r>
    <s v="OD0436"/>
    <s v="C021"/>
    <s v="P0374"/>
    <x v="341"/>
    <x v="11"/>
    <x v="2"/>
    <n v="555"/>
    <n v="0.42"/>
    <x v="1"/>
    <n v="321.90000000000003"/>
    <n v="19"/>
    <x v="2"/>
    <s v="Vadodara"/>
    <x v="3"/>
    <x v="1"/>
    <x v="0"/>
    <s v="Jackets"/>
    <x v="3"/>
    <n v="36"/>
    <s v="Charcoal"/>
    <x v="1"/>
  </r>
  <r>
    <s v="OD0437"/>
    <s v="C022"/>
    <s v="P0375"/>
    <x v="249"/>
    <x v="1"/>
    <x v="0"/>
    <n v="999"/>
    <n v="0.42"/>
    <x v="1"/>
    <n v="579.42000000000007"/>
    <n v="19"/>
    <x v="2"/>
    <s v="Vadodara"/>
    <x v="3"/>
    <x v="1"/>
    <x v="0"/>
    <s v="Jackets"/>
    <x v="3"/>
    <n v="36"/>
    <s v="Charcoal"/>
    <x v="0"/>
  </r>
  <r>
    <s v="OD0438"/>
    <s v="C023"/>
    <s v="P0376"/>
    <x v="327"/>
    <x v="0"/>
    <x v="0"/>
    <n v="999"/>
    <n v="0.39"/>
    <x v="0"/>
    <n v="609.39"/>
    <n v="19"/>
    <x v="2"/>
    <s v="Vadodara"/>
    <x v="3"/>
    <x v="1"/>
    <x v="0"/>
    <s v="Jackets"/>
    <x v="3"/>
    <n v="36"/>
    <s v="Charcoal"/>
    <x v="2"/>
  </r>
  <r>
    <s v="OD0439"/>
    <s v="C024"/>
    <s v="P0377"/>
    <x v="342"/>
    <x v="3"/>
    <x v="1"/>
    <n v="999"/>
    <n v="0.39"/>
    <x v="0"/>
    <n v="609.39"/>
    <n v="22"/>
    <x v="1"/>
    <s v="Vadodara"/>
    <x v="3"/>
    <x v="1"/>
    <x v="0"/>
    <s v="Jackets"/>
    <x v="3"/>
    <n v="38"/>
    <s v="Turquoise Blue"/>
    <x v="1"/>
  </r>
  <r>
    <s v="OD0440"/>
    <s v="C025"/>
    <s v="P0378"/>
    <x v="167"/>
    <x v="5"/>
    <x v="0"/>
    <n v="999"/>
    <n v="0.39"/>
    <x v="0"/>
    <n v="609.39"/>
    <n v="22"/>
    <x v="1"/>
    <s v="Vadodara"/>
    <x v="3"/>
    <x v="1"/>
    <x v="0"/>
    <s v="Jackets"/>
    <x v="3"/>
    <n v="40"/>
    <s v="Turquoise Blue"/>
    <x v="0"/>
  </r>
  <r>
    <s v="OD0441"/>
    <s v="C026"/>
    <s v="P0379"/>
    <x v="343"/>
    <x v="3"/>
    <x v="2"/>
    <n v="1119"/>
    <n v="0.39"/>
    <x v="0"/>
    <n v="682.59"/>
    <n v="22"/>
    <x v="1"/>
    <s v="Surat"/>
    <x v="3"/>
    <x v="1"/>
    <x v="0"/>
    <s v="Jackets"/>
    <x v="3"/>
    <n v="42"/>
    <s v="Turquoise Blue"/>
    <x v="3"/>
  </r>
  <r>
    <s v="OD0442"/>
    <s v="C027"/>
    <s v="P0380"/>
    <x v="344"/>
    <x v="5"/>
    <x v="0"/>
    <n v="1119"/>
    <n v="0.3"/>
    <x v="0"/>
    <n v="783.3"/>
    <n v="22"/>
    <x v="1"/>
    <s v="Surat"/>
    <x v="3"/>
    <x v="1"/>
    <x v="0"/>
    <s v="Jackets"/>
    <x v="3"/>
    <n v="44"/>
    <s v="Peach"/>
    <x v="1"/>
  </r>
  <r>
    <s v="OD0443"/>
    <s v="C028"/>
    <s v="P0381"/>
    <x v="241"/>
    <x v="9"/>
    <x v="1"/>
    <n v="1119"/>
    <n v="0.3"/>
    <x v="0"/>
    <n v="783.3"/>
    <n v="29"/>
    <x v="1"/>
    <s v="Surat"/>
    <x v="3"/>
    <x v="1"/>
    <x v="0"/>
    <s v="Jackets"/>
    <x v="3"/>
    <n v="38"/>
    <s v="Peach"/>
    <x v="1"/>
  </r>
  <r>
    <s v="OD0444"/>
    <s v="C029"/>
    <s v="P0382"/>
    <x v="288"/>
    <x v="1"/>
    <x v="0"/>
    <n v="1119"/>
    <n v="0.3"/>
    <x v="0"/>
    <n v="783.3"/>
    <n v="29"/>
    <x v="1"/>
    <s v="Surat"/>
    <x v="3"/>
    <x v="1"/>
    <x v="0"/>
    <s v="Jackets"/>
    <x v="3"/>
    <n v="46"/>
    <s v="Peach"/>
    <x v="0"/>
  </r>
  <r>
    <s v="OD0445"/>
    <s v="C030"/>
    <s v="P0383"/>
    <x v="199"/>
    <x v="0"/>
    <x v="1"/>
    <n v="985"/>
    <n v="0.25"/>
    <x v="0"/>
    <n v="738.75"/>
    <n v="29"/>
    <x v="1"/>
    <s v="Bengaluru"/>
    <x v="4"/>
    <x v="1"/>
    <x v="0"/>
    <s v="Jackets"/>
    <x v="2"/>
    <n v="38"/>
    <s v="Peach"/>
    <x v="0"/>
  </r>
  <r>
    <s v="OD0446"/>
    <s v="C031"/>
    <s v="P0384"/>
    <x v="345"/>
    <x v="11"/>
    <x v="1"/>
    <n v="985"/>
    <n v="0.25"/>
    <x v="0"/>
    <n v="738.75"/>
    <n v="29"/>
    <x v="1"/>
    <s v="Bengaluru"/>
    <x v="4"/>
    <x v="1"/>
    <x v="0"/>
    <s v="Jackets"/>
    <x v="2"/>
    <n v="38"/>
    <s v="Peach"/>
    <x v="0"/>
  </r>
  <r>
    <s v="OD0447"/>
    <s v="C032"/>
    <s v="P0385"/>
    <x v="200"/>
    <x v="4"/>
    <x v="1"/>
    <n v="985"/>
    <n v="0.3"/>
    <x v="0"/>
    <n v="689.5"/>
    <n v="41"/>
    <x v="0"/>
    <s v="Bengaluru"/>
    <x v="4"/>
    <x v="1"/>
    <x v="0"/>
    <s v="Jackets"/>
    <x v="2"/>
    <n v="38"/>
    <s v="Beige"/>
    <x v="2"/>
  </r>
  <r>
    <s v="OD0448"/>
    <s v="C033"/>
    <s v="P0386"/>
    <x v="346"/>
    <x v="8"/>
    <x v="1"/>
    <n v="985"/>
    <n v="0.3"/>
    <x v="0"/>
    <n v="689.5"/>
    <n v="42"/>
    <x v="0"/>
    <s v="Bengaluru"/>
    <x v="4"/>
    <x v="1"/>
    <x v="0"/>
    <s v="Jackets"/>
    <x v="2"/>
    <n v="38"/>
    <s v="Beige"/>
    <x v="1"/>
  </r>
  <r>
    <s v="OD0449"/>
    <s v="C034"/>
    <s v="P0387"/>
    <x v="347"/>
    <x v="8"/>
    <x v="1"/>
    <n v="985"/>
    <n v="0.3"/>
    <x v="0"/>
    <n v="689.5"/>
    <n v="43"/>
    <x v="0"/>
    <s v="Bengaluru"/>
    <x v="4"/>
    <x v="1"/>
    <x v="0"/>
    <s v="Jackets"/>
    <x v="2"/>
    <n v="38"/>
    <s v="Beige"/>
    <x v="0"/>
  </r>
  <r>
    <s v="OD0450"/>
    <s v="C035"/>
    <s v="P0388"/>
    <x v="348"/>
    <x v="9"/>
    <x v="0"/>
    <n v="369"/>
    <n v="0.4"/>
    <x v="0"/>
    <n v="221.4"/>
    <n v="44"/>
    <x v="0"/>
    <s v="Bengaluru"/>
    <x v="4"/>
    <x v="1"/>
    <x v="0"/>
    <s v="Jackets"/>
    <x v="2"/>
    <n v="42"/>
    <s v="Beige"/>
    <x v="3"/>
  </r>
  <r>
    <s v="OD0451"/>
    <s v="C036"/>
    <s v="P0388"/>
    <x v="349"/>
    <x v="7"/>
    <x v="1"/>
    <n v="399"/>
    <n v="0.4"/>
    <x v="0"/>
    <n v="239.39999999999998"/>
    <n v="45"/>
    <x v="0"/>
    <s v="Bengaluru"/>
    <x v="4"/>
    <x v="1"/>
    <x v="0"/>
    <s v="Jackets"/>
    <x v="2"/>
    <n v="42"/>
    <s v="Beige"/>
    <x v="3"/>
  </r>
  <r>
    <s v="OD0452"/>
    <s v="C037"/>
    <s v="P0388"/>
    <x v="188"/>
    <x v="7"/>
    <x v="1"/>
    <n v="399"/>
    <n v="0.4"/>
    <x v="0"/>
    <n v="239.39999999999998"/>
    <n v="35"/>
    <x v="0"/>
    <s v="Bengaluru"/>
    <x v="4"/>
    <x v="1"/>
    <x v="0"/>
    <s v="Jackets"/>
    <x v="2"/>
    <n v="42"/>
    <s v="Beige"/>
    <x v="3"/>
  </r>
  <r>
    <s v="OD0453"/>
    <s v="C038"/>
    <s v="P0388"/>
    <x v="350"/>
    <x v="3"/>
    <x v="2"/>
    <n v="399"/>
    <n v="0.4"/>
    <x v="0"/>
    <n v="239.39999999999998"/>
    <n v="36"/>
    <x v="0"/>
    <s v="Patna"/>
    <x v="5"/>
    <x v="1"/>
    <x v="0"/>
    <s v="Jackets"/>
    <x v="2"/>
    <n v="42"/>
    <s v="Beige"/>
    <x v="3"/>
  </r>
  <r>
    <s v="OD0454"/>
    <s v="C039"/>
    <s v="P0388"/>
    <x v="351"/>
    <x v="9"/>
    <x v="0"/>
    <n v="399"/>
    <n v="0.4"/>
    <x v="0"/>
    <n v="239.39999999999998"/>
    <n v="37"/>
    <x v="0"/>
    <s v="Patna"/>
    <x v="5"/>
    <x v="1"/>
    <x v="0"/>
    <s v="Jackets"/>
    <x v="2"/>
    <n v="42"/>
    <s v="Beige"/>
    <x v="3"/>
  </r>
  <r>
    <s v="OD0455"/>
    <s v="C040"/>
    <s v="P0388"/>
    <x v="175"/>
    <x v="0"/>
    <x v="1"/>
    <n v="555"/>
    <n v="0.4"/>
    <x v="0"/>
    <n v="333"/>
    <n v="26"/>
    <x v="1"/>
    <s v="Patna"/>
    <x v="5"/>
    <x v="1"/>
    <x v="0"/>
    <s v="Jackets"/>
    <x v="2"/>
    <n v="42"/>
    <s v="Beige"/>
    <x v="3"/>
  </r>
  <r>
    <s v="OD0456"/>
    <s v="C041"/>
    <s v="P0388"/>
    <x v="352"/>
    <x v="7"/>
    <x v="1"/>
    <n v="555"/>
    <n v="0.45"/>
    <x v="1"/>
    <n v="305.25"/>
    <n v="27"/>
    <x v="1"/>
    <s v="Patna"/>
    <x v="5"/>
    <x v="1"/>
    <x v="0"/>
    <s v="Jackets"/>
    <x v="2"/>
    <n v="42"/>
    <s v="Beige"/>
    <x v="3"/>
  </r>
  <r>
    <s v="OD0457"/>
    <s v="C042"/>
    <s v="P0388"/>
    <x v="353"/>
    <x v="5"/>
    <x v="1"/>
    <n v="555"/>
    <n v="0.45"/>
    <x v="1"/>
    <n v="305.25"/>
    <n v="28"/>
    <x v="1"/>
    <s v="Darbhanga"/>
    <x v="5"/>
    <x v="1"/>
    <x v="0"/>
    <s v="Jackets"/>
    <x v="2"/>
    <n v="42"/>
    <s v="Beige"/>
    <x v="3"/>
  </r>
  <r>
    <s v="OD0458"/>
    <s v="C043"/>
    <s v="P0389"/>
    <x v="247"/>
    <x v="8"/>
    <x v="0"/>
    <n v="555"/>
    <n v="0.45"/>
    <x v="1"/>
    <n v="305.25"/>
    <n v="29"/>
    <x v="1"/>
    <s v="Darbhanga"/>
    <x v="5"/>
    <x v="1"/>
    <x v="0"/>
    <s v="Jackets"/>
    <x v="2"/>
    <n v="42"/>
    <s v="Beige"/>
    <x v="1"/>
  </r>
  <r>
    <s v="OD0459"/>
    <s v="C044"/>
    <s v="P0390"/>
    <x v="354"/>
    <x v="3"/>
    <x v="1"/>
    <n v="675"/>
    <n v="0.47"/>
    <x v="1"/>
    <n v="357.75"/>
    <n v="30"/>
    <x v="0"/>
    <s v="Darbhanga"/>
    <x v="5"/>
    <x v="1"/>
    <x v="0"/>
    <s v="Jackets"/>
    <x v="2"/>
    <n v="42"/>
    <s v="White"/>
    <x v="1"/>
  </r>
  <r>
    <s v="OD0460"/>
    <s v="C045"/>
    <s v="P0391"/>
    <x v="355"/>
    <x v="2"/>
    <x v="0"/>
    <n v="675"/>
    <n v="0.47"/>
    <x v="1"/>
    <n v="357.75"/>
    <n v="31"/>
    <x v="0"/>
    <s v="Nalanda"/>
    <x v="5"/>
    <x v="1"/>
    <x v="0"/>
    <s v="Jackets"/>
    <x v="2"/>
    <n v="42"/>
    <s v="White"/>
    <x v="1"/>
  </r>
  <r>
    <s v="OD0461"/>
    <s v="C046"/>
    <s v="P0392"/>
    <x v="356"/>
    <x v="6"/>
    <x v="0"/>
    <n v="675"/>
    <n v="0.46"/>
    <x v="1"/>
    <n v="364.5"/>
    <n v="32"/>
    <x v="0"/>
    <s v="Nalanda"/>
    <x v="5"/>
    <x v="1"/>
    <x v="0"/>
    <s v="Jackets"/>
    <x v="2"/>
    <n v="36"/>
    <s v="White"/>
    <x v="0"/>
  </r>
  <r>
    <s v="OD0462"/>
    <s v="C047"/>
    <s v="P0393"/>
    <x v="357"/>
    <x v="6"/>
    <x v="0"/>
    <n v="654"/>
    <n v="0.46"/>
    <x v="1"/>
    <n v="353.16"/>
    <n v="33"/>
    <x v="0"/>
    <s v="Nalanda"/>
    <x v="5"/>
    <x v="1"/>
    <x v="0"/>
    <s v="Jackets"/>
    <x v="2"/>
    <n v="36"/>
    <s v="White"/>
    <x v="0"/>
  </r>
  <r>
    <s v="OD0463"/>
    <s v="C048"/>
    <s v="P0394"/>
    <x v="168"/>
    <x v="0"/>
    <x v="0"/>
    <n v="654"/>
    <n v="0.46"/>
    <x v="1"/>
    <n v="353.16"/>
    <n v="44"/>
    <x v="0"/>
    <s v="Gaya"/>
    <x v="5"/>
    <x v="1"/>
    <x v="0"/>
    <s v="Jackets"/>
    <x v="2"/>
    <n v="36"/>
    <s v="White"/>
    <x v="0"/>
  </r>
  <r>
    <s v="OD0464"/>
    <s v="C049"/>
    <s v="P0395"/>
    <x v="211"/>
    <x v="11"/>
    <x v="1"/>
    <n v="654"/>
    <n v="0.3"/>
    <x v="0"/>
    <n v="457.79999999999995"/>
    <n v="45"/>
    <x v="0"/>
    <s v="Gaya"/>
    <x v="5"/>
    <x v="1"/>
    <x v="0"/>
    <s v="Jackets"/>
    <x v="2"/>
    <n v="36"/>
    <s v="Off white"/>
    <x v="1"/>
  </r>
  <r>
    <s v="OD0465"/>
    <s v="C050"/>
    <s v="P0396"/>
    <x v="358"/>
    <x v="5"/>
    <x v="0"/>
    <n v="654"/>
    <n v="0.3"/>
    <x v="0"/>
    <n v="457.79999999999995"/>
    <n v="46"/>
    <x v="3"/>
    <s v="Bhopal"/>
    <x v="6"/>
    <x v="1"/>
    <x v="0"/>
    <s v="Jackets"/>
    <x v="2"/>
    <n v="40"/>
    <s v="Off white"/>
    <x v="1"/>
  </r>
  <r>
    <s v="OD0466"/>
    <s v="C051"/>
    <s v="P0397"/>
    <x v="359"/>
    <x v="3"/>
    <x v="2"/>
    <n v="356"/>
    <n v="0.3"/>
    <x v="0"/>
    <n v="249.2"/>
    <n v="47"/>
    <x v="3"/>
    <s v="Bhopal"/>
    <x v="6"/>
    <x v="1"/>
    <x v="0"/>
    <s v="Jackets"/>
    <x v="2"/>
    <n v="40"/>
    <s v="Off white"/>
    <x v="2"/>
  </r>
  <r>
    <s v="OD0467"/>
    <s v="C052"/>
    <s v="P0398"/>
    <x v="140"/>
    <x v="11"/>
    <x v="0"/>
    <n v="686"/>
    <n v="0.3"/>
    <x v="0"/>
    <n v="480.2"/>
    <n v="48"/>
    <x v="3"/>
    <s v="Bhopal"/>
    <x v="6"/>
    <x v="1"/>
    <x v="0"/>
    <s v="Jackets"/>
    <x v="2"/>
    <n v="40"/>
    <s v="Black"/>
    <x v="1"/>
  </r>
  <r>
    <s v="OD0468"/>
    <s v="C053"/>
    <s v="P0399"/>
    <x v="210"/>
    <x v="2"/>
    <x v="1"/>
    <n v="456"/>
    <n v="0.3"/>
    <x v="0"/>
    <n v="319.2"/>
    <n v="49"/>
    <x v="3"/>
    <s v="Bhopal"/>
    <x v="6"/>
    <x v="1"/>
    <x v="0"/>
    <s v="Jackets"/>
    <x v="4"/>
    <n v="40"/>
    <s v="Black"/>
    <x v="1"/>
  </r>
  <r>
    <s v="OD0469"/>
    <s v="C054"/>
    <s v="P0400"/>
    <x v="360"/>
    <x v="8"/>
    <x v="1"/>
    <n v="516"/>
    <n v="0.35"/>
    <x v="0"/>
    <n v="335.40000000000003"/>
    <n v="17"/>
    <x v="2"/>
    <s v="Sagar"/>
    <x v="6"/>
    <x v="1"/>
    <x v="0"/>
    <s v="Jackets"/>
    <x v="4"/>
    <n v="42"/>
    <s v="Black"/>
    <x v="0"/>
  </r>
  <r>
    <s v="OD0470"/>
    <s v="C055"/>
    <s v="P0401"/>
    <x v="26"/>
    <x v="3"/>
    <x v="0"/>
    <n v="355"/>
    <n v="0.35"/>
    <x v="0"/>
    <n v="230.75"/>
    <n v="18"/>
    <x v="2"/>
    <s v="Sagar"/>
    <x v="6"/>
    <x v="1"/>
    <x v="0"/>
    <s v="Jackets"/>
    <x v="4"/>
    <n v="42"/>
    <s v="Black"/>
    <x v="2"/>
  </r>
  <r>
    <s v="OD0471"/>
    <s v="C056"/>
    <s v="P0402"/>
    <x v="81"/>
    <x v="2"/>
    <x v="0"/>
    <n v="465"/>
    <n v="0.35"/>
    <x v="0"/>
    <n v="302.25"/>
    <n v="19"/>
    <x v="2"/>
    <s v="Sagar"/>
    <x v="6"/>
    <x v="1"/>
    <x v="0"/>
    <s v="Jackets"/>
    <x v="4"/>
    <n v="42"/>
    <s v="Brown"/>
    <x v="1"/>
  </r>
  <r>
    <s v="OD0472"/>
    <s v="C057"/>
    <s v="P0403"/>
    <x v="361"/>
    <x v="5"/>
    <x v="1"/>
    <n v="965"/>
    <n v="0.35"/>
    <x v="0"/>
    <n v="627.25"/>
    <n v="20"/>
    <x v="1"/>
    <s v="Sagar"/>
    <x v="6"/>
    <x v="1"/>
    <x v="0"/>
    <s v="Jackets"/>
    <x v="4"/>
    <n v="42"/>
    <s v="Brown"/>
    <x v="0"/>
  </r>
  <r>
    <s v="OD0473"/>
    <s v="C058"/>
    <s v="P0404"/>
    <x v="328"/>
    <x v="0"/>
    <x v="0"/>
    <n v="1158"/>
    <n v="0.35"/>
    <x v="0"/>
    <n v="752.7"/>
    <n v="21"/>
    <x v="1"/>
    <s v="Indore"/>
    <x v="6"/>
    <x v="1"/>
    <x v="0"/>
    <s v="Jackets"/>
    <x v="4"/>
    <n v="44"/>
    <s v="Brown"/>
    <x v="2"/>
  </r>
  <r>
    <s v="OD0474"/>
    <s v="C059"/>
    <s v="P0404"/>
    <x v="155"/>
    <x v="11"/>
    <x v="1"/>
    <n v="264"/>
    <n v="0.35"/>
    <x v="0"/>
    <n v="171.6"/>
    <n v="22"/>
    <x v="1"/>
    <s v="Indore"/>
    <x v="6"/>
    <x v="1"/>
    <x v="0"/>
    <s v="Jackets"/>
    <x v="4"/>
    <n v="44"/>
    <s v="Brown"/>
    <x v="2"/>
  </r>
  <r>
    <s v="OD0475"/>
    <s v="C060"/>
    <s v="P0404"/>
    <x v="322"/>
    <x v="8"/>
    <x v="0"/>
    <n v="433"/>
    <n v="0.4"/>
    <x v="0"/>
    <n v="259.8"/>
    <n v="16"/>
    <x v="2"/>
    <s v="Kanpur"/>
    <x v="7"/>
    <x v="1"/>
    <x v="0"/>
    <s v="Jackets"/>
    <x v="4"/>
    <n v="44"/>
    <s v="Brown"/>
    <x v="2"/>
  </r>
  <r>
    <s v="OD0476"/>
    <s v="C061"/>
    <s v="P0404"/>
    <x v="362"/>
    <x v="1"/>
    <x v="1"/>
    <n v="562"/>
    <n v="0.4"/>
    <x v="0"/>
    <n v="337.2"/>
    <n v="17"/>
    <x v="2"/>
    <s v="Kanpur"/>
    <x v="7"/>
    <x v="1"/>
    <x v="0"/>
    <s v="Jackets"/>
    <x v="4"/>
    <n v="44"/>
    <s v="Brown"/>
    <x v="2"/>
  </r>
  <r>
    <s v="OD0477"/>
    <s v="C062"/>
    <s v="P0404"/>
    <x v="363"/>
    <x v="11"/>
    <x v="0"/>
    <n v="423"/>
    <n v="0.15"/>
    <x v="2"/>
    <n v="359.55"/>
    <n v="18"/>
    <x v="2"/>
    <s v="Kanpur"/>
    <x v="7"/>
    <x v="1"/>
    <x v="0"/>
    <s v="Jackets"/>
    <x v="4"/>
    <n v="44"/>
    <s v="Brown"/>
    <x v="2"/>
  </r>
  <r>
    <s v="OD0478"/>
    <s v="C063"/>
    <s v="P0404"/>
    <x v="134"/>
    <x v="0"/>
    <x v="0"/>
    <n v="621"/>
    <n v="0.15"/>
    <x v="2"/>
    <n v="527.85"/>
    <n v="19"/>
    <x v="2"/>
    <s v="Kanpur"/>
    <x v="7"/>
    <x v="1"/>
    <x v="0"/>
    <s v="Jackets"/>
    <x v="4"/>
    <n v="44"/>
    <s v="Brown"/>
    <x v="2"/>
  </r>
  <r>
    <s v="OD0479"/>
    <s v="C064"/>
    <s v="P0405"/>
    <x v="101"/>
    <x v="3"/>
    <x v="2"/>
    <n v="333"/>
    <n v="0.15"/>
    <x v="2"/>
    <n v="283.05"/>
    <n v="20"/>
    <x v="1"/>
    <s v="Aligarh"/>
    <x v="7"/>
    <x v="1"/>
    <x v="0"/>
    <s v="Jackets"/>
    <x v="4"/>
    <n v="44"/>
    <s v="Brown"/>
    <x v="1"/>
  </r>
  <r>
    <s v="OD0480"/>
    <s v="C065"/>
    <s v="P0406"/>
    <x v="364"/>
    <x v="7"/>
    <x v="0"/>
    <n v="236"/>
    <n v="0.35"/>
    <x v="0"/>
    <n v="153.4"/>
    <n v="21"/>
    <x v="1"/>
    <s v="Aligarh"/>
    <x v="7"/>
    <x v="1"/>
    <x v="0"/>
    <s v="Jackets"/>
    <x v="4"/>
    <n v="44"/>
    <s v="Purple"/>
    <x v="1"/>
  </r>
  <r>
    <s v="OD0481"/>
    <s v="C066"/>
    <s v="P0407"/>
    <x v="365"/>
    <x v="6"/>
    <x v="0"/>
    <n v="456"/>
    <n v="0.35"/>
    <x v="0"/>
    <n v="296.40000000000003"/>
    <n v="22"/>
    <x v="1"/>
    <s v="Aligarh"/>
    <x v="7"/>
    <x v="1"/>
    <x v="0"/>
    <s v="Jackets"/>
    <x v="4"/>
    <n v="44"/>
    <s v="Purple"/>
    <x v="0"/>
  </r>
  <r>
    <s v="OD0482"/>
    <s v="C067"/>
    <s v="P0408"/>
    <x v="366"/>
    <x v="9"/>
    <x v="1"/>
    <n v="963"/>
    <n v="0.35"/>
    <x v="0"/>
    <n v="625.95000000000005"/>
    <n v="23"/>
    <x v="1"/>
    <s v="Aligarh"/>
    <x v="7"/>
    <x v="1"/>
    <x v="0"/>
    <s v="Jackets"/>
    <x v="4"/>
    <n v="46"/>
    <s v="Black"/>
    <x v="3"/>
  </r>
  <r>
    <s v="OD0483"/>
    <s v="C068"/>
    <s v="P0409"/>
    <x v="367"/>
    <x v="1"/>
    <x v="1"/>
    <n v="234"/>
    <n v="0.35"/>
    <x v="0"/>
    <n v="152.1"/>
    <n v="18"/>
    <x v="2"/>
    <s v="Prayagraj"/>
    <x v="7"/>
    <x v="1"/>
    <x v="0"/>
    <s v="Jackets"/>
    <x v="4"/>
    <n v="46"/>
    <s v="Black"/>
    <x v="2"/>
  </r>
  <r>
    <s v="OD0484"/>
    <s v="C069"/>
    <s v="P0410"/>
    <x v="223"/>
    <x v="6"/>
    <x v="0"/>
    <n v="456"/>
    <n v="0.55000000000000004"/>
    <x v="1"/>
    <n v="205.2"/>
    <n v="18"/>
    <x v="2"/>
    <s v="Prayagraj"/>
    <x v="7"/>
    <x v="1"/>
    <x v="0"/>
    <s v="Jackets"/>
    <x v="4"/>
    <n v="46"/>
    <s v="Brown"/>
    <x v="0"/>
  </r>
  <r>
    <s v="OD0485"/>
    <s v="C070"/>
    <s v="P0411"/>
    <x v="368"/>
    <x v="6"/>
    <x v="1"/>
    <n v="564"/>
    <n v="0.55000000000000004"/>
    <x v="1"/>
    <n v="253.79999999999998"/>
    <n v="18"/>
    <x v="2"/>
    <s v="Prayagraj"/>
    <x v="7"/>
    <x v="1"/>
    <x v="0"/>
    <s v="Jackets"/>
    <x v="4"/>
    <n v="46"/>
    <s v="Brown"/>
    <x v="1"/>
  </r>
  <r>
    <s v="OD0486"/>
    <s v="C071"/>
    <s v="P0412"/>
    <x v="369"/>
    <x v="11"/>
    <x v="1"/>
    <n v="634"/>
    <n v="0.55000000000000004"/>
    <x v="1"/>
    <n v="285.29999999999995"/>
    <n v="18"/>
    <x v="2"/>
    <s v="Prayagraj"/>
    <x v="7"/>
    <x v="1"/>
    <x v="0"/>
    <s v="Jackets"/>
    <x v="4"/>
    <n v="46"/>
    <s v="Brown"/>
    <x v="0"/>
  </r>
  <r>
    <s v="OD0487"/>
    <s v="C072"/>
    <s v="P0413"/>
    <x v="181"/>
    <x v="4"/>
    <x v="0"/>
    <n v="236"/>
    <n v="0.55000000000000004"/>
    <x v="1"/>
    <n v="106.19999999999999"/>
    <n v="18"/>
    <x v="2"/>
    <s v="Prayagraj"/>
    <x v="7"/>
    <x v="1"/>
    <x v="0"/>
    <s v="Jackets"/>
    <x v="4"/>
    <n v="44"/>
    <s v="Brown"/>
    <x v="0"/>
  </r>
  <r>
    <s v="OD0488"/>
    <s v="C073"/>
    <s v="P0414"/>
    <x v="274"/>
    <x v="8"/>
    <x v="1"/>
    <n v="444"/>
    <n v="0.5"/>
    <x v="1"/>
    <n v="222"/>
    <n v="18"/>
    <x v="2"/>
    <s v="Prayagraj"/>
    <x v="7"/>
    <x v="1"/>
    <x v="0"/>
    <s v="Jackets"/>
    <x v="4"/>
    <n v="44"/>
    <s v="Beige"/>
    <x v="0"/>
  </r>
  <r>
    <s v="OD0489"/>
    <s v="C074"/>
    <s v="P0415"/>
    <x v="370"/>
    <x v="9"/>
    <x v="1"/>
    <n v="456"/>
    <n v="0.5"/>
    <x v="1"/>
    <n v="228"/>
    <n v="23"/>
    <x v="1"/>
    <s v="Jalandhar"/>
    <x v="8"/>
    <x v="1"/>
    <x v="0"/>
    <s v="Jackets"/>
    <x v="4"/>
    <n v="44"/>
    <s v="Beige"/>
    <x v="2"/>
  </r>
  <r>
    <s v="OD0490"/>
    <s v="C075"/>
    <s v="P0416"/>
    <x v="371"/>
    <x v="6"/>
    <x v="1"/>
    <n v="963"/>
    <n v="0.5"/>
    <x v="1"/>
    <n v="481.5"/>
    <n v="24"/>
    <x v="1"/>
    <s v="Jalandhar"/>
    <x v="8"/>
    <x v="1"/>
    <x v="0"/>
    <s v="Jackets"/>
    <x v="4"/>
    <n v="44"/>
    <s v="Pink"/>
    <x v="3"/>
  </r>
  <r>
    <s v="OD0491"/>
    <s v="C076"/>
    <s v="P0417"/>
    <x v="372"/>
    <x v="0"/>
    <x v="0"/>
    <n v="456"/>
    <n v="0.5"/>
    <x v="1"/>
    <n v="228"/>
    <n v="25"/>
    <x v="1"/>
    <s v="Jalandhar"/>
    <x v="8"/>
    <x v="1"/>
    <x v="0"/>
    <s v="Jackets"/>
    <x v="4"/>
    <n v="44"/>
    <s v="Pink"/>
    <x v="1"/>
  </r>
  <r>
    <s v="OD0492"/>
    <s v="C077"/>
    <s v="P0417"/>
    <x v="373"/>
    <x v="0"/>
    <x v="1"/>
    <n v="1189"/>
    <n v="0.5"/>
    <x v="1"/>
    <n v="594.5"/>
    <n v="26"/>
    <x v="1"/>
    <s v="Jalandhar"/>
    <x v="8"/>
    <x v="1"/>
    <x v="0"/>
    <s v="Jackets"/>
    <x v="4"/>
    <n v="44"/>
    <s v="Pink"/>
    <x v="1"/>
  </r>
  <r>
    <s v="OD0493"/>
    <s v="C078"/>
    <s v="P0417"/>
    <x v="73"/>
    <x v="7"/>
    <x v="0"/>
    <n v="1298"/>
    <n v="0.3"/>
    <x v="0"/>
    <n v="908.59999999999991"/>
    <n v="27"/>
    <x v="1"/>
    <s v="Amritsar"/>
    <x v="8"/>
    <x v="1"/>
    <x v="0"/>
    <s v="Jackets"/>
    <x v="4"/>
    <n v="44"/>
    <s v="Pink"/>
    <x v="1"/>
  </r>
  <r>
    <s v="OD0494"/>
    <s v="C079"/>
    <s v="P0417"/>
    <x v="374"/>
    <x v="0"/>
    <x v="1"/>
    <n v="1456"/>
    <n v="0.32"/>
    <x v="0"/>
    <n v="990.07999999999993"/>
    <n v="24"/>
    <x v="1"/>
    <s v="Amritsar"/>
    <x v="8"/>
    <x v="1"/>
    <x v="0"/>
    <s v="Jackets"/>
    <x v="4"/>
    <n v="44"/>
    <s v="Pink"/>
    <x v="1"/>
  </r>
  <r>
    <s v="OD0495"/>
    <s v="C080"/>
    <s v="P0417"/>
    <x v="218"/>
    <x v="3"/>
    <x v="2"/>
    <n v="1478"/>
    <n v="0.25"/>
    <x v="0"/>
    <n v="1108.5"/>
    <n v="24"/>
    <x v="1"/>
    <s v="Amritsar"/>
    <x v="8"/>
    <x v="1"/>
    <x v="0"/>
    <s v="Jackets"/>
    <x v="4"/>
    <n v="44"/>
    <s v="Pink"/>
    <x v="1"/>
  </r>
  <r>
    <s v="OD0496"/>
    <s v="C081"/>
    <s v="P0417"/>
    <x v="375"/>
    <x v="2"/>
    <x v="1"/>
    <n v="256"/>
    <n v="0.45"/>
    <x v="1"/>
    <n v="140.80000000000001"/>
    <n v="24"/>
    <x v="1"/>
    <s v="Amritsar"/>
    <x v="8"/>
    <x v="1"/>
    <x v="0"/>
    <s v="Jackets"/>
    <x v="4"/>
    <n v="44"/>
    <s v="Pink"/>
    <x v="1"/>
  </r>
  <r>
    <s v="OD0497"/>
    <s v="C082"/>
    <s v="P0418"/>
    <x v="376"/>
    <x v="3"/>
    <x v="1"/>
    <n v="2698"/>
    <n v="0.15"/>
    <x v="2"/>
    <n v="2293.2999999999997"/>
    <n v="24"/>
    <x v="1"/>
    <s v="Amritsar"/>
    <x v="8"/>
    <x v="1"/>
    <x v="0"/>
    <s v="Jackets"/>
    <x v="10"/>
    <n v="44"/>
    <s v="Pink"/>
    <x v="0"/>
  </r>
  <r>
    <s v="OD0498"/>
    <s v="C083"/>
    <s v="P0419"/>
    <x v="349"/>
    <x v="7"/>
    <x v="1"/>
    <n v="2364"/>
    <n v="0.33"/>
    <x v="0"/>
    <n v="1583.8799999999999"/>
    <n v="24"/>
    <x v="1"/>
    <s v="Patiala"/>
    <x v="8"/>
    <x v="1"/>
    <x v="0"/>
    <s v="Jackets"/>
    <x v="10"/>
    <n v="44"/>
    <s v="Orange"/>
    <x v="3"/>
  </r>
  <r>
    <s v="OD0499"/>
    <s v="C084"/>
    <s v="P0420"/>
    <x v="377"/>
    <x v="5"/>
    <x v="1"/>
    <n v="1236"/>
    <n v="0.42"/>
    <x v="1"/>
    <n v="716.88000000000011"/>
    <n v="24"/>
    <x v="1"/>
    <s v="Patiala"/>
    <x v="8"/>
    <x v="1"/>
    <x v="0"/>
    <s v="Jackets"/>
    <x v="10"/>
    <n v="40"/>
    <s v="Orange"/>
    <x v="1"/>
  </r>
  <r>
    <s v="OD0500"/>
    <s v="C085"/>
    <s v="P0421"/>
    <x v="378"/>
    <x v="9"/>
    <x v="0"/>
    <n v="756"/>
    <n v="0.42"/>
    <x v="1"/>
    <n v="438.48000000000008"/>
    <n v="24"/>
    <x v="1"/>
    <s v="Patiala"/>
    <x v="8"/>
    <x v="1"/>
    <x v="0"/>
    <s v="Jackets"/>
    <x v="10"/>
    <n v="40"/>
    <s v="Orange"/>
    <x v="1"/>
  </r>
  <r>
    <s v="OD0501"/>
    <s v="C086"/>
    <s v="P0422"/>
    <x v="106"/>
    <x v="5"/>
    <x v="1"/>
    <n v="326"/>
    <n v="0.39"/>
    <x v="0"/>
    <n v="198.85999999999999"/>
    <n v="24"/>
    <x v="1"/>
    <s v="Patiala"/>
    <x v="8"/>
    <x v="1"/>
    <x v="0"/>
    <s v="Jackets"/>
    <x v="10"/>
    <n v="40"/>
    <s v="Yellow"/>
    <x v="0"/>
  </r>
  <r>
    <s v="OD0502"/>
    <s v="C087"/>
    <s v="P0423"/>
    <x v="379"/>
    <x v="9"/>
    <x v="0"/>
    <n v="453"/>
    <n v="0.39"/>
    <x v="0"/>
    <n v="276.33"/>
    <n v="24"/>
    <x v="1"/>
    <s v="Patiala"/>
    <x v="8"/>
    <x v="1"/>
    <x v="0"/>
    <s v="Jackets"/>
    <x v="10"/>
    <n v="40"/>
    <s v="Yellow"/>
    <x v="0"/>
  </r>
  <r>
    <s v="OD0503"/>
    <s v="C088"/>
    <s v="P0424"/>
    <x v="380"/>
    <x v="9"/>
    <x v="0"/>
    <n v="326"/>
    <n v="0.39"/>
    <x v="0"/>
    <n v="198.85999999999999"/>
    <n v="22"/>
    <x v="1"/>
    <s v="Patiala"/>
    <x v="8"/>
    <x v="1"/>
    <x v="0"/>
    <s v="Jackets"/>
    <x v="10"/>
    <n v="38"/>
    <s v="Yellow"/>
    <x v="0"/>
  </r>
  <r>
    <s v="OD0504"/>
    <s v="C089"/>
    <s v="P0425"/>
    <x v="381"/>
    <x v="11"/>
    <x v="2"/>
    <n v="456"/>
    <n v="0.39"/>
    <x v="0"/>
    <n v="278.15999999999997"/>
    <n v="23"/>
    <x v="1"/>
    <s v="Jaipur"/>
    <x v="9"/>
    <x v="1"/>
    <x v="0"/>
    <s v="Jackets"/>
    <x v="10"/>
    <n v="38"/>
    <s v="Cream"/>
    <x v="2"/>
  </r>
  <r>
    <s v="OD0505"/>
    <s v="C090"/>
    <s v="P0426"/>
    <x v="197"/>
    <x v="3"/>
    <x v="0"/>
    <n v="675"/>
    <n v="0.3"/>
    <x v="0"/>
    <n v="472.49999999999994"/>
    <n v="24"/>
    <x v="1"/>
    <s v="Jaipur"/>
    <x v="9"/>
    <x v="1"/>
    <x v="0"/>
    <s v="Jackets"/>
    <x v="10"/>
    <n v="38"/>
    <s v="Cream"/>
    <x v="1"/>
  </r>
  <r>
    <s v="OD0506"/>
    <s v="C091"/>
    <s v="P0427"/>
    <x v="382"/>
    <x v="6"/>
    <x v="0"/>
    <n v="654"/>
    <n v="0.3"/>
    <x v="0"/>
    <n v="457.79999999999995"/>
    <n v="25"/>
    <x v="1"/>
    <s v="Jaipur"/>
    <x v="9"/>
    <x v="1"/>
    <x v="0"/>
    <s v="Jackets"/>
    <x v="10"/>
    <n v="38"/>
    <s v="Cream"/>
    <x v="0"/>
  </r>
  <r>
    <s v="OD0507"/>
    <s v="C092"/>
    <s v="P0428"/>
    <x v="383"/>
    <x v="0"/>
    <x v="2"/>
    <n v="654"/>
    <n v="0.3"/>
    <x v="0"/>
    <n v="457.79999999999995"/>
    <n v="26"/>
    <x v="1"/>
    <s v="Jaipur"/>
    <x v="9"/>
    <x v="1"/>
    <x v="0"/>
    <s v="Jackets"/>
    <x v="10"/>
    <n v="38"/>
    <s v="Cream"/>
    <x v="3"/>
  </r>
  <r>
    <s v="OD0508"/>
    <s v="C093"/>
    <s v="P0429"/>
    <x v="345"/>
    <x v="11"/>
    <x v="1"/>
    <n v="654"/>
    <n v="0.25"/>
    <x v="0"/>
    <n v="490.5"/>
    <n v="27"/>
    <x v="1"/>
    <s v="Jaipur"/>
    <x v="9"/>
    <x v="1"/>
    <x v="0"/>
    <s v="Jackets"/>
    <x v="10"/>
    <n v="38"/>
    <s v="Green"/>
    <x v="1"/>
  </r>
  <r>
    <s v="OD0509"/>
    <s v="C094"/>
    <s v="P0430"/>
    <x v="384"/>
    <x v="11"/>
    <x v="1"/>
    <n v="654"/>
    <n v="0.25"/>
    <x v="0"/>
    <n v="490.5"/>
    <n v="34"/>
    <x v="0"/>
    <s v="Jaipur"/>
    <x v="9"/>
    <x v="1"/>
    <x v="0"/>
    <s v="Jackets"/>
    <x v="10"/>
    <n v="42"/>
    <s v="Green"/>
    <x v="1"/>
  </r>
  <r>
    <s v="OD0510"/>
    <s v="C095"/>
    <s v="P0431"/>
    <x v="385"/>
    <x v="7"/>
    <x v="0"/>
    <n v="356"/>
    <n v="0.3"/>
    <x v="0"/>
    <n v="249.2"/>
    <n v="35"/>
    <x v="0"/>
    <s v="Jodhpur"/>
    <x v="9"/>
    <x v="1"/>
    <x v="0"/>
    <s v="Jackets"/>
    <x v="10"/>
    <n v="42"/>
    <s v="Green"/>
    <x v="1"/>
  </r>
  <r>
    <s v="OD0511"/>
    <s v="C096"/>
    <s v="P0432"/>
    <x v="312"/>
    <x v="3"/>
    <x v="2"/>
    <n v="686"/>
    <n v="0.3"/>
    <x v="0"/>
    <n v="480.2"/>
    <n v="36"/>
    <x v="0"/>
    <s v="Jodhpur"/>
    <x v="9"/>
    <x v="1"/>
    <x v="0"/>
    <s v="Jackets"/>
    <x v="10"/>
    <n v="42"/>
    <s v="Teal"/>
    <x v="0"/>
  </r>
  <r>
    <s v="OD0512"/>
    <s v="C097"/>
    <s v="P0433"/>
    <x v="69"/>
    <x v="4"/>
    <x v="0"/>
    <n v="456"/>
    <n v="0.3"/>
    <x v="0"/>
    <n v="319.2"/>
    <n v="37"/>
    <x v="0"/>
    <s v="Jodhpur"/>
    <x v="9"/>
    <x v="1"/>
    <x v="0"/>
    <s v="Jackets"/>
    <x v="10"/>
    <n v="42"/>
    <s v="Teal"/>
    <x v="0"/>
  </r>
  <r>
    <s v="OD0513"/>
    <s v="C098"/>
    <s v="P0434"/>
    <x v="148"/>
    <x v="6"/>
    <x v="1"/>
    <n v="516"/>
    <n v="0.4"/>
    <x v="0"/>
    <n v="309.59999999999997"/>
    <n v="38"/>
    <x v="0"/>
    <s v="Udaipur"/>
    <x v="9"/>
    <x v="1"/>
    <x v="0"/>
    <s v="Jackets"/>
    <x v="10"/>
    <n v="46"/>
    <s v="Teal"/>
    <x v="0"/>
  </r>
  <r>
    <s v="OD0514"/>
    <s v="C099"/>
    <s v="P0434"/>
    <x v="386"/>
    <x v="8"/>
    <x v="1"/>
    <n v="355"/>
    <n v="0.4"/>
    <x v="0"/>
    <n v="213"/>
    <n v="39"/>
    <x v="0"/>
    <s v="Udaipur"/>
    <x v="9"/>
    <x v="1"/>
    <x v="0"/>
    <s v="Jackets"/>
    <x v="10"/>
    <n v="46"/>
    <s v="Teal"/>
    <x v="0"/>
  </r>
  <r>
    <s v="OD0515"/>
    <s v="C100"/>
    <s v="P0434"/>
    <x v="80"/>
    <x v="5"/>
    <x v="0"/>
    <n v="465"/>
    <n v="0.4"/>
    <x v="0"/>
    <n v="279"/>
    <n v="40"/>
    <x v="0"/>
    <s v="Udaipur"/>
    <x v="9"/>
    <x v="1"/>
    <x v="0"/>
    <s v="Jackets"/>
    <x v="10"/>
    <n v="46"/>
    <s v="Teal"/>
    <x v="0"/>
  </r>
  <r>
    <s v="OD0516"/>
    <s v="C001"/>
    <s v="P0434"/>
    <x v="209"/>
    <x v="10"/>
    <x v="1"/>
    <n v="965"/>
    <n v="0.4"/>
    <x v="0"/>
    <n v="579"/>
    <n v="30"/>
    <x v="0"/>
    <s v="Mumbai"/>
    <x v="0"/>
    <x v="1"/>
    <x v="0"/>
    <s v="Jackets"/>
    <x v="10"/>
    <n v="46"/>
    <s v="Teal"/>
    <x v="0"/>
  </r>
  <r>
    <s v="OD0517"/>
    <s v="C002"/>
    <s v="P0434"/>
    <x v="261"/>
    <x v="10"/>
    <x v="0"/>
    <n v="1158"/>
    <n v="0.4"/>
    <x v="0"/>
    <n v="694.8"/>
    <n v="35"/>
    <x v="0"/>
    <s v="Mumbai"/>
    <x v="0"/>
    <x v="1"/>
    <x v="0"/>
    <s v="Jackets"/>
    <x v="10"/>
    <n v="46"/>
    <s v="Teal"/>
    <x v="0"/>
  </r>
  <r>
    <s v="OD0518"/>
    <s v="C003"/>
    <s v="P0434"/>
    <x v="387"/>
    <x v="4"/>
    <x v="0"/>
    <n v="264"/>
    <n v="0.4"/>
    <x v="0"/>
    <n v="158.4"/>
    <n v="36"/>
    <x v="0"/>
    <s v="Mumbai"/>
    <x v="0"/>
    <x v="1"/>
    <x v="0"/>
    <s v="Jackets"/>
    <x v="10"/>
    <n v="46"/>
    <s v="Teal"/>
    <x v="0"/>
  </r>
  <r>
    <s v="OD0519"/>
    <s v="C004"/>
    <s v="P0434"/>
    <x v="299"/>
    <x v="0"/>
    <x v="0"/>
    <n v="433"/>
    <n v="0.45"/>
    <x v="1"/>
    <n v="238.15"/>
    <n v="40"/>
    <x v="0"/>
    <s v="Pune"/>
    <x v="0"/>
    <x v="1"/>
    <x v="0"/>
    <s v="Jackets"/>
    <x v="10"/>
    <n v="46"/>
    <s v="Teal"/>
    <x v="0"/>
  </r>
  <r>
    <s v="OD0520"/>
    <s v="C005"/>
    <s v="P0434"/>
    <x v="388"/>
    <x v="2"/>
    <x v="0"/>
    <n v="562"/>
    <n v="0.45"/>
    <x v="1"/>
    <n v="309.10000000000002"/>
    <n v="25"/>
    <x v="1"/>
    <s v="Pune"/>
    <x v="0"/>
    <x v="1"/>
    <x v="0"/>
    <s v="Jackets"/>
    <x v="10"/>
    <n v="46"/>
    <s v="Teal"/>
    <x v="0"/>
  </r>
  <r>
    <s v="OD0521"/>
    <s v="C006"/>
    <s v="P0434"/>
    <x v="389"/>
    <x v="7"/>
    <x v="1"/>
    <n v="423"/>
    <n v="0.45"/>
    <x v="1"/>
    <n v="232.65"/>
    <n v="16"/>
    <x v="2"/>
    <s v="Pune"/>
    <x v="0"/>
    <x v="1"/>
    <x v="0"/>
    <s v="Jackets"/>
    <x v="10"/>
    <n v="46"/>
    <s v="Teal"/>
    <x v="0"/>
  </r>
  <r>
    <s v="OD0522"/>
    <s v="C007"/>
    <s v="P0434"/>
    <x v="390"/>
    <x v="9"/>
    <x v="0"/>
    <n v="621"/>
    <n v="0.47"/>
    <x v="1"/>
    <n v="329.13"/>
    <n v="23"/>
    <x v="1"/>
    <s v="Pune"/>
    <x v="0"/>
    <x v="1"/>
    <x v="0"/>
    <s v="Jackets"/>
    <x v="10"/>
    <n v="46"/>
    <s v="Teal"/>
    <x v="0"/>
  </r>
  <r>
    <s v="OD0523"/>
    <s v="C008"/>
    <s v="P0435"/>
    <x v="25"/>
    <x v="6"/>
    <x v="0"/>
    <n v="333"/>
    <n v="0.47"/>
    <x v="1"/>
    <n v="176.49"/>
    <n v="22"/>
    <x v="1"/>
    <s v="Pune"/>
    <x v="0"/>
    <x v="1"/>
    <x v="0"/>
    <s v="Jackets"/>
    <x v="10"/>
    <n v="46"/>
    <s v="Teal"/>
    <x v="1"/>
  </r>
  <r>
    <s v="OD0524"/>
    <s v="C009"/>
    <s v="P0436"/>
    <x v="391"/>
    <x v="6"/>
    <x v="0"/>
    <n v="236"/>
    <n v="0.46"/>
    <x v="1"/>
    <n v="127.44000000000001"/>
    <n v="17"/>
    <x v="2"/>
    <s v="Hyderabad"/>
    <x v="1"/>
    <x v="1"/>
    <x v="0"/>
    <s v="Jackets"/>
    <x v="10"/>
    <n v="46"/>
    <s v="Teal"/>
    <x v="1"/>
  </r>
  <r>
    <s v="OD0525"/>
    <s v="C010"/>
    <s v="P0437"/>
    <x v="382"/>
    <x v="6"/>
    <x v="0"/>
    <n v="456"/>
    <n v="0.46"/>
    <x v="1"/>
    <n v="246.24"/>
    <n v="19"/>
    <x v="2"/>
    <s v="Hyderabad"/>
    <x v="1"/>
    <x v="1"/>
    <x v="0"/>
    <s v="Jackets"/>
    <x v="10"/>
    <n v="44"/>
    <s v="Sea Green"/>
    <x v="2"/>
  </r>
  <r>
    <s v="OD0526"/>
    <s v="C011"/>
    <s v="P0438"/>
    <x v="392"/>
    <x v="4"/>
    <x v="0"/>
    <n v="963"/>
    <n v="0.46"/>
    <x v="1"/>
    <n v="520.02"/>
    <n v="18"/>
    <x v="2"/>
    <s v="Hyderabad"/>
    <x v="1"/>
    <x v="1"/>
    <x v="0"/>
    <s v="Jackets"/>
    <x v="10"/>
    <n v="44"/>
    <s v="Red "/>
    <x v="1"/>
  </r>
  <r>
    <s v="OD0527"/>
    <s v="C012"/>
    <s v="P0439"/>
    <x v="393"/>
    <x v="1"/>
    <x v="0"/>
    <n v="234"/>
    <n v="0.3"/>
    <x v="0"/>
    <n v="163.79999999999998"/>
    <n v="20"/>
    <x v="1"/>
    <s v="Hyderabad"/>
    <x v="1"/>
    <x v="1"/>
    <x v="0"/>
    <s v="Jackets"/>
    <x v="10"/>
    <n v="44"/>
    <s v="Blue"/>
    <x v="1"/>
  </r>
  <r>
    <s v="OD0528"/>
    <s v="C013"/>
    <s v="P0440"/>
    <x v="25"/>
    <x v="6"/>
    <x v="0"/>
    <n v="456"/>
    <n v="0.3"/>
    <x v="0"/>
    <n v="319.2"/>
    <n v="22"/>
    <x v="1"/>
    <s v="Raipur"/>
    <x v="2"/>
    <x v="1"/>
    <x v="0"/>
    <s v="Jackets"/>
    <x v="10"/>
    <n v="36"/>
    <s v="Orange"/>
    <x v="0"/>
  </r>
  <r>
    <s v="OD0529"/>
    <s v="C014"/>
    <s v="P0441"/>
    <x v="394"/>
    <x v="3"/>
    <x v="0"/>
    <n v="564"/>
    <n v="0.3"/>
    <x v="0"/>
    <n v="394.79999999999995"/>
    <n v="25"/>
    <x v="1"/>
    <s v="Raipur"/>
    <x v="2"/>
    <x v="1"/>
    <x v="0"/>
    <s v="Jackets"/>
    <x v="10"/>
    <n v="36"/>
    <s v="Green"/>
    <x v="2"/>
  </r>
  <r>
    <s v="OD0530"/>
    <s v="C015"/>
    <s v="P0442"/>
    <x v="395"/>
    <x v="8"/>
    <x v="0"/>
    <n v="634"/>
    <n v="0.3"/>
    <x v="0"/>
    <n v="443.79999999999995"/>
    <n v="27"/>
    <x v="1"/>
    <s v="Ahmedabad"/>
    <x v="3"/>
    <x v="1"/>
    <x v="0"/>
    <s v="Jackets"/>
    <x v="10"/>
    <n v="36"/>
    <s v="Purple"/>
    <x v="2"/>
  </r>
  <r>
    <s v="OD0531"/>
    <s v="C016"/>
    <s v="P0443"/>
    <x v="396"/>
    <x v="11"/>
    <x v="2"/>
    <n v="236"/>
    <n v="0.3"/>
    <x v="0"/>
    <n v="165.2"/>
    <n v="29"/>
    <x v="1"/>
    <s v="Ahmedabad"/>
    <x v="3"/>
    <x v="1"/>
    <x v="0"/>
    <s v="Jackets"/>
    <x v="1"/>
    <n v="36"/>
    <s v="White"/>
    <x v="2"/>
  </r>
  <r>
    <s v="OD0532"/>
    <s v="C017"/>
    <s v="P0444"/>
    <x v="397"/>
    <x v="10"/>
    <x v="1"/>
    <n v="2245"/>
    <n v="0.35"/>
    <x v="0"/>
    <n v="1459.25"/>
    <n v="23"/>
    <x v="1"/>
    <s v="Ahmedabad"/>
    <x v="3"/>
    <x v="1"/>
    <x v="0"/>
    <s v="Jackets"/>
    <x v="1"/>
    <n v="38"/>
    <s v="Off white"/>
    <x v="2"/>
  </r>
  <r>
    <s v="OD0533"/>
    <s v="C018"/>
    <s v="P0445"/>
    <x v="398"/>
    <x v="0"/>
    <x v="2"/>
    <n v="2235"/>
    <n v="0.35"/>
    <x v="0"/>
    <n v="1452.75"/>
    <n v="25"/>
    <x v="1"/>
    <s v="Ahmedabad"/>
    <x v="3"/>
    <x v="1"/>
    <x v="0"/>
    <s v="Jackets"/>
    <x v="1"/>
    <n v="38"/>
    <s v="Sea Green"/>
    <x v="0"/>
  </r>
  <r>
    <s v="OD0534"/>
    <s v="C019"/>
    <s v="P0446"/>
    <x v="399"/>
    <x v="2"/>
    <x v="0"/>
    <n v="2145"/>
    <n v="0.35"/>
    <x v="0"/>
    <n v="1394.25"/>
    <n v="24"/>
    <x v="1"/>
    <s v="Ahmedabad"/>
    <x v="3"/>
    <x v="1"/>
    <x v="0"/>
    <s v="Jackets"/>
    <x v="1"/>
    <n v="38"/>
    <s v="Green"/>
    <x v="0"/>
  </r>
  <r>
    <s v="OD0535"/>
    <s v="C020"/>
    <s v="P0447"/>
    <x v="65"/>
    <x v="11"/>
    <x v="1"/>
    <n v="2145"/>
    <n v="0.35"/>
    <x v="0"/>
    <n v="1394.25"/>
    <n v="15"/>
    <x v="2"/>
    <s v="Ahmedabad"/>
    <x v="3"/>
    <x v="1"/>
    <x v="0"/>
    <s v="Jackets"/>
    <x v="1"/>
    <n v="38"/>
    <s v="Peach"/>
    <x v="0"/>
  </r>
  <r>
    <s v="OD0536"/>
    <s v="C021"/>
    <s v="P0448"/>
    <x v="400"/>
    <x v="2"/>
    <x v="1"/>
    <n v="2356"/>
    <n v="0.35"/>
    <x v="0"/>
    <n v="1531.4"/>
    <n v="19"/>
    <x v="2"/>
    <s v="Vadodara"/>
    <x v="3"/>
    <x v="1"/>
    <x v="0"/>
    <s v="Jackets"/>
    <x v="1"/>
    <n v="40"/>
    <s v="Lavender"/>
    <x v="0"/>
  </r>
  <r>
    <s v="OD0537"/>
    <s v="C022"/>
    <s v="P0449"/>
    <x v="47"/>
    <x v="0"/>
    <x v="1"/>
    <n v="2245"/>
    <n v="0.35"/>
    <x v="0"/>
    <n v="1459.25"/>
    <n v="19"/>
    <x v="2"/>
    <s v="Vadodara"/>
    <x v="3"/>
    <x v="1"/>
    <x v="0"/>
    <s v="Jackets"/>
    <x v="1"/>
    <n v="40"/>
    <s v="Charcoal"/>
    <x v="0"/>
  </r>
  <r>
    <s v="OD0538"/>
    <s v="C023"/>
    <s v="P0450"/>
    <x v="401"/>
    <x v="11"/>
    <x v="1"/>
    <n v="2451"/>
    <n v="0.4"/>
    <x v="0"/>
    <n v="1470.6"/>
    <n v="19"/>
    <x v="2"/>
    <s v="Vadodara"/>
    <x v="3"/>
    <x v="1"/>
    <x v="0"/>
    <s v="Jackets"/>
    <x v="1"/>
    <n v="40"/>
    <s v="Beige"/>
    <x v="0"/>
  </r>
  <r>
    <s v="OD0539"/>
    <s v="C024"/>
    <s v="P0451"/>
    <x v="69"/>
    <x v="4"/>
    <x v="0"/>
    <n v="2145"/>
    <n v="0.4"/>
    <x v="0"/>
    <n v="1287"/>
    <n v="22"/>
    <x v="1"/>
    <s v="Vadodara"/>
    <x v="3"/>
    <x v="1"/>
    <x v="0"/>
    <s v="Jackets"/>
    <x v="1"/>
    <n v="42"/>
    <s v="Cream"/>
    <x v="0"/>
  </r>
  <r>
    <s v="OD0540"/>
    <s v="C025"/>
    <s v="P0452"/>
    <x v="402"/>
    <x v="8"/>
    <x v="0"/>
    <n v="2245"/>
    <n v="0.15"/>
    <x v="2"/>
    <n v="1908.25"/>
    <n v="22"/>
    <x v="1"/>
    <s v="Vadodara"/>
    <x v="3"/>
    <x v="1"/>
    <x v="0"/>
    <s v="Jackets"/>
    <x v="1"/>
    <n v="42"/>
    <s v="Off white"/>
    <x v="0"/>
  </r>
  <r>
    <s v="OD0541"/>
    <s v="C026"/>
    <s v="P0453"/>
    <x v="403"/>
    <x v="6"/>
    <x v="0"/>
    <n v="2698"/>
    <n v="0.15"/>
    <x v="2"/>
    <n v="2293.2999999999997"/>
    <n v="22"/>
    <x v="1"/>
    <s v="Surat"/>
    <x v="3"/>
    <x v="1"/>
    <x v="0"/>
    <s v="Jackets"/>
    <x v="1"/>
    <n v="42"/>
    <s v="Brown"/>
    <x v="0"/>
  </r>
  <r>
    <s v="OD0542"/>
    <s v="C027"/>
    <s v="P0454"/>
    <x v="404"/>
    <x v="9"/>
    <x v="1"/>
    <n v="1215"/>
    <n v="0.15"/>
    <x v="2"/>
    <n v="1032.75"/>
    <n v="22"/>
    <x v="1"/>
    <s v="Surat"/>
    <x v="3"/>
    <x v="1"/>
    <x v="0"/>
    <s v="Jackets"/>
    <x v="1"/>
    <n v="42"/>
    <s v="Mustard"/>
    <x v="0"/>
  </r>
  <r>
    <s v="OD0543"/>
    <s v="C028"/>
    <s v="P0455"/>
    <x v="405"/>
    <x v="11"/>
    <x v="2"/>
    <n v="2245"/>
    <n v="0.35"/>
    <x v="0"/>
    <n v="1459.25"/>
    <n v="29"/>
    <x v="1"/>
    <s v="Surat"/>
    <x v="3"/>
    <x v="1"/>
    <x v="0"/>
    <s v="Jackets"/>
    <x v="1"/>
    <n v="42"/>
    <s v="Burgundy"/>
    <x v="1"/>
  </r>
  <r>
    <s v="OD0544"/>
    <s v="C029"/>
    <s v="P0456"/>
    <x v="406"/>
    <x v="1"/>
    <x v="0"/>
    <n v="1245"/>
    <n v="0.35"/>
    <x v="0"/>
    <n v="809.25"/>
    <n v="29"/>
    <x v="1"/>
    <s v="Surat"/>
    <x v="3"/>
    <x v="1"/>
    <x v="0"/>
    <s v="Jackets"/>
    <x v="1"/>
    <n v="42"/>
    <s v="Lavender"/>
    <x v="1"/>
  </r>
  <r>
    <s v="OD0545"/>
    <s v="C030"/>
    <s v="P0457"/>
    <x v="407"/>
    <x v="8"/>
    <x v="0"/>
    <n v="3456"/>
    <n v="0.35"/>
    <x v="0"/>
    <n v="2246.4"/>
    <n v="29"/>
    <x v="1"/>
    <s v="Bengaluru"/>
    <x v="4"/>
    <x v="1"/>
    <x v="0"/>
    <s v="Jackets"/>
    <x v="1"/>
    <n v="44"/>
    <s v="Teal"/>
    <x v="1"/>
  </r>
  <r>
    <s v="OD0546"/>
    <s v="C031"/>
    <s v="P0458"/>
    <x v="408"/>
    <x v="5"/>
    <x v="0"/>
    <n v="3654"/>
    <n v="0.35"/>
    <x v="0"/>
    <n v="2375.1"/>
    <n v="29"/>
    <x v="1"/>
    <s v="Bengaluru"/>
    <x v="4"/>
    <x v="1"/>
    <x v="0"/>
    <s v="Jackets"/>
    <x v="1"/>
    <n v="44"/>
    <s v="Rust"/>
    <x v="1"/>
  </r>
  <r>
    <s v="OD0547"/>
    <s v="C032"/>
    <s v="P0459"/>
    <x v="101"/>
    <x v="3"/>
    <x v="2"/>
    <n v="4563"/>
    <n v="0.55000000000000004"/>
    <x v="1"/>
    <n v="2053.35"/>
    <n v="41"/>
    <x v="0"/>
    <s v="Bengaluru"/>
    <x v="4"/>
    <x v="1"/>
    <x v="0"/>
    <s v="Jackets"/>
    <x v="1"/>
    <n v="44"/>
    <s v="Gold"/>
    <x v="0"/>
  </r>
  <r>
    <s v="OD0548"/>
    <s v="C033"/>
    <s v="P0460"/>
    <x v="409"/>
    <x v="11"/>
    <x v="0"/>
    <n v="3214"/>
    <n v="0.55000000000000004"/>
    <x v="1"/>
    <n v="1446.3"/>
    <n v="42"/>
    <x v="0"/>
    <s v="Bengaluru"/>
    <x v="4"/>
    <x v="1"/>
    <x v="0"/>
    <s v="Jackets"/>
    <x v="1"/>
    <n v="44"/>
    <s v="Blue"/>
    <x v="1"/>
  </r>
  <r>
    <s v="OD0549"/>
    <s v="C034"/>
    <s v="P0461"/>
    <x v="246"/>
    <x v="11"/>
    <x v="0"/>
    <n v="4123"/>
    <n v="0.55000000000000004"/>
    <x v="1"/>
    <n v="1855.35"/>
    <n v="43"/>
    <x v="0"/>
    <s v="Bengaluru"/>
    <x v="4"/>
    <x v="1"/>
    <x v="0"/>
    <s v="Jackets"/>
    <x v="1"/>
    <n v="44"/>
    <s v="White"/>
    <x v="2"/>
  </r>
  <r>
    <s v="OD0550"/>
    <s v="C035"/>
    <s v="P0462"/>
    <x v="308"/>
    <x v="7"/>
    <x v="0"/>
    <n v="3214"/>
    <n v="0.55000000000000004"/>
    <x v="1"/>
    <n v="1446.3"/>
    <n v="44"/>
    <x v="0"/>
    <s v="Bengaluru"/>
    <x v="4"/>
    <x v="1"/>
    <x v="0"/>
    <s v="Jackets"/>
    <x v="1"/>
    <n v="46"/>
    <s v="Navy Blue"/>
    <x v="3"/>
  </r>
  <r>
    <s v="OD0551"/>
    <s v="C036"/>
    <s v="P0462"/>
    <x v="410"/>
    <x v="3"/>
    <x v="1"/>
    <n v="654"/>
    <n v="0.5"/>
    <x v="1"/>
    <n v="327"/>
    <n v="45"/>
    <x v="0"/>
    <s v="Bengaluru"/>
    <x v="4"/>
    <x v="1"/>
    <x v="0"/>
    <s v="Jackets"/>
    <x v="1"/>
    <n v="46"/>
    <s v="Navy Blue"/>
    <x v="3"/>
  </r>
  <r>
    <s v="OD0552"/>
    <s v="C037"/>
    <s v="P0462"/>
    <x v="411"/>
    <x v="10"/>
    <x v="0"/>
    <n v="654"/>
    <n v="0.5"/>
    <x v="1"/>
    <n v="327"/>
    <n v="35"/>
    <x v="0"/>
    <s v="Bengaluru"/>
    <x v="4"/>
    <x v="1"/>
    <x v="0"/>
    <s v="Jackets"/>
    <x v="1"/>
    <n v="46"/>
    <s v="Navy Blue"/>
    <x v="3"/>
  </r>
  <r>
    <s v="OD0553"/>
    <s v="C038"/>
    <s v="P0462"/>
    <x v="412"/>
    <x v="9"/>
    <x v="1"/>
    <n v="654"/>
    <n v="0.5"/>
    <x v="1"/>
    <n v="327"/>
    <n v="36"/>
    <x v="0"/>
    <s v="Patna"/>
    <x v="5"/>
    <x v="1"/>
    <x v="0"/>
    <s v="Jackets"/>
    <x v="1"/>
    <n v="46"/>
    <s v="Navy Blue"/>
    <x v="3"/>
  </r>
  <r>
    <s v="OD0554"/>
    <s v="C039"/>
    <s v="P0462"/>
    <x v="319"/>
    <x v="2"/>
    <x v="1"/>
    <n v="356"/>
    <n v="0.5"/>
    <x v="1"/>
    <n v="178"/>
    <n v="37"/>
    <x v="0"/>
    <s v="Patna"/>
    <x v="5"/>
    <x v="1"/>
    <x v="0"/>
    <s v="Jackets"/>
    <x v="1"/>
    <n v="46"/>
    <s v="Navy Blue"/>
    <x v="3"/>
  </r>
  <r>
    <s v="OD0555"/>
    <s v="C040"/>
    <s v="P0463"/>
    <x v="413"/>
    <x v="7"/>
    <x v="1"/>
    <n v="686"/>
    <n v="0.5"/>
    <x v="1"/>
    <n v="343"/>
    <n v="26"/>
    <x v="1"/>
    <s v="Patna"/>
    <x v="5"/>
    <x v="1"/>
    <x v="0"/>
    <s v="Jackets"/>
    <x v="1"/>
    <n v="46"/>
    <s v="Pink"/>
    <x v="1"/>
  </r>
  <r>
    <s v="OD0556"/>
    <s v="C041"/>
    <s v="P0464"/>
    <x v="414"/>
    <x v="9"/>
    <x v="0"/>
    <n v="456"/>
    <n v="0.3"/>
    <x v="0"/>
    <n v="319.2"/>
    <n v="27"/>
    <x v="1"/>
    <s v="Patna"/>
    <x v="5"/>
    <x v="1"/>
    <x v="1"/>
    <s v="Jeans"/>
    <x v="6"/>
    <n v="32"/>
    <s v="Black"/>
    <x v="0"/>
  </r>
  <r>
    <s v="OD0557"/>
    <s v="C042"/>
    <s v="P0465"/>
    <x v="8"/>
    <x v="0"/>
    <x v="2"/>
    <n v="516"/>
    <n v="0.32"/>
    <x v="0"/>
    <n v="350.88"/>
    <n v="28"/>
    <x v="1"/>
    <s v="Darbhanga"/>
    <x v="5"/>
    <x v="1"/>
    <x v="1"/>
    <s v="Jeans"/>
    <x v="6"/>
    <n v="32"/>
    <s v="Black"/>
    <x v="2"/>
  </r>
  <r>
    <s v="OD0558"/>
    <s v="C043"/>
    <s v="P0466"/>
    <x v="415"/>
    <x v="10"/>
    <x v="0"/>
    <n v="355"/>
    <n v="0.25"/>
    <x v="0"/>
    <n v="266.25"/>
    <n v="29"/>
    <x v="1"/>
    <s v="Darbhanga"/>
    <x v="5"/>
    <x v="1"/>
    <x v="1"/>
    <s v="Jeans"/>
    <x v="6"/>
    <n v="30"/>
    <s v="Black"/>
    <x v="1"/>
  </r>
  <r>
    <s v="OD0559"/>
    <s v="C044"/>
    <s v="P0467"/>
    <x v="99"/>
    <x v="11"/>
    <x v="2"/>
    <n v="465"/>
    <n v="0.45"/>
    <x v="1"/>
    <n v="255.75000000000003"/>
    <n v="30"/>
    <x v="0"/>
    <s v="Darbhanga"/>
    <x v="5"/>
    <x v="1"/>
    <x v="1"/>
    <s v="Jeans"/>
    <x v="6"/>
    <n v="30"/>
    <s v="Black"/>
    <x v="0"/>
  </r>
  <r>
    <s v="OD0560"/>
    <s v="C045"/>
    <s v="P0468"/>
    <x v="416"/>
    <x v="11"/>
    <x v="1"/>
    <n v="965"/>
    <n v="0.15"/>
    <x v="2"/>
    <n v="820.25"/>
    <n v="31"/>
    <x v="0"/>
    <s v="Nalanda"/>
    <x v="5"/>
    <x v="1"/>
    <x v="1"/>
    <s v="Jeans"/>
    <x v="6"/>
    <n v="30"/>
    <s v="Grey"/>
    <x v="3"/>
  </r>
  <r>
    <s v="OD0561"/>
    <s v="C046"/>
    <s v="P0469"/>
    <x v="417"/>
    <x v="0"/>
    <x v="0"/>
    <n v="1158"/>
    <n v="0.33"/>
    <x v="0"/>
    <n v="775.8599999999999"/>
    <n v="32"/>
    <x v="0"/>
    <s v="Nalanda"/>
    <x v="5"/>
    <x v="1"/>
    <x v="1"/>
    <s v="Jeans"/>
    <x v="6"/>
    <n v="30"/>
    <s v="Grey"/>
    <x v="1"/>
  </r>
  <r>
    <s v="OD0562"/>
    <s v="C047"/>
    <s v="P0470"/>
    <x v="274"/>
    <x v="8"/>
    <x v="1"/>
    <n v="264"/>
    <n v="0.42"/>
    <x v="1"/>
    <n v="153.12"/>
    <n v="33"/>
    <x v="0"/>
    <s v="Nalanda"/>
    <x v="5"/>
    <x v="1"/>
    <x v="1"/>
    <s v="Jeans"/>
    <x v="6"/>
    <n v="30"/>
    <s v="Grey"/>
    <x v="1"/>
  </r>
  <r>
    <s v="OD0563"/>
    <s v="C048"/>
    <s v="P0471"/>
    <x v="418"/>
    <x v="6"/>
    <x v="1"/>
    <n v="433"/>
    <n v="0.42"/>
    <x v="1"/>
    <n v="251.14000000000004"/>
    <n v="44"/>
    <x v="0"/>
    <s v="Gaya"/>
    <x v="5"/>
    <x v="1"/>
    <x v="1"/>
    <s v="Jeans"/>
    <x v="6"/>
    <n v="30"/>
    <s v="Blue"/>
    <x v="0"/>
  </r>
  <r>
    <s v="OD0564"/>
    <s v="C049"/>
    <s v="P0472"/>
    <x v="419"/>
    <x v="9"/>
    <x v="1"/>
    <n v="562"/>
    <n v="0.39"/>
    <x v="0"/>
    <n v="342.82"/>
    <n v="45"/>
    <x v="0"/>
    <s v="Gaya"/>
    <x v="5"/>
    <x v="1"/>
    <x v="1"/>
    <s v="Jeans"/>
    <x v="6"/>
    <n v="30"/>
    <s v="Blue"/>
    <x v="0"/>
  </r>
  <r>
    <s v="OD0565"/>
    <s v="C050"/>
    <s v="P0473"/>
    <x v="249"/>
    <x v="1"/>
    <x v="0"/>
    <n v="423"/>
    <n v="0.39"/>
    <x v="0"/>
    <n v="258.02999999999997"/>
    <n v="46"/>
    <x v="3"/>
    <s v="Bhopal"/>
    <x v="6"/>
    <x v="1"/>
    <x v="1"/>
    <s v="Jeans"/>
    <x v="6"/>
    <n v="30"/>
    <s v="Blue"/>
    <x v="0"/>
  </r>
  <r>
    <s v="OD0566"/>
    <s v="C051"/>
    <s v="P0474"/>
    <x v="402"/>
    <x v="8"/>
    <x v="0"/>
    <n v="621"/>
    <n v="0.39"/>
    <x v="0"/>
    <n v="378.81"/>
    <n v="47"/>
    <x v="3"/>
    <s v="Bhopal"/>
    <x v="6"/>
    <x v="1"/>
    <x v="1"/>
    <s v="Jeans"/>
    <x v="6"/>
    <n v="32"/>
    <s v="Navy Blue"/>
    <x v="2"/>
  </r>
  <r>
    <s v="OD0567"/>
    <s v="C052"/>
    <s v="P0475"/>
    <x v="271"/>
    <x v="5"/>
    <x v="1"/>
    <n v="333"/>
    <n v="0.39"/>
    <x v="0"/>
    <n v="203.13"/>
    <n v="48"/>
    <x v="3"/>
    <s v="Bhopal"/>
    <x v="6"/>
    <x v="1"/>
    <x v="1"/>
    <s v="Jeans"/>
    <x v="6"/>
    <n v="32"/>
    <s v="Navy Blue"/>
    <x v="1"/>
  </r>
  <r>
    <s v="OD0568"/>
    <s v="C053"/>
    <s v="P0476"/>
    <x v="420"/>
    <x v="0"/>
    <x v="2"/>
    <n v="236"/>
    <n v="0.3"/>
    <x v="0"/>
    <n v="165.2"/>
    <n v="49"/>
    <x v="3"/>
    <s v="Bhopal"/>
    <x v="6"/>
    <x v="1"/>
    <x v="1"/>
    <s v="Jeans"/>
    <x v="6"/>
    <n v="32"/>
    <s v="Navy Blue"/>
    <x v="0"/>
  </r>
  <r>
    <s v="OD0569"/>
    <s v="C054"/>
    <s v="P0477"/>
    <x v="421"/>
    <x v="7"/>
    <x v="1"/>
    <n v="456"/>
    <n v="0.3"/>
    <x v="0"/>
    <n v="319.2"/>
    <n v="17"/>
    <x v="2"/>
    <s v="Sagar"/>
    <x v="6"/>
    <x v="1"/>
    <x v="1"/>
    <s v="Jeans"/>
    <x v="6"/>
    <n v="32"/>
    <s v="Navy Blue"/>
    <x v="3"/>
  </r>
  <r>
    <s v="OD0570"/>
    <s v="C055"/>
    <s v="P0478"/>
    <x v="68"/>
    <x v="2"/>
    <x v="1"/>
    <n v="963"/>
    <n v="0.3"/>
    <x v="0"/>
    <n v="674.09999999999991"/>
    <n v="18"/>
    <x v="2"/>
    <s v="Sagar"/>
    <x v="6"/>
    <x v="1"/>
    <x v="1"/>
    <s v="Jeans"/>
    <x v="6"/>
    <n v="32"/>
    <s v="Grey"/>
    <x v="1"/>
  </r>
  <r>
    <s v="OD0571"/>
    <s v="C056"/>
    <s v="P0479"/>
    <x v="13"/>
    <x v="6"/>
    <x v="0"/>
    <n v="234"/>
    <n v="0.25"/>
    <x v="0"/>
    <n v="175.5"/>
    <n v="19"/>
    <x v="2"/>
    <s v="Sagar"/>
    <x v="6"/>
    <x v="1"/>
    <x v="1"/>
    <s v="Jeans"/>
    <x v="6"/>
    <n v="32"/>
    <s v="Grey"/>
    <x v="1"/>
  </r>
  <r>
    <s v="OD0572"/>
    <s v="C057"/>
    <s v="P0480"/>
    <x v="256"/>
    <x v="10"/>
    <x v="0"/>
    <n v="456"/>
    <n v="0.25"/>
    <x v="0"/>
    <n v="342"/>
    <n v="20"/>
    <x v="1"/>
    <s v="Sagar"/>
    <x v="6"/>
    <x v="1"/>
    <x v="1"/>
    <s v="Jeans"/>
    <x v="6"/>
    <n v="32"/>
    <s v="Grey"/>
    <x v="1"/>
  </r>
  <r>
    <s v="OD0573"/>
    <s v="C058"/>
    <s v="P0480"/>
    <x v="422"/>
    <x v="2"/>
    <x v="0"/>
    <n v="564"/>
    <n v="0.3"/>
    <x v="0"/>
    <n v="394.79999999999995"/>
    <n v="21"/>
    <x v="1"/>
    <s v="Indore"/>
    <x v="6"/>
    <x v="1"/>
    <x v="1"/>
    <s v="Jeans"/>
    <x v="6"/>
    <n v="32"/>
    <s v="Grey"/>
    <x v="1"/>
  </r>
  <r>
    <s v="OD0574"/>
    <s v="C059"/>
    <s v="P0480"/>
    <x v="423"/>
    <x v="10"/>
    <x v="1"/>
    <n v="634"/>
    <n v="0.3"/>
    <x v="0"/>
    <n v="443.79999999999995"/>
    <n v="22"/>
    <x v="1"/>
    <s v="Indore"/>
    <x v="6"/>
    <x v="1"/>
    <x v="1"/>
    <s v="Jeans"/>
    <x v="6"/>
    <n v="32"/>
    <s v="Grey"/>
    <x v="1"/>
  </r>
  <r>
    <s v="OD0575"/>
    <s v="C060"/>
    <s v="P0480"/>
    <x v="158"/>
    <x v="1"/>
    <x v="1"/>
    <n v="236"/>
    <n v="0.3"/>
    <x v="0"/>
    <n v="165.2"/>
    <n v="16"/>
    <x v="2"/>
    <s v="Kanpur"/>
    <x v="7"/>
    <x v="1"/>
    <x v="1"/>
    <s v="Jeans"/>
    <x v="6"/>
    <n v="32"/>
    <s v="Grey"/>
    <x v="1"/>
  </r>
  <r>
    <s v="OD0576"/>
    <s v="C061"/>
    <s v="P0480"/>
    <x v="424"/>
    <x v="0"/>
    <x v="2"/>
    <n v="444"/>
    <n v="0.4"/>
    <x v="0"/>
    <n v="266.39999999999998"/>
    <n v="17"/>
    <x v="2"/>
    <s v="Kanpur"/>
    <x v="7"/>
    <x v="1"/>
    <x v="1"/>
    <s v="Jeans"/>
    <x v="6"/>
    <n v="32"/>
    <s v="Grey"/>
    <x v="1"/>
  </r>
  <r>
    <s v="OD0577"/>
    <s v="C062"/>
    <s v="P0481"/>
    <x v="74"/>
    <x v="5"/>
    <x v="0"/>
    <n v="456"/>
    <n v="0.4"/>
    <x v="0"/>
    <n v="273.59999999999997"/>
    <n v="18"/>
    <x v="2"/>
    <s v="Kanpur"/>
    <x v="7"/>
    <x v="1"/>
    <x v="1"/>
    <s v="Jeans"/>
    <x v="6"/>
    <n v="32"/>
    <s v="Grey"/>
    <x v="0"/>
  </r>
  <r>
    <s v="OD0578"/>
    <s v="C063"/>
    <s v="P0482"/>
    <x v="190"/>
    <x v="10"/>
    <x v="1"/>
    <n v="963"/>
    <n v="0.4"/>
    <x v="0"/>
    <n v="577.79999999999995"/>
    <n v="19"/>
    <x v="2"/>
    <s v="Kanpur"/>
    <x v="7"/>
    <x v="1"/>
    <x v="1"/>
    <s v="Jeans"/>
    <x v="6"/>
    <n v="34"/>
    <s v="Charcoal"/>
    <x v="0"/>
  </r>
  <r>
    <s v="OD0579"/>
    <s v="C064"/>
    <s v="P0483"/>
    <x v="425"/>
    <x v="4"/>
    <x v="1"/>
    <n v="456"/>
    <n v="0.4"/>
    <x v="0"/>
    <n v="273.59999999999997"/>
    <n v="20"/>
    <x v="1"/>
    <s v="Aligarh"/>
    <x v="7"/>
    <x v="1"/>
    <x v="1"/>
    <s v="Jeans"/>
    <x v="6"/>
    <n v="34"/>
    <s v="Charcoal"/>
    <x v="0"/>
  </r>
  <r>
    <s v="OD0580"/>
    <s v="C065"/>
    <s v="P0484"/>
    <x v="202"/>
    <x v="6"/>
    <x v="1"/>
    <n v="1189"/>
    <n v="0.4"/>
    <x v="0"/>
    <n v="713.4"/>
    <n v="21"/>
    <x v="1"/>
    <s v="Aligarh"/>
    <x v="7"/>
    <x v="1"/>
    <x v="1"/>
    <s v="Jeans"/>
    <x v="6"/>
    <n v="34"/>
    <s v="Charcoal"/>
    <x v="1"/>
  </r>
  <r>
    <s v="OD0581"/>
    <s v="C066"/>
    <s v="P0485"/>
    <x v="426"/>
    <x v="5"/>
    <x v="1"/>
    <n v="1298"/>
    <n v="0.4"/>
    <x v="0"/>
    <n v="778.8"/>
    <n v="22"/>
    <x v="1"/>
    <s v="Aligarh"/>
    <x v="7"/>
    <x v="1"/>
    <x v="1"/>
    <s v="Jeans"/>
    <x v="10"/>
    <n v="34"/>
    <s v="Charcoal"/>
    <x v="1"/>
  </r>
  <r>
    <s v="OD0582"/>
    <s v="C067"/>
    <s v="P0486"/>
    <x v="427"/>
    <x v="11"/>
    <x v="0"/>
    <n v="1456"/>
    <n v="0.45"/>
    <x v="1"/>
    <n v="800.80000000000007"/>
    <n v="23"/>
    <x v="1"/>
    <s v="Aligarh"/>
    <x v="7"/>
    <x v="1"/>
    <x v="1"/>
    <s v="Jeans"/>
    <x v="10"/>
    <n v="34"/>
    <s v="Charcoal"/>
    <x v="2"/>
  </r>
  <r>
    <s v="OD0583"/>
    <s v="C068"/>
    <s v="P0487"/>
    <x v="428"/>
    <x v="2"/>
    <x v="0"/>
    <n v="1478"/>
    <n v="0.45"/>
    <x v="1"/>
    <n v="812.90000000000009"/>
    <n v="18"/>
    <x v="2"/>
    <s v="Prayagraj"/>
    <x v="7"/>
    <x v="1"/>
    <x v="1"/>
    <s v="Jeans"/>
    <x v="10"/>
    <n v="36"/>
    <s v="Charcoal"/>
    <x v="1"/>
  </r>
  <r>
    <s v="OD0584"/>
    <s v="C069"/>
    <s v="P0488"/>
    <x v="177"/>
    <x v="7"/>
    <x v="0"/>
    <n v="256"/>
    <n v="0.45"/>
    <x v="1"/>
    <n v="140.80000000000001"/>
    <n v="18"/>
    <x v="2"/>
    <s v="Prayagraj"/>
    <x v="7"/>
    <x v="1"/>
    <x v="1"/>
    <s v="Jeans"/>
    <x v="10"/>
    <n v="36"/>
    <s v="Off white"/>
    <x v="1"/>
  </r>
  <r>
    <s v="OD0585"/>
    <s v="C070"/>
    <s v="P0489"/>
    <x v="403"/>
    <x v="6"/>
    <x v="0"/>
    <n v="2698"/>
    <n v="0.47"/>
    <x v="1"/>
    <n v="1429.94"/>
    <n v="18"/>
    <x v="2"/>
    <s v="Prayagraj"/>
    <x v="7"/>
    <x v="1"/>
    <x v="1"/>
    <s v="Jeans"/>
    <x v="10"/>
    <n v="36"/>
    <s v="Off white"/>
    <x v="0"/>
  </r>
  <r>
    <s v="OD0586"/>
    <s v="C071"/>
    <s v="P0490"/>
    <x v="335"/>
    <x v="8"/>
    <x v="1"/>
    <n v="2364"/>
    <n v="0.47"/>
    <x v="1"/>
    <n v="1252.92"/>
    <n v="18"/>
    <x v="2"/>
    <s v="Prayagraj"/>
    <x v="7"/>
    <x v="1"/>
    <x v="1"/>
    <s v="Jeans"/>
    <x v="10"/>
    <n v="36"/>
    <s v="Beige"/>
    <x v="2"/>
  </r>
  <r>
    <s v="OD0587"/>
    <s v="C072"/>
    <s v="P0491"/>
    <x v="429"/>
    <x v="3"/>
    <x v="2"/>
    <n v="1236"/>
    <n v="0.46"/>
    <x v="1"/>
    <n v="667.44"/>
    <n v="18"/>
    <x v="2"/>
    <s v="Prayagraj"/>
    <x v="7"/>
    <x v="1"/>
    <x v="1"/>
    <s v="Jeans"/>
    <x v="10"/>
    <n v="36"/>
    <s v="Beige"/>
    <x v="1"/>
  </r>
  <r>
    <s v="OD0588"/>
    <s v="C073"/>
    <s v="P0492"/>
    <x v="430"/>
    <x v="7"/>
    <x v="0"/>
    <n v="756"/>
    <n v="0.46"/>
    <x v="1"/>
    <n v="408.24"/>
    <n v="18"/>
    <x v="2"/>
    <s v="Prayagraj"/>
    <x v="7"/>
    <x v="1"/>
    <x v="1"/>
    <s v="Jeans"/>
    <x v="10"/>
    <n v="36"/>
    <s v="Beige"/>
    <x v="0"/>
  </r>
  <r>
    <s v="OD0589"/>
    <s v="C074"/>
    <s v="P0493"/>
    <x v="110"/>
    <x v="4"/>
    <x v="1"/>
    <n v="326"/>
    <n v="0.46"/>
    <x v="1"/>
    <n v="176.04000000000002"/>
    <n v="23"/>
    <x v="1"/>
    <s v="Jalandhar"/>
    <x v="8"/>
    <x v="1"/>
    <x v="1"/>
    <s v="Jeans"/>
    <x v="10"/>
    <n v="36"/>
    <s v="Khaki"/>
    <x v="2"/>
  </r>
  <r>
    <s v="OD0590"/>
    <s v="C075"/>
    <s v="P0494"/>
    <x v="309"/>
    <x v="4"/>
    <x v="0"/>
    <n v="453"/>
    <n v="0.3"/>
    <x v="0"/>
    <n v="317.09999999999997"/>
    <n v="24"/>
    <x v="1"/>
    <s v="Jalandhar"/>
    <x v="8"/>
    <x v="1"/>
    <x v="1"/>
    <s v="Jeans"/>
    <x v="10"/>
    <n v="36"/>
    <s v="Khaki"/>
    <x v="1"/>
  </r>
  <r>
    <s v="OD0591"/>
    <s v="C076"/>
    <s v="P0495"/>
    <x v="431"/>
    <x v="11"/>
    <x v="2"/>
    <n v="326"/>
    <n v="0.3"/>
    <x v="0"/>
    <n v="228.2"/>
    <n v="25"/>
    <x v="1"/>
    <s v="Jalandhar"/>
    <x v="8"/>
    <x v="1"/>
    <x v="1"/>
    <s v="Jeans"/>
    <x v="10"/>
    <n v="36"/>
    <s v="Khaki"/>
    <x v="1"/>
  </r>
  <r>
    <s v="OD0592"/>
    <s v="C077"/>
    <s v="P0496"/>
    <x v="432"/>
    <x v="9"/>
    <x v="0"/>
    <n v="456"/>
    <n v="0.3"/>
    <x v="0"/>
    <n v="319.2"/>
    <n v="26"/>
    <x v="1"/>
    <s v="Jalandhar"/>
    <x v="8"/>
    <x v="1"/>
    <x v="1"/>
    <s v="Jeans"/>
    <x v="10"/>
    <n v="36"/>
    <s v="Khaki"/>
    <x v="0"/>
  </r>
  <r>
    <s v="OD0593"/>
    <s v="C078"/>
    <s v="P0497"/>
    <x v="201"/>
    <x v="1"/>
    <x v="1"/>
    <n v="456"/>
    <n v="0.3"/>
    <x v="0"/>
    <n v="319.2"/>
    <n v="27"/>
    <x v="1"/>
    <s v="Amritsar"/>
    <x v="8"/>
    <x v="1"/>
    <x v="1"/>
    <s v="Jeans"/>
    <x v="10"/>
    <n v="36"/>
    <s v="Cream"/>
    <x v="3"/>
  </r>
  <r>
    <s v="OD0594"/>
    <s v="C079"/>
    <s v="P0497"/>
    <x v="433"/>
    <x v="3"/>
    <x v="1"/>
    <n v="456"/>
    <n v="0.3"/>
    <x v="0"/>
    <n v="319.2"/>
    <n v="24"/>
    <x v="1"/>
    <s v="Amritsar"/>
    <x v="8"/>
    <x v="1"/>
    <x v="1"/>
    <s v="Jeans"/>
    <x v="10"/>
    <n v="36"/>
    <s v="Cream"/>
    <x v="3"/>
  </r>
  <r>
    <s v="OD0595"/>
    <s v="C080"/>
    <s v="P0497"/>
    <x v="434"/>
    <x v="3"/>
    <x v="1"/>
    <n v="456"/>
    <n v="0.35"/>
    <x v="0"/>
    <n v="296.40000000000003"/>
    <n v="24"/>
    <x v="1"/>
    <s v="Amritsar"/>
    <x v="8"/>
    <x v="1"/>
    <x v="1"/>
    <s v="Jeans"/>
    <x v="10"/>
    <n v="36"/>
    <s v="Cream"/>
    <x v="3"/>
  </r>
  <r>
    <s v="OD0596"/>
    <s v="C081"/>
    <s v="P0497"/>
    <x v="54"/>
    <x v="11"/>
    <x v="0"/>
    <n v="236"/>
    <n v="0.35"/>
    <x v="0"/>
    <n v="153.4"/>
    <n v="24"/>
    <x v="1"/>
    <s v="Amritsar"/>
    <x v="8"/>
    <x v="1"/>
    <x v="1"/>
    <s v="Jeans"/>
    <x v="10"/>
    <n v="36"/>
    <s v="Cream"/>
    <x v="3"/>
  </r>
  <r>
    <s v="OD0597"/>
    <s v="C082"/>
    <s v="P0497"/>
    <x v="435"/>
    <x v="4"/>
    <x v="1"/>
    <n v="996"/>
    <n v="0.35"/>
    <x v="0"/>
    <n v="647.4"/>
    <n v="24"/>
    <x v="1"/>
    <s v="Amritsar"/>
    <x v="8"/>
    <x v="1"/>
    <x v="1"/>
    <s v="Jeans"/>
    <x v="10"/>
    <n v="36"/>
    <s v="Cream"/>
    <x v="3"/>
  </r>
  <r>
    <s v="OD0598"/>
    <s v="C083"/>
    <s v="P0497"/>
    <x v="395"/>
    <x v="8"/>
    <x v="0"/>
    <n v="654"/>
    <n v="0.35"/>
    <x v="0"/>
    <n v="425.1"/>
    <n v="24"/>
    <x v="1"/>
    <s v="Patiala"/>
    <x v="8"/>
    <x v="1"/>
    <x v="1"/>
    <s v="Jeans"/>
    <x v="10"/>
    <n v="36"/>
    <s v="Cream"/>
    <x v="3"/>
  </r>
  <r>
    <s v="OD0599"/>
    <s v="C084"/>
    <s v="P0497"/>
    <x v="140"/>
    <x v="11"/>
    <x v="0"/>
    <n v="456"/>
    <n v="0.35"/>
    <x v="0"/>
    <n v="296.40000000000003"/>
    <n v="24"/>
    <x v="1"/>
    <s v="Patiala"/>
    <x v="8"/>
    <x v="1"/>
    <x v="1"/>
    <s v="Jeans"/>
    <x v="10"/>
    <n v="36"/>
    <s v="Cream"/>
    <x v="3"/>
  </r>
  <r>
    <s v="OD0600"/>
    <s v="C085"/>
    <s v="P0498"/>
    <x v="31"/>
    <x v="1"/>
    <x v="1"/>
    <n v="785"/>
    <n v="0.35"/>
    <x v="0"/>
    <n v="510.25"/>
    <n v="24"/>
    <x v="1"/>
    <s v="Patiala"/>
    <x v="8"/>
    <x v="1"/>
    <x v="1"/>
    <s v="Jeans"/>
    <x v="10"/>
    <n v="32"/>
    <s v="Cream"/>
    <x v="2"/>
  </r>
  <r>
    <s v="OD0601"/>
    <s v="C086"/>
    <s v="P0499"/>
    <x v="116"/>
    <x v="8"/>
    <x v="0"/>
    <n v="365"/>
    <n v="0.4"/>
    <x v="0"/>
    <n v="219"/>
    <n v="24"/>
    <x v="1"/>
    <s v="Patiala"/>
    <x v="8"/>
    <x v="1"/>
    <x v="1"/>
    <s v="Jeans"/>
    <x v="10"/>
    <n v="32"/>
    <s v="Cream"/>
    <x v="0"/>
  </r>
  <r>
    <s v="OD0602"/>
    <s v="C087"/>
    <s v="P0500"/>
    <x v="126"/>
    <x v="1"/>
    <x v="0"/>
    <n v="965"/>
    <n v="0.4"/>
    <x v="0"/>
    <n v="579"/>
    <n v="24"/>
    <x v="1"/>
    <s v="Patiala"/>
    <x v="8"/>
    <x v="1"/>
    <x v="1"/>
    <s v="Jeans"/>
    <x v="10"/>
    <n v="32"/>
    <s v="Cream"/>
    <x v="1"/>
  </r>
  <r>
    <s v="OD0603"/>
    <s v="C088"/>
    <s v="P0501"/>
    <x v="436"/>
    <x v="8"/>
    <x v="1"/>
    <n v="444"/>
    <n v="0.15"/>
    <x v="2"/>
    <n v="377.4"/>
    <n v="22"/>
    <x v="1"/>
    <s v="Patiala"/>
    <x v="8"/>
    <x v="1"/>
    <x v="1"/>
    <s v="Jeans"/>
    <x v="10"/>
    <n v="32"/>
    <s v="Rust"/>
    <x v="0"/>
  </r>
  <r>
    <s v="OD0604"/>
    <s v="C089"/>
    <s v="P0502"/>
    <x v="437"/>
    <x v="1"/>
    <x v="0"/>
    <n v="569"/>
    <n v="0.15"/>
    <x v="2"/>
    <n v="483.65"/>
    <n v="23"/>
    <x v="1"/>
    <s v="Jaipur"/>
    <x v="9"/>
    <x v="1"/>
    <x v="1"/>
    <s v="Jeans"/>
    <x v="10"/>
    <n v="34"/>
    <s v="Rust"/>
    <x v="0"/>
  </r>
  <r>
    <s v="OD0605"/>
    <s v="C090"/>
    <s v="P0503"/>
    <x v="438"/>
    <x v="10"/>
    <x v="1"/>
    <n v="475"/>
    <n v="0.15"/>
    <x v="2"/>
    <n v="403.75"/>
    <n v="24"/>
    <x v="1"/>
    <s v="Jaipur"/>
    <x v="9"/>
    <x v="1"/>
    <x v="1"/>
    <s v="Jeans"/>
    <x v="10"/>
    <n v="34"/>
    <s v="Rust"/>
    <x v="0"/>
  </r>
  <r>
    <s v="OD0606"/>
    <s v="C091"/>
    <s v="P0504"/>
    <x v="439"/>
    <x v="3"/>
    <x v="1"/>
    <n v="598"/>
    <n v="0.35"/>
    <x v="0"/>
    <n v="388.7"/>
    <n v="25"/>
    <x v="1"/>
    <s v="Jaipur"/>
    <x v="9"/>
    <x v="1"/>
    <x v="1"/>
    <s v="Jeans"/>
    <x v="10"/>
    <n v="34"/>
    <s v="Black"/>
    <x v="2"/>
  </r>
  <r>
    <s v="OD0607"/>
    <s v="C092"/>
    <s v="P0505"/>
    <x v="375"/>
    <x v="2"/>
    <x v="1"/>
    <n v="536"/>
    <n v="0.35"/>
    <x v="0"/>
    <n v="348.40000000000003"/>
    <n v="26"/>
    <x v="1"/>
    <s v="Jaipur"/>
    <x v="9"/>
    <x v="1"/>
    <x v="1"/>
    <s v="Jeans"/>
    <x v="10"/>
    <n v="34"/>
    <s v="Black"/>
    <x v="3"/>
  </r>
  <r>
    <s v="OD0608"/>
    <s v="C093"/>
    <s v="P0506"/>
    <x v="77"/>
    <x v="3"/>
    <x v="1"/>
    <n v="256"/>
    <n v="0.35"/>
    <x v="0"/>
    <n v="166.4"/>
    <n v="27"/>
    <x v="1"/>
    <s v="Jaipur"/>
    <x v="9"/>
    <x v="1"/>
    <x v="1"/>
    <s v="Jeans"/>
    <x v="10"/>
    <n v="34"/>
    <s v="Black"/>
    <x v="1"/>
  </r>
  <r>
    <s v="OD0609"/>
    <s v="C094"/>
    <s v="P0507"/>
    <x v="192"/>
    <x v="6"/>
    <x v="0"/>
    <n v="456"/>
    <n v="0.35"/>
    <x v="0"/>
    <n v="296.40000000000003"/>
    <n v="34"/>
    <x v="0"/>
    <s v="Jaipur"/>
    <x v="9"/>
    <x v="1"/>
    <x v="1"/>
    <s v="Jeans"/>
    <x v="10"/>
    <n v="34"/>
    <s v="Black"/>
    <x v="0"/>
  </r>
  <r>
    <s v="OD0610"/>
    <s v="C095"/>
    <s v="P0508"/>
    <x v="213"/>
    <x v="1"/>
    <x v="0"/>
    <n v="456"/>
    <n v="0.55000000000000004"/>
    <x v="1"/>
    <n v="205.2"/>
    <n v="35"/>
    <x v="0"/>
    <s v="Jodhpur"/>
    <x v="9"/>
    <x v="1"/>
    <x v="1"/>
    <s v="Jeans"/>
    <x v="10"/>
    <n v="34"/>
    <s v="Off white"/>
    <x v="3"/>
  </r>
  <r>
    <s v="OD0611"/>
    <s v="C096"/>
    <s v="P0509"/>
    <x v="440"/>
    <x v="3"/>
    <x v="1"/>
    <n v="745"/>
    <n v="0.55000000000000004"/>
    <x v="1"/>
    <n v="335.24999999999994"/>
    <n v="36"/>
    <x v="0"/>
    <s v="Jodhpur"/>
    <x v="9"/>
    <x v="1"/>
    <x v="1"/>
    <s v="Jeans"/>
    <x v="10"/>
    <n v="34"/>
    <s v="Off white"/>
    <x v="1"/>
  </r>
  <r>
    <s v="OD0612"/>
    <s v="C097"/>
    <s v="P0510"/>
    <x v="217"/>
    <x v="3"/>
    <x v="0"/>
    <n v="356"/>
    <n v="0.55000000000000004"/>
    <x v="1"/>
    <n v="160.19999999999999"/>
    <n v="37"/>
    <x v="0"/>
    <s v="Jodhpur"/>
    <x v="9"/>
    <x v="1"/>
    <x v="1"/>
    <s v="Jeans"/>
    <x v="10"/>
    <n v="36"/>
    <s v="Off white"/>
    <x v="1"/>
  </r>
  <r>
    <s v="OD0613"/>
    <s v="C098"/>
    <s v="P0511"/>
    <x v="441"/>
    <x v="11"/>
    <x v="1"/>
    <n v="1189"/>
    <n v="0.55000000000000004"/>
    <x v="1"/>
    <n v="535.04999999999995"/>
    <n v="38"/>
    <x v="0"/>
    <s v="Udaipur"/>
    <x v="9"/>
    <x v="1"/>
    <x v="1"/>
    <s v="Jeans"/>
    <x v="10"/>
    <n v="36"/>
    <s v="White"/>
    <x v="0"/>
  </r>
  <r>
    <s v="OD0614"/>
    <s v="C099"/>
    <s v="P0512"/>
    <x v="73"/>
    <x v="7"/>
    <x v="0"/>
    <n v="426"/>
    <n v="0.5"/>
    <x v="1"/>
    <n v="213"/>
    <n v="39"/>
    <x v="0"/>
    <s v="Udaipur"/>
    <x v="9"/>
    <x v="1"/>
    <x v="1"/>
    <s v="Jeans"/>
    <x v="10"/>
    <n v="36"/>
    <s v="White"/>
    <x v="0"/>
  </r>
  <r>
    <s v="OD0615"/>
    <s v="C100"/>
    <s v="P0513"/>
    <x v="442"/>
    <x v="6"/>
    <x v="1"/>
    <n v="1126"/>
    <n v="0.5"/>
    <x v="1"/>
    <n v="563"/>
    <n v="40"/>
    <x v="0"/>
    <s v="Udaipur"/>
    <x v="9"/>
    <x v="1"/>
    <x v="1"/>
    <s v="Jeans"/>
    <x v="10"/>
    <n v="36"/>
    <s v="Cream"/>
    <x v="0"/>
  </r>
  <r>
    <s v="OD0616"/>
    <s v="C001"/>
    <s v="P0514"/>
    <x v="443"/>
    <x v="10"/>
    <x v="0"/>
    <n v="1145"/>
    <n v="0.5"/>
    <x v="1"/>
    <n v="572.5"/>
    <n v="30"/>
    <x v="0"/>
    <s v="Mumbai"/>
    <x v="0"/>
    <x v="1"/>
    <x v="1"/>
    <s v="Jeans"/>
    <x v="10"/>
    <n v="36"/>
    <s v="Cream"/>
    <x v="2"/>
  </r>
  <r>
    <s v="OD0617"/>
    <s v="C002"/>
    <s v="P0515"/>
    <x v="7"/>
    <x v="5"/>
    <x v="0"/>
    <n v="1235"/>
    <n v="0.5"/>
    <x v="1"/>
    <n v="617.5"/>
    <n v="35"/>
    <x v="0"/>
    <s v="Mumbai"/>
    <x v="0"/>
    <x v="1"/>
    <x v="1"/>
    <s v="Jeans"/>
    <x v="10"/>
    <n v="36"/>
    <s v="Teal"/>
    <x v="1"/>
  </r>
  <r>
    <s v="OD0618"/>
    <s v="C003"/>
    <s v="P0516"/>
    <x v="16"/>
    <x v="7"/>
    <x v="0"/>
    <n v="1564"/>
    <n v="0.5"/>
    <x v="1"/>
    <n v="782"/>
    <n v="36"/>
    <x v="0"/>
    <s v="Mumbai"/>
    <x v="0"/>
    <x v="1"/>
    <x v="1"/>
    <s v="Jeans"/>
    <x v="0"/>
    <n v="36"/>
    <s v="Teal"/>
    <x v="0"/>
  </r>
  <r>
    <s v="OD0619"/>
    <s v="C004"/>
    <s v="P0517"/>
    <x v="291"/>
    <x v="4"/>
    <x v="0"/>
    <n v="654"/>
    <n v="0.3"/>
    <x v="0"/>
    <n v="457.79999999999995"/>
    <n v="40"/>
    <x v="0"/>
    <s v="Pune"/>
    <x v="0"/>
    <x v="1"/>
    <x v="1"/>
    <s v="Jeans"/>
    <x v="0"/>
    <n v="36"/>
    <s v="Rust"/>
    <x v="3"/>
  </r>
  <r>
    <s v="OD0620"/>
    <s v="C005"/>
    <s v="P0518"/>
    <x v="62"/>
    <x v="11"/>
    <x v="2"/>
    <n v="854"/>
    <n v="0.32"/>
    <x v="0"/>
    <n v="580.71999999999991"/>
    <n v="25"/>
    <x v="1"/>
    <s v="Pune"/>
    <x v="0"/>
    <x v="1"/>
    <x v="1"/>
    <s v="Jeans"/>
    <x v="0"/>
    <n v="36"/>
    <s v="Rust"/>
    <x v="1"/>
  </r>
  <r>
    <s v="OD0621"/>
    <s v="C006"/>
    <s v="P0519"/>
    <x v="444"/>
    <x v="0"/>
    <x v="1"/>
    <n v="475"/>
    <n v="0.25"/>
    <x v="0"/>
    <n v="356.25"/>
    <n v="16"/>
    <x v="2"/>
    <s v="Pune"/>
    <x v="0"/>
    <x v="1"/>
    <x v="1"/>
    <s v="Jeans"/>
    <x v="0"/>
    <n v="36"/>
    <s v="Rust"/>
    <x v="1"/>
  </r>
  <r>
    <s v="OD0622"/>
    <s v="C007"/>
    <s v="P0520"/>
    <x v="218"/>
    <x v="3"/>
    <x v="2"/>
    <n v="475"/>
    <n v="0.45"/>
    <x v="1"/>
    <n v="261.25"/>
    <n v="23"/>
    <x v="1"/>
    <s v="Pune"/>
    <x v="0"/>
    <x v="1"/>
    <x v="1"/>
    <s v="Jeans"/>
    <x v="0"/>
    <n v="36"/>
    <s v="Black"/>
    <x v="1"/>
  </r>
  <r>
    <s v="OD0623"/>
    <s v="C008"/>
    <s v="P0521"/>
    <x v="252"/>
    <x v="4"/>
    <x v="0"/>
    <n v="475"/>
    <n v="0.15"/>
    <x v="2"/>
    <n v="403.75"/>
    <n v="22"/>
    <x v="1"/>
    <s v="Pune"/>
    <x v="0"/>
    <x v="1"/>
    <x v="1"/>
    <s v="Jeans"/>
    <x v="0"/>
    <n v="36"/>
    <s v="Black"/>
    <x v="0"/>
  </r>
  <r>
    <s v="OD0624"/>
    <s v="C009"/>
    <s v="P0522"/>
    <x v="445"/>
    <x v="6"/>
    <x v="0"/>
    <n v="475"/>
    <n v="0.33"/>
    <x v="0"/>
    <n v="318.24999999999994"/>
    <n v="17"/>
    <x v="2"/>
    <s v="Hyderabad"/>
    <x v="1"/>
    <x v="1"/>
    <x v="1"/>
    <s v="Jeans"/>
    <x v="0"/>
    <n v="36"/>
    <s v="Black"/>
    <x v="0"/>
  </r>
  <r>
    <s v="OD0625"/>
    <s v="C010"/>
    <s v="P0523"/>
    <x v="356"/>
    <x v="6"/>
    <x v="0"/>
    <n v="475"/>
    <n v="0.42"/>
    <x v="1"/>
    <n v="275.50000000000006"/>
    <n v="19"/>
    <x v="2"/>
    <s v="Hyderabad"/>
    <x v="1"/>
    <x v="1"/>
    <x v="1"/>
    <s v="Jeans"/>
    <x v="0"/>
    <n v="36"/>
    <s v="Black"/>
    <x v="0"/>
  </r>
  <r>
    <s v="OD0626"/>
    <s v="C011"/>
    <s v="P0523"/>
    <x v="395"/>
    <x v="8"/>
    <x v="0"/>
    <n v="475"/>
    <n v="0.42"/>
    <x v="1"/>
    <n v="275.50000000000006"/>
    <n v="18"/>
    <x v="2"/>
    <s v="Hyderabad"/>
    <x v="1"/>
    <x v="1"/>
    <x v="1"/>
    <s v="Jeans"/>
    <x v="0"/>
    <n v="36"/>
    <s v="Black"/>
    <x v="0"/>
  </r>
  <r>
    <s v="OD0627"/>
    <s v="C012"/>
    <s v="P0523"/>
    <x v="294"/>
    <x v="7"/>
    <x v="0"/>
    <n v="475"/>
    <n v="0.39"/>
    <x v="0"/>
    <n v="289.75"/>
    <n v="20"/>
    <x v="1"/>
    <s v="Hyderabad"/>
    <x v="1"/>
    <x v="1"/>
    <x v="1"/>
    <s v="Jeans"/>
    <x v="0"/>
    <n v="36"/>
    <s v="Black"/>
    <x v="0"/>
  </r>
  <r>
    <s v="OD0628"/>
    <s v="C013"/>
    <s v="P0523"/>
    <x v="446"/>
    <x v="6"/>
    <x v="1"/>
    <n v="475"/>
    <n v="0.39"/>
    <x v="0"/>
    <n v="289.75"/>
    <n v="22"/>
    <x v="1"/>
    <s v="Raipur"/>
    <x v="2"/>
    <x v="1"/>
    <x v="1"/>
    <s v="Jeans"/>
    <x v="0"/>
    <n v="36"/>
    <s v="Black"/>
    <x v="0"/>
  </r>
  <r>
    <s v="OD0629"/>
    <s v="C014"/>
    <s v="P0523"/>
    <x v="447"/>
    <x v="6"/>
    <x v="1"/>
    <n v="564"/>
    <n v="0.39"/>
    <x v="0"/>
    <n v="344.04"/>
    <n v="25"/>
    <x v="1"/>
    <s v="Raipur"/>
    <x v="2"/>
    <x v="1"/>
    <x v="1"/>
    <s v="Jeans"/>
    <x v="0"/>
    <n v="36"/>
    <s v="Black"/>
    <x v="0"/>
  </r>
  <r>
    <s v="OD0630"/>
    <s v="C015"/>
    <s v="P0524"/>
    <x v="276"/>
    <x v="1"/>
    <x v="0"/>
    <n v="478"/>
    <n v="0.39"/>
    <x v="0"/>
    <n v="291.58"/>
    <n v="27"/>
    <x v="1"/>
    <s v="Ahmedabad"/>
    <x v="3"/>
    <x v="1"/>
    <x v="1"/>
    <s v="Jeans"/>
    <x v="0"/>
    <n v="36"/>
    <s v="Grey"/>
    <x v="1"/>
  </r>
  <r>
    <s v="OD0631"/>
    <s v="C016"/>
    <s v="P0525"/>
    <x v="448"/>
    <x v="11"/>
    <x v="2"/>
    <n v="1264"/>
    <n v="0.3"/>
    <x v="0"/>
    <n v="884.8"/>
    <n v="29"/>
    <x v="1"/>
    <s v="Ahmedabad"/>
    <x v="3"/>
    <x v="1"/>
    <x v="1"/>
    <s v="Jeans"/>
    <x v="0"/>
    <n v="36"/>
    <s v="Grey"/>
    <x v="1"/>
  </r>
  <r>
    <s v="OD0632"/>
    <s v="C017"/>
    <s v="P0526"/>
    <x v="376"/>
    <x v="3"/>
    <x v="1"/>
    <n v="458"/>
    <n v="0.3"/>
    <x v="0"/>
    <n v="320.59999999999997"/>
    <n v="23"/>
    <x v="1"/>
    <s v="Ahmedabad"/>
    <x v="3"/>
    <x v="1"/>
    <x v="1"/>
    <s v="Jeans"/>
    <x v="0"/>
    <n v="36"/>
    <s v="Grey"/>
    <x v="2"/>
  </r>
  <r>
    <s v="OD0633"/>
    <s v="C018"/>
    <s v="P0527"/>
    <x v="449"/>
    <x v="4"/>
    <x v="1"/>
    <n v="899"/>
    <n v="0.3"/>
    <x v="0"/>
    <n v="629.29999999999995"/>
    <n v="25"/>
    <x v="1"/>
    <s v="Ahmedabad"/>
    <x v="3"/>
    <x v="1"/>
    <x v="1"/>
    <s v="Jeans"/>
    <x v="0"/>
    <n v="32"/>
    <s v="Blue"/>
    <x v="1"/>
  </r>
  <r>
    <s v="OD0634"/>
    <s v="C019"/>
    <s v="P0528"/>
    <x v="450"/>
    <x v="5"/>
    <x v="1"/>
    <n v="859"/>
    <n v="0.3"/>
    <x v="0"/>
    <n v="601.29999999999995"/>
    <n v="24"/>
    <x v="1"/>
    <s v="Ahmedabad"/>
    <x v="3"/>
    <x v="1"/>
    <x v="1"/>
    <s v="Jeans"/>
    <x v="0"/>
    <n v="32"/>
    <s v="Blue"/>
    <x v="1"/>
  </r>
  <r>
    <s v="OD0635"/>
    <s v="C020"/>
    <s v="P0529"/>
    <x v="405"/>
    <x v="11"/>
    <x v="2"/>
    <n v="758"/>
    <n v="0.3"/>
    <x v="0"/>
    <n v="530.6"/>
    <n v="15"/>
    <x v="2"/>
    <s v="Ahmedabad"/>
    <x v="3"/>
    <x v="1"/>
    <x v="1"/>
    <s v="Jeans"/>
    <x v="0"/>
    <n v="32"/>
    <s v="Blue"/>
    <x v="0"/>
  </r>
  <r>
    <s v="OD0636"/>
    <s v="C021"/>
    <s v="P0530"/>
    <x v="451"/>
    <x v="3"/>
    <x v="2"/>
    <n v="2354"/>
    <n v="0.3"/>
    <x v="0"/>
    <n v="1647.8"/>
    <n v="19"/>
    <x v="2"/>
    <s v="Vadodara"/>
    <x v="3"/>
    <x v="1"/>
    <x v="1"/>
    <s v="Jeans"/>
    <x v="0"/>
    <n v="32"/>
    <s v="Navy Blue"/>
    <x v="2"/>
  </r>
  <r>
    <s v="OD0637"/>
    <s v="C022"/>
    <s v="P0531"/>
    <x v="168"/>
    <x v="0"/>
    <x v="0"/>
    <n v="2344"/>
    <n v="0.3"/>
    <x v="0"/>
    <n v="1640.8"/>
    <n v="19"/>
    <x v="2"/>
    <s v="Vadodara"/>
    <x v="3"/>
    <x v="1"/>
    <x v="1"/>
    <s v="Jeans"/>
    <x v="0"/>
    <n v="32"/>
    <s v="Navy Blue"/>
    <x v="2"/>
  </r>
  <r>
    <s v="OD0638"/>
    <s v="C023"/>
    <s v="P0532"/>
    <x v="261"/>
    <x v="10"/>
    <x v="0"/>
    <n v="2453"/>
    <n v="0.3"/>
    <x v="0"/>
    <n v="1717.1"/>
    <n v="19"/>
    <x v="2"/>
    <s v="Vadodara"/>
    <x v="3"/>
    <x v="1"/>
    <x v="1"/>
    <s v="Jeans"/>
    <x v="0"/>
    <n v="32"/>
    <s v="Navy Blue"/>
    <x v="2"/>
  </r>
  <r>
    <s v="OD0639"/>
    <s v="C024"/>
    <s v="P0533"/>
    <x v="452"/>
    <x v="11"/>
    <x v="0"/>
    <n v="2154"/>
    <n v="0.3"/>
    <x v="0"/>
    <n v="1507.8"/>
    <n v="22"/>
    <x v="1"/>
    <s v="Vadodara"/>
    <x v="3"/>
    <x v="1"/>
    <x v="1"/>
    <s v="Jeans"/>
    <x v="0"/>
    <n v="32"/>
    <s v="Navy Blue"/>
    <x v="1"/>
  </r>
  <r>
    <s v="OD0640"/>
    <s v="C025"/>
    <s v="P0534"/>
    <x v="232"/>
    <x v="7"/>
    <x v="1"/>
    <n v="896"/>
    <n v="0.3"/>
    <x v="0"/>
    <n v="627.19999999999993"/>
    <n v="22"/>
    <x v="1"/>
    <s v="Vadodara"/>
    <x v="3"/>
    <x v="1"/>
    <x v="1"/>
    <s v="Jeans"/>
    <x v="0"/>
    <n v="32"/>
    <s v="Grey"/>
    <x v="0"/>
  </r>
  <r>
    <s v="OD0641"/>
    <s v="C026"/>
    <s v="P0535"/>
    <x v="453"/>
    <x v="0"/>
    <x v="2"/>
    <n v="756"/>
    <n v="0.3"/>
    <x v="0"/>
    <n v="529.19999999999993"/>
    <n v="22"/>
    <x v="1"/>
    <s v="Surat"/>
    <x v="3"/>
    <x v="1"/>
    <x v="1"/>
    <s v="Jeans"/>
    <x v="0"/>
    <n v="32"/>
    <s v="Grey"/>
    <x v="0"/>
  </r>
  <r>
    <s v="OD0642"/>
    <s v="C027"/>
    <s v="P0536"/>
    <x v="204"/>
    <x v="11"/>
    <x v="0"/>
    <n v="236"/>
    <n v="0.3"/>
    <x v="0"/>
    <n v="165.2"/>
    <n v="22"/>
    <x v="1"/>
    <s v="Surat"/>
    <x v="3"/>
    <x v="1"/>
    <x v="1"/>
    <s v="Jeans"/>
    <x v="0"/>
    <n v="32"/>
    <s v="Grey"/>
    <x v="1"/>
  </r>
  <r>
    <s v="OD0643"/>
    <s v="C028"/>
    <s v="P0537"/>
    <x v="154"/>
    <x v="1"/>
    <x v="0"/>
    <n v="475"/>
    <n v="0.3"/>
    <x v="0"/>
    <n v="332.5"/>
    <n v="29"/>
    <x v="1"/>
    <s v="Surat"/>
    <x v="3"/>
    <x v="1"/>
    <x v="1"/>
    <s v="Jeans"/>
    <x v="0"/>
    <n v="32"/>
    <s v="Grey"/>
    <x v="0"/>
  </r>
  <r>
    <s v="OD0644"/>
    <s v="C029"/>
    <s v="P0538"/>
    <x v="454"/>
    <x v="3"/>
    <x v="2"/>
    <n v="589"/>
    <n v="0.3"/>
    <x v="0"/>
    <n v="412.29999999999995"/>
    <n v="29"/>
    <x v="1"/>
    <s v="Surat"/>
    <x v="3"/>
    <x v="1"/>
    <x v="1"/>
    <s v="Jeans"/>
    <x v="0"/>
    <n v="30"/>
    <s v="Charcoal"/>
    <x v="2"/>
  </r>
  <r>
    <s v="OD0645"/>
    <s v="C030"/>
    <s v="P0539"/>
    <x v="455"/>
    <x v="8"/>
    <x v="0"/>
    <n v="365"/>
    <n v="0.3"/>
    <x v="0"/>
    <n v="255.49999999999997"/>
    <n v="29"/>
    <x v="1"/>
    <s v="Bengaluru"/>
    <x v="4"/>
    <x v="1"/>
    <x v="1"/>
    <s v="Jeans"/>
    <x v="0"/>
    <n v="30"/>
    <s v="Charcoal"/>
    <x v="3"/>
  </r>
  <r>
    <s v="OD0646"/>
    <s v="C031"/>
    <s v="P0540"/>
    <x v="370"/>
    <x v="9"/>
    <x v="1"/>
    <n v="1233"/>
    <n v="0.3"/>
    <x v="0"/>
    <n v="863.09999999999991"/>
    <n v="29"/>
    <x v="1"/>
    <s v="Bengaluru"/>
    <x v="4"/>
    <x v="1"/>
    <x v="1"/>
    <s v="Jeans"/>
    <x v="0"/>
    <n v="30"/>
    <s v="Charcoal"/>
    <x v="0"/>
  </r>
  <r>
    <s v="OD0647"/>
    <s v="C032"/>
    <s v="P0541"/>
    <x v="303"/>
    <x v="11"/>
    <x v="2"/>
    <n v="1233"/>
    <n v="0.3"/>
    <x v="0"/>
    <n v="863.09999999999991"/>
    <n v="41"/>
    <x v="0"/>
    <s v="Bengaluru"/>
    <x v="4"/>
    <x v="1"/>
    <x v="1"/>
    <s v="Jeans"/>
    <x v="0"/>
    <n v="30"/>
    <s v="Charcoal"/>
    <x v="1"/>
  </r>
  <r>
    <s v="OD0648"/>
    <s v="C033"/>
    <s v="P0542"/>
    <x v="53"/>
    <x v="2"/>
    <x v="0"/>
    <n v="1233"/>
    <n v="0.3"/>
    <x v="0"/>
    <n v="863.09999999999991"/>
    <n v="42"/>
    <x v="0"/>
    <s v="Bengaluru"/>
    <x v="4"/>
    <x v="1"/>
    <x v="1"/>
    <s v="Jeans"/>
    <x v="11"/>
    <n v="30"/>
    <s v="Charcoal"/>
    <x v="0"/>
  </r>
  <r>
    <s v="OD0649"/>
    <s v="C034"/>
    <s v="P0543"/>
    <x v="456"/>
    <x v="4"/>
    <x v="0"/>
    <n v="1233"/>
    <n v="0.3"/>
    <x v="0"/>
    <n v="863.09999999999991"/>
    <n v="43"/>
    <x v="0"/>
    <s v="Bengaluru"/>
    <x v="4"/>
    <x v="1"/>
    <x v="1"/>
    <s v="Jeans"/>
    <x v="11"/>
    <n v="30"/>
    <s v="Charcoal"/>
    <x v="0"/>
  </r>
  <r>
    <s v="OD0650"/>
    <s v="C035"/>
    <s v="P0544"/>
    <x v="457"/>
    <x v="9"/>
    <x v="0"/>
    <n v="1233"/>
    <n v="0.3"/>
    <x v="0"/>
    <n v="863.09999999999991"/>
    <n v="44"/>
    <x v="0"/>
    <s v="Bengaluru"/>
    <x v="4"/>
    <x v="1"/>
    <x v="1"/>
    <s v="Jeans"/>
    <x v="11"/>
    <n v="30"/>
    <s v="Off white"/>
    <x v="0"/>
  </r>
  <r>
    <s v="OD0651"/>
    <s v="C036"/>
    <s v="P0545"/>
    <x v="458"/>
    <x v="0"/>
    <x v="0"/>
    <n v="1233"/>
    <n v="0.3"/>
    <x v="0"/>
    <n v="863.09999999999991"/>
    <n v="45"/>
    <x v="0"/>
    <s v="Bengaluru"/>
    <x v="4"/>
    <x v="1"/>
    <x v="1"/>
    <s v="Jeans"/>
    <x v="11"/>
    <n v="30"/>
    <s v="Off white"/>
    <x v="0"/>
  </r>
  <r>
    <s v="OD0652"/>
    <s v="C037"/>
    <s v="P0546"/>
    <x v="104"/>
    <x v="3"/>
    <x v="1"/>
    <n v="456"/>
    <n v="0.3"/>
    <x v="0"/>
    <n v="319.2"/>
    <n v="35"/>
    <x v="0"/>
    <s v="Bengaluru"/>
    <x v="4"/>
    <x v="1"/>
    <x v="1"/>
    <s v="Jeans"/>
    <x v="11"/>
    <n v="30"/>
    <s v="Beige"/>
    <x v="1"/>
  </r>
  <r>
    <s v="OD0653"/>
    <s v="C038"/>
    <s v="P0547"/>
    <x v="396"/>
    <x v="11"/>
    <x v="2"/>
    <n v="456"/>
    <n v="0.3"/>
    <x v="0"/>
    <n v="319.2"/>
    <n v="36"/>
    <x v="0"/>
    <s v="Patna"/>
    <x v="5"/>
    <x v="1"/>
    <x v="1"/>
    <s v="Jeans"/>
    <x v="11"/>
    <n v="30"/>
    <s v="Beige"/>
    <x v="1"/>
  </r>
  <r>
    <s v="OD0654"/>
    <s v="C039"/>
    <s v="P0548"/>
    <x v="459"/>
    <x v="5"/>
    <x v="0"/>
    <n v="456"/>
    <n v="0.3"/>
    <x v="0"/>
    <n v="319.2"/>
    <n v="37"/>
    <x v="0"/>
    <s v="Patna"/>
    <x v="5"/>
    <x v="1"/>
    <x v="1"/>
    <s v="Jeans"/>
    <x v="11"/>
    <n v="30"/>
    <s v="Beige"/>
    <x v="1"/>
  </r>
  <r>
    <s v="OD0655"/>
    <s v="C040"/>
    <s v="P0549"/>
    <x v="378"/>
    <x v="9"/>
    <x v="0"/>
    <n v="456"/>
    <n v="0.3"/>
    <x v="0"/>
    <n v="319.2"/>
    <n v="26"/>
    <x v="1"/>
    <s v="Patna"/>
    <x v="5"/>
    <x v="1"/>
    <x v="1"/>
    <s v="Jeans"/>
    <x v="11"/>
    <n v="34"/>
    <s v="Khaki"/>
    <x v="1"/>
  </r>
  <r>
    <s v="OD0656"/>
    <s v="C041"/>
    <s v="P0550"/>
    <x v="460"/>
    <x v="6"/>
    <x v="0"/>
    <n v="786"/>
    <n v="0.3"/>
    <x v="0"/>
    <n v="550.19999999999993"/>
    <n v="27"/>
    <x v="1"/>
    <s v="Patna"/>
    <x v="5"/>
    <x v="1"/>
    <x v="1"/>
    <s v="Jeans"/>
    <x v="11"/>
    <n v="34"/>
    <s v="Khaki"/>
    <x v="1"/>
  </r>
  <r>
    <s v="OD0657"/>
    <s v="C042"/>
    <s v="P0551"/>
    <x v="461"/>
    <x v="11"/>
    <x v="2"/>
    <n v="786"/>
    <n v="0.3"/>
    <x v="0"/>
    <n v="550.19999999999993"/>
    <n v="28"/>
    <x v="1"/>
    <s v="Darbhanga"/>
    <x v="5"/>
    <x v="1"/>
    <x v="1"/>
    <s v="Jeans"/>
    <x v="11"/>
    <n v="34"/>
    <s v="Khaki"/>
    <x v="1"/>
  </r>
  <r>
    <s v="OD0658"/>
    <s v="C043"/>
    <s v="P0552"/>
    <x v="462"/>
    <x v="8"/>
    <x v="0"/>
    <n v="786"/>
    <n v="0.3"/>
    <x v="0"/>
    <n v="550.19999999999993"/>
    <n v="29"/>
    <x v="1"/>
    <s v="Darbhanga"/>
    <x v="5"/>
    <x v="1"/>
    <x v="1"/>
    <s v="Jeans"/>
    <x v="11"/>
    <n v="34"/>
    <s v="Khaki"/>
    <x v="3"/>
  </r>
  <r>
    <s v="OD0659"/>
    <s v="C044"/>
    <s v="P0553"/>
    <x v="463"/>
    <x v="5"/>
    <x v="0"/>
    <n v="786"/>
    <n v="0.3"/>
    <x v="0"/>
    <n v="550.19999999999993"/>
    <n v="30"/>
    <x v="0"/>
    <s v="Darbhanga"/>
    <x v="5"/>
    <x v="1"/>
    <x v="1"/>
    <s v="Jeans"/>
    <x v="11"/>
    <n v="34"/>
    <s v="Cream"/>
    <x v="3"/>
  </r>
  <r>
    <s v="OD0660"/>
    <s v="C045"/>
    <s v="P0554"/>
    <x v="464"/>
    <x v="0"/>
    <x v="0"/>
    <n v="786"/>
    <n v="0.3"/>
    <x v="0"/>
    <n v="550.19999999999993"/>
    <n v="31"/>
    <x v="0"/>
    <s v="Nalanda"/>
    <x v="5"/>
    <x v="1"/>
    <x v="1"/>
    <s v="Jeans"/>
    <x v="11"/>
    <n v="34"/>
    <s v="Cream"/>
    <x v="3"/>
  </r>
  <r>
    <s v="OD0661"/>
    <s v="C046"/>
    <s v="P0555"/>
    <x v="465"/>
    <x v="8"/>
    <x v="1"/>
    <n v="786"/>
    <n v="0.3"/>
    <x v="0"/>
    <n v="550.19999999999993"/>
    <n v="32"/>
    <x v="0"/>
    <s v="Nalanda"/>
    <x v="5"/>
    <x v="1"/>
    <x v="1"/>
    <s v="Jeans"/>
    <x v="11"/>
    <n v="36"/>
    <s v="Cream"/>
    <x v="3"/>
  </r>
  <r>
    <s v="OD0662"/>
    <s v="C047"/>
    <s v="P0556"/>
    <x v="466"/>
    <x v="3"/>
    <x v="1"/>
    <n v="569"/>
    <n v="0.3"/>
    <x v="0"/>
    <n v="398.29999999999995"/>
    <n v="33"/>
    <x v="0"/>
    <s v="Nalanda"/>
    <x v="5"/>
    <x v="1"/>
    <x v="1"/>
    <s v="Jeans"/>
    <x v="11"/>
    <n v="36"/>
    <s v="Cream"/>
    <x v="3"/>
  </r>
  <r>
    <s v="OD0663"/>
    <s v="C048"/>
    <s v="P0557"/>
    <x v="61"/>
    <x v="10"/>
    <x v="1"/>
    <n v="569"/>
    <n v="0.3"/>
    <x v="0"/>
    <n v="398.29999999999995"/>
    <n v="44"/>
    <x v="0"/>
    <s v="Gaya"/>
    <x v="5"/>
    <x v="1"/>
    <x v="1"/>
    <s v="Jeans"/>
    <x v="2"/>
    <n v="36"/>
    <s v="Rust"/>
    <x v="3"/>
  </r>
  <r>
    <s v="OD0664"/>
    <s v="C049"/>
    <s v="P0557"/>
    <x v="347"/>
    <x v="8"/>
    <x v="1"/>
    <n v="569"/>
    <n v="0.3"/>
    <x v="0"/>
    <n v="398.29999999999995"/>
    <n v="45"/>
    <x v="0"/>
    <s v="Gaya"/>
    <x v="5"/>
    <x v="1"/>
    <x v="1"/>
    <s v="Jeans"/>
    <x v="2"/>
    <n v="36"/>
    <s v="Rust"/>
    <x v="3"/>
  </r>
  <r>
    <s v="OD0665"/>
    <s v="C050"/>
    <s v="P0557"/>
    <x v="467"/>
    <x v="7"/>
    <x v="1"/>
    <n v="569"/>
    <n v="0.3"/>
    <x v="0"/>
    <n v="398.29999999999995"/>
    <n v="46"/>
    <x v="3"/>
    <s v="Bhopal"/>
    <x v="6"/>
    <x v="1"/>
    <x v="1"/>
    <s v="Jeans"/>
    <x v="2"/>
    <n v="36"/>
    <s v="Rust"/>
    <x v="3"/>
  </r>
  <r>
    <s v="OD0666"/>
    <s v="C051"/>
    <s v="P0557"/>
    <x v="462"/>
    <x v="8"/>
    <x v="0"/>
    <n v="569"/>
    <n v="0.3"/>
    <x v="0"/>
    <n v="398.29999999999995"/>
    <n v="47"/>
    <x v="3"/>
    <s v="Bhopal"/>
    <x v="6"/>
    <x v="1"/>
    <x v="1"/>
    <s v="Jeans"/>
    <x v="2"/>
    <n v="36"/>
    <s v="Rust"/>
    <x v="3"/>
  </r>
  <r>
    <s v="OD0667"/>
    <s v="C052"/>
    <s v="P0557"/>
    <x v="206"/>
    <x v="8"/>
    <x v="0"/>
    <n v="569"/>
    <n v="0.3"/>
    <x v="0"/>
    <n v="398.29999999999995"/>
    <n v="48"/>
    <x v="3"/>
    <s v="Bhopal"/>
    <x v="6"/>
    <x v="1"/>
    <x v="1"/>
    <s v="Jeans"/>
    <x v="2"/>
    <n v="36"/>
    <s v="Rust"/>
    <x v="3"/>
  </r>
  <r>
    <s v="OD0668"/>
    <s v="C053"/>
    <s v="P0557"/>
    <x v="426"/>
    <x v="5"/>
    <x v="1"/>
    <n v="569"/>
    <n v="0.3"/>
    <x v="0"/>
    <n v="398.29999999999995"/>
    <n v="49"/>
    <x v="3"/>
    <s v="Bhopal"/>
    <x v="6"/>
    <x v="1"/>
    <x v="1"/>
    <s v="Jeans"/>
    <x v="2"/>
    <n v="36"/>
    <s v="Rust"/>
    <x v="3"/>
  </r>
  <r>
    <s v="OD0669"/>
    <s v="C054"/>
    <s v="P0557"/>
    <x v="210"/>
    <x v="2"/>
    <x v="1"/>
    <n v="569"/>
    <n v="0.3"/>
    <x v="0"/>
    <n v="398.29999999999995"/>
    <n v="17"/>
    <x v="2"/>
    <s v="Sagar"/>
    <x v="6"/>
    <x v="1"/>
    <x v="1"/>
    <s v="Jeans"/>
    <x v="2"/>
    <n v="36"/>
    <s v="Rust"/>
    <x v="3"/>
  </r>
  <r>
    <s v="OD0670"/>
    <s v="C055"/>
    <s v="P0558"/>
    <x v="468"/>
    <x v="4"/>
    <x v="0"/>
    <n v="349"/>
    <n v="0.3"/>
    <x v="0"/>
    <n v="244.29999999999998"/>
    <n v="18"/>
    <x v="2"/>
    <s v="Sagar"/>
    <x v="6"/>
    <x v="1"/>
    <x v="1"/>
    <s v="Jeans"/>
    <x v="2"/>
    <n v="36"/>
    <s v="Rust"/>
    <x v="3"/>
  </r>
  <r>
    <s v="OD0671"/>
    <s v="C056"/>
    <s v="P0559"/>
    <x v="223"/>
    <x v="6"/>
    <x v="0"/>
    <n v="350"/>
    <n v="0.3"/>
    <x v="0"/>
    <n v="244.99999999999997"/>
    <n v="19"/>
    <x v="2"/>
    <s v="Sagar"/>
    <x v="6"/>
    <x v="1"/>
    <x v="1"/>
    <s v="Jeans"/>
    <x v="2"/>
    <n v="36"/>
    <s v="Rust"/>
    <x v="3"/>
  </r>
  <r>
    <s v="OD0672"/>
    <s v="C057"/>
    <s v="P0560"/>
    <x v="306"/>
    <x v="2"/>
    <x v="0"/>
    <n v="351"/>
    <n v="0.3"/>
    <x v="0"/>
    <n v="245.7"/>
    <n v="20"/>
    <x v="1"/>
    <s v="Sagar"/>
    <x v="6"/>
    <x v="1"/>
    <x v="1"/>
    <s v="Jeans"/>
    <x v="2"/>
    <n v="36"/>
    <s v="Black"/>
    <x v="3"/>
  </r>
  <r>
    <s v="OD0673"/>
    <s v="C058"/>
    <s v="P0561"/>
    <x v="442"/>
    <x v="6"/>
    <x v="1"/>
    <n v="352"/>
    <n v="0.3"/>
    <x v="0"/>
    <n v="246.39999999999998"/>
    <n v="21"/>
    <x v="1"/>
    <s v="Indore"/>
    <x v="6"/>
    <x v="1"/>
    <x v="1"/>
    <s v="Jeans"/>
    <x v="2"/>
    <n v="36"/>
    <s v="Black"/>
    <x v="3"/>
  </r>
  <r>
    <s v="OD0674"/>
    <s v="C059"/>
    <s v="P0562"/>
    <x v="255"/>
    <x v="7"/>
    <x v="1"/>
    <n v="353"/>
    <n v="0.3"/>
    <x v="0"/>
    <n v="247.1"/>
    <n v="22"/>
    <x v="1"/>
    <s v="Indore"/>
    <x v="6"/>
    <x v="1"/>
    <x v="1"/>
    <s v="Jeans"/>
    <x v="2"/>
    <n v="36"/>
    <s v="Black"/>
    <x v="3"/>
  </r>
  <r>
    <s v="OD0675"/>
    <s v="C060"/>
    <s v="P0563"/>
    <x v="309"/>
    <x v="4"/>
    <x v="0"/>
    <n v="354"/>
    <n v="0.3"/>
    <x v="0"/>
    <n v="247.79999999999998"/>
    <n v="16"/>
    <x v="2"/>
    <s v="Kanpur"/>
    <x v="7"/>
    <x v="1"/>
    <x v="1"/>
    <s v="Jeans"/>
    <x v="2"/>
    <n v="36"/>
    <s v="Black"/>
    <x v="3"/>
  </r>
  <r>
    <s v="OD0676"/>
    <s v="C061"/>
    <s v="P0564"/>
    <x v="407"/>
    <x v="8"/>
    <x v="0"/>
    <n v="355"/>
    <n v="0.3"/>
    <x v="0"/>
    <n v="248.49999999999997"/>
    <n v="17"/>
    <x v="2"/>
    <s v="Kanpur"/>
    <x v="7"/>
    <x v="1"/>
    <x v="1"/>
    <s v="Jeans"/>
    <x v="2"/>
    <n v="36"/>
    <s v="Off white"/>
    <x v="1"/>
  </r>
  <r>
    <s v="OD0677"/>
    <s v="C062"/>
    <s v="P0565"/>
    <x v="439"/>
    <x v="3"/>
    <x v="1"/>
    <n v="356"/>
    <n v="0.3"/>
    <x v="0"/>
    <n v="249.2"/>
    <n v="18"/>
    <x v="2"/>
    <s v="Kanpur"/>
    <x v="7"/>
    <x v="1"/>
    <x v="1"/>
    <s v="Jeans"/>
    <x v="2"/>
    <n v="36"/>
    <s v="Off white"/>
    <x v="1"/>
  </r>
  <r>
    <s v="OD0678"/>
    <s v="C063"/>
    <s v="P0566"/>
    <x v="469"/>
    <x v="4"/>
    <x v="1"/>
    <n v="999"/>
    <n v="0.3"/>
    <x v="0"/>
    <n v="699.3"/>
    <n v="19"/>
    <x v="2"/>
    <s v="Kanpur"/>
    <x v="7"/>
    <x v="1"/>
    <x v="1"/>
    <s v="Jeans"/>
    <x v="2"/>
    <n v="36"/>
    <s v="Off white"/>
    <x v="1"/>
  </r>
  <r>
    <s v="OD0679"/>
    <s v="C064"/>
    <s v="P0567"/>
    <x v="424"/>
    <x v="0"/>
    <x v="2"/>
    <n v="555"/>
    <n v="0.3"/>
    <x v="0"/>
    <n v="388.5"/>
    <n v="20"/>
    <x v="1"/>
    <s v="Aligarh"/>
    <x v="7"/>
    <x v="1"/>
    <x v="1"/>
    <s v="Jeans"/>
    <x v="2"/>
    <n v="36"/>
    <s v="White"/>
    <x v="1"/>
  </r>
  <r>
    <s v="OD0680"/>
    <s v="C065"/>
    <s v="P0568"/>
    <x v="415"/>
    <x v="10"/>
    <x v="0"/>
    <n v="555"/>
    <n v="0.3"/>
    <x v="0"/>
    <n v="388.5"/>
    <n v="21"/>
    <x v="1"/>
    <s v="Aligarh"/>
    <x v="7"/>
    <x v="1"/>
    <x v="1"/>
    <s v="Jeans"/>
    <x v="2"/>
    <n v="36"/>
    <s v="White"/>
    <x v="1"/>
  </r>
  <r>
    <s v="OD0681"/>
    <s v="C066"/>
    <s v="P0569"/>
    <x v="470"/>
    <x v="2"/>
    <x v="1"/>
    <n v="555"/>
    <n v="0.3"/>
    <x v="0"/>
    <n v="388.5"/>
    <n v="22"/>
    <x v="1"/>
    <s v="Aligarh"/>
    <x v="7"/>
    <x v="1"/>
    <x v="1"/>
    <s v="Jeans"/>
    <x v="2"/>
    <n v="36"/>
    <s v="Cream"/>
    <x v="1"/>
  </r>
  <r>
    <s v="OD0682"/>
    <s v="C067"/>
    <s v="P0570"/>
    <x v="165"/>
    <x v="3"/>
    <x v="0"/>
    <n v="555"/>
    <n v="0.3"/>
    <x v="0"/>
    <n v="388.5"/>
    <n v="23"/>
    <x v="1"/>
    <s v="Aligarh"/>
    <x v="7"/>
    <x v="1"/>
    <x v="1"/>
    <s v="Jeans"/>
    <x v="2"/>
    <n v="34"/>
    <s v="Cream"/>
    <x v="1"/>
  </r>
  <r>
    <s v="OD0683"/>
    <s v="C068"/>
    <s v="P0571"/>
    <x v="452"/>
    <x v="11"/>
    <x v="0"/>
    <n v="1025"/>
    <n v="0.3"/>
    <x v="0"/>
    <n v="717.5"/>
    <n v="18"/>
    <x v="2"/>
    <s v="Prayagraj"/>
    <x v="7"/>
    <x v="1"/>
    <x v="1"/>
    <s v="Jeans"/>
    <x v="2"/>
    <n v="34"/>
    <s v="Teal"/>
    <x v="0"/>
  </r>
  <r>
    <s v="OD0684"/>
    <s v="C069"/>
    <s v="P0572"/>
    <x v="471"/>
    <x v="7"/>
    <x v="1"/>
    <n v="1025"/>
    <n v="0.3"/>
    <x v="0"/>
    <n v="717.5"/>
    <n v="18"/>
    <x v="2"/>
    <s v="Prayagraj"/>
    <x v="7"/>
    <x v="1"/>
    <x v="1"/>
    <s v="Jeans"/>
    <x v="2"/>
    <n v="34"/>
    <s v="Teal"/>
    <x v="0"/>
  </r>
  <r>
    <s v="OD0685"/>
    <s v="C070"/>
    <s v="P0573"/>
    <x v="336"/>
    <x v="5"/>
    <x v="0"/>
    <n v="1025"/>
    <n v="0.3"/>
    <x v="0"/>
    <n v="717.5"/>
    <n v="18"/>
    <x v="2"/>
    <s v="Prayagraj"/>
    <x v="7"/>
    <x v="1"/>
    <x v="1"/>
    <s v="Jeans"/>
    <x v="2"/>
    <n v="32"/>
    <s v="Rust"/>
    <x v="1"/>
  </r>
  <r>
    <s v="OD0686"/>
    <s v="C071"/>
    <s v="P0574"/>
    <x v="430"/>
    <x v="7"/>
    <x v="0"/>
    <n v="555"/>
    <n v="0.3"/>
    <x v="0"/>
    <n v="388.5"/>
    <n v="18"/>
    <x v="2"/>
    <s v="Prayagraj"/>
    <x v="7"/>
    <x v="1"/>
    <x v="1"/>
    <s v="Jeans"/>
    <x v="2"/>
    <n v="32"/>
    <s v="Rust"/>
    <x v="2"/>
  </r>
  <r>
    <s v="OD0687"/>
    <s v="C072"/>
    <s v="P0575"/>
    <x v="173"/>
    <x v="11"/>
    <x v="2"/>
    <n v="599"/>
    <n v="0.3"/>
    <x v="0"/>
    <n v="419.29999999999995"/>
    <n v="18"/>
    <x v="2"/>
    <s v="Prayagraj"/>
    <x v="7"/>
    <x v="1"/>
    <x v="1"/>
    <s v="Jeans"/>
    <x v="2"/>
    <n v="32"/>
    <s v="Rust"/>
    <x v="3"/>
  </r>
  <r>
    <s v="OD0688"/>
    <s v="C073"/>
    <s v="P0576"/>
    <x v="472"/>
    <x v="10"/>
    <x v="1"/>
    <n v="555"/>
    <n v="0.3"/>
    <x v="0"/>
    <n v="388.5"/>
    <n v="18"/>
    <x v="2"/>
    <s v="Prayagraj"/>
    <x v="7"/>
    <x v="1"/>
    <x v="1"/>
    <s v="Jeans"/>
    <x v="2"/>
    <n v="34"/>
    <s v="Blue"/>
    <x v="1"/>
  </r>
  <r>
    <s v="OD0689"/>
    <s v="C074"/>
    <s v="P0577"/>
    <x v="49"/>
    <x v="11"/>
    <x v="1"/>
    <n v="555"/>
    <n v="0.3"/>
    <x v="0"/>
    <n v="388.5"/>
    <n v="23"/>
    <x v="1"/>
    <s v="Jalandhar"/>
    <x v="8"/>
    <x v="1"/>
    <x v="1"/>
    <s v="Jeans"/>
    <x v="2"/>
    <n v="34"/>
    <s v="Blue"/>
    <x v="0"/>
  </r>
  <r>
    <s v="OD0690"/>
    <s v="C075"/>
    <s v="P0578"/>
    <x v="23"/>
    <x v="9"/>
    <x v="1"/>
    <n v="565"/>
    <n v="0.3"/>
    <x v="0"/>
    <n v="395.5"/>
    <n v="24"/>
    <x v="1"/>
    <s v="Jalandhar"/>
    <x v="8"/>
    <x v="1"/>
    <x v="1"/>
    <s v="Trouser"/>
    <x v="11"/>
    <n v="34"/>
    <s v="Blue"/>
    <x v="2"/>
  </r>
  <r>
    <s v="OD0691"/>
    <s v="C076"/>
    <s v="P0579"/>
    <x v="262"/>
    <x v="4"/>
    <x v="1"/>
    <n v="555"/>
    <n v="0.3"/>
    <x v="0"/>
    <n v="388.5"/>
    <n v="25"/>
    <x v="1"/>
    <s v="Jalandhar"/>
    <x v="8"/>
    <x v="1"/>
    <x v="1"/>
    <s v="Trouser"/>
    <x v="11"/>
    <n v="34"/>
    <s v="Blue"/>
    <x v="1"/>
  </r>
  <r>
    <s v="OD0692"/>
    <s v="C077"/>
    <s v="P0580"/>
    <x v="473"/>
    <x v="5"/>
    <x v="0"/>
    <n v="999"/>
    <n v="0.3"/>
    <x v="0"/>
    <n v="699.3"/>
    <n v="26"/>
    <x v="1"/>
    <s v="Jalandhar"/>
    <x v="8"/>
    <x v="1"/>
    <x v="1"/>
    <s v="Trouser"/>
    <x v="11"/>
    <n v="34"/>
    <s v="Blue"/>
    <x v="0"/>
  </r>
  <r>
    <s v="OD0693"/>
    <s v="C078"/>
    <s v="P0581"/>
    <x v="94"/>
    <x v="0"/>
    <x v="2"/>
    <n v="999"/>
    <n v="0.3"/>
    <x v="0"/>
    <n v="699.3"/>
    <n v="27"/>
    <x v="1"/>
    <s v="Amritsar"/>
    <x v="8"/>
    <x v="1"/>
    <x v="1"/>
    <s v="Trouser"/>
    <x v="11"/>
    <n v="34"/>
    <s v="Teal"/>
    <x v="3"/>
  </r>
  <r>
    <s v="OD0694"/>
    <s v="C079"/>
    <s v="P0581"/>
    <x v="474"/>
    <x v="11"/>
    <x v="0"/>
    <n v="999"/>
    <n v="0.3"/>
    <x v="0"/>
    <n v="699.3"/>
    <n v="24"/>
    <x v="1"/>
    <s v="Amritsar"/>
    <x v="8"/>
    <x v="1"/>
    <x v="1"/>
    <s v="Trouser"/>
    <x v="11"/>
    <n v="34"/>
    <s v="Teal"/>
    <x v="3"/>
  </r>
  <r>
    <s v="OD0695"/>
    <s v="C080"/>
    <s v="P0581"/>
    <x v="237"/>
    <x v="3"/>
    <x v="0"/>
    <n v="999"/>
    <n v="0.3"/>
    <x v="0"/>
    <n v="699.3"/>
    <n v="24"/>
    <x v="1"/>
    <s v="Amritsar"/>
    <x v="8"/>
    <x v="1"/>
    <x v="1"/>
    <s v="Trouser"/>
    <x v="11"/>
    <n v="34"/>
    <s v="Teal"/>
    <x v="3"/>
  </r>
  <r>
    <s v="OD0696"/>
    <s v="C081"/>
    <s v="P0581"/>
    <x v="26"/>
    <x v="3"/>
    <x v="0"/>
    <n v="1119"/>
    <n v="0.3"/>
    <x v="0"/>
    <n v="783.3"/>
    <n v="24"/>
    <x v="1"/>
    <s v="Amritsar"/>
    <x v="8"/>
    <x v="1"/>
    <x v="1"/>
    <s v="Trouser"/>
    <x v="11"/>
    <n v="34"/>
    <s v="Teal"/>
    <x v="3"/>
  </r>
  <r>
    <s v="OD0697"/>
    <s v="C082"/>
    <s v="P0581"/>
    <x v="475"/>
    <x v="6"/>
    <x v="1"/>
    <n v="1119"/>
    <n v="0.3"/>
    <x v="0"/>
    <n v="783.3"/>
    <n v="24"/>
    <x v="1"/>
    <s v="Amritsar"/>
    <x v="8"/>
    <x v="1"/>
    <x v="1"/>
    <s v="Trouser"/>
    <x v="11"/>
    <n v="34"/>
    <s v="Teal"/>
    <x v="3"/>
  </r>
  <r>
    <s v="OD0698"/>
    <s v="C083"/>
    <s v="P0582"/>
    <x v="476"/>
    <x v="11"/>
    <x v="0"/>
    <n v="1119"/>
    <n v="0.3"/>
    <x v="0"/>
    <n v="783.3"/>
    <n v="24"/>
    <x v="1"/>
    <s v="Patiala"/>
    <x v="8"/>
    <x v="1"/>
    <x v="1"/>
    <s v="Trouser"/>
    <x v="11"/>
    <n v="34"/>
    <s v="Teal"/>
    <x v="1"/>
  </r>
  <r>
    <s v="OD0699"/>
    <s v="C084"/>
    <s v="P0583"/>
    <x v="116"/>
    <x v="8"/>
    <x v="0"/>
    <n v="1119"/>
    <n v="0.3"/>
    <x v="0"/>
    <n v="783.3"/>
    <n v="24"/>
    <x v="1"/>
    <s v="Patiala"/>
    <x v="8"/>
    <x v="1"/>
    <x v="1"/>
    <s v="Trouser"/>
    <x v="11"/>
    <n v="34"/>
    <s v="Sea Green"/>
    <x v="1"/>
  </r>
  <r>
    <s v="OD0700"/>
    <s v="C085"/>
    <s v="P0584"/>
    <x v="477"/>
    <x v="1"/>
    <x v="0"/>
    <n v="985"/>
    <n v="0.3"/>
    <x v="0"/>
    <n v="689.5"/>
    <n v="24"/>
    <x v="1"/>
    <s v="Patiala"/>
    <x v="8"/>
    <x v="1"/>
    <x v="1"/>
    <s v="Trouser"/>
    <x v="11"/>
    <n v="34"/>
    <s v="Red "/>
    <x v="0"/>
  </r>
  <r>
    <s v="OD0701"/>
    <s v="C086"/>
    <s v="P0585"/>
    <x v="478"/>
    <x v="5"/>
    <x v="0"/>
    <n v="985"/>
    <n v="0.3"/>
    <x v="0"/>
    <n v="689.5"/>
    <n v="24"/>
    <x v="1"/>
    <s v="Patiala"/>
    <x v="8"/>
    <x v="1"/>
    <x v="1"/>
    <s v="Trouser"/>
    <x v="11"/>
    <n v="38"/>
    <s v="Blue"/>
    <x v="0"/>
  </r>
  <r>
    <s v="OD0702"/>
    <s v="C087"/>
    <s v="P0586"/>
    <x v="461"/>
    <x v="11"/>
    <x v="2"/>
    <n v="985"/>
    <n v="0.3"/>
    <x v="0"/>
    <n v="689.5"/>
    <n v="24"/>
    <x v="1"/>
    <s v="Patiala"/>
    <x v="8"/>
    <x v="1"/>
    <x v="1"/>
    <s v="Trouser"/>
    <x v="11"/>
    <n v="38"/>
    <s v="Orange"/>
    <x v="0"/>
  </r>
  <r>
    <s v="OD0703"/>
    <s v="C088"/>
    <s v="P0587"/>
    <x v="479"/>
    <x v="6"/>
    <x v="1"/>
    <n v="985"/>
    <n v="0.3"/>
    <x v="0"/>
    <n v="689.5"/>
    <n v="22"/>
    <x v="1"/>
    <s v="Patiala"/>
    <x v="8"/>
    <x v="1"/>
    <x v="1"/>
    <s v="Trouser"/>
    <x v="11"/>
    <n v="38"/>
    <s v="Green"/>
    <x v="2"/>
  </r>
  <r>
    <s v="OD0704"/>
    <s v="C089"/>
    <s v="P0588"/>
    <x v="203"/>
    <x v="11"/>
    <x v="0"/>
    <n v="985"/>
    <n v="0.3"/>
    <x v="0"/>
    <n v="689.5"/>
    <n v="23"/>
    <x v="1"/>
    <s v="Jaipur"/>
    <x v="9"/>
    <x v="1"/>
    <x v="1"/>
    <s v="Trouser"/>
    <x v="11"/>
    <n v="38"/>
    <s v="Purple"/>
    <x v="1"/>
  </r>
  <r>
    <s v="OD0705"/>
    <s v="C090"/>
    <s v="P0589"/>
    <x v="17"/>
    <x v="2"/>
    <x v="1"/>
    <n v="369"/>
    <n v="0.3"/>
    <x v="0"/>
    <n v="258.3"/>
    <n v="24"/>
    <x v="1"/>
    <s v="Jaipur"/>
    <x v="9"/>
    <x v="1"/>
    <x v="1"/>
    <s v="Trouser"/>
    <x v="11"/>
    <n v="38"/>
    <s v="White"/>
    <x v="0"/>
  </r>
  <r>
    <s v="OD0706"/>
    <s v="C091"/>
    <s v="P0590"/>
    <x v="69"/>
    <x v="4"/>
    <x v="0"/>
    <n v="399"/>
    <n v="0.3"/>
    <x v="0"/>
    <n v="279.29999999999995"/>
    <n v="25"/>
    <x v="1"/>
    <s v="Jaipur"/>
    <x v="9"/>
    <x v="1"/>
    <x v="1"/>
    <s v="Trouser"/>
    <x v="11"/>
    <n v="38"/>
    <s v="Off white"/>
    <x v="3"/>
  </r>
  <r>
    <s v="OD0707"/>
    <s v="C092"/>
    <s v="P0591"/>
    <x v="296"/>
    <x v="0"/>
    <x v="0"/>
    <n v="399"/>
    <n v="0.3"/>
    <x v="0"/>
    <n v="279.29999999999995"/>
    <n v="26"/>
    <x v="1"/>
    <s v="Jaipur"/>
    <x v="9"/>
    <x v="1"/>
    <x v="1"/>
    <s v="Trouser"/>
    <x v="11"/>
    <n v="36"/>
    <s v="Sea Green"/>
    <x v="1"/>
  </r>
  <r>
    <s v="OD0708"/>
    <s v="C093"/>
    <s v="P0592"/>
    <x v="310"/>
    <x v="7"/>
    <x v="0"/>
    <n v="399"/>
    <n v="0.3"/>
    <x v="0"/>
    <n v="279.29999999999995"/>
    <n v="27"/>
    <x v="1"/>
    <s v="Jaipur"/>
    <x v="9"/>
    <x v="1"/>
    <x v="1"/>
    <s v="Trouser"/>
    <x v="11"/>
    <n v="36"/>
    <s v="Green"/>
    <x v="1"/>
  </r>
  <r>
    <s v="OD0709"/>
    <s v="C094"/>
    <s v="P0593"/>
    <x v="101"/>
    <x v="3"/>
    <x v="2"/>
    <n v="399"/>
    <n v="0.3"/>
    <x v="0"/>
    <n v="279.29999999999995"/>
    <n v="34"/>
    <x v="0"/>
    <s v="Jaipur"/>
    <x v="9"/>
    <x v="1"/>
    <x v="1"/>
    <s v="Trouser"/>
    <x v="11"/>
    <n v="36"/>
    <s v="Peach"/>
    <x v="1"/>
  </r>
  <r>
    <s v="OD0710"/>
    <s v="C095"/>
    <s v="P0594"/>
    <x v="6"/>
    <x v="4"/>
    <x v="0"/>
    <n v="555"/>
    <n v="0.3"/>
    <x v="0"/>
    <n v="388.5"/>
    <n v="35"/>
    <x v="0"/>
    <s v="Jodhpur"/>
    <x v="9"/>
    <x v="1"/>
    <x v="1"/>
    <s v="Trouser"/>
    <x v="7"/>
    <n v="36"/>
    <s v="Lavender"/>
    <x v="0"/>
  </r>
  <r>
    <s v="OD0711"/>
    <s v="C096"/>
    <s v="P0595"/>
    <x v="438"/>
    <x v="10"/>
    <x v="1"/>
    <n v="555"/>
    <n v="0.3"/>
    <x v="0"/>
    <n v="388.5"/>
    <n v="36"/>
    <x v="0"/>
    <s v="Jodhpur"/>
    <x v="9"/>
    <x v="1"/>
    <x v="1"/>
    <s v="Trouser"/>
    <x v="7"/>
    <n v="36"/>
    <s v="Charcoal"/>
    <x v="0"/>
  </r>
  <r>
    <s v="OD0712"/>
    <s v="C097"/>
    <s v="P0596"/>
    <x v="476"/>
    <x v="11"/>
    <x v="0"/>
    <n v="555"/>
    <n v="0.3"/>
    <x v="0"/>
    <n v="388.5"/>
    <n v="37"/>
    <x v="0"/>
    <s v="Jodhpur"/>
    <x v="9"/>
    <x v="1"/>
    <x v="1"/>
    <s v="Trouser"/>
    <x v="7"/>
    <n v="36"/>
    <s v="Beige"/>
    <x v="0"/>
  </r>
  <r>
    <s v="OD0713"/>
    <s v="C098"/>
    <s v="P0596"/>
    <x v="57"/>
    <x v="11"/>
    <x v="0"/>
    <n v="555"/>
    <n v="0.3"/>
    <x v="0"/>
    <n v="388.5"/>
    <n v="38"/>
    <x v="0"/>
    <s v="Udaipur"/>
    <x v="9"/>
    <x v="1"/>
    <x v="1"/>
    <s v="Trouser"/>
    <x v="7"/>
    <n v="36"/>
    <s v="Beige"/>
    <x v="0"/>
  </r>
  <r>
    <s v="OD0714"/>
    <s v="C099"/>
    <s v="P0596"/>
    <x v="386"/>
    <x v="8"/>
    <x v="1"/>
    <n v="675"/>
    <n v="0.3"/>
    <x v="0"/>
    <n v="472.49999999999994"/>
    <n v="39"/>
    <x v="0"/>
    <s v="Udaipur"/>
    <x v="9"/>
    <x v="1"/>
    <x v="1"/>
    <s v="Trouser"/>
    <x v="7"/>
    <n v="36"/>
    <s v="Beige"/>
    <x v="0"/>
  </r>
  <r>
    <s v="OD0715"/>
    <s v="C100"/>
    <s v="P0596"/>
    <x v="480"/>
    <x v="2"/>
    <x v="0"/>
    <n v="675"/>
    <n v="0.3"/>
    <x v="0"/>
    <n v="472.49999999999994"/>
    <n v="40"/>
    <x v="0"/>
    <s v="Udaipur"/>
    <x v="9"/>
    <x v="1"/>
    <x v="1"/>
    <s v="Trouser"/>
    <x v="7"/>
    <n v="36"/>
    <s v="Beige"/>
    <x v="0"/>
  </r>
  <r>
    <s v="OD0716"/>
    <s v="C001"/>
    <s v="P0596"/>
    <x v="391"/>
    <x v="6"/>
    <x v="0"/>
    <n v="675"/>
    <n v="0.3"/>
    <x v="0"/>
    <n v="472.49999999999994"/>
    <n v="30"/>
    <x v="0"/>
    <s v="Mumbai"/>
    <x v="0"/>
    <x v="1"/>
    <x v="1"/>
    <s v="Trouser"/>
    <x v="7"/>
    <n v="36"/>
    <s v="Beige"/>
    <x v="0"/>
  </r>
  <r>
    <s v="OD0717"/>
    <s v="C002"/>
    <s v="P0597"/>
    <x v="447"/>
    <x v="6"/>
    <x v="1"/>
    <n v="654"/>
    <n v="0.3"/>
    <x v="0"/>
    <n v="457.79999999999995"/>
    <n v="35"/>
    <x v="0"/>
    <s v="Mumbai"/>
    <x v="0"/>
    <x v="1"/>
    <x v="1"/>
    <s v="Trouser"/>
    <x v="7"/>
    <n v="36"/>
    <s v="Cream"/>
    <x v="1"/>
  </r>
  <r>
    <s v="OD0718"/>
    <s v="C003"/>
    <s v="P0598"/>
    <x v="339"/>
    <x v="11"/>
    <x v="0"/>
    <n v="654"/>
    <n v="0.3"/>
    <x v="0"/>
    <n v="457.79999999999995"/>
    <n v="36"/>
    <x v="0"/>
    <s v="Mumbai"/>
    <x v="0"/>
    <x v="1"/>
    <x v="1"/>
    <s v="Trouser"/>
    <x v="7"/>
    <n v="32"/>
    <s v="Off white"/>
    <x v="1"/>
  </r>
  <r>
    <s v="OD0719"/>
    <s v="C004"/>
    <s v="P0599"/>
    <x v="198"/>
    <x v="9"/>
    <x v="0"/>
    <n v="654"/>
    <n v="0.3"/>
    <x v="0"/>
    <n v="457.79999999999995"/>
    <n v="40"/>
    <x v="0"/>
    <s v="Pune"/>
    <x v="0"/>
    <x v="1"/>
    <x v="1"/>
    <s v="Trouser"/>
    <x v="7"/>
    <n v="32"/>
    <s v="Brown"/>
    <x v="2"/>
  </r>
  <r>
    <s v="OD0720"/>
    <s v="C005"/>
    <s v="P0600"/>
    <x v="459"/>
    <x v="5"/>
    <x v="0"/>
    <n v="654"/>
    <n v="0.3"/>
    <x v="0"/>
    <n v="457.79999999999995"/>
    <n v="25"/>
    <x v="1"/>
    <s v="Pune"/>
    <x v="0"/>
    <x v="1"/>
    <x v="1"/>
    <s v="Trouser"/>
    <x v="7"/>
    <n v="32"/>
    <s v="Mustard"/>
    <x v="1"/>
  </r>
  <r>
    <s v="OD0721"/>
    <s v="C006"/>
    <s v="P0601"/>
    <x v="481"/>
    <x v="11"/>
    <x v="0"/>
    <n v="356"/>
    <n v="0.3"/>
    <x v="0"/>
    <n v="249.2"/>
    <n v="16"/>
    <x v="2"/>
    <s v="Pune"/>
    <x v="0"/>
    <x v="1"/>
    <x v="1"/>
    <s v="Trouser"/>
    <x v="7"/>
    <n v="32"/>
    <s v="Burgundy"/>
    <x v="1"/>
  </r>
  <r>
    <s v="OD0722"/>
    <s v="C007"/>
    <s v="P0602"/>
    <x v="466"/>
    <x v="3"/>
    <x v="1"/>
    <n v="686"/>
    <n v="0.3"/>
    <x v="0"/>
    <n v="480.2"/>
    <n v="23"/>
    <x v="1"/>
    <s v="Pune"/>
    <x v="0"/>
    <x v="1"/>
    <x v="1"/>
    <s v="Trouser"/>
    <x v="7"/>
    <n v="32"/>
    <s v="Lavender"/>
    <x v="0"/>
  </r>
  <r>
    <s v="OD0723"/>
    <s v="C008"/>
    <s v="P0603"/>
    <x v="482"/>
    <x v="3"/>
    <x v="1"/>
    <n v="456"/>
    <n v="0.3"/>
    <x v="0"/>
    <n v="319.2"/>
    <n v="22"/>
    <x v="1"/>
    <s v="Pune"/>
    <x v="0"/>
    <x v="1"/>
    <x v="1"/>
    <s v="Trouser"/>
    <x v="7"/>
    <n v="32"/>
    <s v="Teal"/>
    <x v="2"/>
  </r>
  <r>
    <s v="OD0724"/>
    <s v="C009"/>
    <s v="P0604"/>
    <x v="483"/>
    <x v="6"/>
    <x v="0"/>
    <n v="516"/>
    <n v="0.3"/>
    <x v="0"/>
    <n v="361.2"/>
    <n v="17"/>
    <x v="2"/>
    <s v="Hyderabad"/>
    <x v="1"/>
    <x v="1"/>
    <x v="1"/>
    <s v="Trouser"/>
    <x v="7"/>
    <n v="32"/>
    <s v="Rust"/>
    <x v="1"/>
  </r>
  <r>
    <s v="OD0725"/>
    <s v="C010"/>
    <s v="P0605"/>
    <x v="185"/>
    <x v="1"/>
    <x v="1"/>
    <n v="355"/>
    <n v="0.3"/>
    <x v="0"/>
    <n v="248.49999999999997"/>
    <n v="19"/>
    <x v="2"/>
    <s v="Hyderabad"/>
    <x v="1"/>
    <x v="1"/>
    <x v="1"/>
    <s v="Trouser"/>
    <x v="7"/>
    <n v="32"/>
    <s v="Gold"/>
    <x v="0"/>
  </r>
  <r>
    <s v="OD0726"/>
    <s v="C011"/>
    <s v="P0606"/>
    <x v="335"/>
    <x v="8"/>
    <x v="1"/>
    <n v="465"/>
    <n v="0.3"/>
    <x v="0"/>
    <n v="325.5"/>
    <n v="18"/>
    <x v="2"/>
    <s v="Hyderabad"/>
    <x v="1"/>
    <x v="1"/>
    <x v="1"/>
    <s v="Trouser"/>
    <x v="7"/>
    <n v="30"/>
    <s v="Blue"/>
    <x v="2"/>
  </r>
  <r>
    <s v="OD0727"/>
    <s v="C012"/>
    <s v="P0607"/>
    <x v="484"/>
    <x v="11"/>
    <x v="2"/>
    <n v="965"/>
    <n v="0.3"/>
    <x v="0"/>
    <n v="675.5"/>
    <n v="20"/>
    <x v="1"/>
    <s v="Hyderabad"/>
    <x v="1"/>
    <x v="1"/>
    <x v="1"/>
    <s v="Trouser"/>
    <x v="7"/>
    <n v="30"/>
    <s v="White"/>
    <x v="1"/>
  </r>
  <r>
    <s v="OD0728"/>
    <s v="C013"/>
    <s v="P0608"/>
    <x v="476"/>
    <x v="11"/>
    <x v="0"/>
    <n v="1158"/>
    <n v="0.3"/>
    <x v="0"/>
    <n v="810.59999999999991"/>
    <n v="22"/>
    <x v="1"/>
    <s v="Raipur"/>
    <x v="2"/>
    <x v="1"/>
    <x v="1"/>
    <s v="Trouser"/>
    <x v="7"/>
    <n v="30"/>
    <s v="Navy Blue"/>
    <x v="1"/>
  </r>
  <r>
    <s v="OD0729"/>
    <s v="C014"/>
    <s v="P0609"/>
    <x v="29"/>
    <x v="11"/>
    <x v="1"/>
    <n v="264"/>
    <n v="0.3"/>
    <x v="0"/>
    <n v="184.79999999999998"/>
    <n v="25"/>
    <x v="1"/>
    <s v="Raipur"/>
    <x v="2"/>
    <x v="1"/>
    <x v="1"/>
    <s v="Trouser"/>
    <x v="7"/>
    <n v="30"/>
    <s v="Pink"/>
    <x v="0"/>
  </r>
  <r>
    <s v="OD0730"/>
    <s v="C015"/>
    <s v="P0610"/>
    <x v="427"/>
    <x v="11"/>
    <x v="0"/>
    <n v="433"/>
    <n v="0.3"/>
    <x v="0"/>
    <n v="303.09999999999997"/>
    <n v="27"/>
    <x v="1"/>
    <s v="Ahmedabad"/>
    <x v="3"/>
    <x v="1"/>
    <x v="1"/>
    <s v="Trouser"/>
    <x v="7"/>
    <n v="30"/>
    <s v="Black"/>
    <x v="3"/>
  </r>
  <r>
    <s v="OD0731"/>
    <s v="C016"/>
    <s v="P0611"/>
    <x v="324"/>
    <x v="9"/>
    <x v="1"/>
    <n v="562"/>
    <n v="0.3"/>
    <x v="0"/>
    <n v="393.4"/>
    <n v="29"/>
    <x v="1"/>
    <s v="Ahmedabad"/>
    <x v="3"/>
    <x v="1"/>
    <x v="1"/>
    <s v="Trouser"/>
    <x v="7"/>
    <n v="30"/>
    <s v="Black"/>
    <x v="2"/>
  </r>
  <r>
    <s v="OD0732"/>
    <s v="C017"/>
    <s v="P0612"/>
    <x v="288"/>
    <x v="1"/>
    <x v="0"/>
    <n v="423"/>
    <n v="0.3"/>
    <x v="0"/>
    <n v="296.09999999999997"/>
    <n v="23"/>
    <x v="1"/>
    <s v="Ahmedabad"/>
    <x v="3"/>
    <x v="1"/>
    <x v="1"/>
    <s v="Trouser"/>
    <x v="7"/>
    <n v="30"/>
    <s v="Teal"/>
    <x v="0"/>
  </r>
  <r>
    <s v="OD0733"/>
    <s v="C018"/>
    <s v="P0613"/>
    <x v="485"/>
    <x v="4"/>
    <x v="1"/>
    <n v="621"/>
    <n v="0.3"/>
    <x v="0"/>
    <n v="434.7"/>
    <n v="25"/>
    <x v="1"/>
    <s v="Ahmedabad"/>
    <x v="3"/>
    <x v="1"/>
    <x v="1"/>
    <s v="Trouser"/>
    <x v="7"/>
    <n v="30"/>
    <s v="Teal"/>
    <x v="1"/>
  </r>
  <r>
    <s v="OD0734"/>
    <s v="C019"/>
    <s v="P0614"/>
    <x v="236"/>
    <x v="1"/>
    <x v="0"/>
    <n v="333"/>
    <n v="0.3"/>
    <x v="0"/>
    <n v="233.1"/>
    <n v="24"/>
    <x v="1"/>
    <s v="Ahmedabad"/>
    <x v="3"/>
    <x v="1"/>
    <x v="1"/>
    <s v="Trouser"/>
    <x v="7"/>
    <n v="32"/>
    <s v="Sea Green"/>
    <x v="0"/>
  </r>
  <r>
    <s v="OD0735"/>
    <s v="C020"/>
    <s v="P0615"/>
    <x v="202"/>
    <x v="6"/>
    <x v="1"/>
    <n v="236"/>
    <n v="0.3"/>
    <x v="0"/>
    <n v="165.2"/>
    <n v="15"/>
    <x v="2"/>
    <s v="Ahmedabad"/>
    <x v="3"/>
    <x v="1"/>
    <x v="1"/>
    <s v="Trouser"/>
    <x v="9"/>
    <n v="32"/>
    <s v="Red "/>
    <x v="0"/>
  </r>
  <r>
    <s v="OD0736"/>
    <s v="C021"/>
    <s v="P0616"/>
    <x v="486"/>
    <x v="2"/>
    <x v="0"/>
    <n v="456"/>
    <n v="0.3"/>
    <x v="0"/>
    <n v="319.2"/>
    <n v="19"/>
    <x v="2"/>
    <s v="Vadodara"/>
    <x v="3"/>
    <x v="1"/>
    <x v="1"/>
    <s v="Trouser"/>
    <x v="9"/>
    <n v="32"/>
    <s v="Blue"/>
    <x v="0"/>
  </r>
  <r>
    <s v="OD0737"/>
    <s v="C022"/>
    <s v="P0617"/>
    <x v="487"/>
    <x v="6"/>
    <x v="0"/>
    <n v="963"/>
    <n v="0.3"/>
    <x v="0"/>
    <n v="674.09999999999991"/>
    <n v="19"/>
    <x v="2"/>
    <s v="Vadodara"/>
    <x v="3"/>
    <x v="1"/>
    <x v="1"/>
    <s v="Trouser"/>
    <x v="9"/>
    <n v="32"/>
    <s v="Orange"/>
    <x v="2"/>
  </r>
  <r>
    <s v="OD0738"/>
    <s v="C023"/>
    <s v="P0618"/>
    <x v="384"/>
    <x v="11"/>
    <x v="1"/>
    <n v="234"/>
    <n v="0.3"/>
    <x v="0"/>
    <n v="163.79999999999998"/>
    <n v="19"/>
    <x v="2"/>
    <s v="Vadodara"/>
    <x v="3"/>
    <x v="1"/>
    <x v="1"/>
    <s v="Trouser"/>
    <x v="9"/>
    <n v="32"/>
    <s v="Green"/>
    <x v="3"/>
  </r>
  <r>
    <s v="OD0739"/>
    <s v="C024"/>
    <s v="P0619"/>
    <x v="488"/>
    <x v="5"/>
    <x v="1"/>
    <n v="456"/>
    <n v="0.3"/>
    <x v="0"/>
    <n v="319.2"/>
    <n v="22"/>
    <x v="1"/>
    <s v="Vadodara"/>
    <x v="3"/>
    <x v="1"/>
    <x v="1"/>
    <s v="Trouser"/>
    <x v="9"/>
    <n v="32"/>
    <s v="Purple"/>
    <x v="1"/>
  </r>
  <r>
    <s v="OD0740"/>
    <s v="C025"/>
    <s v="P0620"/>
    <x v="356"/>
    <x v="6"/>
    <x v="0"/>
    <n v="564"/>
    <n v="0.3"/>
    <x v="0"/>
    <n v="394.79999999999995"/>
    <n v="22"/>
    <x v="1"/>
    <s v="Vadodara"/>
    <x v="3"/>
    <x v="1"/>
    <x v="1"/>
    <s v="Trouser"/>
    <x v="9"/>
    <n v="32"/>
    <s v="White"/>
    <x v="0"/>
  </r>
  <r>
    <s v="OD0741"/>
    <s v="C026"/>
    <s v="P0621"/>
    <x v="489"/>
    <x v="9"/>
    <x v="0"/>
    <n v="634"/>
    <n v="0.3"/>
    <x v="0"/>
    <n v="443.79999999999995"/>
    <n v="22"/>
    <x v="1"/>
    <s v="Surat"/>
    <x v="3"/>
    <x v="1"/>
    <x v="1"/>
    <s v="Trouser"/>
    <x v="9"/>
    <n v="32"/>
    <s v="Off white"/>
    <x v="3"/>
  </r>
  <r>
    <s v="OD0742"/>
    <s v="C027"/>
    <s v="P0622"/>
    <x v="479"/>
    <x v="6"/>
    <x v="1"/>
    <n v="236"/>
    <n v="0.3"/>
    <x v="0"/>
    <n v="165.2"/>
    <n v="22"/>
    <x v="1"/>
    <s v="Surat"/>
    <x v="3"/>
    <x v="1"/>
    <x v="1"/>
    <s v="Trouser"/>
    <x v="9"/>
    <n v="34"/>
    <s v="Sea Green"/>
    <x v="1"/>
  </r>
  <r>
    <s v="OD0743"/>
    <s v="C028"/>
    <s v="P0623"/>
    <x v="286"/>
    <x v="0"/>
    <x v="1"/>
    <n v="444"/>
    <n v="0.3"/>
    <x v="0"/>
    <n v="310.79999999999995"/>
    <n v="29"/>
    <x v="1"/>
    <s v="Surat"/>
    <x v="3"/>
    <x v="1"/>
    <x v="1"/>
    <s v="Trouser"/>
    <x v="9"/>
    <n v="34"/>
    <s v="Green"/>
    <x v="1"/>
  </r>
  <r>
    <s v="OD0744"/>
    <s v="C029"/>
    <s v="P0624"/>
    <x v="490"/>
    <x v="11"/>
    <x v="1"/>
    <n v="456"/>
    <n v="0.3"/>
    <x v="0"/>
    <n v="319.2"/>
    <n v="29"/>
    <x v="1"/>
    <s v="Surat"/>
    <x v="3"/>
    <x v="1"/>
    <x v="1"/>
    <s v="Trouser"/>
    <x v="9"/>
    <n v="34"/>
    <s v="Peach"/>
    <x v="0"/>
  </r>
  <r>
    <s v="OD0745"/>
    <s v="C030"/>
    <s v="P0625"/>
    <x v="491"/>
    <x v="9"/>
    <x v="0"/>
    <n v="963"/>
    <n v="0.3"/>
    <x v="0"/>
    <n v="674.09999999999991"/>
    <n v="29"/>
    <x v="1"/>
    <s v="Bengaluru"/>
    <x v="4"/>
    <x v="1"/>
    <x v="1"/>
    <s v="Trouser"/>
    <x v="9"/>
    <n v="34"/>
    <s v="Lavender"/>
    <x v="0"/>
  </r>
  <r>
    <s v="OD0746"/>
    <s v="C031"/>
    <s v="P0626"/>
    <x v="197"/>
    <x v="3"/>
    <x v="0"/>
    <n v="456"/>
    <n v="0.3"/>
    <x v="0"/>
    <n v="319.2"/>
    <n v="29"/>
    <x v="1"/>
    <s v="Bengaluru"/>
    <x v="4"/>
    <x v="1"/>
    <x v="1"/>
    <s v="Trouser"/>
    <x v="9"/>
    <n v="34"/>
    <s v="Charcoal"/>
    <x v="0"/>
  </r>
  <r>
    <s v="OD0747"/>
    <s v="C032"/>
    <s v="P0627"/>
    <x v="21"/>
    <x v="5"/>
    <x v="1"/>
    <n v="1189"/>
    <n v="0.3"/>
    <x v="0"/>
    <n v="832.3"/>
    <n v="41"/>
    <x v="0"/>
    <s v="Bengaluru"/>
    <x v="4"/>
    <x v="1"/>
    <x v="1"/>
    <s v="Trouser"/>
    <x v="9"/>
    <n v="36"/>
    <s v="Beige"/>
    <x v="2"/>
  </r>
  <r>
    <s v="OD0748"/>
    <s v="C033"/>
    <s v="P0628"/>
    <x v="117"/>
    <x v="2"/>
    <x v="1"/>
    <n v="1298"/>
    <n v="0.3"/>
    <x v="0"/>
    <n v="908.59999999999991"/>
    <n v="42"/>
    <x v="0"/>
    <s v="Bengaluru"/>
    <x v="4"/>
    <x v="1"/>
    <x v="1"/>
    <s v="Trouser"/>
    <x v="9"/>
    <n v="36"/>
    <s v="Cream"/>
    <x v="1"/>
  </r>
  <r>
    <s v="OD0749"/>
    <s v="C034"/>
    <s v="P0628"/>
    <x v="241"/>
    <x v="9"/>
    <x v="1"/>
    <n v="1456"/>
    <n v="0.3"/>
    <x v="0"/>
    <n v="1019.1999999999999"/>
    <n v="43"/>
    <x v="0"/>
    <s v="Bengaluru"/>
    <x v="4"/>
    <x v="1"/>
    <x v="1"/>
    <s v="Trouser"/>
    <x v="9"/>
    <n v="36"/>
    <s v="Cream"/>
    <x v="1"/>
  </r>
  <r>
    <s v="OD0750"/>
    <s v="C035"/>
    <s v="P0628"/>
    <x v="366"/>
    <x v="9"/>
    <x v="1"/>
    <n v="1478"/>
    <n v="0.3"/>
    <x v="0"/>
    <n v="1034.5999999999999"/>
    <n v="44"/>
    <x v="0"/>
    <s v="Bengaluru"/>
    <x v="4"/>
    <x v="1"/>
    <x v="1"/>
    <s v="Trouser"/>
    <x v="9"/>
    <n v="36"/>
    <s v="Cream"/>
    <x v="1"/>
  </r>
  <r>
    <s v="OD0751"/>
    <s v="C036"/>
    <s v="P0628"/>
    <x v="356"/>
    <x v="6"/>
    <x v="0"/>
    <n v="256"/>
    <n v="0.3"/>
    <x v="0"/>
    <n v="179.2"/>
    <n v="45"/>
    <x v="0"/>
    <s v="Bengaluru"/>
    <x v="4"/>
    <x v="1"/>
    <x v="1"/>
    <s v="Trouser"/>
    <x v="9"/>
    <n v="36"/>
    <s v="Cream"/>
    <x v="1"/>
  </r>
  <r>
    <s v="OD0752"/>
    <s v="C037"/>
    <s v="P0629"/>
    <x v="76"/>
    <x v="9"/>
    <x v="0"/>
    <n v="2698"/>
    <n v="0.3"/>
    <x v="0"/>
    <n v="1888.6"/>
    <n v="35"/>
    <x v="0"/>
    <s v="Bengaluru"/>
    <x v="4"/>
    <x v="1"/>
    <x v="1"/>
    <s v="Trouser"/>
    <x v="9"/>
    <n v="36"/>
    <s v="Off white"/>
    <x v="0"/>
  </r>
  <r>
    <s v="OD0753"/>
    <s v="C038"/>
    <s v="P0630"/>
    <x v="492"/>
    <x v="10"/>
    <x v="1"/>
    <n v="2364"/>
    <n v="0.3"/>
    <x v="0"/>
    <n v="1654.8"/>
    <n v="36"/>
    <x v="0"/>
    <s v="Patna"/>
    <x v="5"/>
    <x v="1"/>
    <x v="1"/>
    <s v="Trouser"/>
    <x v="9"/>
    <n v="36"/>
    <s v="Brown"/>
    <x v="3"/>
  </r>
  <r>
    <s v="OD0754"/>
    <s v="C039"/>
    <s v="P0631"/>
    <x v="200"/>
    <x v="4"/>
    <x v="1"/>
    <n v="1236"/>
    <n v="0.3"/>
    <x v="0"/>
    <n v="865.19999999999993"/>
    <n v="37"/>
    <x v="0"/>
    <s v="Patna"/>
    <x v="5"/>
    <x v="1"/>
    <x v="1"/>
    <s v="Trouser"/>
    <x v="9"/>
    <n v="36"/>
    <s v="Mustard"/>
    <x v="1"/>
  </r>
  <r>
    <s v="OD0755"/>
    <s v="C040"/>
    <s v="P0632"/>
    <x v="126"/>
    <x v="1"/>
    <x v="0"/>
    <n v="756"/>
    <n v="0.3"/>
    <x v="0"/>
    <n v="529.19999999999993"/>
    <n v="26"/>
    <x v="1"/>
    <s v="Patna"/>
    <x v="5"/>
    <x v="1"/>
    <x v="1"/>
    <s v="Trouser"/>
    <x v="9"/>
    <n v="36"/>
    <s v="Burgundy"/>
    <x v="1"/>
  </r>
  <r>
    <s v="OD0756"/>
    <s v="C041"/>
    <s v="P0633"/>
    <x v="491"/>
    <x v="9"/>
    <x v="0"/>
    <n v="326"/>
    <n v="0.3"/>
    <x v="0"/>
    <n v="228.2"/>
    <n v="27"/>
    <x v="1"/>
    <s v="Patna"/>
    <x v="5"/>
    <x v="1"/>
    <x v="1"/>
    <s v="Trouser"/>
    <x v="9"/>
    <n v="36"/>
    <s v="Lavender"/>
    <x v="1"/>
  </r>
  <r>
    <s v="OD0757"/>
    <s v="C042"/>
    <s v="P0634"/>
    <x v="219"/>
    <x v="3"/>
    <x v="0"/>
    <n v="453"/>
    <n v="0.3"/>
    <x v="0"/>
    <n v="317.09999999999997"/>
    <n v="28"/>
    <x v="1"/>
    <s v="Darbhanga"/>
    <x v="5"/>
    <x v="1"/>
    <x v="1"/>
    <s v="Trouser"/>
    <x v="9"/>
    <n v="36"/>
    <s v="Teal"/>
    <x v="0"/>
  </r>
  <r>
    <s v="OD0758"/>
    <s v="C043"/>
    <s v="P0635"/>
    <x v="493"/>
    <x v="10"/>
    <x v="1"/>
    <n v="326"/>
    <n v="0.3"/>
    <x v="0"/>
    <n v="228.2"/>
    <n v="29"/>
    <x v="1"/>
    <s v="Darbhanga"/>
    <x v="5"/>
    <x v="1"/>
    <x v="1"/>
    <s v="Trouser"/>
    <x v="9"/>
    <n v="36"/>
    <s v="Rust"/>
    <x v="0"/>
  </r>
  <r>
    <s v="OD0759"/>
    <s v="C044"/>
    <s v="P0636"/>
    <x v="116"/>
    <x v="8"/>
    <x v="0"/>
    <n v="456"/>
    <n v="0.3"/>
    <x v="0"/>
    <n v="319.2"/>
    <n v="30"/>
    <x v="0"/>
    <s v="Darbhanga"/>
    <x v="5"/>
    <x v="1"/>
    <x v="1"/>
    <s v="Trouser"/>
    <x v="12"/>
    <n v="36"/>
    <s v="Gold"/>
    <x v="0"/>
  </r>
  <r>
    <s v="OD0760"/>
    <s v="C045"/>
    <s v="P0637"/>
    <x v="317"/>
    <x v="8"/>
    <x v="0"/>
    <n v="675"/>
    <n v="0.3"/>
    <x v="0"/>
    <n v="472.49999999999994"/>
    <n v="31"/>
    <x v="0"/>
    <s v="Nalanda"/>
    <x v="5"/>
    <x v="1"/>
    <x v="1"/>
    <s v="Trouser"/>
    <x v="12"/>
    <n v="36"/>
    <s v="Blue"/>
    <x v="1"/>
  </r>
  <r>
    <s v="OD0761"/>
    <s v="C046"/>
    <s v="P0638"/>
    <x v="494"/>
    <x v="8"/>
    <x v="0"/>
    <n v="654"/>
    <n v="0.3"/>
    <x v="0"/>
    <n v="457.79999999999995"/>
    <n v="32"/>
    <x v="0"/>
    <s v="Nalanda"/>
    <x v="5"/>
    <x v="1"/>
    <x v="1"/>
    <s v="Trouser"/>
    <x v="12"/>
    <n v="32"/>
    <s v="White"/>
    <x v="1"/>
  </r>
  <r>
    <s v="OD0762"/>
    <s v="C047"/>
    <s v="P0639"/>
    <x v="246"/>
    <x v="11"/>
    <x v="0"/>
    <n v="654"/>
    <n v="0.3"/>
    <x v="0"/>
    <n v="457.79999999999995"/>
    <n v="33"/>
    <x v="0"/>
    <s v="Nalanda"/>
    <x v="5"/>
    <x v="1"/>
    <x v="1"/>
    <s v="Trouser"/>
    <x v="12"/>
    <n v="32"/>
    <s v="Navy Blue"/>
    <x v="2"/>
  </r>
  <r>
    <s v="OD0763"/>
    <s v="C048"/>
    <s v="P0640"/>
    <x v="339"/>
    <x v="11"/>
    <x v="0"/>
    <n v="654"/>
    <n v="0.3"/>
    <x v="0"/>
    <n v="457.79999999999995"/>
    <n v="44"/>
    <x v="0"/>
    <s v="Gaya"/>
    <x v="5"/>
    <x v="1"/>
    <x v="1"/>
    <s v="Trouser"/>
    <x v="12"/>
    <n v="32"/>
    <s v="Pink"/>
    <x v="1"/>
  </r>
  <r>
    <s v="OD0764"/>
    <s v="C049"/>
    <s v="P0641"/>
    <x v="375"/>
    <x v="2"/>
    <x v="1"/>
    <n v="654"/>
    <n v="0.3"/>
    <x v="0"/>
    <n v="457.79999999999995"/>
    <n v="45"/>
    <x v="0"/>
    <s v="Gaya"/>
    <x v="5"/>
    <x v="1"/>
    <x v="1"/>
    <s v="Trouser"/>
    <x v="12"/>
    <n v="32"/>
    <s v="Black"/>
    <x v="1"/>
  </r>
  <r>
    <s v="OD0765"/>
    <s v="C050"/>
    <s v="P0642"/>
    <x v="495"/>
    <x v="2"/>
    <x v="1"/>
    <n v="356"/>
    <n v="0.3"/>
    <x v="0"/>
    <n v="249.2"/>
    <n v="46"/>
    <x v="3"/>
    <s v="Bhopal"/>
    <x v="6"/>
    <x v="1"/>
    <x v="1"/>
    <s v="Trouser"/>
    <x v="12"/>
    <n v="34"/>
    <s v="Black"/>
    <x v="0"/>
  </r>
  <r>
    <s v="OD0766"/>
    <s v="C051"/>
    <s v="P0643"/>
    <x v="496"/>
    <x v="3"/>
    <x v="2"/>
    <n v="686"/>
    <n v="0.3"/>
    <x v="0"/>
    <n v="480.2"/>
    <n v="47"/>
    <x v="3"/>
    <s v="Bhopal"/>
    <x v="6"/>
    <x v="1"/>
    <x v="1"/>
    <s v="Trouser"/>
    <x v="12"/>
    <n v="34"/>
    <s v="Black"/>
    <x v="2"/>
  </r>
  <r>
    <s v="OD0767"/>
    <s v="C052"/>
    <s v="P0643"/>
    <x v="497"/>
    <x v="4"/>
    <x v="0"/>
    <n v="456"/>
    <n v="0.3"/>
    <x v="0"/>
    <n v="319.2"/>
    <n v="48"/>
    <x v="3"/>
    <s v="Bhopal"/>
    <x v="6"/>
    <x v="1"/>
    <x v="1"/>
    <s v="Trouser"/>
    <x v="12"/>
    <n v="34"/>
    <s v="Black"/>
    <x v="2"/>
  </r>
  <r>
    <s v="OD0768"/>
    <s v="C053"/>
    <s v="P0643"/>
    <x v="498"/>
    <x v="3"/>
    <x v="0"/>
    <n v="516"/>
    <n v="0.3"/>
    <x v="0"/>
    <n v="361.2"/>
    <n v="49"/>
    <x v="3"/>
    <s v="Bhopal"/>
    <x v="6"/>
    <x v="1"/>
    <x v="1"/>
    <s v="Trouser"/>
    <x v="12"/>
    <n v="34"/>
    <s v="Black"/>
    <x v="2"/>
  </r>
  <r>
    <s v="OD0769"/>
    <s v="C054"/>
    <s v="P0643"/>
    <x v="338"/>
    <x v="10"/>
    <x v="0"/>
    <n v="355"/>
    <n v="0.3"/>
    <x v="0"/>
    <n v="248.49999999999997"/>
    <n v="17"/>
    <x v="2"/>
    <s v="Sagar"/>
    <x v="6"/>
    <x v="1"/>
    <x v="1"/>
    <s v="Trouser"/>
    <x v="12"/>
    <n v="34"/>
    <s v="Black"/>
    <x v="2"/>
  </r>
  <r>
    <s v="OD0770"/>
    <s v="C055"/>
    <s v="P0643"/>
    <x v="499"/>
    <x v="6"/>
    <x v="1"/>
    <n v="465"/>
    <n v="0.3"/>
    <x v="0"/>
    <n v="325.5"/>
    <n v="18"/>
    <x v="2"/>
    <s v="Sagar"/>
    <x v="6"/>
    <x v="1"/>
    <x v="1"/>
    <s v="Trouser"/>
    <x v="12"/>
    <n v="34"/>
    <s v="Black"/>
    <x v="2"/>
  </r>
  <r>
    <s v="OD0771"/>
    <s v="C056"/>
    <s v="P0644"/>
    <x v="326"/>
    <x v="2"/>
    <x v="1"/>
    <n v="965"/>
    <n v="0.3"/>
    <x v="0"/>
    <n v="675.5"/>
    <n v="19"/>
    <x v="2"/>
    <s v="Sagar"/>
    <x v="6"/>
    <x v="1"/>
    <x v="1"/>
    <s v="Trouser"/>
    <x v="12"/>
    <n v="34"/>
    <s v="Black"/>
    <x v="1"/>
  </r>
  <r>
    <s v="OD0772"/>
    <s v="C057"/>
    <s v="P0645"/>
    <x v="84"/>
    <x v="2"/>
    <x v="1"/>
    <n v="1158"/>
    <n v="0.3"/>
    <x v="0"/>
    <n v="810.59999999999991"/>
    <n v="20"/>
    <x v="1"/>
    <s v="Sagar"/>
    <x v="6"/>
    <x v="1"/>
    <x v="1"/>
    <s v="Trouser"/>
    <x v="12"/>
    <n v="34"/>
    <s v="Black"/>
    <x v="0"/>
  </r>
  <r>
    <s v="OD0773"/>
    <s v="C058"/>
    <s v="P0646"/>
    <x v="465"/>
    <x v="8"/>
    <x v="1"/>
    <n v="264"/>
    <n v="0.3"/>
    <x v="0"/>
    <n v="184.79999999999998"/>
    <n v="21"/>
    <x v="1"/>
    <s v="Indore"/>
    <x v="6"/>
    <x v="1"/>
    <x v="1"/>
    <s v="Trouser"/>
    <x v="12"/>
    <n v="34"/>
    <s v="Black"/>
    <x v="2"/>
  </r>
  <r>
    <s v="OD0774"/>
    <s v="C059"/>
    <s v="P0647"/>
    <x v="500"/>
    <x v="0"/>
    <x v="2"/>
    <n v="433"/>
    <n v="0.3"/>
    <x v="0"/>
    <n v="303.09999999999997"/>
    <n v="22"/>
    <x v="1"/>
    <s v="Indore"/>
    <x v="6"/>
    <x v="1"/>
    <x v="1"/>
    <s v="Trouser"/>
    <x v="12"/>
    <n v="34"/>
    <s v="Black"/>
    <x v="3"/>
  </r>
  <r>
    <s v="OD0775"/>
    <s v="C060"/>
    <s v="P0648"/>
    <x v="139"/>
    <x v="0"/>
    <x v="1"/>
    <n v="562"/>
    <n v="0.3"/>
    <x v="0"/>
    <n v="393.4"/>
    <n v="16"/>
    <x v="2"/>
    <s v="Kanpur"/>
    <x v="7"/>
    <x v="1"/>
    <x v="1"/>
    <s v="Trouser"/>
    <x v="5"/>
    <n v="34"/>
    <s v="Sea Green"/>
    <x v="0"/>
  </r>
  <r>
    <s v="OD0776"/>
    <s v="C061"/>
    <s v="P0649"/>
    <x v="158"/>
    <x v="1"/>
    <x v="1"/>
    <n v="423"/>
    <n v="0.3"/>
    <x v="0"/>
    <n v="296.09999999999997"/>
    <n v="17"/>
    <x v="2"/>
    <s v="Kanpur"/>
    <x v="7"/>
    <x v="1"/>
    <x v="1"/>
    <s v="Trouser"/>
    <x v="5"/>
    <n v="34"/>
    <s v="Sea Green"/>
    <x v="0"/>
  </r>
  <r>
    <s v="OD0777"/>
    <s v="C062"/>
    <s v="P0650"/>
    <x v="395"/>
    <x v="8"/>
    <x v="0"/>
    <n v="621"/>
    <n v="0.3"/>
    <x v="0"/>
    <n v="434.7"/>
    <n v="18"/>
    <x v="2"/>
    <s v="Kanpur"/>
    <x v="7"/>
    <x v="1"/>
    <x v="1"/>
    <s v="Trouser"/>
    <x v="5"/>
    <n v="36"/>
    <s v="Sea Green"/>
    <x v="0"/>
  </r>
  <r>
    <s v="OD0778"/>
    <s v="C063"/>
    <s v="P0651"/>
    <x v="311"/>
    <x v="7"/>
    <x v="0"/>
    <n v="333"/>
    <n v="0.3"/>
    <x v="0"/>
    <n v="233.1"/>
    <n v="19"/>
    <x v="2"/>
    <s v="Kanpur"/>
    <x v="7"/>
    <x v="1"/>
    <x v="1"/>
    <s v="Trouser"/>
    <x v="5"/>
    <n v="36"/>
    <s v="Sea Green"/>
    <x v="1"/>
  </r>
  <r>
    <s v="OD0779"/>
    <s v="C064"/>
    <s v="P0652"/>
    <x v="501"/>
    <x v="5"/>
    <x v="0"/>
    <n v="236"/>
    <n v="0.3"/>
    <x v="0"/>
    <n v="165.2"/>
    <n v="20"/>
    <x v="1"/>
    <s v="Aligarh"/>
    <x v="7"/>
    <x v="1"/>
    <x v="1"/>
    <s v="Trouser"/>
    <x v="5"/>
    <n v="36"/>
    <s v="Sea Green"/>
    <x v="2"/>
  </r>
  <r>
    <s v="OD0780"/>
    <s v="C065"/>
    <s v="P0653"/>
    <x v="70"/>
    <x v="5"/>
    <x v="1"/>
    <n v="456"/>
    <n v="0.3"/>
    <x v="0"/>
    <n v="319.2"/>
    <n v="21"/>
    <x v="1"/>
    <s v="Aligarh"/>
    <x v="7"/>
    <x v="1"/>
    <x v="1"/>
    <s v="Trouser"/>
    <x v="5"/>
    <n v="36"/>
    <s v="Pink"/>
    <x v="0"/>
  </r>
  <r>
    <s v="OD0781"/>
    <s v="C066"/>
    <s v="P0654"/>
    <x v="502"/>
    <x v="10"/>
    <x v="1"/>
    <n v="963"/>
    <n v="0.3"/>
    <x v="0"/>
    <n v="674.09999999999991"/>
    <n v="22"/>
    <x v="1"/>
    <s v="Aligarh"/>
    <x v="7"/>
    <x v="1"/>
    <x v="1"/>
    <s v="Shorts"/>
    <x v="1"/>
    <n v="36"/>
    <s v="Pink"/>
    <x v="0"/>
  </r>
  <r>
    <s v="OD0782"/>
    <s v="C067"/>
    <s v="P0655"/>
    <x v="503"/>
    <x v="9"/>
    <x v="1"/>
    <n v="234"/>
    <n v="0.3"/>
    <x v="0"/>
    <n v="163.79999999999998"/>
    <n v="23"/>
    <x v="1"/>
    <s v="Aligarh"/>
    <x v="7"/>
    <x v="1"/>
    <x v="1"/>
    <s v="Shorts"/>
    <x v="1"/>
    <n v="36"/>
    <s v="Pink"/>
    <x v="0"/>
  </r>
  <r>
    <s v="OD0783"/>
    <s v="C068"/>
    <s v="P0656"/>
    <x v="504"/>
    <x v="7"/>
    <x v="0"/>
    <n v="456"/>
    <n v="0.3"/>
    <x v="0"/>
    <n v="319.2"/>
    <n v="18"/>
    <x v="2"/>
    <s v="Prayagraj"/>
    <x v="7"/>
    <x v="1"/>
    <x v="1"/>
    <s v="Shorts"/>
    <x v="1"/>
    <n v="36"/>
    <s v="Pink"/>
    <x v="1"/>
  </r>
  <r>
    <s v="OD0784"/>
    <s v="C069"/>
    <s v="P0657"/>
    <x v="184"/>
    <x v="4"/>
    <x v="0"/>
    <n v="564"/>
    <n v="0.3"/>
    <x v="0"/>
    <n v="394.79999999999995"/>
    <n v="18"/>
    <x v="2"/>
    <s v="Prayagraj"/>
    <x v="7"/>
    <x v="1"/>
    <x v="1"/>
    <s v="Shorts"/>
    <x v="1"/>
    <n v="36"/>
    <s v="Pink"/>
    <x v="2"/>
  </r>
  <r>
    <s v="OD0785"/>
    <s v="C070"/>
    <s v="P0658"/>
    <x v="505"/>
    <x v="11"/>
    <x v="0"/>
    <n v="634"/>
    <n v="0.3"/>
    <x v="0"/>
    <n v="443.79999999999995"/>
    <n v="18"/>
    <x v="2"/>
    <s v="Prayagraj"/>
    <x v="7"/>
    <x v="1"/>
    <x v="1"/>
    <s v="Shorts"/>
    <x v="1"/>
    <n v="36"/>
    <s v="Orange"/>
    <x v="0"/>
  </r>
  <r>
    <s v="OD0786"/>
    <s v="C071"/>
    <s v="P0659"/>
    <x v="359"/>
    <x v="3"/>
    <x v="2"/>
    <n v="236"/>
    <n v="0.3"/>
    <x v="0"/>
    <n v="165.2"/>
    <n v="18"/>
    <x v="2"/>
    <s v="Prayagraj"/>
    <x v="7"/>
    <x v="1"/>
    <x v="1"/>
    <s v="Shorts"/>
    <x v="1"/>
    <n v="36"/>
    <s v="Orange"/>
    <x v="0"/>
  </r>
  <r>
    <s v="OD0787"/>
    <s v="C072"/>
    <s v="P0660"/>
    <x v="182"/>
    <x v="3"/>
    <x v="0"/>
    <n v="444"/>
    <n v="0.3"/>
    <x v="0"/>
    <n v="310.79999999999995"/>
    <n v="18"/>
    <x v="2"/>
    <s v="Prayagraj"/>
    <x v="7"/>
    <x v="1"/>
    <x v="1"/>
    <s v="Shorts"/>
    <x v="1"/>
    <n v="36"/>
    <s v="Orange"/>
    <x v="1"/>
  </r>
  <r>
    <s v="OD0788"/>
    <s v="C073"/>
    <s v="P0661"/>
    <x v="257"/>
    <x v="11"/>
    <x v="1"/>
    <n v="456"/>
    <n v="0.3"/>
    <x v="0"/>
    <n v="319.2"/>
    <n v="18"/>
    <x v="2"/>
    <s v="Prayagraj"/>
    <x v="7"/>
    <x v="1"/>
    <x v="1"/>
    <s v="Shorts"/>
    <x v="1"/>
    <n v="36"/>
    <s v="Orange"/>
    <x v="1"/>
  </r>
  <r>
    <s v="OD0789"/>
    <s v="C074"/>
    <s v="P0662"/>
    <x v="287"/>
    <x v="8"/>
    <x v="0"/>
    <n v="963"/>
    <n v="0.3"/>
    <x v="0"/>
    <n v="674.09999999999991"/>
    <n v="23"/>
    <x v="1"/>
    <s v="Jalandhar"/>
    <x v="8"/>
    <x v="1"/>
    <x v="1"/>
    <s v="Shorts"/>
    <x v="1"/>
    <n v="36"/>
    <s v="Orange"/>
    <x v="1"/>
  </r>
  <r>
    <s v="OD0790"/>
    <s v="C075"/>
    <s v="P0663"/>
    <x v="506"/>
    <x v="3"/>
    <x v="0"/>
    <n v="456"/>
    <n v="0.3"/>
    <x v="0"/>
    <n v="319.2"/>
    <n v="24"/>
    <x v="1"/>
    <s v="Jalandhar"/>
    <x v="8"/>
    <x v="1"/>
    <x v="1"/>
    <s v="Shorts"/>
    <x v="1"/>
    <n v="36"/>
    <s v="Brown"/>
    <x v="2"/>
  </r>
  <r>
    <s v="OD0791"/>
    <s v="C076"/>
    <s v="P0664"/>
    <x v="294"/>
    <x v="7"/>
    <x v="0"/>
    <n v="1189"/>
    <n v="0.3"/>
    <x v="0"/>
    <n v="832.3"/>
    <n v="25"/>
    <x v="1"/>
    <s v="Jalandhar"/>
    <x v="8"/>
    <x v="1"/>
    <x v="1"/>
    <s v="Shorts"/>
    <x v="1"/>
    <n v="36"/>
    <s v="Brown"/>
    <x v="0"/>
  </r>
  <r>
    <s v="OD0792"/>
    <s v="C077"/>
    <s v="P0665"/>
    <x v="507"/>
    <x v="0"/>
    <x v="0"/>
    <n v="1298"/>
    <n v="0.3"/>
    <x v="0"/>
    <n v="908.59999999999991"/>
    <n v="26"/>
    <x v="1"/>
    <s v="Jalandhar"/>
    <x v="8"/>
    <x v="1"/>
    <x v="1"/>
    <s v="Shorts"/>
    <x v="1"/>
    <n v="36"/>
    <s v="Brown"/>
    <x v="0"/>
  </r>
  <r>
    <s v="OD0793"/>
    <s v="C078"/>
    <s v="P0666"/>
    <x v="164"/>
    <x v="9"/>
    <x v="1"/>
    <n v="1456"/>
    <n v="0.3"/>
    <x v="0"/>
    <n v="1019.1999999999999"/>
    <n v="27"/>
    <x v="1"/>
    <s v="Amritsar"/>
    <x v="8"/>
    <x v="1"/>
    <x v="1"/>
    <s v="Shorts"/>
    <x v="1"/>
    <n v="36"/>
    <s v="Brown"/>
    <x v="0"/>
  </r>
  <r>
    <s v="OD0794"/>
    <s v="C079"/>
    <s v="P0667"/>
    <x v="508"/>
    <x v="3"/>
    <x v="2"/>
    <n v="1478"/>
    <n v="0.3"/>
    <x v="0"/>
    <n v="1034.5999999999999"/>
    <n v="24"/>
    <x v="1"/>
    <s v="Amritsar"/>
    <x v="8"/>
    <x v="1"/>
    <x v="1"/>
    <s v="Shorts"/>
    <x v="1"/>
    <n v="32"/>
    <s v="Brown"/>
    <x v="0"/>
  </r>
  <r>
    <s v="OD0795"/>
    <s v="C080"/>
    <s v="P0668"/>
    <x v="373"/>
    <x v="0"/>
    <x v="1"/>
    <n v="256"/>
    <n v="0.3"/>
    <x v="0"/>
    <n v="179.2"/>
    <n v="24"/>
    <x v="1"/>
    <s v="Amritsar"/>
    <x v="8"/>
    <x v="1"/>
    <x v="1"/>
    <s v="Shorts"/>
    <x v="1"/>
    <n v="32"/>
    <s v="Brown"/>
    <x v="0"/>
  </r>
  <r>
    <s v="OD0796"/>
    <s v="C081"/>
    <s v="P0669"/>
    <x v="52"/>
    <x v="0"/>
    <x v="2"/>
    <n v="2698"/>
    <n v="0.3"/>
    <x v="0"/>
    <n v="1888.6"/>
    <n v="24"/>
    <x v="1"/>
    <s v="Amritsar"/>
    <x v="8"/>
    <x v="1"/>
    <x v="1"/>
    <s v="Shorts"/>
    <x v="1"/>
    <n v="32"/>
    <s v="Brown"/>
    <x v="1"/>
  </r>
  <r>
    <s v="OD0797"/>
    <s v="C082"/>
    <s v="P0670"/>
    <x v="509"/>
    <x v="11"/>
    <x v="2"/>
    <n v="2364"/>
    <n v="0.3"/>
    <x v="0"/>
    <n v="1654.8"/>
    <n v="24"/>
    <x v="1"/>
    <s v="Amritsar"/>
    <x v="8"/>
    <x v="1"/>
    <x v="1"/>
    <s v="Shorts"/>
    <x v="1"/>
    <n v="32"/>
    <s v="White"/>
    <x v="2"/>
  </r>
  <r>
    <s v="OD0798"/>
    <s v="C083"/>
    <s v="P0671"/>
    <x v="457"/>
    <x v="9"/>
    <x v="0"/>
    <n v="1236"/>
    <n v="0.3"/>
    <x v="0"/>
    <n v="865.19999999999993"/>
    <n v="24"/>
    <x v="1"/>
    <s v="Patiala"/>
    <x v="8"/>
    <x v="1"/>
    <x v="1"/>
    <s v="Shorts"/>
    <x v="1"/>
    <n v="32"/>
    <s v="White"/>
    <x v="2"/>
  </r>
  <r>
    <s v="OD0799"/>
    <s v="C084"/>
    <s v="P0672"/>
    <x v="157"/>
    <x v="3"/>
    <x v="2"/>
    <n v="756"/>
    <n v="0.3"/>
    <x v="0"/>
    <n v="529.19999999999993"/>
    <n v="24"/>
    <x v="1"/>
    <s v="Patiala"/>
    <x v="8"/>
    <x v="1"/>
    <x v="1"/>
    <s v="Shorts"/>
    <x v="1"/>
    <n v="32"/>
    <s v="White"/>
    <x v="0"/>
  </r>
  <r>
    <s v="OD0800"/>
    <s v="C085"/>
    <s v="P0673"/>
    <x v="207"/>
    <x v="8"/>
    <x v="0"/>
    <n v="326"/>
    <n v="0.3"/>
    <x v="0"/>
    <n v="228.2"/>
    <n v="24"/>
    <x v="1"/>
    <s v="Patiala"/>
    <x v="8"/>
    <x v="1"/>
    <x v="1"/>
    <s v="Shorts"/>
    <x v="3"/>
    <n v="32"/>
    <s v="White"/>
    <x v="0"/>
  </r>
  <r>
    <s v="OD0801"/>
    <s v="C086"/>
    <s v="P0674"/>
    <x v="510"/>
    <x v="4"/>
    <x v="1"/>
    <n v="453"/>
    <n v="0.3"/>
    <x v="0"/>
    <n v="317.09999999999997"/>
    <n v="24"/>
    <x v="1"/>
    <s v="Patiala"/>
    <x v="8"/>
    <x v="1"/>
    <x v="1"/>
    <s v="Shorts"/>
    <x v="3"/>
    <n v="32"/>
    <s v="White"/>
    <x v="0"/>
  </r>
  <r>
    <s v="OD0802"/>
    <s v="C087"/>
    <s v="P0675"/>
    <x v="293"/>
    <x v="8"/>
    <x v="1"/>
    <n v="326"/>
    <n v="0.3"/>
    <x v="0"/>
    <n v="228.2"/>
    <n v="24"/>
    <x v="1"/>
    <s v="Patiala"/>
    <x v="8"/>
    <x v="1"/>
    <x v="1"/>
    <s v="Shorts"/>
    <x v="3"/>
    <n v="32"/>
    <s v="Off white"/>
    <x v="2"/>
  </r>
  <r>
    <s v="OD0803"/>
    <s v="C088"/>
    <s v="P0676"/>
    <x v="453"/>
    <x v="0"/>
    <x v="2"/>
    <n v="456"/>
    <n v="0.3"/>
    <x v="0"/>
    <n v="319.2"/>
    <n v="22"/>
    <x v="1"/>
    <s v="Patiala"/>
    <x v="8"/>
    <x v="1"/>
    <x v="1"/>
    <s v="Shorts"/>
    <x v="3"/>
    <n v="32"/>
    <s v="Off white"/>
    <x v="2"/>
  </r>
  <r>
    <s v="OD0804"/>
    <s v="C089"/>
    <s v="P0677"/>
    <x v="73"/>
    <x v="7"/>
    <x v="0"/>
    <n v="675"/>
    <n v="0.3"/>
    <x v="0"/>
    <n v="472.49999999999994"/>
    <n v="23"/>
    <x v="1"/>
    <s v="Jaipur"/>
    <x v="9"/>
    <x v="1"/>
    <x v="1"/>
    <s v="Shorts"/>
    <x v="3"/>
    <n v="32"/>
    <s v="Off white"/>
    <x v="1"/>
  </r>
  <r>
    <s v="OD0805"/>
    <s v="C090"/>
    <s v="P0678"/>
    <x v="167"/>
    <x v="5"/>
    <x v="0"/>
    <n v="654"/>
    <n v="0.3"/>
    <x v="0"/>
    <n v="457.79999999999995"/>
    <n v="24"/>
    <x v="1"/>
    <s v="Jaipur"/>
    <x v="9"/>
    <x v="1"/>
    <x v="1"/>
    <s v="Shorts"/>
    <x v="3"/>
    <n v="30"/>
    <s v="Off white"/>
    <x v="0"/>
  </r>
  <r>
    <s v="OD0806"/>
    <s v="C091"/>
    <s v="P0679"/>
    <x v="248"/>
    <x v="8"/>
    <x v="1"/>
    <n v="654"/>
    <n v="0.3"/>
    <x v="0"/>
    <n v="457.79999999999995"/>
    <n v="25"/>
    <x v="1"/>
    <s v="Jaipur"/>
    <x v="9"/>
    <x v="1"/>
    <x v="1"/>
    <s v="Shorts"/>
    <x v="3"/>
    <n v="30"/>
    <s v="Black"/>
    <x v="1"/>
  </r>
  <r>
    <s v="OD0807"/>
    <s v="C092"/>
    <s v="P0680"/>
    <x v="23"/>
    <x v="9"/>
    <x v="1"/>
    <n v="654"/>
    <n v="0.3"/>
    <x v="0"/>
    <n v="457.79999999999995"/>
    <n v="26"/>
    <x v="1"/>
    <s v="Jaipur"/>
    <x v="9"/>
    <x v="1"/>
    <x v="1"/>
    <s v="Shorts"/>
    <x v="3"/>
    <n v="30"/>
    <s v="Black"/>
    <x v="1"/>
  </r>
  <r>
    <s v="OD0808"/>
    <s v="C093"/>
    <s v="P0681"/>
    <x v="511"/>
    <x v="3"/>
    <x v="0"/>
    <n v="654"/>
    <n v="0.3"/>
    <x v="0"/>
    <n v="457.79999999999995"/>
    <n v="27"/>
    <x v="1"/>
    <s v="Jaipur"/>
    <x v="9"/>
    <x v="1"/>
    <x v="1"/>
    <s v="Shorts"/>
    <x v="3"/>
    <n v="30"/>
    <s v="Black"/>
    <x v="1"/>
  </r>
  <r>
    <s v="OD0809"/>
    <s v="C094"/>
    <s v="P0682"/>
    <x v="208"/>
    <x v="1"/>
    <x v="1"/>
    <n v="356"/>
    <n v="0.3"/>
    <x v="0"/>
    <n v="249.2"/>
    <n v="34"/>
    <x v="0"/>
    <s v="Jaipur"/>
    <x v="9"/>
    <x v="1"/>
    <x v="1"/>
    <s v="Shorts"/>
    <x v="3"/>
    <n v="30"/>
    <s v="Black"/>
    <x v="0"/>
  </r>
  <r>
    <s v="OD0810"/>
    <s v="C095"/>
    <s v="P0683"/>
    <x v="417"/>
    <x v="0"/>
    <x v="0"/>
    <n v="686"/>
    <n v="0.3"/>
    <x v="0"/>
    <n v="480.2"/>
    <n v="35"/>
    <x v="0"/>
    <s v="Jodhpur"/>
    <x v="9"/>
    <x v="1"/>
    <x v="1"/>
    <s v="Shorts"/>
    <x v="3"/>
    <n v="30"/>
    <s v="Black"/>
    <x v="0"/>
  </r>
  <r>
    <s v="OD0811"/>
    <s v="C096"/>
    <s v="P0684"/>
    <x v="167"/>
    <x v="5"/>
    <x v="0"/>
    <n v="456"/>
    <n v="0.3"/>
    <x v="0"/>
    <n v="319.2"/>
    <n v="36"/>
    <x v="0"/>
    <s v="Jodhpur"/>
    <x v="9"/>
    <x v="1"/>
    <x v="1"/>
    <s v="Shorts"/>
    <x v="3"/>
    <n v="30"/>
    <s v="Beige"/>
    <x v="0"/>
  </r>
  <r>
    <s v="OD0812"/>
    <s v="C097"/>
    <s v="P0685"/>
    <x v="509"/>
    <x v="11"/>
    <x v="2"/>
    <n v="516"/>
    <n v="0.3"/>
    <x v="0"/>
    <n v="361.2"/>
    <n v="37"/>
    <x v="0"/>
    <s v="Jodhpur"/>
    <x v="9"/>
    <x v="1"/>
    <x v="1"/>
    <s v="Shorts"/>
    <x v="3"/>
    <n v="30"/>
    <s v="Beige"/>
    <x v="0"/>
  </r>
  <r>
    <s v="OD0813"/>
    <s v="C098"/>
    <s v="P0686"/>
    <x v="355"/>
    <x v="2"/>
    <x v="0"/>
    <n v="355"/>
    <n v="0.3"/>
    <x v="0"/>
    <n v="248.49999999999997"/>
    <n v="38"/>
    <x v="0"/>
    <s v="Udaipur"/>
    <x v="9"/>
    <x v="1"/>
    <x v="1"/>
    <s v="Shorts"/>
    <x v="3"/>
    <n v="30"/>
    <s v="Beige"/>
    <x v="0"/>
  </r>
  <r>
    <s v="OD0814"/>
    <s v="C099"/>
    <s v="P0686"/>
    <x v="304"/>
    <x v="9"/>
    <x v="1"/>
    <n v="465"/>
    <n v="0.3"/>
    <x v="0"/>
    <n v="325.5"/>
    <n v="39"/>
    <x v="0"/>
    <s v="Udaipur"/>
    <x v="9"/>
    <x v="1"/>
    <x v="1"/>
    <s v="Shorts"/>
    <x v="3"/>
    <n v="30"/>
    <s v="Beige"/>
    <x v="0"/>
  </r>
  <r>
    <s v="OD0815"/>
    <s v="C100"/>
    <s v="P0686"/>
    <x v="511"/>
    <x v="3"/>
    <x v="0"/>
    <n v="965"/>
    <n v="0.3"/>
    <x v="0"/>
    <n v="675.5"/>
    <n v="40"/>
    <x v="0"/>
    <s v="Udaipur"/>
    <x v="9"/>
    <x v="1"/>
    <x v="1"/>
    <s v="Shorts"/>
    <x v="3"/>
    <n v="30"/>
    <s v="Beige"/>
    <x v="0"/>
  </r>
  <r>
    <s v="OD0816"/>
    <s v="C001"/>
    <s v="P0686"/>
    <x v="401"/>
    <x v="11"/>
    <x v="1"/>
    <n v="1158"/>
    <n v="0.3"/>
    <x v="0"/>
    <n v="810.59999999999991"/>
    <n v="30"/>
    <x v="0"/>
    <s v="Mumbai"/>
    <x v="0"/>
    <x v="1"/>
    <x v="1"/>
    <s v="Shorts"/>
    <x v="3"/>
    <n v="30"/>
    <s v="Beige"/>
    <x v="0"/>
  </r>
  <r>
    <s v="OD0817"/>
    <s v="C002"/>
    <s v="P0686"/>
    <x v="257"/>
    <x v="11"/>
    <x v="1"/>
    <n v="264"/>
    <n v="0.3"/>
    <x v="0"/>
    <n v="184.79999999999998"/>
    <n v="35"/>
    <x v="0"/>
    <s v="Mumbai"/>
    <x v="0"/>
    <x v="1"/>
    <x v="1"/>
    <s v="Shorts"/>
    <x v="3"/>
    <n v="30"/>
    <s v="Beige"/>
    <x v="0"/>
  </r>
  <r>
    <s v="OD0818"/>
    <s v="C003"/>
    <s v="P0686"/>
    <x v="231"/>
    <x v="2"/>
    <x v="1"/>
    <n v="433"/>
    <n v="0.3"/>
    <x v="0"/>
    <n v="303.09999999999997"/>
    <n v="36"/>
    <x v="0"/>
    <s v="Mumbai"/>
    <x v="0"/>
    <x v="1"/>
    <x v="1"/>
    <s v="Shorts"/>
    <x v="3"/>
    <n v="30"/>
    <s v="Beige"/>
    <x v="0"/>
  </r>
  <r>
    <s v="OD0819"/>
    <s v="C004"/>
    <s v="P0687"/>
    <x v="301"/>
    <x v="11"/>
    <x v="1"/>
    <n v="562"/>
    <n v="0.3"/>
    <x v="0"/>
    <n v="393.4"/>
    <n v="40"/>
    <x v="0"/>
    <s v="Pune"/>
    <x v="0"/>
    <x v="1"/>
    <x v="1"/>
    <s v="Shorts"/>
    <x v="3"/>
    <n v="30"/>
    <s v="Navy Blue"/>
    <x v="0"/>
  </r>
  <r>
    <s v="OD0820"/>
    <s v="C005"/>
    <s v="P0688"/>
    <x v="48"/>
    <x v="4"/>
    <x v="0"/>
    <n v="423"/>
    <n v="0.3"/>
    <x v="0"/>
    <n v="296.09999999999997"/>
    <n v="25"/>
    <x v="1"/>
    <s v="Pune"/>
    <x v="0"/>
    <x v="1"/>
    <x v="1"/>
    <s v="Shorts"/>
    <x v="3"/>
    <n v="30"/>
    <s v="Navy Blue"/>
    <x v="2"/>
  </r>
  <r>
    <s v="OD0821"/>
    <s v="C006"/>
    <s v="P0689"/>
    <x v="512"/>
    <x v="9"/>
    <x v="1"/>
    <n v="621"/>
    <n v="0.3"/>
    <x v="0"/>
    <n v="434.7"/>
    <n v="16"/>
    <x v="2"/>
    <s v="Pune"/>
    <x v="0"/>
    <x v="1"/>
    <x v="1"/>
    <s v="Shorts"/>
    <x v="3"/>
    <n v="34"/>
    <s v="Navy Blue"/>
    <x v="3"/>
  </r>
  <r>
    <s v="OD0822"/>
    <s v="C007"/>
    <s v="P0690"/>
    <x v="228"/>
    <x v="4"/>
    <x v="1"/>
    <n v="333"/>
    <n v="0.3"/>
    <x v="0"/>
    <n v="233.1"/>
    <n v="23"/>
    <x v="1"/>
    <s v="Pune"/>
    <x v="0"/>
    <x v="1"/>
    <x v="1"/>
    <s v="Shorts"/>
    <x v="3"/>
    <n v="34"/>
    <s v="Navy Blue"/>
    <x v="2"/>
  </r>
  <r>
    <s v="OD0823"/>
    <s v="C008"/>
    <s v="P0691"/>
    <x v="513"/>
    <x v="9"/>
    <x v="0"/>
    <n v="236"/>
    <n v="0.3"/>
    <x v="0"/>
    <n v="165.2"/>
    <n v="22"/>
    <x v="1"/>
    <s v="Pune"/>
    <x v="0"/>
    <x v="1"/>
    <x v="1"/>
    <s v="Shorts"/>
    <x v="3"/>
    <n v="34"/>
    <s v="Navy Blue"/>
    <x v="2"/>
  </r>
  <r>
    <s v="OD0824"/>
    <s v="C009"/>
    <s v="P0692"/>
    <x v="177"/>
    <x v="7"/>
    <x v="0"/>
    <n v="456"/>
    <n v="0.3"/>
    <x v="0"/>
    <n v="319.2"/>
    <n v="17"/>
    <x v="2"/>
    <s v="Hyderabad"/>
    <x v="1"/>
    <x v="1"/>
    <x v="1"/>
    <s v="Shorts"/>
    <x v="13"/>
    <n v="34"/>
    <s v="Navy Blue"/>
    <x v="1"/>
  </r>
  <r>
    <s v="OD0825"/>
    <s v="C010"/>
    <s v="P0693"/>
    <x v="272"/>
    <x v="3"/>
    <x v="2"/>
    <n v="963"/>
    <n v="0.3"/>
    <x v="0"/>
    <n v="674.09999999999991"/>
    <n v="19"/>
    <x v="2"/>
    <s v="Hyderabad"/>
    <x v="1"/>
    <x v="1"/>
    <x v="1"/>
    <s v="Shorts"/>
    <x v="13"/>
    <n v="34"/>
    <s v="Blue"/>
    <x v="0"/>
  </r>
  <r>
    <s v="OD0826"/>
    <s v="C011"/>
    <s v="P0694"/>
    <x v="492"/>
    <x v="10"/>
    <x v="1"/>
    <n v="234"/>
    <n v="0.3"/>
    <x v="0"/>
    <n v="163.79999999999998"/>
    <n v="18"/>
    <x v="2"/>
    <s v="Hyderabad"/>
    <x v="1"/>
    <x v="1"/>
    <x v="1"/>
    <s v="Shorts"/>
    <x v="13"/>
    <n v="34"/>
    <s v="Blue"/>
    <x v="2"/>
  </r>
  <r>
    <s v="OD0827"/>
    <s v="C012"/>
    <s v="P0695"/>
    <x v="206"/>
    <x v="8"/>
    <x v="0"/>
    <n v="456"/>
    <n v="0.3"/>
    <x v="0"/>
    <n v="319.2"/>
    <n v="20"/>
    <x v="1"/>
    <s v="Hyderabad"/>
    <x v="1"/>
    <x v="1"/>
    <x v="1"/>
    <s v="Shorts"/>
    <x v="13"/>
    <n v="36"/>
    <s v="Blue"/>
    <x v="2"/>
  </r>
  <r>
    <s v="OD0828"/>
    <s v="C013"/>
    <s v="P0696"/>
    <x v="15"/>
    <x v="4"/>
    <x v="1"/>
    <n v="564"/>
    <n v="0.3"/>
    <x v="0"/>
    <n v="394.79999999999995"/>
    <n v="22"/>
    <x v="1"/>
    <s v="Raipur"/>
    <x v="2"/>
    <x v="1"/>
    <x v="1"/>
    <s v="Shorts"/>
    <x v="13"/>
    <n v="36"/>
    <s v="Blue"/>
    <x v="1"/>
  </r>
  <r>
    <s v="OD0829"/>
    <s v="C014"/>
    <s v="P0697"/>
    <x v="318"/>
    <x v="4"/>
    <x v="0"/>
    <n v="634"/>
    <n v="0.3"/>
    <x v="0"/>
    <n v="443.79999999999995"/>
    <n v="25"/>
    <x v="1"/>
    <s v="Raipur"/>
    <x v="2"/>
    <x v="1"/>
    <x v="1"/>
    <s v="Shorts"/>
    <x v="13"/>
    <n v="36"/>
    <s v="Blue"/>
    <x v="0"/>
  </r>
  <r>
    <s v="OD0830"/>
    <s v="C015"/>
    <s v="P0698"/>
    <x v="454"/>
    <x v="3"/>
    <x v="2"/>
    <n v="236"/>
    <n v="0.3"/>
    <x v="0"/>
    <n v="165.2"/>
    <n v="27"/>
    <x v="1"/>
    <s v="Ahmedabad"/>
    <x v="3"/>
    <x v="1"/>
    <x v="1"/>
    <s v="Shorts"/>
    <x v="13"/>
    <n v="36"/>
    <s v="White"/>
    <x v="2"/>
  </r>
  <r>
    <s v="OD0831"/>
    <s v="C016"/>
    <s v="P0699"/>
    <x v="408"/>
    <x v="5"/>
    <x v="0"/>
    <n v="444"/>
    <n v="0.3"/>
    <x v="0"/>
    <n v="310.79999999999995"/>
    <n v="29"/>
    <x v="1"/>
    <s v="Ahmedabad"/>
    <x v="3"/>
    <x v="1"/>
    <x v="1"/>
    <s v="Shorts"/>
    <x v="13"/>
    <n v="36"/>
    <s v="White"/>
    <x v="1"/>
  </r>
  <r>
    <s v="OD0832"/>
    <s v="C017"/>
    <s v="P0700"/>
    <x v="514"/>
    <x v="2"/>
    <x v="1"/>
    <n v="456"/>
    <n v="0.3"/>
    <x v="0"/>
    <n v="319.2"/>
    <n v="23"/>
    <x v="1"/>
    <s v="Ahmedabad"/>
    <x v="3"/>
    <x v="1"/>
    <x v="1"/>
    <s v="Shorts"/>
    <x v="13"/>
    <n v="36"/>
    <s v="White"/>
    <x v="0"/>
  </r>
  <r>
    <s v="OD0833"/>
    <s v="C018"/>
    <s v="P0701"/>
    <x v="390"/>
    <x v="9"/>
    <x v="0"/>
    <n v="963"/>
    <n v="0.3"/>
    <x v="0"/>
    <n v="674.09999999999991"/>
    <n v="25"/>
    <x v="1"/>
    <s v="Ahmedabad"/>
    <x v="3"/>
    <x v="1"/>
    <x v="1"/>
    <s v="Shorts"/>
    <x v="10"/>
    <n v="36"/>
    <s v="White"/>
    <x v="0"/>
  </r>
  <r>
    <s v="OD0834"/>
    <s v="C019"/>
    <s v="P0702"/>
    <x v="73"/>
    <x v="7"/>
    <x v="0"/>
    <n v="456"/>
    <n v="0.3"/>
    <x v="0"/>
    <n v="319.2"/>
    <n v="24"/>
    <x v="1"/>
    <s v="Ahmedabad"/>
    <x v="3"/>
    <x v="1"/>
    <x v="1"/>
    <s v="Shorts"/>
    <x v="10"/>
    <n v="36"/>
    <s v="White"/>
    <x v="1"/>
  </r>
  <r>
    <s v="OD0835"/>
    <s v="C020"/>
    <s v="P0703"/>
    <x v="451"/>
    <x v="3"/>
    <x v="2"/>
    <n v="1189"/>
    <n v="0.3"/>
    <x v="0"/>
    <n v="832.3"/>
    <n v="15"/>
    <x v="2"/>
    <s v="Ahmedabad"/>
    <x v="3"/>
    <x v="1"/>
    <x v="1"/>
    <s v="Shorts"/>
    <x v="10"/>
    <n v="36"/>
    <s v="Charcoal"/>
    <x v="2"/>
  </r>
  <r>
    <s v="OD0836"/>
    <s v="C021"/>
    <s v="P0704"/>
    <x v="256"/>
    <x v="10"/>
    <x v="0"/>
    <n v="1298"/>
    <n v="0.3"/>
    <x v="0"/>
    <n v="908.59999999999991"/>
    <n v="19"/>
    <x v="2"/>
    <s v="Vadodara"/>
    <x v="3"/>
    <x v="1"/>
    <x v="1"/>
    <s v="Shorts"/>
    <x v="10"/>
    <n v="36"/>
    <s v="Charcoal"/>
    <x v="3"/>
  </r>
  <r>
    <s v="OD0837"/>
    <s v="C022"/>
    <s v="P0705"/>
    <x v="515"/>
    <x v="6"/>
    <x v="1"/>
    <n v="1456"/>
    <n v="0.3"/>
    <x v="0"/>
    <n v="1019.1999999999999"/>
    <n v="19"/>
    <x v="2"/>
    <s v="Vadodara"/>
    <x v="3"/>
    <x v="1"/>
    <x v="1"/>
    <s v="Shorts"/>
    <x v="10"/>
    <n v="36"/>
    <s v="Charcoal"/>
    <x v="1"/>
  </r>
  <r>
    <s v="OD0838"/>
    <s v="C023"/>
    <s v="P0706"/>
    <x v="474"/>
    <x v="11"/>
    <x v="0"/>
    <n v="1478"/>
    <n v="0.3"/>
    <x v="0"/>
    <n v="1034.5999999999999"/>
    <n v="19"/>
    <x v="2"/>
    <s v="Vadodara"/>
    <x v="3"/>
    <x v="1"/>
    <x v="1"/>
    <s v="Shorts"/>
    <x v="10"/>
    <n v="36"/>
    <s v="Charcoal"/>
    <x v="0"/>
  </r>
  <r>
    <s v="OD0839"/>
    <s v="C024"/>
    <s v="P0707"/>
    <x v="303"/>
    <x v="11"/>
    <x v="2"/>
    <n v="256"/>
    <n v="0.3"/>
    <x v="0"/>
    <n v="179.2"/>
    <n v="22"/>
    <x v="1"/>
    <s v="Vadodara"/>
    <x v="3"/>
    <x v="1"/>
    <x v="1"/>
    <s v="Shorts"/>
    <x v="10"/>
    <n v="36"/>
    <s v="Charcoal"/>
    <x v="2"/>
  </r>
  <r>
    <s v="OD0840"/>
    <s v="C025"/>
    <s v="P0708"/>
    <x v="185"/>
    <x v="1"/>
    <x v="1"/>
    <n v="2698"/>
    <n v="0.3"/>
    <x v="0"/>
    <n v="1888.6"/>
    <n v="22"/>
    <x v="1"/>
    <s v="Vadodara"/>
    <x v="3"/>
    <x v="1"/>
    <x v="1"/>
    <s v="Shorts"/>
    <x v="10"/>
    <n v="36"/>
    <s v="khaki"/>
    <x v="1"/>
  </r>
  <r>
    <s v="OD0841"/>
    <s v="C026"/>
    <s v="P0709"/>
    <x v="350"/>
    <x v="3"/>
    <x v="2"/>
    <n v="2364"/>
    <n v="0.3"/>
    <x v="0"/>
    <n v="1654.8"/>
    <n v="22"/>
    <x v="1"/>
    <s v="Surat"/>
    <x v="3"/>
    <x v="1"/>
    <x v="1"/>
    <s v="Shorts"/>
    <x v="10"/>
    <n v="36"/>
    <s v="khaki"/>
    <x v="0"/>
  </r>
  <r>
    <s v="OD0842"/>
    <s v="C027"/>
    <s v="P0710"/>
    <x v="516"/>
    <x v="9"/>
    <x v="0"/>
    <n v="1236"/>
    <n v="0.3"/>
    <x v="0"/>
    <n v="865.19999999999993"/>
    <n v="22"/>
    <x v="1"/>
    <s v="Surat"/>
    <x v="3"/>
    <x v="1"/>
    <x v="1"/>
    <s v="Shorts"/>
    <x v="10"/>
    <n v="34"/>
    <s v="khaki"/>
    <x v="3"/>
  </r>
  <r>
    <s v="OD0843"/>
    <s v="C028"/>
    <s v="P0711"/>
    <x v="270"/>
    <x v="9"/>
    <x v="0"/>
    <n v="756"/>
    <n v="0.3"/>
    <x v="0"/>
    <n v="529.19999999999993"/>
    <n v="29"/>
    <x v="1"/>
    <s v="Surat"/>
    <x v="3"/>
    <x v="1"/>
    <x v="1"/>
    <s v="Shorts"/>
    <x v="10"/>
    <n v="34"/>
    <s v="Sea Green"/>
    <x v="1"/>
  </r>
  <r>
    <s v="OD0844"/>
    <s v="C029"/>
    <s v="P0712"/>
    <x v="332"/>
    <x v="5"/>
    <x v="1"/>
    <n v="326"/>
    <n v="0.3"/>
    <x v="0"/>
    <n v="228.2"/>
    <n v="29"/>
    <x v="1"/>
    <s v="Surat"/>
    <x v="3"/>
    <x v="1"/>
    <x v="1"/>
    <s v="Shorts"/>
    <x v="10"/>
    <n v="34"/>
    <s v="Sea Green"/>
    <x v="1"/>
  </r>
  <r>
    <s v="OD0845"/>
    <s v="C030"/>
    <s v="P0713"/>
    <x v="517"/>
    <x v="1"/>
    <x v="1"/>
    <n v="453"/>
    <n v="0.3"/>
    <x v="0"/>
    <n v="317.09999999999997"/>
    <n v="29"/>
    <x v="1"/>
    <s v="Bengaluru"/>
    <x v="4"/>
    <x v="1"/>
    <x v="1"/>
    <s v="Shorts"/>
    <x v="10"/>
    <n v="32"/>
    <s v="Sea Green"/>
    <x v="0"/>
  </r>
  <r>
    <s v="OD0846"/>
    <s v="C031"/>
    <s v="P0714"/>
    <x v="312"/>
    <x v="3"/>
    <x v="2"/>
    <n v="326"/>
    <n v="0.3"/>
    <x v="0"/>
    <n v="228.2"/>
    <n v="29"/>
    <x v="1"/>
    <s v="Bengaluru"/>
    <x v="4"/>
    <x v="1"/>
    <x v="1"/>
    <s v="Shorts"/>
    <x v="10"/>
    <n v="32"/>
    <s v="Yellow"/>
    <x v="0"/>
  </r>
  <r>
    <s v="OD0847"/>
    <s v="C032"/>
    <s v="P0715"/>
    <x v="518"/>
    <x v="3"/>
    <x v="1"/>
    <n v="456"/>
    <n v="0.3"/>
    <x v="0"/>
    <n v="319.2"/>
    <n v="41"/>
    <x v="0"/>
    <s v="Bengaluru"/>
    <x v="4"/>
    <x v="1"/>
    <x v="1"/>
    <s v="Shorts"/>
    <x v="10"/>
    <n v="32"/>
    <s v="Yellow"/>
    <x v="0"/>
  </r>
  <r>
    <s v="OD0848"/>
    <s v="C033"/>
    <s v="P0716"/>
    <x v="269"/>
    <x v="4"/>
    <x v="1"/>
    <n v="456"/>
    <n v="0.3"/>
    <x v="0"/>
    <n v="319.2"/>
    <n v="42"/>
    <x v="0"/>
    <s v="Bengaluru"/>
    <x v="4"/>
    <x v="1"/>
    <x v="1"/>
    <s v="Shorts"/>
    <x v="4"/>
    <n v="34"/>
    <s v="Yellow"/>
    <x v="2"/>
  </r>
  <r>
    <s v="OD0849"/>
    <s v="C034"/>
    <s v="P0717"/>
    <x v="300"/>
    <x v="11"/>
    <x v="0"/>
    <n v="456"/>
    <n v="0.3"/>
    <x v="0"/>
    <n v="319.2"/>
    <n v="43"/>
    <x v="0"/>
    <s v="Bengaluru"/>
    <x v="4"/>
    <x v="1"/>
    <x v="1"/>
    <s v="Shorts"/>
    <x v="4"/>
    <n v="34"/>
    <s v="Yellow"/>
    <x v="1"/>
  </r>
  <r>
    <s v="OD0850"/>
    <s v="C035"/>
    <s v="P0718"/>
    <x v="288"/>
    <x v="1"/>
    <x v="0"/>
    <n v="456"/>
    <n v="0.3"/>
    <x v="0"/>
    <n v="319.2"/>
    <n v="44"/>
    <x v="0"/>
    <s v="Bengaluru"/>
    <x v="4"/>
    <x v="1"/>
    <x v="1"/>
    <s v="Shorts"/>
    <x v="4"/>
    <n v="34"/>
    <s v="Yellow"/>
    <x v="0"/>
  </r>
  <r>
    <s v="OD0851"/>
    <s v="C036"/>
    <s v="P0719"/>
    <x v="519"/>
    <x v="10"/>
    <x v="1"/>
    <n v="236"/>
    <n v="0.3"/>
    <x v="0"/>
    <n v="165.2"/>
    <n v="45"/>
    <x v="0"/>
    <s v="Bengaluru"/>
    <x v="4"/>
    <x v="1"/>
    <x v="1"/>
    <s v="Shorts"/>
    <x v="4"/>
    <n v="34"/>
    <s v="Grey"/>
    <x v="3"/>
  </r>
  <r>
    <s v="OD0852"/>
    <s v="C037"/>
    <s v="P0720"/>
    <x v="520"/>
    <x v="5"/>
    <x v="0"/>
    <n v="996"/>
    <n v="0.3"/>
    <x v="0"/>
    <n v="697.19999999999993"/>
    <n v="35"/>
    <x v="0"/>
    <s v="Bengaluru"/>
    <x v="4"/>
    <x v="1"/>
    <x v="1"/>
    <s v="Shorts"/>
    <x v="4"/>
    <n v="34"/>
    <s v="Grey"/>
    <x v="1"/>
  </r>
  <r>
    <s v="OD0853"/>
    <s v="C038"/>
    <s v="P0721"/>
    <x v="407"/>
    <x v="8"/>
    <x v="0"/>
    <n v="654"/>
    <n v="0.3"/>
    <x v="0"/>
    <n v="457.79999999999995"/>
    <n v="36"/>
    <x v="0"/>
    <s v="Patna"/>
    <x v="5"/>
    <x v="1"/>
    <x v="1"/>
    <s v="Shorts"/>
    <x v="4"/>
    <n v="34"/>
    <s v="Grey"/>
    <x v="1"/>
  </r>
  <r>
    <s v="OD0854"/>
    <s v="C039"/>
    <s v="P0722"/>
    <x v="246"/>
    <x v="11"/>
    <x v="0"/>
    <n v="456"/>
    <n v="0.3"/>
    <x v="0"/>
    <n v="319.2"/>
    <n v="37"/>
    <x v="0"/>
    <s v="Patna"/>
    <x v="5"/>
    <x v="1"/>
    <x v="1"/>
    <s v="Shorts"/>
    <x v="4"/>
    <n v="34"/>
    <s v="Grey"/>
    <x v="1"/>
  </r>
  <r>
    <s v="OD0855"/>
    <s v="C040"/>
    <s v="P0722"/>
    <x v="185"/>
    <x v="1"/>
    <x v="1"/>
    <n v="785"/>
    <n v="0.3"/>
    <x v="0"/>
    <n v="549.5"/>
    <n v="26"/>
    <x v="1"/>
    <s v="Patna"/>
    <x v="5"/>
    <x v="1"/>
    <x v="1"/>
    <s v="Shorts"/>
    <x v="4"/>
    <n v="34"/>
    <s v="Grey"/>
    <x v="1"/>
  </r>
  <r>
    <s v="OD0856"/>
    <s v="C041"/>
    <s v="P0722"/>
    <x v="174"/>
    <x v="9"/>
    <x v="1"/>
    <n v="365"/>
    <n v="0.25"/>
    <x v="0"/>
    <n v="273.75"/>
    <n v="27"/>
    <x v="1"/>
    <s v="Patna"/>
    <x v="5"/>
    <x v="1"/>
    <x v="1"/>
    <s v="Shorts"/>
    <x v="4"/>
    <n v="34"/>
    <s v="Grey"/>
    <x v="1"/>
  </r>
  <r>
    <s v="OD0857"/>
    <s v="C042"/>
    <s v="P0722"/>
    <x v="521"/>
    <x v="6"/>
    <x v="0"/>
    <n v="965"/>
    <n v="0.25"/>
    <x v="0"/>
    <n v="723.75"/>
    <n v="28"/>
    <x v="1"/>
    <s v="Darbhanga"/>
    <x v="5"/>
    <x v="1"/>
    <x v="1"/>
    <s v="Shorts"/>
    <x v="4"/>
    <n v="34"/>
    <s v="Grey"/>
    <x v="1"/>
  </r>
  <r>
    <s v="OD0858"/>
    <s v="C043"/>
    <s v="P0722"/>
    <x v="225"/>
    <x v="9"/>
    <x v="1"/>
    <n v="444"/>
    <n v="0.3"/>
    <x v="0"/>
    <n v="310.79999999999995"/>
    <n v="29"/>
    <x v="1"/>
    <s v="Darbhanga"/>
    <x v="5"/>
    <x v="1"/>
    <x v="1"/>
    <s v="Shorts"/>
    <x v="4"/>
    <n v="34"/>
    <s v="Grey"/>
    <x v="1"/>
  </r>
  <r>
    <s v="OD0859"/>
    <s v="C044"/>
    <s v="P0723"/>
    <x v="522"/>
    <x v="1"/>
    <x v="1"/>
    <n v="569"/>
    <n v="0.3"/>
    <x v="0"/>
    <n v="398.29999999999995"/>
    <n v="30"/>
    <x v="0"/>
    <s v="Darbhanga"/>
    <x v="5"/>
    <x v="1"/>
    <x v="1"/>
    <s v="Shorts"/>
    <x v="4"/>
    <n v="34"/>
    <s v="Purple"/>
    <x v="0"/>
  </r>
  <r>
    <s v="OD0860"/>
    <s v="C045"/>
    <s v="P0724"/>
    <x v="335"/>
    <x v="8"/>
    <x v="1"/>
    <n v="475"/>
    <n v="0.3"/>
    <x v="0"/>
    <n v="332.5"/>
    <n v="31"/>
    <x v="0"/>
    <s v="Nalanda"/>
    <x v="5"/>
    <x v="1"/>
    <x v="1"/>
    <s v="Shorts"/>
    <x v="4"/>
    <n v="34"/>
    <s v="Purple"/>
    <x v="0"/>
  </r>
  <r>
    <s v="OD0861"/>
    <s v="C046"/>
    <s v="P0725"/>
    <x v="523"/>
    <x v="4"/>
    <x v="0"/>
    <n v="598"/>
    <n v="0.4"/>
    <x v="0"/>
    <n v="358.8"/>
    <n v="32"/>
    <x v="0"/>
    <s v="Nalanda"/>
    <x v="5"/>
    <x v="1"/>
    <x v="1"/>
    <s v="Shorts"/>
    <x v="4"/>
    <n v="38"/>
    <s v="Purple"/>
    <x v="0"/>
  </r>
  <r>
    <s v="OD0862"/>
    <s v="C047"/>
    <s v="P0726"/>
    <x v="524"/>
    <x v="10"/>
    <x v="0"/>
    <n v="536"/>
    <n v="0.4"/>
    <x v="0"/>
    <n v="321.59999999999997"/>
    <n v="33"/>
    <x v="0"/>
    <s v="Nalanda"/>
    <x v="5"/>
    <x v="1"/>
    <x v="1"/>
    <s v="Shorts"/>
    <x v="4"/>
    <n v="38"/>
    <s v="Purple"/>
    <x v="1"/>
  </r>
  <r>
    <s v="OD0863"/>
    <s v="C048"/>
    <s v="P0727"/>
    <x v="35"/>
    <x v="10"/>
    <x v="1"/>
    <n v="256"/>
    <n v="0.4"/>
    <x v="0"/>
    <n v="153.6"/>
    <n v="44"/>
    <x v="0"/>
    <s v="Gaya"/>
    <x v="5"/>
    <x v="1"/>
    <x v="1"/>
    <s v="Shorts"/>
    <x v="4"/>
    <n v="38"/>
    <s v="Purple"/>
    <x v="1"/>
  </r>
  <r>
    <s v="OD0864"/>
    <s v="C049"/>
    <s v="P0728"/>
    <x v="159"/>
    <x v="6"/>
    <x v="1"/>
    <n v="456"/>
    <n v="0.4"/>
    <x v="0"/>
    <n v="273.59999999999997"/>
    <n v="45"/>
    <x v="0"/>
    <s v="Gaya"/>
    <x v="5"/>
    <x v="1"/>
    <x v="1"/>
    <s v="Shorts"/>
    <x v="4"/>
    <n v="38"/>
    <s v="Teal"/>
    <x v="2"/>
  </r>
  <r>
    <s v="OD0865"/>
    <s v="C050"/>
    <s v="P0729"/>
    <x v="401"/>
    <x v="11"/>
    <x v="1"/>
    <n v="456"/>
    <n v="0.4"/>
    <x v="0"/>
    <n v="273.59999999999997"/>
    <n v="46"/>
    <x v="3"/>
    <s v="Bhopal"/>
    <x v="6"/>
    <x v="1"/>
    <x v="1"/>
    <s v="Shorts"/>
    <x v="4"/>
    <n v="38"/>
    <s v="Teal"/>
    <x v="1"/>
  </r>
  <r>
    <s v="OD0866"/>
    <s v="C051"/>
    <s v="P0730"/>
    <x v="258"/>
    <x v="2"/>
    <x v="0"/>
    <n v="745"/>
    <n v="0.4"/>
    <x v="0"/>
    <n v="447"/>
    <n v="47"/>
    <x v="3"/>
    <s v="Bhopal"/>
    <x v="6"/>
    <x v="1"/>
    <x v="1"/>
    <s v="Shorts"/>
    <x v="4"/>
    <n v="38"/>
    <s v="Teal"/>
    <x v="1"/>
  </r>
  <r>
    <s v="OD0867"/>
    <s v="C052"/>
    <s v="P0731"/>
    <x v="97"/>
    <x v="2"/>
    <x v="1"/>
    <n v="356"/>
    <n v="0.45"/>
    <x v="1"/>
    <n v="195.8"/>
    <n v="48"/>
    <x v="3"/>
    <s v="Bhopal"/>
    <x v="6"/>
    <x v="1"/>
    <x v="1"/>
    <s v="Shorts"/>
    <x v="4"/>
    <n v="36"/>
    <s v="Red"/>
    <x v="0"/>
  </r>
  <r>
    <s v="OD0868"/>
    <s v="C053"/>
    <s v="P0732"/>
    <x v="288"/>
    <x v="1"/>
    <x v="0"/>
    <n v="1189"/>
    <n v="0.45"/>
    <x v="1"/>
    <n v="653.95000000000005"/>
    <n v="49"/>
    <x v="3"/>
    <s v="Bhopal"/>
    <x v="6"/>
    <x v="1"/>
    <x v="1"/>
    <s v="Shorts"/>
    <x v="4"/>
    <n v="36"/>
    <s v="Red"/>
    <x v="2"/>
  </r>
  <r>
    <s v="OD0869"/>
    <s v="C054"/>
    <s v="P0733"/>
    <x v="432"/>
    <x v="9"/>
    <x v="0"/>
    <n v="426"/>
    <n v="0.45"/>
    <x v="1"/>
    <n v="234.3"/>
    <n v="17"/>
    <x v="2"/>
    <s v="Sagar"/>
    <x v="6"/>
    <x v="1"/>
    <x v="1"/>
    <s v="Shorts"/>
    <x v="4"/>
    <n v="36"/>
    <s v="Red"/>
    <x v="1"/>
  </r>
  <r>
    <s v="OD0870"/>
    <s v="C055"/>
    <s v="P0734"/>
    <x v="2"/>
    <x v="2"/>
    <x v="0"/>
    <n v="1126"/>
    <n v="0.47"/>
    <x v="1"/>
    <n v="596.78000000000009"/>
    <n v="18"/>
    <x v="2"/>
    <s v="Sagar"/>
    <x v="6"/>
    <x v="1"/>
    <x v="1"/>
    <s v="Shorts"/>
    <x v="4"/>
    <n v="36"/>
    <s v="Mustard"/>
    <x v="0"/>
  </r>
  <r>
    <s v="OD0871"/>
    <s v="C056"/>
    <s v="P0735"/>
    <x v="496"/>
    <x v="3"/>
    <x v="2"/>
    <n v="1145"/>
    <n v="0.47"/>
    <x v="1"/>
    <n v="606.85"/>
    <n v="19"/>
    <x v="2"/>
    <s v="Sagar"/>
    <x v="6"/>
    <x v="1"/>
    <x v="1"/>
    <s v="Shorts"/>
    <x v="14"/>
    <n v="36"/>
    <s v="Mustard"/>
    <x v="2"/>
  </r>
  <r>
    <s v="OD0872"/>
    <s v="C057"/>
    <s v="P0736"/>
    <x v="327"/>
    <x v="0"/>
    <x v="0"/>
    <n v="1235"/>
    <n v="0.46"/>
    <x v="1"/>
    <n v="666.90000000000009"/>
    <n v="20"/>
    <x v="1"/>
    <s v="Sagar"/>
    <x v="6"/>
    <x v="1"/>
    <x v="1"/>
    <s v="Shorts"/>
    <x v="14"/>
    <n v="36"/>
    <s v="Mustard"/>
    <x v="1"/>
  </r>
  <r>
    <s v="OD0873"/>
    <s v="C058"/>
    <s v="P0737"/>
    <x v="525"/>
    <x v="9"/>
    <x v="1"/>
    <n v="1564"/>
    <n v="0.46"/>
    <x v="1"/>
    <n v="844.56000000000006"/>
    <n v="21"/>
    <x v="1"/>
    <s v="Indore"/>
    <x v="6"/>
    <x v="1"/>
    <x v="1"/>
    <s v="Shorts"/>
    <x v="14"/>
    <n v="36"/>
    <s v="Mustard"/>
    <x v="1"/>
  </r>
  <r>
    <s v="OD0874"/>
    <s v="C059"/>
    <s v="P0738"/>
    <x v="237"/>
    <x v="3"/>
    <x v="0"/>
    <n v="654"/>
    <n v="0.46"/>
    <x v="1"/>
    <n v="353.16"/>
    <n v="22"/>
    <x v="1"/>
    <s v="Indore"/>
    <x v="6"/>
    <x v="1"/>
    <x v="1"/>
    <s v="Shorts"/>
    <x v="14"/>
    <n v="32"/>
    <s v="Mustard"/>
    <x v="0"/>
  </r>
  <r>
    <s v="OD0875"/>
    <s v="C060"/>
    <s v="P0739"/>
    <x v="119"/>
    <x v="9"/>
    <x v="0"/>
    <n v="854"/>
    <n v="0.3"/>
    <x v="0"/>
    <n v="597.79999999999995"/>
    <n v="16"/>
    <x v="2"/>
    <s v="Kanpur"/>
    <x v="7"/>
    <x v="1"/>
    <x v="1"/>
    <s v="Shorts"/>
    <x v="14"/>
    <n v="32"/>
    <s v="Teal"/>
    <x v="3"/>
  </r>
  <r>
    <s v="OD0876"/>
    <s v="C061"/>
    <s v="P0740"/>
    <x v="26"/>
    <x v="3"/>
    <x v="0"/>
    <n v="475"/>
    <n v="0.3"/>
    <x v="0"/>
    <n v="332.5"/>
    <n v="17"/>
    <x v="2"/>
    <s v="Kanpur"/>
    <x v="7"/>
    <x v="1"/>
    <x v="1"/>
    <s v="Shorts"/>
    <x v="14"/>
    <n v="32"/>
    <s v="Teal"/>
    <x v="2"/>
  </r>
  <r>
    <s v="OD0877"/>
    <s v="C062"/>
    <s v="P0741"/>
    <x v="68"/>
    <x v="2"/>
    <x v="1"/>
    <n v="349"/>
    <n v="0.3"/>
    <x v="0"/>
    <n v="244.29999999999998"/>
    <n v="18"/>
    <x v="2"/>
    <s v="Kanpur"/>
    <x v="7"/>
    <x v="1"/>
    <x v="1"/>
    <s v="Shorts"/>
    <x v="14"/>
    <n v="32"/>
    <s v="Teal"/>
    <x v="0"/>
  </r>
  <r>
    <s v="OD0878"/>
    <s v="C063"/>
    <s v="P0742"/>
    <x v="526"/>
    <x v="5"/>
    <x v="0"/>
    <n v="350"/>
    <n v="0.3"/>
    <x v="0"/>
    <n v="244.99999999999997"/>
    <n v="19"/>
    <x v="2"/>
    <s v="Kanpur"/>
    <x v="7"/>
    <x v="1"/>
    <x v="1"/>
    <s v="Shorts"/>
    <x v="14"/>
    <n v="32"/>
    <s v="Teal"/>
    <x v="1"/>
  </r>
  <r>
    <s v="OD0879"/>
    <s v="C064"/>
    <s v="P0743"/>
    <x v="527"/>
    <x v="1"/>
    <x v="1"/>
    <n v="351"/>
    <n v="0.3"/>
    <x v="0"/>
    <n v="245.7"/>
    <n v="20"/>
    <x v="1"/>
    <s v="Aligarh"/>
    <x v="7"/>
    <x v="1"/>
    <x v="1"/>
    <s v="Shorts"/>
    <x v="14"/>
    <n v="32"/>
    <s v="Blue"/>
    <x v="0"/>
  </r>
  <r>
    <s v="OD0880"/>
    <s v="C065"/>
    <s v="P0744"/>
    <x v="9"/>
    <x v="3"/>
    <x v="1"/>
    <n v="352"/>
    <n v="0.35"/>
    <x v="0"/>
    <n v="228.8"/>
    <n v="21"/>
    <x v="1"/>
    <s v="Aligarh"/>
    <x v="7"/>
    <x v="1"/>
    <x v="1"/>
    <s v="Shorts"/>
    <x v="14"/>
    <n v="32"/>
    <s v="Blue"/>
    <x v="0"/>
  </r>
  <r>
    <s v="OD0881"/>
    <s v="C066"/>
    <s v="P0745"/>
    <x v="417"/>
    <x v="0"/>
    <x v="0"/>
    <n v="353"/>
    <n v="0.35"/>
    <x v="0"/>
    <n v="229.45000000000002"/>
    <n v="22"/>
    <x v="1"/>
    <s v="Aligarh"/>
    <x v="7"/>
    <x v="1"/>
    <x v="1"/>
    <s v="Shorts"/>
    <x v="14"/>
    <n v="32"/>
    <s v="Blue"/>
    <x v="0"/>
  </r>
  <r>
    <s v="OD0882"/>
    <s v="C067"/>
    <s v="P0746"/>
    <x v="528"/>
    <x v="9"/>
    <x v="0"/>
    <n v="354"/>
    <n v="0.35"/>
    <x v="0"/>
    <n v="230.1"/>
    <n v="23"/>
    <x v="1"/>
    <s v="Aligarh"/>
    <x v="7"/>
    <x v="1"/>
    <x v="1"/>
    <s v="Shorts"/>
    <x v="14"/>
    <n v="32"/>
    <s v="Blue"/>
    <x v="2"/>
  </r>
  <r>
    <s v="OD0883"/>
    <s v="C068"/>
    <s v="P0747"/>
    <x v="32"/>
    <x v="4"/>
    <x v="1"/>
    <n v="355"/>
    <n v="0.35"/>
    <x v="0"/>
    <n v="230.75"/>
    <n v="18"/>
    <x v="2"/>
    <s v="Prayagraj"/>
    <x v="7"/>
    <x v="1"/>
    <x v="1"/>
    <s v="Shorts"/>
    <x v="14"/>
    <n v="32"/>
    <s v="Black"/>
    <x v="3"/>
  </r>
  <r>
    <s v="OD0884"/>
    <s v="C069"/>
    <s v="P0748"/>
    <x v="529"/>
    <x v="8"/>
    <x v="0"/>
    <n v="356"/>
    <n v="0.35"/>
    <x v="0"/>
    <n v="231.4"/>
    <n v="18"/>
    <x v="2"/>
    <s v="Prayagraj"/>
    <x v="7"/>
    <x v="1"/>
    <x v="1"/>
    <s v="Shorts"/>
    <x v="14"/>
    <n v="32"/>
    <s v="Blue"/>
    <x v="1"/>
  </r>
  <r>
    <s v="OD0885"/>
    <s v="C070"/>
    <s v="P0749"/>
    <x v="230"/>
    <x v="11"/>
    <x v="2"/>
    <n v="999"/>
    <n v="0.35"/>
    <x v="0"/>
    <n v="649.35"/>
    <n v="18"/>
    <x v="2"/>
    <s v="Prayagraj"/>
    <x v="7"/>
    <x v="1"/>
    <x v="1"/>
    <s v="Shorts"/>
    <x v="14"/>
    <n v="32"/>
    <s v="White"/>
    <x v="0"/>
  </r>
  <r>
    <s v="OD0886"/>
    <s v="C071"/>
    <s v="P0750"/>
    <x v="159"/>
    <x v="6"/>
    <x v="1"/>
    <n v="555"/>
    <n v="0.4"/>
    <x v="0"/>
    <n v="333"/>
    <n v="18"/>
    <x v="2"/>
    <s v="Prayagraj"/>
    <x v="7"/>
    <x v="1"/>
    <x v="1"/>
    <s v="Shorts"/>
    <x v="14"/>
    <n v="34"/>
    <s v="Green"/>
    <x v="3"/>
  </r>
  <r>
    <s v="OD0887"/>
    <s v="C072"/>
    <s v="P0751"/>
    <x v="179"/>
    <x v="9"/>
    <x v="1"/>
    <n v="555"/>
    <n v="0.4"/>
    <x v="0"/>
    <n v="333"/>
    <n v="18"/>
    <x v="2"/>
    <s v="Prayagraj"/>
    <x v="7"/>
    <x v="1"/>
    <x v="1"/>
    <s v="Shorts"/>
    <x v="14"/>
    <n v="34"/>
    <s v="Olive"/>
    <x v="1"/>
  </r>
  <r>
    <s v="OD0888"/>
    <s v="C073"/>
    <s v="P0752"/>
    <x v="428"/>
    <x v="2"/>
    <x v="0"/>
    <n v="555"/>
    <n v="0.15"/>
    <x v="2"/>
    <n v="471.75"/>
    <n v="18"/>
    <x v="2"/>
    <s v="Prayagraj"/>
    <x v="7"/>
    <x v="1"/>
    <x v="1"/>
    <s v="Shorts"/>
    <x v="14"/>
    <n v="34"/>
    <s v="Pink"/>
    <x v="1"/>
  </r>
  <r>
    <s v="OD0889"/>
    <s v="C074"/>
    <s v="P0753"/>
    <x v="530"/>
    <x v="3"/>
    <x v="2"/>
    <n v="555"/>
    <n v="0.15"/>
    <x v="2"/>
    <n v="471.75"/>
    <n v="23"/>
    <x v="1"/>
    <s v="Jalandhar"/>
    <x v="8"/>
    <x v="1"/>
    <x v="1"/>
    <s v="Shorts"/>
    <x v="1"/>
    <n v="34"/>
    <s v="Orange"/>
    <x v="0"/>
  </r>
  <r>
    <s v="OD0890"/>
    <s v="C075"/>
    <s v="P0754"/>
    <x v="404"/>
    <x v="9"/>
    <x v="1"/>
    <n v="1025"/>
    <n v="0.15"/>
    <x v="2"/>
    <n v="871.25"/>
    <n v="24"/>
    <x v="1"/>
    <s v="Jalandhar"/>
    <x v="8"/>
    <x v="1"/>
    <x v="1"/>
    <s v="Shorts"/>
    <x v="1"/>
    <n v="34"/>
    <s v="Beige"/>
    <x v="0"/>
  </r>
  <r>
    <s v="OD0891"/>
    <s v="C076"/>
    <s v="P0754"/>
    <x v="230"/>
    <x v="11"/>
    <x v="2"/>
    <n v="1025"/>
    <n v="0.35"/>
    <x v="0"/>
    <n v="666.25"/>
    <n v="25"/>
    <x v="1"/>
    <s v="Jalandhar"/>
    <x v="8"/>
    <x v="1"/>
    <x v="1"/>
    <s v="Shorts"/>
    <x v="1"/>
    <n v="34"/>
    <s v="Beige"/>
    <x v="0"/>
  </r>
  <r>
    <s v="OD0892"/>
    <s v="C077"/>
    <s v="P0754"/>
    <x v="429"/>
    <x v="3"/>
    <x v="2"/>
    <n v="1025"/>
    <n v="0.35"/>
    <x v="0"/>
    <n v="666.25"/>
    <n v="26"/>
    <x v="1"/>
    <s v="Jalandhar"/>
    <x v="8"/>
    <x v="1"/>
    <x v="1"/>
    <s v="Shorts"/>
    <x v="1"/>
    <n v="34"/>
    <s v="Beige"/>
    <x v="0"/>
  </r>
  <r>
    <s v="OD0893"/>
    <s v="C078"/>
    <s v="P0754"/>
    <x v="531"/>
    <x v="10"/>
    <x v="1"/>
    <n v="555"/>
    <n v="0.35"/>
    <x v="0"/>
    <n v="360.75"/>
    <n v="27"/>
    <x v="1"/>
    <s v="Amritsar"/>
    <x v="8"/>
    <x v="1"/>
    <x v="1"/>
    <s v="Shorts"/>
    <x v="1"/>
    <n v="34"/>
    <s v="Beige"/>
    <x v="0"/>
  </r>
  <r>
    <s v="OD0894"/>
    <s v="C079"/>
    <s v="P0754"/>
    <x v="532"/>
    <x v="0"/>
    <x v="2"/>
    <n v="599"/>
    <n v="0.35"/>
    <x v="0"/>
    <n v="389.35"/>
    <n v="24"/>
    <x v="1"/>
    <s v="Amritsar"/>
    <x v="8"/>
    <x v="1"/>
    <x v="1"/>
    <s v="Shorts"/>
    <x v="1"/>
    <n v="34"/>
    <s v="Beige"/>
    <x v="0"/>
  </r>
  <r>
    <s v="OD0895"/>
    <s v="C080"/>
    <s v="P0754"/>
    <x v="139"/>
    <x v="0"/>
    <x v="1"/>
    <n v="555"/>
    <n v="0.55000000000000004"/>
    <x v="1"/>
    <n v="249.74999999999997"/>
    <n v="24"/>
    <x v="1"/>
    <s v="Amritsar"/>
    <x v="8"/>
    <x v="1"/>
    <x v="1"/>
    <s v="Shorts"/>
    <x v="1"/>
    <n v="34"/>
    <s v="Beige"/>
    <x v="0"/>
  </r>
  <r>
    <s v="OD0896"/>
    <s v="C081"/>
    <s v="P0754"/>
    <x v="30"/>
    <x v="2"/>
    <x v="0"/>
    <n v="555"/>
    <n v="0.55000000000000004"/>
    <x v="1"/>
    <n v="249.74999999999997"/>
    <n v="24"/>
    <x v="1"/>
    <s v="Amritsar"/>
    <x v="8"/>
    <x v="1"/>
    <x v="1"/>
    <s v="Shorts"/>
    <x v="1"/>
    <n v="34"/>
    <s v="Beige"/>
    <x v="0"/>
  </r>
  <r>
    <s v="OD0897"/>
    <s v="C082"/>
    <s v="P0754"/>
    <x v="126"/>
    <x v="1"/>
    <x v="0"/>
    <n v="565"/>
    <n v="0.55000000000000004"/>
    <x v="1"/>
    <n v="254.24999999999997"/>
    <n v="24"/>
    <x v="1"/>
    <s v="Amritsar"/>
    <x v="8"/>
    <x v="1"/>
    <x v="1"/>
    <s v="Shorts"/>
    <x v="1"/>
    <n v="34"/>
    <s v="Beige"/>
    <x v="0"/>
  </r>
  <r>
    <s v="OD0898"/>
    <s v="C083"/>
    <s v="P0755"/>
    <x v="245"/>
    <x v="9"/>
    <x v="0"/>
    <n v="555"/>
    <n v="0.55000000000000004"/>
    <x v="1"/>
    <n v="249.74999999999997"/>
    <n v="24"/>
    <x v="1"/>
    <s v="Patiala"/>
    <x v="8"/>
    <x v="1"/>
    <x v="1"/>
    <s v="Shorts"/>
    <x v="1"/>
    <n v="34"/>
    <s v="Off white"/>
    <x v="0"/>
  </r>
  <r>
    <s v="OD0899"/>
    <s v="C084"/>
    <s v="P0756"/>
    <x v="225"/>
    <x v="9"/>
    <x v="1"/>
    <n v="999"/>
    <n v="0.5"/>
    <x v="1"/>
    <n v="499.5"/>
    <n v="24"/>
    <x v="1"/>
    <s v="Patiala"/>
    <x v="8"/>
    <x v="1"/>
    <x v="1"/>
    <s v="Shorts"/>
    <x v="1"/>
    <n v="34"/>
    <s v="Purple"/>
    <x v="2"/>
  </r>
  <r>
    <s v="OD0900"/>
    <s v="C085"/>
    <s v="P0757"/>
    <x v="533"/>
    <x v="0"/>
    <x v="2"/>
    <n v="999"/>
    <n v="0.5"/>
    <x v="1"/>
    <n v="499.5"/>
    <n v="24"/>
    <x v="1"/>
    <s v="Patiala"/>
    <x v="8"/>
    <x v="1"/>
    <x v="1"/>
    <s v="Shorts"/>
    <x v="1"/>
    <n v="36"/>
    <s v="Peach"/>
    <x v="1"/>
  </r>
  <r>
    <s v="OD0901"/>
    <s v="C086"/>
    <s v="P0758"/>
    <x v="341"/>
    <x v="11"/>
    <x v="2"/>
    <n v="999"/>
    <n v="0.5"/>
    <x v="1"/>
    <n v="499.5"/>
    <n v="24"/>
    <x v="1"/>
    <s v="Patiala"/>
    <x v="8"/>
    <x v="1"/>
    <x v="1"/>
    <s v="Shorts"/>
    <x v="1"/>
    <n v="36"/>
    <s v="Sea Green"/>
    <x v="0"/>
  </r>
  <r>
    <s v="OD0902"/>
    <s v="C087"/>
    <s v="P0759"/>
    <x v="534"/>
    <x v="8"/>
    <x v="1"/>
    <n v="999"/>
    <n v="0.5"/>
    <x v="1"/>
    <n v="499.5"/>
    <n v="24"/>
    <x v="1"/>
    <s v="Patiala"/>
    <x v="8"/>
    <x v="1"/>
    <x v="1"/>
    <s v="Shorts"/>
    <x v="1"/>
    <n v="36"/>
    <s v="Lavender"/>
    <x v="3"/>
  </r>
  <r>
    <s v="OD0903"/>
    <s v="C088"/>
    <s v="P0760"/>
    <x v="535"/>
    <x v="3"/>
    <x v="0"/>
    <n v="1119"/>
    <n v="0.5"/>
    <x v="1"/>
    <n v="559.5"/>
    <n v="22"/>
    <x v="1"/>
    <s v="Patiala"/>
    <x v="8"/>
    <x v="1"/>
    <x v="1"/>
    <s v="Shorts"/>
    <x v="1"/>
    <n v="36"/>
    <s v="Black"/>
    <x v="1"/>
  </r>
  <r>
    <s v="OD0904"/>
    <s v="C089"/>
    <s v="P0761"/>
    <x v="300"/>
    <x v="11"/>
    <x v="0"/>
    <n v="1119"/>
    <n v="0.3"/>
    <x v="0"/>
    <n v="783.3"/>
    <n v="23"/>
    <x v="1"/>
    <s v="Jaipur"/>
    <x v="9"/>
    <x v="1"/>
    <x v="1"/>
    <s v="Shorts"/>
    <x v="1"/>
    <n v="36"/>
    <s v="Blue"/>
    <x v="1"/>
  </r>
  <r>
    <s v="OD0905"/>
    <s v="C090"/>
    <s v="P0762"/>
    <x v="536"/>
    <x v="10"/>
    <x v="0"/>
    <n v="1119"/>
    <n v="0.32"/>
    <x v="0"/>
    <n v="760.92"/>
    <n v="24"/>
    <x v="1"/>
    <s v="Jaipur"/>
    <x v="9"/>
    <x v="1"/>
    <x v="1"/>
    <s v="Shorts"/>
    <x v="1"/>
    <n v="36"/>
    <s v="White"/>
    <x v="1"/>
  </r>
  <r>
    <s v="OD0906"/>
    <s v="C091"/>
    <s v="P0763"/>
    <x v="415"/>
    <x v="10"/>
    <x v="0"/>
    <n v="1119"/>
    <n v="0.25"/>
    <x v="0"/>
    <n v="839.25"/>
    <n v="25"/>
    <x v="1"/>
    <s v="Jaipur"/>
    <x v="9"/>
    <x v="1"/>
    <x v="1"/>
    <s v="Shorts"/>
    <x v="1"/>
    <n v="36"/>
    <s v="Green"/>
    <x v="0"/>
  </r>
  <r>
    <s v="OD0907"/>
    <s v="C092"/>
    <s v="P0764"/>
    <x v="230"/>
    <x v="11"/>
    <x v="2"/>
    <n v="2234"/>
    <n v="0.45"/>
    <x v="1"/>
    <n v="1228.7"/>
    <n v="26"/>
    <x v="1"/>
    <s v="Jaipur"/>
    <x v="9"/>
    <x v="1"/>
    <x v="1"/>
    <s v="Shorts"/>
    <x v="1"/>
    <n v="36"/>
    <s v="Black"/>
    <x v="0"/>
  </r>
  <r>
    <s v="OD0908"/>
    <s v="C093"/>
    <s v="P0765"/>
    <x v="537"/>
    <x v="8"/>
    <x v="1"/>
    <n v="2345"/>
    <n v="0.15"/>
    <x v="2"/>
    <n v="1993.25"/>
    <n v="27"/>
    <x v="1"/>
    <s v="Jaipur"/>
    <x v="9"/>
    <x v="1"/>
    <x v="1"/>
    <s v="Shorts"/>
    <x v="1"/>
    <n v="36"/>
    <s v="Black"/>
    <x v="0"/>
  </r>
  <r>
    <s v="OD0909"/>
    <s v="C094"/>
    <s v="P0766"/>
    <x v="538"/>
    <x v="10"/>
    <x v="1"/>
    <n v="2245"/>
    <n v="0.33"/>
    <x v="0"/>
    <n v="1504.1499999999999"/>
    <n v="34"/>
    <x v="0"/>
    <s v="Jaipur"/>
    <x v="9"/>
    <x v="1"/>
    <x v="1"/>
    <s v="Shorts"/>
    <x v="1"/>
    <n v="36"/>
    <s v="Orange"/>
    <x v="1"/>
  </r>
  <r>
    <s v="OD0910"/>
    <s v="C095"/>
    <s v="P0767"/>
    <x v="322"/>
    <x v="8"/>
    <x v="0"/>
    <n v="2145"/>
    <n v="0.42"/>
    <x v="1"/>
    <n v="1244.1000000000001"/>
    <n v="35"/>
    <x v="0"/>
    <s v="Jodhpur"/>
    <x v="9"/>
    <x v="1"/>
    <x v="1"/>
    <s v="Shorts"/>
    <x v="1"/>
    <n v="36"/>
    <s v="Beige"/>
    <x v="1"/>
  </r>
  <r>
    <s v="OD0911"/>
    <s v="C096"/>
    <s v="P0768"/>
    <x v="20"/>
    <x v="9"/>
    <x v="0"/>
    <n v="2354"/>
    <n v="0.42"/>
    <x v="1"/>
    <n v="1365.3200000000002"/>
    <n v="36"/>
    <x v="0"/>
    <s v="Jodhpur"/>
    <x v="9"/>
    <x v="1"/>
    <x v="1"/>
    <s v="Shorts"/>
    <x v="1"/>
    <n v="36"/>
    <s v="Off white"/>
    <x v="2"/>
  </r>
  <r>
    <s v="OD0912"/>
    <s v="C097"/>
    <s v="P0769"/>
    <x v="520"/>
    <x v="5"/>
    <x v="0"/>
    <n v="2214"/>
    <n v="0.39"/>
    <x v="0"/>
    <n v="1350.54"/>
    <n v="37"/>
    <x v="0"/>
    <s v="Jodhpur"/>
    <x v="9"/>
    <x v="1"/>
    <x v="1"/>
    <s v="Shorts"/>
    <x v="1"/>
    <n v="38"/>
    <s v="Purple"/>
    <x v="1"/>
  </r>
  <r>
    <s v="OD0913"/>
    <s v="C098"/>
    <s v="P0770"/>
    <x v="539"/>
    <x v="6"/>
    <x v="0"/>
    <n v="2145"/>
    <n v="0.39"/>
    <x v="0"/>
    <n v="1308.45"/>
    <n v="38"/>
    <x v="0"/>
    <s v="Udaipur"/>
    <x v="9"/>
    <x v="1"/>
    <x v="1"/>
    <s v="Shorts"/>
    <x v="1"/>
    <n v="38"/>
    <s v="Peach"/>
    <x v="1"/>
  </r>
  <r>
    <s v="OD0914"/>
    <s v="C099"/>
    <s v="P0771"/>
    <x v="42"/>
    <x v="6"/>
    <x v="1"/>
    <n v="2235"/>
    <n v="0.39"/>
    <x v="0"/>
    <n v="1363.35"/>
    <n v="39"/>
    <x v="0"/>
    <s v="Udaipur"/>
    <x v="9"/>
    <x v="1"/>
    <x v="1"/>
    <s v="Shorts"/>
    <x v="1"/>
    <n v="38"/>
    <s v="Sea Green"/>
    <x v="0"/>
  </r>
  <r>
    <s v="OD0915"/>
    <s v="C100"/>
    <s v="P0772"/>
    <x v="540"/>
    <x v="8"/>
    <x v="1"/>
    <n v="2354"/>
    <n v="0.39"/>
    <x v="0"/>
    <n v="1435.94"/>
    <n v="40"/>
    <x v="0"/>
    <s v="Udaipur"/>
    <x v="9"/>
    <x v="1"/>
    <x v="1"/>
    <s v="Shorts"/>
    <x v="1"/>
    <n v="38"/>
    <s v="Lavender"/>
    <x v="2"/>
  </r>
  <r>
    <s v="OD0916"/>
    <s v="C001"/>
    <s v="P0773"/>
    <x v="465"/>
    <x v="8"/>
    <x v="1"/>
    <n v="2345"/>
    <n v="0.3"/>
    <x v="0"/>
    <n v="1641.5"/>
    <n v="30"/>
    <x v="0"/>
    <s v="Mumbai"/>
    <x v="0"/>
    <x v="1"/>
    <x v="1"/>
    <s v="Pants"/>
    <x v="1"/>
    <n v="38"/>
    <s v="Black"/>
    <x v="0"/>
  </r>
  <r>
    <s v="OD0917"/>
    <s v="C002"/>
    <s v="P0774"/>
    <x v="44"/>
    <x v="3"/>
    <x v="2"/>
    <n v="2214"/>
    <n v="0.3"/>
    <x v="0"/>
    <n v="1549.8"/>
    <n v="35"/>
    <x v="0"/>
    <s v="Mumbai"/>
    <x v="0"/>
    <x v="1"/>
    <x v="1"/>
    <s v="Pants"/>
    <x v="1"/>
    <n v="38"/>
    <s v="Blue"/>
    <x v="1"/>
  </r>
  <r>
    <s v="OD0918"/>
    <s v="C003"/>
    <s v="P0775"/>
    <x v="37"/>
    <x v="0"/>
    <x v="2"/>
    <n v="2145"/>
    <n v="0.3"/>
    <x v="0"/>
    <n v="1501.5"/>
    <n v="36"/>
    <x v="0"/>
    <s v="Mumbai"/>
    <x v="0"/>
    <x v="1"/>
    <x v="1"/>
    <s v="Pants"/>
    <x v="1"/>
    <n v="38"/>
    <s v="White"/>
    <x v="2"/>
  </r>
  <r>
    <s v="OD0919"/>
    <s v="C004"/>
    <s v="P0776"/>
    <x v="531"/>
    <x v="10"/>
    <x v="1"/>
    <n v="2365"/>
    <n v="0.25"/>
    <x v="0"/>
    <n v="1773.75"/>
    <n v="40"/>
    <x v="0"/>
    <s v="Pune"/>
    <x v="0"/>
    <x v="1"/>
    <x v="1"/>
    <s v="Pants"/>
    <x v="1"/>
    <n v="38"/>
    <s v="Green"/>
    <x v="3"/>
  </r>
  <r>
    <s v="OD0920"/>
    <s v="C005"/>
    <s v="P0777"/>
    <x v="124"/>
    <x v="7"/>
    <x v="1"/>
    <n v="2541"/>
    <n v="0.25"/>
    <x v="0"/>
    <n v="1905.75"/>
    <n v="25"/>
    <x v="1"/>
    <s v="Pune"/>
    <x v="0"/>
    <x v="1"/>
    <x v="1"/>
    <s v="Pants"/>
    <x v="1"/>
    <n v="38"/>
    <s v="Olive"/>
    <x v="1"/>
  </r>
  <r>
    <s v="OD0921"/>
    <s v="C006"/>
    <s v="P0778"/>
    <x v="58"/>
    <x v="9"/>
    <x v="1"/>
    <n v="2145"/>
    <n v="0.3"/>
    <x v="0"/>
    <n v="1501.5"/>
    <n v="16"/>
    <x v="2"/>
    <s v="Pune"/>
    <x v="0"/>
    <x v="1"/>
    <x v="1"/>
    <s v="Pants"/>
    <x v="1"/>
    <n v="38"/>
    <s v="Pink"/>
    <x v="0"/>
  </r>
  <r>
    <s v="OD0922"/>
    <s v="C007"/>
    <s v="P0779"/>
    <x v="515"/>
    <x v="6"/>
    <x v="1"/>
    <n v="2214"/>
    <n v="0.3"/>
    <x v="0"/>
    <n v="1549.8"/>
    <n v="23"/>
    <x v="1"/>
    <s v="Pune"/>
    <x v="0"/>
    <x v="1"/>
    <x v="1"/>
    <s v="Pants"/>
    <x v="1"/>
    <n v="32"/>
    <s v="Orange"/>
    <x v="2"/>
  </r>
  <r>
    <s v="OD0923"/>
    <s v="C008"/>
    <s v="P0780"/>
    <x v="9"/>
    <x v="3"/>
    <x v="1"/>
    <n v="2354"/>
    <n v="0.3"/>
    <x v="0"/>
    <n v="1647.8"/>
    <n v="22"/>
    <x v="1"/>
    <s v="Pune"/>
    <x v="0"/>
    <x v="1"/>
    <x v="1"/>
    <s v="Pants"/>
    <x v="1"/>
    <n v="32"/>
    <s v="Beige"/>
    <x v="1"/>
  </r>
  <r>
    <s v="OD0924"/>
    <s v="C009"/>
    <s v="P0781"/>
    <x v="541"/>
    <x v="1"/>
    <x v="0"/>
    <n v="3452"/>
    <n v="0.4"/>
    <x v="0"/>
    <n v="2071.1999999999998"/>
    <n v="17"/>
    <x v="2"/>
    <s v="Hyderabad"/>
    <x v="1"/>
    <x v="1"/>
    <x v="1"/>
    <s v="Pants"/>
    <x v="1"/>
    <n v="32"/>
    <s v="Off white"/>
    <x v="0"/>
  </r>
  <r>
    <s v="OD0925"/>
    <s v="C010"/>
    <s v="P0782"/>
    <x v="517"/>
    <x v="1"/>
    <x v="1"/>
    <n v="1452"/>
    <n v="0.4"/>
    <x v="0"/>
    <n v="871.19999999999993"/>
    <n v="19"/>
    <x v="2"/>
    <s v="Hyderabad"/>
    <x v="1"/>
    <x v="1"/>
    <x v="1"/>
    <s v="Pants"/>
    <x v="1"/>
    <n v="32"/>
    <s v="Purple"/>
    <x v="3"/>
  </r>
  <r>
    <s v="OD0926"/>
    <s v="C011"/>
    <s v="P0783"/>
    <x v="336"/>
    <x v="5"/>
    <x v="0"/>
    <n v="1246"/>
    <n v="0.4"/>
    <x v="0"/>
    <n v="747.6"/>
    <n v="18"/>
    <x v="2"/>
    <s v="Hyderabad"/>
    <x v="1"/>
    <x v="1"/>
    <x v="1"/>
    <s v="Pants"/>
    <x v="1"/>
    <n v="32"/>
    <s v="Peach"/>
    <x v="1"/>
  </r>
  <r>
    <s v="OD0927"/>
    <s v="C012"/>
    <s v="P0784"/>
    <x v="354"/>
    <x v="3"/>
    <x v="1"/>
    <n v="2345"/>
    <n v="0.4"/>
    <x v="0"/>
    <n v="1407"/>
    <n v="20"/>
    <x v="1"/>
    <s v="Hyderabad"/>
    <x v="1"/>
    <x v="1"/>
    <x v="1"/>
    <s v="Pants"/>
    <x v="1"/>
    <n v="32"/>
    <s v="Sea Green"/>
    <x v="1"/>
  </r>
  <r>
    <s v="OD0928"/>
    <s v="C013"/>
    <s v="P0785"/>
    <x v="374"/>
    <x v="0"/>
    <x v="1"/>
    <n v="2235"/>
    <n v="0.4"/>
    <x v="0"/>
    <n v="1341"/>
    <n v="22"/>
    <x v="1"/>
    <s v="Raipur"/>
    <x v="2"/>
    <x v="1"/>
    <x v="1"/>
    <s v="Pants"/>
    <x v="1"/>
    <n v="32"/>
    <s v="Lavender"/>
    <x v="0"/>
  </r>
  <r>
    <s v="OD0929"/>
    <s v="C014"/>
    <s v="P0786"/>
    <x v="542"/>
    <x v="11"/>
    <x v="2"/>
    <n v="2234"/>
    <n v="0.4"/>
    <x v="0"/>
    <n v="1340.3999999999999"/>
    <n v="25"/>
    <x v="1"/>
    <s v="Raipur"/>
    <x v="2"/>
    <x v="1"/>
    <x v="1"/>
    <s v="Pants"/>
    <x v="1"/>
    <n v="32"/>
    <s v="Lavender"/>
    <x v="0"/>
  </r>
  <r>
    <s v="OD0930"/>
    <s v="C015"/>
    <s v="P0787"/>
    <x v="130"/>
    <x v="0"/>
    <x v="2"/>
    <n v="1452"/>
    <n v="0.45"/>
    <x v="1"/>
    <n v="798.6"/>
    <n v="27"/>
    <x v="1"/>
    <s v="Ahmedabad"/>
    <x v="3"/>
    <x v="1"/>
    <x v="1"/>
    <s v="Pants"/>
    <x v="1"/>
    <n v="32"/>
    <s v="Lavender"/>
    <x v="0"/>
  </r>
  <r>
    <s v="OD0931"/>
    <s v="C016"/>
    <s v="P0788"/>
    <x v="367"/>
    <x v="1"/>
    <x v="1"/>
    <n v="2356"/>
    <n v="0.45"/>
    <x v="1"/>
    <n v="1295.8000000000002"/>
    <n v="29"/>
    <x v="1"/>
    <s v="Ahmedabad"/>
    <x v="3"/>
    <x v="1"/>
    <x v="1"/>
    <s v="Pants"/>
    <x v="1"/>
    <n v="32"/>
    <s v="Lavender"/>
    <x v="2"/>
  </r>
  <r>
    <s v="OD0932"/>
    <s v="C017"/>
    <s v="P0789"/>
    <x v="435"/>
    <x v="4"/>
    <x v="1"/>
    <n v="2245"/>
    <n v="0.45"/>
    <x v="1"/>
    <n v="1234.75"/>
    <n v="23"/>
    <x v="1"/>
    <s v="Ahmedabad"/>
    <x v="3"/>
    <x v="1"/>
    <x v="1"/>
    <s v="Pants"/>
    <x v="1"/>
    <n v="30"/>
    <s v="Lavender"/>
    <x v="1"/>
  </r>
  <r>
    <s v="OD0933"/>
    <s v="C018"/>
    <s v="P0790"/>
    <x v="543"/>
    <x v="11"/>
    <x v="0"/>
    <n v="2235"/>
    <n v="0.47"/>
    <x v="1"/>
    <n v="1184.55"/>
    <n v="25"/>
    <x v="1"/>
    <s v="Ahmedabad"/>
    <x v="3"/>
    <x v="1"/>
    <x v="1"/>
    <s v="Pants"/>
    <x v="1"/>
    <n v="30"/>
    <s v="Lavender"/>
    <x v="0"/>
  </r>
  <r>
    <s v="OD0934"/>
    <s v="C019"/>
    <s v="P0790"/>
    <x v="104"/>
    <x v="3"/>
    <x v="1"/>
    <n v="965"/>
    <n v="0.47"/>
    <x v="1"/>
    <n v="511.45000000000005"/>
    <n v="24"/>
    <x v="1"/>
    <s v="Ahmedabad"/>
    <x v="3"/>
    <x v="1"/>
    <x v="1"/>
    <s v="Pants"/>
    <x v="1"/>
    <n v="30"/>
    <s v="Lavender"/>
    <x v="0"/>
  </r>
  <r>
    <s v="OD0935"/>
    <s v="C020"/>
    <s v="P0790"/>
    <x v="544"/>
    <x v="0"/>
    <x v="2"/>
    <n v="1158"/>
    <n v="0.46"/>
    <x v="1"/>
    <n v="625.32000000000005"/>
    <n v="15"/>
    <x v="2"/>
    <s v="Ahmedabad"/>
    <x v="3"/>
    <x v="1"/>
    <x v="1"/>
    <s v="Pants"/>
    <x v="1"/>
    <n v="30"/>
    <s v="Lavender"/>
    <x v="0"/>
  </r>
  <r>
    <s v="OD0936"/>
    <s v="C021"/>
    <s v="P0790"/>
    <x v="384"/>
    <x v="11"/>
    <x v="1"/>
    <n v="264"/>
    <n v="0.46"/>
    <x v="1"/>
    <n v="142.56"/>
    <n v="19"/>
    <x v="2"/>
    <s v="Vadodara"/>
    <x v="3"/>
    <x v="1"/>
    <x v="1"/>
    <s v="Pants"/>
    <x v="1"/>
    <n v="30"/>
    <s v="Lavender"/>
    <x v="0"/>
  </r>
  <r>
    <s v="OD0937"/>
    <s v="C022"/>
    <s v="P0790"/>
    <x v="525"/>
    <x v="9"/>
    <x v="1"/>
    <n v="433"/>
    <n v="0.46"/>
    <x v="1"/>
    <n v="233.82000000000002"/>
    <n v="19"/>
    <x v="2"/>
    <s v="Vadodara"/>
    <x v="3"/>
    <x v="1"/>
    <x v="1"/>
    <s v="Pants"/>
    <x v="1"/>
    <n v="30"/>
    <s v="Lavender"/>
    <x v="0"/>
  </r>
  <r>
    <s v="OD0938"/>
    <s v="C023"/>
    <s v="P0790"/>
    <x v="545"/>
    <x v="6"/>
    <x v="0"/>
    <n v="562"/>
    <n v="0.3"/>
    <x v="0"/>
    <n v="393.4"/>
    <n v="19"/>
    <x v="2"/>
    <s v="Vadodara"/>
    <x v="3"/>
    <x v="1"/>
    <x v="1"/>
    <s v="Pants"/>
    <x v="1"/>
    <n v="30"/>
    <s v="Lavender"/>
    <x v="0"/>
  </r>
  <r>
    <s v="OD0939"/>
    <s v="C024"/>
    <s v="P0791"/>
    <x v="531"/>
    <x v="10"/>
    <x v="1"/>
    <n v="423"/>
    <n v="0.3"/>
    <x v="0"/>
    <n v="296.09999999999997"/>
    <n v="22"/>
    <x v="1"/>
    <s v="Vadodara"/>
    <x v="3"/>
    <x v="1"/>
    <x v="1"/>
    <s v="Pants"/>
    <x v="1"/>
    <n v="30"/>
    <s v="Black"/>
    <x v="3"/>
  </r>
  <r>
    <s v="OD0940"/>
    <s v="C025"/>
    <s v="P0792"/>
    <x v="546"/>
    <x v="0"/>
    <x v="2"/>
    <n v="621"/>
    <n v="0.3"/>
    <x v="0"/>
    <n v="434.7"/>
    <n v="22"/>
    <x v="1"/>
    <s v="Vadodara"/>
    <x v="3"/>
    <x v="1"/>
    <x v="1"/>
    <s v="Pants"/>
    <x v="3"/>
    <n v="30"/>
    <s v="Black"/>
    <x v="1"/>
  </r>
  <r>
    <s v="OD0941"/>
    <s v="C026"/>
    <s v="P0793"/>
    <x v="547"/>
    <x v="5"/>
    <x v="0"/>
    <n v="333"/>
    <n v="0.3"/>
    <x v="0"/>
    <n v="233.1"/>
    <n v="22"/>
    <x v="1"/>
    <s v="Surat"/>
    <x v="3"/>
    <x v="1"/>
    <x v="1"/>
    <s v="Pants"/>
    <x v="3"/>
    <n v="30"/>
    <s v="Beige"/>
    <x v="1"/>
  </r>
  <r>
    <s v="OD0942"/>
    <s v="C027"/>
    <s v="P0794"/>
    <x v="396"/>
    <x v="11"/>
    <x v="2"/>
    <n v="236"/>
    <n v="0.3"/>
    <x v="0"/>
    <n v="165.2"/>
    <n v="22"/>
    <x v="1"/>
    <s v="Surat"/>
    <x v="3"/>
    <x v="1"/>
    <x v="1"/>
    <s v="Pants"/>
    <x v="3"/>
    <n v="30"/>
    <s v="Beige"/>
    <x v="1"/>
  </r>
  <r>
    <s v="OD0943"/>
    <s v="C028"/>
    <s v="P0795"/>
    <x v="397"/>
    <x v="10"/>
    <x v="1"/>
    <n v="456"/>
    <n v="0.35"/>
    <x v="0"/>
    <n v="296.40000000000003"/>
    <n v="29"/>
    <x v="1"/>
    <s v="Surat"/>
    <x v="3"/>
    <x v="1"/>
    <x v="1"/>
    <s v="Pants"/>
    <x v="3"/>
    <n v="30"/>
    <s v="Beige"/>
    <x v="0"/>
  </r>
  <r>
    <s v="OD0944"/>
    <s v="C029"/>
    <s v="P0796"/>
    <x v="180"/>
    <x v="3"/>
    <x v="0"/>
    <n v="963"/>
    <n v="0.35"/>
    <x v="0"/>
    <n v="625.95000000000005"/>
    <n v="29"/>
    <x v="1"/>
    <s v="Surat"/>
    <x v="3"/>
    <x v="1"/>
    <x v="1"/>
    <s v="Pants"/>
    <x v="3"/>
    <n v="30"/>
    <s v="Black"/>
    <x v="0"/>
  </r>
  <r>
    <s v="OD0945"/>
    <s v="C030"/>
    <s v="P0797"/>
    <x v="184"/>
    <x v="4"/>
    <x v="0"/>
    <n v="234"/>
    <n v="0.35"/>
    <x v="0"/>
    <n v="152.1"/>
    <n v="29"/>
    <x v="1"/>
    <s v="Bengaluru"/>
    <x v="4"/>
    <x v="1"/>
    <x v="1"/>
    <s v="Pants"/>
    <x v="3"/>
    <n v="30"/>
    <s v="Blue"/>
    <x v="0"/>
  </r>
  <r>
    <s v="OD0946"/>
    <s v="C031"/>
    <s v="P0798"/>
    <x v="515"/>
    <x v="6"/>
    <x v="1"/>
    <n v="456"/>
    <n v="0.35"/>
    <x v="0"/>
    <n v="296.40000000000003"/>
    <n v="29"/>
    <x v="1"/>
    <s v="Bengaluru"/>
    <x v="4"/>
    <x v="1"/>
    <x v="1"/>
    <s v="Pants"/>
    <x v="3"/>
    <n v="30"/>
    <s v="Black"/>
    <x v="1"/>
  </r>
  <r>
    <s v="OD0947"/>
    <s v="C032"/>
    <s v="P0799"/>
    <x v="548"/>
    <x v="2"/>
    <x v="0"/>
    <n v="564"/>
    <n v="0.35"/>
    <x v="0"/>
    <n v="366.6"/>
    <n v="41"/>
    <x v="0"/>
    <s v="Bengaluru"/>
    <x v="4"/>
    <x v="1"/>
    <x v="1"/>
    <s v="Pants"/>
    <x v="3"/>
    <n v="30"/>
    <s v="Black"/>
    <x v="1"/>
  </r>
  <r>
    <s v="OD0948"/>
    <s v="C033"/>
    <s v="P0800"/>
    <x v="54"/>
    <x v="11"/>
    <x v="0"/>
    <n v="634"/>
    <n v="0.35"/>
    <x v="0"/>
    <n v="412.1"/>
    <n v="42"/>
    <x v="0"/>
    <s v="Bengaluru"/>
    <x v="4"/>
    <x v="1"/>
    <x v="1"/>
    <s v="Pants"/>
    <x v="3"/>
    <n v="36"/>
    <s v="Black"/>
    <x v="2"/>
  </r>
  <r>
    <s v="OD0949"/>
    <s v="C034"/>
    <s v="P0801"/>
    <x v="186"/>
    <x v="7"/>
    <x v="0"/>
    <n v="236"/>
    <n v="0.4"/>
    <x v="0"/>
    <n v="141.6"/>
    <n v="43"/>
    <x v="0"/>
    <s v="Bengaluru"/>
    <x v="4"/>
    <x v="1"/>
    <x v="1"/>
    <s v="Pants"/>
    <x v="3"/>
    <n v="36"/>
    <s v="Black"/>
    <x v="1"/>
  </r>
  <r>
    <s v="OD0950"/>
    <s v="C035"/>
    <s v="P0802"/>
    <x v="403"/>
    <x v="6"/>
    <x v="0"/>
    <n v="444"/>
    <n v="0.4"/>
    <x v="0"/>
    <n v="266.39999999999998"/>
    <n v="44"/>
    <x v="0"/>
    <s v="Bengaluru"/>
    <x v="4"/>
    <x v="1"/>
    <x v="1"/>
    <s v="Pants"/>
    <x v="3"/>
    <n v="36"/>
    <s v="Brown"/>
    <x v="1"/>
  </r>
  <r>
    <s v="OD0951"/>
    <s v="C036"/>
    <s v="P0803"/>
    <x v="169"/>
    <x v="8"/>
    <x v="0"/>
    <n v="456"/>
    <n v="0.15"/>
    <x v="2"/>
    <n v="387.59999999999997"/>
    <n v="45"/>
    <x v="0"/>
    <s v="Bengaluru"/>
    <x v="4"/>
    <x v="1"/>
    <x v="1"/>
    <s v="Pants"/>
    <x v="3"/>
    <n v="36"/>
    <s v="Brown"/>
    <x v="0"/>
  </r>
  <r>
    <s v="OD0952"/>
    <s v="C037"/>
    <s v="P0804"/>
    <x v="549"/>
    <x v="7"/>
    <x v="0"/>
    <n v="963"/>
    <n v="0.15"/>
    <x v="2"/>
    <n v="818.55"/>
    <n v="35"/>
    <x v="0"/>
    <s v="Bengaluru"/>
    <x v="4"/>
    <x v="1"/>
    <x v="1"/>
    <s v="Pants"/>
    <x v="3"/>
    <n v="36"/>
    <s v="Brown"/>
    <x v="2"/>
  </r>
  <r>
    <s v="OD0953"/>
    <s v="C038"/>
    <s v="P0805"/>
    <x v="194"/>
    <x v="5"/>
    <x v="0"/>
    <n v="456"/>
    <n v="0.15"/>
    <x v="2"/>
    <n v="387.59999999999997"/>
    <n v="36"/>
    <x v="0"/>
    <s v="Patna"/>
    <x v="5"/>
    <x v="1"/>
    <x v="1"/>
    <s v="Pants"/>
    <x v="3"/>
    <n v="36"/>
    <s v="Brown"/>
    <x v="1"/>
  </r>
  <r>
    <s v="OD0954"/>
    <s v="C039"/>
    <s v="P0806"/>
    <x v="550"/>
    <x v="2"/>
    <x v="0"/>
    <n v="1189"/>
    <n v="0.34"/>
    <x v="0"/>
    <n v="784.7399999999999"/>
    <n v="37"/>
    <x v="0"/>
    <s v="Patna"/>
    <x v="5"/>
    <x v="1"/>
    <x v="1"/>
    <s v="Pants"/>
    <x v="3"/>
    <n v="36"/>
    <s v="Purple"/>
    <x v="0"/>
  </r>
  <r>
    <s v="OD0955"/>
    <s v="C040"/>
    <s v="P0807"/>
    <x v="0"/>
    <x v="0"/>
    <x v="0"/>
    <n v="1298"/>
    <n v="0.34"/>
    <x v="0"/>
    <n v="856.68"/>
    <n v="26"/>
    <x v="1"/>
    <s v="Patna"/>
    <x v="5"/>
    <x v="1"/>
    <x v="1"/>
    <s v="Pants"/>
    <x v="3"/>
    <n v="36"/>
    <s v="Purple"/>
    <x v="2"/>
  </r>
  <r>
    <s v="OD0956"/>
    <s v="C041"/>
    <s v="P0808"/>
    <x v="35"/>
    <x v="10"/>
    <x v="1"/>
    <n v="1456"/>
    <n v="0.34"/>
    <x v="0"/>
    <n v="960.95999999999992"/>
    <n v="27"/>
    <x v="1"/>
    <s v="Patna"/>
    <x v="5"/>
    <x v="1"/>
    <x v="1"/>
    <s v="Pants"/>
    <x v="3"/>
    <n v="36"/>
    <s v="Black"/>
    <x v="1"/>
  </r>
  <r>
    <s v="OD0957"/>
    <s v="C042"/>
    <s v="P0809"/>
    <x v="551"/>
    <x v="8"/>
    <x v="1"/>
    <n v="1478"/>
    <n v="0.34"/>
    <x v="0"/>
    <n v="975.4799999999999"/>
    <n v="28"/>
    <x v="1"/>
    <s v="Darbhanga"/>
    <x v="5"/>
    <x v="1"/>
    <x v="1"/>
    <s v="Pants"/>
    <x v="3"/>
    <n v="32"/>
    <s v="Black"/>
    <x v="1"/>
  </r>
  <r>
    <s v="OD0958"/>
    <s v="C043"/>
    <s v="P0810"/>
    <x v="552"/>
    <x v="11"/>
    <x v="2"/>
    <n v="256"/>
    <n v="0.34"/>
    <x v="0"/>
    <n v="168.95999999999998"/>
    <n v="29"/>
    <x v="1"/>
    <s v="Darbhanga"/>
    <x v="5"/>
    <x v="1"/>
    <x v="1"/>
    <s v="Pants"/>
    <x v="3"/>
    <n v="32"/>
    <s v="Brown"/>
    <x v="0"/>
  </r>
  <r>
    <s v="OD0959"/>
    <s v="C044"/>
    <s v="P0811"/>
    <x v="440"/>
    <x v="3"/>
    <x v="1"/>
    <n v="2698"/>
    <n v="0.34"/>
    <x v="0"/>
    <n v="1780.6799999999998"/>
    <n v="30"/>
    <x v="0"/>
    <s v="Darbhanga"/>
    <x v="5"/>
    <x v="1"/>
    <x v="1"/>
    <s v="Pants"/>
    <x v="3"/>
    <n v="32"/>
    <s v="Brown"/>
    <x v="3"/>
  </r>
  <r>
    <s v="OD0960"/>
    <s v="C045"/>
    <s v="P0812"/>
    <x v="553"/>
    <x v="7"/>
    <x v="1"/>
    <n v="2364"/>
    <n v="0.44"/>
    <x v="1"/>
    <n v="1323.8400000000001"/>
    <n v="31"/>
    <x v="0"/>
    <s v="Nalanda"/>
    <x v="5"/>
    <x v="1"/>
    <x v="1"/>
    <s v="Pants"/>
    <x v="4"/>
    <n v="32"/>
    <s v="Brown"/>
    <x v="2"/>
  </r>
  <r>
    <s v="OD0961"/>
    <s v="C046"/>
    <s v="P0813"/>
    <x v="178"/>
    <x v="3"/>
    <x v="2"/>
    <n v="1236"/>
    <n v="0.44"/>
    <x v="1"/>
    <n v="692.16000000000008"/>
    <n v="32"/>
    <x v="0"/>
    <s v="Nalanda"/>
    <x v="5"/>
    <x v="1"/>
    <x v="1"/>
    <s v="Pants"/>
    <x v="4"/>
    <n v="32"/>
    <s v="Brown"/>
    <x v="0"/>
  </r>
  <r>
    <s v="OD0962"/>
    <s v="C047"/>
    <s v="P0814"/>
    <x v="554"/>
    <x v="11"/>
    <x v="0"/>
    <n v="756"/>
    <n v="0.44"/>
    <x v="1"/>
    <n v="423.36"/>
    <n v="33"/>
    <x v="0"/>
    <s v="Nalanda"/>
    <x v="5"/>
    <x v="1"/>
    <x v="1"/>
    <s v="Pants"/>
    <x v="4"/>
    <n v="32"/>
    <s v="Beige"/>
    <x v="1"/>
  </r>
  <r>
    <s v="OD0963"/>
    <s v="C048"/>
    <s v="P0815"/>
    <x v="535"/>
    <x v="3"/>
    <x v="0"/>
    <n v="326"/>
    <n v="0.44"/>
    <x v="1"/>
    <n v="182.56000000000003"/>
    <n v="44"/>
    <x v="0"/>
    <s v="Gaya"/>
    <x v="5"/>
    <x v="1"/>
    <x v="1"/>
    <s v="Pants"/>
    <x v="4"/>
    <n v="32"/>
    <s v="Beige"/>
    <x v="0"/>
  </r>
  <r>
    <s v="OD0964"/>
    <s v="C049"/>
    <s v="P0816"/>
    <x v="555"/>
    <x v="5"/>
    <x v="0"/>
    <n v="453"/>
    <n v="0.44"/>
    <x v="1"/>
    <n v="253.68000000000004"/>
    <n v="45"/>
    <x v="0"/>
    <s v="Gaya"/>
    <x v="5"/>
    <x v="1"/>
    <x v="1"/>
    <s v="Pants"/>
    <x v="4"/>
    <n v="34"/>
    <s v="Pink"/>
    <x v="0"/>
  </r>
  <r>
    <s v="OD0965"/>
    <s v="C050"/>
    <s v="P0817"/>
    <x v="153"/>
    <x v="4"/>
    <x v="0"/>
    <n v="326"/>
    <n v="0.1"/>
    <x v="2"/>
    <n v="293.40000000000003"/>
    <n v="46"/>
    <x v="3"/>
    <s v="Bhopal"/>
    <x v="6"/>
    <x v="1"/>
    <x v="1"/>
    <s v="Pants"/>
    <x v="4"/>
    <n v="34"/>
    <s v="Pink"/>
    <x v="0"/>
  </r>
  <r>
    <s v="OD0966"/>
    <s v="C051"/>
    <s v="P0818"/>
    <x v="556"/>
    <x v="2"/>
    <x v="1"/>
    <n v="456"/>
    <n v="0.1"/>
    <x v="2"/>
    <n v="410.40000000000003"/>
    <n v="47"/>
    <x v="3"/>
    <s v="Bhopal"/>
    <x v="6"/>
    <x v="1"/>
    <x v="1"/>
    <s v="Pants"/>
    <x v="4"/>
    <n v="34"/>
    <s v="Pink"/>
    <x v="2"/>
  </r>
  <r>
    <s v="OD0967"/>
    <s v="C052"/>
    <s v="P0819"/>
    <x v="557"/>
    <x v="11"/>
    <x v="0"/>
    <n v="675"/>
    <n v="0.1"/>
    <x v="2"/>
    <n v="607.5"/>
    <n v="48"/>
    <x v="3"/>
    <s v="Bhopal"/>
    <x v="6"/>
    <x v="1"/>
    <x v="1"/>
    <s v="Pants"/>
    <x v="4"/>
    <n v="34"/>
    <s v="Orange"/>
    <x v="3"/>
  </r>
  <r>
    <s v="OD0968"/>
    <s v="C053"/>
    <s v="P0820"/>
    <x v="253"/>
    <x v="10"/>
    <x v="0"/>
    <n v="654"/>
    <n v="0.3"/>
    <x v="0"/>
    <n v="457.79999999999995"/>
    <n v="49"/>
    <x v="3"/>
    <s v="Bhopal"/>
    <x v="6"/>
    <x v="1"/>
    <x v="1"/>
    <s v="Pants"/>
    <x v="4"/>
    <n v="34"/>
    <s v="Orange"/>
    <x v="1"/>
  </r>
  <r>
    <s v="OD0969"/>
    <s v="C054"/>
    <s v="P0821"/>
    <x v="558"/>
    <x v="6"/>
    <x v="0"/>
    <n v="654"/>
    <n v="0.3"/>
    <x v="0"/>
    <n v="457.79999999999995"/>
    <n v="17"/>
    <x v="2"/>
    <s v="Sagar"/>
    <x v="6"/>
    <x v="1"/>
    <x v="1"/>
    <s v="Pants"/>
    <x v="4"/>
    <n v="34"/>
    <s v="Orange"/>
    <x v="0"/>
  </r>
  <r>
    <s v="OD0970"/>
    <s v="C055"/>
    <s v="P0822"/>
    <x v="559"/>
    <x v="1"/>
    <x v="1"/>
    <n v="654"/>
    <n v="0.3"/>
    <x v="0"/>
    <n v="457.79999999999995"/>
    <n v="18"/>
    <x v="2"/>
    <s v="Sagar"/>
    <x v="6"/>
    <x v="1"/>
    <x v="1"/>
    <s v="Pants"/>
    <x v="4"/>
    <n v="34"/>
    <s v="Yellow"/>
    <x v="3"/>
  </r>
  <r>
    <s v="OD0971"/>
    <s v="C056"/>
    <s v="P0823"/>
    <x v="560"/>
    <x v="2"/>
    <x v="0"/>
    <n v="654"/>
    <n v="0.25"/>
    <x v="0"/>
    <n v="490.5"/>
    <n v="19"/>
    <x v="2"/>
    <s v="Sagar"/>
    <x v="6"/>
    <x v="1"/>
    <x v="1"/>
    <s v="Pants"/>
    <x v="4"/>
    <n v="34"/>
    <s v="Yellow"/>
    <x v="1"/>
  </r>
  <r>
    <s v="OD0972"/>
    <s v="C057"/>
    <s v="P0824"/>
    <x v="329"/>
    <x v="4"/>
    <x v="0"/>
    <n v="356"/>
    <n v="0.25"/>
    <x v="0"/>
    <n v="267"/>
    <n v="20"/>
    <x v="1"/>
    <s v="Sagar"/>
    <x v="6"/>
    <x v="1"/>
    <x v="1"/>
    <s v="Pants"/>
    <x v="4"/>
    <n v="38"/>
    <s v="Yellow"/>
    <x v="1"/>
  </r>
  <r>
    <s v="OD0973"/>
    <s v="C058"/>
    <s v="P0825"/>
    <x v="180"/>
    <x v="3"/>
    <x v="0"/>
    <n v="686"/>
    <n v="0.3"/>
    <x v="0"/>
    <n v="480.2"/>
    <n v="21"/>
    <x v="1"/>
    <s v="Indore"/>
    <x v="6"/>
    <x v="1"/>
    <x v="1"/>
    <s v="Pants"/>
    <x v="4"/>
    <n v="38"/>
    <s v="Cream"/>
    <x v="0"/>
  </r>
  <r>
    <s v="OD0974"/>
    <s v="C059"/>
    <s v="P0826"/>
    <x v="3"/>
    <x v="3"/>
    <x v="0"/>
    <n v="456"/>
    <n v="0.3"/>
    <x v="0"/>
    <n v="319.2"/>
    <n v="22"/>
    <x v="1"/>
    <s v="Indore"/>
    <x v="6"/>
    <x v="1"/>
    <x v="1"/>
    <s v="Pants"/>
    <x v="4"/>
    <n v="38"/>
    <s v="Cream"/>
    <x v="0"/>
  </r>
  <r>
    <s v="OD0975"/>
    <s v="C060"/>
    <s v="P0826"/>
    <x v="561"/>
    <x v="11"/>
    <x v="2"/>
    <n v="516"/>
    <n v="0.3"/>
    <x v="0"/>
    <n v="361.2"/>
    <n v="16"/>
    <x v="2"/>
    <s v="Kanpur"/>
    <x v="7"/>
    <x v="1"/>
    <x v="1"/>
    <s v="Pants"/>
    <x v="4"/>
    <n v="38"/>
    <s v="Cream"/>
    <x v="0"/>
  </r>
  <r>
    <s v="OD0976"/>
    <s v="C061"/>
    <s v="P0826"/>
    <x v="562"/>
    <x v="0"/>
    <x v="2"/>
    <n v="355"/>
    <n v="0.4"/>
    <x v="0"/>
    <n v="213"/>
    <n v="17"/>
    <x v="2"/>
    <s v="Kanpur"/>
    <x v="7"/>
    <x v="1"/>
    <x v="1"/>
    <s v="Pants"/>
    <x v="4"/>
    <n v="38"/>
    <s v="Cream"/>
    <x v="0"/>
  </r>
  <r>
    <s v="OD0977"/>
    <s v="C062"/>
    <s v="P0826"/>
    <x v="563"/>
    <x v="0"/>
    <x v="0"/>
    <n v="465"/>
    <n v="0.4"/>
    <x v="0"/>
    <n v="279"/>
    <n v="18"/>
    <x v="2"/>
    <s v="Kanpur"/>
    <x v="7"/>
    <x v="1"/>
    <x v="1"/>
    <s v="Pants"/>
    <x v="4"/>
    <n v="38"/>
    <s v="Cream"/>
    <x v="0"/>
  </r>
  <r>
    <s v="OD0978"/>
    <s v="C063"/>
    <s v="P0827"/>
    <x v="469"/>
    <x v="4"/>
    <x v="1"/>
    <n v="965"/>
    <n v="0.4"/>
    <x v="0"/>
    <n v="579"/>
    <n v="19"/>
    <x v="2"/>
    <s v="Kanpur"/>
    <x v="7"/>
    <x v="1"/>
    <x v="1"/>
    <s v="Pants"/>
    <x v="4"/>
    <n v="38"/>
    <s v="Cream"/>
    <x v="0"/>
  </r>
  <r>
    <s v="OD0979"/>
    <s v="C064"/>
    <s v="P0828"/>
    <x v="157"/>
    <x v="3"/>
    <x v="2"/>
    <n v="1158"/>
    <n v="0.4"/>
    <x v="0"/>
    <n v="694.8"/>
    <n v="20"/>
    <x v="1"/>
    <s v="Aligarh"/>
    <x v="7"/>
    <x v="1"/>
    <x v="1"/>
    <s v="Pants"/>
    <x v="4"/>
    <n v="38"/>
    <s v="Cream"/>
    <x v="2"/>
  </r>
  <r>
    <s v="OD0980"/>
    <s v="C065"/>
    <s v="P0829"/>
    <x v="126"/>
    <x v="1"/>
    <x v="0"/>
    <n v="264"/>
    <n v="0.4"/>
    <x v="0"/>
    <n v="158.4"/>
    <n v="21"/>
    <x v="1"/>
    <s v="Aligarh"/>
    <x v="7"/>
    <x v="1"/>
    <x v="1"/>
    <s v="Pants"/>
    <x v="4"/>
    <n v="38"/>
    <s v="Green"/>
    <x v="1"/>
  </r>
  <r>
    <s v="OD0981"/>
    <s v="C066"/>
    <s v="P0830"/>
    <x v="129"/>
    <x v="9"/>
    <x v="1"/>
    <n v="433"/>
    <n v="0.4"/>
    <x v="0"/>
    <n v="259.8"/>
    <n v="22"/>
    <x v="1"/>
    <s v="Aligarh"/>
    <x v="7"/>
    <x v="1"/>
    <x v="1"/>
    <s v="Pants"/>
    <x v="4"/>
    <n v="38"/>
    <s v="Green"/>
    <x v="0"/>
  </r>
  <r>
    <s v="OD0982"/>
    <s v="C067"/>
    <s v="P0831"/>
    <x v="110"/>
    <x v="4"/>
    <x v="1"/>
    <n v="562"/>
    <n v="0.45"/>
    <x v="1"/>
    <n v="309.10000000000002"/>
    <n v="23"/>
    <x v="1"/>
    <s v="Aligarh"/>
    <x v="7"/>
    <x v="1"/>
    <x v="1"/>
    <s v="Pants"/>
    <x v="13"/>
    <n v="38"/>
    <s v="Green"/>
    <x v="3"/>
  </r>
  <r>
    <s v="OD0983"/>
    <s v="C068"/>
    <s v="P0832"/>
    <x v="564"/>
    <x v="7"/>
    <x v="1"/>
    <n v="423"/>
    <n v="0.45"/>
    <x v="1"/>
    <n v="232.65"/>
    <n v="18"/>
    <x v="2"/>
    <s v="Prayagraj"/>
    <x v="7"/>
    <x v="1"/>
    <x v="1"/>
    <s v="Pants"/>
    <x v="13"/>
    <n v="38"/>
    <s v="Teal"/>
    <x v="1"/>
  </r>
  <r>
    <s v="OD0984"/>
    <s v="C069"/>
    <s v="P0833"/>
    <x v="62"/>
    <x v="11"/>
    <x v="2"/>
    <n v="621"/>
    <n v="0.45"/>
    <x v="1"/>
    <n v="341.55"/>
    <n v="18"/>
    <x v="2"/>
    <s v="Prayagraj"/>
    <x v="7"/>
    <x v="1"/>
    <x v="1"/>
    <s v="Pants"/>
    <x v="13"/>
    <n v="38"/>
    <s v="Teal"/>
    <x v="1"/>
  </r>
  <r>
    <s v="OD0985"/>
    <s v="C070"/>
    <s v="P0834"/>
    <x v="274"/>
    <x v="8"/>
    <x v="1"/>
    <n v="333"/>
    <n v="0.47"/>
    <x v="1"/>
    <n v="176.49"/>
    <n v="18"/>
    <x v="2"/>
    <s v="Prayagraj"/>
    <x v="7"/>
    <x v="1"/>
    <x v="1"/>
    <s v="Pants"/>
    <x v="13"/>
    <n v="38"/>
    <s v="Teal"/>
    <x v="1"/>
  </r>
  <r>
    <s v="OD0986"/>
    <s v="C071"/>
    <s v="P0835"/>
    <x v="209"/>
    <x v="10"/>
    <x v="1"/>
    <n v="236"/>
    <n v="0.47"/>
    <x v="1"/>
    <n v="125.08000000000001"/>
    <n v="18"/>
    <x v="2"/>
    <s v="Prayagraj"/>
    <x v="7"/>
    <x v="1"/>
    <x v="1"/>
    <s v="Pants"/>
    <x v="13"/>
    <n v="38"/>
    <s v="Teal"/>
    <x v="0"/>
  </r>
  <r>
    <s v="OD0987"/>
    <s v="C072"/>
    <s v="P0836"/>
    <x v="334"/>
    <x v="3"/>
    <x v="1"/>
    <n v="456"/>
    <n v="0.46"/>
    <x v="1"/>
    <n v="246.24"/>
    <n v="18"/>
    <x v="2"/>
    <s v="Prayagraj"/>
    <x v="7"/>
    <x v="1"/>
    <x v="1"/>
    <s v="Pants"/>
    <x v="13"/>
    <n v="38"/>
    <s v="Teal"/>
    <x v="0"/>
  </r>
  <r>
    <s v="OD0988"/>
    <s v="C073"/>
    <s v="P0837"/>
    <x v="405"/>
    <x v="11"/>
    <x v="2"/>
    <n v="963"/>
    <n v="0.46"/>
    <x v="1"/>
    <n v="520.02"/>
    <n v="18"/>
    <x v="2"/>
    <s v="Prayagraj"/>
    <x v="7"/>
    <x v="1"/>
    <x v="1"/>
    <s v="Pants"/>
    <x v="13"/>
    <n v="38"/>
    <s v="Sea Green"/>
    <x v="0"/>
  </r>
  <r>
    <s v="OD0989"/>
    <s v="C074"/>
    <s v="P0838"/>
    <x v="531"/>
    <x v="10"/>
    <x v="1"/>
    <n v="234"/>
    <n v="0.46"/>
    <x v="1"/>
    <n v="126.36000000000001"/>
    <n v="23"/>
    <x v="1"/>
    <s v="Jalandhar"/>
    <x v="8"/>
    <x v="1"/>
    <x v="1"/>
    <s v="Pants"/>
    <x v="13"/>
    <n v="36"/>
    <s v="Red "/>
    <x v="1"/>
  </r>
  <r>
    <s v="OD0990"/>
    <s v="C075"/>
    <s v="P0839"/>
    <x v="202"/>
    <x v="6"/>
    <x v="1"/>
    <n v="456"/>
    <n v="0.3"/>
    <x v="0"/>
    <n v="319.2"/>
    <n v="24"/>
    <x v="1"/>
    <s v="Jalandhar"/>
    <x v="8"/>
    <x v="1"/>
    <x v="1"/>
    <s v="Pants"/>
    <x v="13"/>
    <n v="36"/>
    <s v="Blue"/>
    <x v="1"/>
  </r>
  <r>
    <s v="OD0991"/>
    <s v="C076"/>
    <s v="P0840"/>
    <x v="565"/>
    <x v="0"/>
    <x v="1"/>
    <n v="564"/>
    <n v="0.3"/>
    <x v="0"/>
    <n v="394.79999999999995"/>
    <n v="25"/>
    <x v="1"/>
    <s v="Jalandhar"/>
    <x v="8"/>
    <x v="1"/>
    <x v="1"/>
    <s v="Pants"/>
    <x v="13"/>
    <n v="36"/>
    <s v="Orange"/>
    <x v="2"/>
  </r>
  <r>
    <s v="OD0992"/>
    <s v="C077"/>
    <s v="P0841"/>
    <x v="566"/>
    <x v="5"/>
    <x v="1"/>
    <n v="634"/>
    <n v="0.3"/>
    <x v="0"/>
    <n v="443.79999999999995"/>
    <n v="26"/>
    <x v="1"/>
    <s v="Jalandhar"/>
    <x v="8"/>
    <x v="1"/>
    <x v="2"/>
    <s v="Casual Shoes"/>
    <x v="1"/>
    <s v="6  UK"/>
    <s v="Green"/>
    <x v="1"/>
  </r>
  <r>
    <s v="OD0993"/>
    <s v="C078"/>
    <s v="P0842"/>
    <x v="223"/>
    <x v="6"/>
    <x v="0"/>
    <n v="236"/>
    <n v="0.3"/>
    <x v="0"/>
    <n v="165.2"/>
    <n v="27"/>
    <x v="1"/>
    <s v="Amritsar"/>
    <x v="8"/>
    <x v="1"/>
    <x v="2"/>
    <s v="Casual Shoes"/>
    <x v="1"/>
    <s v="7  UK"/>
    <s v="Purple"/>
    <x v="1"/>
  </r>
  <r>
    <s v="OD0994"/>
    <s v="C079"/>
    <s v="P0843"/>
    <x v="415"/>
    <x v="10"/>
    <x v="0"/>
    <n v="444"/>
    <n v="0.3"/>
    <x v="0"/>
    <n v="310.79999999999995"/>
    <n v="24"/>
    <x v="1"/>
    <s v="Amritsar"/>
    <x v="8"/>
    <x v="1"/>
    <x v="2"/>
    <s v="Casual Shoes"/>
    <x v="1"/>
    <s v="8  UK"/>
    <s v="White"/>
    <x v="0"/>
  </r>
  <r>
    <s v="OD0995"/>
    <s v="C080"/>
    <s v="P0844"/>
    <x v="135"/>
    <x v="5"/>
    <x v="1"/>
    <n v="456"/>
    <n v="0.35"/>
    <x v="0"/>
    <n v="296.40000000000003"/>
    <n v="24"/>
    <x v="1"/>
    <s v="Amritsar"/>
    <x v="8"/>
    <x v="1"/>
    <x v="2"/>
    <s v="Casual Shoes"/>
    <x v="1"/>
    <s v="9  UK"/>
    <s v="Off white"/>
    <x v="2"/>
  </r>
  <r>
    <s v="OD0996"/>
    <s v="C081"/>
    <s v="P0845"/>
    <x v="16"/>
    <x v="7"/>
    <x v="0"/>
    <n v="963"/>
    <n v="0.35"/>
    <x v="0"/>
    <n v="625.95000000000005"/>
    <n v="24"/>
    <x v="1"/>
    <s v="Amritsar"/>
    <x v="8"/>
    <x v="1"/>
    <x v="2"/>
    <s v="Casual Shoes"/>
    <x v="1"/>
    <s v="10  UK"/>
    <s v="Off white"/>
    <x v="2"/>
  </r>
  <r>
    <s v="OD0997"/>
    <s v="C082"/>
    <s v="P0846"/>
    <x v="567"/>
    <x v="10"/>
    <x v="0"/>
    <n v="456"/>
    <n v="0.35"/>
    <x v="0"/>
    <n v="296.40000000000003"/>
    <n v="24"/>
    <x v="1"/>
    <s v="Amritsar"/>
    <x v="8"/>
    <x v="1"/>
    <x v="2"/>
    <s v="Casual Shoes"/>
    <x v="1"/>
    <s v="11  UK"/>
    <s v="Off white"/>
    <x v="1"/>
  </r>
  <r>
    <s v="OD0998"/>
    <s v="C083"/>
    <s v="P0847"/>
    <x v="568"/>
    <x v="3"/>
    <x v="1"/>
    <n v="1189"/>
    <n v="0.35"/>
    <x v="0"/>
    <n v="772.85"/>
    <n v="24"/>
    <x v="1"/>
    <s v="Patiala"/>
    <x v="8"/>
    <x v="1"/>
    <x v="2"/>
    <s v="Casual Shoes"/>
    <x v="1"/>
    <s v="11  UK"/>
    <s v="Off white"/>
    <x v="1"/>
  </r>
  <r>
    <s v="OD0999"/>
    <s v="C084"/>
    <s v="P0848"/>
    <x v="166"/>
    <x v="7"/>
    <x v="1"/>
    <n v="1298"/>
    <n v="0.35"/>
    <x v="0"/>
    <n v="843.7"/>
    <n v="24"/>
    <x v="1"/>
    <s v="Patiala"/>
    <x v="8"/>
    <x v="1"/>
    <x v="2"/>
    <s v="Casual Shoes"/>
    <x v="1"/>
    <s v="11  UK"/>
    <s v="Off white"/>
    <x v="0"/>
  </r>
  <r>
    <s v="OD1000"/>
    <s v="C085"/>
    <s v="P0849"/>
    <x v="521"/>
    <x v="6"/>
    <x v="0"/>
    <n v="1456"/>
    <n v="0.35"/>
    <x v="0"/>
    <n v="946.4"/>
    <n v="24"/>
    <x v="1"/>
    <s v="Patiala"/>
    <x v="8"/>
    <x v="1"/>
    <x v="2"/>
    <s v="Casual Shoes"/>
    <x v="1"/>
    <s v="11  UK"/>
    <s v="Off white"/>
    <x v="3"/>
  </r>
  <r>
    <s v="OD1001"/>
    <s v="C086"/>
    <s v="P0850"/>
    <x v="74"/>
    <x v="5"/>
    <x v="0"/>
    <n v="1478"/>
    <n v="0.4"/>
    <x v="0"/>
    <n v="886.8"/>
    <n v="24"/>
    <x v="1"/>
    <s v="Patiala"/>
    <x v="8"/>
    <x v="1"/>
    <x v="2"/>
    <s v="Casual Shoes"/>
    <x v="1"/>
    <s v="11  UK"/>
    <s v="Off white"/>
    <x v="2"/>
  </r>
  <r>
    <s v="OD1002"/>
    <s v="C087"/>
    <s v="P0851"/>
    <x v="523"/>
    <x v="4"/>
    <x v="0"/>
    <n v="256"/>
    <n v="0.4"/>
    <x v="0"/>
    <n v="153.6"/>
    <n v="24"/>
    <x v="1"/>
    <s v="Patiala"/>
    <x v="8"/>
    <x v="1"/>
    <x v="2"/>
    <s v="Casual Shoes"/>
    <x v="1"/>
    <s v="11  UK"/>
    <s v="Off white"/>
    <x v="0"/>
  </r>
  <r>
    <s v="OD1003"/>
    <s v="C088"/>
    <s v="P0852"/>
    <x v="283"/>
    <x v="7"/>
    <x v="0"/>
    <n v="2698"/>
    <n v="0.15"/>
    <x v="2"/>
    <n v="2293.2999999999997"/>
    <n v="22"/>
    <x v="1"/>
    <s v="Patiala"/>
    <x v="8"/>
    <x v="1"/>
    <x v="2"/>
    <s v="Casual Shoes"/>
    <x v="1"/>
    <s v="11  UK"/>
    <s v="Off white"/>
    <x v="1"/>
  </r>
  <r>
    <s v="OD1004"/>
    <s v="C089"/>
    <s v="P0853"/>
    <x v="49"/>
    <x v="11"/>
    <x v="1"/>
    <n v="2364"/>
    <n v="0.15"/>
    <x v="2"/>
    <n v="2009.3999999999999"/>
    <n v="23"/>
    <x v="1"/>
    <s v="Jaipur"/>
    <x v="9"/>
    <x v="1"/>
    <x v="2"/>
    <s v="Casual Shoes"/>
    <x v="1"/>
    <s v="10 UK"/>
    <s v="Brown"/>
    <x v="0"/>
  </r>
  <r>
    <s v="OD1005"/>
    <s v="C090"/>
    <s v="P0854"/>
    <x v="146"/>
    <x v="6"/>
    <x v="1"/>
    <n v="1236"/>
    <n v="0.15"/>
    <x v="2"/>
    <n v="1050.5999999999999"/>
    <n v="24"/>
    <x v="1"/>
    <s v="Jaipur"/>
    <x v="9"/>
    <x v="1"/>
    <x v="2"/>
    <s v="Casual Shoes"/>
    <x v="1"/>
    <s v="10 UK"/>
    <s v="Brown"/>
    <x v="0"/>
  </r>
  <r>
    <s v="OD1006"/>
    <s v="C091"/>
    <s v="P0855"/>
    <x v="8"/>
    <x v="0"/>
    <x v="2"/>
    <n v="756"/>
    <n v="0.35"/>
    <x v="0"/>
    <n v="491.40000000000003"/>
    <n v="25"/>
    <x v="1"/>
    <s v="Jaipur"/>
    <x v="9"/>
    <x v="1"/>
    <x v="2"/>
    <s v="Casual Shoes"/>
    <x v="1"/>
    <s v="10 UK"/>
    <s v="Brown"/>
    <x v="0"/>
  </r>
  <r>
    <s v="OD1007"/>
    <s v="C092"/>
    <s v="P0856"/>
    <x v="153"/>
    <x v="4"/>
    <x v="0"/>
    <n v="326"/>
    <n v="0.35"/>
    <x v="0"/>
    <n v="211.9"/>
    <n v="26"/>
    <x v="1"/>
    <s v="Jaipur"/>
    <x v="9"/>
    <x v="1"/>
    <x v="2"/>
    <s v="Casual Shoes"/>
    <x v="1"/>
    <s v="10 UK"/>
    <s v="Brown"/>
    <x v="2"/>
  </r>
  <r>
    <s v="OD1008"/>
    <s v="C093"/>
    <s v="P0857"/>
    <x v="341"/>
    <x v="11"/>
    <x v="2"/>
    <n v="453"/>
    <n v="0.35"/>
    <x v="0"/>
    <n v="294.45"/>
    <n v="27"/>
    <x v="1"/>
    <s v="Jaipur"/>
    <x v="9"/>
    <x v="1"/>
    <x v="2"/>
    <s v="Casual Shoes"/>
    <x v="1"/>
    <s v="10 UK"/>
    <s v="Brown"/>
    <x v="3"/>
  </r>
  <r>
    <s v="OD1009"/>
    <s v="C094"/>
    <s v="P0858"/>
    <x v="564"/>
    <x v="7"/>
    <x v="1"/>
    <n v="326"/>
    <n v="0.35"/>
    <x v="0"/>
    <n v="211.9"/>
    <n v="34"/>
    <x v="0"/>
    <s v="Jaipur"/>
    <x v="9"/>
    <x v="1"/>
    <x v="2"/>
    <s v="Casual Shoes"/>
    <x v="1"/>
    <s v="10 UK"/>
    <s v="Brown"/>
    <x v="1"/>
  </r>
  <r>
    <s v="OD1010"/>
    <s v="C095"/>
    <s v="P0859"/>
    <x v="569"/>
    <x v="2"/>
    <x v="0"/>
    <n v="456"/>
    <n v="0.55000000000000004"/>
    <x v="1"/>
    <n v="205.2"/>
    <n v="35"/>
    <x v="0"/>
    <s v="Jodhpur"/>
    <x v="9"/>
    <x v="1"/>
    <x v="2"/>
    <s v="Casual Shoes"/>
    <x v="1"/>
    <s v="10 UK"/>
    <s v="Brown"/>
    <x v="0"/>
  </r>
  <r>
    <s v="OD1011"/>
    <s v="C096"/>
    <s v="P0860"/>
    <x v="494"/>
    <x v="8"/>
    <x v="0"/>
    <n v="675"/>
    <n v="0.55000000000000004"/>
    <x v="1"/>
    <n v="303.74999999999994"/>
    <n v="36"/>
    <x v="0"/>
    <s v="Jodhpur"/>
    <x v="9"/>
    <x v="1"/>
    <x v="2"/>
    <s v="Casual Shoes"/>
    <x v="1"/>
    <s v="10 UK"/>
    <s v="Brown"/>
    <x v="3"/>
  </r>
  <r>
    <s v="OD1012"/>
    <s v="C097"/>
    <s v="P0861"/>
    <x v="538"/>
    <x v="10"/>
    <x v="1"/>
    <n v="654"/>
    <n v="0.55000000000000004"/>
    <x v="1"/>
    <n v="294.29999999999995"/>
    <n v="37"/>
    <x v="0"/>
    <s v="Jodhpur"/>
    <x v="9"/>
    <x v="1"/>
    <x v="2"/>
    <s v="Casual Shoes"/>
    <x v="1"/>
    <s v="9 UK"/>
    <s v="Brown"/>
    <x v="1"/>
  </r>
  <r>
    <s v="OD1013"/>
    <s v="C098"/>
    <s v="P0862"/>
    <x v="316"/>
    <x v="6"/>
    <x v="1"/>
    <n v="654"/>
    <n v="0.55000000000000004"/>
    <x v="1"/>
    <n v="294.29999999999995"/>
    <n v="38"/>
    <x v="0"/>
    <s v="Udaipur"/>
    <x v="9"/>
    <x v="1"/>
    <x v="2"/>
    <s v="Casual Shoes"/>
    <x v="1"/>
    <s v="9 UK"/>
    <s v="Navy Blue"/>
    <x v="1"/>
  </r>
  <r>
    <s v="OD1014"/>
    <s v="C099"/>
    <s v="P0863"/>
    <x v="334"/>
    <x v="3"/>
    <x v="1"/>
    <n v="654"/>
    <n v="0.5"/>
    <x v="1"/>
    <n v="327"/>
    <n v="39"/>
    <x v="0"/>
    <s v="Udaipur"/>
    <x v="9"/>
    <x v="1"/>
    <x v="2"/>
    <s v="Casual Shoes"/>
    <x v="4"/>
    <s v="9 UK"/>
    <s v="Navy Blue"/>
    <x v="0"/>
  </r>
  <r>
    <s v="OD1015"/>
    <s v="C100"/>
    <s v="P0863"/>
    <x v="438"/>
    <x v="10"/>
    <x v="1"/>
    <n v="654"/>
    <n v="0.5"/>
    <x v="1"/>
    <n v="327"/>
    <n v="40"/>
    <x v="0"/>
    <s v="Udaipur"/>
    <x v="9"/>
    <x v="1"/>
    <x v="2"/>
    <s v="Casual Shoes"/>
    <x v="4"/>
    <s v="9 UK"/>
    <s v="Navy Blue"/>
    <x v="0"/>
  </r>
  <r>
    <s v="OD1016"/>
    <s v="C001"/>
    <s v="P0863"/>
    <x v="78"/>
    <x v="6"/>
    <x v="0"/>
    <n v="356"/>
    <n v="0.5"/>
    <x v="1"/>
    <n v="178"/>
    <n v="30"/>
    <x v="0"/>
    <s v="Mumbai"/>
    <x v="0"/>
    <x v="1"/>
    <x v="2"/>
    <s v="Casual Shoes"/>
    <x v="4"/>
    <s v="9 UK"/>
    <s v="Navy Blue"/>
    <x v="0"/>
  </r>
  <r>
    <s v="OD1017"/>
    <s v="C002"/>
    <s v="P0863"/>
    <x v="570"/>
    <x v="1"/>
    <x v="0"/>
    <n v="686"/>
    <n v="0.5"/>
    <x v="1"/>
    <n v="343"/>
    <n v="35"/>
    <x v="0"/>
    <s v="Mumbai"/>
    <x v="0"/>
    <x v="1"/>
    <x v="2"/>
    <s v="Casual Shoes"/>
    <x v="4"/>
    <s v="9 UK"/>
    <s v="Navy Blue"/>
    <x v="0"/>
  </r>
  <r>
    <s v="OD1018"/>
    <s v="C003"/>
    <s v="P0863"/>
    <x v="395"/>
    <x v="8"/>
    <x v="0"/>
    <n v="456"/>
    <n v="0.5"/>
    <x v="1"/>
    <n v="228"/>
    <n v="36"/>
    <x v="0"/>
    <s v="Mumbai"/>
    <x v="0"/>
    <x v="1"/>
    <x v="2"/>
    <s v="Casual Shoes"/>
    <x v="4"/>
    <s v="9 UK"/>
    <s v="Navy Blue"/>
    <x v="0"/>
  </r>
  <r>
    <s v="OD1019"/>
    <s v="C004"/>
    <s v="P0864"/>
    <x v="461"/>
    <x v="11"/>
    <x v="2"/>
    <n v="516"/>
    <n v="0.3"/>
    <x v="0"/>
    <n v="361.2"/>
    <n v="40"/>
    <x v="0"/>
    <s v="Pune"/>
    <x v="0"/>
    <x v="1"/>
    <x v="2"/>
    <s v="Casual Shoes"/>
    <x v="4"/>
    <s v="9 UK"/>
    <s v="Navy Blue"/>
    <x v="0"/>
  </r>
  <r>
    <s v="OD1020"/>
    <s v="C005"/>
    <s v="P0865"/>
    <x v="219"/>
    <x v="3"/>
    <x v="0"/>
    <n v="355"/>
    <n v="0.32"/>
    <x v="0"/>
    <n v="241.39999999999998"/>
    <n v="25"/>
    <x v="1"/>
    <s v="Pune"/>
    <x v="0"/>
    <x v="1"/>
    <x v="2"/>
    <s v="Casual Shoes"/>
    <x v="4"/>
    <s v="9 UK"/>
    <s v="Navy Blue"/>
    <x v="0"/>
  </r>
  <r>
    <s v="OD1021"/>
    <s v="C006"/>
    <s v="P0866"/>
    <x v="571"/>
    <x v="3"/>
    <x v="0"/>
    <n v="465"/>
    <n v="0.25"/>
    <x v="0"/>
    <n v="348.75"/>
    <n v="16"/>
    <x v="2"/>
    <s v="Pune"/>
    <x v="0"/>
    <x v="1"/>
    <x v="2"/>
    <s v="Casual Shoes"/>
    <x v="4"/>
    <s v="9 UK"/>
    <s v="Navy Blue"/>
    <x v="2"/>
  </r>
  <r>
    <s v="OD1022"/>
    <s v="C007"/>
    <s v="P0867"/>
    <x v="329"/>
    <x v="4"/>
    <x v="0"/>
    <n v="965"/>
    <n v="0.45"/>
    <x v="1"/>
    <n v="530.75"/>
    <n v="23"/>
    <x v="1"/>
    <s v="Pune"/>
    <x v="0"/>
    <x v="1"/>
    <x v="2"/>
    <s v="Casual Shoes"/>
    <x v="4"/>
    <s v="9 UK"/>
    <s v="Navy Blue"/>
    <x v="1"/>
  </r>
  <r>
    <s v="OD1023"/>
    <s v="C008"/>
    <s v="P0868"/>
    <x v="91"/>
    <x v="10"/>
    <x v="0"/>
    <n v="1158"/>
    <n v="0.15"/>
    <x v="2"/>
    <n v="984.3"/>
    <n v="22"/>
    <x v="1"/>
    <s v="Pune"/>
    <x v="0"/>
    <x v="1"/>
    <x v="2"/>
    <s v="Casual Shoes"/>
    <x v="4"/>
    <s v="9 UK"/>
    <s v="Navy Blue"/>
    <x v="0"/>
  </r>
  <r>
    <s v="OD1024"/>
    <s v="C009"/>
    <s v="P0869"/>
    <x v="444"/>
    <x v="0"/>
    <x v="1"/>
    <n v="264"/>
    <n v="0.33"/>
    <x v="0"/>
    <n v="176.88"/>
    <n v="17"/>
    <x v="2"/>
    <s v="Hyderabad"/>
    <x v="1"/>
    <x v="1"/>
    <x v="2"/>
    <s v="Casual Shoes"/>
    <x v="4"/>
    <s v="8 UK"/>
    <s v="Navy Blue"/>
    <x v="3"/>
  </r>
  <r>
    <s v="OD1025"/>
    <s v="C010"/>
    <s v="P0870"/>
    <x v="159"/>
    <x v="6"/>
    <x v="1"/>
    <n v="433"/>
    <n v="0.42"/>
    <x v="1"/>
    <n v="251.14000000000004"/>
    <n v="19"/>
    <x v="2"/>
    <s v="Hyderabad"/>
    <x v="1"/>
    <x v="1"/>
    <x v="2"/>
    <s v="Casual Shoes"/>
    <x v="14"/>
    <s v="8 UK"/>
    <s v="Navy Blue"/>
    <x v="1"/>
  </r>
  <r>
    <s v="OD1026"/>
    <s v="C011"/>
    <s v="P0871"/>
    <x v="211"/>
    <x v="11"/>
    <x v="1"/>
    <n v="562"/>
    <n v="0.42"/>
    <x v="1"/>
    <n v="325.96000000000004"/>
    <n v="18"/>
    <x v="2"/>
    <s v="Hyderabad"/>
    <x v="1"/>
    <x v="1"/>
    <x v="2"/>
    <s v="Casual Shoes"/>
    <x v="14"/>
    <s v="8 UK"/>
    <s v="Blue"/>
    <x v="1"/>
  </r>
  <r>
    <s v="OD1027"/>
    <s v="C012"/>
    <s v="P0872"/>
    <x v="525"/>
    <x v="9"/>
    <x v="1"/>
    <n v="423"/>
    <n v="0.39"/>
    <x v="0"/>
    <n v="258.02999999999997"/>
    <n v="20"/>
    <x v="1"/>
    <s v="Hyderabad"/>
    <x v="1"/>
    <x v="1"/>
    <x v="2"/>
    <s v="Casual Shoes"/>
    <x v="14"/>
    <s v="8 UK"/>
    <s v="Blue"/>
    <x v="1"/>
  </r>
  <r>
    <s v="OD1028"/>
    <s v="C013"/>
    <s v="P0873"/>
    <x v="188"/>
    <x v="7"/>
    <x v="1"/>
    <n v="621"/>
    <n v="0.39"/>
    <x v="0"/>
    <n v="378.81"/>
    <n v="22"/>
    <x v="1"/>
    <s v="Raipur"/>
    <x v="2"/>
    <x v="1"/>
    <x v="2"/>
    <s v="Casual Shoes"/>
    <x v="14"/>
    <s v="8 UK"/>
    <s v="Blue"/>
    <x v="0"/>
  </r>
  <r>
    <s v="OD1029"/>
    <s v="C014"/>
    <s v="P0874"/>
    <x v="467"/>
    <x v="7"/>
    <x v="1"/>
    <n v="333"/>
    <n v="0.39"/>
    <x v="0"/>
    <n v="203.13"/>
    <n v="25"/>
    <x v="1"/>
    <s v="Raipur"/>
    <x v="2"/>
    <x v="1"/>
    <x v="2"/>
    <s v="Casual Shoes"/>
    <x v="14"/>
    <s v="8 UK"/>
    <s v="Blue"/>
    <x v="0"/>
  </r>
  <r>
    <s v="OD1030"/>
    <s v="C015"/>
    <s v="P0875"/>
    <x v="572"/>
    <x v="7"/>
    <x v="0"/>
    <n v="236"/>
    <n v="0.39"/>
    <x v="0"/>
    <n v="143.96"/>
    <n v="27"/>
    <x v="1"/>
    <s v="Ahmedabad"/>
    <x v="3"/>
    <x v="1"/>
    <x v="2"/>
    <s v="Casual Shoes"/>
    <x v="14"/>
    <s v="6 UK"/>
    <s v="Blue"/>
    <x v="0"/>
  </r>
  <r>
    <s v="OD1031"/>
    <s v="C016"/>
    <s v="P0876"/>
    <x v="504"/>
    <x v="7"/>
    <x v="0"/>
    <n v="456"/>
    <n v="0.3"/>
    <x v="0"/>
    <n v="319.2"/>
    <n v="29"/>
    <x v="1"/>
    <s v="Ahmedabad"/>
    <x v="3"/>
    <x v="1"/>
    <x v="2"/>
    <s v="Casual Shoes"/>
    <x v="14"/>
    <s v="6 UK"/>
    <s v="Blue"/>
    <x v="1"/>
  </r>
  <r>
    <s v="OD1032"/>
    <s v="C017"/>
    <s v="P0877"/>
    <x v="83"/>
    <x v="11"/>
    <x v="0"/>
    <n v="963"/>
    <n v="0.3"/>
    <x v="0"/>
    <n v="674.09999999999991"/>
    <n v="23"/>
    <x v="1"/>
    <s v="Ahmedabad"/>
    <x v="3"/>
    <x v="1"/>
    <x v="2"/>
    <s v="Casual Shoes"/>
    <x v="14"/>
    <s v="6 UK"/>
    <s v="Blue"/>
    <x v="1"/>
  </r>
  <r>
    <s v="OD1033"/>
    <s v="C018"/>
    <s v="P0878"/>
    <x v="573"/>
    <x v="2"/>
    <x v="0"/>
    <n v="234"/>
    <n v="0.3"/>
    <x v="0"/>
    <n v="163.79999999999998"/>
    <n v="25"/>
    <x v="1"/>
    <s v="Ahmedabad"/>
    <x v="3"/>
    <x v="1"/>
    <x v="2"/>
    <s v="Casual Shoes"/>
    <x v="14"/>
    <s v="6 UK"/>
    <s v="Blue"/>
    <x v="2"/>
  </r>
  <r>
    <s v="OD1034"/>
    <s v="C019"/>
    <s v="P0879"/>
    <x v="212"/>
    <x v="7"/>
    <x v="0"/>
    <n v="456"/>
    <n v="0.25"/>
    <x v="0"/>
    <n v="342"/>
    <n v="24"/>
    <x v="1"/>
    <s v="Ahmedabad"/>
    <x v="3"/>
    <x v="1"/>
    <x v="2"/>
    <s v="Casual Shoes"/>
    <x v="14"/>
    <s v="6 UK"/>
    <s v="Grey"/>
    <x v="1"/>
  </r>
  <r>
    <s v="OD1035"/>
    <s v="C020"/>
    <s v="P0880"/>
    <x v="574"/>
    <x v="9"/>
    <x v="1"/>
    <n v="564"/>
    <n v="0.25"/>
    <x v="0"/>
    <n v="423"/>
    <n v="15"/>
    <x v="2"/>
    <s v="Ahmedabad"/>
    <x v="3"/>
    <x v="1"/>
    <x v="2"/>
    <s v="Casual Shoes"/>
    <x v="14"/>
    <s v="6 UK"/>
    <s v="Grey"/>
    <x v="1"/>
  </r>
  <r>
    <s v="OD1036"/>
    <s v="C021"/>
    <s v="P0881"/>
    <x v="361"/>
    <x v="5"/>
    <x v="1"/>
    <n v="634"/>
    <n v="0.3"/>
    <x v="0"/>
    <n v="443.79999999999995"/>
    <n v="19"/>
    <x v="2"/>
    <s v="Vadodara"/>
    <x v="3"/>
    <x v="1"/>
    <x v="2"/>
    <s v="Casual Shoes"/>
    <x v="14"/>
    <s v="6 UK"/>
    <s v="Grey"/>
    <x v="0"/>
  </r>
  <r>
    <s v="OD1037"/>
    <s v="C022"/>
    <s v="P0882"/>
    <x v="549"/>
    <x v="7"/>
    <x v="0"/>
    <n v="236"/>
    <n v="0.3"/>
    <x v="0"/>
    <n v="165.2"/>
    <n v="19"/>
    <x v="2"/>
    <s v="Vadodara"/>
    <x v="3"/>
    <x v="1"/>
    <x v="2"/>
    <s v="Casual Shoes"/>
    <x v="14"/>
    <s v="6 UK"/>
    <s v="Grey"/>
    <x v="2"/>
  </r>
  <r>
    <s v="OD1038"/>
    <s v="C023"/>
    <s v="P0883"/>
    <x v="575"/>
    <x v="2"/>
    <x v="1"/>
    <n v="444"/>
    <n v="0.3"/>
    <x v="0"/>
    <n v="310.79999999999995"/>
    <n v="19"/>
    <x v="2"/>
    <s v="Vadodara"/>
    <x v="3"/>
    <x v="1"/>
    <x v="2"/>
    <s v="Casual Shoes"/>
    <x v="14"/>
    <s v="7 UK"/>
    <s v="Grey"/>
    <x v="0"/>
  </r>
  <r>
    <s v="OD1039"/>
    <s v="C024"/>
    <s v="P0884"/>
    <x v="573"/>
    <x v="2"/>
    <x v="0"/>
    <n v="456"/>
    <n v="0.4"/>
    <x v="0"/>
    <n v="273.59999999999997"/>
    <n v="22"/>
    <x v="1"/>
    <s v="Vadodara"/>
    <x v="3"/>
    <x v="1"/>
    <x v="2"/>
    <s v="Casual Shoes"/>
    <x v="14"/>
    <s v="7 UK"/>
    <s v="Grey"/>
    <x v="0"/>
  </r>
  <r>
    <s v="OD1040"/>
    <s v="C025"/>
    <s v="P0885"/>
    <x v="270"/>
    <x v="9"/>
    <x v="0"/>
    <n v="963"/>
    <n v="0.4"/>
    <x v="0"/>
    <n v="577.79999999999995"/>
    <n v="22"/>
    <x v="1"/>
    <s v="Vadodara"/>
    <x v="3"/>
    <x v="1"/>
    <x v="2"/>
    <s v="Casual Shoes"/>
    <x v="14"/>
    <s v="7 UK"/>
    <s v="Charcoal"/>
    <x v="0"/>
  </r>
  <r>
    <s v="OD1041"/>
    <s v="C026"/>
    <s v="P0886"/>
    <x v="445"/>
    <x v="6"/>
    <x v="0"/>
    <n v="456"/>
    <n v="0.4"/>
    <x v="0"/>
    <n v="273.59999999999997"/>
    <n v="22"/>
    <x v="1"/>
    <s v="Surat"/>
    <x v="3"/>
    <x v="1"/>
    <x v="2"/>
    <s v="Casual Shoes"/>
    <x v="0"/>
    <s v="7 UK"/>
    <s v="Charcoal"/>
    <x v="0"/>
  </r>
  <r>
    <s v="OD1042"/>
    <s v="C027"/>
    <s v="P0887"/>
    <x v="576"/>
    <x v="11"/>
    <x v="2"/>
    <n v="1189"/>
    <n v="0.4"/>
    <x v="0"/>
    <n v="713.4"/>
    <n v="22"/>
    <x v="1"/>
    <s v="Surat"/>
    <x v="3"/>
    <x v="1"/>
    <x v="2"/>
    <s v="Casual Shoes"/>
    <x v="0"/>
    <s v="7 UK"/>
    <s v="Charcoal"/>
    <x v="0"/>
  </r>
  <r>
    <s v="OD1043"/>
    <s v="C028"/>
    <s v="P0888"/>
    <x v="10"/>
    <x v="5"/>
    <x v="1"/>
    <n v="1298"/>
    <n v="0.4"/>
    <x v="0"/>
    <n v="778.8"/>
    <n v="29"/>
    <x v="1"/>
    <s v="Surat"/>
    <x v="3"/>
    <x v="1"/>
    <x v="2"/>
    <s v="Casual Shoes"/>
    <x v="0"/>
    <s v="7 UK"/>
    <s v="Charcoal"/>
    <x v="0"/>
  </r>
  <r>
    <s v="OD1044"/>
    <s v="C029"/>
    <s v="P0889"/>
    <x v="577"/>
    <x v="3"/>
    <x v="0"/>
    <n v="1456"/>
    <n v="0.4"/>
    <x v="0"/>
    <n v="873.6"/>
    <n v="29"/>
    <x v="1"/>
    <s v="Surat"/>
    <x v="3"/>
    <x v="1"/>
    <x v="2"/>
    <s v="Casual Shoes"/>
    <x v="0"/>
    <s v="7 UK"/>
    <s v="Charcoal"/>
    <x v="0"/>
  </r>
  <r>
    <s v="OD1045"/>
    <s v="C030"/>
    <s v="P0890"/>
    <x v="230"/>
    <x v="11"/>
    <x v="2"/>
    <n v="1478"/>
    <n v="0.45"/>
    <x v="1"/>
    <n v="812.90000000000009"/>
    <n v="29"/>
    <x v="1"/>
    <s v="Bengaluru"/>
    <x v="4"/>
    <x v="1"/>
    <x v="2"/>
    <s v="Casual Shoes"/>
    <x v="0"/>
    <s v="7 UK"/>
    <s v="Charcoal"/>
    <x v="0"/>
  </r>
  <r>
    <s v="OD1046"/>
    <s v="C031"/>
    <s v="P0891"/>
    <x v="489"/>
    <x v="9"/>
    <x v="0"/>
    <n v="256"/>
    <n v="0.45"/>
    <x v="1"/>
    <n v="140.80000000000001"/>
    <n v="29"/>
    <x v="1"/>
    <s v="Bengaluru"/>
    <x v="4"/>
    <x v="1"/>
    <x v="2"/>
    <s v="Casual Shoes"/>
    <x v="0"/>
    <s v="7 UK"/>
    <s v="Charcoal"/>
    <x v="2"/>
  </r>
  <r>
    <s v="OD1047"/>
    <s v="C032"/>
    <s v="P0892"/>
    <x v="130"/>
    <x v="0"/>
    <x v="2"/>
    <n v="2698"/>
    <n v="0.45"/>
    <x v="1"/>
    <n v="1483.9"/>
    <n v="41"/>
    <x v="0"/>
    <s v="Bengaluru"/>
    <x v="4"/>
    <x v="1"/>
    <x v="2"/>
    <s v="Casual Shoes"/>
    <x v="0"/>
    <s v="6  UK"/>
    <s v="Beige"/>
    <x v="2"/>
  </r>
  <r>
    <s v="OD1048"/>
    <s v="C033"/>
    <s v="P0893"/>
    <x v="143"/>
    <x v="1"/>
    <x v="1"/>
    <n v="2364"/>
    <n v="0.47"/>
    <x v="1"/>
    <n v="1252.92"/>
    <n v="42"/>
    <x v="0"/>
    <s v="Bengaluru"/>
    <x v="4"/>
    <x v="1"/>
    <x v="2"/>
    <s v="Casual Shoes"/>
    <x v="0"/>
    <s v="7  UK"/>
    <s v="Beige"/>
    <x v="0"/>
  </r>
  <r>
    <s v="OD1049"/>
    <s v="C034"/>
    <s v="P0894"/>
    <x v="578"/>
    <x v="4"/>
    <x v="0"/>
    <n v="1236"/>
    <n v="0.47"/>
    <x v="1"/>
    <n v="655.08000000000004"/>
    <n v="43"/>
    <x v="0"/>
    <s v="Bengaluru"/>
    <x v="4"/>
    <x v="1"/>
    <x v="2"/>
    <s v="Casual Shoes"/>
    <x v="0"/>
    <s v="8  UK"/>
    <s v="Beige"/>
    <x v="1"/>
  </r>
  <r>
    <s v="OD1050"/>
    <s v="C035"/>
    <s v="P0895"/>
    <x v="579"/>
    <x v="7"/>
    <x v="0"/>
    <n v="756"/>
    <n v="0.46"/>
    <x v="1"/>
    <n v="408.24"/>
    <n v="44"/>
    <x v="0"/>
    <s v="Bengaluru"/>
    <x v="4"/>
    <x v="1"/>
    <x v="2"/>
    <s v="Casual Shoes"/>
    <x v="0"/>
    <s v="9  UK"/>
    <s v="Beige"/>
    <x v="2"/>
  </r>
  <r>
    <s v="OD1051"/>
    <s v="C036"/>
    <s v="P0896"/>
    <x v="171"/>
    <x v="9"/>
    <x v="0"/>
    <n v="326"/>
    <n v="0.46"/>
    <x v="1"/>
    <n v="176.04000000000002"/>
    <n v="45"/>
    <x v="0"/>
    <s v="Bengaluru"/>
    <x v="4"/>
    <x v="1"/>
    <x v="2"/>
    <s v="Casual Shoes"/>
    <x v="0"/>
    <s v="10  UK"/>
    <s v="Beige"/>
    <x v="3"/>
  </r>
  <r>
    <s v="OD1052"/>
    <s v="C037"/>
    <s v="P0897"/>
    <x v="410"/>
    <x v="3"/>
    <x v="1"/>
    <n v="453"/>
    <n v="0.46"/>
    <x v="1"/>
    <n v="244.62"/>
    <n v="35"/>
    <x v="0"/>
    <s v="Bengaluru"/>
    <x v="4"/>
    <x v="1"/>
    <x v="2"/>
    <s v="Casual Shoes"/>
    <x v="0"/>
    <s v="11  UK"/>
    <s v="Beige"/>
    <x v="1"/>
  </r>
  <r>
    <s v="OD1053"/>
    <s v="C038"/>
    <s v="P0898"/>
    <x v="46"/>
    <x v="2"/>
    <x v="1"/>
    <n v="326"/>
    <n v="0.3"/>
    <x v="0"/>
    <n v="228.2"/>
    <n v="36"/>
    <x v="0"/>
    <s v="Patna"/>
    <x v="5"/>
    <x v="1"/>
    <x v="2"/>
    <s v="Casual Shoes"/>
    <x v="0"/>
    <s v="11  UK"/>
    <s v="Beige"/>
    <x v="0"/>
  </r>
  <r>
    <s v="OD1054"/>
    <s v="C039"/>
    <s v="P0899"/>
    <x v="225"/>
    <x v="9"/>
    <x v="1"/>
    <n v="456"/>
    <n v="0.3"/>
    <x v="0"/>
    <n v="319.2"/>
    <n v="37"/>
    <x v="0"/>
    <s v="Patna"/>
    <x v="5"/>
    <x v="1"/>
    <x v="2"/>
    <s v="Casual Shoes"/>
    <x v="2"/>
    <s v="11  UK"/>
    <s v="Brown"/>
    <x v="2"/>
  </r>
  <r>
    <s v="OD1055"/>
    <s v="C040"/>
    <s v="P0900"/>
    <x v="507"/>
    <x v="0"/>
    <x v="0"/>
    <n v="456"/>
    <n v="0.3"/>
    <x v="0"/>
    <n v="319.2"/>
    <n v="26"/>
    <x v="1"/>
    <s v="Patna"/>
    <x v="5"/>
    <x v="1"/>
    <x v="2"/>
    <s v="Casual Shoes"/>
    <x v="2"/>
    <s v="11  UK"/>
    <s v="Brown"/>
    <x v="1"/>
  </r>
  <r>
    <s v="OD1056"/>
    <s v="C041"/>
    <s v="P0901"/>
    <x v="388"/>
    <x v="2"/>
    <x v="0"/>
    <n v="456"/>
    <n v="0.3"/>
    <x v="0"/>
    <n v="319.2"/>
    <n v="27"/>
    <x v="1"/>
    <s v="Patna"/>
    <x v="5"/>
    <x v="1"/>
    <x v="2"/>
    <s v="Casual Shoes"/>
    <x v="2"/>
    <s v="11  UK"/>
    <s v="Brown"/>
    <x v="0"/>
  </r>
  <r>
    <s v="OD1057"/>
    <s v="C042"/>
    <s v="P0902"/>
    <x v="580"/>
    <x v="5"/>
    <x v="1"/>
    <n v="456"/>
    <n v="0.3"/>
    <x v="0"/>
    <n v="319.2"/>
    <n v="28"/>
    <x v="1"/>
    <s v="Darbhanga"/>
    <x v="5"/>
    <x v="1"/>
    <x v="2"/>
    <s v="Casual Shoes"/>
    <x v="2"/>
    <s v="11  UK"/>
    <s v="Black"/>
    <x v="3"/>
  </r>
  <r>
    <s v="OD1058"/>
    <s v="C043"/>
    <s v="P0903"/>
    <x v="227"/>
    <x v="5"/>
    <x v="0"/>
    <n v="236"/>
    <n v="0.35"/>
    <x v="0"/>
    <n v="153.4"/>
    <n v="29"/>
    <x v="1"/>
    <s v="Darbhanga"/>
    <x v="5"/>
    <x v="1"/>
    <x v="2"/>
    <s v="Casual Shoes"/>
    <x v="2"/>
    <s v="11  UK"/>
    <s v="Black"/>
    <x v="1"/>
  </r>
  <r>
    <s v="OD1059"/>
    <s v="C044"/>
    <s v="P0904"/>
    <x v="581"/>
    <x v="10"/>
    <x v="1"/>
    <n v="996"/>
    <n v="0.35"/>
    <x v="0"/>
    <n v="647.4"/>
    <n v="30"/>
    <x v="0"/>
    <s v="Darbhanga"/>
    <x v="5"/>
    <x v="1"/>
    <x v="2"/>
    <s v="Casual Shoes"/>
    <x v="2"/>
    <s v="10 UK"/>
    <s v="Black"/>
    <x v="1"/>
  </r>
  <r>
    <s v="OD1060"/>
    <s v="C045"/>
    <s v="P0905"/>
    <x v="582"/>
    <x v="11"/>
    <x v="1"/>
    <n v="654"/>
    <n v="0.35"/>
    <x v="0"/>
    <n v="425.1"/>
    <n v="31"/>
    <x v="0"/>
    <s v="Nalanda"/>
    <x v="5"/>
    <x v="1"/>
    <x v="2"/>
    <s v="Casual Shoes"/>
    <x v="2"/>
    <s v="10 UK"/>
    <s v="Black"/>
    <x v="0"/>
  </r>
  <r>
    <s v="OD1061"/>
    <s v="C046"/>
    <s v="P0906"/>
    <x v="583"/>
    <x v="11"/>
    <x v="0"/>
    <n v="456"/>
    <n v="0.35"/>
    <x v="0"/>
    <n v="296.40000000000003"/>
    <n v="32"/>
    <x v="0"/>
    <s v="Nalanda"/>
    <x v="5"/>
    <x v="1"/>
    <x v="2"/>
    <s v="Casual Shoes"/>
    <x v="2"/>
    <s v="10 UK"/>
    <s v="Black"/>
    <x v="0"/>
  </r>
  <r>
    <s v="OD1062"/>
    <s v="C047"/>
    <s v="P0907"/>
    <x v="408"/>
    <x v="5"/>
    <x v="0"/>
    <n v="785"/>
    <n v="0.35"/>
    <x v="0"/>
    <n v="510.25"/>
    <n v="33"/>
    <x v="0"/>
    <s v="Nalanda"/>
    <x v="5"/>
    <x v="1"/>
    <x v="2"/>
    <s v="Casual Shoes"/>
    <x v="2"/>
    <s v="10 UK"/>
    <s v="Brown"/>
    <x v="0"/>
  </r>
  <r>
    <s v="OD1063"/>
    <s v="C048"/>
    <s v="P0908"/>
    <x v="62"/>
    <x v="11"/>
    <x v="2"/>
    <n v="365"/>
    <n v="0.35"/>
    <x v="0"/>
    <n v="237.25"/>
    <n v="44"/>
    <x v="0"/>
    <s v="Gaya"/>
    <x v="5"/>
    <x v="1"/>
    <x v="2"/>
    <s v="Casual Shoes"/>
    <x v="2"/>
    <s v="10 UK"/>
    <s v="Brown"/>
    <x v="2"/>
  </r>
  <r>
    <s v="OD1064"/>
    <s v="C049"/>
    <s v="P0909"/>
    <x v="98"/>
    <x v="3"/>
    <x v="0"/>
    <n v="965"/>
    <n v="0.4"/>
    <x v="0"/>
    <n v="579"/>
    <n v="45"/>
    <x v="0"/>
    <s v="Gaya"/>
    <x v="5"/>
    <x v="1"/>
    <x v="2"/>
    <s v="Casual Shoes"/>
    <x v="2"/>
    <s v="10 UK"/>
    <s v="Brown"/>
    <x v="1"/>
  </r>
  <r>
    <s v="OD1065"/>
    <s v="C050"/>
    <s v="P0910"/>
    <x v="413"/>
    <x v="7"/>
    <x v="1"/>
    <n v="444"/>
    <n v="0.4"/>
    <x v="0"/>
    <n v="266.39999999999998"/>
    <n v="46"/>
    <x v="3"/>
    <s v="Bhopal"/>
    <x v="6"/>
    <x v="1"/>
    <x v="2"/>
    <s v="Casual Shoes"/>
    <x v="2"/>
    <s v="10 UK"/>
    <s v="Brown"/>
    <x v="0"/>
  </r>
  <r>
    <s v="OD1066"/>
    <s v="C051"/>
    <s v="P0911"/>
    <x v="584"/>
    <x v="6"/>
    <x v="1"/>
    <n v="569"/>
    <n v="0.15"/>
    <x v="2"/>
    <n v="483.65"/>
    <n v="47"/>
    <x v="3"/>
    <s v="Bhopal"/>
    <x v="6"/>
    <x v="1"/>
    <x v="2"/>
    <s v="Casual Shoes"/>
    <x v="2"/>
    <s v="10 UK"/>
    <s v="Brown"/>
    <x v="3"/>
  </r>
  <r>
    <s v="OD1067"/>
    <s v="C052"/>
    <s v="P0911"/>
    <x v="585"/>
    <x v="3"/>
    <x v="2"/>
    <n v="475"/>
    <n v="0.15"/>
    <x v="2"/>
    <n v="403.75"/>
    <n v="48"/>
    <x v="3"/>
    <s v="Bhopal"/>
    <x v="6"/>
    <x v="1"/>
    <x v="2"/>
    <s v="Casual Shoes"/>
    <x v="2"/>
    <s v="10 UK"/>
    <s v="Brown"/>
    <x v="3"/>
  </r>
  <r>
    <s v="OD1068"/>
    <s v="C053"/>
    <s v="P0911"/>
    <x v="475"/>
    <x v="6"/>
    <x v="1"/>
    <n v="598"/>
    <n v="0.15"/>
    <x v="2"/>
    <n v="508.3"/>
    <n v="49"/>
    <x v="3"/>
    <s v="Bhopal"/>
    <x v="6"/>
    <x v="1"/>
    <x v="2"/>
    <s v="Casual Shoes"/>
    <x v="2"/>
    <s v="10 UK"/>
    <s v="Brown"/>
    <x v="3"/>
  </r>
  <r>
    <s v="OD1069"/>
    <s v="C054"/>
    <s v="P0911"/>
    <x v="168"/>
    <x v="0"/>
    <x v="0"/>
    <n v="536"/>
    <n v="0.3"/>
    <x v="0"/>
    <n v="375.2"/>
    <n v="17"/>
    <x v="2"/>
    <s v="Sagar"/>
    <x v="6"/>
    <x v="1"/>
    <x v="2"/>
    <s v="Casual Shoes"/>
    <x v="2"/>
    <s v="10 UK"/>
    <s v="Brown"/>
    <x v="3"/>
  </r>
  <r>
    <s v="OD1070"/>
    <s v="C055"/>
    <s v="P0911"/>
    <x v="307"/>
    <x v="4"/>
    <x v="0"/>
    <n v="256"/>
    <n v="0.3"/>
    <x v="0"/>
    <n v="179.2"/>
    <n v="18"/>
    <x v="2"/>
    <s v="Sagar"/>
    <x v="6"/>
    <x v="1"/>
    <x v="2"/>
    <s v="Casual Shoes"/>
    <x v="2"/>
    <s v="10 UK"/>
    <s v="Brown"/>
    <x v="3"/>
  </r>
  <r>
    <s v="OD1071"/>
    <s v="C056"/>
    <s v="P0911"/>
    <x v="228"/>
    <x v="4"/>
    <x v="1"/>
    <n v="456"/>
    <n v="0.3"/>
    <x v="0"/>
    <n v="319.2"/>
    <n v="19"/>
    <x v="2"/>
    <s v="Sagar"/>
    <x v="6"/>
    <x v="1"/>
    <x v="2"/>
    <s v="Casual Shoes"/>
    <x v="2"/>
    <s v="10 UK"/>
    <s v="Brown"/>
    <x v="3"/>
  </r>
  <r>
    <s v="OD1072"/>
    <s v="C057"/>
    <s v="P0911"/>
    <x v="202"/>
    <x v="6"/>
    <x v="1"/>
    <n v="456"/>
    <n v="0.25"/>
    <x v="0"/>
    <n v="342"/>
    <n v="20"/>
    <x v="1"/>
    <s v="Sagar"/>
    <x v="6"/>
    <x v="1"/>
    <x v="2"/>
    <s v="Casual Shoes"/>
    <x v="2"/>
    <s v="10 UK"/>
    <s v="Brown"/>
    <x v="3"/>
  </r>
  <r>
    <s v="OD1073"/>
    <s v="C058"/>
    <s v="P0912"/>
    <x v="515"/>
    <x v="6"/>
    <x v="1"/>
    <n v="745"/>
    <n v="0.25"/>
    <x v="0"/>
    <n v="558.75"/>
    <n v="21"/>
    <x v="1"/>
    <s v="Indore"/>
    <x v="6"/>
    <x v="1"/>
    <x v="2"/>
    <s v="Casual Shoes"/>
    <x v="2"/>
    <s v="9 UK"/>
    <s v="Brown"/>
    <x v="1"/>
  </r>
  <r>
    <s v="OD1074"/>
    <s v="C059"/>
    <s v="P0913"/>
    <x v="586"/>
    <x v="4"/>
    <x v="1"/>
    <n v="356"/>
    <n v="0.3"/>
    <x v="0"/>
    <n v="249.2"/>
    <n v="22"/>
    <x v="1"/>
    <s v="Indore"/>
    <x v="6"/>
    <x v="1"/>
    <x v="2"/>
    <s v="Casual Shoes"/>
    <x v="2"/>
    <s v="9 UK"/>
    <s v="Brown"/>
    <x v="1"/>
  </r>
  <r>
    <s v="OD1075"/>
    <s v="C060"/>
    <s v="P0914"/>
    <x v="123"/>
    <x v="4"/>
    <x v="1"/>
    <n v="1189"/>
    <n v="0.3"/>
    <x v="0"/>
    <n v="832.3"/>
    <n v="16"/>
    <x v="2"/>
    <s v="Kanpur"/>
    <x v="7"/>
    <x v="1"/>
    <x v="2"/>
    <s v="Casual Shoes"/>
    <x v="2"/>
    <s v="9 UK"/>
    <s v="Yellow"/>
    <x v="1"/>
  </r>
  <r>
    <s v="OD1076"/>
    <s v="C061"/>
    <s v="P0915"/>
    <x v="167"/>
    <x v="5"/>
    <x v="0"/>
    <n v="426"/>
    <n v="0.3"/>
    <x v="0"/>
    <n v="298.2"/>
    <n v="17"/>
    <x v="2"/>
    <s v="Kanpur"/>
    <x v="7"/>
    <x v="1"/>
    <x v="2"/>
    <s v="Casual Shoes"/>
    <x v="2"/>
    <s v="9 UK"/>
    <s v="Yellow"/>
    <x v="0"/>
  </r>
  <r>
    <s v="OD1077"/>
    <s v="C062"/>
    <s v="P0916"/>
    <x v="284"/>
    <x v="6"/>
    <x v="1"/>
    <n v="1126"/>
    <n v="0.4"/>
    <x v="0"/>
    <n v="675.6"/>
    <n v="18"/>
    <x v="2"/>
    <s v="Kanpur"/>
    <x v="7"/>
    <x v="1"/>
    <x v="2"/>
    <s v="Casual Shoes"/>
    <x v="2"/>
    <s v="9 UK"/>
    <s v="Yellow"/>
    <x v="0"/>
  </r>
  <r>
    <s v="OD1078"/>
    <s v="C063"/>
    <s v="P0917"/>
    <x v="587"/>
    <x v="0"/>
    <x v="1"/>
    <n v="1145"/>
    <n v="0.4"/>
    <x v="0"/>
    <n v="687"/>
    <n v="19"/>
    <x v="2"/>
    <s v="Kanpur"/>
    <x v="7"/>
    <x v="1"/>
    <x v="2"/>
    <s v="Casual Shoes"/>
    <x v="2"/>
    <s v="9 UK"/>
    <s v="Yellow"/>
    <x v="0"/>
  </r>
  <r>
    <s v="OD1079"/>
    <s v="C064"/>
    <s v="P0918"/>
    <x v="588"/>
    <x v="1"/>
    <x v="1"/>
    <n v="1235"/>
    <n v="0.4"/>
    <x v="0"/>
    <n v="741"/>
    <n v="20"/>
    <x v="1"/>
    <s v="Aligarh"/>
    <x v="7"/>
    <x v="1"/>
    <x v="2"/>
    <s v="Casual Shoes"/>
    <x v="2"/>
    <s v="9 UK"/>
    <s v="Yellow"/>
    <x v="1"/>
  </r>
  <r>
    <s v="OD1080"/>
    <s v="C065"/>
    <s v="P0919"/>
    <x v="589"/>
    <x v="3"/>
    <x v="2"/>
    <n v="1564"/>
    <n v="0.4"/>
    <x v="0"/>
    <n v="938.4"/>
    <n v="21"/>
    <x v="1"/>
    <s v="Aligarh"/>
    <x v="7"/>
    <x v="1"/>
    <x v="2"/>
    <s v="Formal Shoes"/>
    <x v="15"/>
    <s v="9 UK"/>
    <s v="Cream"/>
    <x v="1"/>
  </r>
  <r>
    <s v="OD1081"/>
    <s v="C066"/>
    <s v="P0920"/>
    <x v="292"/>
    <x v="3"/>
    <x v="0"/>
    <n v="654"/>
    <n v="0.4"/>
    <x v="0"/>
    <n v="392.4"/>
    <n v="22"/>
    <x v="1"/>
    <s v="Aligarh"/>
    <x v="7"/>
    <x v="1"/>
    <x v="2"/>
    <s v="Formal Shoes"/>
    <x v="15"/>
    <s v="8 UK"/>
    <s v="Cream"/>
    <x v="2"/>
  </r>
  <r>
    <s v="OD1082"/>
    <s v="C067"/>
    <s v="P0921"/>
    <x v="590"/>
    <x v="0"/>
    <x v="1"/>
    <n v="854"/>
    <n v="0.4"/>
    <x v="0"/>
    <n v="512.4"/>
    <n v="23"/>
    <x v="1"/>
    <s v="Aligarh"/>
    <x v="7"/>
    <x v="1"/>
    <x v="2"/>
    <s v="Formal Shoes"/>
    <x v="15"/>
    <s v="8 UK"/>
    <s v="Cream"/>
    <x v="1"/>
  </r>
  <r>
    <s v="OD1083"/>
    <s v="C068"/>
    <s v="P0922"/>
    <x v="591"/>
    <x v="11"/>
    <x v="0"/>
    <n v="475"/>
    <n v="0.45"/>
    <x v="1"/>
    <n v="261.25"/>
    <n v="18"/>
    <x v="2"/>
    <s v="Prayagraj"/>
    <x v="7"/>
    <x v="1"/>
    <x v="2"/>
    <s v="Formal Shoes"/>
    <x v="15"/>
    <s v="8 UK"/>
    <s v="Cream"/>
    <x v="1"/>
  </r>
  <r>
    <s v="OD1084"/>
    <s v="C069"/>
    <s v="P0923"/>
    <x v="240"/>
    <x v="1"/>
    <x v="0"/>
    <n v="349"/>
    <n v="0.45"/>
    <x v="1"/>
    <n v="191.95000000000002"/>
    <n v="18"/>
    <x v="2"/>
    <s v="Prayagraj"/>
    <x v="7"/>
    <x v="1"/>
    <x v="2"/>
    <s v="Formal Shoes"/>
    <x v="15"/>
    <s v="8 UK"/>
    <s v="Cream"/>
    <x v="0"/>
  </r>
  <r>
    <s v="OD1085"/>
    <s v="C070"/>
    <s v="P0924"/>
    <x v="531"/>
    <x v="10"/>
    <x v="1"/>
    <n v="350"/>
    <n v="0.45"/>
    <x v="1"/>
    <n v="192.50000000000003"/>
    <n v="18"/>
    <x v="2"/>
    <s v="Prayagraj"/>
    <x v="7"/>
    <x v="1"/>
    <x v="2"/>
    <s v="Formal Shoes"/>
    <x v="15"/>
    <s v="8 UK"/>
    <s v="Cream"/>
    <x v="2"/>
  </r>
  <r>
    <s v="OD1086"/>
    <s v="C071"/>
    <s v="P0925"/>
    <x v="114"/>
    <x v="4"/>
    <x v="1"/>
    <n v="351"/>
    <n v="0.47"/>
    <x v="1"/>
    <n v="186.03"/>
    <n v="18"/>
    <x v="2"/>
    <s v="Prayagraj"/>
    <x v="7"/>
    <x v="1"/>
    <x v="2"/>
    <s v="Formal Shoes"/>
    <x v="15"/>
    <s v="8 UK"/>
    <s v="Cream"/>
    <x v="1"/>
  </r>
  <r>
    <s v="OD1087"/>
    <s v="C072"/>
    <s v="P0926"/>
    <x v="592"/>
    <x v="10"/>
    <x v="0"/>
    <n v="352"/>
    <n v="0.47"/>
    <x v="1"/>
    <n v="186.56"/>
    <n v="18"/>
    <x v="2"/>
    <s v="Prayagraj"/>
    <x v="7"/>
    <x v="1"/>
    <x v="2"/>
    <s v="Formal Shoes"/>
    <x v="15"/>
    <s v="6 UK"/>
    <s v="Navy Blue"/>
    <x v="0"/>
  </r>
  <r>
    <s v="OD1088"/>
    <s v="C073"/>
    <s v="P0927"/>
    <x v="455"/>
    <x v="8"/>
    <x v="0"/>
    <n v="353"/>
    <n v="0.46"/>
    <x v="1"/>
    <n v="190.62"/>
    <n v="18"/>
    <x v="2"/>
    <s v="Prayagraj"/>
    <x v="7"/>
    <x v="1"/>
    <x v="2"/>
    <s v="Formal Shoes"/>
    <x v="15"/>
    <s v="6 UK"/>
    <s v="Navy Blue"/>
    <x v="2"/>
  </r>
  <r>
    <s v="OD1089"/>
    <s v="C074"/>
    <s v="P0928"/>
    <x v="169"/>
    <x v="8"/>
    <x v="0"/>
    <n v="354"/>
    <n v="0.46"/>
    <x v="1"/>
    <n v="191.16000000000003"/>
    <n v="23"/>
    <x v="1"/>
    <s v="Jalandhar"/>
    <x v="8"/>
    <x v="1"/>
    <x v="2"/>
    <s v="Formal Shoes"/>
    <x v="15"/>
    <s v="6 UK"/>
    <s v="Navy Blue"/>
    <x v="1"/>
  </r>
  <r>
    <s v="OD1090"/>
    <s v="C075"/>
    <s v="P0929"/>
    <x v="584"/>
    <x v="6"/>
    <x v="1"/>
    <n v="355"/>
    <n v="0.46"/>
    <x v="1"/>
    <n v="191.70000000000002"/>
    <n v="24"/>
    <x v="1"/>
    <s v="Jalandhar"/>
    <x v="8"/>
    <x v="1"/>
    <x v="2"/>
    <s v="Formal Shoes"/>
    <x v="15"/>
    <s v="6 UK"/>
    <s v="Navy Blue"/>
    <x v="1"/>
  </r>
  <r>
    <s v="OD1091"/>
    <s v="C076"/>
    <s v="P0930"/>
    <x v="352"/>
    <x v="7"/>
    <x v="1"/>
    <n v="356"/>
    <n v="0.3"/>
    <x v="0"/>
    <n v="249.2"/>
    <n v="25"/>
    <x v="1"/>
    <s v="Jalandhar"/>
    <x v="8"/>
    <x v="1"/>
    <x v="2"/>
    <s v="Formal Shoes"/>
    <x v="15"/>
    <s v="6 UK"/>
    <s v="Teal"/>
    <x v="0"/>
  </r>
  <r>
    <s v="OD1092"/>
    <s v="C077"/>
    <s v="P0931"/>
    <x v="593"/>
    <x v="1"/>
    <x v="0"/>
    <n v="999"/>
    <n v="0.3"/>
    <x v="0"/>
    <n v="699.3"/>
    <n v="26"/>
    <x v="1"/>
    <s v="Jalandhar"/>
    <x v="8"/>
    <x v="1"/>
    <x v="2"/>
    <s v="Formal Shoes"/>
    <x v="15"/>
    <s v="6 UK"/>
    <s v="Sea Green"/>
    <x v="3"/>
  </r>
  <r>
    <s v="OD1093"/>
    <s v="C078"/>
    <s v="P0932"/>
    <x v="9"/>
    <x v="3"/>
    <x v="1"/>
    <n v="555"/>
    <n v="0.3"/>
    <x v="0"/>
    <n v="388.5"/>
    <n v="27"/>
    <x v="1"/>
    <s v="Amritsar"/>
    <x v="8"/>
    <x v="1"/>
    <x v="2"/>
    <s v="Formal Shoes"/>
    <x v="15"/>
    <s v="6 UK"/>
    <s v="Red "/>
    <x v="2"/>
  </r>
  <r>
    <s v="OD1094"/>
    <s v="C079"/>
    <s v="P0933"/>
    <x v="448"/>
    <x v="11"/>
    <x v="2"/>
    <n v="555"/>
    <n v="0.3"/>
    <x v="0"/>
    <n v="388.5"/>
    <n v="24"/>
    <x v="1"/>
    <s v="Amritsar"/>
    <x v="8"/>
    <x v="1"/>
    <x v="2"/>
    <s v="Formal Shoes"/>
    <x v="15"/>
    <s v="6 UK"/>
    <s v="Blue"/>
    <x v="0"/>
  </r>
  <r>
    <s v="OD1095"/>
    <s v="C080"/>
    <s v="P0934"/>
    <x v="232"/>
    <x v="7"/>
    <x v="1"/>
    <n v="555"/>
    <n v="0.3"/>
    <x v="0"/>
    <n v="388.5"/>
    <n v="24"/>
    <x v="1"/>
    <s v="Amritsar"/>
    <x v="8"/>
    <x v="1"/>
    <x v="2"/>
    <s v="Formal Shoes"/>
    <x v="15"/>
    <s v="7 UK"/>
    <s v="Orange"/>
    <x v="1"/>
  </r>
  <r>
    <s v="OD1096"/>
    <s v="C081"/>
    <s v="P0935"/>
    <x v="594"/>
    <x v="7"/>
    <x v="1"/>
    <n v="555"/>
    <n v="0.35"/>
    <x v="0"/>
    <n v="360.75"/>
    <n v="24"/>
    <x v="1"/>
    <s v="Amritsar"/>
    <x v="8"/>
    <x v="1"/>
    <x v="2"/>
    <s v="Formal Shoes"/>
    <x v="15"/>
    <s v="7 UK"/>
    <s v="Green"/>
    <x v="0"/>
  </r>
  <r>
    <s v="OD1097"/>
    <s v="C082"/>
    <s v="P0936"/>
    <x v="595"/>
    <x v="11"/>
    <x v="0"/>
    <n v="1025"/>
    <n v="0.35"/>
    <x v="0"/>
    <n v="666.25"/>
    <n v="24"/>
    <x v="1"/>
    <s v="Amritsar"/>
    <x v="8"/>
    <x v="1"/>
    <x v="2"/>
    <s v="Formal Shoes"/>
    <x v="15"/>
    <s v="7 UK"/>
    <s v="Purple"/>
    <x v="0"/>
  </r>
  <r>
    <s v="OD1098"/>
    <s v="C083"/>
    <s v="P0936"/>
    <x v="477"/>
    <x v="1"/>
    <x v="0"/>
    <n v="1025"/>
    <n v="0.35"/>
    <x v="0"/>
    <n v="666.25"/>
    <n v="24"/>
    <x v="1"/>
    <s v="Patiala"/>
    <x v="8"/>
    <x v="1"/>
    <x v="2"/>
    <s v="Formal Shoes"/>
    <x v="15"/>
    <s v="7 UK"/>
    <s v="Purple"/>
    <x v="0"/>
  </r>
  <r>
    <s v="OD1099"/>
    <s v="C084"/>
    <s v="P0936"/>
    <x v="288"/>
    <x v="1"/>
    <x v="0"/>
    <n v="1025"/>
    <n v="0.35"/>
    <x v="0"/>
    <n v="666.25"/>
    <n v="24"/>
    <x v="1"/>
    <s v="Patiala"/>
    <x v="8"/>
    <x v="1"/>
    <x v="2"/>
    <s v="Formal Shoes"/>
    <x v="15"/>
    <s v="7 UK"/>
    <s v="Purple"/>
    <x v="0"/>
  </r>
  <r>
    <s v="OD1100"/>
    <s v="C085"/>
    <s v="P0936"/>
    <x v="206"/>
    <x v="8"/>
    <x v="0"/>
    <n v="555"/>
    <n v="0.35"/>
    <x v="0"/>
    <n v="360.75"/>
    <n v="24"/>
    <x v="1"/>
    <s v="Patiala"/>
    <x v="8"/>
    <x v="1"/>
    <x v="2"/>
    <s v="Formal Shoes"/>
    <x v="15"/>
    <s v="7 UK"/>
    <s v="Purple"/>
    <x v="0"/>
  </r>
  <r>
    <s v="OD1101"/>
    <s v="C086"/>
    <s v="P0936"/>
    <x v="440"/>
    <x v="3"/>
    <x v="1"/>
    <n v="599"/>
    <n v="0.35"/>
    <x v="0"/>
    <n v="389.35"/>
    <n v="24"/>
    <x v="1"/>
    <s v="Patiala"/>
    <x v="8"/>
    <x v="1"/>
    <x v="2"/>
    <s v="Formal Shoes"/>
    <x v="15"/>
    <s v="7 UK"/>
    <s v="Purple"/>
    <x v="0"/>
  </r>
  <r>
    <s v="OD1102"/>
    <s v="C087"/>
    <s v="P0937"/>
    <x v="51"/>
    <x v="2"/>
    <x v="0"/>
    <n v="555"/>
    <n v="0.4"/>
    <x v="0"/>
    <n v="333"/>
    <n v="24"/>
    <x v="1"/>
    <s v="Patiala"/>
    <x v="8"/>
    <x v="1"/>
    <x v="2"/>
    <s v="Formal Shoes"/>
    <x v="15"/>
    <s v="7 UK"/>
    <s v="White"/>
    <x v="0"/>
  </r>
  <r>
    <s v="OD1103"/>
    <s v="C088"/>
    <s v="P0938"/>
    <x v="57"/>
    <x v="11"/>
    <x v="0"/>
    <n v="555"/>
    <n v="0.4"/>
    <x v="0"/>
    <n v="333"/>
    <n v="22"/>
    <x v="1"/>
    <s v="Patiala"/>
    <x v="8"/>
    <x v="1"/>
    <x v="2"/>
    <s v="Formal Shoes"/>
    <x v="16"/>
    <s v="7 UK"/>
    <s v="Off white"/>
    <x v="2"/>
  </r>
  <r>
    <s v="OD1104"/>
    <s v="C089"/>
    <s v="P0939"/>
    <x v="596"/>
    <x v="9"/>
    <x v="1"/>
    <n v="565"/>
    <n v="0.15"/>
    <x v="2"/>
    <n v="480.25"/>
    <n v="23"/>
    <x v="1"/>
    <s v="Jaipur"/>
    <x v="9"/>
    <x v="1"/>
    <x v="2"/>
    <s v="Formal Shoes"/>
    <x v="16"/>
    <s v="7 UK"/>
    <s v="Sea Green"/>
    <x v="3"/>
  </r>
  <r>
    <s v="OD1105"/>
    <s v="C090"/>
    <s v="P0940"/>
    <x v="592"/>
    <x v="10"/>
    <x v="0"/>
    <n v="555"/>
    <n v="0.15"/>
    <x v="2"/>
    <n v="471.75"/>
    <n v="24"/>
    <x v="1"/>
    <s v="Jaipur"/>
    <x v="9"/>
    <x v="1"/>
    <x v="2"/>
    <s v="Formal Shoes"/>
    <x v="16"/>
    <s v="7 UK"/>
    <s v="Green"/>
    <x v="1"/>
  </r>
  <r>
    <s v="OD1106"/>
    <s v="C091"/>
    <s v="P0941"/>
    <x v="36"/>
    <x v="11"/>
    <x v="1"/>
    <n v="999"/>
    <n v="0.15"/>
    <x v="2"/>
    <n v="849.15"/>
    <n v="25"/>
    <x v="1"/>
    <s v="Jaipur"/>
    <x v="9"/>
    <x v="1"/>
    <x v="2"/>
    <s v="Formal Shoes"/>
    <x v="16"/>
    <s v="7 UK"/>
    <s v="Peach"/>
    <x v="0"/>
  </r>
  <r>
    <s v="OD1107"/>
    <s v="C092"/>
    <s v="P0942"/>
    <x v="597"/>
    <x v="7"/>
    <x v="0"/>
    <n v="999"/>
    <n v="0.35"/>
    <x v="0"/>
    <n v="649.35"/>
    <n v="26"/>
    <x v="1"/>
    <s v="Jaipur"/>
    <x v="9"/>
    <x v="1"/>
    <x v="2"/>
    <s v="Formal Shoes"/>
    <x v="16"/>
    <s v="7 UK"/>
    <s v="Lavender"/>
    <x v="3"/>
  </r>
  <r>
    <s v="OD1108"/>
    <s v="C093"/>
    <s v="P0943"/>
    <x v="479"/>
    <x v="6"/>
    <x v="1"/>
    <n v="999"/>
    <n v="0.35"/>
    <x v="0"/>
    <n v="649.35"/>
    <n v="27"/>
    <x v="1"/>
    <s v="Jaipur"/>
    <x v="9"/>
    <x v="1"/>
    <x v="2"/>
    <s v="Formal Shoes"/>
    <x v="16"/>
    <s v="6  UK"/>
    <s v="Charcoal"/>
    <x v="1"/>
  </r>
  <r>
    <s v="OD1109"/>
    <s v="C094"/>
    <s v="P0944"/>
    <x v="471"/>
    <x v="7"/>
    <x v="1"/>
    <n v="999"/>
    <n v="0.35"/>
    <x v="0"/>
    <n v="649.35"/>
    <n v="34"/>
    <x v="0"/>
    <s v="Jaipur"/>
    <x v="9"/>
    <x v="1"/>
    <x v="2"/>
    <s v="Formal Shoes"/>
    <x v="16"/>
    <s v="7  UK"/>
    <s v="Beige"/>
    <x v="1"/>
  </r>
  <r>
    <s v="OD1110"/>
    <s v="C095"/>
    <s v="P0945"/>
    <x v="510"/>
    <x v="4"/>
    <x v="1"/>
    <n v="1119"/>
    <n v="0.35"/>
    <x v="0"/>
    <n v="727.35"/>
    <n v="35"/>
    <x v="0"/>
    <s v="Jodhpur"/>
    <x v="9"/>
    <x v="1"/>
    <x v="2"/>
    <s v="Formal Shoes"/>
    <x v="16"/>
    <s v="8  UK"/>
    <s v="Cream"/>
    <x v="0"/>
  </r>
  <r>
    <s v="OD1111"/>
    <s v="C096"/>
    <s v="P0946"/>
    <x v="128"/>
    <x v="11"/>
    <x v="2"/>
    <n v="1119"/>
    <n v="0.55000000000000004"/>
    <x v="1"/>
    <n v="503.54999999999995"/>
    <n v="36"/>
    <x v="0"/>
    <s v="Jodhpur"/>
    <x v="9"/>
    <x v="1"/>
    <x v="2"/>
    <s v="Formal Shoes"/>
    <x v="16"/>
    <s v="9  UK"/>
    <s v="Off white"/>
    <x v="0"/>
  </r>
  <r>
    <s v="OD1112"/>
    <s v="C097"/>
    <s v="P0947"/>
    <x v="562"/>
    <x v="0"/>
    <x v="2"/>
    <n v="1119"/>
    <n v="0.55000000000000004"/>
    <x v="1"/>
    <n v="503.54999999999995"/>
    <n v="37"/>
    <x v="0"/>
    <s v="Jodhpur"/>
    <x v="9"/>
    <x v="1"/>
    <x v="2"/>
    <s v="Formal Shoes"/>
    <x v="16"/>
    <s v="10  UK"/>
    <s v="Brown"/>
    <x v="0"/>
  </r>
  <r>
    <s v="OD1113"/>
    <s v="C098"/>
    <s v="P0948"/>
    <x v="598"/>
    <x v="7"/>
    <x v="1"/>
    <n v="1119"/>
    <n v="0.55000000000000004"/>
    <x v="1"/>
    <n v="503.54999999999995"/>
    <n v="38"/>
    <x v="0"/>
    <s v="Udaipur"/>
    <x v="9"/>
    <x v="1"/>
    <x v="2"/>
    <s v="Formal Shoes"/>
    <x v="16"/>
    <s v="11  UK"/>
    <s v="Mustard"/>
    <x v="2"/>
  </r>
  <r>
    <s v="OD1114"/>
    <s v="C099"/>
    <s v="P0949"/>
    <x v="599"/>
    <x v="5"/>
    <x v="1"/>
    <n v="985"/>
    <n v="0.55000000000000004"/>
    <x v="1"/>
    <n v="443.24999999999994"/>
    <n v="39"/>
    <x v="0"/>
    <s v="Udaipur"/>
    <x v="9"/>
    <x v="1"/>
    <x v="2"/>
    <s v="Formal Shoes"/>
    <x v="16"/>
    <s v="11  UK"/>
    <s v="Burgundy"/>
    <x v="1"/>
  </r>
  <r>
    <s v="OD1115"/>
    <s v="C100"/>
    <s v="P0950"/>
    <x v="298"/>
    <x v="8"/>
    <x v="0"/>
    <n v="985"/>
    <n v="0.5"/>
    <x v="1"/>
    <n v="492.5"/>
    <n v="40"/>
    <x v="0"/>
    <s v="Udaipur"/>
    <x v="9"/>
    <x v="1"/>
    <x v="2"/>
    <s v="Formal Shoes"/>
    <x v="16"/>
    <s v="11  UK"/>
    <s v="Lavender"/>
    <x v="0"/>
  </r>
  <r>
    <s v="OD1116"/>
    <s v="C001"/>
    <s v="P0951"/>
    <x v="322"/>
    <x v="8"/>
    <x v="0"/>
    <n v="985"/>
    <n v="0.5"/>
    <x v="1"/>
    <n v="492.5"/>
    <n v="30"/>
    <x v="0"/>
    <s v="Mumbai"/>
    <x v="0"/>
    <x v="1"/>
    <x v="2"/>
    <s v="Formal Shoes"/>
    <x v="16"/>
    <s v="11  UK"/>
    <s v="Teal"/>
    <x v="3"/>
  </r>
  <r>
    <s v="OD1117"/>
    <s v="C002"/>
    <s v="P0952"/>
    <x v="103"/>
    <x v="3"/>
    <x v="1"/>
    <n v="985"/>
    <n v="0.5"/>
    <x v="1"/>
    <n v="492.5"/>
    <n v="35"/>
    <x v="0"/>
    <s v="Mumbai"/>
    <x v="0"/>
    <x v="1"/>
    <x v="2"/>
    <s v="Formal Shoes"/>
    <x v="16"/>
    <s v="11  UK"/>
    <s v="Rust"/>
    <x v="1"/>
  </r>
  <r>
    <s v="OD1118"/>
    <s v="C003"/>
    <s v="P0953"/>
    <x v="361"/>
    <x v="5"/>
    <x v="1"/>
    <n v="985"/>
    <n v="0.5"/>
    <x v="1"/>
    <n v="492.5"/>
    <n v="36"/>
    <x v="0"/>
    <s v="Mumbai"/>
    <x v="0"/>
    <x v="1"/>
    <x v="2"/>
    <s v="Formal Shoes"/>
    <x v="16"/>
    <s v="11  UK"/>
    <s v="Gold"/>
    <x v="1"/>
  </r>
  <r>
    <s v="OD1119"/>
    <s v="C004"/>
    <s v="P0954"/>
    <x v="509"/>
    <x v="11"/>
    <x v="2"/>
    <n v="369"/>
    <n v="0.5"/>
    <x v="1"/>
    <n v="184.5"/>
    <n v="40"/>
    <x v="0"/>
    <s v="Pune"/>
    <x v="0"/>
    <x v="1"/>
    <x v="2"/>
    <s v="Formal Shoes"/>
    <x v="16"/>
    <s v="11  UK"/>
    <s v="Blue"/>
    <x v="1"/>
  </r>
  <r>
    <s v="OD1120"/>
    <s v="C005"/>
    <s v="P0955"/>
    <x v="507"/>
    <x v="0"/>
    <x v="0"/>
    <n v="399"/>
    <n v="0.3"/>
    <x v="0"/>
    <n v="279.29999999999995"/>
    <n v="25"/>
    <x v="1"/>
    <s v="Pune"/>
    <x v="0"/>
    <x v="1"/>
    <x v="2"/>
    <s v="Formal Shoes"/>
    <x v="16"/>
    <s v="10 UK"/>
    <s v="White"/>
    <x v="0"/>
  </r>
  <r>
    <s v="OD1121"/>
    <s v="C006"/>
    <s v="P0956"/>
    <x v="600"/>
    <x v="8"/>
    <x v="0"/>
    <n v="399"/>
    <n v="0.32"/>
    <x v="0"/>
    <n v="271.32"/>
    <n v="16"/>
    <x v="2"/>
    <s v="Pune"/>
    <x v="0"/>
    <x v="1"/>
    <x v="2"/>
    <s v="Formal Shoes"/>
    <x v="16"/>
    <s v="10 UK"/>
    <s v="Navy Blue"/>
    <x v="0"/>
  </r>
  <r>
    <s v="OD1122"/>
    <s v="C007"/>
    <s v="P0957"/>
    <x v="601"/>
    <x v="6"/>
    <x v="0"/>
    <n v="399"/>
    <n v="0.25"/>
    <x v="0"/>
    <n v="299.25"/>
    <n v="23"/>
    <x v="1"/>
    <s v="Pune"/>
    <x v="0"/>
    <x v="1"/>
    <x v="2"/>
    <s v="Formal Shoes"/>
    <x v="16"/>
    <s v="10 UK"/>
    <s v="Pink"/>
    <x v="0"/>
  </r>
  <r>
    <s v="OD1123"/>
    <s v="C008"/>
    <s v="P0958"/>
    <x v="602"/>
    <x v="8"/>
    <x v="1"/>
    <n v="399"/>
    <n v="0.45"/>
    <x v="1"/>
    <n v="219.45000000000002"/>
    <n v="22"/>
    <x v="1"/>
    <s v="Pune"/>
    <x v="0"/>
    <x v="1"/>
    <x v="2"/>
    <s v="Formal Shoes"/>
    <x v="16"/>
    <s v="10 UK"/>
    <s v="Black"/>
    <x v="1"/>
  </r>
  <r>
    <s v="OD1124"/>
    <s v="C009"/>
    <s v="P0959"/>
    <x v="439"/>
    <x v="3"/>
    <x v="1"/>
    <n v="555"/>
    <n v="0.15"/>
    <x v="2"/>
    <n v="471.75"/>
    <n v="17"/>
    <x v="2"/>
    <s v="Hyderabad"/>
    <x v="1"/>
    <x v="1"/>
    <x v="2"/>
    <s v="Formal Shoes"/>
    <x v="8"/>
    <s v="10 UK"/>
    <s v="Black"/>
    <x v="1"/>
  </r>
  <r>
    <s v="OD1125"/>
    <s v="C010"/>
    <s v="P0960"/>
    <x v="236"/>
    <x v="1"/>
    <x v="0"/>
    <n v="555"/>
    <n v="0.33"/>
    <x v="0"/>
    <n v="371.84999999999997"/>
    <n v="19"/>
    <x v="2"/>
    <s v="Hyderabad"/>
    <x v="1"/>
    <x v="1"/>
    <x v="2"/>
    <s v="Formal Shoes"/>
    <x v="8"/>
    <s v="10 UK"/>
    <s v="Black"/>
    <x v="2"/>
  </r>
  <r>
    <s v="OD1126"/>
    <s v="C011"/>
    <s v="P0961"/>
    <x v="419"/>
    <x v="9"/>
    <x v="1"/>
    <n v="555"/>
    <n v="0.42"/>
    <x v="1"/>
    <n v="321.90000000000003"/>
    <n v="18"/>
    <x v="2"/>
    <s v="Hyderabad"/>
    <x v="1"/>
    <x v="1"/>
    <x v="2"/>
    <s v="Formal Shoes"/>
    <x v="8"/>
    <s v="10 UK"/>
    <s v="Black"/>
    <x v="1"/>
  </r>
  <r>
    <s v="OD1127"/>
    <s v="C012"/>
    <s v="P0962"/>
    <x v="603"/>
    <x v="6"/>
    <x v="1"/>
    <n v="555"/>
    <n v="0.42"/>
    <x v="1"/>
    <n v="321.90000000000003"/>
    <n v="20"/>
    <x v="1"/>
    <s v="Hyderabad"/>
    <x v="1"/>
    <x v="1"/>
    <x v="2"/>
    <s v="Formal Shoes"/>
    <x v="8"/>
    <s v="10 UK"/>
    <s v="Grey"/>
    <x v="1"/>
  </r>
  <r>
    <s v="OD1128"/>
    <s v="C013"/>
    <s v="P0963"/>
    <x v="604"/>
    <x v="9"/>
    <x v="1"/>
    <n v="675"/>
    <n v="0.39"/>
    <x v="0"/>
    <n v="411.75"/>
    <n v="22"/>
    <x v="1"/>
    <s v="Raipur"/>
    <x v="2"/>
    <x v="1"/>
    <x v="2"/>
    <s v="Formal Shoes"/>
    <x v="8"/>
    <s v="9 UK"/>
    <s v="Grey"/>
    <x v="0"/>
  </r>
  <r>
    <s v="OD1129"/>
    <s v="C014"/>
    <s v="P0964"/>
    <x v="313"/>
    <x v="3"/>
    <x v="1"/>
    <n v="675"/>
    <n v="0.39"/>
    <x v="0"/>
    <n v="411.75"/>
    <n v="25"/>
    <x v="1"/>
    <s v="Raipur"/>
    <x v="2"/>
    <x v="1"/>
    <x v="2"/>
    <s v="Formal Shoes"/>
    <x v="8"/>
    <s v="9 UK"/>
    <s v="Grey"/>
    <x v="2"/>
  </r>
  <r>
    <s v="OD1130"/>
    <s v="C015"/>
    <s v="P0965"/>
    <x v="170"/>
    <x v="8"/>
    <x v="1"/>
    <n v="675"/>
    <n v="0.39"/>
    <x v="0"/>
    <n v="411.75"/>
    <n v="27"/>
    <x v="1"/>
    <s v="Ahmedabad"/>
    <x v="3"/>
    <x v="1"/>
    <x v="2"/>
    <s v="Sports Shoes"/>
    <x v="15"/>
    <s v="9 UK"/>
    <s v="Blue"/>
    <x v="0"/>
  </r>
  <r>
    <s v="OD1131"/>
    <s v="C016"/>
    <s v="P0966"/>
    <x v="135"/>
    <x v="5"/>
    <x v="1"/>
    <n v="654"/>
    <n v="0.39"/>
    <x v="0"/>
    <n v="398.94"/>
    <n v="29"/>
    <x v="1"/>
    <s v="Ahmedabad"/>
    <x v="3"/>
    <x v="1"/>
    <x v="2"/>
    <s v="Sports Shoes"/>
    <x v="15"/>
    <s v="9 UK"/>
    <s v="Blue"/>
    <x v="1"/>
  </r>
  <r>
    <s v="OD1132"/>
    <s v="C017"/>
    <s v="P0967"/>
    <x v="522"/>
    <x v="1"/>
    <x v="1"/>
    <n v="654"/>
    <n v="0.3"/>
    <x v="0"/>
    <n v="457.79999999999995"/>
    <n v="23"/>
    <x v="1"/>
    <s v="Ahmedabad"/>
    <x v="3"/>
    <x v="1"/>
    <x v="2"/>
    <s v="Sports Shoes"/>
    <x v="15"/>
    <s v="9 UK"/>
    <s v="Blue"/>
    <x v="2"/>
  </r>
  <r>
    <s v="OD1133"/>
    <s v="C018"/>
    <s v="P0968"/>
    <x v="43"/>
    <x v="5"/>
    <x v="1"/>
    <n v="654"/>
    <n v="0.3"/>
    <x v="0"/>
    <n v="457.79999999999995"/>
    <n v="25"/>
    <x v="1"/>
    <s v="Ahmedabad"/>
    <x v="3"/>
    <x v="1"/>
    <x v="2"/>
    <s v="Sports Shoes"/>
    <x v="15"/>
    <s v="9 UK"/>
    <s v="Navy Blue"/>
    <x v="3"/>
  </r>
  <r>
    <s v="OD1134"/>
    <s v="C019"/>
    <s v="P0969"/>
    <x v="20"/>
    <x v="9"/>
    <x v="0"/>
    <n v="654"/>
    <n v="0.3"/>
    <x v="0"/>
    <n v="457.79999999999995"/>
    <n v="24"/>
    <x v="1"/>
    <s v="Ahmedabad"/>
    <x v="3"/>
    <x v="1"/>
    <x v="2"/>
    <s v="Sports Shoes"/>
    <x v="15"/>
    <s v="9 UK"/>
    <s v="Navy Blue"/>
    <x v="1"/>
  </r>
  <r>
    <s v="OD1135"/>
    <s v="C020"/>
    <s v="P0970"/>
    <x v="605"/>
    <x v="10"/>
    <x v="1"/>
    <n v="356"/>
    <n v="0.25"/>
    <x v="0"/>
    <n v="267"/>
    <n v="15"/>
    <x v="2"/>
    <s v="Ahmedabad"/>
    <x v="3"/>
    <x v="1"/>
    <x v="2"/>
    <s v="Sports Shoes"/>
    <x v="15"/>
    <s v="9 UK"/>
    <s v="Navy Blue"/>
    <x v="0"/>
  </r>
  <r>
    <s v="OD1136"/>
    <s v="C021"/>
    <s v="P0971"/>
    <x v="606"/>
    <x v="7"/>
    <x v="0"/>
    <n v="686"/>
    <n v="0.25"/>
    <x v="0"/>
    <n v="514.5"/>
    <n v="19"/>
    <x v="2"/>
    <s v="Vadodara"/>
    <x v="3"/>
    <x v="1"/>
    <x v="2"/>
    <s v="Sports Shoes"/>
    <x v="15"/>
    <s v="8 UK"/>
    <s v="Navy Blue"/>
    <x v="2"/>
  </r>
  <r>
    <s v="OD1137"/>
    <s v="C022"/>
    <s v="P0972"/>
    <x v="607"/>
    <x v="0"/>
    <x v="2"/>
    <n v="456"/>
    <n v="0.3"/>
    <x v="0"/>
    <n v="319.2"/>
    <n v="19"/>
    <x v="2"/>
    <s v="Vadodara"/>
    <x v="3"/>
    <x v="1"/>
    <x v="2"/>
    <s v="Sports Shoes"/>
    <x v="15"/>
    <s v="8 UK"/>
    <s v="Grey"/>
    <x v="1"/>
  </r>
  <r>
    <s v="OD1138"/>
    <s v="C023"/>
    <s v="P0973"/>
    <x v="453"/>
    <x v="0"/>
    <x v="2"/>
    <n v="516"/>
    <n v="0.3"/>
    <x v="0"/>
    <n v="361.2"/>
    <n v="19"/>
    <x v="2"/>
    <s v="Vadodara"/>
    <x v="3"/>
    <x v="1"/>
    <x v="2"/>
    <s v="Sports Shoes"/>
    <x v="15"/>
    <s v="8 UK"/>
    <s v="Grey"/>
    <x v="0"/>
  </r>
  <r>
    <s v="OD1139"/>
    <s v="C024"/>
    <s v="P0974"/>
    <x v="608"/>
    <x v="10"/>
    <x v="0"/>
    <n v="355"/>
    <n v="0.3"/>
    <x v="0"/>
    <n v="248.49999999999997"/>
    <n v="22"/>
    <x v="1"/>
    <s v="Vadodara"/>
    <x v="3"/>
    <x v="1"/>
    <x v="2"/>
    <s v="Sports Shoes"/>
    <x v="15"/>
    <s v="8 UK"/>
    <s v="Grey"/>
    <x v="3"/>
  </r>
  <r>
    <s v="OD1140"/>
    <s v="C025"/>
    <s v="P0975"/>
    <x v="394"/>
    <x v="3"/>
    <x v="0"/>
    <n v="465"/>
    <n v="0.4"/>
    <x v="0"/>
    <n v="279"/>
    <n v="22"/>
    <x v="1"/>
    <s v="Vadodara"/>
    <x v="3"/>
    <x v="1"/>
    <x v="2"/>
    <s v="Sports Shoes"/>
    <x v="15"/>
    <s v="8 UK"/>
    <s v="Grey"/>
    <x v="1"/>
  </r>
  <r>
    <s v="OD1141"/>
    <s v="C026"/>
    <s v="P0976"/>
    <x v="485"/>
    <x v="4"/>
    <x v="1"/>
    <n v="965"/>
    <n v="0.4"/>
    <x v="0"/>
    <n v="579"/>
    <n v="22"/>
    <x v="1"/>
    <s v="Surat"/>
    <x v="3"/>
    <x v="1"/>
    <x v="2"/>
    <s v="Sports Shoes"/>
    <x v="15"/>
    <s v="8 UK"/>
    <s v="Charcoal"/>
    <x v="1"/>
  </r>
  <r>
    <s v="OD1142"/>
    <s v="C027"/>
    <s v="P0977"/>
    <x v="583"/>
    <x v="11"/>
    <x v="0"/>
    <n v="1158"/>
    <n v="0.4"/>
    <x v="0"/>
    <n v="694.8"/>
    <n v="22"/>
    <x v="1"/>
    <s v="Surat"/>
    <x v="3"/>
    <x v="1"/>
    <x v="2"/>
    <s v="Sports Shoes"/>
    <x v="15"/>
    <s v="6 UK"/>
    <s v="Charcoal"/>
    <x v="0"/>
  </r>
  <r>
    <s v="OD1143"/>
    <s v="C028"/>
    <s v="P0978"/>
    <x v="202"/>
    <x v="6"/>
    <x v="1"/>
    <n v="264"/>
    <n v="0.4"/>
    <x v="0"/>
    <n v="158.4"/>
    <n v="29"/>
    <x v="1"/>
    <s v="Surat"/>
    <x v="3"/>
    <x v="1"/>
    <x v="2"/>
    <s v="Sports Shoes"/>
    <x v="15"/>
    <s v="6 UK"/>
    <s v="Charcoal"/>
    <x v="0"/>
  </r>
  <r>
    <s v="OD1144"/>
    <s v="C029"/>
    <s v="P0979"/>
    <x v="369"/>
    <x v="11"/>
    <x v="1"/>
    <n v="433"/>
    <n v="0.4"/>
    <x v="0"/>
    <n v="259.8"/>
    <n v="29"/>
    <x v="1"/>
    <s v="Surat"/>
    <x v="3"/>
    <x v="1"/>
    <x v="2"/>
    <s v="Sports Shoes"/>
    <x v="1"/>
    <s v="6 UK"/>
    <s v="Charcoal"/>
    <x v="0"/>
  </r>
  <r>
    <s v="OD1145"/>
    <s v="C030"/>
    <s v="P0980"/>
    <x v="609"/>
    <x v="3"/>
    <x v="0"/>
    <n v="562"/>
    <n v="0.4"/>
    <x v="0"/>
    <n v="337.2"/>
    <n v="29"/>
    <x v="1"/>
    <s v="Bengaluru"/>
    <x v="4"/>
    <x v="1"/>
    <x v="2"/>
    <s v="Sports Shoes"/>
    <x v="1"/>
    <s v="6 UK"/>
    <s v="Charcoal"/>
    <x v="2"/>
  </r>
  <r>
    <s v="OD1146"/>
    <s v="C031"/>
    <s v="P0980"/>
    <x v="610"/>
    <x v="11"/>
    <x v="0"/>
    <n v="423"/>
    <n v="0.45"/>
    <x v="1"/>
    <n v="232.65"/>
    <n v="29"/>
    <x v="1"/>
    <s v="Bengaluru"/>
    <x v="4"/>
    <x v="1"/>
    <x v="2"/>
    <s v="Sports Shoes"/>
    <x v="1"/>
    <s v="6 UK"/>
    <s v="Charcoal"/>
    <x v="2"/>
  </r>
  <r>
    <s v="OD1147"/>
    <s v="C032"/>
    <s v="P0980"/>
    <x v="611"/>
    <x v="0"/>
    <x v="2"/>
    <n v="621"/>
    <n v="0.45"/>
    <x v="1"/>
    <n v="341.55"/>
    <n v="41"/>
    <x v="0"/>
    <s v="Bengaluru"/>
    <x v="4"/>
    <x v="1"/>
    <x v="2"/>
    <s v="Sports Shoes"/>
    <x v="1"/>
    <s v="6 UK"/>
    <s v="Charcoal"/>
    <x v="2"/>
  </r>
  <r>
    <s v="OD1148"/>
    <s v="C033"/>
    <s v="P0980"/>
    <x v="591"/>
    <x v="11"/>
    <x v="0"/>
    <n v="333"/>
    <n v="0.45"/>
    <x v="1"/>
    <n v="183.15"/>
    <n v="42"/>
    <x v="0"/>
    <s v="Bengaluru"/>
    <x v="4"/>
    <x v="1"/>
    <x v="2"/>
    <s v="Sports Shoes"/>
    <x v="1"/>
    <s v="6 UK"/>
    <s v="Charcoal"/>
    <x v="2"/>
  </r>
  <r>
    <s v="OD1149"/>
    <s v="C034"/>
    <s v="P0980"/>
    <x v="565"/>
    <x v="0"/>
    <x v="1"/>
    <n v="236"/>
    <n v="0.47"/>
    <x v="1"/>
    <n v="125.08000000000001"/>
    <n v="43"/>
    <x v="0"/>
    <s v="Bengaluru"/>
    <x v="4"/>
    <x v="1"/>
    <x v="2"/>
    <s v="Sports Shoes"/>
    <x v="1"/>
    <s v="6 UK"/>
    <s v="Charcoal"/>
    <x v="2"/>
  </r>
  <r>
    <s v="OD1150"/>
    <s v="C035"/>
    <s v="P0981"/>
    <x v="612"/>
    <x v="4"/>
    <x v="1"/>
    <n v="456"/>
    <n v="0.47"/>
    <x v="1"/>
    <n v="241.68"/>
    <n v="44"/>
    <x v="0"/>
    <s v="Bengaluru"/>
    <x v="4"/>
    <x v="1"/>
    <x v="2"/>
    <s v="Sports Shoes"/>
    <x v="1"/>
    <s v="6 UK"/>
    <s v="Charcoal"/>
    <x v="1"/>
  </r>
  <r>
    <s v="OD1151"/>
    <s v="C036"/>
    <s v="P0982"/>
    <x v="83"/>
    <x v="11"/>
    <x v="0"/>
    <n v="963"/>
    <n v="0.46"/>
    <x v="1"/>
    <n v="520.02"/>
    <n v="45"/>
    <x v="0"/>
    <s v="Bengaluru"/>
    <x v="4"/>
    <x v="1"/>
    <x v="2"/>
    <s v="Sports Shoes"/>
    <x v="1"/>
    <s v="6 UK"/>
    <s v="Off white"/>
    <x v="0"/>
  </r>
  <r>
    <s v="OD1152"/>
    <s v="C037"/>
    <s v="P0983"/>
    <x v="527"/>
    <x v="1"/>
    <x v="1"/>
    <n v="234"/>
    <n v="0.46"/>
    <x v="1"/>
    <n v="126.36000000000001"/>
    <n v="35"/>
    <x v="0"/>
    <s v="Bengaluru"/>
    <x v="4"/>
    <x v="1"/>
    <x v="2"/>
    <s v="Sports Shoes"/>
    <x v="1"/>
    <s v="6 UK"/>
    <s v="Off white"/>
    <x v="3"/>
  </r>
  <r>
    <s v="OD1153"/>
    <s v="C038"/>
    <s v="P0984"/>
    <x v="197"/>
    <x v="3"/>
    <x v="0"/>
    <n v="456"/>
    <n v="0.46"/>
    <x v="1"/>
    <n v="246.24"/>
    <n v="36"/>
    <x v="0"/>
    <s v="Patna"/>
    <x v="5"/>
    <x v="1"/>
    <x v="2"/>
    <s v="Sports Shoes"/>
    <x v="1"/>
    <s v="6 UK"/>
    <s v="Beige"/>
    <x v="1"/>
  </r>
  <r>
    <s v="OD1154"/>
    <s v="C039"/>
    <s v="P0985"/>
    <x v="613"/>
    <x v="11"/>
    <x v="1"/>
    <n v="564"/>
    <n v="0.3"/>
    <x v="0"/>
    <n v="394.79999999999995"/>
    <n v="37"/>
    <x v="0"/>
    <s v="Patna"/>
    <x v="5"/>
    <x v="1"/>
    <x v="2"/>
    <s v="Sports Shoes"/>
    <x v="1"/>
    <s v="7 UK"/>
    <s v="Beige"/>
    <x v="1"/>
  </r>
  <r>
    <s v="OD1155"/>
    <s v="C040"/>
    <s v="P0986"/>
    <x v="293"/>
    <x v="8"/>
    <x v="1"/>
    <n v="634"/>
    <n v="0.3"/>
    <x v="0"/>
    <n v="443.79999999999995"/>
    <n v="26"/>
    <x v="1"/>
    <s v="Patna"/>
    <x v="5"/>
    <x v="1"/>
    <x v="2"/>
    <s v="Sports Shoes"/>
    <x v="1"/>
    <s v="7 UK"/>
    <s v="Rust"/>
    <x v="1"/>
  </r>
  <r>
    <s v="OD1156"/>
    <s v="C041"/>
    <s v="P0987"/>
    <x v="384"/>
    <x v="11"/>
    <x v="1"/>
    <n v="236"/>
    <n v="0.3"/>
    <x v="0"/>
    <n v="165.2"/>
    <n v="27"/>
    <x v="1"/>
    <s v="Patna"/>
    <x v="5"/>
    <x v="1"/>
    <x v="2"/>
    <s v="Sports Shoes"/>
    <x v="1"/>
    <s v="7 UK"/>
    <s v="Rust"/>
    <x v="0"/>
  </r>
  <r>
    <s v="OD1157"/>
    <s v="C042"/>
    <s v="P0988"/>
    <x v="487"/>
    <x v="6"/>
    <x v="0"/>
    <n v="444"/>
    <n v="0.3"/>
    <x v="0"/>
    <n v="310.79999999999995"/>
    <n v="28"/>
    <x v="1"/>
    <s v="Darbhanga"/>
    <x v="5"/>
    <x v="1"/>
    <x v="2"/>
    <s v="Sports Shoes"/>
    <x v="1"/>
    <s v="7 UK"/>
    <s v="Charcoal"/>
    <x v="0"/>
  </r>
  <r>
    <s v="OD1158"/>
    <s v="C043"/>
    <s v="P0989"/>
    <x v="378"/>
    <x v="9"/>
    <x v="0"/>
    <n v="456"/>
    <n v="0.3"/>
    <x v="0"/>
    <n v="319.2"/>
    <n v="29"/>
    <x v="1"/>
    <s v="Darbhanga"/>
    <x v="5"/>
    <x v="1"/>
    <x v="2"/>
    <s v="Sports Shoes"/>
    <x v="1"/>
    <s v="7 UK"/>
    <s v="Charcoal"/>
    <x v="0"/>
  </r>
  <r>
    <s v="OD1159"/>
    <s v="C044"/>
    <s v="P0990"/>
    <x v="198"/>
    <x v="9"/>
    <x v="0"/>
    <n v="963"/>
    <n v="0.35"/>
    <x v="0"/>
    <n v="625.95000000000005"/>
    <n v="30"/>
    <x v="0"/>
    <s v="Darbhanga"/>
    <x v="5"/>
    <x v="1"/>
    <x v="2"/>
    <s v="Sports Shoes"/>
    <x v="1"/>
    <s v="7 UK"/>
    <s v="Charcoal"/>
    <x v="1"/>
  </r>
  <r>
    <s v="OD1160"/>
    <s v="C045"/>
    <s v="P0991"/>
    <x v="270"/>
    <x v="9"/>
    <x v="0"/>
    <n v="456"/>
    <n v="0.35"/>
    <x v="0"/>
    <n v="296.40000000000003"/>
    <n v="31"/>
    <x v="0"/>
    <s v="Nalanda"/>
    <x v="5"/>
    <x v="1"/>
    <x v="2"/>
    <s v="Sports Shoes"/>
    <x v="1"/>
    <s v="7 UK"/>
    <s v="Turquoise Blue"/>
    <x v="1"/>
  </r>
  <r>
    <s v="OD1161"/>
    <s v="C046"/>
    <s v="P0992"/>
    <x v="50"/>
    <x v="3"/>
    <x v="2"/>
    <n v="1189"/>
    <n v="0.35"/>
    <x v="0"/>
    <n v="772.85"/>
    <n v="32"/>
    <x v="0"/>
    <s v="Nalanda"/>
    <x v="5"/>
    <x v="1"/>
    <x v="2"/>
    <s v="Sports Shoes"/>
    <x v="1"/>
    <s v="7 UK"/>
    <s v="Turquoise Blue"/>
    <x v="2"/>
  </r>
  <r>
    <s v="OD1162"/>
    <s v="C047"/>
    <s v="P0993"/>
    <x v="54"/>
    <x v="11"/>
    <x v="0"/>
    <n v="1298"/>
    <n v="0.35"/>
    <x v="0"/>
    <n v="843.7"/>
    <n v="33"/>
    <x v="0"/>
    <s v="Nalanda"/>
    <x v="5"/>
    <x v="1"/>
    <x v="2"/>
    <s v="Sports Shoes"/>
    <x v="1"/>
    <s v="7 UK"/>
    <s v="Turquoise Blue"/>
    <x v="1"/>
  </r>
  <r>
    <s v="OD1163"/>
    <s v="C048"/>
    <s v="P0994"/>
    <x v="614"/>
    <x v="5"/>
    <x v="0"/>
    <n v="1456"/>
    <n v="0.35"/>
    <x v="0"/>
    <n v="946.4"/>
    <n v="44"/>
    <x v="0"/>
    <s v="Gaya"/>
    <x v="5"/>
    <x v="1"/>
    <x v="2"/>
    <s v="Sports Shoes"/>
    <x v="4"/>
    <s v="8 UK"/>
    <s v="Peach"/>
    <x v="1"/>
  </r>
  <r>
    <s v="OD1164"/>
    <s v="C049"/>
    <s v="P0995"/>
    <x v="615"/>
    <x v="11"/>
    <x v="2"/>
    <n v="1478"/>
    <n v="0.35"/>
    <x v="0"/>
    <n v="960.7"/>
    <n v="45"/>
    <x v="0"/>
    <s v="Gaya"/>
    <x v="5"/>
    <x v="1"/>
    <x v="2"/>
    <s v="Sports Shoes"/>
    <x v="4"/>
    <s v="9 UK"/>
    <s v="Peach"/>
    <x v="0"/>
  </r>
  <r>
    <s v="OD1165"/>
    <s v="C050"/>
    <s v="P0995"/>
    <x v="491"/>
    <x v="9"/>
    <x v="0"/>
    <n v="256"/>
    <n v="0.4"/>
    <x v="0"/>
    <n v="153.6"/>
    <n v="46"/>
    <x v="3"/>
    <s v="Bhopal"/>
    <x v="6"/>
    <x v="1"/>
    <x v="2"/>
    <s v="Sports Shoes"/>
    <x v="4"/>
    <s v="9 UK"/>
    <s v="Peach"/>
    <x v="0"/>
  </r>
  <r>
    <s v="OD1166"/>
    <s v="C051"/>
    <s v="P0995"/>
    <x v="616"/>
    <x v="6"/>
    <x v="0"/>
    <n v="2698"/>
    <n v="0.4"/>
    <x v="0"/>
    <n v="1618.8"/>
    <n v="47"/>
    <x v="3"/>
    <s v="Bhopal"/>
    <x v="6"/>
    <x v="1"/>
    <x v="2"/>
    <s v="Sports Shoes"/>
    <x v="4"/>
    <s v="9 UK"/>
    <s v="Peach"/>
    <x v="0"/>
  </r>
  <r>
    <s v="OD1167"/>
    <s v="C052"/>
    <s v="P0995"/>
    <x v="216"/>
    <x v="10"/>
    <x v="1"/>
    <n v="2364"/>
    <n v="0.15"/>
    <x v="2"/>
    <n v="2009.3999999999999"/>
    <n v="48"/>
    <x v="3"/>
    <s v="Bhopal"/>
    <x v="6"/>
    <x v="1"/>
    <x v="2"/>
    <s v="Sports Shoes"/>
    <x v="4"/>
    <s v="9 UK"/>
    <s v="Peach"/>
    <x v="0"/>
  </r>
  <r>
    <s v="OD1168"/>
    <s v="C053"/>
    <s v="P0995"/>
    <x v="565"/>
    <x v="0"/>
    <x v="1"/>
    <n v="1236"/>
    <n v="0.15"/>
    <x v="2"/>
    <n v="1050.5999999999999"/>
    <n v="49"/>
    <x v="3"/>
    <s v="Bhopal"/>
    <x v="6"/>
    <x v="1"/>
    <x v="2"/>
    <s v="Sports Shoes"/>
    <x v="4"/>
    <s v="9 UK"/>
    <s v="Peach"/>
    <x v="0"/>
  </r>
  <r>
    <s v="OD1169"/>
    <s v="C054"/>
    <s v="P0996"/>
    <x v="451"/>
    <x v="3"/>
    <x v="2"/>
    <n v="756"/>
    <n v="0.15"/>
    <x v="2"/>
    <n v="642.6"/>
    <n v="17"/>
    <x v="2"/>
    <s v="Sagar"/>
    <x v="6"/>
    <x v="1"/>
    <x v="2"/>
    <s v="Sports Shoes"/>
    <x v="4"/>
    <s v="10 UK"/>
    <s v="Peach"/>
    <x v="2"/>
  </r>
  <r>
    <s v="OD1170"/>
    <s v="C055"/>
    <s v="P0997"/>
    <x v="56"/>
    <x v="10"/>
    <x v="0"/>
    <n v="326"/>
    <n v="0.3"/>
    <x v="0"/>
    <n v="228.2"/>
    <n v="18"/>
    <x v="2"/>
    <s v="Sagar"/>
    <x v="6"/>
    <x v="1"/>
    <x v="2"/>
    <s v="Sports Shoes"/>
    <x v="4"/>
    <s v="11 UK"/>
    <s v="Peach"/>
    <x v="1"/>
  </r>
  <r>
    <s v="OD1171"/>
    <s v="C056"/>
    <s v="P0998"/>
    <x v="617"/>
    <x v="0"/>
    <x v="2"/>
    <n v="453"/>
    <n v="0.3"/>
    <x v="0"/>
    <n v="317.09999999999997"/>
    <n v="19"/>
    <x v="2"/>
    <s v="Sagar"/>
    <x v="6"/>
    <x v="1"/>
    <x v="2"/>
    <s v="Sports Shoes"/>
    <x v="4"/>
    <s v="12 UK"/>
    <s v="Peach"/>
    <x v="0"/>
  </r>
  <r>
    <s v="OD1172"/>
    <s v="C057"/>
    <s v="P0999"/>
    <x v="335"/>
    <x v="8"/>
    <x v="1"/>
    <n v="326"/>
    <n v="0.4"/>
    <x v="0"/>
    <n v="195.6"/>
    <n v="20"/>
    <x v="1"/>
    <s v="Sagar"/>
    <x v="6"/>
    <x v="1"/>
    <x v="2"/>
    <s v="Sports Shoes"/>
    <x v="4"/>
    <s v="6 UK"/>
    <s v="Beige"/>
    <x v="2"/>
  </r>
  <r>
    <s v="OD1173"/>
    <s v="C058"/>
    <s v="P1000"/>
    <x v="559"/>
    <x v="1"/>
    <x v="1"/>
    <n v="456"/>
    <n v="0.4"/>
    <x v="0"/>
    <n v="273.59999999999997"/>
    <n v="21"/>
    <x v="1"/>
    <s v="Indore"/>
    <x v="6"/>
    <x v="1"/>
    <x v="2"/>
    <s v="Sports Shoes"/>
    <x v="4"/>
    <s v="6 UK"/>
    <s v="Beige"/>
    <x v="1"/>
  </r>
  <r>
    <s v="OD1174"/>
    <s v="C059"/>
    <s v="P1001"/>
    <x v="450"/>
    <x v="5"/>
    <x v="1"/>
    <n v="675"/>
    <n v="0.4"/>
    <x v="0"/>
    <n v="405"/>
    <n v="22"/>
    <x v="1"/>
    <s v="Indore"/>
    <x v="6"/>
    <x v="1"/>
    <x v="2"/>
    <s v="Sports Shoes"/>
    <x v="4"/>
    <s v="6 UK"/>
    <s v="Beige"/>
    <x v="1"/>
  </r>
  <r>
    <s v="OD1175"/>
    <s v="C060"/>
    <s v="P1002"/>
    <x v="46"/>
    <x v="2"/>
    <x v="1"/>
    <n v="654"/>
    <n v="0.4"/>
    <x v="0"/>
    <n v="392.4"/>
    <n v="16"/>
    <x v="2"/>
    <s v="Kanpur"/>
    <x v="7"/>
    <x v="1"/>
    <x v="2"/>
    <s v="Sports Shoes"/>
    <x v="4"/>
    <s v="6 UK"/>
    <s v="Beige"/>
    <x v="0"/>
  </r>
  <r>
    <s v="OD1176"/>
    <s v="C061"/>
    <s v="P1003"/>
    <x v="92"/>
    <x v="7"/>
    <x v="0"/>
    <n v="654"/>
    <n v="0.4"/>
    <x v="0"/>
    <n v="392.4"/>
    <n v="17"/>
    <x v="2"/>
    <s v="Kanpur"/>
    <x v="7"/>
    <x v="1"/>
    <x v="2"/>
    <s v="Sports Shoes"/>
    <x v="4"/>
    <s v="6 UK"/>
    <s v="Beige"/>
    <x v="3"/>
  </r>
  <r>
    <s v="OD1177"/>
    <s v="C062"/>
    <s v="P1004"/>
    <x v="618"/>
    <x v="11"/>
    <x v="1"/>
    <n v="654"/>
    <n v="0.4"/>
    <x v="0"/>
    <n v="392.4"/>
    <n v="18"/>
    <x v="2"/>
    <s v="Kanpur"/>
    <x v="7"/>
    <x v="1"/>
    <x v="2"/>
    <s v="Sports Shoes"/>
    <x v="4"/>
    <s v="6 UK"/>
    <s v="White"/>
    <x v="2"/>
  </r>
  <r>
    <s v="OD1178"/>
    <s v="C063"/>
    <s v="P1005"/>
    <x v="619"/>
    <x v="5"/>
    <x v="1"/>
    <n v="654"/>
    <n v="0.45"/>
    <x v="1"/>
    <n v="359.70000000000005"/>
    <n v="19"/>
    <x v="2"/>
    <s v="Kanpur"/>
    <x v="7"/>
    <x v="1"/>
    <x v="2"/>
    <s v="Sports Shoes"/>
    <x v="4"/>
    <s v="6 UK"/>
    <s v="White"/>
    <x v="0"/>
  </r>
  <r>
    <s v="OD1179"/>
    <s v="C064"/>
    <s v="P1006"/>
    <x v="188"/>
    <x v="7"/>
    <x v="1"/>
    <n v="356"/>
    <n v="0.45"/>
    <x v="1"/>
    <n v="195.8"/>
    <n v="20"/>
    <x v="1"/>
    <s v="Aligarh"/>
    <x v="7"/>
    <x v="1"/>
    <x v="2"/>
    <s v="Sports Shoes"/>
    <x v="4"/>
    <s v="6 UK"/>
    <s v="White"/>
    <x v="1"/>
  </r>
  <r>
    <s v="OD1180"/>
    <s v="C065"/>
    <s v="P1007"/>
    <x v="94"/>
    <x v="0"/>
    <x v="2"/>
    <n v="686"/>
    <n v="0.45"/>
    <x v="1"/>
    <n v="377.3"/>
    <n v="21"/>
    <x v="1"/>
    <s v="Aligarh"/>
    <x v="7"/>
    <x v="1"/>
    <x v="2"/>
    <s v="Sports Shoes"/>
    <x v="4"/>
    <s v="7 UK"/>
    <s v="White"/>
    <x v="0"/>
  </r>
  <r>
    <s v="OD1181"/>
    <s v="C066"/>
    <s v="P1008"/>
    <x v="595"/>
    <x v="11"/>
    <x v="0"/>
    <n v="456"/>
    <n v="0.47"/>
    <x v="1"/>
    <n v="241.68"/>
    <n v="22"/>
    <x v="1"/>
    <s v="Aligarh"/>
    <x v="7"/>
    <x v="1"/>
    <x v="2"/>
    <s v="Sports Shoes"/>
    <x v="14"/>
    <s v="7 UK"/>
    <s v="White"/>
    <x v="0"/>
  </r>
  <r>
    <s v="OD1182"/>
    <s v="C067"/>
    <s v="P1009"/>
    <x v="620"/>
    <x v="5"/>
    <x v="0"/>
    <n v="516"/>
    <n v="0.47"/>
    <x v="1"/>
    <n v="273.48"/>
    <n v="23"/>
    <x v="1"/>
    <s v="Aligarh"/>
    <x v="7"/>
    <x v="1"/>
    <x v="2"/>
    <s v="Sports Shoes"/>
    <x v="14"/>
    <s v="7 UK"/>
    <s v="Off white"/>
    <x v="0"/>
  </r>
  <r>
    <s v="OD1183"/>
    <s v="C068"/>
    <s v="P1010"/>
    <x v="54"/>
    <x v="11"/>
    <x v="0"/>
    <n v="355"/>
    <n v="0.46"/>
    <x v="1"/>
    <n v="191.70000000000002"/>
    <n v="18"/>
    <x v="2"/>
    <s v="Prayagraj"/>
    <x v="7"/>
    <x v="1"/>
    <x v="2"/>
    <s v="Sports Shoes"/>
    <x v="14"/>
    <s v="7 UK"/>
    <s v="Off white"/>
    <x v="2"/>
  </r>
  <r>
    <s v="OD1184"/>
    <s v="C069"/>
    <s v="P1011"/>
    <x v="621"/>
    <x v="8"/>
    <x v="0"/>
    <n v="465"/>
    <n v="0.46"/>
    <x v="1"/>
    <n v="251.10000000000002"/>
    <n v="18"/>
    <x v="2"/>
    <s v="Prayagraj"/>
    <x v="7"/>
    <x v="1"/>
    <x v="2"/>
    <s v="Sports Shoes"/>
    <x v="14"/>
    <s v="7 UK"/>
    <s v="Off white"/>
    <x v="3"/>
  </r>
  <r>
    <s v="OD1185"/>
    <s v="C070"/>
    <s v="P1012"/>
    <x v="274"/>
    <x v="8"/>
    <x v="1"/>
    <n v="965"/>
    <n v="0.46"/>
    <x v="1"/>
    <n v="521.1"/>
    <n v="18"/>
    <x v="2"/>
    <s v="Prayagraj"/>
    <x v="7"/>
    <x v="1"/>
    <x v="2"/>
    <s v="Sports Shoes"/>
    <x v="14"/>
    <s v="7 UK"/>
    <s v="Black"/>
    <x v="1"/>
  </r>
  <r>
    <s v="OD1186"/>
    <s v="C071"/>
    <s v="P1013"/>
    <x v="71"/>
    <x v="7"/>
    <x v="0"/>
    <n v="1158"/>
    <n v="0.3"/>
    <x v="0"/>
    <n v="810.59999999999991"/>
    <n v="18"/>
    <x v="2"/>
    <s v="Prayagraj"/>
    <x v="7"/>
    <x v="1"/>
    <x v="2"/>
    <s v="Sports Shoes"/>
    <x v="14"/>
    <s v="7 UK"/>
    <s v="Black"/>
    <x v="0"/>
  </r>
  <r>
    <s v="OD1187"/>
    <s v="C072"/>
    <s v="P1014"/>
    <x v="429"/>
    <x v="3"/>
    <x v="2"/>
    <n v="264"/>
    <n v="0.3"/>
    <x v="0"/>
    <n v="184.79999999999998"/>
    <n v="18"/>
    <x v="2"/>
    <s v="Prayagraj"/>
    <x v="7"/>
    <x v="1"/>
    <x v="2"/>
    <s v="Sports Shoes"/>
    <x v="14"/>
    <s v="7 UK"/>
    <s v="Black"/>
    <x v="3"/>
  </r>
  <r>
    <s v="OD1188"/>
    <s v="C073"/>
    <s v="P1015"/>
    <x v="509"/>
    <x v="11"/>
    <x v="2"/>
    <n v="433"/>
    <n v="0.3"/>
    <x v="0"/>
    <n v="303.09999999999997"/>
    <n v="18"/>
    <x v="2"/>
    <s v="Prayagraj"/>
    <x v="7"/>
    <x v="1"/>
    <x v="2"/>
    <s v="Sports Shoes"/>
    <x v="14"/>
    <s v="7 UK"/>
    <s v="Black"/>
    <x v="1"/>
  </r>
  <r>
    <s v="OD1189"/>
    <s v="C074"/>
    <s v="P1016"/>
    <x v="622"/>
    <x v="5"/>
    <x v="0"/>
    <n v="562"/>
    <n v="0.3"/>
    <x v="0"/>
    <n v="393.4"/>
    <n v="23"/>
    <x v="1"/>
    <s v="Jalandhar"/>
    <x v="8"/>
    <x v="1"/>
    <x v="2"/>
    <s v="Sports Shoes"/>
    <x v="14"/>
    <s v="8 UK"/>
    <s v="Brown"/>
    <x v="1"/>
  </r>
  <r>
    <s v="OD1190"/>
    <s v="C075"/>
    <s v="P1017"/>
    <x v="623"/>
    <x v="0"/>
    <x v="1"/>
    <n v="423"/>
    <n v="0.3"/>
    <x v="0"/>
    <n v="296.09999999999997"/>
    <n v="24"/>
    <x v="1"/>
    <s v="Jalandhar"/>
    <x v="8"/>
    <x v="1"/>
    <x v="2"/>
    <s v="Sports Shoes"/>
    <x v="14"/>
    <s v="9 UK"/>
    <s v="Brown"/>
    <x v="0"/>
  </r>
  <r>
    <s v="OD1191"/>
    <s v="C076"/>
    <s v="P1018"/>
    <x v="624"/>
    <x v="9"/>
    <x v="1"/>
    <n v="621"/>
    <n v="0.35"/>
    <x v="0"/>
    <n v="403.65000000000003"/>
    <n v="25"/>
    <x v="1"/>
    <s v="Jalandhar"/>
    <x v="8"/>
    <x v="1"/>
    <x v="2"/>
    <s v="Sports Shoes"/>
    <x v="14"/>
    <s v="10 UK"/>
    <s v="Brown"/>
    <x v="0"/>
  </r>
  <r>
    <s v="OD1192"/>
    <s v="C077"/>
    <s v="P1019"/>
    <x v="625"/>
    <x v="3"/>
    <x v="0"/>
    <n v="333"/>
    <n v="0.35"/>
    <x v="0"/>
    <n v="216.45000000000002"/>
    <n v="26"/>
    <x v="1"/>
    <s v="Jalandhar"/>
    <x v="8"/>
    <x v="1"/>
    <x v="2"/>
    <s v="Sports Shoes"/>
    <x v="14"/>
    <s v="11 UK"/>
    <s v="Brown"/>
    <x v="0"/>
  </r>
  <r>
    <s v="OD1193"/>
    <s v="C078"/>
    <s v="P1020"/>
    <x v="352"/>
    <x v="7"/>
    <x v="1"/>
    <n v="236"/>
    <n v="0.35"/>
    <x v="0"/>
    <n v="153.4"/>
    <n v="27"/>
    <x v="1"/>
    <s v="Amritsar"/>
    <x v="8"/>
    <x v="1"/>
    <x v="2"/>
    <s v="Sports Shoes"/>
    <x v="14"/>
    <s v="11 UK"/>
    <s v="Purple"/>
    <x v="2"/>
  </r>
  <r>
    <s v="OD1194"/>
    <s v="C079"/>
    <s v="P1021"/>
    <x v="428"/>
    <x v="2"/>
    <x v="0"/>
    <n v="456"/>
    <n v="0.35"/>
    <x v="0"/>
    <n v="296.40000000000003"/>
    <n v="24"/>
    <x v="1"/>
    <s v="Amritsar"/>
    <x v="8"/>
    <x v="1"/>
    <x v="2"/>
    <s v="Sports Shoes"/>
    <x v="14"/>
    <s v="11 UK"/>
    <s v="Purple"/>
    <x v="1"/>
  </r>
  <r>
    <s v="OD1195"/>
    <s v="C080"/>
    <s v="P1022"/>
    <x v="585"/>
    <x v="3"/>
    <x v="2"/>
    <n v="963"/>
    <n v="0.35"/>
    <x v="0"/>
    <n v="625.95000000000005"/>
    <n v="24"/>
    <x v="1"/>
    <s v="Amritsar"/>
    <x v="8"/>
    <x v="1"/>
    <x v="2"/>
    <s v="Sports Shoes"/>
    <x v="14"/>
    <s v="11 UK"/>
    <s v="Black"/>
    <x v="0"/>
  </r>
  <r>
    <s v="OD1196"/>
    <s v="C081"/>
    <s v="P1022"/>
    <x v="333"/>
    <x v="11"/>
    <x v="2"/>
    <n v="234"/>
    <n v="0.35"/>
    <x v="0"/>
    <n v="152.1"/>
    <n v="24"/>
    <x v="1"/>
    <s v="Amritsar"/>
    <x v="8"/>
    <x v="1"/>
    <x v="2"/>
    <s v="Sports Shoes"/>
    <x v="14"/>
    <s v="11 UK"/>
    <s v="Black"/>
    <x v="0"/>
  </r>
  <r>
    <s v="OD1197"/>
    <s v="C082"/>
    <s v="P1022"/>
    <x v="444"/>
    <x v="0"/>
    <x v="1"/>
    <n v="456"/>
    <n v="0.4"/>
    <x v="0"/>
    <n v="273.59999999999997"/>
    <n v="24"/>
    <x v="1"/>
    <s v="Amritsar"/>
    <x v="8"/>
    <x v="1"/>
    <x v="2"/>
    <s v="Sports Shoes"/>
    <x v="14"/>
    <s v="11 UK"/>
    <s v="Black"/>
    <x v="0"/>
  </r>
  <r>
    <s v="OD1198"/>
    <s v="C083"/>
    <s v="P1022"/>
    <x v="626"/>
    <x v="8"/>
    <x v="0"/>
    <n v="564"/>
    <n v="0.4"/>
    <x v="0"/>
    <n v="338.4"/>
    <n v="24"/>
    <x v="1"/>
    <s v="Patiala"/>
    <x v="8"/>
    <x v="1"/>
    <x v="2"/>
    <s v="Sports Shoes"/>
    <x v="14"/>
    <s v="11 UK"/>
    <s v="Black"/>
    <x v="0"/>
  </r>
  <r>
    <s v="OD1199"/>
    <s v="C084"/>
    <s v="P1022"/>
    <x v="544"/>
    <x v="0"/>
    <x v="2"/>
    <n v="634"/>
    <n v="0.15"/>
    <x v="2"/>
    <n v="538.9"/>
    <n v="24"/>
    <x v="1"/>
    <s v="Patiala"/>
    <x v="8"/>
    <x v="1"/>
    <x v="2"/>
    <s v="Sports Shoes"/>
    <x v="14"/>
    <s v="11 UK"/>
    <s v="Black"/>
    <x v="0"/>
  </r>
  <r>
    <s v="OD1200"/>
    <s v="C085"/>
    <s v="P1023"/>
    <x v="627"/>
    <x v="11"/>
    <x v="1"/>
    <n v="236"/>
    <n v="0.15"/>
    <x v="2"/>
    <n v="200.6"/>
    <n v="24"/>
    <x v="1"/>
    <s v="Patiala"/>
    <x v="8"/>
    <x v="1"/>
    <x v="2"/>
    <s v="Sports Shoes"/>
    <x v="14"/>
    <s v="11 UK"/>
    <s v="Black"/>
    <x v="3"/>
  </r>
  <r>
    <s v="OD1201"/>
    <s v="C086"/>
    <s v="P1024"/>
    <x v="0"/>
    <x v="0"/>
    <x v="0"/>
    <n v="444"/>
    <n v="0.15"/>
    <x v="2"/>
    <n v="377.4"/>
    <n v="24"/>
    <x v="1"/>
    <s v="Patiala"/>
    <x v="8"/>
    <x v="1"/>
    <x v="2"/>
    <s v="Sports Shoes"/>
    <x v="14"/>
    <s v="10 UK"/>
    <s v="Brown"/>
    <x v="1"/>
  </r>
  <r>
    <s v="OD1202"/>
    <s v="C087"/>
    <s v="P1025"/>
    <x v="562"/>
    <x v="0"/>
    <x v="2"/>
    <n v="456"/>
    <n v="0.35"/>
    <x v="0"/>
    <n v="296.40000000000003"/>
    <n v="24"/>
    <x v="1"/>
    <s v="Patiala"/>
    <x v="8"/>
    <x v="1"/>
    <x v="2"/>
    <s v="Sports Shoes"/>
    <x v="14"/>
    <s v="10 UK"/>
    <s v="Brown"/>
    <x v="1"/>
  </r>
  <r>
    <s v="OD1203"/>
    <s v="C088"/>
    <s v="P1026"/>
    <x v="201"/>
    <x v="1"/>
    <x v="1"/>
    <n v="963"/>
    <n v="0.35"/>
    <x v="0"/>
    <n v="625.95000000000005"/>
    <n v="22"/>
    <x v="1"/>
    <s v="Patiala"/>
    <x v="8"/>
    <x v="1"/>
    <x v="2"/>
    <s v="Sports Shoes"/>
    <x v="14"/>
    <s v="10 UK"/>
    <s v="Brown"/>
    <x v="1"/>
  </r>
  <r>
    <s v="OD1204"/>
    <s v="C089"/>
    <s v="P1027"/>
    <x v="628"/>
    <x v="1"/>
    <x v="0"/>
    <n v="456"/>
    <n v="0.35"/>
    <x v="0"/>
    <n v="296.40000000000003"/>
    <n v="23"/>
    <x v="1"/>
    <s v="Jaipur"/>
    <x v="9"/>
    <x v="1"/>
    <x v="2"/>
    <s v="Sports Shoes"/>
    <x v="14"/>
    <s v="10 UK"/>
    <s v="Brown"/>
    <x v="0"/>
  </r>
  <r>
    <s v="OD1205"/>
    <s v="C090"/>
    <s v="P1028"/>
    <x v="629"/>
    <x v="3"/>
    <x v="1"/>
    <n v="1189"/>
    <n v="0.35"/>
    <x v="0"/>
    <n v="772.85"/>
    <n v="24"/>
    <x v="1"/>
    <s v="Jaipur"/>
    <x v="9"/>
    <x v="1"/>
    <x v="2"/>
    <s v="Sports Shoes"/>
    <x v="14"/>
    <s v="10 UK"/>
    <s v="Beige"/>
    <x v="0"/>
  </r>
  <r>
    <s v="OD1206"/>
    <s v="C091"/>
    <s v="P1029"/>
    <x v="630"/>
    <x v="10"/>
    <x v="0"/>
    <n v="1298"/>
    <n v="0.55000000000000004"/>
    <x v="1"/>
    <n v="584.09999999999991"/>
    <n v="25"/>
    <x v="1"/>
    <s v="Jaipur"/>
    <x v="9"/>
    <x v="1"/>
    <x v="2"/>
    <s v="Sports Shoes"/>
    <x v="14"/>
    <s v="10 UK"/>
    <s v="Beige"/>
    <x v="0"/>
  </r>
  <r>
    <s v="OD1207"/>
    <s v="C092"/>
    <s v="P1030"/>
    <x v="631"/>
    <x v="6"/>
    <x v="1"/>
    <n v="1456"/>
    <n v="0.55000000000000004"/>
    <x v="1"/>
    <n v="655.19999999999993"/>
    <n v="26"/>
    <x v="1"/>
    <s v="Jaipur"/>
    <x v="9"/>
    <x v="1"/>
    <x v="2"/>
    <s v="Sports Shoes"/>
    <x v="14"/>
    <s v="10 UK"/>
    <s v="Pink"/>
    <x v="1"/>
  </r>
  <r>
    <s v="OD1208"/>
    <s v="C093"/>
    <s v="P1031"/>
    <x v="99"/>
    <x v="11"/>
    <x v="2"/>
    <n v="1478"/>
    <n v="0.55000000000000004"/>
    <x v="1"/>
    <n v="665.09999999999991"/>
    <n v="27"/>
    <x v="1"/>
    <s v="Jaipur"/>
    <x v="9"/>
    <x v="1"/>
    <x v="2"/>
    <s v="Sports Shoes"/>
    <x v="14"/>
    <s v="10 UK"/>
    <s v="Pink"/>
    <x v="1"/>
  </r>
  <r>
    <s v="OD1209"/>
    <s v="C094"/>
    <s v="P1032"/>
    <x v="139"/>
    <x v="0"/>
    <x v="1"/>
    <n v="256"/>
    <n v="0.55000000000000004"/>
    <x v="1"/>
    <n v="115.19999999999999"/>
    <n v="34"/>
    <x v="0"/>
    <s v="Jaipur"/>
    <x v="9"/>
    <x v="1"/>
    <x v="2"/>
    <s v="Sports Shoes"/>
    <x v="14"/>
    <s v="8 UK"/>
    <s v="Pink"/>
    <x v="2"/>
  </r>
  <r>
    <s v="OD1210"/>
    <s v="C095"/>
    <s v="P1033"/>
    <x v="632"/>
    <x v="8"/>
    <x v="0"/>
    <n v="2698"/>
    <n v="0.5"/>
    <x v="1"/>
    <n v="1349"/>
    <n v="35"/>
    <x v="0"/>
    <s v="Jodhpur"/>
    <x v="9"/>
    <x v="1"/>
    <x v="2"/>
    <s v="Sports Shoes"/>
    <x v="17"/>
    <s v="8 UK"/>
    <s v="Orange"/>
    <x v="1"/>
  </r>
  <r>
    <s v="OD1211"/>
    <s v="C096"/>
    <s v="P1034"/>
    <x v="41"/>
    <x v="0"/>
    <x v="2"/>
    <n v="2364"/>
    <n v="0.5"/>
    <x v="1"/>
    <n v="1182"/>
    <n v="36"/>
    <x v="0"/>
    <s v="Jodhpur"/>
    <x v="9"/>
    <x v="1"/>
    <x v="2"/>
    <s v="Sports Shoes"/>
    <x v="17"/>
    <s v="8 UK"/>
    <s v="Orange"/>
    <x v="1"/>
  </r>
  <r>
    <s v="OD1212"/>
    <s v="C097"/>
    <s v="P1035"/>
    <x v="594"/>
    <x v="7"/>
    <x v="1"/>
    <n v="1236"/>
    <n v="0.5"/>
    <x v="1"/>
    <n v="618"/>
    <n v="37"/>
    <x v="0"/>
    <s v="Jodhpur"/>
    <x v="9"/>
    <x v="1"/>
    <x v="2"/>
    <s v="Sports Shoes"/>
    <x v="17"/>
    <s v="8 UK"/>
    <s v="Orange"/>
    <x v="0"/>
  </r>
  <r>
    <s v="OD1213"/>
    <s v="C098"/>
    <s v="P1036"/>
    <x v="366"/>
    <x v="9"/>
    <x v="1"/>
    <n v="756"/>
    <n v="0.5"/>
    <x v="1"/>
    <n v="378"/>
    <n v="38"/>
    <x v="0"/>
    <s v="Udaipur"/>
    <x v="9"/>
    <x v="1"/>
    <x v="2"/>
    <s v="Sports Shoes"/>
    <x v="17"/>
    <s v="8 UK"/>
    <s v="Yellow"/>
    <x v="2"/>
  </r>
  <r>
    <s v="OD1214"/>
    <s v="C099"/>
    <s v="P1037"/>
    <x v="404"/>
    <x v="9"/>
    <x v="1"/>
    <n v="326"/>
    <n v="0.5"/>
    <x v="1"/>
    <n v="163"/>
    <n v="39"/>
    <x v="0"/>
    <s v="Udaipur"/>
    <x v="9"/>
    <x v="1"/>
    <x v="2"/>
    <s v="Sports Shoes"/>
    <x v="17"/>
    <s v="8 UK"/>
    <s v="Yellow"/>
    <x v="2"/>
  </r>
  <r>
    <s v="OD1215"/>
    <s v="C100"/>
    <s v="P1038"/>
    <x v="225"/>
    <x v="9"/>
    <x v="1"/>
    <n v="453"/>
    <n v="0.3"/>
    <x v="0"/>
    <n v="317.09999999999997"/>
    <n v="40"/>
    <x v="0"/>
    <s v="Udaipur"/>
    <x v="9"/>
    <x v="1"/>
    <x v="2"/>
    <s v="Sports Shoes"/>
    <x v="17"/>
    <s v="7 UK"/>
    <s v="Yellow"/>
    <x v="1"/>
  </r>
  <r>
    <s v="OD1216"/>
    <s v="C001"/>
    <s v="P1039"/>
    <x v="521"/>
    <x v="6"/>
    <x v="0"/>
    <n v="326"/>
    <n v="0.32"/>
    <x v="0"/>
    <n v="221.67999999999998"/>
    <n v="30"/>
    <x v="0"/>
    <s v="Mumbai"/>
    <x v="0"/>
    <x v="1"/>
    <x v="2"/>
    <s v="Sports Shoes"/>
    <x v="17"/>
    <s v="8 UK"/>
    <s v="Cream"/>
    <x v="1"/>
  </r>
  <r>
    <s v="OD1217"/>
    <s v="C002"/>
    <s v="P1040"/>
    <x v="488"/>
    <x v="5"/>
    <x v="1"/>
    <n v="456"/>
    <n v="0.25"/>
    <x v="0"/>
    <n v="342"/>
    <n v="35"/>
    <x v="0"/>
    <s v="Mumbai"/>
    <x v="0"/>
    <x v="1"/>
    <x v="2"/>
    <s v="Sports Shoes"/>
    <x v="17"/>
    <s v="9 UK"/>
    <s v="Cream"/>
    <x v="0"/>
  </r>
  <r>
    <s v="OD1218"/>
    <s v="C003"/>
    <s v="P1041"/>
    <x v="106"/>
    <x v="5"/>
    <x v="1"/>
    <n v="675"/>
    <n v="0.45"/>
    <x v="1"/>
    <n v="371.25000000000006"/>
    <n v="36"/>
    <x v="0"/>
    <s v="Mumbai"/>
    <x v="0"/>
    <x v="1"/>
    <x v="2"/>
    <s v="Sports Shoes"/>
    <x v="17"/>
    <s v="10 UK"/>
    <s v="Cream"/>
    <x v="3"/>
  </r>
  <r>
    <s v="OD1219"/>
    <s v="C004"/>
    <s v="P1042"/>
    <x v="170"/>
    <x v="8"/>
    <x v="1"/>
    <n v="654"/>
    <n v="0.15"/>
    <x v="2"/>
    <n v="555.9"/>
    <n v="40"/>
    <x v="0"/>
    <s v="Pune"/>
    <x v="0"/>
    <x v="1"/>
    <x v="2"/>
    <s v="Sports Shoes"/>
    <x v="17"/>
    <s v="11 UK"/>
    <s v="Cream"/>
    <x v="2"/>
  </r>
  <r>
    <s v="OD1220"/>
    <s v="C005"/>
    <s v="P1043"/>
    <x v="249"/>
    <x v="1"/>
    <x v="0"/>
    <n v="654"/>
    <n v="0.33"/>
    <x v="0"/>
    <n v="438.17999999999995"/>
    <n v="25"/>
    <x v="1"/>
    <s v="Pune"/>
    <x v="0"/>
    <x v="1"/>
    <x v="2"/>
    <s v="Sports Shoes"/>
    <x v="17"/>
    <s v="12 UK"/>
    <s v="Green"/>
    <x v="0"/>
  </r>
  <r>
    <s v="OD1221"/>
    <s v="C006"/>
    <s v="P1044"/>
    <x v="633"/>
    <x v="3"/>
    <x v="2"/>
    <n v="654"/>
    <n v="0.42"/>
    <x v="1"/>
    <n v="379.32000000000005"/>
    <n v="16"/>
    <x v="2"/>
    <s v="Pune"/>
    <x v="0"/>
    <x v="1"/>
    <x v="2"/>
    <s v="Sports Shoes"/>
    <x v="17"/>
    <s v="6 UK"/>
    <s v="Green"/>
    <x v="1"/>
  </r>
  <r>
    <s v="OD1222"/>
    <s v="C007"/>
    <s v="P1045"/>
    <x v="517"/>
    <x v="1"/>
    <x v="1"/>
    <n v="654"/>
    <n v="0.42"/>
    <x v="1"/>
    <n v="379.32000000000005"/>
    <n v="23"/>
    <x v="1"/>
    <s v="Pune"/>
    <x v="0"/>
    <x v="1"/>
    <x v="2"/>
    <s v="Sports Shoes"/>
    <x v="17"/>
    <s v="7 UK"/>
    <s v="Green"/>
    <x v="0"/>
  </r>
  <r>
    <s v="OD1223"/>
    <s v="C008"/>
    <s v="P1046"/>
    <x v="146"/>
    <x v="6"/>
    <x v="1"/>
    <n v="356"/>
    <n v="0.39"/>
    <x v="0"/>
    <n v="217.16"/>
    <n v="22"/>
    <x v="1"/>
    <s v="Pune"/>
    <x v="0"/>
    <x v="1"/>
    <x v="2"/>
    <s v="Sports Shoes"/>
    <x v="17"/>
    <s v="8 UK"/>
    <s v="Teal"/>
    <x v="0"/>
  </r>
  <r>
    <s v="OD1224"/>
    <s v="C009"/>
    <s v="P1047"/>
    <x v="401"/>
    <x v="11"/>
    <x v="1"/>
    <n v="686"/>
    <n v="0.39"/>
    <x v="0"/>
    <n v="418.46"/>
    <n v="17"/>
    <x v="2"/>
    <s v="Hyderabad"/>
    <x v="1"/>
    <x v="1"/>
    <x v="2"/>
    <s v="Sports Shoes"/>
    <x v="17"/>
    <s v="9 UK"/>
    <s v="Teal"/>
    <x v="0"/>
  </r>
  <r>
    <s v="OD1225"/>
    <s v="C010"/>
    <s v="P1048"/>
    <x v="68"/>
    <x v="2"/>
    <x v="1"/>
    <n v="456"/>
    <n v="0.39"/>
    <x v="0"/>
    <n v="278.15999999999997"/>
    <n v="19"/>
    <x v="2"/>
    <s v="Hyderabad"/>
    <x v="1"/>
    <x v="1"/>
    <x v="2"/>
    <s v="Sports Shoes"/>
    <x v="17"/>
    <s v="10 UK"/>
    <s v="Teal"/>
    <x v="2"/>
  </r>
  <r>
    <s v="OD1226"/>
    <s v="C011"/>
    <s v="P1049"/>
    <x v="632"/>
    <x v="8"/>
    <x v="0"/>
    <n v="516"/>
    <n v="0.39"/>
    <x v="0"/>
    <n v="314.76"/>
    <n v="18"/>
    <x v="2"/>
    <s v="Hyderabad"/>
    <x v="1"/>
    <x v="1"/>
    <x v="2"/>
    <s v="Sports Shoes"/>
    <x v="17"/>
    <s v="11 UK"/>
    <s v="Teal"/>
    <x v="3"/>
  </r>
  <r>
    <s v="OD1227"/>
    <s v="C012"/>
    <s v="P1050"/>
    <x v="164"/>
    <x v="9"/>
    <x v="1"/>
    <n v="355"/>
    <n v="0.3"/>
    <x v="0"/>
    <n v="248.49999999999997"/>
    <n v="20"/>
    <x v="1"/>
    <s v="Hyderabad"/>
    <x v="1"/>
    <x v="0"/>
    <x v="3"/>
    <s v="Kurtis"/>
    <x v="18"/>
    <s v="S"/>
    <s v="Teal"/>
    <x v="1"/>
  </r>
  <r>
    <s v="OD1228"/>
    <s v="C013"/>
    <s v="P1051"/>
    <x v="535"/>
    <x v="3"/>
    <x v="0"/>
    <n v="465"/>
    <n v="0.3"/>
    <x v="0"/>
    <n v="325.5"/>
    <n v="22"/>
    <x v="1"/>
    <s v="Raipur"/>
    <x v="2"/>
    <x v="0"/>
    <x v="3"/>
    <s v="Kurtis"/>
    <x v="18"/>
    <s v="S"/>
    <s v="Sea Green"/>
    <x v="0"/>
  </r>
  <r>
    <s v="OD1229"/>
    <s v="C014"/>
    <s v="P1052"/>
    <x v="287"/>
    <x v="8"/>
    <x v="0"/>
    <n v="965"/>
    <n v="0.3"/>
    <x v="0"/>
    <n v="675.5"/>
    <n v="25"/>
    <x v="1"/>
    <s v="Raipur"/>
    <x v="2"/>
    <x v="0"/>
    <x v="3"/>
    <s v="Kurtis"/>
    <x v="18"/>
    <s v="S"/>
    <s v="Red "/>
    <x v="3"/>
  </r>
  <r>
    <s v="OD1230"/>
    <s v="C015"/>
    <s v="P1053"/>
    <x v="278"/>
    <x v="6"/>
    <x v="1"/>
    <n v="1158"/>
    <n v="0.25"/>
    <x v="0"/>
    <n v="868.5"/>
    <n v="27"/>
    <x v="1"/>
    <s v="Ahmedabad"/>
    <x v="3"/>
    <x v="0"/>
    <x v="3"/>
    <s v="Kurtis"/>
    <x v="18"/>
    <s v="S"/>
    <s v="Pink"/>
    <x v="1"/>
  </r>
  <r>
    <s v="OD1231"/>
    <s v="C016"/>
    <s v="P1054"/>
    <x v="629"/>
    <x v="3"/>
    <x v="1"/>
    <n v="264"/>
    <n v="0.25"/>
    <x v="0"/>
    <n v="198"/>
    <n v="29"/>
    <x v="1"/>
    <s v="Ahmedabad"/>
    <x v="3"/>
    <x v="0"/>
    <x v="3"/>
    <s v="Kurtis"/>
    <x v="18"/>
    <s v="S"/>
    <s v="Orange"/>
    <x v="1"/>
  </r>
  <r>
    <s v="OD1232"/>
    <s v="C017"/>
    <s v="P1055"/>
    <x v="589"/>
    <x v="3"/>
    <x v="2"/>
    <n v="433"/>
    <n v="0.3"/>
    <x v="0"/>
    <n v="303.09999999999997"/>
    <n v="23"/>
    <x v="1"/>
    <s v="Ahmedabad"/>
    <x v="3"/>
    <x v="0"/>
    <x v="3"/>
    <s v="Kurtis"/>
    <x v="18"/>
    <s v="S"/>
    <s v="Green"/>
    <x v="0"/>
  </r>
  <r>
    <s v="OD1233"/>
    <s v="C018"/>
    <s v="P1056"/>
    <x v="632"/>
    <x v="8"/>
    <x v="0"/>
    <n v="562"/>
    <n v="0.3"/>
    <x v="0"/>
    <n v="393.4"/>
    <n v="25"/>
    <x v="1"/>
    <s v="Ahmedabad"/>
    <x v="3"/>
    <x v="0"/>
    <x v="3"/>
    <s v="Kurtis"/>
    <x v="18"/>
    <s v="S"/>
    <s v="Purple"/>
    <x v="0"/>
  </r>
  <r>
    <s v="OD1234"/>
    <s v="C019"/>
    <s v="P1057"/>
    <x v="634"/>
    <x v="7"/>
    <x v="0"/>
    <n v="423"/>
    <n v="0.3"/>
    <x v="0"/>
    <n v="296.09999999999997"/>
    <n v="24"/>
    <x v="1"/>
    <s v="Ahmedabad"/>
    <x v="3"/>
    <x v="0"/>
    <x v="3"/>
    <s v="Kurtis"/>
    <x v="18"/>
    <s v="M"/>
    <s v="White"/>
    <x v="0"/>
  </r>
  <r>
    <s v="OD1235"/>
    <s v="C020"/>
    <s v="P1058"/>
    <x v="635"/>
    <x v="10"/>
    <x v="0"/>
    <n v="621"/>
    <n v="0.4"/>
    <x v="0"/>
    <n v="372.59999999999997"/>
    <n v="15"/>
    <x v="2"/>
    <s v="Ahmedabad"/>
    <x v="3"/>
    <x v="0"/>
    <x v="3"/>
    <s v="Kurtis"/>
    <x v="18"/>
    <s v="M"/>
    <s v="Off white"/>
    <x v="2"/>
  </r>
  <r>
    <s v="OD1236"/>
    <s v="C021"/>
    <s v="P1059"/>
    <x v="145"/>
    <x v="7"/>
    <x v="1"/>
    <n v="333"/>
    <n v="0.4"/>
    <x v="0"/>
    <n v="199.79999999999998"/>
    <n v="19"/>
    <x v="2"/>
    <s v="Vadodara"/>
    <x v="3"/>
    <x v="0"/>
    <x v="3"/>
    <s v="Kurtis"/>
    <x v="18"/>
    <s v="M"/>
    <s v="Sea Green"/>
    <x v="1"/>
  </r>
  <r>
    <s v="OD1237"/>
    <s v="C022"/>
    <s v="P1060"/>
    <x v="585"/>
    <x v="3"/>
    <x v="2"/>
    <n v="236"/>
    <n v="0.4"/>
    <x v="0"/>
    <n v="141.6"/>
    <n v="19"/>
    <x v="2"/>
    <s v="Vadodara"/>
    <x v="3"/>
    <x v="0"/>
    <x v="3"/>
    <s v="Kurtis"/>
    <x v="18"/>
    <s v="M"/>
    <s v="Green"/>
    <x v="0"/>
  </r>
  <r>
    <s v="OD1238"/>
    <s v="C023"/>
    <s v="P1061"/>
    <x v="636"/>
    <x v="10"/>
    <x v="0"/>
    <n v="456"/>
    <n v="0.4"/>
    <x v="0"/>
    <n v="273.59999999999997"/>
    <n v="19"/>
    <x v="2"/>
    <s v="Vadodara"/>
    <x v="3"/>
    <x v="0"/>
    <x v="3"/>
    <s v="Kurtis"/>
    <x v="18"/>
    <s v="M"/>
    <s v="Peach"/>
    <x v="3"/>
  </r>
  <r>
    <s v="OD1239"/>
    <s v="C024"/>
    <s v="P1062"/>
    <x v="0"/>
    <x v="0"/>
    <x v="0"/>
    <n v="963"/>
    <n v="0.4"/>
    <x v="0"/>
    <n v="577.79999999999995"/>
    <n v="22"/>
    <x v="1"/>
    <s v="Vadodara"/>
    <x v="3"/>
    <x v="0"/>
    <x v="3"/>
    <s v="Kurtis"/>
    <x v="18"/>
    <s v="M"/>
    <s v="Lavender"/>
    <x v="1"/>
  </r>
  <r>
    <s v="OD1240"/>
    <s v="C025"/>
    <s v="P1063"/>
    <x v="279"/>
    <x v="11"/>
    <x v="2"/>
    <n v="234"/>
    <n v="0.4"/>
    <x v="0"/>
    <n v="140.4"/>
    <n v="22"/>
    <x v="1"/>
    <s v="Vadodara"/>
    <x v="3"/>
    <x v="0"/>
    <x v="3"/>
    <s v="Kurtis"/>
    <x v="18"/>
    <s v="M"/>
    <s v="Charcoal"/>
    <x v="1"/>
  </r>
  <r>
    <s v="OD1241"/>
    <s v="C026"/>
    <s v="P1064"/>
    <x v="631"/>
    <x v="6"/>
    <x v="1"/>
    <n v="456"/>
    <n v="0.45"/>
    <x v="1"/>
    <n v="250.8"/>
    <n v="22"/>
    <x v="1"/>
    <s v="Surat"/>
    <x v="3"/>
    <x v="0"/>
    <x v="3"/>
    <s v="Kurtis"/>
    <x v="18"/>
    <s v="M"/>
    <s v="Pink"/>
    <x v="1"/>
  </r>
  <r>
    <s v="OD1242"/>
    <s v="C027"/>
    <s v="P1065"/>
    <x v="167"/>
    <x v="5"/>
    <x v="0"/>
    <n v="564"/>
    <n v="0.45"/>
    <x v="1"/>
    <n v="310.20000000000005"/>
    <n v="22"/>
    <x v="1"/>
    <s v="Surat"/>
    <x v="3"/>
    <x v="0"/>
    <x v="3"/>
    <s v="Kurtis"/>
    <x v="18"/>
    <s v="M"/>
    <s v="Cream"/>
    <x v="0"/>
  </r>
  <r>
    <s v="OD1243"/>
    <s v="C028"/>
    <s v="P1066"/>
    <x v="325"/>
    <x v="1"/>
    <x v="0"/>
    <n v="634"/>
    <n v="0.45"/>
    <x v="1"/>
    <n v="348.70000000000005"/>
    <n v="29"/>
    <x v="1"/>
    <s v="Surat"/>
    <x v="3"/>
    <x v="0"/>
    <x v="3"/>
    <s v="Kurtis"/>
    <x v="18"/>
    <s v="M"/>
    <s v="Off white"/>
    <x v="0"/>
  </r>
  <r>
    <s v="OD1244"/>
    <s v="C029"/>
    <s v="P1067"/>
    <x v="98"/>
    <x v="3"/>
    <x v="0"/>
    <n v="236"/>
    <n v="0.47"/>
    <x v="1"/>
    <n v="125.08000000000001"/>
    <n v="29"/>
    <x v="1"/>
    <s v="Surat"/>
    <x v="3"/>
    <x v="0"/>
    <x v="3"/>
    <s v="Kurtis"/>
    <x v="18"/>
    <s v="M"/>
    <s v="Brown"/>
    <x v="0"/>
  </r>
  <r>
    <s v="OD1245"/>
    <s v="C030"/>
    <s v="P1068"/>
    <x v="302"/>
    <x v="8"/>
    <x v="0"/>
    <n v="444"/>
    <n v="0.47"/>
    <x v="1"/>
    <n v="235.32000000000002"/>
    <n v="29"/>
    <x v="1"/>
    <s v="Bengaluru"/>
    <x v="4"/>
    <x v="0"/>
    <x v="3"/>
    <s v="Kurtis"/>
    <x v="18"/>
    <s v="L"/>
    <s v="Mustard"/>
    <x v="1"/>
  </r>
  <r>
    <s v="OD1246"/>
    <s v="C031"/>
    <s v="P1069"/>
    <x v="637"/>
    <x v="4"/>
    <x v="1"/>
    <n v="456"/>
    <n v="0.46"/>
    <x v="1"/>
    <n v="246.24"/>
    <n v="29"/>
    <x v="1"/>
    <s v="Bengaluru"/>
    <x v="4"/>
    <x v="0"/>
    <x v="3"/>
    <s v="Kurtis"/>
    <x v="19"/>
    <s v="L"/>
    <s v="Burgundy"/>
    <x v="1"/>
  </r>
  <r>
    <s v="OD1247"/>
    <s v="C032"/>
    <s v="P1070"/>
    <x v="89"/>
    <x v="11"/>
    <x v="1"/>
    <n v="963"/>
    <n v="0.46"/>
    <x v="1"/>
    <n v="520.02"/>
    <n v="41"/>
    <x v="0"/>
    <s v="Bengaluru"/>
    <x v="4"/>
    <x v="0"/>
    <x v="3"/>
    <s v="Kurtis"/>
    <x v="19"/>
    <s v="L"/>
    <s v="Lavender"/>
    <x v="2"/>
  </r>
  <r>
    <s v="OD1248"/>
    <s v="C033"/>
    <s v="P1071"/>
    <x v="638"/>
    <x v="10"/>
    <x v="0"/>
    <n v="456"/>
    <n v="0.46"/>
    <x v="1"/>
    <n v="246.24"/>
    <n v="42"/>
    <x v="0"/>
    <s v="Bengaluru"/>
    <x v="4"/>
    <x v="0"/>
    <x v="3"/>
    <s v="Kurtis"/>
    <x v="19"/>
    <s v="L"/>
    <s v="Teal"/>
    <x v="1"/>
  </r>
  <r>
    <s v="OD1249"/>
    <s v="C034"/>
    <s v="P1071"/>
    <x v="398"/>
    <x v="0"/>
    <x v="2"/>
    <n v="1189"/>
    <n v="0.3"/>
    <x v="0"/>
    <n v="832.3"/>
    <n v="43"/>
    <x v="0"/>
    <s v="Bengaluru"/>
    <x v="4"/>
    <x v="0"/>
    <x v="3"/>
    <s v="Kurtis"/>
    <x v="19"/>
    <s v="L"/>
    <s v="Teal"/>
    <x v="1"/>
  </r>
  <r>
    <s v="OD1250"/>
    <s v="C035"/>
    <s v="P1071"/>
    <x v="639"/>
    <x v="0"/>
    <x v="1"/>
    <n v="1298"/>
    <n v="0.3"/>
    <x v="0"/>
    <n v="908.59999999999991"/>
    <n v="44"/>
    <x v="0"/>
    <s v="Bengaluru"/>
    <x v="4"/>
    <x v="0"/>
    <x v="3"/>
    <s v="Kurtis"/>
    <x v="19"/>
    <s v="L"/>
    <s v="Teal"/>
    <x v="1"/>
  </r>
  <r>
    <s v="OD1251"/>
    <s v="C036"/>
    <s v="P1071"/>
    <x v="431"/>
    <x v="11"/>
    <x v="2"/>
    <n v="1456"/>
    <n v="0.3"/>
    <x v="0"/>
    <n v="1019.1999999999999"/>
    <n v="45"/>
    <x v="0"/>
    <s v="Bengaluru"/>
    <x v="4"/>
    <x v="0"/>
    <x v="3"/>
    <s v="Kurtis"/>
    <x v="19"/>
    <s v="L"/>
    <s v="Teal"/>
    <x v="1"/>
  </r>
  <r>
    <s v="OD1252"/>
    <s v="C037"/>
    <s v="P1071"/>
    <x v="640"/>
    <x v="7"/>
    <x v="1"/>
    <n v="1478"/>
    <n v="0.3"/>
    <x v="0"/>
    <n v="1034.5999999999999"/>
    <n v="35"/>
    <x v="0"/>
    <s v="Bengaluru"/>
    <x v="4"/>
    <x v="0"/>
    <x v="3"/>
    <s v="Kurtis"/>
    <x v="19"/>
    <s v="L"/>
    <s v="Teal"/>
    <x v="1"/>
  </r>
  <r>
    <s v="OD1253"/>
    <s v="C038"/>
    <s v="P1071"/>
    <x v="65"/>
    <x v="11"/>
    <x v="1"/>
    <n v="256"/>
    <n v="0.3"/>
    <x v="0"/>
    <n v="179.2"/>
    <n v="36"/>
    <x v="0"/>
    <s v="Patna"/>
    <x v="5"/>
    <x v="0"/>
    <x v="3"/>
    <s v="Kurtis"/>
    <x v="19"/>
    <s v="L"/>
    <s v="Teal"/>
    <x v="1"/>
  </r>
  <r>
    <s v="OD1254"/>
    <s v="C039"/>
    <s v="P1072"/>
    <x v="641"/>
    <x v="10"/>
    <x v="1"/>
    <n v="2698"/>
    <n v="0.35"/>
    <x v="0"/>
    <n v="1753.7"/>
    <n v="37"/>
    <x v="0"/>
    <s v="Patna"/>
    <x v="5"/>
    <x v="0"/>
    <x v="3"/>
    <s v="Kurtis"/>
    <x v="19"/>
    <s v="L"/>
    <s v="Rust"/>
    <x v="1"/>
  </r>
  <r>
    <s v="OD1255"/>
    <s v="C040"/>
    <s v="P1073"/>
    <x v="642"/>
    <x v="5"/>
    <x v="0"/>
    <n v="2364"/>
    <n v="0.35"/>
    <x v="0"/>
    <n v="1536.6000000000001"/>
    <n v="26"/>
    <x v="1"/>
    <s v="Patna"/>
    <x v="5"/>
    <x v="0"/>
    <x v="3"/>
    <s v="Kurtis"/>
    <x v="19"/>
    <s v="L"/>
    <s v="Gold"/>
    <x v="0"/>
  </r>
  <r>
    <s v="OD1256"/>
    <s v="C041"/>
    <s v="P1074"/>
    <x v="536"/>
    <x v="10"/>
    <x v="0"/>
    <n v="1236"/>
    <n v="0.35"/>
    <x v="0"/>
    <n v="803.4"/>
    <n v="27"/>
    <x v="1"/>
    <s v="Patna"/>
    <x v="5"/>
    <x v="0"/>
    <x v="3"/>
    <s v="Kurtis"/>
    <x v="19"/>
    <s v="L"/>
    <s v="Pink"/>
    <x v="2"/>
  </r>
  <r>
    <s v="OD1257"/>
    <s v="C042"/>
    <s v="P1075"/>
    <x v="643"/>
    <x v="0"/>
    <x v="1"/>
    <n v="756"/>
    <n v="0.35"/>
    <x v="0"/>
    <n v="491.40000000000003"/>
    <n v="28"/>
    <x v="1"/>
    <s v="Darbhanga"/>
    <x v="5"/>
    <x v="0"/>
    <x v="3"/>
    <s v="Kurtis"/>
    <x v="19"/>
    <s v="L"/>
    <s v="White"/>
    <x v="0"/>
  </r>
  <r>
    <s v="OD1258"/>
    <s v="C043"/>
    <s v="P1076"/>
    <x v="594"/>
    <x v="7"/>
    <x v="1"/>
    <n v="326"/>
    <n v="0.35"/>
    <x v="0"/>
    <n v="211.9"/>
    <n v="29"/>
    <x v="1"/>
    <s v="Darbhanga"/>
    <x v="5"/>
    <x v="0"/>
    <x v="3"/>
    <s v="Kurtis"/>
    <x v="19"/>
    <s v="XL"/>
    <s v="Navy Blue"/>
    <x v="1"/>
  </r>
  <r>
    <s v="OD1259"/>
    <s v="C044"/>
    <s v="P1077"/>
    <x v="92"/>
    <x v="7"/>
    <x v="0"/>
    <n v="453"/>
    <n v="0.35"/>
    <x v="0"/>
    <n v="294.45"/>
    <n v="30"/>
    <x v="0"/>
    <s v="Darbhanga"/>
    <x v="5"/>
    <x v="0"/>
    <x v="3"/>
    <s v="Kurtis"/>
    <x v="19"/>
    <s v="XL"/>
    <s v="Pink"/>
    <x v="2"/>
  </r>
  <r>
    <s v="OD1260"/>
    <s v="C045"/>
    <s v="P1078"/>
    <x v="644"/>
    <x v="8"/>
    <x v="1"/>
    <n v="326"/>
    <n v="0.4"/>
    <x v="0"/>
    <n v="195.6"/>
    <n v="31"/>
    <x v="0"/>
    <s v="Nalanda"/>
    <x v="5"/>
    <x v="0"/>
    <x v="3"/>
    <s v="Kurtis"/>
    <x v="19"/>
    <s v="XL"/>
    <s v="Pink"/>
    <x v="3"/>
  </r>
  <r>
    <s v="OD1261"/>
    <s v="C046"/>
    <s v="P1079"/>
    <x v="103"/>
    <x v="3"/>
    <x v="1"/>
    <n v="456"/>
    <n v="0.4"/>
    <x v="0"/>
    <n v="273.59999999999997"/>
    <n v="32"/>
    <x v="0"/>
    <s v="Nalanda"/>
    <x v="5"/>
    <x v="0"/>
    <x v="3"/>
    <s v="Kurtis"/>
    <x v="19"/>
    <s v="XL"/>
    <s v="Black"/>
    <x v="1"/>
  </r>
  <r>
    <s v="OD1262"/>
    <s v="C047"/>
    <s v="P1080"/>
    <x v="72"/>
    <x v="6"/>
    <x v="0"/>
    <n v="456"/>
    <n v="0.15"/>
    <x v="2"/>
    <n v="387.59999999999997"/>
    <n v="33"/>
    <x v="0"/>
    <s v="Nalanda"/>
    <x v="5"/>
    <x v="0"/>
    <x v="3"/>
    <s v="Kurtis"/>
    <x v="19"/>
    <s v="XL"/>
    <s v="Black"/>
    <x v="0"/>
  </r>
  <r>
    <s v="OD1263"/>
    <s v="C048"/>
    <s v="P1081"/>
    <x v="130"/>
    <x v="0"/>
    <x v="2"/>
    <n v="456"/>
    <n v="0.15"/>
    <x v="2"/>
    <n v="387.59999999999997"/>
    <n v="44"/>
    <x v="0"/>
    <s v="Gaya"/>
    <x v="5"/>
    <x v="0"/>
    <x v="3"/>
    <s v="Kurtis"/>
    <x v="19"/>
    <s v="XL"/>
    <s v="Black"/>
    <x v="2"/>
  </r>
  <r>
    <s v="OD1264"/>
    <s v="C049"/>
    <s v="P1082"/>
    <x v="645"/>
    <x v="0"/>
    <x v="0"/>
    <n v="456"/>
    <n v="0.15"/>
    <x v="2"/>
    <n v="387.59999999999997"/>
    <n v="45"/>
    <x v="0"/>
    <s v="Gaya"/>
    <x v="5"/>
    <x v="0"/>
    <x v="3"/>
    <s v="Kurtis"/>
    <x v="19"/>
    <s v="XXL"/>
    <s v="Grey"/>
    <x v="1"/>
  </r>
  <r>
    <s v="OD1265"/>
    <s v="C050"/>
    <s v="P1083"/>
    <x v="646"/>
    <x v="1"/>
    <x v="1"/>
    <n v="236"/>
    <n v="0.3"/>
    <x v="0"/>
    <n v="165.2"/>
    <n v="46"/>
    <x v="3"/>
    <s v="Bhopal"/>
    <x v="6"/>
    <x v="0"/>
    <x v="3"/>
    <s v="Kurtis"/>
    <x v="19"/>
    <s v="XXL"/>
    <s v="Grey"/>
    <x v="0"/>
  </r>
  <r>
    <s v="OD1266"/>
    <s v="C051"/>
    <s v="P1084"/>
    <x v="647"/>
    <x v="4"/>
    <x v="1"/>
    <n v="996"/>
    <n v="0.3"/>
    <x v="0"/>
    <n v="697.19999999999993"/>
    <n v="47"/>
    <x v="3"/>
    <s v="Bhopal"/>
    <x v="6"/>
    <x v="0"/>
    <x v="3"/>
    <s v="Kurtis"/>
    <x v="19"/>
    <s v="XXL"/>
    <s v="Grey"/>
    <x v="3"/>
  </r>
  <r>
    <s v="OD1267"/>
    <s v="C052"/>
    <s v="P1085"/>
    <x v="648"/>
    <x v="1"/>
    <x v="0"/>
    <n v="654"/>
    <n v="0.3"/>
    <x v="0"/>
    <n v="457.79999999999995"/>
    <n v="48"/>
    <x v="3"/>
    <s v="Bhopal"/>
    <x v="6"/>
    <x v="0"/>
    <x v="3"/>
    <s v="Kurtis"/>
    <x v="19"/>
    <s v="XXL"/>
    <s v="Pink"/>
    <x v="1"/>
  </r>
  <r>
    <s v="OD1268"/>
    <s v="C053"/>
    <s v="P1086"/>
    <x v="649"/>
    <x v="1"/>
    <x v="0"/>
    <n v="456"/>
    <n v="0.25"/>
    <x v="0"/>
    <n v="342"/>
    <n v="49"/>
    <x v="3"/>
    <s v="Bhopal"/>
    <x v="6"/>
    <x v="0"/>
    <x v="3"/>
    <s v="Kurtis"/>
    <x v="19"/>
    <s v="XXL"/>
    <s v="Pink"/>
    <x v="1"/>
  </r>
  <r>
    <s v="OD1269"/>
    <s v="C054"/>
    <s v="P1087"/>
    <x v="518"/>
    <x v="3"/>
    <x v="1"/>
    <n v="785"/>
    <n v="0.25"/>
    <x v="0"/>
    <n v="588.75"/>
    <n v="17"/>
    <x v="2"/>
    <s v="Sagar"/>
    <x v="6"/>
    <x v="0"/>
    <x v="3"/>
    <s v="Kurtis"/>
    <x v="19"/>
    <s v="XXL"/>
    <s v="Blue"/>
    <x v="0"/>
  </r>
  <r>
    <s v="OD1270"/>
    <s v="C055"/>
    <s v="P1088"/>
    <x v="258"/>
    <x v="2"/>
    <x v="0"/>
    <n v="365"/>
    <n v="0.3"/>
    <x v="0"/>
    <n v="255.49999999999997"/>
    <n v="18"/>
    <x v="2"/>
    <s v="Sagar"/>
    <x v="6"/>
    <x v="0"/>
    <x v="3"/>
    <s v="Kurtis"/>
    <x v="20"/>
    <s v="XXL"/>
    <s v="Navy Blue"/>
    <x v="0"/>
  </r>
  <r>
    <s v="OD1271"/>
    <s v="C056"/>
    <s v="P1089"/>
    <x v="56"/>
    <x v="10"/>
    <x v="0"/>
    <n v="965"/>
    <n v="0.3"/>
    <x v="0"/>
    <n v="675.5"/>
    <n v="19"/>
    <x v="2"/>
    <s v="Sagar"/>
    <x v="6"/>
    <x v="0"/>
    <x v="3"/>
    <s v="Kurtis"/>
    <x v="20"/>
    <s v="XXL"/>
    <s v="Navy Blue"/>
    <x v="0"/>
  </r>
  <r>
    <s v="OD1272"/>
    <s v="C057"/>
    <s v="P1090"/>
    <x v="293"/>
    <x v="8"/>
    <x v="1"/>
    <n v="444"/>
    <n v="0.3"/>
    <x v="0"/>
    <n v="310.79999999999995"/>
    <n v="20"/>
    <x v="1"/>
    <s v="Sagar"/>
    <x v="6"/>
    <x v="0"/>
    <x v="3"/>
    <s v="Kurtis"/>
    <x v="20"/>
    <s v="XXL"/>
    <s v="Navy Blue"/>
    <x v="2"/>
  </r>
  <r>
    <s v="OD1273"/>
    <s v="C058"/>
    <s v="P1091"/>
    <x v="230"/>
    <x v="11"/>
    <x v="2"/>
    <n v="569"/>
    <n v="0.4"/>
    <x v="0"/>
    <n v="341.4"/>
    <n v="21"/>
    <x v="1"/>
    <s v="Indore"/>
    <x v="6"/>
    <x v="0"/>
    <x v="3"/>
    <s v="Kurtis"/>
    <x v="20"/>
    <s v="S"/>
    <s v="Navy Blue"/>
    <x v="1"/>
  </r>
  <r>
    <s v="OD1274"/>
    <s v="C059"/>
    <s v="P1092"/>
    <x v="650"/>
    <x v="11"/>
    <x v="0"/>
    <n v="475"/>
    <n v="0.4"/>
    <x v="0"/>
    <n v="285"/>
    <n v="22"/>
    <x v="1"/>
    <s v="Indore"/>
    <x v="6"/>
    <x v="0"/>
    <x v="3"/>
    <s v="Kurtis"/>
    <x v="20"/>
    <s v="S"/>
    <s v="Teal"/>
    <x v="0"/>
  </r>
  <r>
    <s v="OD1275"/>
    <s v="C060"/>
    <s v="P1093"/>
    <x v="651"/>
    <x v="0"/>
    <x v="2"/>
    <n v="598"/>
    <n v="0.4"/>
    <x v="0"/>
    <n v="358.8"/>
    <n v="16"/>
    <x v="2"/>
    <s v="Kanpur"/>
    <x v="7"/>
    <x v="0"/>
    <x v="3"/>
    <s v="Kurtis"/>
    <x v="20"/>
    <s v="S"/>
    <s v="Teal"/>
    <x v="3"/>
  </r>
  <r>
    <s v="OD1276"/>
    <s v="C061"/>
    <s v="P1094"/>
    <x v="139"/>
    <x v="0"/>
    <x v="1"/>
    <n v="536"/>
    <n v="0.4"/>
    <x v="0"/>
    <n v="321.59999999999997"/>
    <n v="17"/>
    <x v="2"/>
    <s v="Kanpur"/>
    <x v="7"/>
    <x v="0"/>
    <x v="3"/>
    <s v="Kurtis"/>
    <x v="20"/>
    <s v="S"/>
    <s v="Teal"/>
    <x v="1"/>
  </r>
  <r>
    <s v="OD1277"/>
    <s v="C062"/>
    <s v="P1095"/>
    <x v="173"/>
    <x v="11"/>
    <x v="2"/>
    <n v="256"/>
    <n v="0.4"/>
    <x v="0"/>
    <n v="153.6"/>
    <n v="18"/>
    <x v="2"/>
    <s v="Kanpur"/>
    <x v="7"/>
    <x v="0"/>
    <x v="3"/>
    <s v="Kurtis"/>
    <x v="20"/>
    <s v="S"/>
    <s v="Sea Green"/>
    <x v="1"/>
  </r>
  <r>
    <s v="OD1278"/>
    <s v="C063"/>
    <s v="P1096"/>
    <x v="652"/>
    <x v="5"/>
    <x v="0"/>
    <n v="456"/>
    <n v="0.4"/>
    <x v="0"/>
    <n v="273.59999999999997"/>
    <n v="19"/>
    <x v="2"/>
    <s v="Kanpur"/>
    <x v="7"/>
    <x v="0"/>
    <x v="3"/>
    <s v="Kurtis"/>
    <x v="20"/>
    <s v="S"/>
    <s v="Red "/>
    <x v="1"/>
  </r>
  <r>
    <s v="OD1279"/>
    <s v="C064"/>
    <s v="P1097"/>
    <x v="460"/>
    <x v="6"/>
    <x v="0"/>
    <n v="456"/>
    <n v="0.45"/>
    <x v="1"/>
    <n v="250.8"/>
    <n v="20"/>
    <x v="1"/>
    <s v="Aligarh"/>
    <x v="7"/>
    <x v="0"/>
    <x v="3"/>
    <s v="Kurtis"/>
    <x v="20"/>
    <s v="S"/>
    <s v="Blue"/>
    <x v="0"/>
  </r>
  <r>
    <s v="OD1280"/>
    <s v="C065"/>
    <s v="P1098"/>
    <x v="175"/>
    <x v="0"/>
    <x v="1"/>
    <n v="745"/>
    <n v="0.45"/>
    <x v="1"/>
    <n v="409.75000000000006"/>
    <n v="21"/>
    <x v="1"/>
    <s v="Aligarh"/>
    <x v="7"/>
    <x v="0"/>
    <x v="3"/>
    <s v="Kurtis"/>
    <x v="20"/>
    <s v="S"/>
    <s v="Orange"/>
    <x v="0"/>
  </r>
  <r>
    <s v="OD1281"/>
    <s v="C066"/>
    <s v="P1099"/>
    <x v="653"/>
    <x v="10"/>
    <x v="0"/>
    <n v="356"/>
    <n v="0.45"/>
    <x v="1"/>
    <n v="195.8"/>
    <n v="22"/>
    <x v="1"/>
    <s v="Aligarh"/>
    <x v="7"/>
    <x v="0"/>
    <x v="3"/>
    <s v="Kurtis"/>
    <x v="20"/>
    <s v="S"/>
    <s v="Green"/>
    <x v="0"/>
  </r>
  <r>
    <s v="OD1282"/>
    <s v="C067"/>
    <s v="P1100"/>
    <x v="421"/>
    <x v="7"/>
    <x v="1"/>
    <n v="1189"/>
    <n v="0.47"/>
    <x v="1"/>
    <n v="630.17000000000007"/>
    <n v="23"/>
    <x v="1"/>
    <s v="Aligarh"/>
    <x v="7"/>
    <x v="0"/>
    <x v="3"/>
    <s v="Kurtis"/>
    <x v="20"/>
    <s v="M"/>
    <s v="Purple"/>
    <x v="1"/>
  </r>
  <r>
    <s v="OD1283"/>
    <s v="C068"/>
    <s v="P1101"/>
    <x v="494"/>
    <x v="8"/>
    <x v="0"/>
    <n v="426"/>
    <n v="0.47"/>
    <x v="1"/>
    <n v="225.78"/>
    <n v="18"/>
    <x v="2"/>
    <s v="Prayagraj"/>
    <x v="7"/>
    <x v="0"/>
    <x v="3"/>
    <s v="Kurtis"/>
    <x v="20"/>
    <s v="M"/>
    <s v="White"/>
    <x v="1"/>
  </r>
  <r>
    <s v="OD1284"/>
    <s v="C069"/>
    <s v="P1102"/>
    <x v="377"/>
    <x v="5"/>
    <x v="1"/>
    <n v="1126"/>
    <n v="0.46"/>
    <x v="1"/>
    <n v="608.04000000000008"/>
    <n v="18"/>
    <x v="2"/>
    <s v="Prayagraj"/>
    <x v="7"/>
    <x v="0"/>
    <x v="3"/>
    <s v="Kurtis"/>
    <x v="20"/>
    <s v="M"/>
    <s v="Off white"/>
    <x v="2"/>
  </r>
  <r>
    <s v="OD1285"/>
    <s v="C070"/>
    <s v="P1103"/>
    <x v="328"/>
    <x v="0"/>
    <x v="0"/>
    <n v="1145"/>
    <n v="0.46"/>
    <x v="1"/>
    <n v="618.30000000000007"/>
    <n v="18"/>
    <x v="2"/>
    <s v="Prayagraj"/>
    <x v="7"/>
    <x v="0"/>
    <x v="3"/>
    <s v="Kurtis"/>
    <x v="20"/>
    <s v="M"/>
    <s v="Sea Green"/>
    <x v="1"/>
  </r>
  <r>
    <s v="OD1286"/>
    <s v="C071"/>
    <s v="P1104"/>
    <x v="285"/>
    <x v="10"/>
    <x v="0"/>
    <n v="1235"/>
    <n v="0.46"/>
    <x v="1"/>
    <n v="666.90000000000009"/>
    <n v="18"/>
    <x v="2"/>
    <s v="Prayagraj"/>
    <x v="7"/>
    <x v="0"/>
    <x v="3"/>
    <s v="Kurtis"/>
    <x v="10"/>
    <s v="M"/>
    <s v="Green"/>
    <x v="1"/>
  </r>
  <r>
    <s v="OD1287"/>
    <s v="C072"/>
    <s v="P1105"/>
    <x v="21"/>
    <x v="5"/>
    <x v="1"/>
    <n v="1564"/>
    <n v="0.3"/>
    <x v="0"/>
    <n v="1094.8"/>
    <n v="18"/>
    <x v="2"/>
    <s v="Prayagraj"/>
    <x v="7"/>
    <x v="0"/>
    <x v="3"/>
    <s v="Kurtis"/>
    <x v="10"/>
    <s v="M"/>
    <s v="Peach"/>
    <x v="0"/>
  </r>
  <r>
    <s v="OD1288"/>
    <s v="C073"/>
    <s v="P1106"/>
    <x v="654"/>
    <x v="3"/>
    <x v="2"/>
    <n v="654"/>
    <n v="0.3"/>
    <x v="0"/>
    <n v="457.79999999999995"/>
    <n v="18"/>
    <x v="2"/>
    <s v="Prayagraj"/>
    <x v="7"/>
    <x v="0"/>
    <x v="3"/>
    <s v="Kurtis"/>
    <x v="10"/>
    <s v="M"/>
    <s v="Lavender"/>
    <x v="2"/>
  </r>
  <r>
    <s v="OD1289"/>
    <s v="C074"/>
    <s v="P1107"/>
    <x v="393"/>
    <x v="1"/>
    <x v="0"/>
    <n v="854"/>
    <n v="0.3"/>
    <x v="0"/>
    <n v="597.79999999999995"/>
    <n v="23"/>
    <x v="1"/>
    <s v="Jalandhar"/>
    <x v="8"/>
    <x v="0"/>
    <x v="3"/>
    <s v="Kurtis"/>
    <x v="10"/>
    <s v="M"/>
    <s v="Charcoal"/>
    <x v="1"/>
  </r>
  <r>
    <s v="OD1290"/>
    <s v="C075"/>
    <s v="P1108"/>
    <x v="655"/>
    <x v="10"/>
    <x v="1"/>
    <n v="475"/>
    <n v="0.3"/>
    <x v="0"/>
    <n v="332.5"/>
    <n v="24"/>
    <x v="1"/>
    <s v="Jalandhar"/>
    <x v="8"/>
    <x v="0"/>
    <x v="3"/>
    <s v="Kurtis"/>
    <x v="10"/>
    <s v="M"/>
    <s v="Pink"/>
    <x v="0"/>
  </r>
  <r>
    <s v="OD1291"/>
    <s v="C076"/>
    <s v="P1109"/>
    <x v="383"/>
    <x v="0"/>
    <x v="2"/>
    <n v="475"/>
    <n v="0.3"/>
    <x v="0"/>
    <n v="332.5"/>
    <n v="25"/>
    <x v="1"/>
    <s v="Jalandhar"/>
    <x v="8"/>
    <x v="0"/>
    <x v="3"/>
    <s v="Kurtis"/>
    <x v="10"/>
    <s v="L"/>
    <s v="Cream"/>
    <x v="2"/>
  </r>
  <r>
    <s v="OD1292"/>
    <s v="C077"/>
    <s v="P1110"/>
    <x v="374"/>
    <x v="0"/>
    <x v="1"/>
    <n v="475"/>
    <n v="0.35"/>
    <x v="0"/>
    <n v="308.75"/>
    <n v="26"/>
    <x v="1"/>
    <s v="Jalandhar"/>
    <x v="8"/>
    <x v="0"/>
    <x v="3"/>
    <s v="Kurtis"/>
    <x v="10"/>
    <s v="L"/>
    <s v="Off white"/>
    <x v="1"/>
  </r>
  <r>
    <s v="OD1293"/>
    <s v="C078"/>
    <s v="P1111"/>
    <x v="92"/>
    <x v="7"/>
    <x v="0"/>
    <n v="475"/>
    <n v="0.35"/>
    <x v="0"/>
    <n v="308.75"/>
    <n v="27"/>
    <x v="1"/>
    <s v="Amritsar"/>
    <x v="8"/>
    <x v="0"/>
    <x v="3"/>
    <s v="Kurtis"/>
    <x v="10"/>
    <s v="L"/>
    <s v="Brown"/>
    <x v="1"/>
  </r>
  <r>
    <s v="OD1294"/>
    <s v="C079"/>
    <s v="P1112"/>
    <x v="547"/>
    <x v="5"/>
    <x v="0"/>
    <n v="475"/>
    <n v="0.35"/>
    <x v="0"/>
    <n v="308.75"/>
    <n v="24"/>
    <x v="1"/>
    <s v="Amritsar"/>
    <x v="8"/>
    <x v="0"/>
    <x v="3"/>
    <s v="Kurtis"/>
    <x v="10"/>
    <s v="L"/>
    <s v="Mustard"/>
    <x v="0"/>
  </r>
  <r>
    <s v="OD1295"/>
    <s v="C080"/>
    <s v="P1113"/>
    <x v="314"/>
    <x v="0"/>
    <x v="0"/>
    <n v="475"/>
    <n v="0.35"/>
    <x v="0"/>
    <n v="308.75"/>
    <n v="24"/>
    <x v="1"/>
    <s v="Amritsar"/>
    <x v="8"/>
    <x v="0"/>
    <x v="3"/>
    <s v="Kurtis"/>
    <x v="10"/>
    <s v="L"/>
    <s v="Burgundy"/>
    <x v="3"/>
  </r>
  <r>
    <s v="OD1296"/>
    <s v="C081"/>
    <s v="P1114"/>
    <x v="389"/>
    <x v="7"/>
    <x v="1"/>
    <n v="475"/>
    <n v="0.35"/>
    <x v="0"/>
    <n v="308.75"/>
    <n v="24"/>
    <x v="1"/>
    <s v="Amritsar"/>
    <x v="8"/>
    <x v="0"/>
    <x v="3"/>
    <s v="Kurtis"/>
    <x v="10"/>
    <s v="L"/>
    <s v="Lavender"/>
    <x v="2"/>
  </r>
  <r>
    <s v="OD1297"/>
    <s v="C082"/>
    <s v="P1115"/>
    <x v="305"/>
    <x v="1"/>
    <x v="0"/>
    <n v="475"/>
    <n v="0.35"/>
    <x v="0"/>
    <n v="308.75"/>
    <n v="24"/>
    <x v="1"/>
    <s v="Amritsar"/>
    <x v="8"/>
    <x v="0"/>
    <x v="3"/>
    <s v="Kurtis"/>
    <x v="10"/>
    <s v="L"/>
    <s v="Teal"/>
    <x v="0"/>
  </r>
  <r>
    <s v="OD1298"/>
    <s v="C083"/>
    <s v="P1116"/>
    <x v="237"/>
    <x v="3"/>
    <x v="0"/>
    <n v="564"/>
    <n v="0.4"/>
    <x v="0"/>
    <n v="338.4"/>
    <n v="24"/>
    <x v="1"/>
    <s v="Patiala"/>
    <x v="8"/>
    <x v="0"/>
    <x v="3"/>
    <s v="Kurtis"/>
    <x v="10"/>
    <s v="L"/>
    <s v="Rust"/>
    <x v="1"/>
  </r>
  <r>
    <s v="OD1299"/>
    <s v="C084"/>
    <s v="P1116"/>
    <x v="14"/>
    <x v="5"/>
    <x v="1"/>
    <n v="478"/>
    <n v="0.4"/>
    <x v="0"/>
    <n v="286.8"/>
    <n v="24"/>
    <x v="1"/>
    <s v="Patiala"/>
    <x v="8"/>
    <x v="0"/>
    <x v="3"/>
    <s v="Kurtis"/>
    <x v="10"/>
    <s v="L"/>
    <s v="Rust"/>
    <x v="1"/>
  </r>
  <r>
    <s v="OD1300"/>
    <s v="C085"/>
    <s v="P1116"/>
    <x v="287"/>
    <x v="8"/>
    <x v="0"/>
    <n v="1264"/>
    <n v="0.15"/>
    <x v="2"/>
    <n v="1074.3999999999999"/>
    <n v="24"/>
    <x v="1"/>
    <s v="Patiala"/>
    <x v="8"/>
    <x v="0"/>
    <x v="3"/>
    <s v="Kurtis"/>
    <x v="10"/>
    <s v="L"/>
    <s v="Rust"/>
    <x v="1"/>
  </r>
  <r>
    <s v="OD1301"/>
    <s v="C086"/>
    <s v="P1116"/>
    <x v="216"/>
    <x v="10"/>
    <x v="1"/>
    <n v="458"/>
    <n v="0.15"/>
    <x v="2"/>
    <n v="389.3"/>
    <n v="24"/>
    <x v="1"/>
    <s v="Patiala"/>
    <x v="8"/>
    <x v="0"/>
    <x v="3"/>
    <s v="Kurtis"/>
    <x v="10"/>
    <s v="L"/>
    <s v="Rust"/>
    <x v="1"/>
  </r>
  <r>
    <s v="OD1302"/>
    <s v="C087"/>
    <s v="P1116"/>
    <x v="656"/>
    <x v="3"/>
    <x v="1"/>
    <n v="899"/>
    <n v="0.15"/>
    <x v="2"/>
    <n v="764.15"/>
    <n v="24"/>
    <x v="1"/>
    <s v="Patiala"/>
    <x v="8"/>
    <x v="0"/>
    <x v="3"/>
    <s v="Kurtis"/>
    <x v="10"/>
    <s v="L"/>
    <s v="Rust"/>
    <x v="1"/>
  </r>
  <r>
    <s v="OD1303"/>
    <s v="C088"/>
    <s v="P1116"/>
    <x v="11"/>
    <x v="1"/>
    <x v="0"/>
    <n v="859"/>
    <n v="0.35"/>
    <x v="0"/>
    <n v="558.35"/>
    <n v="22"/>
    <x v="1"/>
    <s v="Patiala"/>
    <x v="8"/>
    <x v="0"/>
    <x v="3"/>
    <s v="Kurtis"/>
    <x v="10"/>
    <s v="L"/>
    <s v="Rust"/>
    <x v="1"/>
  </r>
  <r>
    <s v="OD1304"/>
    <s v="C089"/>
    <s v="P1117"/>
    <x v="629"/>
    <x v="3"/>
    <x v="1"/>
    <n v="758"/>
    <n v="0.35"/>
    <x v="0"/>
    <n v="492.7"/>
    <n v="23"/>
    <x v="1"/>
    <s v="Jaipur"/>
    <x v="9"/>
    <x v="0"/>
    <x v="3"/>
    <s v="Kurtis"/>
    <x v="21"/>
    <s v="L"/>
    <s v="Gold"/>
    <x v="0"/>
  </r>
  <r>
    <s v="OD1305"/>
    <s v="C090"/>
    <s v="P1118"/>
    <x v="119"/>
    <x v="9"/>
    <x v="0"/>
    <n v="2354"/>
    <n v="0.35"/>
    <x v="0"/>
    <n v="1530.1000000000001"/>
    <n v="24"/>
    <x v="1"/>
    <s v="Jaipur"/>
    <x v="9"/>
    <x v="0"/>
    <x v="3"/>
    <s v="Kurtis"/>
    <x v="21"/>
    <s v="L"/>
    <s v="Blue"/>
    <x v="0"/>
  </r>
  <r>
    <s v="OD1306"/>
    <s v="C091"/>
    <s v="P1119"/>
    <x v="657"/>
    <x v="8"/>
    <x v="1"/>
    <n v="2344"/>
    <n v="0.35"/>
    <x v="0"/>
    <n v="1523.6000000000001"/>
    <n v="25"/>
    <x v="1"/>
    <s v="Jaipur"/>
    <x v="9"/>
    <x v="0"/>
    <x v="3"/>
    <s v="Kurtis"/>
    <x v="21"/>
    <s v="XL"/>
    <s v="White"/>
    <x v="0"/>
  </r>
  <r>
    <s v="OD1307"/>
    <s v="C092"/>
    <s v="P1120"/>
    <x v="604"/>
    <x v="9"/>
    <x v="1"/>
    <n v="2453"/>
    <n v="0.55000000000000004"/>
    <x v="1"/>
    <n v="1103.8499999999999"/>
    <n v="26"/>
    <x v="1"/>
    <s v="Jaipur"/>
    <x v="9"/>
    <x v="0"/>
    <x v="3"/>
    <s v="Kurtis"/>
    <x v="21"/>
    <s v="XL"/>
    <s v="Navy Blue"/>
    <x v="2"/>
  </r>
  <r>
    <s v="OD1308"/>
    <s v="C093"/>
    <s v="P1121"/>
    <x v="32"/>
    <x v="4"/>
    <x v="1"/>
    <n v="2154"/>
    <n v="0.55000000000000004"/>
    <x v="1"/>
    <n v="969.3"/>
    <n v="27"/>
    <x v="1"/>
    <s v="Jaipur"/>
    <x v="9"/>
    <x v="0"/>
    <x v="3"/>
    <s v="Kurtis"/>
    <x v="21"/>
    <s v="XL"/>
    <s v="Pink"/>
    <x v="3"/>
  </r>
  <r>
    <s v="OD1309"/>
    <s v="C094"/>
    <s v="P1122"/>
    <x v="554"/>
    <x v="11"/>
    <x v="0"/>
    <n v="896"/>
    <n v="0.55000000000000004"/>
    <x v="1"/>
    <n v="403.19999999999993"/>
    <n v="34"/>
    <x v="0"/>
    <s v="Jaipur"/>
    <x v="9"/>
    <x v="0"/>
    <x v="3"/>
    <s v="Kurtis"/>
    <x v="21"/>
    <s v="XL"/>
    <s v="Pink"/>
    <x v="1"/>
  </r>
  <r>
    <s v="OD1310"/>
    <s v="C095"/>
    <s v="P1123"/>
    <x v="183"/>
    <x v="10"/>
    <x v="1"/>
    <n v="756"/>
    <n v="0.55000000000000004"/>
    <x v="1"/>
    <n v="340.2"/>
    <n v="35"/>
    <x v="0"/>
    <s v="Jodhpur"/>
    <x v="9"/>
    <x v="0"/>
    <x v="3"/>
    <s v="Kurtis"/>
    <x v="21"/>
    <s v="XL"/>
    <s v="Pink"/>
    <x v="0"/>
  </r>
  <r>
    <s v="OD1311"/>
    <s v="C096"/>
    <s v="P1124"/>
    <x v="39"/>
    <x v="2"/>
    <x v="1"/>
    <n v="236"/>
    <n v="0.5"/>
    <x v="1"/>
    <n v="118"/>
    <n v="36"/>
    <x v="0"/>
    <s v="Jodhpur"/>
    <x v="9"/>
    <x v="0"/>
    <x v="3"/>
    <s v="Kurtis"/>
    <x v="21"/>
    <s v="XXL"/>
    <s v="Pink"/>
    <x v="3"/>
  </r>
  <r>
    <s v="OD1312"/>
    <s v="C097"/>
    <s v="P1125"/>
    <x v="605"/>
    <x v="10"/>
    <x v="1"/>
    <n v="475"/>
    <n v="0.5"/>
    <x v="1"/>
    <n v="237.5"/>
    <n v="37"/>
    <x v="0"/>
    <s v="Jodhpur"/>
    <x v="9"/>
    <x v="0"/>
    <x v="3"/>
    <s v="Kurtis"/>
    <x v="21"/>
    <s v="XXL"/>
    <s v="Black"/>
    <x v="1"/>
  </r>
  <r>
    <s v="OD1313"/>
    <s v="C098"/>
    <s v="P1126"/>
    <x v="476"/>
    <x v="11"/>
    <x v="0"/>
    <n v="589"/>
    <n v="0.5"/>
    <x v="1"/>
    <n v="294.5"/>
    <n v="38"/>
    <x v="0"/>
    <s v="Udaipur"/>
    <x v="9"/>
    <x v="0"/>
    <x v="3"/>
    <s v="Kurtis"/>
    <x v="21"/>
    <s v="XXL"/>
    <s v="Grey"/>
    <x v="1"/>
  </r>
  <r>
    <s v="OD1314"/>
    <s v="C099"/>
    <s v="P1127"/>
    <x v="56"/>
    <x v="10"/>
    <x v="0"/>
    <n v="365"/>
    <n v="0.5"/>
    <x v="1"/>
    <n v="182.5"/>
    <n v="39"/>
    <x v="0"/>
    <s v="Udaipur"/>
    <x v="9"/>
    <x v="0"/>
    <x v="3"/>
    <s v="Kurtis"/>
    <x v="21"/>
    <s v="XXL"/>
    <s v="Grey"/>
    <x v="0"/>
  </r>
  <r>
    <s v="OD1315"/>
    <s v="C100"/>
    <s v="P1128"/>
    <x v="501"/>
    <x v="5"/>
    <x v="0"/>
    <n v="1233"/>
    <n v="0.5"/>
    <x v="1"/>
    <n v="616.5"/>
    <n v="40"/>
    <x v="0"/>
    <s v="Udaipur"/>
    <x v="9"/>
    <x v="0"/>
    <x v="3"/>
    <s v="Kurtis"/>
    <x v="21"/>
    <s v="XXL"/>
    <s v="Grey"/>
    <x v="0"/>
  </r>
  <r>
    <s v="OD1316"/>
    <s v="C001"/>
    <s v="P1129"/>
    <x v="234"/>
    <x v="4"/>
    <x v="0"/>
    <n v="1233"/>
    <n v="0.3"/>
    <x v="0"/>
    <n v="863.09999999999991"/>
    <n v="30"/>
    <x v="0"/>
    <s v="Mumbai"/>
    <x v="0"/>
    <x v="0"/>
    <x v="3"/>
    <s v="Kurtis"/>
    <x v="21"/>
    <s v="XXL"/>
    <s v="Pink"/>
    <x v="0"/>
  </r>
  <r>
    <s v="OD1317"/>
    <s v="C002"/>
    <s v="P1130"/>
    <x v="459"/>
    <x v="5"/>
    <x v="0"/>
    <n v="1233"/>
    <n v="0.32"/>
    <x v="0"/>
    <n v="838.43999999999994"/>
    <n v="35"/>
    <x v="0"/>
    <s v="Mumbai"/>
    <x v="0"/>
    <x v="0"/>
    <x v="3"/>
    <s v="Kurtis"/>
    <x v="21"/>
    <s v="XXL"/>
    <s v="Pink"/>
    <x v="2"/>
  </r>
  <r>
    <s v="OD1318"/>
    <s v="C003"/>
    <s v="P1131"/>
    <x v="658"/>
    <x v="8"/>
    <x v="0"/>
    <n v="1233"/>
    <n v="0.25"/>
    <x v="0"/>
    <n v="924.75"/>
    <n v="36"/>
    <x v="0"/>
    <s v="Mumbai"/>
    <x v="0"/>
    <x v="0"/>
    <x v="3"/>
    <s v="Kurtis"/>
    <x v="21"/>
    <s v="XXL"/>
    <s v="Pink"/>
    <x v="1"/>
  </r>
  <r>
    <s v="OD1319"/>
    <s v="C004"/>
    <s v="P1132"/>
    <x v="359"/>
    <x v="3"/>
    <x v="2"/>
    <n v="1233"/>
    <n v="0.45"/>
    <x v="1"/>
    <n v="678.15000000000009"/>
    <n v="40"/>
    <x v="0"/>
    <s v="Pune"/>
    <x v="0"/>
    <x v="0"/>
    <x v="3"/>
    <s v="Kurtis"/>
    <x v="21"/>
    <s v="XXL"/>
    <s v="Navy Blue"/>
    <x v="0"/>
  </r>
  <r>
    <s v="OD1320"/>
    <s v="C005"/>
    <s v="P1133"/>
    <x v="282"/>
    <x v="7"/>
    <x v="1"/>
    <n v="1233"/>
    <n v="0.15"/>
    <x v="2"/>
    <n v="1048.05"/>
    <n v="25"/>
    <x v="1"/>
    <s v="Pune"/>
    <x v="0"/>
    <x v="0"/>
    <x v="3"/>
    <s v="Kurtis"/>
    <x v="22"/>
    <s v="XXL"/>
    <s v="Navy Blue"/>
    <x v="3"/>
  </r>
  <r>
    <s v="OD1321"/>
    <s v="C006"/>
    <s v="P1134"/>
    <x v="197"/>
    <x v="3"/>
    <x v="0"/>
    <n v="456"/>
    <n v="0.33"/>
    <x v="0"/>
    <n v="305.52"/>
    <n v="16"/>
    <x v="2"/>
    <s v="Pune"/>
    <x v="0"/>
    <x v="0"/>
    <x v="3"/>
    <s v="Kurtis"/>
    <x v="22"/>
    <s v="XXL"/>
    <s v="Navy Blue"/>
    <x v="1"/>
  </r>
  <r>
    <s v="OD1322"/>
    <s v="C007"/>
    <s v="P1135"/>
    <x v="174"/>
    <x v="9"/>
    <x v="1"/>
    <n v="456"/>
    <n v="0.42"/>
    <x v="1"/>
    <n v="264.48"/>
    <n v="23"/>
    <x v="1"/>
    <s v="Pune"/>
    <x v="0"/>
    <x v="0"/>
    <x v="3"/>
    <s v="Kurtis"/>
    <x v="22"/>
    <s v="M"/>
    <s v="Navy Blue"/>
    <x v="1"/>
  </r>
  <r>
    <s v="OD1323"/>
    <s v="C008"/>
    <s v="P1136"/>
    <x v="659"/>
    <x v="11"/>
    <x v="1"/>
    <n v="456"/>
    <n v="0.42"/>
    <x v="1"/>
    <n v="264.48"/>
    <n v="22"/>
    <x v="1"/>
    <s v="Pune"/>
    <x v="0"/>
    <x v="0"/>
    <x v="3"/>
    <s v="Kurtis"/>
    <x v="22"/>
    <s v="M"/>
    <s v="Pink"/>
    <x v="1"/>
  </r>
  <r>
    <s v="OD1324"/>
    <s v="C009"/>
    <s v="P1137"/>
    <x v="545"/>
    <x v="6"/>
    <x v="0"/>
    <n v="456"/>
    <n v="0.39"/>
    <x v="0"/>
    <n v="278.15999999999997"/>
    <n v="17"/>
    <x v="2"/>
    <s v="Hyderabad"/>
    <x v="1"/>
    <x v="0"/>
    <x v="3"/>
    <s v="Kurtis"/>
    <x v="22"/>
    <s v="M"/>
    <s v="Pink"/>
    <x v="0"/>
  </r>
  <r>
    <s v="OD1325"/>
    <s v="C010"/>
    <s v="P1138"/>
    <x v="660"/>
    <x v="0"/>
    <x v="1"/>
    <n v="786"/>
    <n v="0.39"/>
    <x v="0"/>
    <n v="479.46"/>
    <n v="19"/>
    <x v="2"/>
    <s v="Hyderabad"/>
    <x v="1"/>
    <x v="0"/>
    <x v="3"/>
    <s v="Kurtis"/>
    <x v="22"/>
    <s v="M"/>
    <s v="Pink"/>
    <x v="0"/>
  </r>
  <r>
    <s v="OD1326"/>
    <s v="C011"/>
    <s v="P1139"/>
    <x v="63"/>
    <x v="4"/>
    <x v="1"/>
    <n v="786"/>
    <n v="0.39"/>
    <x v="0"/>
    <n v="479.46"/>
    <n v="18"/>
    <x v="2"/>
    <s v="Hyderabad"/>
    <x v="1"/>
    <x v="0"/>
    <x v="3"/>
    <s v="Kurtis"/>
    <x v="22"/>
    <s v="M"/>
    <s v="Pink"/>
    <x v="0"/>
  </r>
  <r>
    <s v="OD1327"/>
    <s v="C012"/>
    <s v="P1140"/>
    <x v="116"/>
    <x v="8"/>
    <x v="0"/>
    <n v="786"/>
    <n v="0.39"/>
    <x v="0"/>
    <n v="479.46"/>
    <n v="20"/>
    <x v="1"/>
    <s v="Hyderabad"/>
    <x v="1"/>
    <x v="0"/>
    <x v="3"/>
    <s v="Kurtis"/>
    <x v="22"/>
    <s v="M"/>
    <s v="Grey"/>
    <x v="1"/>
  </r>
  <r>
    <s v="OD1328"/>
    <s v="C013"/>
    <s v="P1141"/>
    <x v="35"/>
    <x v="10"/>
    <x v="1"/>
    <n v="786"/>
    <n v="0.3"/>
    <x v="0"/>
    <n v="550.19999999999993"/>
    <n v="22"/>
    <x v="1"/>
    <s v="Raipur"/>
    <x v="2"/>
    <x v="0"/>
    <x v="3"/>
    <s v="Kurtis"/>
    <x v="22"/>
    <s v="M"/>
    <s v="Pink"/>
    <x v="1"/>
  </r>
  <r>
    <s v="OD1329"/>
    <s v="C014"/>
    <s v="P1142"/>
    <x v="621"/>
    <x v="8"/>
    <x v="0"/>
    <n v="786"/>
    <n v="0.3"/>
    <x v="0"/>
    <n v="550.19999999999993"/>
    <n v="25"/>
    <x v="1"/>
    <s v="Raipur"/>
    <x v="2"/>
    <x v="0"/>
    <x v="3"/>
    <s v="Kurtis"/>
    <x v="23"/>
    <s v="M"/>
    <s v="Pink"/>
    <x v="2"/>
  </r>
  <r>
    <s v="OD1330"/>
    <s v="C015"/>
    <s v="P1143"/>
    <x v="87"/>
    <x v="0"/>
    <x v="1"/>
    <n v="786"/>
    <n v="0.3"/>
    <x v="0"/>
    <n v="550.19999999999993"/>
    <n v="27"/>
    <x v="1"/>
    <s v="Ahmedabad"/>
    <x v="3"/>
    <x v="0"/>
    <x v="3"/>
    <s v="Kurtis"/>
    <x v="23"/>
    <s v="M"/>
    <s v="Pink"/>
    <x v="1"/>
  </r>
  <r>
    <s v="OD1331"/>
    <s v="C016"/>
    <s v="P1144"/>
    <x v="81"/>
    <x v="2"/>
    <x v="0"/>
    <n v="569"/>
    <n v="0.25"/>
    <x v="0"/>
    <n v="426.75"/>
    <n v="29"/>
    <x v="1"/>
    <s v="Ahmedabad"/>
    <x v="3"/>
    <x v="0"/>
    <x v="3"/>
    <s v="Kurtis"/>
    <x v="23"/>
    <s v="M"/>
    <s v="Navy Blue"/>
    <x v="1"/>
  </r>
  <r>
    <s v="OD1332"/>
    <s v="C017"/>
    <s v="P1145"/>
    <x v="661"/>
    <x v="0"/>
    <x v="0"/>
    <n v="569"/>
    <n v="0.25"/>
    <x v="0"/>
    <n v="426.75"/>
    <n v="23"/>
    <x v="1"/>
    <s v="Ahmedabad"/>
    <x v="3"/>
    <x v="0"/>
    <x v="3"/>
    <s v="Kurtis"/>
    <x v="23"/>
    <s v="M"/>
    <s v="Navy Blue"/>
    <x v="0"/>
  </r>
  <r>
    <s v="OD1333"/>
    <s v="C018"/>
    <s v="P1146"/>
    <x v="290"/>
    <x v="2"/>
    <x v="1"/>
    <n v="569"/>
    <n v="0.3"/>
    <x v="0"/>
    <n v="398.29999999999995"/>
    <n v="25"/>
    <x v="1"/>
    <s v="Ahmedabad"/>
    <x v="3"/>
    <x v="0"/>
    <x v="3"/>
    <s v="Kurtis"/>
    <x v="23"/>
    <s v="M"/>
    <s v="Navy Blue"/>
    <x v="2"/>
  </r>
  <r>
    <s v="OD1334"/>
    <s v="C019"/>
    <s v="P1147"/>
    <x v="70"/>
    <x v="5"/>
    <x v="1"/>
    <n v="569"/>
    <n v="0.3"/>
    <x v="0"/>
    <n v="398.29999999999995"/>
    <n v="24"/>
    <x v="1"/>
    <s v="Ahmedabad"/>
    <x v="3"/>
    <x v="0"/>
    <x v="3"/>
    <s v="Kurtis"/>
    <x v="23"/>
    <s v="S"/>
    <s v="Navy Blue"/>
    <x v="0"/>
  </r>
  <r>
    <s v="OD1335"/>
    <s v="C020"/>
    <s v="P1148"/>
    <x v="662"/>
    <x v="11"/>
    <x v="2"/>
    <n v="569"/>
    <n v="0.3"/>
    <x v="0"/>
    <n v="398.29999999999995"/>
    <n v="15"/>
    <x v="2"/>
    <s v="Ahmedabad"/>
    <x v="3"/>
    <x v="0"/>
    <x v="3"/>
    <s v="Kurtis"/>
    <x v="23"/>
    <s v="S"/>
    <s v="Red "/>
    <x v="1"/>
  </r>
  <r>
    <s v="OD1336"/>
    <s v="C021"/>
    <s v="P1149"/>
    <x v="103"/>
    <x v="3"/>
    <x v="1"/>
    <n v="569"/>
    <n v="0.4"/>
    <x v="0"/>
    <n v="341.4"/>
    <n v="19"/>
    <x v="2"/>
    <s v="Vadodara"/>
    <x v="3"/>
    <x v="0"/>
    <x v="3"/>
    <s v="Kurtis"/>
    <x v="23"/>
    <s v="S"/>
    <s v="Red "/>
    <x v="2"/>
  </r>
  <r>
    <s v="OD1337"/>
    <s v="C022"/>
    <s v="P1150"/>
    <x v="407"/>
    <x v="8"/>
    <x v="0"/>
    <n v="569"/>
    <n v="0.4"/>
    <x v="0"/>
    <n v="341.4"/>
    <n v="19"/>
    <x v="2"/>
    <s v="Vadodara"/>
    <x v="3"/>
    <x v="0"/>
    <x v="3"/>
    <s v="Kurtis"/>
    <x v="23"/>
    <s v="S"/>
    <s v="Red "/>
    <x v="3"/>
  </r>
  <r>
    <s v="OD1338"/>
    <s v="C023"/>
    <s v="P1151"/>
    <x v="376"/>
    <x v="3"/>
    <x v="1"/>
    <n v="569"/>
    <n v="0.4"/>
    <x v="0"/>
    <n v="341.4"/>
    <n v="19"/>
    <x v="2"/>
    <s v="Vadodara"/>
    <x v="3"/>
    <x v="0"/>
    <x v="3"/>
    <s v="Kurtis"/>
    <x v="23"/>
    <s v="S"/>
    <s v="Red "/>
    <x v="1"/>
  </r>
  <r>
    <s v="OD1339"/>
    <s v="C024"/>
    <s v="P1152"/>
    <x v="562"/>
    <x v="0"/>
    <x v="2"/>
    <n v="349"/>
    <n v="0.4"/>
    <x v="0"/>
    <n v="209.4"/>
    <n v="22"/>
    <x v="1"/>
    <s v="Vadodara"/>
    <x v="3"/>
    <x v="0"/>
    <x v="3"/>
    <s v="Kurtis"/>
    <x v="23"/>
    <s v="S"/>
    <s v="Red "/>
    <x v="0"/>
  </r>
  <r>
    <s v="OD1340"/>
    <s v="C025"/>
    <s v="P1153"/>
    <x v="292"/>
    <x v="3"/>
    <x v="0"/>
    <n v="350"/>
    <n v="0.4"/>
    <x v="0"/>
    <n v="210"/>
    <n v="22"/>
    <x v="1"/>
    <s v="Vadodara"/>
    <x v="3"/>
    <x v="0"/>
    <x v="3"/>
    <s v="Kurtis"/>
    <x v="23"/>
    <s v="S"/>
    <s v="White"/>
    <x v="2"/>
  </r>
  <r>
    <s v="OD1341"/>
    <s v="C026"/>
    <s v="P1154"/>
    <x v="283"/>
    <x v="7"/>
    <x v="0"/>
    <n v="351"/>
    <n v="0.4"/>
    <x v="0"/>
    <n v="210.6"/>
    <n v="22"/>
    <x v="1"/>
    <s v="Surat"/>
    <x v="3"/>
    <x v="0"/>
    <x v="3"/>
    <s v="Kurtis"/>
    <x v="23"/>
    <s v="S"/>
    <s v="White"/>
    <x v="1"/>
  </r>
  <r>
    <s v="OD1342"/>
    <s v="C027"/>
    <s v="P1155"/>
    <x v="252"/>
    <x v="4"/>
    <x v="0"/>
    <n v="352"/>
    <n v="0.45"/>
    <x v="1"/>
    <n v="193.60000000000002"/>
    <n v="22"/>
    <x v="1"/>
    <s v="Surat"/>
    <x v="3"/>
    <x v="0"/>
    <x v="3"/>
    <s v="Kurtis"/>
    <x v="23"/>
    <s v="L"/>
    <s v="White"/>
    <x v="0"/>
  </r>
  <r>
    <s v="OD1343"/>
    <s v="C028"/>
    <s v="P1156"/>
    <x v="452"/>
    <x v="11"/>
    <x v="0"/>
    <n v="353"/>
    <n v="0.45"/>
    <x v="1"/>
    <n v="194.15"/>
    <n v="29"/>
    <x v="1"/>
    <s v="Surat"/>
    <x v="3"/>
    <x v="0"/>
    <x v="3"/>
    <s v="Suits"/>
    <x v="20"/>
    <s v="L"/>
    <s v="White"/>
    <x v="3"/>
  </r>
  <r>
    <s v="OD1344"/>
    <s v="C029"/>
    <s v="P1157"/>
    <x v="199"/>
    <x v="0"/>
    <x v="1"/>
    <n v="354"/>
    <n v="0.45"/>
    <x v="1"/>
    <n v="194.70000000000002"/>
    <n v="29"/>
    <x v="1"/>
    <s v="Surat"/>
    <x v="3"/>
    <x v="0"/>
    <x v="3"/>
    <s v="Suits"/>
    <x v="20"/>
    <s v="L"/>
    <s v="White"/>
    <x v="1"/>
  </r>
  <r>
    <s v="OD1345"/>
    <s v="C030"/>
    <s v="P1158"/>
    <x v="586"/>
    <x v="4"/>
    <x v="1"/>
    <n v="355"/>
    <n v="0.47"/>
    <x v="1"/>
    <n v="188.15"/>
    <n v="29"/>
    <x v="1"/>
    <s v="Bengaluru"/>
    <x v="4"/>
    <x v="0"/>
    <x v="3"/>
    <s v="Suits"/>
    <x v="20"/>
    <s v="L"/>
    <s v="Off white"/>
    <x v="1"/>
  </r>
  <r>
    <s v="OD1346"/>
    <s v="C031"/>
    <s v="P1159"/>
    <x v="401"/>
    <x v="11"/>
    <x v="1"/>
    <n v="356"/>
    <n v="0.47"/>
    <x v="1"/>
    <n v="188.68"/>
    <n v="29"/>
    <x v="1"/>
    <s v="Bengaluru"/>
    <x v="4"/>
    <x v="0"/>
    <x v="3"/>
    <s v="Suits"/>
    <x v="20"/>
    <s v="L"/>
    <s v="Off white"/>
    <x v="0"/>
  </r>
  <r>
    <s v="OD1347"/>
    <s v="C032"/>
    <s v="P1160"/>
    <x v="663"/>
    <x v="5"/>
    <x v="1"/>
    <n v="999"/>
    <n v="0.46"/>
    <x v="1"/>
    <n v="539.46"/>
    <n v="41"/>
    <x v="0"/>
    <s v="Bengaluru"/>
    <x v="4"/>
    <x v="0"/>
    <x v="3"/>
    <s v="Suits"/>
    <x v="20"/>
    <s v="L"/>
    <s v="Off white"/>
    <x v="0"/>
  </r>
  <r>
    <s v="OD1348"/>
    <s v="C033"/>
    <s v="P1161"/>
    <x v="266"/>
    <x v="7"/>
    <x v="1"/>
    <n v="555"/>
    <n v="0.46"/>
    <x v="1"/>
    <n v="299.70000000000005"/>
    <n v="42"/>
    <x v="0"/>
    <s v="Bengaluru"/>
    <x v="4"/>
    <x v="0"/>
    <x v="3"/>
    <s v="Suits"/>
    <x v="20"/>
    <s v="L"/>
    <s v="Off white"/>
    <x v="0"/>
  </r>
  <r>
    <s v="OD1349"/>
    <s v="C034"/>
    <s v="P1162"/>
    <x v="456"/>
    <x v="4"/>
    <x v="0"/>
    <n v="555"/>
    <n v="0.46"/>
    <x v="1"/>
    <n v="299.70000000000005"/>
    <n v="43"/>
    <x v="0"/>
    <s v="Bengaluru"/>
    <x v="4"/>
    <x v="0"/>
    <x v="3"/>
    <s v="Suits"/>
    <x v="20"/>
    <s v="L"/>
    <s v="Off white"/>
    <x v="2"/>
  </r>
  <r>
    <s v="OD1350"/>
    <s v="C035"/>
    <s v="P1163"/>
    <x v="664"/>
    <x v="10"/>
    <x v="0"/>
    <n v="555"/>
    <n v="0.3"/>
    <x v="0"/>
    <n v="388.5"/>
    <n v="44"/>
    <x v="0"/>
    <s v="Bengaluru"/>
    <x v="4"/>
    <x v="0"/>
    <x v="3"/>
    <s v="Suits"/>
    <x v="20"/>
    <s v="XL"/>
    <s v="Cream"/>
    <x v="1"/>
  </r>
  <r>
    <s v="OD1351"/>
    <s v="C036"/>
    <s v="P1164"/>
    <x v="63"/>
    <x v="4"/>
    <x v="1"/>
    <n v="555"/>
    <n v="0.3"/>
    <x v="0"/>
    <n v="388.5"/>
    <n v="45"/>
    <x v="0"/>
    <s v="Bengaluru"/>
    <x v="4"/>
    <x v="0"/>
    <x v="3"/>
    <s v="Suits"/>
    <x v="20"/>
    <s v="XL"/>
    <s v="Turquoise Blue"/>
    <x v="0"/>
  </r>
  <r>
    <s v="OD1352"/>
    <s v="C037"/>
    <s v="P1165"/>
    <x v="297"/>
    <x v="10"/>
    <x v="1"/>
    <n v="1025"/>
    <n v="0.3"/>
    <x v="0"/>
    <n v="717.5"/>
    <n v="35"/>
    <x v="0"/>
    <s v="Bengaluru"/>
    <x v="4"/>
    <x v="0"/>
    <x v="3"/>
    <s v="Suits"/>
    <x v="20"/>
    <s v="XL"/>
    <s v="Cream"/>
    <x v="3"/>
  </r>
  <r>
    <s v="OD1353"/>
    <s v="C038"/>
    <s v="P1166"/>
    <x v="665"/>
    <x v="0"/>
    <x v="0"/>
    <n v="1025"/>
    <n v="0.3"/>
    <x v="0"/>
    <n v="717.5"/>
    <n v="36"/>
    <x v="0"/>
    <s v="Patna"/>
    <x v="5"/>
    <x v="0"/>
    <x v="3"/>
    <s v="Suits"/>
    <x v="20"/>
    <s v="XL"/>
    <s v="Mustard"/>
    <x v="1"/>
  </r>
  <r>
    <s v="OD1354"/>
    <s v="C039"/>
    <s v="P1167"/>
    <x v="126"/>
    <x v="1"/>
    <x v="0"/>
    <n v="1025"/>
    <n v="0.3"/>
    <x v="0"/>
    <n v="717.5"/>
    <n v="37"/>
    <x v="0"/>
    <s v="Patna"/>
    <x v="5"/>
    <x v="0"/>
    <x v="3"/>
    <s v="Suits"/>
    <x v="20"/>
    <s v="XL"/>
    <s v="Cream"/>
    <x v="1"/>
  </r>
  <r>
    <s v="OD1355"/>
    <s v="C040"/>
    <s v="P1167"/>
    <x v="406"/>
    <x v="1"/>
    <x v="0"/>
    <n v="555"/>
    <n v="0.35"/>
    <x v="0"/>
    <n v="360.75"/>
    <n v="26"/>
    <x v="1"/>
    <s v="Patna"/>
    <x v="5"/>
    <x v="0"/>
    <x v="3"/>
    <s v="Suits"/>
    <x v="20"/>
    <s v="XL"/>
    <s v="Cream"/>
    <x v="1"/>
  </r>
  <r>
    <s v="OD1356"/>
    <s v="C041"/>
    <s v="P1167"/>
    <x v="263"/>
    <x v="0"/>
    <x v="1"/>
    <n v="599"/>
    <n v="0.35"/>
    <x v="0"/>
    <n v="389.35"/>
    <n v="27"/>
    <x v="1"/>
    <s v="Patna"/>
    <x v="5"/>
    <x v="0"/>
    <x v="3"/>
    <s v="Suits"/>
    <x v="20"/>
    <s v="XL"/>
    <s v="Cream"/>
    <x v="1"/>
  </r>
  <r>
    <s v="OD1357"/>
    <s v="C042"/>
    <s v="P1167"/>
    <x v="65"/>
    <x v="11"/>
    <x v="1"/>
    <n v="555"/>
    <n v="0.35"/>
    <x v="0"/>
    <n v="360.75"/>
    <n v="28"/>
    <x v="1"/>
    <s v="Darbhanga"/>
    <x v="5"/>
    <x v="0"/>
    <x v="3"/>
    <s v="Suits"/>
    <x v="20"/>
    <s v="XL"/>
    <s v="Cream"/>
    <x v="1"/>
  </r>
  <r>
    <s v="OD1358"/>
    <s v="C043"/>
    <s v="P1167"/>
    <x v="293"/>
    <x v="8"/>
    <x v="1"/>
    <n v="555"/>
    <n v="0.35"/>
    <x v="0"/>
    <n v="360.75"/>
    <n v="29"/>
    <x v="1"/>
    <s v="Darbhanga"/>
    <x v="5"/>
    <x v="0"/>
    <x v="3"/>
    <s v="Suits"/>
    <x v="20"/>
    <s v="XL"/>
    <s v="Cream"/>
    <x v="1"/>
  </r>
  <r>
    <s v="OD1359"/>
    <s v="C044"/>
    <s v="P1167"/>
    <x v="666"/>
    <x v="3"/>
    <x v="1"/>
    <n v="565"/>
    <n v="0.35"/>
    <x v="0"/>
    <n v="367.25"/>
    <n v="30"/>
    <x v="0"/>
    <s v="Darbhanga"/>
    <x v="5"/>
    <x v="0"/>
    <x v="3"/>
    <s v="Suits"/>
    <x v="20"/>
    <s v="XL"/>
    <s v="Cream"/>
    <x v="1"/>
  </r>
  <r>
    <s v="OD1360"/>
    <s v="C045"/>
    <s v="P1167"/>
    <x v="667"/>
    <x v="2"/>
    <x v="0"/>
    <n v="555"/>
    <n v="0.35"/>
    <x v="0"/>
    <n v="360.75"/>
    <n v="31"/>
    <x v="0"/>
    <s v="Nalanda"/>
    <x v="5"/>
    <x v="0"/>
    <x v="3"/>
    <s v="Suits"/>
    <x v="20"/>
    <s v="XL"/>
    <s v="Cream"/>
    <x v="1"/>
  </r>
  <r>
    <s v="OD1361"/>
    <s v="C046"/>
    <s v="P1167"/>
    <x v="475"/>
    <x v="6"/>
    <x v="1"/>
    <n v="999"/>
    <n v="0.4"/>
    <x v="0"/>
    <n v="599.4"/>
    <n v="32"/>
    <x v="0"/>
    <s v="Nalanda"/>
    <x v="5"/>
    <x v="0"/>
    <x v="3"/>
    <s v="Suits"/>
    <x v="20"/>
    <s v="XL"/>
    <s v="Cream"/>
    <x v="1"/>
  </r>
  <r>
    <s v="OD1362"/>
    <s v="C047"/>
    <s v="P1168"/>
    <x v="423"/>
    <x v="10"/>
    <x v="1"/>
    <n v="999"/>
    <n v="0.4"/>
    <x v="0"/>
    <n v="599.4"/>
    <n v="33"/>
    <x v="0"/>
    <s v="Nalanda"/>
    <x v="5"/>
    <x v="0"/>
    <x v="3"/>
    <s v="Suits"/>
    <x v="20"/>
    <s v="XL"/>
    <s v="Grey"/>
    <x v="1"/>
  </r>
  <r>
    <s v="OD1363"/>
    <s v="C048"/>
    <s v="P1169"/>
    <x v="668"/>
    <x v="8"/>
    <x v="0"/>
    <n v="999"/>
    <n v="0.15"/>
    <x v="2"/>
    <n v="849.15"/>
    <n v="44"/>
    <x v="0"/>
    <s v="Gaya"/>
    <x v="5"/>
    <x v="0"/>
    <x v="3"/>
    <s v="Suits"/>
    <x v="22"/>
    <s v="XL"/>
    <s v="Purple"/>
    <x v="0"/>
  </r>
  <r>
    <s v="OD1364"/>
    <s v="C049"/>
    <s v="P1170"/>
    <x v="640"/>
    <x v="7"/>
    <x v="1"/>
    <n v="999"/>
    <n v="0.15"/>
    <x v="2"/>
    <n v="849.15"/>
    <n v="45"/>
    <x v="0"/>
    <s v="Gaya"/>
    <x v="5"/>
    <x v="0"/>
    <x v="3"/>
    <s v="Suits"/>
    <x v="22"/>
    <s v="XL"/>
    <s v="Brown"/>
    <x v="0"/>
  </r>
  <r>
    <s v="OD1365"/>
    <s v="C050"/>
    <s v="P1171"/>
    <x v="110"/>
    <x v="4"/>
    <x v="1"/>
    <n v="1119"/>
    <n v="0.15"/>
    <x v="2"/>
    <n v="951.15"/>
    <n v="46"/>
    <x v="3"/>
    <s v="Bhopal"/>
    <x v="6"/>
    <x v="0"/>
    <x v="3"/>
    <s v="Suits"/>
    <x v="22"/>
    <s v="XL"/>
    <s v="Mustard"/>
    <x v="0"/>
  </r>
  <r>
    <s v="OD1366"/>
    <s v="C051"/>
    <s v="P1172"/>
    <x v="86"/>
    <x v="2"/>
    <x v="0"/>
    <n v="1119"/>
    <n v="0.32"/>
    <x v="0"/>
    <n v="760.92"/>
    <n v="47"/>
    <x v="3"/>
    <s v="Bhopal"/>
    <x v="6"/>
    <x v="0"/>
    <x v="3"/>
    <s v="Suits"/>
    <x v="22"/>
    <s v="M"/>
    <s v="Teal"/>
    <x v="1"/>
  </r>
  <r>
    <s v="OD1367"/>
    <s v="C052"/>
    <s v="P1173"/>
    <x v="346"/>
    <x v="8"/>
    <x v="1"/>
    <n v="1119"/>
    <n v="0.25"/>
    <x v="0"/>
    <n v="839.25"/>
    <n v="48"/>
    <x v="3"/>
    <s v="Bhopal"/>
    <x v="6"/>
    <x v="0"/>
    <x v="3"/>
    <s v="Suits"/>
    <x v="22"/>
    <s v="M"/>
    <s v="Pink"/>
    <x v="1"/>
  </r>
  <r>
    <s v="OD1368"/>
    <s v="C053"/>
    <s v="P1174"/>
    <x v="139"/>
    <x v="0"/>
    <x v="1"/>
    <n v="1119"/>
    <n v="0.45"/>
    <x v="1"/>
    <n v="615.45000000000005"/>
    <n v="49"/>
    <x v="3"/>
    <s v="Bhopal"/>
    <x v="6"/>
    <x v="0"/>
    <x v="3"/>
    <s v="Suits"/>
    <x v="22"/>
    <s v="M"/>
    <s v="Olive"/>
    <x v="2"/>
  </r>
  <r>
    <s v="OD1369"/>
    <s v="C054"/>
    <s v="P1175"/>
    <x v="192"/>
    <x v="6"/>
    <x v="0"/>
    <n v="985"/>
    <n v="0.15"/>
    <x v="2"/>
    <n v="837.25"/>
    <n v="17"/>
    <x v="2"/>
    <s v="Sagar"/>
    <x v="6"/>
    <x v="0"/>
    <x v="3"/>
    <s v="Suits"/>
    <x v="22"/>
    <s v="M"/>
    <s v="Green"/>
    <x v="1"/>
  </r>
  <r>
    <s v="OD1370"/>
    <s v="C055"/>
    <s v="P1176"/>
    <x v="37"/>
    <x v="0"/>
    <x v="2"/>
    <n v="985"/>
    <n v="0.33"/>
    <x v="0"/>
    <n v="659.94999999999993"/>
    <n v="18"/>
    <x v="2"/>
    <s v="Sagar"/>
    <x v="6"/>
    <x v="0"/>
    <x v="3"/>
    <s v="Suits"/>
    <x v="22"/>
    <s v="XXL"/>
    <s v="Red "/>
    <x v="1"/>
  </r>
  <r>
    <s v="OD1371"/>
    <s v="C056"/>
    <s v="P1177"/>
    <x v="669"/>
    <x v="1"/>
    <x v="1"/>
    <n v="985"/>
    <n v="0.42"/>
    <x v="1"/>
    <n v="571.30000000000007"/>
    <n v="19"/>
    <x v="2"/>
    <s v="Sagar"/>
    <x v="6"/>
    <x v="0"/>
    <x v="3"/>
    <s v="Suits"/>
    <x v="22"/>
    <s v="XXL"/>
    <s v="Khaki"/>
    <x v="0"/>
  </r>
  <r>
    <s v="OD1372"/>
    <s v="C057"/>
    <s v="P1178"/>
    <x v="345"/>
    <x v="11"/>
    <x v="1"/>
    <n v="985"/>
    <n v="0.42"/>
    <x v="1"/>
    <n v="571.30000000000007"/>
    <n v="20"/>
    <x v="1"/>
    <s v="Sagar"/>
    <x v="6"/>
    <x v="0"/>
    <x v="3"/>
    <s v="Suits"/>
    <x v="22"/>
    <s v="XXL"/>
    <s v="Blue"/>
    <x v="2"/>
  </r>
  <r>
    <s v="OD1373"/>
    <s v="C058"/>
    <s v="P1179"/>
    <x v="173"/>
    <x v="11"/>
    <x v="2"/>
    <n v="985"/>
    <n v="0.39"/>
    <x v="0"/>
    <n v="600.85"/>
    <n v="21"/>
    <x v="1"/>
    <s v="Indore"/>
    <x v="6"/>
    <x v="0"/>
    <x v="3"/>
    <s v="Suits"/>
    <x v="22"/>
    <s v="XXL"/>
    <s v="Rust"/>
    <x v="1"/>
  </r>
  <r>
    <s v="OD1374"/>
    <s v="C059"/>
    <s v="P1180"/>
    <x v="555"/>
    <x v="5"/>
    <x v="0"/>
    <n v="369"/>
    <n v="0.39"/>
    <x v="0"/>
    <n v="225.09"/>
    <n v="22"/>
    <x v="1"/>
    <s v="Indore"/>
    <x v="6"/>
    <x v="0"/>
    <x v="3"/>
    <s v="Suits"/>
    <x v="22"/>
    <s v="XXL"/>
    <s v="Grey"/>
    <x v="0"/>
  </r>
  <r>
    <s v="OD1375"/>
    <s v="C060"/>
    <s v="P1181"/>
    <x v="670"/>
    <x v="3"/>
    <x v="0"/>
    <n v="399"/>
    <n v="0.39"/>
    <x v="0"/>
    <n v="243.39"/>
    <n v="16"/>
    <x v="2"/>
    <s v="Kanpur"/>
    <x v="7"/>
    <x v="0"/>
    <x v="3"/>
    <s v="Suits"/>
    <x v="22"/>
    <s v="XXL"/>
    <s v="Charcoal"/>
    <x v="2"/>
  </r>
  <r>
    <s v="OD1376"/>
    <s v="C061"/>
    <s v="P1182"/>
    <x v="667"/>
    <x v="2"/>
    <x v="0"/>
    <n v="399"/>
    <n v="0.39"/>
    <x v="0"/>
    <n v="243.39"/>
    <n v="17"/>
    <x v="2"/>
    <s v="Kanpur"/>
    <x v="7"/>
    <x v="0"/>
    <x v="3"/>
    <s v="Suits"/>
    <x v="22"/>
    <s v="XXL"/>
    <s v="Tan"/>
    <x v="1"/>
  </r>
  <r>
    <s v="OD1377"/>
    <s v="C062"/>
    <s v="P1183"/>
    <x v="162"/>
    <x v="10"/>
    <x v="0"/>
    <n v="399"/>
    <n v="0.3"/>
    <x v="0"/>
    <n v="279.29999999999995"/>
    <n v="18"/>
    <x v="2"/>
    <s v="Kanpur"/>
    <x v="7"/>
    <x v="0"/>
    <x v="3"/>
    <s v="Suits"/>
    <x v="22"/>
    <s v="XL"/>
    <s v="Yellow"/>
    <x v="1"/>
  </r>
  <r>
    <s v="OD1378"/>
    <s v="C063"/>
    <s v="P1184"/>
    <x v="671"/>
    <x v="0"/>
    <x v="0"/>
    <n v="399"/>
    <n v="0.3"/>
    <x v="0"/>
    <n v="279.29999999999995"/>
    <n v="19"/>
    <x v="2"/>
    <s v="Kanpur"/>
    <x v="7"/>
    <x v="0"/>
    <x v="3"/>
    <s v="Suits"/>
    <x v="22"/>
    <s v="XL"/>
    <s v="Lavender"/>
    <x v="0"/>
  </r>
  <r>
    <s v="OD1379"/>
    <s v="C064"/>
    <s v="P1185"/>
    <x v="72"/>
    <x v="6"/>
    <x v="0"/>
    <n v="555"/>
    <n v="0.3"/>
    <x v="0"/>
    <n v="388.5"/>
    <n v="20"/>
    <x v="1"/>
    <s v="Aligarh"/>
    <x v="7"/>
    <x v="0"/>
    <x v="3"/>
    <s v="Suits"/>
    <x v="18"/>
    <s v="XL"/>
    <s v="Purple"/>
    <x v="3"/>
  </r>
  <r>
    <s v="OD1380"/>
    <s v="C065"/>
    <s v="P1186"/>
    <x v="169"/>
    <x v="8"/>
    <x v="0"/>
    <n v="555"/>
    <n v="0.25"/>
    <x v="0"/>
    <n v="416.25"/>
    <n v="21"/>
    <x v="1"/>
    <s v="Aligarh"/>
    <x v="7"/>
    <x v="0"/>
    <x v="3"/>
    <s v="Suits"/>
    <x v="18"/>
    <s v="XL"/>
    <s v="Blue"/>
    <x v="2"/>
  </r>
  <r>
    <s v="OD1381"/>
    <s v="C066"/>
    <s v="P1187"/>
    <x v="672"/>
    <x v="4"/>
    <x v="0"/>
    <n v="555"/>
    <n v="0.25"/>
    <x v="0"/>
    <n v="416.25"/>
    <n v="22"/>
    <x v="1"/>
    <s v="Aligarh"/>
    <x v="7"/>
    <x v="0"/>
    <x v="3"/>
    <s v="Suits"/>
    <x v="18"/>
    <s v="XL"/>
    <s v="Coral"/>
    <x v="0"/>
  </r>
  <r>
    <s v="OD1382"/>
    <s v="C067"/>
    <s v="P1188"/>
    <x v="409"/>
    <x v="11"/>
    <x v="0"/>
    <n v="555"/>
    <n v="0.3"/>
    <x v="0"/>
    <n v="388.5"/>
    <n v="23"/>
    <x v="1"/>
    <s v="Aligarh"/>
    <x v="7"/>
    <x v="0"/>
    <x v="3"/>
    <s v="Suits"/>
    <x v="18"/>
    <s v="XL"/>
    <s v="Copper"/>
    <x v="1"/>
  </r>
  <r>
    <s v="OD1383"/>
    <s v="C068"/>
    <s v="P1189"/>
    <x v="487"/>
    <x v="6"/>
    <x v="0"/>
    <n v="675"/>
    <n v="0.3"/>
    <x v="0"/>
    <n v="472.49999999999994"/>
    <n v="18"/>
    <x v="2"/>
    <s v="Prayagraj"/>
    <x v="7"/>
    <x v="0"/>
    <x v="3"/>
    <s v="Suits"/>
    <x v="18"/>
    <s v="M"/>
    <s v="Charcoal"/>
    <x v="0"/>
  </r>
  <r>
    <s v="OD1384"/>
    <s v="C069"/>
    <s v="P1190"/>
    <x v="295"/>
    <x v="6"/>
    <x v="1"/>
    <n v="675"/>
    <n v="0.3"/>
    <x v="0"/>
    <n v="472.49999999999994"/>
    <n v="18"/>
    <x v="2"/>
    <s v="Prayagraj"/>
    <x v="7"/>
    <x v="0"/>
    <x v="3"/>
    <s v="Suits"/>
    <x v="18"/>
    <s v="M"/>
    <s v="Black"/>
    <x v="0"/>
  </r>
  <r>
    <s v="OD1385"/>
    <s v="C070"/>
    <s v="P1191"/>
    <x v="508"/>
    <x v="3"/>
    <x v="2"/>
    <n v="675"/>
    <n v="0.4"/>
    <x v="0"/>
    <n v="405"/>
    <n v="18"/>
    <x v="2"/>
    <s v="Prayagraj"/>
    <x v="7"/>
    <x v="0"/>
    <x v="3"/>
    <s v="Suits"/>
    <x v="18"/>
    <s v="M"/>
    <s v="Magenta"/>
    <x v="0"/>
  </r>
  <r>
    <s v="OD1386"/>
    <s v="C071"/>
    <s v="P1192"/>
    <x v="195"/>
    <x v="4"/>
    <x v="0"/>
    <n v="654"/>
    <n v="0.4"/>
    <x v="0"/>
    <n v="392.4"/>
    <n v="18"/>
    <x v="2"/>
    <s v="Prayagraj"/>
    <x v="7"/>
    <x v="0"/>
    <x v="3"/>
    <s v="Suits"/>
    <x v="18"/>
    <s v="M"/>
    <s v="Off white"/>
    <x v="2"/>
  </r>
  <r>
    <s v="OD1387"/>
    <s v="C072"/>
    <s v="P1192"/>
    <x v="669"/>
    <x v="1"/>
    <x v="1"/>
    <n v="654"/>
    <n v="0.4"/>
    <x v="0"/>
    <n v="392.4"/>
    <n v="18"/>
    <x v="2"/>
    <s v="Prayagraj"/>
    <x v="7"/>
    <x v="0"/>
    <x v="3"/>
    <s v="Suits"/>
    <x v="18"/>
    <s v="M"/>
    <s v="Off white"/>
    <x v="2"/>
  </r>
  <r>
    <s v="OD1388"/>
    <s v="C073"/>
    <s v="P1192"/>
    <x v="79"/>
    <x v="11"/>
    <x v="2"/>
    <n v="654"/>
    <n v="0.4"/>
    <x v="0"/>
    <n v="392.4"/>
    <n v="18"/>
    <x v="2"/>
    <s v="Prayagraj"/>
    <x v="7"/>
    <x v="0"/>
    <x v="3"/>
    <s v="Suits"/>
    <x v="18"/>
    <s v="M"/>
    <s v="Off white"/>
    <x v="2"/>
  </r>
  <r>
    <s v="OD1389"/>
    <s v="C074"/>
    <s v="P1192"/>
    <x v="433"/>
    <x v="3"/>
    <x v="1"/>
    <n v="654"/>
    <n v="0.4"/>
    <x v="0"/>
    <n v="392.4"/>
    <n v="23"/>
    <x v="1"/>
    <s v="Jalandhar"/>
    <x v="8"/>
    <x v="0"/>
    <x v="3"/>
    <s v="Suits"/>
    <x v="18"/>
    <s v="M"/>
    <s v="Off white"/>
    <x v="2"/>
  </r>
  <r>
    <s v="OD1390"/>
    <s v="C075"/>
    <s v="P1192"/>
    <x v="673"/>
    <x v="11"/>
    <x v="1"/>
    <n v="356"/>
    <n v="0.4"/>
    <x v="0"/>
    <n v="213.6"/>
    <n v="24"/>
    <x v="1"/>
    <s v="Jalandhar"/>
    <x v="8"/>
    <x v="0"/>
    <x v="3"/>
    <s v="Suits"/>
    <x v="18"/>
    <s v="M"/>
    <s v="Off white"/>
    <x v="2"/>
  </r>
  <r>
    <s v="OD1391"/>
    <s v="C076"/>
    <s v="P1192"/>
    <x v="41"/>
    <x v="0"/>
    <x v="2"/>
    <n v="686"/>
    <n v="0.45"/>
    <x v="1"/>
    <n v="377.3"/>
    <n v="25"/>
    <x v="1"/>
    <s v="Jalandhar"/>
    <x v="8"/>
    <x v="0"/>
    <x v="3"/>
    <s v="Suits"/>
    <x v="18"/>
    <s v="M"/>
    <s v="Off white"/>
    <x v="2"/>
  </r>
  <r>
    <s v="OD1392"/>
    <s v="C077"/>
    <s v="P1192"/>
    <x v="259"/>
    <x v="7"/>
    <x v="0"/>
    <n v="456"/>
    <n v="0.45"/>
    <x v="1"/>
    <n v="250.8"/>
    <n v="26"/>
    <x v="1"/>
    <s v="Jalandhar"/>
    <x v="8"/>
    <x v="0"/>
    <x v="3"/>
    <s v="Suits"/>
    <x v="18"/>
    <s v="M"/>
    <s v="Off white"/>
    <x v="2"/>
  </r>
  <r>
    <s v="OD1393"/>
    <s v="C078"/>
    <s v="P1192"/>
    <x v="674"/>
    <x v="7"/>
    <x v="1"/>
    <n v="516"/>
    <n v="0.45"/>
    <x v="1"/>
    <n v="283.8"/>
    <n v="27"/>
    <x v="1"/>
    <s v="Amritsar"/>
    <x v="8"/>
    <x v="0"/>
    <x v="3"/>
    <s v="Suits"/>
    <x v="18"/>
    <s v="M"/>
    <s v="Off white"/>
    <x v="2"/>
  </r>
  <r>
    <s v="OD1394"/>
    <s v="C079"/>
    <s v="P1192"/>
    <x v="61"/>
    <x v="10"/>
    <x v="1"/>
    <n v="355"/>
    <n v="0.47"/>
    <x v="1"/>
    <n v="188.15"/>
    <n v="24"/>
    <x v="1"/>
    <s v="Amritsar"/>
    <x v="8"/>
    <x v="0"/>
    <x v="3"/>
    <s v="Suits"/>
    <x v="18"/>
    <s v="M"/>
    <s v="Off white"/>
    <x v="2"/>
  </r>
  <r>
    <s v="OD1395"/>
    <s v="C080"/>
    <s v="P1193"/>
    <x v="166"/>
    <x v="7"/>
    <x v="1"/>
    <n v="465"/>
    <n v="0.47"/>
    <x v="1"/>
    <n v="246.45000000000002"/>
    <n v="24"/>
    <x v="1"/>
    <s v="Amritsar"/>
    <x v="8"/>
    <x v="0"/>
    <x v="3"/>
    <s v="Suits"/>
    <x v="18"/>
    <s v="M"/>
    <s v="Sea Green"/>
    <x v="3"/>
  </r>
  <r>
    <s v="OD1396"/>
    <s v="C081"/>
    <s v="P1194"/>
    <x v="55"/>
    <x v="9"/>
    <x v="0"/>
    <n v="965"/>
    <n v="0.46"/>
    <x v="1"/>
    <n v="521.1"/>
    <n v="24"/>
    <x v="1"/>
    <s v="Amritsar"/>
    <x v="8"/>
    <x v="0"/>
    <x v="3"/>
    <s v="Suits"/>
    <x v="18"/>
    <s v="M"/>
    <s v="Red "/>
    <x v="1"/>
  </r>
  <r>
    <s v="OD1397"/>
    <s v="C082"/>
    <s v="P1195"/>
    <x v="675"/>
    <x v="3"/>
    <x v="0"/>
    <n v="1158"/>
    <n v="0.46"/>
    <x v="1"/>
    <n v="625.32000000000005"/>
    <n v="24"/>
    <x v="1"/>
    <s v="Amritsar"/>
    <x v="8"/>
    <x v="0"/>
    <x v="3"/>
    <s v="Suits"/>
    <x v="18"/>
    <s v="M"/>
    <s v="Red "/>
    <x v="0"/>
  </r>
  <r>
    <s v="OD1398"/>
    <s v="C083"/>
    <s v="P1196"/>
    <x v="405"/>
    <x v="11"/>
    <x v="2"/>
    <n v="264"/>
    <n v="0.46"/>
    <x v="1"/>
    <n v="142.56"/>
    <n v="24"/>
    <x v="1"/>
    <s v="Patiala"/>
    <x v="8"/>
    <x v="0"/>
    <x v="3"/>
    <s v="Suits"/>
    <x v="18"/>
    <s v="S"/>
    <s v="Red "/>
    <x v="3"/>
  </r>
  <r>
    <s v="OD1399"/>
    <s v="C084"/>
    <s v="P1197"/>
    <x v="478"/>
    <x v="5"/>
    <x v="0"/>
    <n v="433"/>
    <n v="0.3"/>
    <x v="0"/>
    <n v="303.09999999999997"/>
    <n v="24"/>
    <x v="1"/>
    <s v="Patiala"/>
    <x v="8"/>
    <x v="0"/>
    <x v="3"/>
    <s v="Suits"/>
    <x v="18"/>
    <s v="S"/>
    <s v="Red "/>
    <x v="1"/>
  </r>
  <r>
    <s v="OD1400"/>
    <s v="C085"/>
    <s v="P1198"/>
    <x v="524"/>
    <x v="10"/>
    <x v="0"/>
    <n v="562"/>
    <n v="0.3"/>
    <x v="0"/>
    <n v="393.4"/>
    <n v="24"/>
    <x v="1"/>
    <s v="Patiala"/>
    <x v="8"/>
    <x v="0"/>
    <x v="3"/>
    <s v="Suits"/>
    <x v="18"/>
    <s v="S"/>
    <s v="White"/>
    <x v="1"/>
  </r>
  <r>
    <s v="OD1401"/>
    <s v="C086"/>
    <s v="P1199"/>
    <x v="381"/>
    <x v="11"/>
    <x v="2"/>
    <n v="423"/>
    <n v="0.3"/>
    <x v="0"/>
    <n v="296.09999999999997"/>
    <n v="24"/>
    <x v="1"/>
    <s v="Patiala"/>
    <x v="8"/>
    <x v="0"/>
    <x v="3"/>
    <s v="Suits"/>
    <x v="18"/>
    <s v="S"/>
    <s v="White"/>
    <x v="0"/>
  </r>
  <r>
    <s v="OD1402"/>
    <s v="C087"/>
    <s v="P1200"/>
    <x v="368"/>
    <x v="6"/>
    <x v="1"/>
    <n v="621"/>
    <n v="0.3"/>
    <x v="0"/>
    <n v="434.7"/>
    <n v="24"/>
    <x v="1"/>
    <s v="Patiala"/>
    <x v="8"/>
    <x v="0"/>
    <x v="3"/>
    <s v="Suits"/>
    <x v="18"/>
    <s v="S"/>
    <s v="White"/>
    <x v="0"/>
  </r>
  <r>
    <s v="OD1403"/>
    <s v="C088"/>
    <s v="P1201"/>
    <x v="676"/>
    <x v="2"/>
    <x v="1"/>
    <n v="333"/>
    <n v="0.3"/>
    <x v="0"/>
    <n v="233.1"/>
    <n v="22"/>
    <x v="1"/>
    <s v="Patiala"/>
    <x v="8"/>
    <x v="0"/>
    <x v="3"/>
    <s v="Suits"/>
    <x v="21"/>
    <s v="S"/>
    <s v="White"/>
    <x v="0"/>
  </r>
  <r>
    <s v="OD1404"/>
    <s v="C089"/>
    <s v="P1202"/>
    <x v="175"/>
    <x v="0"/>
    <x v="1"/>
    <n v="236"/>
    <n v="0.35"/>
    <x v="0"/>
    <n v="153.4"/>
    <n v="23"/>
    <x v="1"/>
    <s v="Jaipur"/>
    <x v="9"/>
    <x v="0"/>
    <x v="3"/>
    <s v="Suits"/>
    <x v="21"/>
    <s v="S"/>
    <s v="White"/>
    <x v="2"/>
  </r>
  <r>
    <s v="OD1405"/>
    <s v="C090"/>
    <s v="P1203"/>
    <x v="677"/>
    <x v="0"/>
    <x v="1"/>
    <n v="456"/>
    <n v="0.35"/>
    <x v="0"/>
    <n v="296.40000000000003"/>
    <n v="24"/>
    <x v="1"/>
    <s v="Jaipur"/>
    <x v="9"/>
    <x v="0"/>
    <x v="3"/>
    <s v="Suits"/>
    <x v="21"/>
    <s v="S"/>
    <s v="Off white"/>
    <x v="1"/>
  </r>
  <r>
    <s v="OD1406"/>
    <s v="C091"/>
    <s v="P1204"/>
    <x v="389"/>
    <x v="7"/>
    <x v="1"/>
    <n v="963"/>
    <n v="0.35"/>
    <x v="0"/>
    <n v="625.95000000000005"/>
    <n v="25"/>
    <x v="1"/>
    <s v="Jaipur"/>
    <x v="9"/>
    <x v="0"/>
    <x v="3"/>
    <s v="Suits"/>
    <x v="21"/>
    <s v="L"/>
    <s v="Off white"/>
    <x v="0"/>
  </r>
  <r>
    <s v="OD1407"/>
    <s v="C092"/>
    <s v="P1205"/>
    <x v="37"/>
    <x v="0"/>
    <x v="2"/>
    <n v="234"/>
    <n v="0.35"/>
    <x v="0"/>
    <n v="152.1"/>
    <n v="26"/>
    <x v="1"/>
    <s v="Jaipur"/>
    <x v="9"/>
    <x v="0"/>
    <x v="3"/>
    <s v="Suits"/>
    <x v="21"/>
    <s v="L"/>
    <s v="Off white"/>
    <x v="3"/>
  </r>
  <r>
    <s v="OD1408"/>
    <s v="C093"/>
    <s v="P1206"/>
    <x v="169"/>
    <x v="8"/>
    <x v="0"/>
    <n v="456"/>
    <n v="0.35"/>
    <x v="0"/>
    <n v="296.40000000000003"/>
    <n v="27"/>
    <x v="1"/>
    <s v="Jaipur"/>
    <x v="9"/>
    <x v="0"/>
    <x v="3"/>
    <s v="Suits"/>
    <x v="21"/>
    <s v="L"/>
    <s v="Off white"/>
    <x v="1"/>
  </r>
  <r>
    <s v="OD1409"/>
    <s v="C094"/>
    <s v="P1207"/>
    <x v="678"/>
    <x v="5"/>
    <x v="1"/>
    <n v="564"/>
    <n v="0.35"/>
    <x v="0"/>
    <n v="366.6"/>
    <n v="34"/>
    <x v="0"/>
    <s v="Jaipur"/>
    <x v="9"/>
    <x v="0"/>
    <x v="3"/>
    <s v="Suits"/>
    <x v="21"/>
    <s v="L"/>
    <s v="Off white"/>
    <x v="1"/>
  </r>
  <r>
    <s v="OD1410"/>
    <s v="C095"/>
    <s v="P1208"/>
    <x v="289"/>
    <x v="5"/>
    <x v="0"/>
    <n v="634"/>
    <n v="0.4"/>
    <x v="0"/>
    <n v="380.4"/>
    <n v="35"/>
    <x v="0"/>
    <s v="Jodhpur"/>
    <x v="9"/>
    <x v="0"/>
    <x v="3"/>
    <s v="Suits"/>
    <x v="21"/>
    <s v="L"/>
    <s v="Cream"/>
    <x v="1"/>
  </r>
  <r>
    <s v="OD1411"/>
    <s v="C096"/>
    <s v="P1209"/>
    <x v="610"/>
    <x v="11"/>
    <x v="0"/>
    <n v="236"/>
    <n v="0.4"/>
    <x v="0"/>
    <n v="141.6"/>
    <n v="36"/>
    <x v="0"/>
    <s v="Jodhpur"/>
    <x v="9"/>
    <x v="0"/>
    <x v="3"/>
    <s v="Suits"/>
    <x v="21"/>
    <s v="L"/>
    <s v="Turquoise Blue"/>
    <x v="0"/>
  </r>
  <r>
    <s v="OD1412"/>
    <s v="C097"/>
    <s v="P1210"/>
    <x v="20"/>
    <x v="9"/>
    <x v="0"/>
    <n v="444"/>
    <n v="0.15"/>
    <x v="2"/>
    <n v="377.4"/>
    <n v="37"/>
    <x v="0"/>
    <s v="Jodhpur"/>
    <x v="9"/>
    <x v="0"/>
    <x v="3"/>
    <s v="Suits"/>
    <x v="21"/>
    <s v="L"/>
    <s v="Cream"/>
    <x v="0"/>
  </r>
  <r>
    <s v="OD1413"/>
    <s v="C098"/>
    <s v="P1211"/>
    <x v="328"/>
    <x v="0"/>
    <x v="0"/>
    <n v="456"/>
    <n v="0.15"/>
    <x v="2"/>
    <n v="387.59999999999997"/>
    <n v="38"/>
    <x v="0"/>
    <s v="Udaipur"/>
    <x v="9"/>
    <x v="0"/>
    <x v="3"/>
    <s v="Suits"/>
    <x v="21"/>
    <s v="L"/>
    <s v="Mustard"/>
    <x v="0"/>
  </r>
  <r>
    <s v="OD1414"/>
    <s v="C099"/>
    <s v="P1212"/>
    <x v="679"/>
    <x v="10"/>
    <x v="0"/>
    <n v="963"/>
    <n v="0.15"/>
    <x v="2"/>
    <n v="818.55"/>
    <n v="39"/>
    <x v="0"/>
    <s v="Udaipur"/>
    <x v="9"/>
    <x v="0"/>
    <x v="3"/>
    <s v="Suits"/>
    <x v="21"/>
    <s v="M"/>
    <s v="Cream"/>
    <x v="1"/>
  </r>
  <r>
    <s v="OD1415"/>
    <s v="C100"/>
    <s v="P1213"/>
    <x v="418"/>
    <x v="6"/>
    <x v="1"/>
    <n v="456"/>
    <n v="0.35"/>
    <x v="0"/>
    <n v="296.40000000000003"/>
    <n v="40"/>
    <x v="0"/>
    <s v="Udaipur"/>
    <x v="9"/>
    <x v="0"/>
    <x v="3"/>
    <s v="Suits"/>
    <x v="21"/>
    <s v="M"/>
    <s v="Grey"/>
    <x v="1"/>
  </r>
  <r>
    <s v="OD1416"/>
    <s v="C001"/>
    <s v="P1214"/>
    <x v="221"/>
    <x v="9"/>
    <x v="0"/>
    <n v="1189"/>
    <n v="0.35"/>
    <x v="0"/>
    <n v="772.85"/>
    <n v="30"/>
    <x v="0"/>
    <s v="Mumbai"/>
    <x v="0"/>
    <x v="0"/>
    <x v="3"/>
    <s v="Suits"/>
    <x v="21"/>
    <s v="M"/>
    <s v="Purple"/>
    <x v="2"/>
  </r>
  <r>
    <s v="OD1417"/>
    <s v="C002"/>
    <s v="P1215"/>
    <x v="680"/>
    <x v="3"/>
    <x v="0"/>
    <n v="1298"/>
    <n v="0.35"/>
    <x v="0"/>
    <n v="843.7"/>
    <n v="35"/>
    <x v="0"/>
    <s v="Mumbai"/>
    <x v="0"/>
    <x v="0"/>
    <x v="3"/>
    <s v="Suits"/>
    <x v="21"/>
    <s v="M"/>
    <s v="Brown"/>
    <x v="1"/>
  </r>
  <r>
    <s v="OD1418"/>
    <s v="C003"/>
    <s v="P1216"/>
    <x v="610"/>
    <x v="11"/>
    <x v="0"/>
    <n v="1456"/>
    <n v="0.35"/>
    <x v="0"/>
    <n v="946.4"/>
    <n v="36"/>
    <x v="0"/>
    <s v="Mumbai"/>
    <x v="0"/>
    <x v="0"/>
    <x v="3"/>
    <s v="Ethnic Wear"/>
    <x v="24"/>
    <s v="M"/>
    <s v="Mustard"/>
    <x v="1"/>
  </r>
  <r>
    <s v="OD1419"/>
    <s v="C004"/>
    <s v="P1217"/>
    <x v="681"/>
    <x v="3"/>
    <x v="2"/>
    <n v="1478"/>
    <n v="0.55000000000000004"/>
    <x v="1"/>
    <n v="665.09999999999991"/>
    <n v="40"/>
    <x v="0"/>
    <s v="Pune"/>
    <x v="0"/>
    <x v="0"/>
    <x v="3"/>
    <s v="Ethnic Wear"/>
    <x v="24"/>
    <s v="M"/>
    <s v="Teal"/>
    <x v="0"/>
  </r>
  <r>
    <s v="OD1420"/>
    <s v="C005"/>
    <s v="P1218"/>
    <x v="308"/>
    <x v="7"/>
    <x v="0"/>
    <n v="256"/>
    <n v="0.55000000000000004"/>
    <x v="1"/>
    <n v="115.19999999999999"/>
    <n v="25"/>
    <x v="1"/>
    <s v="Pune"/>
    <x v="0"/>
    <x v="0"/>
    <x v="3"/>
    <s v="Ethnic Wear"/>
    <x v="24"/>
    <s v="M"/>
    <s v="Pink"/>
    <x v="2"/>
  </r>
  <r>
    <s v="OD1421"/>
    <s v="C006"/>
    <s v="P1219"/>
    <x v="204"/>
    <x v="11"/>
    <x v="0"/>
    <n v="2698"/>
    <n v="0.55000000000000004"/>
    <x v="1"/>
    <n v="1214.0999999999999"/>
    <n v="16"/>
    <x v="2"/>
    <s v="Pune"/>
    <x v="0"/>
    <x v="0"/>
    <x v="3"/>
    <s v="Ethnic Wear"/>
    <x v="24"/>
    <s v="M"/>
    <s v="Olive"/>
    <x v="2"/>
  </r>
  <r>
    <s v="OD1422"/>
    <s v="C007"/>
    <s v="P1220"/>
    <x v="469"/>
    <x v="4"/>
    <x v="1"/>
    <n v="2364"/>
    <n v="0.55000000000000004"/>
    <x v="1"/>
    <n v="1063.8"/>
    <n v="23"/>
    <x v="1"/>
    <s v="Pune"/>
    <x v="0"/>
    <x v="0"/>
    <x v="3"/>
    <s v="Ethnic Wear"/>
    <x v="24"/>
    <s v="L"/>
    <s v="Green"/>
    <x v="1"/>
  </r>
  <r>
    <s v="OD1423"/>
    <s v="C008"/>
    <s v="P1221"/>
    <x v="104"/>
    <x v="3"/>
    <x v="1"/>
    <n v="1236"/>
    <n v="0.5"/>
    <x v="1"/>
    <n v="618"/>
    <n v="22"/>
    <x v="1"/>
    <s v="Pune"/>
    <x v="0"/>
    <x v="0"/>
    <x v="3"/>
    <s v="Ethnic Wear"/>
    <x v="24"/>
    <s v="L"/>
    <s v="Red "/>
    <x v="1"/>
  </r>
  <r>
    <s v="OD1424"/>
    <s v="C009"/>
    <s v="P1222"/>
    <x v="28"/>
    <x v="5"/>
    <x v="0"/>
    <n v="756"/>
    <n v="0.5"/>
    <x v="1"/>
    <n v="378"/>
    <n v="17"/>
    <x v="2"/>
    <s v="Hyderabad"/>
    <x v="1"/>
    <x v="0"/>
    <x v="3"/>
    <s v="Ethnic Wear"/>
    <x v="24"/>
    <s v="L"/>
    <s v="Khaki"/>
    <x v="0"/>
  </r>
  <r>
    <s v="OD1425"/>
    <s v="C010"/>
    <s v="P1223"/>
    <x v="550"/>
    <x v="2"/>
    <x v="0"/>
    <n v="326"/>
    <n v="0.5"/>
    <x v="1"/>
    <n v="163"/>
    <n v="19"/>
    <x v="2"/>
    <s v="Hyderabad"/>
    <x v="1"/>
    <x v="0"/>
    <x v="3"/>
    <s v="Ethnic Wear"/>
    <x v="24"/>
    <s v="L"/>
    <s v="Blue"/>
    <x v="3"/>
  </r>
  <r>
    <s v="OD1426"/>
    <s v="C011"/>
    <s v="P1224"/>
    <x v="568"/>
    <x v="3"/>
    <x v="1"/>
    <n v="453"/>
    <n v="0.5"/>
    <x v="1"/>
    <n v="226.5"/>
    <n v="18"/>
    <x v="2"/>
    <s v="Hyderabad"/>
    <x v="1"/>
    <x v="0"/>
    <x v="3"/>
    <s v="Ethnic Wear"/>
    <x v="24"/>
    <s v="L"/>
    <s v="Rust"/>
    <x v="2"/>
  </r>
  <r>
    <s v="OD1427"/>
    <s v="C012"/>
    <s v="P1225"/>
    <x v="99"/>
    <x v="11"/>
    <x v="2"/>
    <n v="326"/>
    <n v="0.5"/>
    <x v="1"/>
    <n v="163"/>
    <n v="20"/>
    <x v="1"/>
    <s v="Hyderabad"/>
    <x v="1"/>
    <x v="0"/>
    <x v="3"/>
    <s v="Ethnic Wear"/>
    <x v="24"/>
    <s v="L"/>
    <s v="Grey"/>
    <x v="0"/>
  </r>
  <r>
    <s v="OD1428"/>
    <s v="C013"/>
    <s v="P1226"/>
    <x v="496"/>
    <x v="3"/>
    <x v="2"/>
    <n v="456"/>
    <n v="0.3"/>
    <x v="0"/>
    <n v="319.2"/>
    <n v="22"/>
    <x v="1"/>
    <s v="Raipur"/>
    <x v="2"/>
    <x v="0"/>
    <x v="3"/>
    <s v="Ethnic Wear"/>
    <x v="24"/>
    <s v="L"/>
    <s v="Charcoal"/>
    <x v="1"/>
  </r>
  <r>
    <s v="OD1429"/>
    <s v="C014"/>
    <s v="P1227"/>
    <x v="38"/>
    <x v="9"/>
    <x v="0"/>
    <n v="675"/>
    <n v="0.32"/>
    <x v="0"/>
    <n v="458.99999999999994"/>
    <n v="25"/>
    <x v="1"/>
    <s v="Raipur"/>
    <x v="2"/>
    <x v="0"/>
    <x v="3"/>
    <s v="Ethnic Wear"/>
    <x v="24"/>
    <s v="M"/>
    <s v="Tan"/>
    <x v="0"/>
  </r>
  <r>
    <s v="OD1430"/>
    <s v="C015"/>
    <s v="P1228"/>
    <x v="611"/>
    <x v="0"/>
    <x v="2"/>
    <n v="654"/>
    <n v="0.25"/>
    <x v="0"/>
    <n v="490.5"/>
    <n v="27"/>
    <x v="1"/>
    <s v="Ahmedabad"/>
    <x v="3"/>
    <x v="0"/>
    <x v="3"/>
    <s v="Ethnic Wear"/>
    <x v="24"/>
    <s v="M"/>
    <s v="Yellow"/>
    <x v="0"/>
  </r>
  <r>
    <s v="OD1431"/>
    <s v="C016"/>
    <s v="P1229"/>
    <x v="682"/>
    <x v="9"/>
    <x v="1"/>
    <n v="654"/>
    <n v="0.45"/>
    <x v="1"/>
    <n v="359.70000000000005"/>
    <n v="29"/>
    <x v="1"/>
    <s v="Ahmedabad"/>
    <x v="3"/>
    <x v="0"/>
    <x v="3"/>
    <s v="Ethnic Wear"/>
    <x v="24"/>
    <s v="M"/>
    <s v="Lavender"/>
    <x v="0"/>
  </r>
  <r>
    <s v="OD1432"/>
    <s v="C017"/>
    <s v="P1230"/>
    <x v="221"/>
    <x v="9"/>
    <x v="0"/>
    <n v="654"/>
    <n v="0.15"/>
    <x v="2"/>
    <n v="555.9"/>
    <n v="23"/>
    <x v="1"/>
    <s v="Ahmedabad"/>
    <x v="3"/>
    <x v="0"/>
    <x v="3"/>
    <s v="Ethnic Wear"/>
    <x v="24"/>
    <s v="M"/>
    <s v="Purple"/>
    <x v="2"/>
  </r>
  <r>
    <s v="OD1433"/>
    <s v="C018"/>
    <s v="P1231"/>
    <x v="108"/>
    <x v="9"/>
    <x v="0"/>
    <n v="654"/>
    <n v="0.33"/>
    <x v="0"/>
    <n v="438.17999999999995"/>
    <n v="25"/>
    <x v="1"/>
    <s v="Ahmedabad"/>
    <x v="3"/>
    <x v="0"/>
    <x v="3"/>
    <s v="Ethnic Wear"/>
    <x v="24"/>
    <s v="M"/>
    <s v="Blue"/>
    <x v="3"/>
  </r>
  <r>
    <s v="OD1434"/>
    <s v="C019"/>
    <s v="P1232"/>
    <x v="112"/>
    <x v="6"/>
    <x v="1"/>
    <n v="356"/>
    <n v="0.42"/>
    <x v="1"/>
    <n v="206.48000000000002"/>
    <n v="24"/>
    <x v="1"/>
    <s v="Ahmedabad"/>
    <x v="3"/>
    <x v="0"/>
    <x v="3"/>
    <s v="Ethnic Wear"/>
    <x v="24"/>
    <s v="M"/>
    <s v="Coral"/>
    <x v="1"/>
  </r>
  <r>
    <s v="OD1435"/>
    <s v="C020"/>
    <s v="P1233"/>
    <x v="306"/>
    <x v="2"/>
    <x v="0"/>
    <n v="686"/>
    <n v="0.42"/>
    <x v="1"/>
    <n v="397.88000000000005"/>
    <n v="15"/>
    <x v="2"/>
    <s v="Ahmedabad"/>
    <x v="3"/>
    <x v="0"/>
    <x v="3"/>
    <s v="Ethnic Wear"/>
    <x v="24"/>
    <s v="M"/>
    <s v="Copper"/>
    <x v="0"/>
  </r>
  <r>
    <s v="OD1436"/>
    <s v="C021"/>
    <s v="P1234"/>
    <x v="337"/>
    <x v="4"/>
    <x v="1"/>
    <n v="456"/>
    <n v="0.39"/>
    <x v="0"/>
    <n v="278.15999999999997"/>
    <n v="19"/>
    <x v="2"/>
    <s v="Vadodara"/>
    <x v="3"/>
    <x v="0"/>
    <x v="3"/>
    <s v="Ethnic Wear"/>
    <x v="24"/>
    <s v="M"/>
    <s v="Charcoal"/>
    <x v="3"/>
  </r>
  <r>
    <s v="OD1437"/>
    <s v="C022"/>
    <s v="P1235"/>
    <x v="11"/>
    <x v="1"/>
    <x v="0"/>
    <n v="516"/>
    <n v="0.39"/>
    <x v="0"/>
    <n v="314.76"/>
    <n v="19"/>
    <x v="2"/>
    <s v="Vadodara"/>
    <x v="3"/>
    <x v="0"/>
    <x v="3"/>
    <s v="Ethnic Wear"/>
    <x v="24"/>
    <s v="XL"/>
    <s v="Black"/>
    <x v="1"/>
  </r>
  <r>
    <s v="OD1438"/>
    <s v="C023"/>
    <s v="P1236"/>
    <x v="294"/>
    <x v="7"/>
    <x v="0"/>
    <n v="355"/>
    <n v="0.39"/>
    <x v="0"/>
    <n v="216.54999999999998"/>
    <n v="19"/>
    <x v="2"/>
    <s v="Vadodara"/>
    <x v="3"/>
    <x v="0"/>
    <x v="3"/>
    <s v="Ethnic Wear"/>
    <x v="24"/>
    <s v="XL"/>
    <s v="Magenta"/>
    <x v="1"/>
  </r>
  <r>
    <s v="OD1439"/>
    <s v="C024"/>
    <s v="P1237"/>
    <x v="587"/>
    <x v="0"/>
    <x v="1"/>
    <n v="465"/>
    <n v="0.39"/>
    <x v="0"/>
    <n v="283.64999999999998"/>
    <n v="22"/>
    <x v="1"/>
    <s v="Vadodara"/>
    <x v="3"/>
    <x v="0"/>
    <x v="3"/>
    <s v="Ethnic Wear"/>
    <x v="21"/>
    <s v="XL"/>
    <s v="Off white"/>
    <x v="0"/>
  </r>
  <r>
    <s v="OD1440"/>
    <s v="C025"/>
    <s v="P1238"/>
    <x v="8"/>
    <x v="0"/>
    <x v="2"/>
    <n v="965"/>
    <n v="0.37"/>
    <x v="0"/>
    <n v="607.95000000000005"/>
    <n v="22"/>
    <x v="1"/>
    <s v="Vadodara"/>
    <x v="3"/>
    <x v="0"/>
    <x v="3"/>
    <s v="Ethnic Wear"/>
    <x v="21"/>
    <s v="XL"/>
    <s v="Sea Green"/>
    <x v="0"/>
  </r>
  <r>
    <s v="OD1441"/>
    <s v="C026"/>
    <s v="P1239"/>
    <x v="276"/>
    <x v="1"/>
    <x v="0"/>
    <n v="1158"/>
    <n v="0.37"/>
    <x v="0"/>
    <n v="729.54"/>
    <n v="22"/>
    <x v="1"/>
    <s v="Surat"/>
    <x v="3"/>
    <x v="0"/>
    <x v="3"/>
    <s v="Ethnic Wear"/>
    <x v="21"/>
    <s v="XL"/>
    <s v="Multicolor"/>
    <x v="0"/>
  </r>
  <r>
    <s v="OD1442"/>
    <s v="C027"/>
    <s v="P1240"/>
    <x v="50"/>
    <x v="3"/>
    <x v="2"/>
    <n v="264"/>
    <n v="0.37"/>
    <x v="0"/>
    <n v="166.32"/>
    <n v="22"/>
    <x v="1"/>
    <s v="Surat"/>
    <x v="3"/>
    <x v="0"/>
    <x v="3"/>
    <s v="Ethnic Wear"/>
    <x v="21"/>
    <s v="XL"/>
    <s v="Multicolor"/>
    <x v="2"/>
  </r>
  <r>
    <s v="OD1443"/>
    <s v="C028"/>
    <s v="P1241"/>
    <x v="683"/>
    <x v="2"/>
    <x v="0"/>
    <n v="433"/>
    <n v="0.37"/>
    <x v="0"/>
    <n v="272.79000000000002"/>
    <n v="29"/>
    <x v="1"/>
    <s v="Surat"/>
    <x v="3"/>
    <x v="0"/>
    <x v="3"/>
    <s v="Ethnic Wear"/>
    <x v="21"/>
    <s v="XXL"/>
    <s v="Multicolor"/>
    <x v="1"/>
  </r>
  <r>
    <s v="OD1444"/>
    <s v="C029"/>
    <s v="P1242"/>
    <x v="154"/>
    <x v="1"/>
    <x v="0"/>
    <n v="562"/>
    <n v="0.37"/>
    <x v="0"/>
    <n v="354.06"/>
    <n v="29"/>
    <x v="1"/>
    <s v="Surat"/>
    <x v="3"/>
    <x v="0"/>
    <x v="3"/>
    <s v="Ethnic Wear"/>
    <x v="21"/>
    <s v="XXL"/>
    <s v="Multicolor"/>
    <x v="0"/>
  </r>
  <r>
    <s v="OD1445"/>
    <s v="C030"/>
    <s v="P1243"/>
    <x v="684"/>
    <x v="5"/>
    <x v="1"/>
    <n v="423"/>
    <n v="0.4"/>
    <x v="0"/>
    <n v="253.79999999999998"/>
    <n v="29"/>
    <x v="1"/>
    <s v="Bengaluru"/>
    <x v="4"/>
    <x v="0"/>
    <x v="3"/>
    <s v="Ethnic Wear"/>
    <x v="21"/>
    <s v="XXL"/>
    <s v="Multicolor"/>
    <x v="3"/>
  </r>
  <r>
    <s v="OD1446"/>
    <s v="C031"/>
    <s v="P1244"/>
    <x v="50"/>
    <x v="3"/>
    <x v="2"/>
    <n v="621"/>
    <n v="0.4"/>
    <x v="0"/>
    <n v="372.59999999999997"/>
    <n v="29"/>
    <x v="1"/>
    <s v="Bengaluru"/>
    <x v="4"/>
    <x v="0"/>
    <x v="3"/>
    <s v="Ethnic Wear"/>
    <x v="21"/>
    <s v="XXL"/>
    <s v="Multicolor"/>
    <x v="1"/>
  </r>
  <r>
    <s v="OD1447"/>
    <s v="C032"/>
    <s v="P1245"/>
    <x v="685"/>
    <x v="7"/>
    <x v="0"/>
    <n v="333"/>
    <n v="0.4"/>
    <x v="0"/>
    <n v="199.79999999999998"/>
    <n v="41"/>
    <x v="0"/>
    <s v="Bengaluru"/>
    <x v="4"/>
    <x v="0"/>
    <x v="3"/>
    <s v="Ethnic Wear"/>
    <x v="21"/>
    <s v="XXL"/>
    <s v="Multicolor"/>
    <x v="1"/>
  </r>
  <r>
    <s v="OD1448"/>
    <s v="C033"/>
    <s v="P1246"/>
    <x v="220"/>
    <x v="10"/>
    <x v="1"/>
    <n v="236"/>
    <n v="0.4"/>
    <x v="0"/>
    <n v="141.6"/>
    <n v="42"/>
    <x v="0"/>
    <s v="Bengaluru"/>
    <x v="4"/>
    <x v="0"/>
    <x v="3"/>
    <s v="Ethnic Wear"/>
    <x v="21"/>
    <s v="XXL"/>
    <s v="Multicolor"/>
    <x v="1"/>
  </r>
  <r>
    <s v="OD1449"/>
    <s v="C034"/>
    <s v="P1247"/>
    <x v="669"/>
    <x v="1"/>
    <x v="1"/>
    <n v="456"/>
    <n v="0.4"/>
    <x v="0"/>
    <n v="273.59999999999997"/>
    <n v="43"/>
    <x v="0"/>
    <s v="Bengaluru"/>
    <x v="4"/>
    <x v="0"/>
    <x v="3"/>
    <s v="Ethnic Wear"/>
    <x v="21"/>
    <s v="XXL"/>
    <s v="Coral"/>
    <x v="0"/>
  </r>
  <r>
    <s v="OD1450"/>
    <s v="C035"/>
    <s v="P1248"/>
    <x v="512"/>
    <x v="9"/>
    <x v="1"/>
    <n v="963"/>
    <n v="0.34"/>
    <x v="0"/>
    <n v="635.57999999999993"/>
    <n v="44"/>
    <x v="0"/>
    <s v="Bengaluru"/>
    <x v="4"/>
    <x v="0"/>
    <x v="3"/>
    <s v="Ethnic Wear"/>
    <x v="21"/>
    <s v="XXL"/>
    <s v="Peach"/>
    <x v="0"/>
  </r>
  <r>
    <s v="OD1451"/>
    <s v="C036"/>
    <s v="P1249"/>
    <x v="452"/>
    <x v="11"/>
    <x v="0"/>
    <n v="234"/>
    <n v="0.34"/>
    <x v="0"/>
    <n v="154.43999999999997"/>
    <n v="45"/>
    <x v="0"/>
    <s v="Bengaluru"/>
    <x v="4"/>
    <x v="0"/>
    <x v="3"/>
    <s v="Ethnic Wear"/>
    <x v="21"/>
    <s v="S"/>
    <s v="Pink"/>
    <x v="0"/>
  </r>
  <r>
    <s v="OD1452"/>
    <s v="C037"/>
    <s v="P1250"/>
    <x v="686"/>
    <x v="11"/>
    <x v="2"/>
    <n v="456"/>
    <n v="0.34"/>
    <x v="0"/>
    <n v="300.95999999999998"/>
    <n v="35"/>
    <x v="0"/>
    <s v="Bengaluru"/>
    <x v="4"/>
    <x v="0"/>
    <x v="3"/>
    <s v="Ethnic Wear"/>
    <x v="21"/>
    <s v="S"/>
    <s v="White"/>
    <x v="1"/>
  </r>
  <r>
    <s v="OD1453"/>
    <s v="C038"/>
    <s v="P1251"/>
    <x v="310"/>
    <x v="7"/>
    <x v="0"/>
    <n v="564"/>
    <n v="0.34"/>
    <x v="0"/>
    <n v="372.23999999999995"/>
    <n v="36"/>
    <x v="0"/>
    <s v="Patna"/>
    <x v="5"/>
    <x v="0"/>
    <x v="3"/>
    <s v="Ethnic Wear"/>
    <x v="21"/>
    <s v="S"/>
    <s v="Off white"/>
    <x v="1"/>
  </r>
  <r>
    <s v="OD1454"/>
    <s v="C039"/>
    <s v="P1252"/>
    <x v="152"/>
    <x v="9"/>
    <x v="1"/>
    <n v="634"/>
    <n v="0.34"/>
    <x v="0"/>
    <n v="418.43999999999994"/>
    <n v="37"/>
    <x v="0"/>
    <s v="Patna"/>
    <x v="5"/>
    <x v="0"/>
    <x v="3"/>
    <s v="Ethnic Wear"/>
    <x v="21"/>
    <s v="S"/>
    <s v="Lavender"/>
    <x v="2"/>
  </r>
  <r>
    <s v="OD1455"/>
    <s v="C040"/>
    <s v="P1253"/>
    <x v="577"/>
    <x v="3"/>
    <x v="0"/>
    <n v="236"/>
    <n v="0.38"/>
    <x v="0"/>
    <n v="146.32"/>
    <n v="26"/>
    <x v="1"/>
    <s v="Patna"/>
    <x v="5"/>
    <x v="0"/>
    <x v="3"/>
    <s v="Ethnic Wear"/>
    <x v="21"/>
    <s v="S"/>
    <s v="Teal"/>
    <x v="1"/>
  </r>
  <r>
    <s v="OD1456"/>
    <s v="C041"/>
    <s v="P1254"/>
    <x v="581"/>
    <x v="10"/>
    <x v="1"/>
    <n v="444"/>
    <n v="0.38"/>
    <x v="0"/>
    <n v="275.27999999999997"/>
    <n v="27"/>
    <x v="1"/>
    <s v="Patna"/>
    <x v="5"/>
    <x v="0"/>
    <x v="3"/>
    <s v="Ethnic Wear"/>
    <x v="18"/>
    <s v="S"/>
    <s v="Blue"/>
    <x v="1"/>
  </r>
  <r>
    <s v="OD1457"/>
    <s v="C042"/>
    <s v="P1255"/>
    <x v="687"/>
    <x v="7"/>
    <x v="1"/>
    <n v="456"/>
    <n v="0.38"/>
    <x v="0"/>
    <n v="282.71999999999997"/>
    <n v="28"/>
    <x v="1"/>
    <s v="Darbhanga"/>
    <x v="5"/>
    <x v="0"/>
    <x v="3"/>
    <s v="Ethnic Wear"/>
    <x v="18"/>
    <s v="S"/>
    <s v="Navy Blue"/>
    <x v="0"/>
  </r>
  <r>
    <s v="OD1458"/>
    <s v="C043"/>
    <s v="P1255"/>
    <x v="191"/>
    <x v="2"/>
    <x v="1"/>
    <n v="963"/>
    <n v="0.38"/>
    <x v="0"/>
    <n v="597.05999999999995"/>
    <n v="29"/>
    <x v="1"/>
    <s v="Darbhanga"/>
    <x v="5"/>
    <x v="0"/>
    <x v="3"/>
    <s v="Ethnic Wear"/>
    <x v="18"/>
    <s v="S"/>
    <s v="Navy Blue"/>
    <x v="0"/>
  </r>
  <r>
    <s v="OD1459"/>
    <s v="C044"/>
    <s v="P1255"/>
    <x v="332"/>
    <x v="5"/>
    <x v="1"/>
    <n v="456"/>
    <n v="0.38"/>
    <x v="0"/>
    <n v="282.71999999999997"/>
    <n v="30"/>
    <x v="0"/>
    <s v="Darbhanga"/>
    <x v="5"/>
    <x v="0"/>
    <x v="3"/>
    <s v="Ethnic Wear"/>
    <x v="18"/>
    <s v="S"/>
    <s v="Navy Blue"/>
    <x v="0"/>
  </r>
  <r>
    <s v="OD1460"/>
    <s v="C045"/>
    <s v="P1255"/>
    <x v="688"/>
    <x v="0"/>
    <x v="1"/>
    <n v="1189"/>
    <n v="0.21"/>
    <x v="0"/>
    <n v="939.31000000000006"/>
    <n v="31"/>
    <x v="0"/>
    <s v="Nalanda"/>
    <x v="5"/>
    <x v="0"/>
    <x v="3"/>
    <s v="Ethnic Wear"/>
    <x v="18"/>
    <s v="S"/>
    <s v="Navy Blue"/>
    <x v="0"/>
  </r>
  <r>
    <s v="OD1461"/>
    <s v="C046"/>
    <s v="P1255"/>
    <x v="689"/>
    <x v="3"/>
    <x v="0"/>
    <n v="1298"/>
    <n v="0.21"/>
    <x v="0"/>
    <n v="1025.42"/>
    <n v="32"/>
    <x v="0"/>
    <s v="Nalanda"/>
    <x v="5"/>
    <x v="0"/>
    <x v="3"/>
    <s v="Ethnic Wear"/>
    <x v="18"/>
    <s v="S"/>
    <s v="Navy Blue"/>
    <x v="0"/>
  </r>
  <r>
    <s v="OD1462"/>
    <s v="C047"/>
    <s v="P1255"/>
    <x v="505"/>
    <x v="11"/>
    <x v="0"/>
    <n v="1456"/>
    <n v="0.21"/>
    <x v="0"/>
    <n v="1150.24"/>
    <n v="33"/>
    <x v="0"/>
    <s v="Nalanda"/>
    <x v="5"/>
    <x v="0"/>
    <x v="3"/>
    <s v="Ethnic Wear"/>
    <x v="18"/>
    <s v="S"/>
    <s v="Navy Blue"/>
    <x v="0"/>
  </r>
  <r>
    <s v="OD1463"/>
    <s v="C048"/>
    <s v="P1255"/>
    <x v="606"/>
    <x v="7"/>
    <x v="0"/>
    <n v="1478"/>
    <n v="0.21"/>
    <x v="0"/>
    <n v="1167.6200000000001"/>
    <n v="44"/>
    <x v="0"/>
    <s v="Gaya"/>
    <x v="5"/>
    <x v="0"/>
    <x v="3"/>
    <s v="Ethnic Wear"/>
    <x v="18"/>
    <s v="S"/>
    <s v="Navy Blue"/>
    <x v="0"/>
  </r>
  <r>
    <s v="OD1464"/>
    <s v="C049"/>
    <s v="P1255"/>
    <x v="310"/>
    <x v="7"/>
    <x v="0"/>
    <n v="256"/>
    <n v="0.21"/>
    <x v="0"/>
    <n v="202.24"/>
    <n v="45"/>
    <x v="0"/>
    <s v="Gaya"/>
    <x v="5"/>
    <x v="0"/>
    <x v="3"/>
    <s v="Ethnic Wear"/>
    <x v="18"/>
    <s v="S"/>
    <s v="Navy Blue"/>
    <x v="0"/>
  </r>
  <r>
    <s v="OD1465"/>
    <s v="C050"/>
    <s v="P1256"/>
    <x v="690"/>
    <x v="8"/>
    <x v="1"/>
    <n v="2698"/>
    <n v="0.22"/>
    <x v="0"/>
    <n v="2104.44"/>
    <n v="46"/>
    <x v="3"/>
    <s v="Bhopal"/>
    <x v="6"/>
    <x v="0"/>
    <x v="3"/>
    <s v="Ethnic Wear"/>
    <x v="18"/>
    <s v="S"/>
    <s v="Sea Green"/>
    <x v="2"/>
  </r>
  <r>
    <s v="OD1466"/>
    <s v="C051"/>
    <s v="P1257"/>
    <x v="6"/>
    <x v="4"/>
    <x v="0"/>
    <n v="2364"/>
    <n v="0.22"/>
    <x v="0"/>
    <n v="1843.92"/>
    <n v="47"/>
    <x v="3"/>
    <s v="Bhopal"/>
    <x v="6"/>
    <x v="0"/>
    <x v="3"/>
    <s v="Ethnic Wear"/>
    <x v="18"/>
    <s v="S"/>
    <s v="Green"/>
    <x v="0"/>
  </r>
  <r>
    <s v="OD1467"/>
    <s v="C052"/>
    <s v="P1258"/>
    <x v="688"/>
    <x v="0"/>
    <x v="1"/>
    <n v="1236"/>
    <n v="0.22"/>
    <x v="0"/>
    <n v="964.08"/>
    <n v="48"/>
    <x v="3"/>
    <s v="Bhopal"/>
    <x v="6"/>
    <x v="0"/>
    <x v="3"/>
    <s v="Ethnic Wear"/>
    <x v="18"/>
    <s v="S"/>
    <s v="Tan"/>
    <x v="0"/>
  </r>
  <r>
    <s v="OD1468"/>
    <s v="C053"/>
    <s v="P1259"/>
    <x v="116"/>
    <x v="8"/>
    <x v="0"/>
    <n v="756"/>
    <n v="0.22"/>
    <x v="0"/>
    <n v="589.68000000000006"/>
    <n v="49"/>
    <x v="3"/>
    <s v="Bhopal"/>
    <x v="6"/>
    <x v="0"/>
    <x v="3"/>
    <s v="Ethnic Wear"/>
    <x v="18"/>
    <s v="S"/>
    <s v="Charcoal"/>
    <x v="1"/>
  </r>
  <r>
    <s v="OD1469"/>
    <s v="C054"/>
    <s v="P1260"/>
    <x v="595"/>
    <x v="11"/>
    <x v="0"/>
    <n v="326"/>
    <n v="0.22"/>
    <x v="0"/>
    <n v="254.28"/>
    <n v="17"/>
    <x v="2"/>
    <s v="Sagar"/>
    <x v="6"/>
    <x v="0"/>
    <x v="3"/>
    <s v="Ethnic Wear"/>
    <x v="18"/>
    <s v="M"/>
    <s v="Red "/>
    <x v="0"/>
  </r>
  <r>
    <s v="OD1470"/>
    <s v="C055"/>
    <s v="P1261"/>
    <x v="107"/>
    <x v="3"/>
    <x v="0"/>
    <n v="453"/>
    <n v="0.22"/>
    <x v="0"/>
    <n v="353.34000000000003"/>
    <n v="18"/>
    <x v="2"/>
    <s v="Sagar"/>
    <x v="6"/>
    <x v="0"/>
    <x v="3"/>
    <s v="Ethnic Wear"/>
    <x v="18"/>
    <s v="M"/>
    <s v="Multicolor"/>
    <x v="0"/>
  </r>
  <r>
    <s v="OD1471"/>
    <s v="C056"/>
    <s v="P1262"/>
    <x v="86"/>
    <x v="2"/>
    <x v="0"/>
    <n v="326"/>
    <n v="0.3"/>
    <x v="0"/>
    <n v="228.2"/>
    <n v="19"/>
    <x v="2"/>
    <s v="Sagar"/>
    <x v="6"/>
    <x v="0"/>
    <x v="3"/>
    <s v="Ethnic Wear"/>
    <x v="18"/>
    <s v="M"/>
    <s v="Multicolor"/>
    <x v="0"/>
  </r>
  <r>
    <s v="OD1472"/>
    <s v="C057"/>
    <s v="P1263"/>
    <x v="562"/>
    <x v="0"/>
    <x v="2"/>
    <n v="456"/>
    <n v="0.3"/>
    <x v="0"/>
    <n v="319.2"/>
    <n v="20"/>
    <x v="1"/>
    <s v="Sagar"/>
    <x v="6"/>
    <x v="0"/>
    <x v="3"/>
    <s v="Ethnic Wear"/>
    <x v="18"/>
    <s v="M"/>
    <s v="Multicolor"/>
    <x v="2"/>
  </r>
  <r>
    <s v="OD1473"/>
    <s v="C058"/>
    <s v="P1264"/>
    <x v="177"/>
    <x v="7"/>
    <x v="0"/>
    <n v="675"/>
    <n v="0.3"/>
    <x v="0"/>
    <n v="472.49999999999994"/>
    <n v="21"/>
    <x v="1"/>
    <s v="Indore"/>
    <x v="6"/>
    <x v="0"/>
    <x v="3"/>
    <s v="Ethnic Wear"/>
    <x v="18"/>
    <s v="M"/>
    <s v="Coral"/>
    <x v="1"/>
  </r>
  <r>
    <s v="OD1474"/>
    <s v="C059"/>
    <s v="P1265"/>
    <x v="40"/>
    <x v="10"/>
    <x v="0"/>
    <n v="654"/>
    <n v="0.3"/>
    <x v="0"/>
    <n v="457.79999999999995"/>
    <n v="22"/>
    <x v="1"/>
    <s v="Indore"/>
    <x v="6"/>
    <x v="0"/>
    <x v="3"/>
    <s v="Ethnic Wear"/>
    <x v="18"/>
    <s v="M"/>
    <s v="Peach"/>
    <x v="1"/>
  </r>
  <r>
    <s v="OD1475"/>
    <s v="C060"/>
    <s v="P1266"/>
    <x v="576"/>
    <x v="11"/>
    <x v="2"/>
    <n v="654"/>
    <n v="0.3"/>
    <x v="0"/>
    <n v="457.79999999999995"/>
    <n v="16"/>
    <x v="2"/>
    <s v="Kanpur"/>
    <x v="7"/>
    <x v="0"/>
    <x v="3"/>
    <s v="Ethnic Wear"/>
    <x v="18"/>
    <s v="M"/>
    <s v="Beige"/>
    <x v="0"/>
  </r>
  <r>
    <s v="OD1476"/>
    <s v="C061"/>
    <s v="P1267"/>
    <x v="403"/>
    <x v="6"/>
    <x v="0"/>
    <n v="654"/>
    <n v="0.3"/>
    <x v="0"/>
    <n v="457.79999999999995"/>
    <n v="17"/>
    <x v="2"/>
    <s v="Kanpur"/>
    <x v="7"/>
    <x v="0"/>
    <x v="3"/>
    <s v="Ethnic Wear"/>
    <x v="18"/>
    <s v="M"/>
    <s v="White"/>
    <x v="0"/>
  </r>
  <r>
    <s v="OD1477"/>
    <s v="C062"/>
    <s v="P1268"/>
    <x v="446"/>
    <x v="6"/>
    <x v="1"/>
    <n v="654"/>
    <n v="0.14000000000000001"/>
    <x v="2"/>
    <n v="562.43999999999994"/>
    <n v="18"/>
    <x v="2"/>
    <s v="Kanpur"/>
    <x v="7"/>
    <x v="0"/>
    <x v="3"/>
    <s v="Ethnic Wear"/>
    <x v="18"/>
    <s v="M"/>
    <s v="Off white"/>
    <x v="1"/>
  </r>
  <r>
    <s v="OD1478"/>
    <s v="C063"/>
    <s v="P1269"/>
    <x v="110"/>
    <x v="4"/>
    <x v="1"/>
    <n v="356"/>
    <n v="0.14000000000000001"/>
    <x v="2"/>
    <n v="306.15999999999997"/>
    <n v="19"/>
    <x v="2"/>
    <s v="Kanpur"/>
    <x v="7"/>
    <x v="0"/>
    <x v="3"/>
    <s v="Ethnic Wear"/>
    <x v="18"/>
    <s v="M"/>
    <s v="Lavender"/>
    <x v="2"/>
  </r>
  <r>
    <s v="OD1479"/>
    <s v="C064"/>
    <s v="P1270"/>
    <x v="691"/>
    <x v="2"/>
    <x v="1"/>
    <n v="686"/>
    <n v="0.14000000000000001"/>
    <x v="2"/>
    <n v="589.96"/>
    <n v="20"/>
    <x v="1"/>
    <s v="Aligarh"/>
    <x v="7"/>
    <x v="0"/>
    <x v="3"/>
    <s v="Ethnic Wear"/>
    <x v="18"/>
    <s v="M"/>
    <s v="Teal"/>
    <x v="3"/>
  </r>
  <r>
    <s v="OD1480"/>
    <s v="C065"/>
    <s v="P1270"/>
    <x v="611"/>
    <x v="0"/>
    <x v="2"/>
    <n v="456"/>
    <n v="0.14000000000000001"/>
    <x v="2"/>
    <n v="392.15999999999997"/>
    <n v="21"/>
    <x v="1"/>
    <s v="Aligarh"/>
    <x v="7"/>
    <x v="0"/>
    <x v="3"/>
    <s v="Ethnic Wear"/>
    <x v="18"/>
    <s v="M"/>
    <s v="Teal"/>
    <x v="3"/>
  </r>
  <r>
    <s v="OD1481"/>
    <s v="C066"/>
    <s v="P1270"/>
    <x v="10"/>
    <x v="5"/>
    <x v="1"/>
    <n v="516"/>
    <n v="0.12"/>
    <x v="2"/>
    <n v="454.08"/>
    <n v="22"/>
    <x v="1"/>
    <s v="Aligarh"/>
    <x v="7"/>
    <x v="0"/>
    <x v="3"/>
    <s v="Ethnic Wear"/>
    <x v="18"/>
    <s v="M"/>
    <s v="Teal"/>
    <x v="3"/>
  </r>
  <r>
    <s v="OD1482"/>
    <s v="C067"/>
    <s v="P1270"/>
    <x v="513"/>
    <x v="9"/>
    <x v="0"/>
    <n v="355"/>
    <n v="0.12"/>
    <x v="2"/>
    <n v="312.39999999999998"/>
    <n v="23"/>
    <x v="1"/>
    <s v="Aligarh"/>
    <x v="7"/>
    <x v="0"/>
    <x v="3"/>
    <s v="Ethnic Wear"/>
    <x v="18"/>
    <s v="M"/>
    <s v="Teal"/>
    <x v="3"/>
  </r>
  <r>
    <s v="OD1483"/>
    <s v="C068"/>
    <s v="P1270"/>
    <x v="46"/>
    <x v="2"/>
    <x v="1"/>
    <n v="465"/>
    <n v="0.12"/>
    <x v="2"/>
    <n v="409.2"/>
    <n v="18"/>
    <x v="2"/>
    <s v="Prayagraj"/>
    <x v="7"/>
    <x v="0"/>
    <x v="3"/>
    <s v="Ethnic Wear"/>
    <x v="18"/>
    <s v="M"/>
    <s v="Teal"/>
    <x v="3"/>
  </r>
  <r>
    <s v="OD1484"/>
    <s v="C069"/>
    <s v="P1270"/>
    <x v="279"/>
    <x v="11"/>
    <x v="2"/>
    <n v="965"/>
    <n v="0.12"/>
    <x v="2"/>
    <n v="849.2"/>
    <n v="18"/>
    <x v="2"/>
    <s v="Prayagraj"/>
    <x v="7"/>
    <x v="0"/>
    <x v="3"/>
    <s v="Ethnic Wear"/>
    <x v="18"/>
    <s v="M"/>
    <s v="Teal"/>
    <x v="3"/>
  </r>
  <r>
    <s v="OD1485"/>
    <s v="C070"/>
    <s v="P1271"/>
    <x v="656"/>
    <x v="3"/>
    <x v="1"/>
    <n v="1158"/>
    <n v="0.12"/>
    <x v="2"/>
    <n v="1019.04"/>
    <n v="18"/>
    <x v="2"/>
    <s v="Prayagraj"/>
    <x v="7"/>
    <x v="0"/>
    <x v="3"/>
    <s v="Ethnic Wear"/>
    <x v="18"/>
    <s v="M"/>
    <s v="Blue"/>
    <x v="1"/>
  </r>
  <r>
    <s v="OD1486"/>
    <s v="C071"/>
    <s v="P1272"/>
    <x v="668"/>
    <x v="8"/>
    <x v="0"/>
    <n v="264"/>
    <n v="0.12"/>
    <x v="2"/>
    <n v="232.32"/>
    <n v="18"/>
    <x v="2"/>
    <s v="Prayagraj"/>
    <x v="7"/>
    <x v="0"/>
    <x v="3"/>
    <s v="Ethnic Wear"/>
    <x v="18"/>
    <s v="M"/>
    <s v="Navy Blue"/>
    <x v="0"/>
  </r>
  <r>
    <s v="OD1487"/>
    <s v="C072"/>
    <s v="P1273"/>
    <x v="158"/>
    <x v="1"/>
    <x v="1"/>
    <n v="433"/>
    <n v="0.34"/>
    <x v="0"/>
    <n v="285.77999999999997"/>
    <n v="18"/>
    <x v="2"/>
    <s v="Prayagraj"/>
    <x v="7"/>
    <x v="0"/>
    <x v="3"/>
    <s v="Ethnic Wear"/>
    <x v="22"/>
    <s v="M"/>
    <s v="Sea Green"/>
    <x v="2"/>
  </r>
  <r>
    <s v="OD1488"/>
    <s v="C073"/>
    <s v="P1274"/>
    <x v="199"/>
    <x v="0"/>
    <x v="1"/>
    <n v="562"/>
    <n v="0.34"/>
    <x v="0"/>
    <n v="370.91999999999996"/>
    <n v="18"/>
    <x v="2"/>
    <s v="Prayagraj"/>
    <x v="7"/>
    <x v="0"/>
    <x v="3"/>
    <s v="Ethnic Wear"/>
    <x v="22"/>
    <s v="M"/>
    <s v="Green"/>
    <x v="1"/>
  </r>
  <r>
    <s v="OD1489"/>
    <s v="C074"/>
    <s v="P1275"/>
    <x v="461"/>
    <x v="11"/>
    <x v="2"/>
    <n v="423"/>
    <n v="0.34"/>
    <x v="0"/>
    <n v="279.17999999999995"/>
    <n v="23"/>
    <x v="1"/>
    <s v="Jalandhar"/>
    <x v="8"/>
    <x v="0"/>
    <x v="3"/>
    <s v="Ethnic Wear"/>
    <x v="22"/>
    <s v="M"/>
    <s v="Tan"/>
    <x v="0"/>
  </r>
  <r>
    <s v="OD1490"/>
    <s v="C075"/>
    <s v="P1276"/>
    <x v="580"/>
    <x v="5"/>
    <x v="1"/>
    <n v="621"/>
    <n v="0.34"/>
    <x v="0"/>
    <n v="409.85999999999996"/>
    <n v="24"/>
    <x v="1"/>
    <s v="Jalandhar"/>
    <x v="8"/>
    <x v="0"/>
    <x v="3"/>
    <s v="Ethnic Wear"/>
    <x v="22"/>
    <s v="L"/>
    <s v="Charcoal"/>
    <x v="3"/>
  </r>
  <r>
    <s v="OD1491"/>
    <s v="C076"/>
    <s v="P1277"/>
    <x v="692"/>
    <x v="0"/>
    <x v="2"/>
    <n v="333"/>
    <n v="0.34"/>
    <x v="0"/>
    <n v="219.77999999999997"/>
    <n v="25"/>
    <x v="1"/>
    <s v="Jalandhar"/>
    <x v="8"/>
    <x v="0"/>
    <x v="3"/>
    <s v="Ethnic Wear"/>
    <x v="22"/>
    <s v="L"/>
    <s v="Red "/>
    <x v="1"/>
  </r>
  <r>
    <s v="OD1492"/>
    <s v="C077"/>
    <s v="P1278"/>
    <x v="693"/>
    <x v="10"/>
    <x v="1"/>
    <n v="236"/>
    <n v="0.34"/>
    <x v="0"/>
    <n v="155.76"/>
    <n v="26"/>
    <x v="1"/>
    <s v="Jalandhar"/>
    <x v="8"/>
    <x v="0"/>
    <x v="3"/>
    <s v="Ethnic Wear"/>
    <x v="22"/>
    <s v="L"/>
    <s v="Black"/>
    <x v="1"/>
  </r>
  <r>
    <s v="OD1493"/>
    <s v="C078"/>
    <s v="P1279"/>
    <x v="498"/>
    <x v="3"/>
    <x v="0"/>
    <n v="456"/>
    <n v="0.44"/>
    <x v="1"/>
    <n v="255.36"/>
    <n v="27"/>
    <x v="1"/>
    <s v="Amritsar"/>
    <x v="8"/>
    <x v="0"/>
    <x v="3"/>
    <s v="Ethnic Wear"/>
    <x v="22"/>
    <s v="L"/>
    <s v="Blue"/>
    <x v="0"/>
  </r>
  <r>
    <s v="OD1494"/>
    <s v="C079"/>
    <s v="P1280"/>
    <x v="694"/>
    <x v="5"/>
    <x v="0"/>
    <n v="963"/>
    <n v="0.44"/>
    <x v="1"/>
    <n v="539.28000000000009"/>
    <n v="24"/>
    <x v="1"/>
    <s v="Amritsar"/>
    <x v="8"/>
    <x v="0"/>
    <x v="3"/>
    <s v="Ethnic Wear"/>
    <x v="22"/>
    <s v="L"/>
    <s v="White"/>
    <x v="0"/>
  </r>
  <r>
    <s v="OD1495"/>
    <s v="C080"/>
    <s v="P1281"/>
    <x v="263"/>
    <x v="0"/>
    <x v="1"/>
    <n v="234"/>
    <n v="0.44"/>
    <x v="1"/>
    <n v="131.04000000000002"/>
    <n v="24"/>
    <x v="1"/>
    <s v="Amritsar"/>
    <x v="8"/>
    <x v="0"/>
    <x v="3"/>
    <s v="Ethnic Wear"/>
    <x v="22"/>
    <s v="XL"/>
    <s v="Green"/>
    <x v="0"/>
  </r>
  <r>
    <s v="OD1496"/>
    <s v="C081"/>
    <s v="P1282"/>
    <x v="273"/>
    <x v="8"/>
    <x v="0"/>
    <n v="456"/>
    <n v="0.44"/>
    <x v="1"/>
    <n v="255.36"/>
    <n v="24"/>
    <x v="1"/>
    <s v="Amritsar"/>
    <x v="8"/>
    <x v="0"/>
    <x v="3"/>
    <s v="Ethnic Wear"/>
    <x v="22"/>
    <s v="XL"/>
    <s v="Olive"/>
    <x v="2"/>
  </r>
  <r>
    <s v="OD1497"/>
    <s v="C082"/>
    <s v="P1283"/>
    <x v="695"/>
    <x v="9"/>
    <x v="1"/>
    <n v="564"/>
    <n v="0.44"/>
    <x v="1"/>
    <n v="315.84000000000003"/>
    <n v="24"/>
    <x v="1"/>
    <s v="Amritsar"/>
    <x v="8"/>
    <x v="0"/>
    <x v="3"/>
    <s v="Ethnic Wear"/>
    <x v="22"/>
    <s v="XL"/>
    <s v="Pink"/>
    <x v="1"/>
  </r>
  <r>
    <s v="OD1498"/>
    <s v="C083"/>
    <s v="P1284"/>
    <x v="534"/>
    <x v="8"/>
    <x v="1"/>
    <n v="634"/>
    <n v="0.1"/>
    <x v="2"/>
    <n v="570.6"/>
    <n v="24"/>
    <x v="1"/>
    <s v="Patiala"/>
    <x v="8"/>
    <x v="0"/>
    <x v="3"/>
    <s v="Ethnic Wear"/>
    <x v="22"/>
    <s v="XL"/>
    <s v="Orange"/>
    <x v="0"/>
  </r>
  <r>
    <s v="OD1499"/>
    <s v="C084"/>
    <s v="P1285"/>
    <x v="83"/>
    <x v="11"/>
    <x v="0"/>
    <n v="236"/>
    <n v="0.1"/>
    <x v="2"/>
    <n v="212.4"/>
    <n v="24"/>
    <x v="1"/>
    <s v="Patiala"/>
    <x v="8"/>
    <x v="0"/>
    <x v="3"/>
    <s v="Ethnic Wear"/>
    <x v="22"/>
    <s v="XXL"/>
    <s v="Beige"/>
    <x v="3"/>
  </r>
  <r>
    <s v="OD1500"/>
    <s v="C085"/>
    <s v="P1286"/>
    <x v="558"/>
    <x v="6"/>
    <x v="0"/>
    <n v="444"/>
    <n v="0.1"/>
    <x v="2"/>
    <n v="399.6"/>
    <n v="24"/>
    <x v="1"/>
    <s v="Patiala"/>
    <x v="8"/>
    <x v="0"/>
    <x v="3"/>
    <s v="Ethnic Wear"/>
    <x v="22"/>
    <s v="XXL"/>
    <s v="Off white"/>
    <x v="1"/>
  </r>
  <r>
    <s v="OD1501"/>
    <s v="C086"/>
    <s v="P1287"/>
    <x v="190"/>
    <x v="10"/>
    <x v="1"/>
    <n v="456"/>
    <n v="0.3"/>
    <x v="0"/>
    <n v="319.2"/>
    <n v="24"/>
    <x v="1"/>
    <s v="Patiala"/>
    <x v="8"/>
    <x v="0"/>
    <x v="3"/>
    <s v="Ethnic Wear"/>
    <x v="22"/>
    <s v="XXL"/>
    <s v="Purple"/>
    <x v="1"/>
  </r>
  <r>
    <s v="OD1502"/>
    <s v="C087"/>
    <s v="P1288"/>
    <x v="135"/>
    <x v="5"/>
    <x v="1"/>
    <n v="963"/>
    <n v="0.3"/>
    <x v="0"/>
    <n v="674.09999999999991"/>
    <n v="24"/>
    <x v="1"/>
    <s v="Patiala"/>
    <x v="8"/>
    <x v="0"/>
    <x v="3"/>
    <s v="Ethnic Wear"/>
    <x v="20"/>
    <s v="XXL"/>
    <s v="Peach"/>
    <x v="1"/>
  </r>
  <r>
    <s v="OD1503"/>
    <s v="C088"/>
    <s v="P1289"/>
    <x v="367"/>
    <x v="1"/>
    <x v="1"/>
    <n v="456"/>
    <n v="0.3"/>
    <x v="0"/>
    <n v="319.2"/>
    <n v="22"/>
    <x v="1"/>
    <s v="Patiala"/>
    <x v="8"/>
    <x v="0"/>
    <x v="3"/>
    <s v="Ethnic Wear"/>
    <x v="20"/>
    <s v="XXL"/>
    <s v="Sea Green"/>
    <x v="0"/>
  </r>
  <r>
    <s v="OD1504"/>
    <s v="C089"/>
    <s v="P1290"/>
    <x v="149"/>
    <x v="4"/>
    <x v="0"/>
    <n v="1189"/>
    <n v="0.25"/>
    <x v="0"/>
    <n v="891.75"/>
    <n v="23"/>
    <x v="1"/>
    <s v="Jaipur"/>
    <x v="9"/>
    <x v="0"/>
    <x v="3"/>
    <s v="Ethnic Wear"/>
    <x v="20"/>
    <s v="XXL"/>
    <s v="Lavender"/>
    <x v="0"/>
  </r>
  <r>
    <s v="OD1505"/>
    <s v="C090"/>
    <s v="P1291"/>
    <x v="556"/>
    <x v="2"/>
    <x v="1"/>
    <n v="1298"/>
    <n v="0.25"/>
    <x v="0"/>
    <n v="973.5"/>
    <n v="24"/>
    <x v="1"/>
    <s v="Jaipur"/>
    <x v="9"/>
    <x v="0"/>
    <x v="3"/>
    <s v="Ethnic Wear"/>
    <x v="20"/>
    <s v="XXL"/>
    <s v="Black"/>
    <x v="0"/>
  </r>
  <r>
    <s v="OD1506"/>
    <s v="C091"/>
    <s v="P1292"/>
    <x v="367"/>
    <x v="1"/>
    <x v="1"/>
    <n v="1456"/>
    <n v="0.3"/>
    <x v="0"/>
    <n v="1019.1999999999999"/>
    <n v="25"/>
    <x v="1"/>
    <s v="Jaipur"/>
    <x v="9"/>
    <x v="0"/>
    <x v="3"/>
    <s v="Ethnic Wear"/>
    <x v="20"/>
    <s v="XXL"/>
    <s v="Blue"/>
    <x v="1"/>
  </r>
  <r>
    <s v="OD1507"/>
    <s v="C092"/>
    <s v="P1293"/>
    <x v="471"/>
    <x v="7"/>
    <x v="1"/>
    <n v="1478"/>
    <n v="0.3"/>
    <x v="0"/>
    <n v="1034.5999999999999"/>
    <n v="26"/>
    <x v="1"/>
    <s v="Jaipur"/>
    <x v="9"/>
    <x v="0"/>
    <x v="3"/>
    <s v="Ethnic Wear"/>
    <x v="20"/>
    <s v="L"/>
    <s v="White"/>
    <x v="1"/>
  </r>
  <r>
    <s v="OD1508"/>
    <s v="C093"/>
    <s v="P1294"/>
    <x v="614"/>
    <x v="5"/>
    <x v="0"/>
    <n v="256"/>
    <n v="0.3"/>
    <x v="0"/>
    <n v="179.2"/>
    <n v="27"/>
    <x v="1"/>
    <s v="Jaipur"/>
    <x v="9"/>
    <x v="0"/>
    <x v="3"/>
    <s v="Ethnic Wear"/>
    <x v="20"/>
    <s v="L"/>
    <s v="Green"/>
    <x v="2"/>
  </r>
  <r>
    <s v="OD1509"/>
    <s v="C094"/>
    <s v="P1295"/>
    <x v="562"/>
    <x v="0"/>
    <x v="2"/>
    <n v="2698"/>
    <n v="0.4"/>
    <x v="0"/>
    <n v="1618.8"/>
    <n v="34"/>
    <x v="0"/>
    <s v="Jaipur"/>
    <x v="9"/>
    <x v="0"/>
    <x v="3"/>
    <s v="Ethnic Wear"/>
    <x v="20"/>
    <s v="L"/>
    <s v="Pink"/>
    <x v="1"/>
  </r>
  <r>
    <s v="OD1510"/>
    <s v="C095"/>
    <s v="P1296"/>
    <x v="216"/>
    <x v="10"/>
    <x v="1"/>
    <n v="2364"/>
    <n v="0.4"/>
    <x v="0"/>
    <n v="1418.3999999999999"/>
    <n v="35"/>
    <x v="0"/>
    <s v="Jodhpur"/>
    <x v="9"/>
    <x v="0"/>
    <x v="3"/>
    <s v="Ethnic Wear"/>
    <x v="20"/>
    <s v="L"/>
    <s v="Black"/>
    <x v="1"/>
  </r>
  <r>
    <s v="OD1511"/>
    <s v="C096"/>
    <s v="P1297"/>
    <x v="587"/>
    <x v="0"/>
    <x v="1"/>
    <n v="1236"/>
    <n v="0.4"/>
    <x v="0"/>
    <n v="741.6"/>
    <n v="36"/>
    <x v="0"/>
    <s v="Jodhpur"/>
    <x v="9"/>
    <x v="0"/>
    <x v="3"/>
    <s v="Ethnic Wear"/>
    <x v="20"/>
    <s v="L"/>
    <s v="Orange"/>
    <x v="0"/>
  </r>
  <r>
    <s v="OD1512"/>
    <s v="C097"/>
    <s v="P1298"/>
    <x v="696"/>
    <x v="4"/>
    <x v="1"/>
    <n v="756"/>
    <n v="0.4"/>
    <x v="0"/>
    <n v="453.59999999999997"/>
    <n v="37"/>
    <x v="0"/>
    <s v="Jodhpur"/>
    <x v="9"/>
    <x v="0"/>
    <x v="3"/>
    <s v="Ethnic Wear"/>
    <x v="20"/>
    <s v="L"/>
    <s v="Beige"/>
    <x v="2"/>
  </r>
  <r>
    <s v="OD1513"/>
    <s v="C098"/>
    <s v="P1299"/>
    <x v="446"/>
    <x v="6"/>
    <x v="1"/>
    <n v="326"/>
    <n v="0.4"/>
    <x v="0"/>
    <n v="195.6"/>
    <n v="38"/>
    <x v="0"/>
    <s v="Udaipur"/>
    <x v="9"/>
    <x v="0"/>
    <x v="3"/>
    <s v="Skirts"/>
    <x v="25"/>
    <s v="L"/>
    <s v="Off white"/>
    <x v="1"/>
  </r>
  <r>
    <s v="OD1514"/>
    <s v="C099"/>
    <s v="P1300"/>
    <x v="228"/>
    <x v="4"/>
    <x v="1"/>
    <n v="453"/>
    <n v="0.4"/>
    <x v="0"/>
    <n v="271.8"/>
    <n v="39"/>
    <x v="0"/>
    <s v="Udaipur"/>
    <x v="9"/>
    <x v="0"/>
    <x v="3"/>
    <s v="Skirts"/>
    <x v="25"/>
    <s v="L"/>
    <s v="Purple"/>
    <x v="0"/>
  </r>
  <r>
    <s v="OD1515"/>
    <s v="C100"/>
    <s v="P1301"/>
    <x v="640"/>
    <x v="7"/>
    <x v="1"/>
    <n v="326"/>
    <n v="0.45"/>
    <x v="1"/>
    <n v="179.3"/>
    <n v="40"/>
    <x v="0"/>
    <s v="Udaipur"/>
    <x v="9"/>
    <x v="0"/>
    <x v="3"/>
    <s v="Skirts"/>
    <x v="25"/>
    <s v="L"/>
    <s v="Peach"/>
    <x v="2"/>
  </r>
  <r>
    <s v="OD1516"/>
    <s v="C001"/>
    <s v="P1302"/>
    <x v="178"/>
    <x v="3"/>
    <x v="2"/>
    <n v="456"/>
    <n v="0.45"/>
    <x v="1"/>
    <n v="250.8"/>
    <n v="30"/>
    <x v="0"/>
    <s v="Mumbai"/>
    <x v="0"/>
    <x v="0"/>
    <x v="3"/>
    <s v="Skirts"/>
    <x v="25"/>
    <s v="M"/>
    <s v="Sea Green"/>
    <x v="1"/>
  </r>
  <r>
    <s v="OD1517"/>
    <s v="C002"/>
    <s v="P1303"/>
    <x v="196"/>
    <x v="11"/>
    <x v="2"/>
    <n v="456"/>
    <n v="0.45"/>
    <x v="1"/>
    <n v="250.8"/>
    <n v="35"/>
    <x v="0"/>
    <s v="Mumbai"/>
    <x v="0"/>
    <x v="0"/>
    <x v="3"/>
    <s v="Skirts"/>
    <x v="25"/>
    <s v="M"/>
    <s v="Lavender"/>
    <x v="1"/>
  </r>
  <r>
    <s v="OD1518"/>
    <s v="C003"/>
    <s v="P1304"/>
    <x v="553"/>
    <x v="7"/>
    <x v="1"/>
    <n v="456"/>
    <n v="0.47"/>
    <x v="1"/>
    <n v="241.68"/>
    <n v="36"/>
    <x v="0"/>
    <s v="Mumbai"/>
    <x v="0"/>
    <x v="0"/>
    <x v="3"/>
    <s v="Skirts"/>
    <x v="25"/>
    <s v="M"/>
    <s v="Black"/>
    <x v="0"/>
  </r>
  <r>
    <s v="OD1519"/>
    <s v="C004"/>
    <s v="P1305"/>
    <x v="465"/>
    <x v="8"/>
    <x v="1"/>
    <n v="456"/>
    <n v="0.47"/>
    <x v="1"/>
    <n v="241.68"/>
    <n v="40"/>
    <x v="0"/>
    <s v="Pune"/>
    <x v="0"/>
    <x v="0"/>
    <x v="3"/>
    <s v="Skirts"/>
    <x v="25"/>
    <s v="M"/>
    <s v="Pink"/>
    <x v="3"/>
  </r>
  <r>
    <s v="OD1520"/>
    <s v="C005"/>
    <s v="P1306"/>
    <x v="469"/>
    <x v="4"/>
    <x v="1"/>
    <n v="236"/>
    <n v="0.46"/>
    <x v="1"/>
    <n v="127.44000000000001"/>
    <n v="25"/>
    <x v="1"/>
    <s v="Pune"/>
    <x v="0"/>
    <x v="0"/>
    <x v="3"/>
    <s v="Skirts"/>
    <x v="25"/>
    <s v="M"/>
    <s v="Pink"/>
    <x v="2"/>
  </r>
  <r>
    <s v="OD1521"/>
    <s v="C006"/>
    <s v="P1307"/>
    <x v="446"/>
    <x v="6"/>
    <x v="1"/>
    <n v="996"/>
    <n v="0.46"/>
    <x v="1"/>
    <n v="537.84"/>
    <n v="16"/>
    <x v="2"/>
    <s v="Pune"/>
    <x v="0"/>
    <x v="0"/>
    <x v="3"/>
    <s v="Skirts"/>
    <x v="25"/>
    <s v="M"/>
    <s v="Pink"/>
    <x v="0"/>
  </r>
  <r>
    <s v="OD1522"/>
    <s v="C007"/>
    <s v="P1308"/>
    <x v="697"/>
    <x v="3"/>
    <x v="1"/>
    <n v="654"/>
    <n v="0.46"/>
    <x v="1"/>
    <n v="353.16"/>
    <n v="23"/>
    <x v="1"/>
    <s v="Pune"/>
    <x v="0"/>
    <x v="0"/>
    <x v="3"/>
    <s v="Skirts"/>
    <x v="25"/>
    <s v="M"/>
    <s v="Pink"/>
    <x v="1"/>
  </r>
  <r>
    <s v="OD1523"/>
    <s v="C008"/>
    <s v="P1309"/>
    <x v="490"/>
    <x v="11"/>
    <x v="1"/>
    <n v="456"/>
    <n v="0.3"/>
    <x v="0"/>
    <n v="319.2"/>
    <n v="22"/>
    <x v="1"/>
    <s v="Pune"/>
    <x v="0"/>
    <x v="0"/>
    <x v="3"/>
    <s v="Skirts"/>
    <x v="25"/>
    <s v="M"/>
    <s v="Pink"/>
    <x v="0"/>
  </r>
  <r>
    <s v="OD1524"/>
    <s v="C009"/>
    <s v="P1310"/>
    <x v="622"/>
    <x v="5"/>
    <x v="0"/>
    <n v="785"/>
    <n v="0.3"/>
    <x v="0"/>
    <n v="549.5"/>
    <n v="17"/>
    <x v="2"/>
    <s v="Hyderabad"/>
    <x v="1"/>
    <x v="0"/>
    <x v="3"/>
    <s v="Skirts"/>
    <x v="25"/>
    <s v="M"/>
    <s v="Pink"/>
    <x v="0"/>
  </r>
  <r>
    <s v="OD1525"/>
    <s v="C010"/>
    <s v="P1311"/>
    <x v="673"/>
    <x v="11"/>
    <x v="1"/>
    <n v="365"/>
    <n v="0.3"/>
    <x v="0"/>
    <n v="255.49999999999997"/>
    <n v="19"/>
    <x v="2"/>
    <s v="Hyderabad"/>
    <x v="1"/>
    <x v="0"/>
    <x v="3"/>
    <s v="Skirts"/>
    <x v="25"/>
    <s v="M"/>
    <s v="Beige"/>
    <x v="0"/>
  </r>
  <r>
    <s v="OD1526"/>
    <s v="C011"/>
    <s v="P1312"/>
    <x v="9"/>
    <x v="3"/>
    <x v="1"/>
    <n v="965"/>
    <n v="0.3"/>
    <x v="0"/>
    <n v="675.5"/>
    <n v="18"/>
    <x v="2"/>
    <s v="Hyderabad"/>
    <x v="1"/>
    <x v="0"/>
    <x v="3"/>
    <s v="Skirts"/>
    <x v="25"/>
    <s v="M"/>
    <s v="Off white"/>
    <x v="2"/>
  </r>
  <r>
    <s v="OD1527"/>
    <s v="C012"/>
    <s v="P1313"/>
    <x v="660"/>
    <x v="0"/>
    <x v="1"/>
    <n v="444"/>
    <n v="0.3"/>
    <x v="0"/>
    <n v="310.79999999999995"/>
    <n v="20"/>
    <x v="1"/>
    <s v="Hyderabad"/>
    <x v="1"/>
    <x v="0"/>
    <x v="3"/>
    <s v="Skirts"/>
    <x v="25"/>
    <s v="M"/>
    <s v="Purple"/>
    <x v="3"/>
  </r>
  <r>
    <s v="OD1528"/>
    <s v="C013"/>
    <s v="P1314"/>
    <x v="191"/>
    <x v="2"/>
    <x v="1"/>
    <n v="569"/>
    <n v="0.35"/>
    <x v="0"/>
    <n v="369.85"/>
    <n v="22"/>
    <x v="1"/>
    <s v="Raipur"/>
    <x v="2"/>
    <x v="0"/>
    <x v="3"/>
    <s v="Skirts"/>
    <x v="26"/>
    <s v="S"/>
    <s v="Peach"/>
    <x v="1"/>
  </r>
  <r>
    <s v="OD1529"/>
    <s v="C014"/>
    <s v="P1315"/>
    <x v="309"/>
    <x v="4"/>
    <x v="0"/>
    <n v="475"/>
    <n v="0.35"/>
    <x v="0"/>
    <n v="308.75"/>
    <n v="25"/>
    <x v="1"/>
    <s v="Raipur"/>
    <x v="2"/>
    <x v="0"/>
    <x v="3"/>
    <s v="Skirts"/>
    <x v="26"/>
    <s v="S"/>
    <s v="Sea Green"/>
    <x v="0"/>
  </r>
  <r>
    <s v="OD1530"/>
    <s v="C015"/>
    <s v="P1316"/>
    <x v="365"/>
    <x v="6"/>
    <x v="0"/>
    <n v="598"/>
    <n v="0.35"/>
    <x v="0"/>
    <n v="388.7"/>
    <n v="27"/>
    <x v="1"/>
    <s v="Ahmedabad"/>
    <x v="3"/>
    <x v="0"/>
    <x v="3"/>
    <s v="Skirts"/>
    <x v="26"/>
    <s v="S"/>
    <s v="Lavender"/>
    <x v="3"/>
  </r>
  <r>
    <s v="OD1531"/>
    <s v="C016"/>
    <s v="P1317"/>
    <x v="644"/>
    <x v="8"/>
    <x v="1"/>
    <n v="536"/>
    <n v="0.35"/>
    <x v="0"/>
    <n v="348.40000000000003"/>
    <n v="29"/>
    <x v="1"/>
    <s v="Ahmedabad"/>
    <x v="3"/>
    <x v="0"/>
    <x v="3"/>
    <s v="Dupattas"/>
    <x v="19"/>
    <s v="S"/>
    <s v="Lavender"/>
    <x v="1"/>
  </r>
  <r>
    <s v="OD1532"/>
    <s v="C017"/>
    <s v="P1318"/>
    <x v="97"/>
    <x v="2"/>
    <x v="1"/>
    <n v="256"/>
    <n v="0.35"/>
    <x v="0"/>
    <n v="166.4"/>
    <n v="23"/>
    <x v="1"/>
    <s v="Ahmedabad"/>
    <x v="3"/>
    <x v="0"/>
    <x v="3"/>
    <s v="Dupattas"/>
    <x v="19"/>
    <s v="S"/>
    <s v="Lavender"/>
    <x v="1"/>
  </r>
  <r>
    <s v="OD1533"/>
    <s v="C018"/>
    <s v="P1319"/>
    <x v="377"/>
    <x v="5"/>
    <x v="1"/>
    <n v="456"/>
    <n v="0.35"/>
    <x v="0"/>
    <n v="296.40000000000003"/>
    <n v="25"/>
    <x v="1"/>
    <s v="Ahmedabad"/>
    <x v="3"/>
    <x v="0"/>
    <x v="3"/>
    <s v="Dupattas"/>
    <x v="19"/>
    <s v="S"/>
    <s v="Lavender"/>
    <x v="0"/>
  </r>
  <r>
    <s v="OD1534"/>
    <s v="C019"/>
    <s v="P1320"/>
    <x v="307"/>
    <x v="4"/>
    <x v="0"/>
    <n v="456"/>
    <n v="0.4"/>
    <x v="0"/>
    <n v="273.59999999999997"/>
    <n v="24"/>
    <x v="1"/>
    <s v="Ahmedabad"/>
    <x v="3"/>
    <x v="0"/>
    <x v="3"/>
    <s v="Dupattas"/>
    <x v="19"/>
    <s v="S"/>
    <s v="Lavender"/>
    <x v="0"/>
  </r>
  <r>
    <s v="OD1535"/>
    <s v="C020"/>
    <s v="P1321"/>
    <x v="367"/>
    <x v="1"/>
    <x v="1"/>
    <n v="745"/>
    <n v="0.4"/>
    <x v="0"/>
    <n v="447"/>
    <n v="15"/>
    <x v="2"/>
    <s v="Ahmedabad"/>
    <x v="3"/>
    <x v="0"/>
    <x v="3"/>
    <s v="Dupattas"/>
    <x v="19"/>
    <s v="S"/>
    <s v="Lavender"/>
    <x v="0"/>
  </r>
  <r>
    <s v="OD1536"/>
    <s v="C021"/>
    <s v="P1322"/>
    <x v="2"/>
    <x v="2"/>
    <x v="0"/>
    <n v="356"/>
    <n v="0.15"/>
    <x v="2"/>
    <n v="302.59999999999997"/>
    <n v="19"/>
    <x v="2"/>
    <s v="Vadodara"/>
    <x v="3"/>
    <x v="0"/>
    <x v="3"/>
    <s v="Dupattas"/>
    <x v="19"/>
    <s v="S"/>
    <s v="Black"/>
    <x v="2"/>
  </r>
  <r>
    <s v="OD1537"/>
    <s v="C022"/>
    <s v="P1323"/>
    <x v="634"/>
    <x v="7"/>
    <x v="0"/>
    <n v="1189"/>
    <n v="0.15"/>
    <x v="2"/>
    <n v="1010.65"/>
    <n v="19"/>
    <x v="2"/>
    <s v="Vadodara"/>
    <x v="3"/>
    <x v="0"/>
    <x v="3"/>
    <s v="Dupattas"/>
    <x v="19"/>
    <s v="XL"/>
    <s v="Sea Green"/>
    <x v="1"/>
  </r>
  <r>
    <s v="OD1538"/>
    <s v="C023"/>
    <s v="P1324"/>
    <x v="113"/>
    <x v="1"/>
    <x v="1"/>
    <n v="426"/>
    <n v="0.15"/>
    <x v="2"/>
    <n v="362.09999999999997"/>
    <n v="19"/>
    <x v="2"/>
    <s v="Vadodara"/>
    <x v="3"/>
    <x v="0"/>
    <x v="3"/>
    <s v="Dupattas"/>
    <x v="19"/>
    <s v="XL"/>
    <s v="Lavender"/>
    <x v="0"/>
  </r>
  <r>
    <s v="OD1539"/>
    <s v="C024"/>
    <s v="P1325"/>
    <x v="62"/>
    <x v="11"/>
    <x v="2"/>
    <n v="1126"/>
    <n v="0.35"/>
    <x v="0"/>
    <n v="731.9"/>
    <n v="22"/>
    <x v="1"/>
    <s v="Vadodara"/>
    <x v="3"/>
    <x v="0"/>
    <x v="3"/>
    <s v="Dupattas"/>
    <x v="19"/>
    <s v="XL"/>
    <s v="Pink"/>
    <x v="3"/>
  </r>
  <r>
    <s v="OD1540"/>
    <s v="C025"/>
    <s v="P1326"/>
    <x v="698"/>
    <x v="11"/>
    <x v="0"/>
    <n v="1145"/>
    <n v="0.35"/>
    <x v="0"/>
    <n v="744.25"/>
    <n v="22"/>
    <x v="1"/>
    <s v="Vadodara"/>
    <x v="3"/>
    <x v="0"/>
    <x v="3"/>
    <s v="Dupattas"/>
    <x v="19"/>
    <s v="XL"/>
    <s v="Blue"/>
    <x v="1"/>
  </r>
  <r>
    <s v="OD1541"/>
    <s v="C026"/>
    <s v="P1327"/>
    <x v="521"/>
    <x v="6"/>
    <x v="0"/>
    <n v="1235"/>
    <n v="0.35"/>
    <x v="0"/>
    <n v="802.75"/>
    <n v="22"/>
    <x v="1"/>
    <s v="Surat"/>
    <x v="3"/>
    <x v="0"/>
    <x v="3"/>
    <s v="Dupattas"/>
    <x v="19"/>
    <s v="XL"/>
    <s v="White"/>
    <x v="1"/>
  </r>
  <r>
    <s v="OD1542"/>
    <s v="C027"/>
    <s v="P1328"/>
    <x v="675"/>
    <x v="3"/>
    <x v="0"/>
    <n v="1564"/>
    <n v="0.35"/>
    <x v="0"/>
    <n v="1016.6"/>
    <n v="22"/>
    <x v="1"/>
    <s v="Surat"/>
    <x v="3"/>
    <x v="0"/>
    <x v="3"/>
    <s v="Dupattas"/>
    <x v="19"/>
    <s v="XL"/>
    <s v="Green"/>
    <x v="1"/>
  </r>
  <r>
    <s v="OD1543"/>
    <s v="C028"/>
    <s v="P1329"/>
    <x v="148"/>
    <x v="6"/>
    <x v="1"/>
    <n v="654"/>
    <n v="0.55000000000000004"/>
    <x v="1"/>
    <n v="294.29999999999995"/>
    <n v="29"/>
    <x v="1"/>
    <s v="Surat"/>
    <x v="3"/>
    <x v="0"/>
    <x v="3"/>
    <s v="Dupattas"/>
    <x v="19"/>
    <s v="XL"/>
    <s v="Pink"/>
    <x v="0"/>
  </r>
  <r>
    <s v="OD1544"/>
    <s v="C029"/>
    <s v="P1330"/>
    <x v="40"/>
    <x v="10"/>
    <x v="0"/>
    <n v="854"/>
    <n v="0.55000000000000004"/>
    <x v="1"/>
    <n v="384.29999999999995"/>
    <n v="29"/>
    <x v="1"/>
    <s v="Surat"/>
    <x v="3"/>
    <x v="0"/>
    <x v="3"/>
    <s v="Dupattas"/>
    <x v="19"/>
    <s v="XL"/>
    <s v="Pink"/>
    <x v="0"/>
  </r>
  <r>
    <s v="OD1545"/>
    <s v="C030"/>
    <s v="P1331"/>
    <x v="346"/>
    <x v="8"/>
    <x v="1"/>
    <n v="475"/>
    <n v="0.55000000000000004"/>
    <x v="1"/>
    <n v="213.74999999999997"/>
    <n v="29"/>
    <x v="1"/>
    <s v="Bengaluru"/>
    <x v="4"/>
    <x v="0"/>
    <x v="3"/>
    <s v="Dupattas"/>
    <x v="19"/>
    <s v="L"/>
    <s v="Orange"/>
    <x v="0"/>
  </r>
  <r>
    <s v="OD1546"/>
    <s v="C031"/>
    <s v="P1332"/>
    <x v="194"/>
    <x v="5"/>
    <x v="0"/>
    <n v="349"/>
    <n v="0.55000000000000004"/>
    <x v="1"/>
    <n v="157.04999999999998"/>
    <n v="29"/>
    <x v="1"/>
    <s v="Bengaluru"/>
    <x v="4"/>
    <x v="0"/>
    <x v="3"/>
    <s v="Dupattas"/>
    <x v="19"/>
    <s v="L"/>
    <s v="Beige"/>
    <x v="1"/>
  </r>
  <r>
    <s v="OD1547"/>
    <s v="C032"/>
    <s v="P1333"/>
    <x v="676"/>
    <x v="2"/>
    <x v="1"/>
    <n v="350"/>
    <n v="0.5"/>
    <x v="1"/>
    <n v="175"/>
    <n v="41"/>
    <x v="0"/>
    <s v="Bengaluru"/>
    <x v="4"/>
    <x v="0"/>
    <x v="3"/>
    <s v="Dupattas"/>
    <x v="19"/>
    <s v="L"/>
    <s v="Off white"/>
    <x v="1"/>
  </r>
  <r>
    <s v="OD1548"/>
    <s v="C033"/>
    <s v="P1334"/>
    <x v="699"/>
    <x v="5"/>
    <x v="1"/>
    <n v="351"/>
    <n v="0.5"/>
    <x v="1"/>
    <n v="175.5"/>
    <n v="42"/>
    <x v="0"/>
    <s v="Bengaluru"/>
    <x v="4"/>
    <x v="0"/>
    <x v="3"/>
    <s v="Dupattas"/>
    <x v="18"/>
    <s v="L"/>
    <s v="Sea Green"/>
    <x v="2"/>
  </r>
  <r>
    <s v="OD1549"/>
    <s v="C034"/>
    <s v="P1335"/>
    <x v="519"/>
    <x v="10"/>
    <x v="1"/>
    <n v="352"/>
    <n v="0.5"/>
    <x v="1"/>
    <n v="176"/>
    <n v="43"/>
    <x v="0"/>
    <s v="Bengaluru"/>
    <x v="4"/>
    <x v="0"/>
    <x v="3"/>
    <s v="Dupattas"/>
    <x v="18"/>
    <s v="L"/>
    <s v="Lavender"/>
    <x v="1"/>
  </r>
  <r>
    <s v="OD1550"/>
    <s v="C035"/>
    <s v="P1336"/>
    <x v="590"/>
    <x v="0"/>
    <x v="1"/>
    <n v="353"/>
    <n v="0.5"/>
    <x v="1"/>
    <n v="176.5"/>
    <n v="44"/>
    <x v="0"/>
    <s v="Bengaluru"/>
    <x v="4"/>
    <x v="0"/>
    <x v="3"/>
    <s v="Dupattas"/>
    <x v="18"/>
    <s v="L"/>
    <s v="Pink"/>
    <x v="1"/>
  </r>
  <r>
    <s v="OD1551"/>
    <s v="C036"/>
    <s v="P1337"/>
    <x v="271"/>
    <x v="5"/>
    <x v="1"/>
    <n v="354"/>
    <n v="0.5"/>
    <x v="1"/>
    <n v="177"/>
    <n v="45"/>
    <x v="0"/>
    <s v="Bengaluru"/>
    <x v="4"/>
    <x v="0"/>
    <x v="3"/>
    <s v="Dupattas"/>
    <x v="18"/>
    <s v="L"/>
    <s v="Pink"/>
    <x v="0"/>
  </r>
  <r>
    <s v="OD1552"/>
    <s v="C037"/>
    <s v="P1338"/>
    <x v="556"/>
    <x v="2"/>
    <x v="1"/>
    <n v="355"/>
    <n v="0.3"/>
    <x v="0"/>
    <n v="248.49999999999997"/>
    <n v="35"/>
    <x v="0"/>
    <s v="Bengaluru"/>
    <x v="4"/>
    <x v="0"/>
    <x v="3"/>
    <s v="Dupattas"/>
    <x v="18"/>
    <s v="L"/>
    <s v="Pink"/>
    <x v="2"/>
  </r>
  <r>
    <s v="OD1553"/>
    <s v="C038"/>
    <s v="P1339"/>
    <x v="123"/>
    <x v="4"/>
    <x v="1"/>
    <n v="356"/>
    <n v="0.32"/>
    <x v="0"/>
    <n v="242.07999999999998"/>
    <n v="36"/>
    <x v="0"/>
    <s v="Patna"/>
    <x v="5"/>
    <x v="0"/>
    <x v="3"/>
    <s v="Dupattas"/>
    <x v="18"/>
    <s v="XL"/>
    <s v="Pink"/>
    <x v="1"/>
  </r>
  <r>
    <s v="OD1554"/>
    <s v="C039"/>
    <s v="P1340"/>
    <x v="428"/>
    <x v="2"/>
    <x v="0"/>
    <n v="999"/>
    <n v="0.25"/>
    <x v="0"/>
    <n v="749.25"/>
    <n v="37"/>
    <x v="0"/>
    <s v="Patna"/>
    <x v="5"/>
    <x v="0"/>
    <x v="3"/>
    <s v="Dupattas"/>
    <x v="18"/>
    <s v="XL"/>
    <s v="Pink"/>
    <x v="1"/>
  </r>
  <r>
    <s v="OD1555"/>
    <s v="C040"/>
    <s v="P1341"/>
    <x v="634"/>
    <x v="7"/>
    <x v="0"/>
    <n v="555"/>
    <n v="0.45"/>
    <x v="1"/>
    <n v="305.25"/>
    <n v="26"/>
    <x v="1"/>
    <s v="Patna"/>
    <x v="5"/>
    <x v="0"/>
    <x v="3"/>
    <s v="Dupattas"/>
    <x v="18"/>
    <s v="XL"/>
    <s v="Pink"/>
    <x v="0"/>
  </r>
  <r>
    <s v="OD1556"/>
    <s v="C041"/>
    <s v="P1342"/>
    <x v="530"/>
    <x v="3"/>
    <x v="2"/>
    <n v="555"/>
    <n v="0.15"/>
    <x v="2"/>
    <n v="471.75"/>
    <n v="27"/>
    <x v="1"/>
    <s v="Patna"/>
    <x v="5"/>
    <x v="0"/>
    <x v="3"/>
    <s v="Dupattas"/>
    <x v="18"/>
    <s v="XL"/>
    <s v="Pink"/>
    <x v="0"/>
  </r>
  <r>
    <s v="OD1557"/>
    <s v="C042"/>
    <s v="P1343"/>
    <x v="95"/>
    <x v="8"/>
    <x v="1"/>
    <n v="555"/>
    <n v="0.33"/>
    <x v="0"/>
    <n v="371.84999999999997"/>
    <n v="28"/>
    <x v="1"/>
    <s v="Darbhanga"/>
    <x v="5"/>
    <x v="0"/>
    <x v="3"/>
    <s v="Dupattas"/>
    <x v="18"/>
    <s v="XXL"/>
    <s v="Beige"/>
    <x v="0"/>
  </r>
  <r>
    <s v="OD1558"/>
    <s v="C043"/>
    <s v="P1344"/>
    <x v="700"/>
    <x v="9"/>
    <x v="0"/>
    <n v="555"/>
    <n v="0.42"/>
    <x v="1"/>
    <n v="321.90000000000003"/>
    <n v="29"/>
    <x v="1"/>
    <s v="Darbhanga"/>
    <x v="5"/>
    <x v="0"/>
    <x v="3"/>
    <s v="Dupattas"/>
    <x v="18"/>
    <s v="XXL"/>
    <s v="Off white"/>
    <x v="3"/>
  </r>
  <r>
    <s v="OD1559"/>
    <s v="C044"/>
    <s v="P1345"/>
    <x v="701"/>
    <x v="1"/>
    <x v="1"/>
    <n v="1025"/>
    <n v="0.42"/>
    <x v="1"/>
    <n v="594.50000000000011"/>
    <n v="30"/>
    <x v="0"/>
    <s v="Darbhanga"/>
    <x v="5"/>
    <x v="0"/>
    <x v="3"/>
    <s v="Dupattas"/>
    <x v="18"/>
    <s v="XXL"/>
    <s v="White"/>
    <x v="2"/>
  </r>
  <r>
    <s v="OD1560"/>
    <s v="C045"/>
    <s v="P1346"/>
    <x v="702"/>
    <x v="10"/>
    <x v="0"/>
    <n v="1025"/>
    <n v="0.39"/>
    <x v="0"/>
    <n v="625.25"/>
    <n v="31"/>
    <x v="0"/>
    <s v="Nalanda"/>
    <x v="5"/>
    <x v="0"/>
    <x v="3"/>
    <s v="Dupattas"/>
    <x v="18"/>
    <s v="XXL"/>
    <s v="White"/>
    <x v="3"/>
  </r>
  <r>
    <s v="OD1561"/>
    <s v="C046"/>
    <s v="P1347"/>
    <x v="212"/>
    <x v="7"/>
    <x v="0"/>
    <n v="1025"/>
    <n v="0.39"/>
    <x v="0"/>
    <n v="625.25"/>
    <n v="32"/>
    <x v="0"/>
    <s v="Nalanda"/>
    <x v="5"/>
    <x v="0"/>
    <x v="3"/>
    <s v="Dupattas"/>
    <x v="18"/>
    <s v="XXL"/>
    <s v="White"/>
    <x v="2"/>
  </r>
  <r>
    <s v="OD1562"/>
    <s v="C047"/>
    <s v="P1348"/>
    <x v="507"/>
    <x v="0"/>
    <x v="0"/>
    <n v="555"/>
    <n v="0.39"/>
    <x v="0"/>
    <n v="338.55"/>
    <n v="33"/>
    <x v="0"/>
    <s v="Nalanda"/>
    <x v="5"/>
    <x v="0"/>
    <x v="3"/>
    <s v="Dupattas"/>
    <x v="20"/>
    <s v="XXL"/>
    <s v="White"/>
    <x v="1"/>
  </r>
  <r>
    <s v="OD1563"/>
    <s v="C048"/>
    <s v="P1349"/>
    <x v="703"/>
    <x v="5"/>
    <x v="0"/>
    <n v="599"/>
    <n v="0.39"/>
    <x v="0"/>
    <n v="365.39"/>
    <n v="44"/>
    <x v="0"/>
    <s v="Gaya"/>
    <x v="5"/>
    <x v="0"/>
    <x v="3"/>
    <s v="Dupattas"/>
    <x v="20"/>
    <s v="XXL"/>
    <s v="Teal"/>
    <x v="0"/>
  </r>
  <r>
    <s v="OD1564"/>
    <s v="C049"/>
    <s v="P1350"/>
    <x v="141"/>
    <x v="11"/>
    <x v="1"/>
    <n v="555"/>
    <n v="0.3"/>
    <x v="0"/>
    <n v="388.5"/>
    <n v="45"/>
    <x v="0"/>
    <s v="Gaya"/>
    <x v="5"/>
    <x v="0"/>
    <x v="3"/>
    <s v="Dupattas"/>
    <x v="20"/>
    <s v="M"/>
    <s v="Teal"/>
    <x v="2"/>
  </r>
  <r>
    <s v="OD1565"/>
    <s v="C050"/>
    <s v="P1351"/>
    <x v="404"/>
    <x v="9"/>
    <x v="1"/>
    <n v="555"/>
    <n v="0.3"/>
    <x v="0"/>
    <n v="388.5"/>
    <n v="46"/>
    <x v="3"/>
    <s v="Bhopal"/>
    <x v="6"/>
    <x v="0"/>
    <x v="3"/>
    <s v="Dupattas"/>
    <x v="20"/>
    <s v="M"/>
    <s v="Teal"/>
    <x v="3"/>
  </r>
  <r>
    <s v="OD1566"/>
    <s v="C051"/>
    <s v="P1352"/>
    <x v="234"/>
    <x v="4"/>
    <x v="0"/>
    <n v="565"/>
    <n v="0.3"/>
    <x v="0"/>
    <n v="395.5"/>
    <n v="47"/>
    <x v="3"/>
    <s v="Bhopal"/>
    <x v="6"/>
    <x v="0"/>
    <x v="3"/>
    <s v="Dupattas"/>
    <x v="20"/>
    <s v="M"/>
    <s v="Teal"/>
    <x v="3"/>
  </r>
  <r>
    <s v="OD1567"/>
    <s v="C052"/>
    <s v="P1353"/>
    <x v="704"/>
    <x v="3"/>
    <x v="0"/>
    <n v="555"/>
    <n v="0.25"/>
    <x v="0"/>
    <n v="416.25"/>
    <n v="48"/>
    <x v="3"/>
    <s v="Bhopal"/>
    <x v="6"/>
    <x v="0"/>
    <x v="3"/>
    <s v="Dupattas"/>
    <x v="20"/>
    <s v="M"/>
    <s v="White"/>
    <x v="2"/>
  </r>
  <r>
    <s v="OD1568"/>
    <s v="C053"/>
    <s v="P1354"/>
    <x v="589"/>
    <x v="3"/>
    <x v="2"/>
    <n v="999"/>
    <n v="0.25"/>
    <x v="0"/>
    <n v="749.25"/>
    <n v="49"/>
    <x v="3"/>
    <s v="Bhopal"/>
    <x v="6"/>
    <x v="0"/>
    <x v="3"/>
    <s v="Dupattas"/>
    <x v="20"/>
    <s v="M"/>
    <s v="Off white"/>
    <x v="1"/>
  </r>
  <r>
    <s v="OD1569"/>
    <s v="C054"/>
    <s v="P1355"/>
    <x v="666"/>
    <x v="3"/>
    <x v="1"/>
    <n v="999"/>
    <n v="0.3"/>
    <x v="0"/>
    <n v="699.3"/>
    <n v="17"/>
    <x v="2"/>
    <s v="Sagar"/>
    <x v="6"/>
    <x v="0"/>
    <x v="3"/>
    <s v="Dupattas"/>
    <x v="20"/>
    <s v="M"/>
    <s v="Off white"/>
    <x v="0"/>
  </r>
  <r>
    <s v="OD1570"/>
    <s v="C055"/>
    <s v="P1356"/>
    <x v="17"/>
    <x v="2"/>
    <x v="1"/>
    <n v="999"/>
    <n v="0.3"/>
    <x v="0"/>
    <n v="699.3"/>
    <n v="18"/>
    <x v="2"/>
    <s v="Sagar"/>
    <x v="6"/>
    <x v="0"/>
    <x v="3"/>
    <s v="Dupattas"/>
    <x v="20"/>
    <s v="M"/>
    <s v="Off white"/>
    <x v="0"/>
  </r>
  <r>
    <s v="OD1571"/>
    <s v="C056"/>
    <s v="P1357"/>
    <x v="425"/>
    <x v="4"/>
    <x v="1"/>
    <n v="999"/>
    <n v="0.3"/>
    <x v="0"/>
    <n v="699.3"/>
    <n v="19"/>
    <x v="2"/>
    <s v="Sagar"/>
    <x v="6"/>
    <x v="0"/>
    <x v="3"/>
    <s v="Dupattas"/>
    <x v="20"/>
    <s v="M"/>
    <s v="Off white"/>
    <x v="2"/>
  </r>
  <r>
    <s v="OD1572"/>
    <s v="C057"/>
    <s v="P1358"/>
    <x v="544"/>
    <x v="0"/>
    <x v="2"/>
    <n v="1119"/>
    <n v="0.4"/>
    <x v="0"/>
    <n v="671.4"/>
    <n v="20"/>
    <x v="1"/>
    <s v="Sagar"/>
    <x v="6"/>
    <x v="0"/>
    <x v="3"/>
    <s v="Dupattas"/>
    <x v="20"/>
    <s v="M"/>
    <s v="Off white"/>
    <x v="3"/>
  </r>
  <r>
    <s v="OD1573"/>
    <s v="C058"/>
    <s v="P1359"/>
    <x v="308"/>
    <x v="7"/>
    <x v="0"/>
    <n v="1119"/>
    <n v="0.4"/>
    <x v="0"/>
    <n v="671.4"/>
    <n v="21"/>
    <x v="1"/>
    <s v="Indore"/>
    <x v="6"/>
    <x v="0"/>
    <x v="3"/>
    <s v="Dupattas"/>
    <x v="20"/>
    <s v="M"/>
    <s v="Off white"/>
    <x v="0"/>
  </r>
  <r>
    <s v="OD1574"/>
    <s v="C059"/>
    <s v="P1360"/>
    <x v="705"/>
    <x v="5"/>
    <x v="1"/>
    <n v="1119"/>
    <n v="0.4"/>
    <x v="0"/>
    <n v="671.4"/>
    <n v="22"/>
    <x v="1"/>
    <s v="Indore"/>
    <x v="6"/>
    <x v="0"/>
    <x v="3"/>
    <s v="Dupattas"/>
    <x v="20"/>
    <s v="M"/>
    <s v="Off white"/>
    <x v="2"/>
  </r>
  <r>
    <s v="OD1575"/>
    <s v="C060"/>
    <s v="P1361"/>
    <x v="125"/>
    <x v="8"/>
    <x v="0"/>
    <n v="1119"/>
    <n v="0.4"/>
    <x v="0"/>
    <n v="671.4"/>
    <n v="16"/>
    <x v="2"/>
    <s v="Kanpur"/>
    <x v="7"/>
    <x v="0"/>
    <x v="3"/>
    <s v="Dupattas"/>
    <x v="20"/>
    <s v="M"/>
    <s v="Off white"/>
    <x v="1"/>
  </r>
  <r>
    <s v="OD1576"/>
    <s v="C061"/>
    <s v="P1362"/>
    <x v="668"/>
    <x v="8"/>
    <x v="0"/>
    <n v="985"/>
    <n v="0.4"/>
    <x v="0"/>
    <n v="591"/>
    <n v="17"/>
    <x v="2"/>
    <s v="Kanpur"/>
    <x v="7"/>
    <x v="0"/>
    <x v="4"/>
    <s v="Tops"/>
    <x v="27"/>
    <s v="M"/>
    <s v="Green"/>
    <x v="1"/>
  </r>
  <r>
    <s v="OD1577"/>
    <s v="C062"/>
    <s v="P1363"/>
    <x v="706"/>
    <x v="11"/>
    <x v="1"/>
    <n v="985"/>
    <n v="0.4"/>
    <x v="0"/>
    <n v="591"/>
    <n v="18"/>
    <x v="2"/>
    <s v="Kanpur"/>
    <x v="7"/>
    <x v="0"/>
    <x v="4"/>
    <s v="Tops"/>
    <x v="27"/>
    <s v="M"/>
    <s v="Green"/>
    <x v="2"/>
  </r>
  <r>
    <s v="OD1578"/>
    <s v="C063"/>
    <s v="P1364"/>
    <x v="707"/>
    <x v="8"/>
    <x v="1"/>
    <n v="985"/>
    <n v="0.45"/>
    <x v="1"/>
    <n v="541.75"/>
    <n v="19"/>
    <x v="2"/>
    <s v="Kanpur"/>
    <x v="7"/>
    <x v="0"/>
    <x v="4"/>
    <s v="Tops"/>
    <x v="27"/>
    <s v="M"/>
    <s v="Green"/>
    <x v="0"/>
  </r>
  <r>
    <s v="OD1579"/>
    <s v="C064"/>
    <s v="P1365"/>
    <x v="519"/>
    <x v="10"/>
    <x v="1"/>
    <n v="985"/>
    <n v="0.45"/>
    <x v="1"/>
    <n v="541.75"/>
    <n v="20"/>
    <x v="1"/>
    <s v="Aligarh"/>
    <x v="7"/>
    <x v="0"/>
    <x v="4"/>
    <s v="Tops"/>
    <x v="27"/>
    <s v="M"/>
    <s v="Sea Green"/>
    <x v="0"/>
  </r>
  <r>
    <s v="OD1580"/>
    <s v="C065"/>
    <s v="P1366"/>
    <x v="452"/>
    <x v="11"/>
    <x v="0"/>
    <n v="985"/>
    <n v="0.45"/>
    <x v="1"/>
    <n v="541.75"/>
    <n v="21"/>
    <x v="1"/>
    <s v="Aligarh"/>
    <x v="7"/>
    <x v="0"/>
    <x v="4"/>
    <s v="Tops"/>
    <x v="27"/>
    <s v="M"/>
    <s v="Sea Green"/>
    <x v="2"/>
  </r>
  <r>
    <s v="OD1581"/>
    <s v="C066"/>
    <s v="P1367"/>
    <x v="708"/>
    <x v="3"/>
    <x v="0"/>
    <n v="369"/>
    <n v="0.47"/>
    <x v="1"/>
    <n v="195.57000000000002"/>
    <n v="22"/>
    <x v="1"/>
    <s v="Aligarh"/>
    <x v="7"/>
    <x v="0"/>
    <x v="4"/>
    <s v="Tops"/>
    <x v="27"/>
    <s v="L"/>
    <s v="Sea Green"/>
    <x v="1"/>
  </r>
  <r>
    <s v="OD1582"/>
    <s v="C067"/>
    <s v="P1368"/>
    <x v="684"/>
    <x v="5"/>
    <x v="1"/>
    <n v="399"/>
    <n v="0.47"/>
    <x v="1"/>
    <n v="211.47"/>
    <n v="23"/>
    <x v="1"/>
    <s v="Aligarh"/>
    <x v="7"/>
    <x v="0"/>
    <x v="4"/>
    <s v="Tops"/>
    <x v="27"/>
    <s v="L"/>
    <s v="Peach"/>
    <x v="1"/>
  </r>
  <r>
    <s v="OD1583"/>
    <s v="C068"/>
    <s v="P1369"/>
    <x v="39"/>
    <x v="2"/>
    <x v="1"/>
    <n v="399"/>
    <n v="0.46"/>
    <x v="1"/>
    <n v="215.46"/>
    <n v="18"/>
    <x v="2"/>
    <s v="Prayagraj"/>
    <x v="7"/>
    <x v="0"/>
    <x v="4"/>
    <s v="Tops"/>
    <x v="27"/>
    <s v="L"/>
    <s v="Peach"/>
    <x v="0"/>
  </r>
  <r>
    <s v="OD1584"/>
    <s v="C069"/>
    <s v="P1369"/>
    <x v="333"/>
    <x v="11"/>
    <x v="2"/>
    <n v="399"/>
    <n v="0.46"/>
    <x v="1"/>
    <n v="215.46"/>
    <n v="18"/>
    <x v="2"/>
    <s v="Prayagraj"/>
    <x v="7"/>
    <x v="0"/>
    <x v="4"/>
    <s v="Tops"/>
    <x v="27"/>
    <s v="L"/>
    <s v="Peach"/>
    <x v="0"/>
  </r>
  <r>
    <s v="OD1585"/>
    <s v="C070"/>
    <s v="P1369"/>
    <x v="622"/>
    <x v="5"/>
    <x v="0"/>
    <n v="399"/>
    <n v="0.46"/>
    <x v="1"/>
    <n v="215.46"/>
    <n v="18"/>
    <x v="2"/>
    <s v="Prayagraj"/>
    <x v="7"/>
    <x v="0"/>
    <x v="4"/>
    <s v="Tops"/>
    <x v="27"/>
    <s v="L"/>
    <s v="Peach"/>
    <x v="0"/>
  </r>
  <r>
    <s v="OD1586"/>
    <s v="C071"/>
    <s v="P1369"/>
    <x v="513"/>
    <x v="9"/>
    <x v="0"/>
    <n v="555"/>
    <n v="0.3"/>
    <x v="0"/>
    <n v="388.5"/>
    <n v="18"/>
    <x v="2"/>
    <s v="Prayagraj"/>
    <x v="7"/>
    <x v="0"/>
    <x v="4"/>
    <s v="Tops"/>
    <x v="27"/>
    <s v="L"/>
    <s v="Peach"/>
    <x v="0"/>
  </r>
  <r>
    <s v="OD1587"/>
    <s v="C072"/>
    <s v="P1369"/>
    <x v="219"/>
    <x v="3"/>
    <x v="0"/>
    <n v="555"/>
    <n v="0.3"/>
    <x v="0"/>
    <n v="388.5"/>
    <n v="18"/>
    <x v="2"/>
    <s v="Prayagraj"/>
    <x v="7"/>
    <x v="0"/>
    <x v="4"/>
    <s v="Tops"/>
    <x v="27"/>
    <s v="L"/>
    <s v="Peach"/>
    <x v="0"/>
  </r>
  <r>
    <s v="OD1588"/>
    <s v="C073"/>
    <s v="P1370"/>
    <x v="319"/>
    <x v="2"/>
    <x v="1"/>
    <n v="555"/>
    <n v="0.3"/>
    <x v="0"/>
    <n v="388.5"/>
    <n v="18"/>
    <x v="2"/>
    <s v="Prayagraj"/>
    <x v="7"/>
    <x v="0"/>
    <x v="4"/>
    <s v="Tops"/>
    <x v="27"/>
    <s v="L"/>
    <s v="Peach"/>
    <x v="2"/>
  </r>
  <r>
    <s v="OD1589"/>
    <s v="C074"/>
    <s v="P1371"/>
    <x v="92"/>
    <x v="7"/>
    <x v="0"/>
    <n v="555"/>
    <n v="0.3"/>
    <x v="0"/>
    <n v="388.5"/>
    <n v="23"/>
    <x v="1"/>
    <s v="Jalandhar"/>
    <x v="8"/>
    <x v="0"/>
    <x v="4"/>
    <s v="Tops"/>
    <x v="27"/>
    <s v="L"/>
    <s v="Sea Green"/>
    <x v="1"/>
  </r>
  <r>
    <s v="OD1590"/>
    <s v="C075"/>
    <s v="P1372"/>
    <x v="181"/>
    <x v="4"/>
    <x v="0"/>
    <n v="675"/>
    <n v="0.3"/>
    <x v="0"/>
    <n v="472.49999999999994"/>
    <n v="24"/>
    <x v="1"/>
    <s v="Jalandhar"/>
    <x v="8"/>
    <x v="0"/>
    <x v="4"/>
    <s v="Tops"/>
    <x v="27"/>
    <s v="L"/>
    <s v="Lavender"/>
    <x v="1"/>
  </r>
  <r>
    <s v="OD1591"/>
    <s v="C076"/>
    <s v="P1373"/>
    <x v="106"/>
    <x v="5"/>
    <x v="1"/>
    <n v="675"/>
    <n v="0.35"/>
    <x v="0"/>
    <n v="438.75"/>
    <n v="25"/>
    <x v="1"/>
    <s v="Jalandhar"/>
    <x v="8"/>
    <x v="0"/>
    <x v="4"/>
    <s v="Tops"/>
    <x v="27"/>
    <s v="S"/>
    <s v="Black"/>
    <x v="2"/>
  </r>
  <r>
    <s v="OD1592"/>
    <s v="C077"/>
    <s v="P1374"/>
    <x v="334"/>
    <x v="3"/>
    <x v="1"/>
    <n v="675"/>
    <n v="0.35"/>
    <x v="0"/>
    <n v="438.75"/>
    <n v="26"/>
    <x v="1"/>
    <s v="Jalandhar"/>
    <x v="8"/>
    <x v="0"/>
    <x v="4"/>
    <s v="Tops"/>
    <x v="27"/>
    <s v="S"/>
    <s v="Blue"/>
    <x v="3"/>
  </r>
  <r>
    <s v="OD1593"/>
    <s v="C078"/>
    <s v="P1375"/>
    <x v="445"/>
    <x v="6"/>
    <x v="0"/>
    <n v="654"/>
    <n v="0.35"/>
    <x v="0"/>
    <n v="425.1"/>
    <n v="27"/>
    <x v="1"/>
    <s v="Amritsar"/>
    <x v="8"/>
    <x v="0"/>
    <x v="4"/>
    <s v="Tops"/>
    <x v="10"/>
    <s v="S"/>
    <s v="White"/>
    <x v="2"/>
  </r>
  <r>
    <s v="OD1594"/>
    <s v="C079"/>
    <s v="P1376"/>
    <x v="368"/>
    <x v="6"/>
    <x v="1"/>
    <n v="654"/>
    <n v="0.35"/>
    <x v="0"/>
    <n v="425.1"/>
    <n v="24"/>
    <x v="1"/>
    <s v="Amritsar"/>
    <x v="8"/>
    <x v="0"/>
    <x v="4"/>
    <s v="Tops"/>
    <x v="10"/>
    <s v="S"/>
    <s v="Green"/>
    <x v="1"/>
  </r>
  <r>
    <s v="OD1595"/>
    <s v="C080"/>
    <s v="P1377"/>
    <x v="102"/>
    <x v="7"/>
    <x v="0"/>
    <n v="654"/>
    <n v="0.35"/>
    <x v="0"/>
    <n v="425.1"/>
    <n v="24"/>
    <x v="1"/>
    <s v="Amritsar"/>
    <x v="8"/>
    <x v="0"/>
    <x v="4"/>
    <s v="Tops"/>
    <x v="10"/>
    <s v="S"/>
    <s v="Black"/>
    <x v="0"/>
  </r>
  <r>
    <s v="OD1596"/>
    <s v="C081"/>
    <s v="P1378"/>
    <x v="540"/>
    <x v="8"/>
    <x v="1"/>
    <n v="654"/>
    <n v="0.35"/>
    <x v="0"/>
    <n v="425.1"/>
    <n v="24"/>
    <x v="1"/>
    <s v="Amritsar"/>
    <x v="8"/>
    <x v="0"/>
    <x v="4"/>
    <s v="Tops"/>
    <x v="10"/>
    <s v="S"/>
    <s v="Black"/>
    <x v="2"/>
  </r>
  <r>
    <s v="OD1597"/>
    <s v="C082"/>
    <s v="P1379"/>
    <x v="520"/>
    <x v="5"/>
    <x v="0"/>
    <n v="356"/>
    <n v="0.4"/>
    <x v="0"/>
    <n v="213.6"/>
    <n v="24"/>
    <x v="1"/>
    <s v="Amritsar"/>
    <x v="8"/>
    <x v="0"/>
    <x v="4"/>
    <s v="Tops"/>
    <x v="10"/>
    <s v="S"/>
    <s v="Orange"/>
    <x v="0"/>
  </r>
  <r>
    <s v="OD1598"/>
    <s v="C083"/>
    <s v="P1380"/>
    <x v="597"/>
    <x v="7"/>
    <x v="0"/>
    <n v="686"/>
    <n v="0.4"/>
    <x v="0"/>
    <n v="411.59999999999997"/>
    <n v="24"/>
    <x v="1"/>
    <s v="Patiala"/>
    <x v="8"/>
    <x v="0"/>
    <x v="4"/>
    <s v="Tops"/>
    <x v="10"/>
    <s v="S"/>
    <s v="Beige"/>
    <x v="1"/>
  </r>
  <r>
    <s v="OD1599"/>
    <s v="C084"/>
    <s v="P1381"/>
    <x v="268"/>
    <x v="4"/>
    <x v="1"/>
    <n v="456"/>
    <n v="0.15"/>
    <x v="2"/>
    <n v="387.59999999999997"/>
    <n v="24"/>
    <x v="1"/>
    <s v="Patiala"/>
    <x v="8"/>
    <x v="0"/>
    <x v="4"/>
    <s v="Tops"/>
    <x v="10"/>
    <s v="M"/>
    <s v="Off white"/>
    <x v="2"/>
  </r>
  <r>
    <s v="OD1600"/>
    <s v="C085"/>
    <s v="P1382"/>
    <x v="179"/>
    <x v="9"/>
    <x v="1"/>
    <n v="516"/>
    <n v="0.15"/>
    <x v="2"/>
    <n v="438.59999999999997"/>
    <n v="24"/>
    <x v="1"/>
    <s v="Patiala"/>
    <x v="8"/>
    <x v="0"/>
    <x v="4"/>
    <s v="Tops"/>
    <x v="10"/>
    <s v="M"/>
    <s v="Pink"/>
    <x v="0"/>
  </r>
  <r>
    <s v="OD1601"/>
    <s v="C086"/>
    <s v="P1383"/>
    <x v="649"/>
    <x v="1"/>
    <x v="0"/>
    <n v="355"/>
    <n v="0.15"/>
    <x v="2"/>
    <n v="301.75"/>
    <n v="24"/>
    <x v="1"/>
    <s v="Patiala"/>
    <x v="8"/>
    <x v="0"/>
    <x v="4"/>
    <s v="Tops"/>
    <x v="10"/>
    <s v="M"/>
    <s v="Pink"/>
    <x v="1"/>
  </r>
  <r>
    <s v="OD1602"/>
    <s v="C087"/>
    <s v="P1384"/>
    <x v="263"/>
    <x v="0"/>
    <x v="1"/>
    <n v="465"/>
    <n v="0.45"/>
    <x v="1"/>
    <n v="255.75000000000003"/>
    <n v="24"/>
    <x v="1"/>
    <s v="Patiala"/>
    <x v="8"/>
    <x v="0"/>
    <x v="4"/>
    <s v="Tops"/>
    <x v="10"/>
    <s v="M"/>
    <s v="Mustard"/>
    <x v="2"/>
  </r>
  <r>
    <s v="OD1603"/>
    <s v="C088"/>
    <s v="P1385"/>
    <x v="176"/>
    <x v="1"/>
    <x v="0"/>
    <n v="965"/>
    <n v="0.47"/>
    <x v="1"/>
    <n v="511.45000000000005"/>
    <n v="22"/>
    <x v="1"/>
    <s v="Patiala"/>
    <x v="8"/>
    <x v="0"/>
    <x v="4"/>
    <s v="Tops"/>
    <x v="10"/>
    <s v="XL"/>
    <s v="Mustard"/>
    <x v="3"/>
  </r>
  <r>
    <s v="OD1604"/>
    <s v="C089"/>
    <s v="P1386"/>
    <x v="709"/>
    <x v="0"/>
    <x v="0"/>
    <n v="1158"/>
    <n v="0.47"/>
    <x v="1"/>
    <n v="613.74"/>
    <n v="23"/>
    <x v="1"/>
    <s v="Jaipur"/>
    <x v="9"/>
    <x v="0"/>
    <x v="4"/>
    <s v="Tops"/>
    <x v="10"/>
    <s v="XL"/>
    <s v="Mustard"/>
    <x v="1"/>
  </r>
  <r>
    <s v="OD1605"/>
    <s v="C090"/>
    <s v="P1387"/>
    <x v="393"/>
    <x v="1"/>
    <x v="0"/>
    <n v="264"/>
    <n v="0.46"/>
    <x v="1"/>
    <n v="142.56"/>
    <n v="24"/>
    <x v="1"/>
    <s v="Jaipur"/>
    <x v="9"/>
    <x v="0"/>
    <x v="4"/>
    <s v="Tops"/>
    <x v="10"/>
    <s v="XL"/>
    <s v="Mustard"/>
    <x v="0"/>
  </r>
  <r>
    <s v="OD1606"/>
    <s v="C091"/>
    <s v="P1388"/>
    <x v="217"/>
    <x v="3"/>
    <x v="0"/>
    <n v="433"/>
    <n v="0.46"/>
    <x v="1"/>
    <n v="233.82000000000002"/>
    <n v="25"/>
    <x v="1"/>
    <s v="Jaipur"/>
    <x v="9"/>
    <x v="0"/>
    <x v="4"/>
    <s v="Tops"/>
    <x v="0"/>
    <s v="XL"/>
    <s v="Red"/>
    <x v="2"/>
  </r>
  <r>
    <s v="OD1607"/>
    <s v="C092"/>
    <s v="P1389"/>
    <x v="710"/>
    <x v="10"/>
    <x v="1"/>
    <n v="562"/>
    <n v="0.46"/>
    <x v="1"/>
    <n v="303.48"/>
    <n v="26"/>
    <x v="1"/>
    <s v="Jaipur"/>
    <x v="9"/>
    <x v="0"/>
    <x v="4"/>
    <s v="Tops"/>
    <x v="0"/>
    <s v="XL"/>
    <s v="Red"/>
    <x v="1"/>
  </r>
  <r>
    <s v="OD1608"/>
    <s v="C093"/>
    <s v="P1390"/>
    <x v="29"/>
    <x v="11"/>
    <x v="1"/>
    <n v="423"/>
    <n v="0.3"/>
    <x v="0"/>
    <n v="296.09999999999997"/>
    <n v="27"/>
    <x v="1"/>
    <s v="Jaipur"/>
    <x v="9"/>
    <x v="0"/>
    <x v="4"/>
    <s v="Tops"/>
    <x v="0"/>
    <s v="XL"/>
    <s v="Sea Green"/>
    <x v="0"/>
  </r>
  <r>
    <s v="OD1609"/>
    <s v="C094"/>
    <s v="P1391"/>
    <x v="79"/>
    <x v="11"/>
    <x v="2"/>
    <n v="621"/>
    <n v="0.3"/>
    <x v="0"/>
    <n v="434.7"/>
    <n v="34"/>
    <x v="0"/>
    <s v="Jaipur"/>
    <x v="9"/>
    <x v="0"/>
    <x v="4"/>
    <s v="Tops"/>
    <x v="0"/>
    <s v="L"/>
    <s v="Lavender"/>
    <x v="3"/>
  </r>
  <r>
    <s v="OD1610"/>
    <s v="C095"/>
    <s v="P1392"/>
    <x v="616"/>
    <x v="6"/>
    <x v="0"/>
    <n v="333"/>
    <n v="0.3"/>
    <x v="0"/>
    <n v="233.1"/>
    <n v="35"/>
    <x v="0"/>
    <s v="Jodhpur"/>
    <x v="9"/>
    <x v="0"/>
    <x v="4"/>
    <s v="Tops"/>
    <x v="0"/>
    <s v="L"/>
    <s v="Pink"/>
    <x v="1"/>
  </r>
  <r>
    <s v="OD1611"/>
    <s v="C096"/>
    <s v="P1393"/>
    <x v="711"/>
    <x v="6"/>
    <x v="0"/>
    <n v="236"/>
    <n v="0.3"/>
    <x v="0"/>
    <n v="165.2"/>
    <n v="36"/>
    <x v="0"/>
    <s v="Jodhpur"/>
    <x v="9"/>
    <x v="0"/>
    <x v="4"/>
    <s v="Tops"/>
    <x v="0"/>
    <s v="L"/>
    <s v="Blue"/>
    <x v="1"/>
  </r>
  <r>
    <s v="OD1612"/>
    <s v="C097"/>
    <s v="P1394"/>
    <x v="246"/>
    <x v="11"/>
    <x v="0"/>
    <n v="456"/>
    <n v="0.3"/>
    <x v="0"/>
    <n v="319.2"/>
    <n v="37"/>
    <x v="0"/>
    <s v="Jodhpur"/>
    <x v="9"/>
    <x v="0"/>
    <x v="4"/>
    <s v="Tops"/>
    <x v="0"/>
    <s v="L"/>
    <s v="White"/>
    <x v="0"/>
  </r>
  <r>
    <s v="OD1613"/>
    <s v="C098"/>
    <s v="P1395"/>
    <x v="693"/>
    <x v="10"/>
    <x v="1"/>
    <n v="963"/>
    <n v="0.35"/>
    <x v="0"/>
    <n v="625.95000000000005"/>
    <n v="38"/>
    <x v="0"/>
    <s v="Udaipur"/>
    <x v="9"/>
    <x v="0"/>
    <x v="4"/>
    <s v="Tops"/>
    <x v="0"/>
    <s v="L"/>
    <s v="Green"/>
    <x v="0"/>
  </r>
  <r>
    <s v="OD1614"/>
    <s v="C099"/>
    <s v="P1396"/>
    <x v="640"/>
    <x v="7"/>
    <x v="1"/>
    <n v="234"/>
    <n v="0.35"/>
    <x v="0"/>
    <n v="152.1"/>
    <n v="39"/>
    <x v="0"/>
    <s v="Udaipur"/>
    <x v="9"/>
    <x v="0"/>
    <x v="4"/>
    <s v="Tops"/>
    <x v="0"/>
    <s v="L"/>
    <s v="Pink"/>
    <x v="0"/>
  </r>
  <r>
    <s v="OD1615"/>
    <s v="C100"/>
    <s v="P1397"/>
    <x v="712"/>
    <x v="7"/>
    <x v="1"/>
    <n v="456"/>
    <n v="0.35"/>
    <x v="0"/>
    <n v="296.40000000000003"/>
    <n v="40"/>
    <x v="0"/>
    <s v="Udaipur"/>
    <x v="9"/>
    <x v="0"/>
    <x v="4"/>
    <s v="Tops"/>
    <x v="0"/>
    <s v="L"/>
    <s v="Pink"/>
    <x v="2"/>
  </r>
  <r>
    <s v="OD1616"/>
    <s v="C001"/>
    <s v="P1398"/>
    <x v="511"/>
    <x v="3"/>
    <x v="0"/>
    <n v="564"/>
    <n v="0.35"/>
    <x v="0"/>
    <n v="366.6"/>
    <n v="30"/>
    <x v="0"/>
    <s v="Mumbai"/>
    <x v="0"/>
    <x v="0"/>
    <x v="4"/>
    <s v="Tops"/>
    <x v="0"/>
    <s v="L"/>
    <s v="Orange"/>
    <x v="1"/>
  </r>
  <r>
    <s v="OD1617"/>
    <s v="C002"/>
    <s v="P1399"/>
    <x v="126"/>
    <x v="1"/>
    <x v="0"/>
    <n v="634"/>
    <n v="0.35"/>
    <x v="0"/>
    <n v="412.1"/>
    <n v="35"/>
    <x v="0"/>
    <s v="Mumbai"/>
    <x v="0"/>
    <x v="0"/>
    <x v="4"/>
    <s v="Tops"/>
    <x v="0"/>
    <s v="S"/>
    <s v="Pink"/>
    <x v="0"/>
  </r>
  <r>
    <s v="OD1618"/>
    <s v="C003"/>
    <s v="P1400"/>
    <x v="49"/>
    <x v="11"/>
    <x v="1"/>
    <n v="236"/>
    <n v="0.35"/>
    <x v="0"/>
    <n v="153.4"/>
    <n v="36"/>
    <x v="0"/>
    <s v="Mumbai"/>
    <x v="0"/>
    <x v="0"/>
    <x v="4"/>
    <s v="Tops"/>
    <x v="0"/>
    <s v="S"/>
    <s v="Pink"/>
    <x v="3"/>
  </r>
  <r>
    <s v="OD1619"/>
    <s v="C004"/>
    <s v="P1401"/>
    <x v="560"/>
    <x v="2"/>
    <x v="0"/>
    <n v="444"/>
    <n v="0.4"/>
    <x v="0"/>
    <n v="266.39999999999998"/>
    <n v="40"/>
    <x v="0"/>
    <s v="Pune"/>
    <x v="0"/>
    <x v="0"/>
    <x v="4"/>
    <s v="Tops"/>
    <x v="0"/>
    <s v="S"/>
    <s v="Pink"/>
    <x v="1"/>
  </r>
  <r>
    <s v="OD1620"/>
    <s v="C005"/>
    <s v="P1402"/>
    <x v="710"/>
    <x v="10"/>
    <x v="1"/>
    <n v="456"/>
    <n v="0.4"/>
    <x v="0"/>
    <n v="273.59999999999997"/>
    <n v="25"/>
    <x v="1"/>
    <s v="Pune"/>
    <x v="0"/>
    <x v="0"/>
    <x v="4"/>
    <s v="Tops"/>
    <x v="0"/>
    <s v="S"/>
    <s v="Orange"/>
    <x v="1"/>
  </r>
  <r>
    <s v="OD1621"/>
    <s v="C006"/>
    <s v="P1403"/>
    <x v="347"/>
    <x v="8"/>
    <x v="1"/>
    <n v="963"/>
    <n v="0.15"/>
    <x v="2"/>
    <n v="818.55"/>
    <n v="16"/>
    <x v="2"/>
    <s v="Pune"/>
    <x v="0"/>
    <x v="0"/>
    <x v="4"/>
    <s v="Tops"/>
    <x v="0"/>
    <s v="S"/>
    <s v="Teal"/>
    <x v="1"/>
  </r>
  <r>
    <s v="OD1622"/>
    <s v="C007"/>
    <s v="P1404"/>
    <x v="130"/>
    <x v="0"/>
    <x v="2"/>
    <n v="456"/>
    <n v="0.15"/>
    <x v="2"/>
    <n v="387.59999999999997"/>
    <n v="23"/>
    <x v="1"/>
    <s v="Pune"/>
    <x v="0"/>
    <x v="0"/>
    <x v="4"/>
    <s v="Tops"/>
    <x v="0"/>
    <s v="S"/>
    <s v="Grey"/>
    <x v="0"/>
  </r>
  <r>
    <s v="OD1623"/>
    <s v="C008"/>
    <s v="P1405"/>
    <x v="381"/>
    <x v="11"/>
    <x v="2"/>
    <n v="1189"/>
    <n v="0.15"/>
    <x v="2"/>
    <n v="1010.65"/>
    <n v="22"/>
    <x v="1"/>
    <s v="Pune"/>
    <x v="0"/>
    <x v="0"/>
    <x v="4"/>
    <s v="Tops"/>
    <x v="0"/>
    <s v="S"/>
    <s v="Grey"/>
    <x v="0"/>
  </r>
  <r>
    <s v="OD1624"/>
    <s v="C009"/>
    <s v="P1406"/>
    <x v="368"/>
    <x v="6"/>
    <x v="1"/>
    <n v="1298"/>
    <n v="0.35"/>
    <x v="0"/>
    <n v="843.7"/>
    <n v="17"/>
    <x v="2"/>
    <s v="Hyderabad"/>
    <x v="1"/>
    <x v="0"/>
    <x v="4"/>
    <s v="Tops"/>
    <x v="0"/>
    <s v="S"/>
    <s v="Teal"/>
    <x v="0"/>
  </r>
  <r>
    <s v="OD1625"/>
    <s v="C010"/>
    <s v="P1407"/>
    <x v="550"/>
    <x v="2"/>
    <x v="0"/>
    <n v="1456"/>
    <n v="0.35"/>
    <x v="0"/>
    <n v="946.4"/>
    <n v="19"/>
    <x v="2"/>
    <s v="Hyderabad"/>
    <x v="1"/>
    <x v="0"/>
    <x v="4"/>
    <s v="Tops"/>
    <x v="28"/>
    <s v="M"/>
    <s v="Teal"/>
    <x v="1"/>
  </r>
  <r>
    <s v="OD1626"/>
    <s v="C011"/>
    <s v="P1408"/>
    <x v="445"/>
    <x v="6"/>
    <x v="0"/>
    <n v="1478"/>
    <n v="0.35"/>
    <x v="0"/>
    <n v="960.7"/>
    <n v="18"/>
    <x v="2"/>
    <s v="Hyderabad"/>
    <x v="1"/>
    <x v="0"/>
    <x v="4"/>
    <s v="Tops"/>
    <x v="28"/>
    <s v="M"/>
    <s v="Blue"/>
    <x v="1"/>
  </r>
  <r>
    <s v="OD1627"/>
    <s v="C012"/>
    <s v="P1409"/>
    <x v="335"/>
    <x v="8"/>
    <x v="1"/>
    <n v="256"/>
    <n v="0.35"/>
    <x v="0"/>
    <n v="166.4"/>
    <n v="20"/>
    <x v="1"/>
    <s v="Hyderabad"/>
    <x v="1"/>
    <x v="0"/>
    <x v="4"/>
    <s v="Tops"/>
    <x v="28"/>
    <s v="M"/>
    <s v="Black"/>
    <x v="2"/>
  </r>
  <r>
    <s v="OD1628"/>
    <s v="C013"/>
    <s v="P1410"/>
    <x v="304"/>
    <x v="9"/>
    <x v="1"/>
    <n v="2698"/>
    <n v="0.55000000000000004"/>
    <x v="1"/>
    <n v="1214.0999999999999"/>
    <n v="22"/>
    <x v="1"/>
    <s v="Raipur"/>
    <x v="2"/>
    <x v="0"/>
    <x v="4"/>
    <s v="Tops"/>
    <x v="28"/>
    <s v="M"/>
    <s v="Black"/>
    <x v="1"/>
  </r>
  <r>
    <s v="OD1629"/>
    <s v="C014"/>
    <s v="P1411"/>
    <x v="713"/>
    <x v="4"/>
    <x v="0"/>
    <n v="2364"/>
    <n v="0.55000000000000004"/>
    <x v="1"/>
    <n v="1063.8"/>
    <n v="25"/>
    <x v="1"/>
    <s v="Raipur"/>
    <x v="2"/>
    <x v="0"/>
    <x v="4"/>
    <s v="Tops"/>
    <x v="28"/>
    <s v="M"/>
    <s v="Pink"/>
    <x v="1"/>
  </r>
  <r>
    <s v="OD1630"/>
    <s v="C015"/>
    <s v="P1412"/>
    <x v="246"/>
    <x v="11"/>
    <x v="0"/>
    <n v="1236"/>
    <n v="0.55000000000000004"/>
    <x v="1"/>
    <n v="556.19999999999993"/>
    <n v="27"/>
    <x v="1"/>
    <s v="Ahmedabad"/>
    <x v="3"/>
    <x v="0"/>
    <x v="4"/>
    <s v="Tops"/>
    <x v="28"/>
    <s v="M"/>
    <s v="Blue"/>
    <x v="0"/>
  </r>
  <r>
    <s v="OD1631"/>
    <s v="C016"/>
    <s v="P1413"/>
    <x v="175"/>
    <x v="0"/>
    <x v="1"/>
    <n v="756"/>
    <n v="0.55000000000000004"/>
    <x v="1"/>
    <n v="340.2"/>
    <n v="29"/>
    <x v="1"/>
    <s v="Ahmedabad"/>
    <x v="3"/>
    <x v="0"/>
    <x v="4"/>
    <s v="Tops"/>
    <x v="28"/>
    <s v="XXS"/>
    <s v="Pink"/>
    <x v="2"/>
  </r>
  <r>
    <s v="OD1632"/>
    <s v="C017"/>
    <s v="P1414"/>
    <x v="705"/>
    <x v="5"/>
    <x v="1"/>
    <n v="326"/>
    <n v="0.5"/>
    <x v="1"/>
    <n v="163"/>
    <n v="23"/>
    <x v="1"/>
    <s v="Ahmedabad"/>
    <x v="3"/>
    <x v="0"/>
    <x v="4"/>
    <s v="Tops"/>
    <x v="28"/>
    <s v="XXS"/>
    <s v="Pink"/>
    <x v="1"/>
  </r>
  <r>
    <s v="OD1633"/>
    <s v="C018"/>
    <s v="P1415"/>
    <x v="670"/>
    <x v="3"/>
    <x v="0"/>
    <n v="453"/>
    <n v="0.5"/>
    <x v="1"/>
    <n v="226.5"/>
    <n v="25"/>
    <x v="1"/>
    <s v="Ahmedabad"/>
    <x v="3"/>
    <x v="0"/>
    <x v="4"/>
    <s v="Tops"/>
    <x v="28"/>
    <s v="XXS"/>
    <s v="Pink"/>
    <x v="0"/>
  </r>
  <r>
    <s v="OD1634"/>
    <s v="C019"/>
    <s v="P1416"/>
    <x v="473"/>
    <x v="5"/>
    <x v="0"/>
    <n v="326"/>
    <n v="0.5"/>
    <x v="1"/>
    <n v="163"/>
    <n v="24"/>
    <x v="1"/>
    <s v="Ahmedabad"/>
    <x v="3"/>
    <x v="0"/>
    <x v="4"/>
    <s v="Tops"/>
    <x v="28"/>
    <s v="XXS"/>
    <s v="Pink"/>
    <x v="2"/>
  </r>
  <r>
    <s v="OD1635"/>
    <s v="C020"/>
    <s v="P1417"/>
    <x v="476"/>
    <x v="11"/>
    <x v="0"/>
    <n v="456"/>
    <n v="0.5"/>
    <x v="1"/>
    <n v="228"/>
    <n v="15"/>
    <x v="2"/>
    <s v="Ahmedabad"/>
    <x v="3"/>
    <x v="0"/>
    <x v="4"/>
    <s v="Tops"/>
    <x v="28"/>
    <s v="XXS"/>
    <s v="Pink"/>
    <x v="1"/>
  </r>
  <r>
    <s v="OD1636"/>
    <s v="C021"/>
    <s v="P1418"/>
    <x v="566"/>
    <x v="5"/>
    <x v="1"/>
    <n v="675"/>
    <n v="0.5"/>
    <x v="1"/>
    <n v="337.5"/>
    <n v="19"/>
    <x v="2"/>
    <s v="Vadodara"/>
    <x v="3"/>
    <x v="0"/>
    <x v="4"/>
    <s v="Tops"/>
    <x v="28"/>
    <s v="XS"/>
    <s v="Pink"/>
    <x v="1"/>
  </r>
  <r>
    <s v="OD1637"/>
    <s v="C022"/>
    <s v="P1419"/>
    <x v="308"/>
    <x v="7"/>
    <x v="0"/>
    <n v="654"/>
    <n v="0.3"/>
    <x v="0"/>
    <n v="457.79999999999995"/>
    <n v="19"/>
    <x v="2"/>
    <s v="Vadodara"/>
    <x v="3"/>
    <x v="0"/>
    <x v="4"/>
    <s v="Tops"/>
    <x v="28"/>
    <s v="XS"/>
    <s v="Grey"/>
    <x v="0"/>
  </r>
  <r>
    <s v="OD1638"/>
    <s v="C023"/>
    <s v="P1420"/>
    <x v="510"/>
    <x v="4"/>
    <x v="1"/>
    <n v="654"/>
    <n v="0.32"/>
    <x v="0"/>
    <n v="444.71999999999997"/>
    <n v="19"/>
    <x v="2"/>
    <s v="Vadodara"/>
    <x v="3"/>
    <x v="0"/>
    <x v="4"/>
    <s v="Tops"/>
    <x v="28"/>
    <s v="XS"/>
    <s v="Pink"/>
    <x v="3"/>
  </r>
  <r>
    <s v="OD1639"/>
    <s v="C024"/>
    <s v="P1420"/>
    <x v="443"/>
    <x v="10"/>
    <x v="0"/>
    <n v="654"/>
    <n v="0.25"/>
    <x v="0"/>
    <n v="490.5"/>
    <n v="22"/>
    <x v="1"/>
    <s v="Vadodara"/>
    <x v="3"/>
    <x v="0"/>
    <x v="4"/>
    <s v="Tops"/>
    <x v="28"/>
    <s v="XS"/>
    <s v="Pink"/>
    <x v="3"/>
  </r>
  <r>
    <s v="OD1640"/>
    <s v="C025"/>
    <s v="P1420"/>
    <x v="374"/>
    <x v="0"/>
    <x v="1"/>
    <n v="654"/>
    <n v="0.45"/>
    <x v="1"/>
    <n v="359.70000000000005"/>
    <n v="22"/>
    <x v="1"/>
    <s v="Vadodara"/>
    <x v="3"/>
    <x v="0"/>
    <x v="4"/>
    <s v="Tops"/>
    <x v="28"/>
    <s v="XS"/>
    <s v="Pink"/>
    <x v="3"/>
  </r>
  <r>
    <s v="OD1641"/>
    <s v="C026"/>
    <s v="P1420"/>
    <x v="451"/>
    <x v="3"/>
    <x v="2"/>
    <n v="356"/>
    <n v="0.15"/>
    <x v="2"/>
    <n v="302.59999999999997"/>
    <n v="22"/>
    <x v="1"/>
    <s v="Surat"/>
    <x v="3"/>
    <x v="0"/>
    <x v="4"/>
    <s v="Tops"/>
    <x v="28"/>
    <s v="XS"/>
    <s v="Pink"/>
    <x v="3"/>
  </r>
  <r>
    <s v="OD1642"/>
    <s v="C027"/>
    <s v="P1420"/>
    <x v="493"/>
    <x v="10"/>
    <x v="1"/>
    <n v="686"/>
    <n v="0.33"/>
    <x v="0"/>
    <n v="459.61999999999995"/>
    <n v="22"/>
    <x v="1"/>
    <s v="Surat"/>
    <x v="3"/>
    <x v="0"/>
    <x v="4"/>
    <s v="Tops"/>
    <x v="28"/>
    <s v="XS"/>
    <s v="Pink"/>
    <x v="3"/>
  </r>
  <r>
    <s v="OD1643"/>
    <s v="C028"/>
    <s v="P1420"/>
    <x v="714"/>
    <x v="3"/>
    <x v="0"/>
    <n v="456"/>
    <n v="0.42"/>
    <x v="1"/>
    <n v="264.48"/>
    <n v="29"/>
    <x v="1"/>
    <s v="Surat"/>
    <x v="3"/>
    <x v="0"/>
    <x v="4"/>
    <s v="Tops"/>
    <x v="28"/>
    <s v="XS"/>
    <s v="Pink"/>
    <x v="3"/>
  </r>
  <r>
    <s v="OD1644"/>
    <s v="C029"/>
    <s v="P1420"/>
    <x v="142"/>
    <x v="0"/>
    <x v="0"/>
    <n v="516"/>
    <n v="0.42"/>
    <x v="1"/>
    <n v="299.28000000000003"/>
    <n v="29"/>
    <x v="1"/>
    <s v="Surat"/>
    <x v="3"/>
    <x v="0"/>
    <x v="4"/>
    <s v="Tops"/>
    <x v="28"/>
    <s v="XS"/>
    <s v="Pink"/>
    <x v="3"/>
  </r>
  <r>
    <s v="OD1645"/>
    <s v="C030"/>
    <s v="P1421"/>
    <x v="181"/>
    <x v="4"/>
    <x v="0"/>
    <n v="355"/>
    <n v="0.39"/>
    <x v="0"/>
    <n v="216.54999999999998"/>
    <n v="29"/>
    <x v="1"/>
    <s v="Bengaluru"/>
    <x v="4"/>
    <x v="0"/>
    <x v="4"/>
    <s v="T-Shirts"/>
    <x v="0"/>
    <s v="XS"/>
    <s v="Pink"/>
    <x v="2"/>
  </r>
  <r>
    <s v="OD1646"/>
    <s v="C031"/>
    <s v="P1422"/>
    <x v="557"/>
    <x v="11"/>
    <x v="0"/>
    <n v="465"/>
    <n v="0.39"/>
    <x v="0"/>
    <n v="283.64999999999998"/>
    <n v="29"/>
    <x v="1"/>
    <s v="Bengaluru"/>
    <x v="4"/>
    <x v="0"/>
    <x v="4"/>
    <s v="T-Shirts"/>
    <x v="0"/>
    <s v="S"/>
    <s v="Pink"/>
    <x v="0"/>
  </r>
  <r>
    <s v="OD1647"/>
    <s v="C032"/>
    <s v="P1423"/>
    <x v="536"/>
    <x v="10"/>
    <x v="0"/>
    <n v="965"/>
    <n v="0.39"/>
    <x v="0"/>
    <n v="588.65"/>
    <n v="41"/>
    <x v="0"/>
    <s v="Bengaluru"/>
    <x v="4"/>
    <x v="0"/>
    <x v="4"/>
    <s v="T-Shirts"/>
    <x v="0"/>
    <s v="S"/>
    <s v="Pink"/>
    <x v="1"/>
  </r>
  <r>
    <s v="OD1648"/>
    <s v="C033"/>
    <s v="P1424"/>
    <x v="508"/>
    <x v="3"/>
    <x v="2"/>
    <n v="1158"/>
    <n v="0.39"/>
    <x v="0"/>
    <n v="706.38"/>
    <n v="42"/>
    <x v="0"/>
    <s v="Bengaluru"/>
    <x v="4"/>
    <x v="0"/>
    <x v="4"/>
    <s v="T-Shirts"/>
    <x v="0"/>
    <s v="S"/>
    <s v="Magenta"/>
    <x v="0"/>
  </r>
  <r>
    <s v="OD1649"/>
    <s v="C034"/>
    <s v="P1425"/>
    <x v="190"/>
    <x v="10"/>
    <x v="1"/>
    <n v="264"/>
    <n v="0.3"/>
    <x v="0"/>
    <n v="184.79999999999998"/>
    <n v="43"/>
    <x v="0"/>
    <s v="Bengaluru"/>
    <x v="4"/>
    <x v="0"/>
    <x v="4"/>
    <s v="T-Shirts"/>
    <x v="0"/>
    <s v="S"/>
    <s v="Magenta"/>
    <x v="0"/>
  </r>
  <r>
    <s v="OD1650"/>
    <s v="C035"/>
    <s v="P1426"/>
    <x v="320"/>
    <x v="3"/>
    <x v="0"/>
    <n v="433"/>
    <n v="0.3"/>
    <x v="0"/>
    <n v="303.09999999999997"/>
    <n v="44"/>
    <x v="0"/>
    <s v="Bengaluru"/>
    <x v="4"/>
    <x v="0"/>
    <x v="4"/>
    <s v="T-Shirts"/>
    <x v="0"/>
    <s v="S"/>
    <s v="Magenta"/>
    <x v="0"/>
  </r>
  <r>
    <s v="OD1651"/>
    <s v="C036"/>
    <s v="P1427"/>
    <x v="80"/>
    <x v="5"/>
    <x v="0"/>
    <n v="562"/>
    <n v="0.3"/>
    <x v="0"/>
    <n v="393.4"/>
    <n v="45"/>
    <x v="0"/>
    <s v="Bengaluru"/>
    <x v="4"/>
    <x v="0"/>
    <x v="4"/>
    <s v="T-Shirts"/>
    <x v="0"/>
    <s v="M"/>
    <s v="Coffee Brown"/>
    <x v="2"/>
  </r>
  <r>
    <s v="OD1652"/>
    <s v="C037"/>
    <s v="P1428"/>
    <x v="74"/>
    <x v="5"/>
    <x v="0"/>
    <n v="423"/>
    <n v="0.25"/>
    <x v="0"/>
    <n v="317.25"/>
    <n v="35"/>
    <x v="0"/>
    <s v="Bengaluru"/>
    <x v="4"/>
    <x v="0"/>
    <x v="4"/>
    <s v="T-Shirts"/>
    <x v="0"/>
    <s v="M"/>
    <s v="Coffee Brown"/>
    <x v="3"/>
  </r>
  <r>
    <s v="OD1653"/>
    <s v="C038"/>
    <s v="P1429"/>
    <x v="403"/>
    <x v="6"/>
    <x v="0"/>
    <n v="621"/>
    <n v="0.25"/>
    <x v="0"/>
    <n v="465.75"/>
    <n v="36"/>
    <x v="0"/>
    <s v="Patna"/>
    <x v="5"/>
    <x v="0"/>
    <x v="4"/>
    <s v="T-Shirts"/>
    <x v="0"/>
    <s v="M"/>
    <s v="Coffee Brown"/>
    <x v="1"/>
  </r>
  <r>
    <s v="OD1654"/>
    <s v="C039"/>
    <s v="P1430"/>
    <x v="31"/>
    <x v="1"/>
    <x v="1"/>
    <n v="333"/>
    <n v="0.3"/>
    <x v="0"/>
    <n v="233.1"/>
    <n v="37"/>
    <x v="0"/>
    <s v="Patna"/>
    <x v="5"/>
    <x v="0"/>
    <x v="4"/>
    <s v="T-Shirts"/>
    <x v="0"/>
    <s v="M"/>
    <s v="Skin"/>
    <x v="0"/>
  </r>
  <r>
    <s v="OD1655"/>
    <s v="C040"/>
    <s v="P1431"/>
    <x v="367"/>
    <x v="1"/>
    <x v="1"/>
    <n v="236"/>
    <n v="0.3"/>
    <x v="0"/>
    <n v="165.2"/>
    <n v="26"/>
    <x v="1"/>
    <s v="Patna"/>
    <x v="5"/>
    <x v="0"/>
    <x v="4"/>
    <s v="T-Shirts"/>
    <x v="10"/>
    <s v="M"/>
    <s v="Skin"/>
    <x v="3"/>
  </r>
  <r>
    <s v="OD1656"/>
    <s v="C041"/>
    <s v="P1432"/>
    <x v="715"/>
    <x v="1"/>
    <x v="0"/>
    <n v="456"/>
    <n v="0.3"/>
    <x v="0"/>
    <n v="319.2"/>
    <n v="27"/>
    <x v="1"/>
    <s v="Patna"/>
    <x v="5"/>
    <x v="0"/>
    <x v="4"/>
    <s v="T-Shirts"/>
    <x v="10"/>
    <s v="M"/>
    <s v="Lavender"/>
    <x v="1"/>
  </r>
  <r>
    <s v="OD1657"/>
    <s v="C042"/>
    <s v="P1433"/>
    <x v="282"/>
    <x v="7"/>
    <x v="1"/>
    <n v="963"/>
    <n v="0.4"/>
    <x v="0"/>
    <n v="577.79999999999995"/>
    <n v="28"/>
    <x v="1"/>
    <s v="Darbhanga"/>
    <x v="5"/>
    <x v="0"/>
    <x v="4"/>
    <s v="T-Shirts"/>
    <x v="10"/>
    <s v="M"/>
    <s v="Black"/>
    <x v="1"/>
  </r>
  <r>
    <s v="OD1658"/>
    <s v="C043"/>
    <s v="P1434"/>
    <x v="716"/>
    <x v="8"/>
    <x v="1"/>
    <n v="234"/>
    <n v="0.4"/>
    <x v="0"/>
    <n v="140.4"/>
    <n v="29"/>
    <x v="1"/>
    <s v="Darbhanga"/>
    <x v="5"/>
    <x v="0"/>
    <x v="4"/>
    <s v="T-Shirts"/>
    <x v="10"/>
    <s v="M"/>
    <s v="Sea Green"/>
    <x v="0"/>
  </r>
  <r>
    <s v="OD1659"/>
    <s v="C044"/>
    <s v="P1435"/>
    <x v="439"/>
    <x v="3"/>
    <x v="1"/>
    <n v="456"/>
    <n v="0.4"/>
    <x v="0"/>
    <n v="273.59999999999997"/>
    <n v="30"/>
    <x v="0"/>
    <s v="Darbhanga"/>
    <x v="5"/>
    <x v="0"/>
    <x v="4"/>
    <s v="T-Shirts"/>
    <x v="10"/>
    <s v="L"/>
    <s v="Lavender"/>
    <x v="0"/>
  </r>
  <r>
    <s v="OD1660"/>
    <s v="C045"/>
    <s v="P1436"/>
    <x v="77"/>
    <x v="3"/>
    <x v="1"/>
    <n v="564"/>
    <n v="0.4"/>
    <x v="0"/>
    <n v="338.4"/>
    <n v="31"/>
    <x v="0"/>
    <s v="Nalanda"/>
    <x v="5"/>
    <x v="0"/>
    <x v="4"/>
    <s v="T-Shirts"/>
    <x v="10"/>
    <s v="L"/>
    <s v="Black"/>
    <x v="0"/>
  </r>
  <r>
    <s v="OD1661"/>
    <s v="C046"/>
    <s v="P1437"/>
    <x v="489"/>
    <x v="9"/>
    <x v="0"/>
    <n v="634"/>
    <n v="0.4"/>
    <x v="0"/>
    <n v="380.4"/>
    <n v="32"/>
    <x v="0"/>
    <s v="Nalanda"/>
    <x v="5"/>
    <x v="0"/>
    <x v="4"/>
    <s v="T-Shirts"/>
    <x v="10"/>
    <s v="L"/>
    <s v="Blue"/>
    <x v="2"/>
  </r>
  <r>
    <s v="OD1662"/>
    <s v="C047"/>
    <s v="P1438"/>
    <x v="642"/>
    <x v="5"/>
    <x v="0"/>
    <n v="236"/>
    <n v="0.4"/>
    <x v="0"/>
    <n v="141.6"/>
    <n v="33"/>
    <x v="0"/>
    <s v="Nalanda"/>
    <x v="5"/>
    <x v="0"/>
    <x v="4"/>
    <s v="T-Shirts"/>
    <x v="10"/>
    <s v="L"/>
    <s v="White"/>
    <x v="1"/>
  </r>
  <r>
    <s v="OD1663"/>
    <s v="C048"/>
    <s v="P1439"/>
    <x v="717"/>
    <x v="9"/>
    <x v="1"/>
    <n v="444"/>
    <n v="0.45"/>
    <x v="1"/>
    <n v="244.20000000000002"/>
    <n v="44"/>
    <x v="0"/>
    <s v="Gaya"/>
    <x v="5"/>
    <x v="0"/>
    <x v="4"/>
    <s v="T-Shirts"/>
    <x v="10"/>
    <s v="L"/>
    <s v="Green"/>
    <x v="0"/>
  </r>
  <r>
    <s v="OD1664"/>
    <s v="C049"/>
    <s v="P1440"/>
    <x v="685"/>
    <x v="7"/>
    <x v="0"/>
    <n v="456"/>
    <n v="0.45"/>
    <x v="1"/>
    <n v="250.8"/>
    <n v="45"/>
    <x v="0"/>
    <s v="Gaya"/>
    <x v="5"/>
    <x v="0"/>
    <x v="4"/>
    <s v="T-Shirts"/>
    <x v="10"/>
    <s v="L"/>
    <s v="Black"/>
    <x v="3"/>
  </r>
  <r>
    <s v="OD1665"/>
    <s v="C050"/>
    <s v="P1441"/>
    <x v="202"/>
    <x v="6"/>
    <x v="1"/>
    <n v="963"/>
    <n v="0.45"/>
    <x v="1"/>
    <n v="529.65000000000009"/>
    <n v="46"/>
    <x v="3"/>
    <s v="Bhopal"/>
    <x v="6"/>
    <x v="0"/>
    <x v="4"/>
    <s v="T-Shirts"/>
    <x v="22"/>
    <s v="XXS"/>
    <s v="Pink"/>
    <x v="1"/>
  </r>
  <r>
    <s v="OD1666"/>
    <s v="C051"/>
    <s v="P1442"/>
    <x v="299"/>
    <x v="0"/>
    <x v="0"/>
    <n v="456"/>
    <n v="0.47"/>
    <x v="1"/>
    <n v="241.68"/>
    <n v="47"/>
    <x v="3"/>
    <s v="Bhopal"/>
    <x v="6"/>
    <x v="0"/>
    <x v="4"/>
    <s v="T-Shirts"/>
    <x v="22"/>
    <s v="XXS"/>
    <s v="Orange"/>
    <x v="1"/>
  </r>
  <r>
    <s v="OD1667"/>
    <s v="C052"/>
    <s v="P1443"/>
    <x v="615"/>
    <x v="11"/>
    <x v="2"/>
    <n v="1189"/>
    <n v="0.47"/>
    <x v="1"/>
    <n v="630.17000000000007"/>
    <n v="48"/>
    <x v="3"/>
    <s v="Bhopal"/>
    <x v="6"/>
    <x v="0"/>
    <x v="4"/>
    <s v="T-Shirts"/>
    <x v="22"/>
    <s v="XXS"/>
    <s v="Beige"/>
    <x v="1"/>
  </r>
  <r>
    <s v="OD1668"/>
    <s v="C053"/>
    <s v="P1444"/>
    <x v="98"/>
    <x v="3"/>
    <x v="0"/>
    <n v="1298"/>
    <n v="0.46"/>
    <x v="1"/>
    <n v="700.92000000000007"/>
    <n v="49"/>
    <x v="3"/>
    <s v="Bhopal"/>
    <x v="6"/>
    <x v="0"/>
    <x v="4"/>
    <s v="T-Shirts"/>
    <x v="22"/>
    <s v="XXS"/>
    <s v="Off white"/>
    <x v="0"/>
  </r>
  <r>
    <s v="OD1669"/>
    <s v="C054"/>
    <s v="P1445"/>
    <x v="718"/>
    <x v="7"/>
    <x v="1"/>
    <n v="1456"/>
    <n v="0.46"/>
    <x v="1"/>
    <n v="786.24"/>
    <n v="17"/>
    <x v="2"/>
    <s v="Sagar"/>
    <x v="6"/>
    <x v="0"/>
    <x v="4"/>
    <s v="T-Shirts"/>
    <x v="22"/>
    <s v="XXS"/>
    <s v="Sea Green"/>
    <x v="0"/>
  </r>
  <r>
    <s v="OD1670"/>
    <s v="C055"/>
    <s v="P1446"/>
    <x v="270"/>
    <x v="9"/>
    <x v="0"/>
    <n v="1478"/>
    <n v="0.46"/>
    <x v="1"/>
    <n v="798.12"/>
    <n v="18"/>
    <x v="2"/>
    <s v="Sagar"/>
    <x v="6"/>
    <x v="0"/>
    <x v="4"/>
    <s v="T-Shirts"/>
    <x v="22"/>
    <s v="XXS"/>
    <s v="Lavender"/>
    <x v="0"/>
  </r>
  <r>
    <s v="OD1671"/>
    <s v="C056"/>
    <s v="P1447"/>
    <x v="664"/>
    <x v="10"/>
    <x v="0"/>
    <n v="256"/>
    <n v="0.3"/>
    <x v="0"/>
    <n v="179.2"/>
    <n v="19"/>
    <x v="2"/>
    <s v="Sagar"/>
    <x v="6"/>
    <x v="0"/>
    <x v="4"/>
    <s v="T-Shirts"/>
    <x v="22"/>
    <s v="XS"/>
    <s v="Pink"/>
    <x v="1"/>
  </r>
  <r>
    <s v="OD1672"/>
    <s v="C057"/>
    <s v="P1448"/>
    <x v="429"/>
    <x v="3"/>
    <x v="2"/>
    <n v="2698"/>
    <n v="0.3"/>
    <x v="0"/>
    <n v="1888.6"/>
    <n v="20"/>
    <x v="1"/>
    <s v="Sagar"/>
    <x v="6"/>
    <x v="0"/>
    <x v="4"/>
    <s v="T-Shirts"/>
    <x v="22"/>
    <s v="XS"/>
    <s v="Blue"/>
    <x v="1"/>
  </r>
  <r>
    <s v="OD1673"/>
    <s v="C058"/>
    <s v="P1449"/>
    <x v="684"/>
    <x v="5"/>
    <x v="1"/>
    <n v="2364"/>
    <n v="0.3"/>
    <x v="0"/>
    <n v="1654.8"/>
    <n v="21"/>
    <x v="1"/>
    <s v="Indore"/>
    <x v="6"/>
    <x v="0"/>
    <x v="4"/>
    <s v="T-Shirts"/>
    <x v="22"/>
    <s v="XS"/>
    <s v="White"/>
    <x v="2"/>
  </r>
  <r>
    <s v="OD1674"/>
    <s v="C059"/>
    <s v="P1450"/>
    <x v="679"/>
    <x v="10"/>
    <x v="0"/>
    <n v="1236"/>
    <n v="0.3"/>
    <x v="0"/>
    <n v="865.19999999999993"/>
    <n v="22"/>
    <x v="1"/>
    <s v="Indore"/>
    <x v="6"/>
    <x v="0"/>
    <x v="4"/>
    <s v="T-Shirts"/>
    <x v="22"/>
    <s v="XS"/>
    <s v="Green"/>
    <x v="1"/>
  </r>
  <r>
    <s v="OD1675"/>
    <s v="C060"/>
    <s v="P1451"/>
    <x v="719"/>
    <x v="5"/>
    <x v="1"/>
    <n v="756"/>
    <n v="0.3"/>
    <x v="0"/>
    <n v="529.19999999999993"/>
    <n v="16"/>
    <x v="2"/>
    <s v="Kanpur"/>
    <x v="7"/>
    <x v="0"/>
    <x v="4"/>
    <s v="T-Shirts"/>
    <x v="22"/>
    <s v="XS"/>
    <s v="Pink"/>
    <x v="1"/>
  </r>
  <r>
    <s v="OD1676"/>
    <s v="C061"/>
    <s v="P1452"/>
    <x v="127"/>
    <x v="2"/>
    <x v="1"/>
    <n v="326"/>
    <n v="0.35"/>
    <x v="0"/>
    <n v="211.9"/>
    <n v="17"/>
    <x v="2"/>
    <s v="Kanpur"/>
    <x v="7"/>
    <x v="0"/>
    <x v="4"/>
    <s v="T-Shirts"/>
    <x v="22"/>
    <s v="L"/>
    <s v="Pink"/>
    <x v="0"/>
  </r>
  <r>
    <s v="OD1677"/>
    <s v="C062"/>
    <s v="P1453"/>
    <x v="518"/>
    <x v="3"/>
    <x v="1"/>
    <n v="453"/>
    <n v="0.35"/>
    <x v="0"/>
    <n v="294.45"/>
    <n v="18"/>
    <x v="2"/>
    <s v="Kanpur"/>
    <x v="7"/>
    <x v="0"/>
    <x v="4"/>
    <s v="T-Shirts"/>
    <x v="22"/>
    <s v="L"/>
    <s v="Orange"/>
    <x v="2"/>
  </r>
  <r>
    <s v="OD1678"/>
    <s v="C063"/>
    <s v="P1454"/>
    <x v="472"/>
    <x v="10"/>
    <x v="1"/>
    <n v="326"/>
    <n v="0.35"/>
    <x v="0"/>
    <n v="211.9"/>
    <n v="19"/>
    <x v="2"/>
    <s v="Kanpur"/>
    <x v="7"/>
    <x v="0"/>
    <x v="4"/>
    <s v="T-Shirts"/>
    <x v="22"/>
    <s v="L"/>
    <s v="Beige"/>
    <x v="0"/>
  </r>
  <r>
    <s v="OD1679"/>
    <s v="C064"/>
    <s v="P1455"/>
    <x v="348"/>
    <x v="9"/>
    <x v="0"/>
    <n v="456"/>
    <n v="0.35"/>
    <x v="0"/>
    <n v="296.40000000000003"/>
    <n v="20"/>
    <x v="1"/>
    <s v="Aligarh"/>
    <x v="7"/>
    <x v="0"/>
    <x v="4"/>
    <s v="T-Shirts"/>
    <x v="22"/>
    <s v="L"/>
    <s v="Off white"/>
    <x v="1"/>
  </r>
  <r>
    <s v="OD1680"/>
    <s v="C065"/>
    <s v="P1456"/>
    <x v="251"/>
    <x v="0"/>
    <x v="1"/>
    <n v="675"/>
    <n v="0.35"/>
    <x v="0"/>
    <n v="438.75"/>
    <n v="21"/>
    <x v="1"/>
    <s v="Aligarh"/>
    <x v="7"/>
    <x v="0"/>
    <x v="4"/>
    <s v="T-Shirts"/>
    <x v="29"/>
    <s v="L"/>
    <s v="White"/>
    <x v="2"/>
  </r>
  <r>
    <s v="OD1681"/>
    <s v="C066"/>
    <s v="P1457"/>
    <x v="517"/>
    <x v="1"/>
    <x v="1"/>
    <n v="654"/>
    <n v="0.35"/>
    <x v="0"/>
    <n v="425.1"/>
    <n v="22"/>
    <x v="1"/>
    <s v="Aligarh"/>
    <x v="7"/>
    <x v="0"/>
    <x v="4"/>
    <s v="T-Shirts"/>
    <x v="29"/>
    <s v="L"/>
    <s v="White"/>
    <x v="3"/>
  </r>
  <r>
    <s v="OD1682"/>
    <s v="C067"/>
    <s v="P1458"/>
    <x v="240"/>
    <x v="1"/>
    <x v="0"/>
    <n v="654"/>
    <n v="0.4"/>
    <x v="0"/>
    <n v="392.4"/>
    <n v="23"/>
    <x v="1"/>
    <s v="Aligarh"/>
    <x v="7"/>
    <x v="0"/>
    <x v="4"/>
    <s v="T-Shirts"/>
    <x v="29"/>
    <s v="L"/>
    <s v="Lavender"/>
    <x v="1"/>
  </r>
  <r>
    <s v="OD1683"/>
    <s v="C068"/>
    <s v="P1459"/>
    <x v="28"/>
    <x v="5"/>
    <x v="0"/>
    <n v="654"/>
    <n v="0.4"/>
    <x v="0"/>
    <n v="392.4"/>
    <n v="18"/>
    <x v="2"/>
    <s v="Prayagraj"/>
    <x v="7"/>
    <x v="0"/>
    <x v="4"/>
    <s v="T-Shirts"/>
    <x v="29"/>
    <s v="M"/>
    <s v="Pink"/>
    <x v="0"/>
  </r>
  <r>
    <s v="OD1684"/>
    <s v="C069"/>
    <s v="P1460"/>
    <x v="720"/>
    <x v="8"/>
    <x v="1"/>
    <n v="654"/>
    <n v="0.15"/>
    <x v="2"/>
    <n v="555.9"/>
    <n v="18"/>
    <x v="2"/>
    <s v="Prayagraj"/>
    <x v="7"/>
    <x v="0"/>
    <x v="4"/>
    <s v="T-Shirts"/>
    <x v="29"/>
    <s v="M"/>
    <s v="Sea Green"/>
    <x v="2"/>
  </r>
  <r>
    <s v="OD1685"/>
    <s v="C070"/>
    <s v="P1461"/>
    <x v="346"/>
    <x v="8"/>
    <x v="1"/>
    <n v="356"/>
    <n v="0.15"/>
    <x v="2"/>
    <n v="302.59999999999997"/>
    <n v="18"/>
    <x v="2"/>
    <s v="Prayagraj"/>
    <x v="7"/>
    <x v="0"/>
    <x v="4"/>
    <s v="T-Shirts"/>
    <x v="29"/>
    <s v="M"/>
    <s v="Lavender"/>
    <x v="1"/>
  </r>
  <r>
    <s v="OD1686"/>
    <s v="C071"/>
    <s v="P1462"/>
    <x v="673"/>
    <x v="11"/>
    <x v="1"/>
    <n v="686"/>
    <n v="0.15"/>
    <x v="2"/>
    <n v="583.1"/>
    <n v="18"/>
    <x v="2"/>
    <s v="Prayagraj"/>
    <x v="7"/>
    <x v="0"/>
    <x v="4"/>
    <s v="T-Shirts"/>
    <x v="29"/>
    <s v="M"/>
    <s v="Pink"/>
    <x v="0"/>
  </r>
  <r>
    <s v="OD1687"/>
    <s v="C072"/>
    <s v="P1463"/>
    <x v="721"/>
    <x v="10"/>
    <x v="1"/>
    <n v="456"/>
    <n v="0.3"/>
    <x v="0"/>
    <n v="319.2"/>
    <n v="18"/>
    <x v="2"/>
    <s v="Prayagraj"/>
    <x v="7"/>
    <x v="0"/>
    <x v="4"/>
    <s v="Jeans"/>
    <x v="0"/>
    <n v="30"/>
    <s v="Pink"/>
    <x v="3"/>
  </r>
  <r>
    <s v="OD1688"/>
    <s v="C073"/>
    <s v="P1464"/>
    <x v="683"/>
    <x v="2"/>
    <x v="0"/>
    <n v="516"/>
    <n v="0.3"/>
    <x v="0"/>
    <n v="361.2"/>
    <n v="18"/>
    <x v="2"/>
    <s v="Prayagraj"/>
    <x v="7"/>
    <x v="0"/>
    <x v="4"/>
    <s v="Jeans"/>
    <x v="0"/>
    <n v="30"/>
    <s v="Pink"/>
    <x v="1"/>
  </r>
  <r>
    <s v="OD1689"/>
    <s v="C074"/>
    <s v="P1465"/>
    <x v="399"/>
    <x v="2"/>
    <x v="0"/>
    <n v="355"/>
    <n v="0.3"/>
    <x v="0"/>
    <n v="248.49999999999997"/>
    <n v="23"/>
    <x v="1"/>
    <s v="Jalandhar"/>
    <x v="8"/>
    <x v="0"/>
    <x v="4"/>
    <s v="Jeans"/>
    <x v="0"/>
    <n v="30"/>
    <s v="Pink"/>
    <x v="1"/>
  </r>
  <r>
    <s v="OD1690"/>
    <s v="C075"/>
    <s v="P1466"/>
    <x v="474"/>
    <x v="11"/>
    <x v="0"/>
    <n v="465"/>
    <n v="0.25"/>
    <x v="0"/>
    <n v="348.75"/>
    <n v="24"/>
    <x v="1"/>
    <s v="Jalandhar"/>
    <x v="8"/>
    <x v="0"/>
    <x v="4"/>
    <s v="Jeans"/>
    <x v="0"/>
    <n v="30"/>
    <s v="Pink"/>
    <x v="0"/>
  </r>
  <r>
    <s v="OD1691"/>
    <s v="C076"/>
    <s v="P1467"/>
    <x v="67"/>
    <x v="4"/>
    <x v="1"/>
    <n v="965"/>
    <n v="0.25"/>
    <x v="0"/>
    <n v="723.75"/>
    <n v="25"/>
    <x v="1"/>
    <s v="Jalandhar"/>
    <x v="8"/>
    <x v="0"/>
    <x v="4"/>
    <s v="Jeans"/>
    <x v="0"/>
    <n v="30"/>
    <s v="Pink"/>
    <x v="0"/>
  </r>
  <r>
    <s v="OD1692"/>
    <s v="C077"/>
    <s v="P1468"/>
    <x v="697"/>
    <x v="3"/>
    <x v="1"/>
    <n v="1158"/>
    <n v="0.3"/>
    <x v="0"/>
    <n v="810.59999999999991"/>
    <n v="26"/>
    <x v="1"/>
    <s v="Jalandhar"/>
    <x v="8"/>
    <x v="0"/>
    <x v="4"/>
    <s v="Jeans"/>
    <x v="0"/>
    <n v="30"/>
    <s v="Pink"/>
    <x v="0"/>
  </r>
  <r>
    <s v="OD1693"/>
    <s v="C078"/>
    <s v="P1469"/>
    <x v="259"/>
    <x v="7"/>
    <x v="0"/>
    <n v="264"/>
    <n v="0.3"/>
    <x v="0"/>
    <n v="184.79999999999998"/>
    <n v="27"/>
    <x v="1"/>
    <s v="Amritsar"/>
    <x v="8"/>
    <x v="0"/>
    <x v="4"/>
    <s v="Jeans"/>
    <x v="0"/>
    <n v="30"/>
    <s v="Blue"/>
    <x v="2"/>
  </r>
  <r>
    <s v="OD1694"/>
    <s v="C079"/>
    <s v="P1470"/>
    <x v="48"/>
    <x v="4"/>
    <x v="0"/>
    <n v="433"/>
    <n v="0.3"/>
    <x v="0"/>
    <n v="303.09999999999997"/>
    <n v="24"/>
    <x v="1"/>
    <s v="Amritsar"/>
    <x v="8"/>
    <x v="0"/>
    <x v="4"/>
    <s v="Jeans"/>
    <x v="0"/>
    <n v="30"/>
    <s v="Blue"/>
    <x v="1"/>
  </r>
  <r>
    <s v="OD1695"/>
    <s v="C080"/>
    <s v="P1471"/>
    <x v="235"/>
    <x v="11"/>
    <x v="0"/>
    <n v="562"/>
    <n v="0.4"/>
    <x v="0"/>
    <n v="337.2"/>
    <n v="24"/>
    <x v="1"/>
    <s v="Amritsar"/>
    <x v="8"/>
    <x v="0"/>
    <x v="4"/>
    <s v="Jeans"/>
    <x v="0"/>
    <n v="32"/>
    <s v="Blue"/>
    <x v="0"/>
  </r>
  <r>
    <s v="OD1696"/>
    <s v="C081"/>
    <s v="P1472"/>
    <x v="722"/>
    <x v="2"/>
    <x v="0"/>
    <n v="423"/>
    <n v="0.4"/>
    <x v="0"/>
    <n v="253.79999999999998"/>
    <n v="24"/>
    <x v="1"/>
    <s v="Amritsar"/>
    <x v="8"/>
    <x v="0"/>
    <x v="4"/>
    <s v="Jeans"/>
    <x v="0"/>
    <n v="32"/>
    <s v="Navy Blue"/>
    <x v="3"/>
  </r>
  <r>
    <s v="OD1697"/>
    <s v="C082"/>
    <s v="P1473"/>
    <x v="561"/>
    <x v="11"/>
    <x v="2"/>
    <n v="621"/>
    <n v="0.4"/>
    <x v="0"/>
    <n v="372.59999999999997"/>
    <n v="24"/>
    <x v="1"/>
    <s v="Amritsar"/>
    <x v="8"/>
    <x v="0"/>
    <x v="4"/>
    <s v="Jeans"/>
    <x v="0"/>
    <n v="32"/>
    <s v="Navy Blue"/>
    <x v="1"/>
  </r>
  <r>
    <s v="OD1698"/>
    <s v="C083"/>
    <s v="P1474"/>
    <x v="723"/>
    <x v="5"/>
    <x v="1"/>
    <n v="333"/>
    <n v="0.4"/>
    <x v="0"/>
    <n v="199.79999999999998"/>
    <n v="24"/>
    <x v="1"/>
    <s v="Patiala"/>
    <x v="8"/>
    <x v="0"/>
    <x v="4"/>
    <s v="Jeans"/>
    <x v="0"/>
    <n v="32"/>
    <s v="Navy Blue"/>
    <x v="1"/>
  </r>
  <r>
    <s v="OD1699"/>
    <s v="C084"/>
    <s v="P1475"/>
    <x v="724"/>
    <x v="8"/>
    <x v="1"/>
    <n v="236"/>
    <n v="0.4"/>
    <x v="0"/>
    <n v="141.6"/>
    <n v="24"/>
    <x v="1"/>
    <s v="Patiala"/>
    <x v="8"/>
    <x v="0"/>
    <x v="4"/>
    <s v="Jeans"/>
    <x v="0"/>
    <n v="32"/>
    <s v="Navy Blue"/>
    <x v="1"/>
  </r>
  <r>
    <s v="OD1700"/>
    <s v="C085"/>
    <s v="P1476"/>
    <x v="463"/>
    <x v="5"/>
    <x v="0"/>
    <n v="456"/>
    <n v="0.4"/>
    <x v="0"/>
    <n v="273.59999999999997"/>
    <n v="24"/>
    <x v="1"/>
    <s v="Patiala"/>
    <x v="8"/>
    <x v="0"/>
    <x v="4"/>
    <s v="Jeans"/>
    <x v="0"/>
    <n v="32"/>
    <s v="Black"/>
    <x v="0"/>
  </r>
  <r>
    <s v="OD1701"/>
    <s v="C086"/>
    <s v="P1477"/>
    <x v="623"/>
    <x v="0"/>
    <x v="1"/>
    <n v="963"/>
    <n v="0.45"/>
    <x v="1"/>
    <n v="529.65000000000009"/>
    <n v="24"/>
    <x v="1"/>
    <s v="Patiala"/>
    <x v="8"/>
    <x v="0"/>
    <x v="4"/>
    <s v="Jeans"/>
    <x v="0"/>
    <n v="32"/>
    <s v="Black"/>
    <x v="0"/>
  </r>
  <r>
    <s v="OD1702"/>
    <s v="C087"/>
    <s v="P1478"/>
    <x v="382"/>
    <x v="6"/>
    <x v="0"/>
    <n v="234"/>
    <n v="0.45"/>
    <x v="1"/>
    <n v="128.70000000000002"/>
    <n v="24"/>
    <x v="1"/>
    <s v="Patiala"/>
    <x v="8"/>
    <x v="0"/>
    <x v="4"/>
    <s v="Jeans"/>
    <x v="0"/>
    <n v="32"/>
    <s v="Black"/>
    <x v="0"/>
  </r>
  <r>
    <s v="OD1703"/>
    <s v="C088"/>
    <s v="P1479"/>
    <x v="382"/>
    <x v="6"/>
    <x v="0"/>
    <n v="456"/>
    <n v="0.45"/>
    <x v="1"/>
    <n v="250.8"/>
    <n v="22"/>
    <x v="1"/>
    <s v="Patiala"/>
    <x v="8"/>
    <x v="0"/>
    <x v="4"/>
    <s v="Jeans"/>
    <x v="0"/>
    <n v="34"/>
    <s v="Black"/>
    <x v="1"/>
  </r>
  <r>
    <s v="OD1704"/>
    <s v="C089"/>
    <s v="P1480"/>
    <x v="551"/>
    <x v="8"/>
    <x v="1"/>
    <n v="564"/>
    <n v="0.47"/>
    <x v="1"/>
    <n v="298.92"/>
    <n v="23"/>
    <x v="1"/>
    <s v="Jaipur"/>
    <x v="9"/>
    <x v="0"/>
    <x v="4"/>
    <s v="Jeans"/>
    <x v="0"/>
    <n v="34"/>
    <s v="Beige"/>
    <x v="1"/>
  </r>
  <r>
    <s v="OD1705"/>
    <s v="C090"/>
    <s v="P1481"/>
    <x v="92"/>
    <x v="7"/>
    <x v="0"/>
    <n v="634"/>
    <n v="0.47"/>
    <x v="1"/>
    <n v="336.02000000000004"/>
    <n v="24"/>
    <x v="1"/>
    <s v="Jaipur"/>
    <x v="9"/>
    <x v="0"/>
    <x v="4"/>
    <s v="Jeans"/>
    <x v="0"/>
    <n v="34"/>
    <s v="Beige"/>
    <x v="2"/>
  </r>
  <r>
    <s v="OD1706"/>
    <s v="C091"/>
    <s v="P1482"/>
    <x v="725"/>
    <x v="6"/>
    <x v="0"/>
    <n v="236"/>
    <n v="0.46"/>
    <x v="1"/>
    <n v="127.44000000000001"/>
    <n v="25"/>
    <x v="1"/>
    <s v="Jaipur"/>
    <x v="9"/>
    <x v="0"/>
    <x v="4"/>
    <s v="Jeans"/>
    <x v="0"/>
    <n v="34"/>
    <s v="Beige"/>
    <x v="1"/>
  </r>
  <r>
    <s v="OD1707"/>
    <s v="C092"/>
    <s v="P1483"/>
    <x v="92"/>
    <x v="7"/>
    <x v="0"/>
    <n v="444"/>
    <n v="0.46"/>
    <x v="1"/>
    <n v="239.76000000000002"/>
    <n v="26"/>
    <x v="1"/>
    <s v="Jaipur"/>
    <x v="9"/>
    <x v="0"/>
    <x v="4"/>
    <s v="Jeans"/>
    <x v="0"/>
    <n v="34"/>
    <s v="Beige"/>
    <x v="1"/>
  </r>
  <r>
    <s v="OD1708"/>
    <s v="C093"/>
    <s v="P1484"/>
    <x v="726"/>
    <x v="1"/>
    <x v="1"/>
    <n v="456"/>
    <n v="0.46"/>
    <x v="1"/>
    <n v="246.24"/>
    <n v="27"/>
    <x v="1"/>
    <s v="Jaipur"/>
    <x v="9"/>
    <x v="0"/>
    <x v="4"/>
    <s v="Jeans"/>
    <x v="0"/>
    <n v="36"/>
    <s v="Pink"/>
    <x v="0"/>
  </r>
  <r>
    <s v="OD1709"/>
    <s v="C094"/>
    <s v="P1484"/>
    <x v="149"/>
    <x v="4"/>
    <x v="0"/>
    <n v="963"/>
    <n v="0.3"/>
    <x v="0"/>
    <n v="674.09999999999991"/>
    <n v="34"/>
    <x v="0"/>
    <s v="Jaipur"/>
    <x v="9"/>
    <x v="0"/>
    <x v="4"/>
    <s v="Jeans"/>
    <x v="0"/>
    <n v="36"/>
    <s v="Pink"/>
    <x v="0"/>
  </r>
  <r>
    <s v="OD1710"/>
    <s v="C095"/>
    <s v="P1484"/>
    <x v="627"/>
    <x v="11"/>
    <x v="1"/>
    <n v="456"/>
    <n v="0.3"/>
    <x v="0"/>
    <n v="319.2"/>
    <n v="35"/>
    <x v="0"/>
    <s v="Jodhpur"/>
    <x v="9"/>
    <x v="0"/>
    <x v="4"/>
    <s v="Jeans"/>
    <x v="0"/>
    <n v="36"/>
    <s v="Pink"/>
    <x v="0"/>
  </r>
  <r>
    <s v="OD1711"/>
    <s v="C096"/>
    <s v="P1484"/>
    <x v="503"/>
    <x v="9"/>
    <x v="1"/>
    <n v="1189"/>
    <n v="0.3"/>
    <x v="0"/>
    <n v="832.3"/>
    <n v="36"/>
    <x v="0"/>
    <s v="Jodhpur"/>
    <x v="9"/>
    <x v="0"/>
    <x v="4"/>
    <s v="Jeans"/>
    <x v="0"/>
    <n v="36"/>
    <s v="Pink"/>
    <x v="0"/>
  </r>
  <r>
    <s v="OD1712"/>
    <s v="C097"/>
    <s v="P1484"/>
    <x v="61"/>
    <x v="10"/>
    <x v="1"/>
    <n v="1298"/>
    <n v="0.3"/>
    <x v="0"/>
    <n v="908.59999999999991"/>
    <n v="37"/>
    <x v="0"/>
    <s v="Jodhpur"/>
    <x v="9"/>
    <x v="0"/>
    <x v="4"/>
    <s v="Jeans"/>
    <x v="0"/>
    <n v="36"/>
    <s v="Pink"/>
    <x v="0"/>
  </r>
  <r>
    <s v="OD1713"/>
    <s v="C098"/>
    <s v="P1484"/>
    <x v="205"/>
    <x v="11"/>
    <x v="1"/>
    <n v="1456"/>
    <n v="0.3"/>
    <x v="0"/>
    <n v="1019.1999999999999"/>
    <n v="38"/>
    <x v="0"/>
    <s v="Udaipur"/>
    <x v="9"/>
    <x v="0"/>
    <x v="4"/>
    <s v="Jeans"/>
    <x v="0"/>
    <n v="36"/>
    <s v="Pink"/>
    <x v="0"/>
  </r>
  <r>
    <s v="OD1714"/>
    <s v="C099"/>
    <s v="P1484"/>
    <x v="190"/>
    <x v="10"/>
    <x v="1"/>
    <n v="1478"/>
    <n v="0.35"/>
    <x v="0"/>
    <n v="960.7"/>
    <n v="39"/>
    <x v="0"/>
    <s v="Udaipur"/>
    <x v="9"/>
    <x v="0"/>
    <x v="4"/>
    <s v="Jeans"/>
    <x v="0"/>
    <n v="36"/>
    <s v="Pink"/>
    <x v="0"/>
  </r>
  <r>
    <s v="OD1715"/>
    <s v="C100"/>
    <s v="P1484"/>
    <x v="214"/>
    <x v="2"/>
    <x v="0"/>
    <n v="256"/>
    <n v="0.35"/>
    <x v="0"/>
    <n v="166.4"/>
    <n v="40"/>
    <x v="0"/>
    <s v="Udaipur"/>
    <x v="9"/>
    <x v="0"/>
    <x v="4"/>
    <s v="Jeans"/>
    <x v="0"/>
    <n v="36"/>
    <s v="Pink"/>
    <x v="0"/>
  </r>
  <r>
    <s v="OD1716"/>
    <s v="C001"/>
    <s v="P1485"/>
    <x v="127"/>
    <x v="2"/>
    <x v="1"/>
    <n v="2698"/>
    <n v="0.35"/>
    <x v="0"/>
    <n v="1753.7"/>
    <n v="30"/>
    <x v="0"/>
    <s v="Mumbai"/>
    <x v="0"/>
    <x v="0"/>
    <x v="4"/>
    <s v="Jeans"/>
    <x v="0"/>
    <n v="36"/>
    <s v="Pink"/>
    <x v="2"/>
  </r>
  <r>
    <s v="OD1717"/>
    <s v="C002"/>
    <s v="P1486"/>
    <x v="64"/>
    <x v="11"/>
    <x v="0"/>
    <n v="2364"/>
    <n v="0.35"/>
    <x v="0"/>
    <n v="1536.6000000000001"/>
    <n v="35"/>
    <x v="0"/>
    <s v="Mumbai"/>
    <x v="0"/>
    <x v="0"/>
    <x v="4"/>
    <s v="Jeans"/>
    <x v="0"/>
    <n v="36"/>
    <s v="Pink"/>
    <x v="1"/>
  </r>
  <r>
    <s v="OD1718"/>
    <s v="C003"/>
    <s v="P1487"/>
    <x v="727"/>
    <x v="2"/>
    <x v="1"/>
    <n v="1236"/>
    <n v="0.35"/>
    <x v="0"/>
    <n v="803.4"/>
    <n v="36"/>
    <x v="0"/>
    <s v="Mumbai"/>
    <x v="0"/>
    <x v="0"/>
    <x v="4"/>
    <s v="Jeans"/>
    <x v="0"/>
    <n v="36"/>
    <s v="Off white"/>
    <x v="0"/>
  </r>
  <r>
    <s v="OD1719"/>
    <s v="C004"/>
    <s v="P1488"/>
    <x v="301"/>
    <x v="11"/>
    <x v="1"/>
    <n v="756"/>
    <n v="0.35"/>
    <x v="0"/>
    <n v="491.40000000000003"/>
    <n v="40"/>
    <x v="0"/>
    <s v="Pune"/>
    <x v="0"/>
    <x v="0"/>
    <x v="4"/>
    <s v="Jeans"/>
    <x v="27"/>
    <n v="36"/>
    <s v="Off white"/>
    <x v="2"/>
  </r>
  <r>
    <s v="OD1720"/>
    <s v="C005"/>
    <s v="P1489"/>
    <x v="51"/>
    <x v="2"/>
    <x v="0"/>
    <n v="326"/>
    <n v="0.4"/>
    <x v="0"/>
    <n v="195.6"/>
    <n v="25"/>
    <x v="1"/>
    <s v="Pune"/>
    <x v="0"/>
    <x v="0"/>
    <x v="4"/>
    <s v="Jeans"/>
    <x v="27"/>
    <n v="36"/>
    <s v="Charcoal"/>
    <x v="1"/>
  </r>
  <r>
    <s v="OD1721"/>
    <s v="C006"/>
    <s v="P1490"/>
    <x v="722"/>
    <x v="2"/>
    <x v="0"/>
    <n v="453"/>
    <n v="0.4"/>
    <x v="0"/>
    <n v="271.8"/>
    <n v="16"/>
    <x v="2"/>
    <s v="Pune"/>
    <x v="0"/>
    <x v="0"/>
    <x v="4"/>
    <s v="Jeans"/>
    <x v="27"/>
    <n v="36"/>
    <s v="Charcoal"/>
    <x v="1"/>
  </r>
  <r>
    <s v="OD1722"/>
    <s v="C007"/>
    <s v="P1491"/>
    <x v="1"/>
    <x v="1"/>
    <x v="1"/>
    <n v="326"/>
    <n v="0.15"/>
    <x v="2"/>
    <n v="277.09999999999997"/>
    <n v="23"/>
    <x v="1"/>
    <s v="Pune"/>
    <x v="0"/>
    <x v="0"/>
    <x v="4"/>
    <s v="Jeans"/>
    <x v="27"/>
    <n v="36"/>
    <s v="Charcoal"/>
    <x v="0"/>
  </r>
  <r>
    <s v="OD1723"/>
    <s v="C008"/>
    <s v="P1492"/>
    <x v="251"/>
    <x v="0"/>
    <x v="1"/>
    <n v="456"/>
    <n v="0.15"/>
    <x v="2"/>
    <n v="387.59999999999997"/>
    <n v="22"/>
    <x v="1"/>
    <s v="Pune"/>
    <x v="0"/>
    <x v="0"/>
    <x v="4"/>
    <s v="Jeans"/>
    <x v="27"/>
    <n v="36"/>
    <s v="Charcoal"/>
    <x v="3"/>
  </r>
  <r>
    <s v="OD1724"/>
    <s v="C009"/>
    <s v="P1493"/>
    <x v="569"/>
    <x v="2"/>
    <x v="0"/>
    <n v="456"/>
    <n v="0.15"/>
    <x v="2"/>
    <n v="387.59999999999997"/>
    <n v="17"/>
    <x v="2"/>
    <s v="Hyderabad"/>
    <x v="1"/>
    <x v="0"/>
    <x v="4"/>
    <s v="Jeans"/>
    <x v="27"/>
    <n v="36"/>
    <s v="Charcoal"/>
    <x v="2"/>
  </r>
  <r>
    <s v="OD1725"/>
    <s v="C010"/>
    <s v="P1494"/>
    <x v="728"/>
    <x v="11"/>
    <x v="2"/>
    <n v="456"/>
    <n v="0.35"/>
    <x v="0"/>
    <n v="296.40000000000003"/>
    <n v="19"/>
    <x v="2"/>
    <s v="Hyderabad"/>
    <x v="1"/>
    <x v="0"/>
    <x v="4"/>
    <s v="Jeans"/>
    <x v="27"/>
    <n v="36"/>
    <s v="Beige"/>
    <x v="0"/>
  </r>
  <r>
    <s v="OD1726"/>
    <s v="C011"/>
    <s v="P1495"/>
    <x v="695"/>
    <x v="9"/>
    <x v="1"/>
    <n v="456"/>
    <n v="0.35"/>
    <x v="0"/>
    <n v="296.40000000000003"/>
    <n v="18"/>
    <x v="2"/>
    <s v="Hyderabad"/>
    <x v="1"/>
    <x v="0"/>
    <x v="4"/>
    <s v="Jeans"/>
    <x v="27"/>
    <n v="32"/>
    <s v="Beige"/>
    <x v="1"/>
  </r>
  <r>
    <s v="OD1727"/>
    <s v="C012"/>
    <s v="P1496"/>
    <x v="339"/>
    <x v="11"/>
    <x v="0"/>
    <n v="236"/>
    <n v="0.35"/>
    <x v="0"/>
    <n v="153.4"/>
    <n v="20"/>
    <x v="1"/>
    <s v="Hyderabad"/>
    <x v="1"/>
    <x v="0"/>
    <x v="4"/>
    <s v="Jeans"/>
    <x v="27"/>
    <n v="32"/>
    <s v="Beige"/>
    <x v="0"/>
  </r>
  <r>
    <s v="OD1728"/>
    <s v="C013"/>
    <s v="P1497"/>
    <x v="515"/>
    <x v="6"/>
    <x v="1"/>
    <n v="996"/>
    <n v="0.35"/>
    <x v="0"/>
    <n v="647.4"/>
    <n v="22"/>
    <x v="1"/>
    <s v="Raipur"/>
    <x v="2"/>
    <x v="0"/>
    <x v="4"/>
    <s v="Jeans"/>
    <x v="27"/>
    <n v="32"/>
    <s v="Pink"/>
    <x v="0"/>
  </r>
  <r>
    <s v="OD1729"/>
    <s v="C014"/>
    <s v="P1498"/>
    <x v="493"/>
    <x v="10"/>
    <x v="1"/>
    <n v="654"/>
    <n v="0.55000000000000004"/>
    <x v="1"/>
    <n v="294.29999999999995"/>
    <n v="25"/>
    <x v="1"/>
    <s v="Raipur"/>
    <x v="2"/>
    <x v="0"/>
    <x v="4"/>
    <s v="Jeans"/>
    <x v="27"/>
    <n v="32"/>
    <s v="Pink"/>
    <x v="0"/>
  </r>
  <r>
    <s v="OD1730"/>
    <s v="C015"/>
    <s v="P1499"/>
    <x v="32"/>
    <x v="4"/>
    <x v="1"/>
    <n v="456"/>
    <n v="0.55000000000000004"/>
    <x v="1"/>
    <n v="205.2"/>
    <n v="27"/>
    <x v="1"/>
    <s v="Ahmedabad"/>
    <x v="3"/>
    <x v="0"/>
    <x v="4"/>
    <s v="Jeans"/>
    <x v="27"/>
    <n v="34"/>
    <s v="Pink"/>
    <x v="2"/>
  </r>
  <r>
    <s v="OD1731"/>
    <s v="C016"/>
    <s v="P1500"/>
    <x v="189"/>
    <x v="3"/>
    <x v="2"/>
    <n v="785"/>
    <n v="0.55000000000000004"/>
    <x v="1"/>
    <n v="353.24999999999994"/>
    <n v="29"/>
    <x v="1"/>
    <s v="Ahmedabad"/>
    <x v="3"/>
    <x v="0"/>
    <x v="4"/>
    <s v="Jeans"/>
    <x v="27"/>
    <n v="34"/>
    <s v="Brown"/>
    <x v="3"/>
  </r>
  <r>
    <s v="OD1732"/>
    <s v="C017"/>
    <s v="P1501"/>
    <x v="516"/>
    <x v="9"/>
    <x v="0"/>
    <n v="365"/>
    <n v="0.55000000000000004"/>
    <x v="1"/>
    <n v="164.24999999999997"/>
    <n v="23"/>
    <x v="1"/>
    <s v="Ahmedabad"/>
    <x v="3"/>
    <x v="0"/>
    <x v="4"/>
    <s v="Jeans"/>
    <x v="27"/>
    <n v="34"/>
    <s v="Brown"/>
    <x v="1"/>
  </r>
  <r>
    <s v="OD1733"/>
    <s v="C018"/>
    <s v="P1502"/>
    <x v="283"/>
    <x v="7"/>
    <x v="0"/>
    <n v="965"/>
    <n v="0.5"/>
    <x v="1"/>
    <n v="482.5"/>
    <n v="25"/>
    <x v="1"/>
    <s v="Ahmedabad"/>
    <x v="3"/>
    <x v="0"/>
    <x v="4"/>
    <s v="Jeans"/>
    <x v="27"/>
    <n v="34"/>
    <s v="Brown"/>
    <x v="0"/>
  </r>
  <r>
    <s v="OD1734"/>
    <s v="C019"/>
    <s v="P1503"/>
    <x v="729"/>
    <x v="9"/>
    <x v="0"/>
    <n v="444"/>
    <n v="0.5"/>
    <x v="1"/>
    <n v="222"/>
    <n v="24"/>
    <x v="1"/>
    <s v="Ahmedabad"/>
    <x v="3"/>
    <x v="0"/>
    <x v="4"/>
    <s v="Jeans"/>
    <x v="27"/>
    <n v="34"/>
    <s v="Brown"/>
    <x v="3"/>
  </r>
  <r>
    <s v="OD1735"/>
    <s v="C020"/>
    <s v="P1504"/>
    <x v="349"/>
    <x v="7"/>
    <x v="1"/>
    <n v="569"/>
    <n v="0.5"/>
    <x v="1"/>
    <n v="284.5"/>
    <n v="15"/>
    <x v="2"/>
    <s v="Ahmedabad"/>
    <x v="3"/>
    <x v="0"/>
    <x v="4"/>
    <s v="Jeans"/>
    <x v="27"/>
    <n v="34"/>
    <s v="Brown"/>
    <x v="1"/>
  </r>
  <r>
    <s v="OD1736"/>
    <s v="C021"/>
    <s v="P1505"/>
    <x v="439"/>
    <x v="3"/>
    <x v="1"/>
    <n v="475"/>
    <n v="0.5"/>
    <x v="1"/>
    <n v="237.5"/>
    <n v="19"/>
    <x v="2"/>
    <s v="Vadodara"/>
    <x v="3"/>
    <x v="0"/>
    <x v="4"/>
    <s v="Jeans"/>
    <x v="6"/>
    <n v="34"/>
    <s v="Brown"/>
    <x v="1"/>
  </r>
  <r>
    <s v="OD1737"/>
    <s v="C022"/>
    <s v="P1506"/>
    <x v="282"/>
    <x v="7"/>
    <x v="1"/>
    <n v="598"/>
    <n v="0.5"/>
    <x v="1"/>
    <n v="299"/>
    <n v="19"/>
    <x v="2"/>
    <s v="Vadodara"/>
    <x v="3"/>
    <x v="0"/>
    <x v="4"/>
    <s v="Jeans"/>
    <x v="6"/>
    <n v="34"/>
    <s v="Brown"/>
    <x v="0"/>
  </r>
  <r>
    <s v="OD1738"/>
    <s v="C023"/>
    <s v="P1507"/>
    <x v="615"/>
    <x v="11"/>
    <x v="2"/>
    <n v="536"/>
    <n v="0.3"/>
    <x v="0"/>
    <n v="375.2"/>
    <n v="19"/>
    <x v="2"/>
    <s v="Vadodara"/>
    <x v="3"/>
    <x v="0"/>
    <x v="4"/>
    <s v="Jeans"/>
    <x v="6"/>
    <n v="36"/>
    <s v="Brown"/>
    <x v="0"/>
  </r>
  <r>
    <s v="OD1739"/>
    <s v="C024"/>
    <s v="P1508"/>
    <x v="484"/>
    <x v="11"/>
    <x v="2"/>
    <n v="256"/>
    <n v="0.32"/>
    <x v="0"/>
    <n v="174.07999999999998"/>
    <n v="22"/>
    <x v="1"/>
    <s v="Vadodara"/>
    <x v="3"/>
    <x v="0"/>
    <x v="4"/>
    <s v="Jeans"/>
    <x v="6"/>
    <n v="36"/>
    <s v="White"/>
    <x v="0"/>
  </r>
  <r>
    <s v="OD1740"/>
    <s v="C025"/>
    <s v="P1509"/>
    <x v="91"/>
    <x v="10"/>
    <x v="0"/>
    <n v="456"/>
    <n v="0.25"/>
    <x v="0"/>
    <n v="342"/>
    <n v="22"/>
    <x v="1"/>
    <s v="Vadodara"/>
    <x v="3"/>
    <x v="0"/>
    <x v="4"/>
    <s v="Jeans"/>
    <x v="6"/>
    <n v="36"/>
    <s v="White"/>
    <x v="2"/>
  </r>
  <r>
    <s v="OD1741"/>
    <s v="C026"/>
    <s v="P1510"/>
    <x v="336"/>
    <x v="5"/>
    <x v="0"/>
    <n v="456"/>
    <n v="0.45"/>
    <x v="1"/>
    <n v="250.8"/>
    <n v="22"/>
    <x v="1"/>
    <s v="Surat"/>
    <x v="3"/>
    <x v="0"/>
    <x v="4"/>
    <s v="Jeans"/>
    <x v="6"/>
    <n v="36"/>
    <s v="White"/>
    <x v="1"/>
  </r>
  <r>
    <s v="OD1742"/>
    <s v="C027"/>
    <s v="P1511"/>
    <x v="695"/>
    <x v="9"/>
    <x v="1"/>
    <n v="745"/>
    <n v="0.15"/>
    <x v="2"/>
    <n v="633.25"/>
    <n v="22"/>
    <x v="1"/>
    <s v="Surat"/>
    <x v="3"/>
    <x v="0"/>
    <x v="4"/>
    <s v="Jeans"/>
    <x v="6"/>
    <n v="36"/>
    <s v="White"/>
    <x v="0"/>
  </r>
  <r>
    <s v="OD1743"/>
    <s v="C028"/>
    <s v="P1512"/>
    <x v="621"/>
    <x v="8"/>
    <x v="0"/>
    <n v="356"/>
    <n v="0.33"/>
    <x v="0"/>
    <n v="238.51999999999998"/>
    <n v="29"/>
    <x v="1"/>
    <s v="Surat"/>
    <x v="3"/>
    <x v="0"/>
    <x v="4"/>
    <s v="Jeans"/>
    <x v="6"/>
    <n v="36"/>
    <s v="Off white"/>
    <x v="3"/>
  </r>
  <r>
    <s v="OD1744"/>
    <s v="C029"/>
    <s v="P1513"/>
    <x v="172"/>
    <x v="1"/>
    <x v="1"/>
    <n v="1189"/>
    <n v="0.42"/>
    <x v="1"/>
    <n v="689.62000000000012"/>
    <n v="29"/>
    <x v="1"/>
    <s v="Surat"/>
    <x v="3"/>
    <x v="0"/>
    <x v="4"/>
    <s v="Jeans"/>
    <x v="6"/>
    <n v="36"/>
    <s v="Off white"/>
    <x v="1"/>
  </r>
  <r>
    <s v="OD1745"/>
    <s v="C030"/>
    <s v="P1514"/>
    <x v="730"/>
    <x v="0"/>
    <x v="0"/>
    <n v="426"/>
    <n v="0.42"/>
    <x v="1"/>
    <n v="247.08000000000004"/>
    <n v="29"/>
    <x v="1"/>
    <s v="Bengaluru"/>
    <x v="4"/>
    <x v="0"/>
    <x v="4"/>
    <s v="Jeans"/>
    <x v="6"/>
    <n v="36"/>
    <s v="Off white"/>
    <x v="1"/>
  </r>
  <r>
    <s v="OD1746"/>
    <s v="C031"/>
    <s v="P1515"/>
    <x v="46"/>
    <x v="2"/>
    <x v="1"/>
    <n v="1126"/>
    <n v="0.39"/>
    <x v="0"/>
    <n v="686.86"/>
    <n v="29"/>
    <x v="1"/>
    <s v="Bengaluru"/>
    <x v="4"/>
    <x v="0"/>
    <x v="4"/>
    <s v="Jeans"/>
    <x v="6"/>
    <n v="36"/>
    <s v="Off white"/>
    <x v="1"/>
  </r>
  <r>
    <s v="OD1747"/>
    <s v="C032"/>
    <s v="P1516"/>
    <x v="627"/>
    <x v="11"/>
    <x v="1"/>
    <n v="1145"/>
    <n v="0.39"/>
    <x v="0"/>
    <n v="698.44999999999993"/>
    <n v="41"/>
    <x v="0"/>
    <s v="Bengaluru"/>
    <x v="4"/>
    <x v="0"/>
    <x v="4"/>
    <s v="Jeans"/>
    <x v="6"/>
    <n v="36"/>
    <s v="Rust"/>
    <x v="0"/>
  </r>
  <r>
    <s v="OD1748"/>
    <s v="C033"/>
    <s v="P1517"/>
    <x v="731"/>
    <x v="6"/>
    <x v="1"/>
    <n v="1235"/>
    <n v="0.39"/>
    <x v="0"/>
    <n v="753.35"/>
    <n v="42"/>
    <x v="0"/>
    <s v="Bengaluru"/>
    <x v="4"/>
    <x v="0"/>
    <x v="4"/>
    <s v="Jeans"/>
    <x v="6"/>
    <n v="36"/>
    <s v="Rust"/>
    <x v="0"/>
  </r>
  <r>
    <s v="OD1749"/>
    <s v="C034"/>
    <s v="P1518"/>
    <x v="379"/>
    <x v="9"/>
    <x v="0"/>
    <n v="1564"/>
    <n v="0.39"/>
    <x v="0"/>
    <n v="954.04"/>
    <n v="43"/>
    <x v="0"/>
    <s v="Bengaluru"/>
    <x v="4"/>
    <x v="0"/>
    <x v="4"/>
    <s v="Jeans"/>
    <x v="30"/>
    <n v="36"/>
    <s v="Rust"/>
    <x v="0"/>
  </r>
  <r>
    <s v="OD1750"/>
    <s v="C035"/>
    <s v="P1519"/>
    <x v="445"/>
    <x v="6"/>
    <x v="0"/>
    <n v="654"/>
    <n v="0.37"/>
    <x v="0"/>
    <n v="412.02"/>
    <n v="44"/>
    <x v="0"/>
    <s v="Bengaluru"/>
    <x v="4"/>
    <x v="0"/>
    <x v="4"/>
    <s v="Jeans"/>
    <x v="30"/>
    <n v="36"/>
    <s v="Rust"/>
    <x v="1"/>
  </r>
  <r>
    <s v="OD1751"/>
    <s v="C036"/>
    <s v="P1520"/>
    <x v="80"/>
    <x v="5"/>
    <x v="0"/>
    <n v="854"/>
    <n v="0.37"/>
    <x v="0"/>
    <n v="538.02"/>
    <n v="45"/>
    <x v="0"/>
    <s v="Bengaluru"/>
    <x v="4"/>
    <x v="0"/>
    <x v="4"/>
    <s v="Jeans"/>
    <x v="30"/>
    <n v="36"/>
    <s v="Rust"/>
    <x v="1"/>
  </r>
  <r>
    <s v="OD1752"/>
    <s v="C037"/>
    <s v="P1521"/>
    <x v="398"/>
    <x v="0"/>
    <x v="2"/>
    <n v="475"/>
    <n v="0.37"/>
    <x v="0"/>
    <n v="299.25"/>
    <n v="35"/>
    <x v="0"/>
    <s v="Bengaluru"/>
    <x v="4"/>
    <x v="0"/>
    <x v="4"/>
    <s v="Jeans"/>
    <x v="30"/>
    <n v="36"/>
    <s v="Rust"/>
    <x v="2"/>
  </r>
  <r>
    <s v="OD1753"/>
    <s v="C038"/>
    <s v="P1522"/>
    <x v="732"/>
    <x v="4"/>
    <x v="0"/>
    <n v="349"/>
    <n v="0.37"/>
    <x v="0"/>
    <n v="219.87"/>
    <n v="36"/>
    <x v="0"/>
    <s v="Patna"/>
    <x v="5"/>
    <x v="0"/>
    <x v="4"/>
    <s v="Jeans"/>
    <x v="30"/>
    <n v="36"/>
    <s v="Rust"/>
    <x v="1"/>
  </r>
  <r>
    <s v="OD1754"/>
    <s v="C039"/>
    <s v="P1523"/>
    <x v="539"/>
    <x v="6"/>
    <x v="0"/>
    <n v="350"/>
    <n v="0.37"/>
    <x v="0"/>
    <n v="220.5"/>
    <n v="37"/>
    <x v="0"/>
    <s v="Patna"/>
    <x v="5"/>
    <x v="0"/>
    <x v="4"/>
    <s v="Jeans"/>
    <x v="30"/>
    <n v="36"/>
    <s v="Tan"/>
    <x v="1"/>
  </r>
  <r>
    <s v="OD1755"/>
    <s v="C040"/>
    <s v="P1523"/>
    <x v="134"/>
    <x v="0"/>
    <x v="0"/>
    <n v="351"/>
    <n v="0.4"/>
    <x v="0"/>
    <n v="210.6"/>
    <n v="26"/>
    <x v="1"/>
    <s v="Patna"/>
    <x v="5"/>
    <x v="0"/>
    <x v="4"/>
    <s v="Jeans"/>
    <x v="30"/>
    <n v="36"/>
    <s v="Tan"/>
    <x v="1"/>
  </r>
  <r>
    <s v="OD1756"/>
    <s v="C041"/>
    <s v="P1523"/>
    <x v="121"/>
    <x v="5"/>
    <x v="1"/>
    <n v="352"/>
    <n v="0.4"/>
    <x v="0"/>
    <n v="211.2"/>
    <n v="27"/>
    <x v="1"/>
    <s v="Patna"/>
    <x v="5"/>
    <x v="0"/>
    <x v="4"/>
    <s v="Jeans"/>
    <x v="30"/>
    <n v="36"/>
    <s v="Tan"/>
    <x v="1"/>
  </r>
  <r>
    <s v="OD1757"/>
    <s v="C042"/>
    <s v="P1523"/>
    <x v="220"/>
    <x v="10"/>
    <x v="1"/>
    <n v="353"/>
    <n v="0.4"/>
    <x v="0"/>
    <n v="211.79999999999998"/>
    <n v="28"/>
    <x v="1"/>
    <s v="Darbhanga"/>
    <x v="5"/>
    <x v="0"/>
    <x v="4"/>
    <s v="Jeans"/>
    <x v="30"/>
    <n v="36"/>
    <s v="Tan"/>
    <x v="1"/>
  </r>
  <r>
    <s v="OD1758"/>
    <s v="C043"/>
    <s v="P1523"/>
    <x v="206"/>
    <x v="8"/>
    <x v="0"/>
    <n v="354"/>
    <n v="0.4"/>
    <x v="0"/>
    <n v="212.4"/>
    <n v="29"/>
    <x v="1"/>
    <s v="Darbhanga"/>
    <x v="5"/>
    <x v="0"/>
    <x v="4"/>
    <s v="Jeans"/>
    <x v="30"/>
    <n v="36"/>
    <s v="Tan"/>
    <x v="1"/>
  </r>
  <r>
    <s v="OD1759"/>
    <s v="C044"/>
    <s v="P1523"/>
    <x v="143"/>
    <x v="1"/>
    <x v="1"/>
    <n v="355"/>
    <n v="0.4"/>
    <x v="0"/>
    <n v="213"/>
    <n v="30"/>
    <x v="0"/>
    <s v="Darbhanga"/>
    <x v="5"/>
    <x v="0"/>
    <x v="4"/>
    <s v="Jeans"/>
    <x v="30"/>
    <n v="36"/>
    <s v="Tan"/>
    <x v="1"/>
  </r>
  <r>
    <s v="OD1760"/>
    <s v="C045"/>
    <s v="P1523"/>
    <x v="707"/>
    <x v="8"/>
    <x v="1"/>
    <n v="356"/>
    <n v="0.34"/>
    <x v="0"/>
    <n v="234.95999999999998"/>
    <n v="31"/>
    <x v="0"/>
    <s v="Nalanda"/>
    <x v="5"/>
    <x v="0"/>
    <x v="4"/>
    <s v="Jeans"/>
    <x v="30"/>
    <n v="36"/>
    <s v="Tan"/>
    <x v="1"/>
  </r>
  <r>
    <s v="OD1761"/>
    <s v="C046"/>
    <s v="P1523"/>
    <x v="670"/>
    <x v="3"/>
    <x v="0"/>
    <n v="999"/>
    <n v="0.34"/>
    <x v="0"/>
    <n v="659.33999999999992"/>
    <n v="32"/>
    <x v="0"/>
    <s v="Nalanda"/>
    <x v="5"/>
    <x v="0"/>
    <x v="4"/>
    <s v="Jeans"/>
    <x v="30"/>
    <n v="36"/>
    <s v="Tan"/>
    <x v="1"/>
  </r>
  <r>
    <s v="OD1762"/>
    <s v="C047"/>
    <s v="P1523"/>
    <x v="373"/>
    <x v="0"/>
    <x v="1"/>
    <n v="555"/>
    <n v="0.34"/>
    <x v="0"/>
    <n v="366.29999999999995"/>
    <n v="33"/>
    <x v="0"/>
    <s v="Nalanda"/>
    <x v="5"/>
    <x v="0"/>
    <x v="4"/>
    <s v="Jeans"/>
    <x v="30"/>
    <n v="36"/>
    <s v="Tan"/>
    <x v="1"/>
  </r>
  <r>
    <s v="OD1763"/>
    <s v="C048"/>
    <s v="P1524"/>
    <x v="421"/>
    <x v="7"/>
    <x v="1"/>
    <n v="555"/>
    <n v="0.34"/>
    <x v="0"/>
    <n v="366.29999999999995"/>
    <n v="44"/>
    <x v="0"/>
    <s v="Gaya"/>
    <x v="5"/>
    <x v="0"/>
    <x v="4"/>
    <s v="Jeans"/>
    <x v="30"/>
    <n v="32"/>
    <s v="Tan"/>
    <x v="0"/>
  </r>
  <r>
    <s v="OD1764"/>
    <s v="C049"/>
    <s v="P1525"/>
    <x v="339"/>
    <x v="11"/>
    <x v="0"/>
    <n v="555"/>
    <n v="0.34"/>
    <x v="0"/>
    <n v="366.29999999999995"/>
    <n v="45"/>
    <x v="0"/>
    <s v="Gaya"/>
    <x v="5"/>
    <x v="0"/>
    <x v="4"/>
    <s v="Jeans"/>
    <x v="30"/>
    <n v="32"/>
    <s v="Tan"/>
    <x v="2"/>
  </r>
  <r>
    <s v="OD1765"/>
    <s v="C050"/>
    <s v="P1526"/>
    <x v="733"/>
    <x v="1"/>
    <x v="0"/>
    <n v="555"/>
    <n v="0.38"/>
    <x v="0"/>
    <n v="344.1"/>
    <n v="46"/>
    <x v="3"/>
    <s v="Bhopal"/>
    <x v="6"/>
    <x v="0"/>
    <x v="4"/>
    <s v="Jeans"/>
    <x v="30"/>
    <n v="32"/>
    <s v="Tan"/>
    <x v="2"/>
  </r>
  <r>
    <s v="OD1766"/>
    <s v="C051"/>
    <s v="P1527"/>
    <x v="461"/>
    <x v="11"/>
    <x v="2"/>
    <n v="1025"/>
    <n v="0.38"/>
    <x v="0"/>
    <n v="635.5"/>
    <n v="47"/>
    <x v="3"/>
    <s v="Bhopal"/>
    <x v="6"/>
    <x v="0"/>
    <x v="4"/>
    <s v="Jeans"/>
    <x v="30"/>
    <n v="32"/>
    <s v="Tan"/>
    <x v="1"/>
  </r>
  <r>
    <s v="OD1767"/>
    <s v="C052"/>
    <s v="P1528"/>
    <x v="402"/>
    <x v="8"/>
    <x v="0"/>
    <n v="1025"/>
    <n v="0.38"/>
    <x v="0"/>
    <n v="635.5"/>
    <n v="48"/>
    <x v="3"/>
    <s v="Bhopal"/>
    <x v="6"/>
    <x v="0"/>
    <x v="4"/>
    <s v="Jeans"/>
    <x v="30"/>
    <n v="32"/>
    <s v="Copper"/>
    <x v="1"/>
  </r>
  <r>
    <s v="OD1768"/>
    <s v="C053"/>
    <s v="P1529"/>
    <x v="734"/>
    <x v="11"/>
    <x v="2"/>
    <n v="1025"/>
    <n v="0.38"/>
    <x v="0"/>
    <n v="635.5"/>
    <n v="49"/>
    <x v="3"/>
    <s v="Bhopal"/>
    <x v="6"/>
    <x v="0"/>
    <x v="4"/>
    <s v="Jeans"/>
    <x v="30"/>
    <n v="32"/>
    <s v="Copper"/>
    <x v="0"/>
  </r>
  <r>
    <s v="OD1769"/>
    <s v="C054"/>
    <s v="P1530"/>
    <x v="459"/>
    <x v="5"/>
    <x v="0"/>
    <n v="555"/>
    <n v="0.38"/>
    <x v="0"/>
    <n v="344.1"/>
    <n v="17"/>
    <x v="2"/>
    <s v="Sagar"/>
    <x v="6"/>
    <x v="0"/>
    <x v="4"/>
    <s v="Jeans"/>
    <x v="30"/>
    <n v="32"/>
    <s v="Copper"/>
    <x v="3"/>
  </r>
  <r>
    <s v="OD1770"/>
    <s v="C055"/>
    <s v="P1531"/>
    <x v="617"/>
    <x v="0"/>
    <x v="2"/>
    <n v="599"/>
    <n v="0.21"/>
    <x v="0"/>
    <n v="473.21000000000004"/>
    <n v="18"/>
    <x v="2"/>
    <s v="Sagar"/>
    <x v="6"/>
    <x v="0"/>
    <x v="4"/>
    <s v="Jeans"/>
    <x v="30"/>
    <n v="32"/>
    <s v="Copper"/>
    <x v="2"/>
  </r>
  <r>
    <s v="OD1771"/>
    <s v="C056"/>
    <s v="P1532"/>
    <x v="516"/>
    <x v="9"/>
    <x v="0"/>
    <n v="555"/>
    <n v="0.21"/>
    <x v="0"/>
    <n v="438.45000000000005"/>
    <n v="19"/>
    <x v="2"/>
    <s v="Sagar"/>
    <x v="6"/>
    <x v="0"/>
    <x v="4"/>
    <s v="Jeans"/>
    <x v="30"/>
    <n v="32"/>
    <s v="Blue"/>
    <x v="0"/>
  </r>
  <r>
    <s v="OD1772"/>
    <s v="C057"/>
    <s v="P1533"/>
    <x v="38"/>
    <x v="9"/>
    <x v="0"/>
    <n v="555"/>
    <n v="0.21"/>
    <x v="0"/>
    <n v="438.45000000000005"/>
    <n v="20"/>
    <x v="1"/>
    <s v="Sagar"/>
    <x v="6"/>
    <x v="0"/>
    <x v="4"/>
    <s v="Jeans"/>
    <x v="30"/>
    <n v="32"/>
    <s v="Blue"/>
    <x v="1"/>
  </r>
  <r>
    <s v="OD1773"/>
    <s v="C058"/>
    <s v="P1534"/>
    <x v="591"/>
    <x v="11"/>
    <x v="0"/>
    <n v="565"/>
    <n v="0.21"/>
    <x v="0"/>
    <n v="446.35"/>
    <n v="21"/>
    <x v="1"/>
    <s v="Indore"/>
    <x v="6"/>
    <x v="0"/>
    <x v="4"/>
    <s v="Jeans"/>
    <x v="30"/>
    <n v="32"/>
    <s v="Blue"/>
    <x v="0"/>
  </r>
  <r>
    <s v="OD1774"/>
    <s v="C059"/>
    <s v="P1535"/>
    <x v="87"/>
    <x v="0"/>
    <x v="1"/>
    <n v="555"/>
    <n v="0.21"/>
    <x v="0"/>
    <n v="438.45000000000005"/>
    <n v="22"/>
    <x v="1"/>
    <s v="Indore"/>
    <x v="6"/>
    <x v="0"/>
    <x v="4"/>
    <s v="Jeans"/>
    <x v="30"/>
    <n v="30"/>
    <s v="Blue"/>
    <x v="0"/>
  </r>
  <r>
    <s v="OD1775"/>
    <s v="C060"/>
    <s v="P1536"/>
    <x v="722"/>
    <x v="2"/>
    <x v="0"/>
    <n v="999"/>
    <n v="0.22"/>
    <x v="0"/>
    <n v="779.22"/>
    <n v="16"/>
    <x v="2"/>
    <s v="Kanpur"/>
    <x v="7"/>
    <x v="0"/>
    <x v="4"/>
    <s v="Jeans"/>
    <x v="12"/>
    <n v="30"/>
    <s v="Blue"/>
    <x v="0"/>
  </r>
  <r>
    <s v="OD1776"/>
    <s v="C061"/>
    <s v="P1537"/>
    <x v="258"/>
    <x v="2"/>
    <x v="0"/>
    <n v="999"/>
    <n v="0.22"/>
    <x v="0"/>
    <n v="779.22"/>
    <n v="17"/>
    <x v="2"/>
    <s v="Kanpur"/>
    <x v="7"/>
    <x v="0"/>
    <x v="4"/>
    <s v="Jeans"/>
    <x v="12"/>
    <n v="30"/>
    <s v="Blue"/>
    <x v="2"/>
  </r>
  <r>
    <s v="OD1777"/>
    <s v="C062"/>
    <s v="P1538"/>
    <x v="574"/>
    <x v="9"/>
    <x v="1"/>
    <n v="999"/>
    <n v="0.22"/>
    <x v="0"/>
    <n v="779.22"/>
    <n v="18"/>
    <x v="2"/>
    <s v="Kanpur"/>
    <x v="7"/>
    <x v="0"/>
    <x v="4"/>
    <s v="Jeans"/>
    <x v="12"/>
    <n v="30"/>
    <s v="Blue"/>
    <x v="3"/>
  </r>
  <r>
    <s v="OD1778"/>
    <s v="C063"/>
    <s v="P1539"/>
    <x v="167"/>
    <x v="5"/>
    <x v="0"/>
    <n v="999"/>
    <n v="0.22"/>
    <x v="0"/>
    <n v="779.22"/>
    <n v="19"/>
    <x v="2"/>
    <s v="Kanpur"/>
    <x v="7"/>
    <x v="0"/>
    <x v="4"/>
    <s v="Jeans"/>
    <x v="12"/>
    <n v="30"/>
    <s v="Pink"/>
    <x v="1"/>
  </r>
  <r>
    <s v="OD1779"/>
    <s v="C064"/>
    <s v="P1540"/>
    <x v="506"/>
    <x v="3"/>
    <x v="0"/>
    <n v="1119"/>
    <n v="0.22"/>
    <x v="0"/>
    <n v="872.82"/>
    <n v="20"/>
    <x v="1"/>
    <s v="Aligarh"/>
    <x v="7"/>
    <x v="0"/>
    <x v="4"/>
    <s v="Jeans"/>
    <x v="12"/>
    <n v="30"/>
    <s v="Pink"/>
    <x v="0"/>
  </r>
  <r>
    <s v="OD1780"/>
    <s v="C065"/>
    <s v="P1541"/>
    <x v="178"/>
    <x v="3"/>
    <x v="2"/>
    <n v="1119"/>
    <n v="0.22"/>
    <x v="0"/>
    <n v="872.82"/>
    <n v="21"/>
    <x v="1"/>
    <s v="Aligarh"/>
    <x v="7"/>
    <x v="0"/>
    <x v="4"/>
    <s v="Jeans"/>
    <x v="12"/>
    <n v="30"/>
    <s v="Pink"/>
    <x v="3"/>
  </r>
  <r>
    <s v="OD1781"/>
    <s v="C066"/>
    <s v="P1542"/>
    <x v="274"/>
    <x v="8"/>
    <x v="1"/>
    <n v="1119"/>
    <n v="0.3"/>
    <x v="0"/>
    <n v="783.3"/>
    <n v="22"/>
    <x v="1"/>
    <s v="Aligarh"/>
    <x v="7"/>
    <x v="0"/>
    <x v="4"/>
    <s v="Jeans"/>
    <x v="12"/>
    <n v="30"/>
    <s v="Pink"/>
    <x v="1"/>
  </r>
  <r>
    <s v="OD1782"/>
    <s v="C067"/>
    <s v="P1543"/>
    <x v="191"/>
    <x v="2"/>
    <x v="1"/>
    <n v="1119"/>
    <n v="0.3"/>
    <x v="0"/>
    <n v="783.3"/>
    <n v="23"/>
    <x v="1"/>
    <s v="Aligarh"/>
    <x v="7"/>
    <x v="0"/>
    <x v="4"/>
    <s v="Jeans"/>
    <x v="12"/>
    <n v="30"/>
    <s v="Pink"/>
    <x v="1"/>
  </r>
  <r>
    <s v="OD1783"/>
    <s v="C068"/>
    <s v="P1544"/>
    <x v="638"/>
    <x v="10"/>
    <x v="0"/>
    <n v="985"/>
    <n v="0.3"/>
    <x v="0"/>
    <n v="689.5"/>
    <n v="18"/>
    <x v="2"/>
    <s v="Prayagraj"/>
    <x v="7"/>
    <x v="0"/>
    <x v="4"/>
    <s v="Jeans"/>
    <x v="12"/>
    <n v="30"/>
    <s v="Pink"/>
    <x v="0"/>
  </r>
  <r>
    <s v="OD1784"/>
    <s v="C069"/>
    <s v="P1545"/>
    <x v="571"/>
    <x v="3"/>
    <x v="0"/>
    <n v="985"/>
    <n v="0.3"/>
    <x v="0"/>
    <n v="689.5"/>
    <n v="18"/>
    <x v="2"/>
    <s v="Prayagraj"/>
    <x v="7"/>
    <x v="0"/>
    <x v="4"/>
    <s v="Jeans"/>
    <x v="12"/>
    <n v="30"/>
    <s v="Navy Blue"/>
    <x v="0"/>
  </r>
  <r>
    <s v="OD1785"/>
    <s v="C070"/>
    <s v="P1546"/>
    <x v="215"/>
    <x v="0"/>
    <x v="2"/>
    <n v="985"/>
    <n v="0.3"/>
    <x v="0"/>
    <n v="689.5"/>
    <n v="18"/>
    <x v="2"/>
    <s v="Prayagraj"/>
    <x v="7"/>
    <x v="0"/>
    <x v="4"/>
    <s v="Jeans"/>
    <x v="12"/>
    <n v="34"/>
    <s v="Navy Blue"/>
    <x v="0"/>
  </r>
  <r>
    <s v="OD1786"/>
    <s v="C071"/>
    <s v="P1547"/>
    <x v="724"/>
    <x v="8"/>
    <x v="1"/>
    <n v="985"/>
    <n v="0.3"/>
    <x v="0"/>
    <n v="689.5"/>
    <n v="18"/>
    <x v="2"/>
    <s v="Prayagraj"/>
    <x v="7"/>
    <x v="0"/>
    <x v="4"/>
    <s v="Jeans"/>
    <x v="12"/>
    <n v="34"/>
    <s v="Navy Blue"/>
    <x v="2"/>
  </r>
  <r>
    <s v="OD1787"/>
    <s v="C072"/>
    <s v="P1548"/>
    <x v="648"/>
    <x v="1"/>
    <x v="0"/>
    <n v="985"/>
    <n v="0.14000000000000001"/>
    <x v="2"/>
    <n v="847.1"/>
    <n v="18"/>
    <x v="2"/>
    <s v="Prayagraj"/>
    <x v="7"/>
    <x v="0"/>
    <x v="4"/>
    <s v="Jeans"/>
    <x v="12"/>
    <n v="34"/>
    <s v="Navy Blue"/>
    <x v="1"/>
  </r>
  <r>
    <s v="OD1788"/>
    <s v="C073"/>
    <s v="P1549"/>
    <x v="238"/>
    <x v="7"/>
    <x v="1"/>
    <n v="369"/>
    <n v="0.14000000000000001"/>
    <x v="2"/>
    <n v="317.33999999999997"/>
    <n v="18"/>
    <x v="2"/>
    <s v="Prayagraj"/>
    <x v="7"/>
    <x v="0"/>
    <x v="4"/>
    <s v="Jeans"/>
    <x v="12"/>
    <n v="34"/>
    <s v="Navy Blue"/>
    <x v="0"/>
  </r>
  <r>
    <s v="OD1789"/>
    <s v="C074"/>
    <s v="P1550"/>
    <x v="314"/>
    <x v="0"/>
    <x v="0"/>
    <n v="399"/>
    <n v="0.14000000000000001"/>
    <x v="2"/>
    <n v="343.14"/>
    <n v="23"/>
    <x v="1"/>
    <s v="Jalandhar"/>
    <x v="8"/>
    <x v="0"/>
    <x v="4"/>
    <s v="Jeans"/>
    <x v="12"/>
    <n v="34"/>
    <s v="Navy Blue"/>
    <x v="3"/>
  </r>
  <r>
    <s v="OD1790"/>
    <s v="C075"/>
    <s v="P1551"/>
    <x v="358"/>
    <x v="5"/>
    <x v="0"/>
    <n v="399"/>
    <n v="0.14000000000000001"/>
    <x v="2"/>
    <n v="343.14"/>
    <n v="24"/>
    <x v="1"/>
    <s v="Jalandhar"/>
    <x v="8"/>
    <x v="0"/>
    <x v="4"/>
    <s v="Jeans"/>
    <x v="19"/>
    <n v="34"/>
    <s v="Navy Blue"/>
    <x v="1"/>
  </r>
  <r>
    <s v="OD1791"/>
    <s v="C076"/>
    <s v="P1552"/>
    <x v="352"/>
    <x v="7"/>
    <x v="1"/>
    <n v="399"/>
    <n v="0.12"/>
    <x v="2"/>
    <n v="351.12"/>
    <n v="25"/>
    <x v="1"/>
    <s v="Jalandhar"/>
    <x v="8"/>
    <x v="0"/>
    <x v="4"/>
    <s v="Jeans"/>
    <x v="19"/>
    <n v="36"/>
    <s v="Navy Blue"/>
    <x v="1"/>
  </r>
  <r>
    <s v="OD1792"/>
    <s v="C077"/>
    <s v="P1553"/>
    <x v="735"/>
    <x v="11"/>
    <x v="2"/>
    <n v="399"/>
    <n v="0.12"/>
    <x v="2"/>
    <n v="351.12"/>
    <n v="26"/>
    <x v="1"/>
    <s v="Jalandhar"/>
    <x v="8"/>
    <x v="0"/>
    <x v="4"/>
    <s v="Jeans"/>
    <x v="19"/>
    <n v="36"/>
    <s v="Pink"/>
    <x v="1"/>
  </r>
  <r>
    <s v="OD1793"/>
    <s v="C078"/>
    <s v="P1554"/>
    <x v="354"/>
    <x v="3"/>
    <x v="1"/>
    <n v="555"/>
    <n v="0.12"/>
    <x v="2"/>
    <n v="488.4"/>
    <n v="27"/>
    <x v="1"/>
    <s v="Amritsar"/>
    <x v="8"/>
    <x v="0"/>
    <x v="4"/>
    <s v="Jeans"/>
    <x v="19"/>
    <n v="36"/>
    <s v="Pink"/>
    <x v="0"/>
  </r>
  <r>
    <s v="OD1794"/>
    <s v="C079"/>
    <s v="P1555"/>
    <x v="82"/>
    <x v="10"/>
    <x v="0"/>
    <n v="555"/>
    <n v="0.12"/>
    <x v="2"/>
    <n v="488.4"/>
    <n v="24"/>
    <x v="1"/>
    <s v="Amritsar"/>
    <x v="8"/>
    <x v="0"/>
    <x v="4"/>
    <s v="Jeans"/>
    <x v="19"/>
    <n v="36"/>
    <s v="Pink"/>
    <x v="0"/>
  </r>
  <r>
    <s v="OD1795"/>
    <s v="C080"/>
    <s v="P1556"/>
    <x v="570"/>
    <x v="1"/>
    <x v="0"/>
    <n v="555"/>
    <n v="0.12"/>
    <x v="2"/>
    <n v="488.4"/>
    <n v="24"/>
    <x v="1"/>
    <s v="Amritsar"/>
    <x v="8"/>
    <x v="0"/>
    <x v="4"/>
    <s v="Jeans"/>
    <x v="19"/>
    <n v="36"/>
    <s v="Black"/>
    <x v="0"/>
  </r>
  <r>
    <s v="OD1796"/>
    <s v="C081"/>
    <s v="P1557"/>
    <x v="466"/>
    <x v="3"/>
    <x v="1"/>
    <n v="555"/>
    <n v="0.12"/>
    <x v="2"/>
    <n v="488.4"/>
    <n v="24"/>
    <x v="1"/>
    <s v="Amritsar"/>
    <x v="8"/>
    <x v="0"/>
    <x v="4"/>
    <s v="Jeans"/>
    <x v="19"/>
    <n v="36"/>
    <s v="Black"/>
    <x v="1"/>
  </r>
  <r>
    <s v="OD1797"/>
    <s v="C082"/>
    <s v="P1558"/>
    <x v="675"/>
    <x v="3"/>
    <x v="0"/>
    <n v="675"/>
    <n v="0.34"/>
    <x v="0"/>
    <n v="445.49999999999994"/>
    <n v="24"/>
    <x v="1"/>
    <s v="Amritsar"/>
    <x v="8"/>
    <x v="0"/>
    <x v="4"/>
    <s v="Jeans"/>
    <x v="19"/>
    <n v="36"/>
    <s v="White"/>
    <x v="1"/>
  </r>
  <r>
    <s v="OD1798"/>
    <s v="C083"/>
    <s v="P1559"/>
    <x v="532"/>
    <x v="0"/>
    <x v="2"/>
    <n v="675"/>
    <n v="0.34"/>
    <x v="0"/>
    <n v="445.49999999999994"/>
    <n v="24"/>
    <x v="1"/>
    <s v="Patiala"/>
    <x v="8"/>
    <x v="0"/>
    <x v="4"/>
    <s v="Jeans"/>
    <x v="19"/>
    <n v="36"/>
    <s v="White"/>
    <x v="2"/>
  </r>
  <r>
    <s v="OD1799"/>
    <s v="C084"/>
    <s v="P1560"/>
    <x v="422"/>
    <x v="2"/>
    <x v="0"/>
    <n v="675"/>
    <n v="0.34"/>
    <x v="0"/>
    <n v="445.49999999999994"/>
    <n v="24"/>
    <x v="1"/>
    <s v="Patiala"/>
    <x v="8"/>
    <x v="0"/>
    <x v="4"/>
    <s v="Jeans"/>
    <x v="19"/>
    <n v="36"/>
    <s v="White"/>
    <x v="1"/>
  </r>
  <r>
    <s v="OD1800"/>
    <s v="C085"/>
    <s v="P1561"/>
    <x v="725"/>
    <x v="6"/>
    <x v="0"/>
    <n v="654"/>
    <n v="0.34"/>
    <x v="0"/>
    <n v="431.63999999999993"/>
    <n v="24"/>
    <x v="1"/>
    <s v="Patiala"/>
    <x v="8"/>
    <x v="0"/>
    <x v="4"/>
    <s v="Jeans"/>
    <x v="19"/>
    <n v="36"/>
    <s v="White"/>
    <x v="1"/>
  </r>
  <r>
    <s v="OD1801"/>
    <s v="C086"/>
    <s v="P1562"/>
    <x v="509"/>
    <x v="11"/>
    <x v="2"/>
    <n v="654"/>
    <n v="0.34"/>
    <x v="0"/>
    <n v="431.63999999999993"/>
    <n v="24"/>
    <x v="1"/>
    <s v="Patiala"/>
    <x v="8"/>
    <x v="0"/>
    <x v="4"/>
    <s v="Jeans"/>
    <x v="19"/>
    <n v="34"/>
    <s v="White"/>
    <x v="0"/>
  </r>
  <r>
    <s v="OD1802"/>
    <s v="C087"/>
    <s v="P1563"/>
    <x v="170"/>
    <x v="8"/>
    <x v="1"/>
    <n v="654"/>
    <n v="0.34"/>
    <x v="0"/>
    <n v="431.63999999999993"/>
    <n v="24"/>
    <x v="1"/>
    <s v="Patiala"/>
    <x v="8"/>
    <x v="0"/>
    <x v="4"/>
    <s v="Jeans"/>
    <x v="19"/>
    <n v="34"/>
    <s v="White"/>
    <x v="2"/>
  </r>
  <r>
    <s v="OD1803"/>
    <s v="C088"/>
    <s v="P1564"/>
    <x v="229"/>
    <x v="0"/>
    <x v="1"/>
    <n v="654"/>
    <n v="0.44"/>
    <x v="1"/>
    <n v="366.24"/>
    <n v="22"/>
    <x v="1"/>
    <s v="Patiala"/>
    <x v="8"/>
    <x v="0"/>
    <x v="4"/>
    <s v="Jeans"/>
    <x v="19"/>
    <n v="34"/>
    <s v="White"/>
    <x v="0"/>
  </r>
  <r>
    <s v="OD1804"/>
    <s v="C089"/>
    <s v="P1565"/>
    <x v="470"/>
    <x v="2"/>
    <x v="1"/>
    <n v="356"/>
    <n v="0.44"/>
    <x v="1"/>
    <n v="199.36"/>
    <n v="23"/>
    <x v="1"/>
    <s v="Jaipur"/>
    <x v="9"/>
    <x v="0"/>
    <x v="4"/>
    <s v="Jeans"/>
    <x v="19"/>
    <n v="34"/>
    <s v="Cream"/>
    <x v="1"/>
  </r>
  <r>
    <s v="OD1805"/>
    <s v="C090"/>
    <s v="P1566"/>
    <x v="425"/>
    <x v="4"/>
    <x v="1"/>
    <n v="686"/>
    <n v="0.44"/>
    <x v="1"/>
    <n v="384.16"/>
    <n v="24"/>
    <x v="1"/>
    <s v="Jaipur"/>
    <x v="9"/>
    <x v="0"/>
    <x v="4"/>
    <s v="Jeans"/>
    <x v="19"/>
    <n v="34"/>
    <s v="Cream"/>
    <x v="2"/>
  </r>
  <r>
    <s v="OD1806"/>
    <s v="C091"/>
    <s v="P1567"/>
    <x v="237"/>
    <x v="3"/>
    <x v="0"/>
    <n v="456"/>
    <n v="0.44"/>
    <x v="1"/>
    <n v="255.36"/>
    <n v="25"/>
    <x v="1"/>
    <s v="Jaipur"/>
    <x v="9"/>
    <x v="0"/>
    <x v="4"/>
    <s v="Jeans"/>
    <x v="5"/>
    <n v="34"/>
    <s v="Cream"/>
    <x v="3"/>
  </r>
  <r>
    <s v="OD1807"/>
    <s v="C092"/>
    <s v="P1568"/>
    <x v="225"/>
    <x v="9"/>
    <x v="1"/>
    <n v="516"/>
    <n v="0.44"/>
    <x v="1"/>
    <n v="288.96000000000004"/>
    <n v="26"/>
    <x v="1"/>
    <s v="Jaipur"/>
    <x v="9"/>
    <x v="0"/>
    <x v="4"/>
    <s v="Jeans"/>
    <x v="5"/>
    <n v="34"/>
    <s v="Cream"/>
    <x v="1"/>
  </r>
  <r>
    <s v="OD1808"/>
    <s v="C093"/>
    <s v="P1569"/>
    <x v="109"/>
    <x v="0"/>
    <x v="0"/>
    <n v="355"/>
    <n v="0.1"/>
    <x v="2"/>
    <n v="319.5"/>
    <n v="27"/>
    <x v="1"/>
    <s v="Jaipur"/>
    <x v="9"/>
    <x v="0"/>
    <x v="4"/>
    <s v="Jeans"/>
    <x v="5"/>
    <n v="34"/>
    <s v="Cream"/>
    <x v="0"/>
  </r>
  <r>
    <s v="OD1809"/>
    <s v="C094"/>
    <s v="P1570"/>
    <x v="107"/>
    <x v="3"/>
    <x v="0"/>
    <n v="465"/>
    <n v="0.1"/>
    <x v="2"/>
    <n v="418.5"/>
    <n v="34"/>
    <x v="0"/>
    <s v="Jaipur"/>
    <x v="9"/>
    <x v="0"/>
    <x v="4"/>
    <s v="Jeans"/>
    <x v="5"/>
    <n v="34"/>
    <s v="Cream"/>
    <x v="2"/>
  </r>
  <r>
    <s v="OD1810"/>
    <s v="C095"/>
    <s v="P1571"/>
    <x v="736"/>
    <x v="0"/>
    <x v="1"/>
    <n v="965"/>
    <n v="0.1"/>
    <x v="2"/>
    <n v="868.5"/>
    <n v="35"/>
    <x v="0"/>
    <s v="Jodhpur"/>
    <x v="9"/>
    <x v="0"/>
    <x v="4"/>
    <s v="Jeans"/>
    <x v="5"/>
    <n v="34"/>
    <s v="Beige"/>
    <x v="1"/>
  </r>
  <r>
    <s v="OD1811"/>
    <s v="C096"/>
    <s v="P1572"/>
    <x v="724"/>
    <x v="8"/>
    <x v="1"/>
    <n v="1158"/>
    <n v="0.3"/>
    <x v="0"/>
    <n v="810.59999999999991"/>
    <n v="36"/>
    <x v="0"/>
    <s v="Jodhpur"/>
    <x v="9"/>
    <x v="0"/>
    <x v="4"/>
    <s v="Jeans"/>
    <x v="5"/>
    <n v="32"/>
    <s v="Beige"/>
    <x v="0"/>
  </r>
  <r>
    <s v="OD1812"/>
    <s v="C097"/>
    <s v="P1573"/>
    <x v="118"/>
    <x v="6"/>
    <x v="0"/>
    <n v="264"/>
    <n v="0.3"/>
    <x v="0"/>
    <n v="184.79999999999998"/>
    <n v="37"/>
    <x v="0"/>
    <s v="Jodhpur"/>
    <x v="9"/>
    <x v="0"/>
    <x v="4"/>
    <s v="Jeans"/>
    <x v="5"/>
    <n v="32"/>
    <s v="Beige"/>
    <x v="3"/>
  </r>
  <r>
    <s v="OD1813"/>
    <s v="C098"/>
    <s v="P1574"/>
    <x v="60"/>
    <x v="8"/>
    <x v="1"/>
    <n v="433"/>
    <n v="0.3"/>
    <x v="0"/>
    <n v="303.09999999999997"/>
    <n v="38"/>
    <x v="0"/>
    <s v="Udaipur"/>
    <x v="9"/>
    <x v="0"/>
    <x v="4"/>
    <s v="Jeans"/>
    <x v="5"/>
    <n v="32"/>
    <s v="Pink"/>
    <x v="1"/>
  </r>
  <r>
    <s v="OD1814"/>
    <s v="C099"/>
    <s v="P1575"/>
    <x v="305"/>
    <x v="1"/>
    <x v="0"/>
    <n v="562"/>
    <n v="0.25"/>
    <x v="0"/>
    <n v="421.5"/>
    <n v="39"/>
    <x v="0"/>
    <s v="Udaipur"/>
    <x v="9"/>
    <x v="0"/>
    <x v="4"/>
    <s v="Jeans"/>
    <x v="5"/>
    <n v="32"/>
    <s v="Pink"/>
    <x v="1"/>
  </r>
  <r>
    <s v="OD1815"/>
    <s v="C100"/>
    <s v="P1576"/>
    <x v="128"/>
    <x v="11"/>
    <x v="2"/>
    <n v="423"/>
    <n v="0.25"/>
    <x v="0"/>
    <n v="317.25"/>
    <n v="40"/>
    <x v="0"/>
    <s v="Udaipur"/>
    <x v="9"/>
    <x v="0"/>
    <x v="4"/>
    <s v="Jeans"/>
    <x v="5"/>
    <n v="32"/>
    <s v="Pink"/>
    <x v="0"/>
  </r>
  <r>
    <s v="OD1816"/>
    <s v="C001"/>
    <s v="P1577"/>
    <x v="187"/>
    <x v="6"/>
    <x v="0"/>
    <n v="621"/>
    <n v="0.3"/>
    <x v="0"/>
    <n v="434.7"/>
    <n v="30"/>
    <x v="0"/>
    <s v="Mumbai"/>
    <x v="0"/>
    <x v="0"/>
    <x v="4"/>
    <s v="Jeans"/>
    <x v="5"/>
    <n v="32"/>
    <s v="Lavender"/>
    <x v="0"/>
  </r>
  <r>
    <s v="OD1817"/>
    <s v="C002"/>
    <s v="P1578"/>
    <x v="737"/>
    <x v="3"/>
    <x v="1"/>
    <n v="333"/>
    <n v="0.3"/>
    <x v="0"/>
    <n v="233.1"/>
    <n v="35"/>
    <x v="0"/>
    <s v="Mumbai"/>
    <x v="0"/>
    <x v="0"/>
    <x v="4"/>
    <s v="Jeans"/>
    <x v="5"/>
    <n v="28"/>
    <s v="Lavender"/>
    <x v="0"/>
  </r>
  <r>
    <s v="OD1818"/>
    <s v="C003"/>
    <s v="P1579"/>
    <x v="712"/>
    <x v="7"/>
    <x v="1"/>
    <n v="236"/>
    <n v="0.3"/>
    <x v="0"/>
    <n v="165.2"/>
    <n v="36"/>
    <x v="0"/>
    <s v="Mumbai"/>
    <x v="0"/>
    <x v="0"/>
    <x v="4"/>
    <s v="Jeans"/>
    <x v="5"/>
    <n v="28"/>
    <s v="Lavender"/>
    <x v="2"/>
  </r>
  <r>
    <s v="OD1819"/>
    <s v="C004"/>
    <s v="P1580"/>
    <x v="494"/>
    <x v="8"/>
    <x v="0"/>
    <n v="456"/>
    <n v="0.4"/>
    <x v="0"/>
    <n v="273.59999999999997"/>
    <n v="40"/>
    <x v="0"/>
    <s v="Pune"/>
    <x v="0"/>
    <x v="0"/>
    <x v="4"/>
    <s v="Jeans"/>
    <x v="5"/>
    <n v="28"/>
    <s v="Lavender"/>
    <x v="1"/>
  </r>
  <r>
    <s v="OD1820"/>
    <s v="C005"/>
    <s v="P1581"/>
    <x v="702"/>
    <x v="10"/>
    <x v="0"/>
    <n v="963"/>
    <n v="0.4"/>
    <x v="0"/>
    <n v="577.79999999999995"/>
    <n v="25"/>
    <x v="1"/>
    <s v="Pune"/>
    <x v="0"/>
    <x v="0"/>
    <x v="4"/>
    <s v="Jeans"/>
    <x v="5"/>
    <n v="28"/>
    <s v="Lavender"/>
    <x v="0"/>
  </r>
  <r>
    <s v="OD1821"/>
    <s v="C006"/>
    <s v="P1582"/>
    <x v="268"/>
    <x v="4"/>
    <x v="1"/>
    <n v="234"/>
    <n v="0.4"/>
    <x v="0"/>
    <n v="140.4"/>
    <n v="16"/>
    <x v="2"/>
    <s v="Pune"/>
    <x v="0"/>
    <x v="0"/>
    <x v="4"/>
    <s v="Jeans"/>
    <x v="5"/>
    <n v="28"/>
    <s v="Khaki"/>
    <x v="3"/>
  </r>
  <r>
    <s v="OD1822"/>
    <s v="C007"/>
    <s v="P1583"/>
    <x v="525"/>
    <x v="9"/>
    <x v="1"/>
    <n v="456"/>
    <n v="0.4"/>
    <x v="0"/>
    <n v="273.59999999999997"/>
    <n v="23"/>
    <x v="1"/>
    <s v="Pune"/>
    <x v="0"/>
    <x v="0"/>
    <x v="4"/>
    <s v="Jeans"/>
    <x v="5"/>
    <n v="30"/>
    <s v="Khaki"/>
    <x v="1"/>
  </r>
  <r>
    <s v="OD1823"/>
    <s v="C008"/>
    <s v="P1584"/>
    <x v="57"/>
    <x v="11"/>
    <x v="0"/>
    <n v="564"/>
    <n v="0.4"/>
    <x v="0"/>
    <n v="338.4"/>
    <n v="22"/>
    <x v="1"/>
    <s v="Pune"/>
    <x v="0"/>
    <x v="0"/>
    <x v="4"/>
    <s v="Jeans"/>
    <x v="5"/>
    <n v="30"/>
    <s v="Khaki"/>
    <x v="1"/>
  </r>
  <r>
    <s v="OD1824"/>
    <s v="C009"/>
    <s v="P1585"/>
    <x v="606"/>
    <x v="7"/>
    <x v="0"/>
    <n v="634"/>
    <n v="0.4"/>
    <x v="0"/>
    <n v="380.4"/>
    <n v="17"/>
    <x v="2"/>
    <s v="Hyderabad"/>
    <x v="1"/>
    <x v="0"/>
    <x v="4"/>
    <s v="Jeans"/>
    <x v="5"/>
    <n v="30"/>
    <s v="Khaki"/>
    <x v="1"/>
  </r>
  <r>
    <s v="OD1825"/>
    <s v="C010"/>
    <s v="P1586"/>
    <x v="155"/>
    <x v="11"/>
    <x v="1"/>
    <n v="236"/>
    <n v="0.45"/>
    <x v="1"/>
    <n v="129.80000000000001"/>
    <n v="19"/>
    <x v="2"/>
    <s v="Hyderabad"/>
    <x v="1"/>
    <x v="0"/>
    <x v="4"/>
    <s v="Jeans"/>
    <x v="5"/>
    <n v="30"/>
    <s v="Khaki"/>
    <x v="0"/>
  </r>
  <r>
    <s v="OD1826"/>
    <s v="C011"/>
    <s v="P1587"/>
    <x v="457"/>
    <x v="9"/>
    <x v="0"/>
    <n v="444"/>
    <n v="0.45"/>
    <x v="1"/>
    <n v="244.20000000000002"/>
    <n v="18"/>
    <x v="2"/>
    <s v="Hyderabad"/>
    <x v="1"/>
    <x v="0"/>
    <x v="4"/>
    <s v="Jeans"/>
    <x v="5"/>
    <n v="30"/>
    <s v="Khaki"/>
    <x v="0"/>
  </r>
  <r>
    <s v="OD1827"/>
    <s v="C012"/>
    <s v="P1588"/>
    <x v="150"/>
    <x v="1"/>
    <x v="1"/>
    <n v="456"/>
    <n v="0.45"/>
    <x v="1"/>
    <n v="250.8"/>
    <n v="20"/>
    <x v="1"/>
    <s v="Hyderabad"/>
    <x v="1"/>
    <x v="0"/>
    <x v="4"/>
    <s v="Jumpsuits"/>
    <x v="5"/>
    <s v="S"/>
    <s v="Khaki"/>
    <x v="0"/>
  </r>
  <r>
    <s v="OD1828"/>
    <s v="C013"/>
    <s v="P1589"/>
    <x v="342"/>
    <x v="3"/>
    <x v="1"/>
    <n v="963"/>
    <n v="0.47"/>
    <x v="1"/>
    <n v="510.39000000000004"/>
    <n v="22"/>
    <x v="1"/>
    <s v="Raipur"/>
    <x v="2"/>
    <x v="0"/>
    <x v="4"/>
    <s v="Jumpsuits"/>
    <x v="5"/>
    <s v="S"/>
    <s v="Skin"/>
    <x v="1"/>
  </r>
  <r>
    <s v="OD1829"/>
    <s v="C014"/>
    <s v="P1590"/>
    <x v="83"/>
    <x v="11"/>
    <x v="0"/>
    <n v="456"/>
    <n v="0.47"/>
    <x v="1"/>
    <n v="241.68"/>
    <n v="25"/>
    <x v="1"/>
    <s v="Raipur"/>
    <x v="2"/>
    <x v="0"/>
    <x v="4"/>
    <s v="Jumpsuits"/>
    <x v="5"/>
    <s v="S"/>
    <s v="Skin"/>
    <x v="1"/>
  </r>
  <r>
    <s v="OD1830"/>
    <s v="C015"/>
    <s v="P1591"/>
    <x v="738"/>
    <x v="3"/>
    <x v="1"/>
    <n v="1189"/>
    <n v="0.46"/>
    <x v="1"/>
    <n v="642.06000000000006"/>
    <n v="27"/>
    <x v="1"/>
    <s v="Ahmedabad"/>
    <x v="3"/>
    <x v="0"/>
    <x v="4"/>
    <s v="Jumpsuits"/>
    <x v="5"/>
    <s v="S"/>
    <s v="Lavender"/>
    <x v="2"/>
  </r>
  <r>
    <s v="OD1831"/>
    <s v="C016"/>
    <s v="P1592"/>
    <x v="131"/>
    <x v="11"/>
    <x v="1"/>
    <n v="1298"/>
    <n v="0.46"/>
    <x v="1"/>
    <n v="700.92000000000007"/>
    <n v="29"/>
    <x v="1"/>
    <s v="Ahmedabad"/>
    <x v="3"/>
    <x v="0"/>
    <x v="4"/>
    <s v="Jumpsuits"/>
    <x v="5"/>
    <s v="S"/>
    <s v="Black"/>
    <x v="1"/>
  </r>
  <r>
    <s v="OD1832"/>
    <s v="C017"/>
    <s v="P1593"/>
    <x v="69"/>
    <x v="4"/>
    <x v="0"/>
    <n v="1456"/>
    <n v="0.46"/>
    <x v="1"/>
    <n v="786.24"/>
    <n v="23"/>
    <x v="1"/>
    <s v="Ahmedabad"/>
    <x v="3"/>
    <x v="0"/>
    <x v="4"/>
    <s v="Jumpsuits"/>
    <x v="5"/>
    <s v="S"/>
    <s v="Sea Green"/>
    <x v="1"/>
  </r>
  <r>
    <s v="OD1833"/>
    <s v="C018"/>
    <s v="P1594"/>
    <x v="739"/>
    <x v="0"/>
    <x v="1"/>
    <n v="1478"/>
    <n v="0.3"/>
    <x v="0"/>
    <n v="1034.5999999999999"/>
    <n v="25"/>
    <x v="1"/>
    <s v="Ahmedabad"/>
    <x v="3"/>
    <x v="0"/>
    <x v="4"/>
    <s v="Jumpsuits"/>
    <x v="5"/>
    <s v="S"/>
    <s v="Lavender"/>
    <x v="0"/>
  </r>
  <r>
    <s v="OD1834"/>
    <s v="C019"/>
    <s v="P1595"/>
    <x v="33"/>
    <x v="0"/>
    <x v="1"/>
    <n v="256"/>
    <n v="0.3"/>
    <x v="0"/>
    <n v="179.2"/>
    <n v="24"/>
    <x v="1"/>
    <s v="Ahmedabad"/>
    <x v="3"/>
    <x v="0"/>
    <x v="4"/>
    <s v="Jumpsuits"/>
    <x v="5"/>
    <s v="M"/>
    <s v="Black"/>
    <x v="2"/>
  </r>
  <r>
    <s v="OD1835"/>
    <s v="C020"/>
    <s v="P1596"/>
    <x v="201"/>
    <x v="1"/>
    <x v="1"/>
    <n v="2698"/>
    <n v="0.3"/>
    <x v="0"/>
    <n v="1888.6"/>
    <n v="15"/>
    <x v="2"/>
    <s v="Ahmedabad"/>
    <x v="3"/>
    <x v="0"/>
    <x v="4"/>
    <s v="Jumpsuits"/>
    <x v="5"/>
    <s v="M"/>
    <s v="Blue"/>
    <x v="1"/>
  </r>
  <r>
    <s v="OD1836"/>
    <s v="C021"/>
    <s v="P1597"/>
    <x v="194"/>
    <x v="5"/>
    <x v="0"/>
    <n v="2364"/>
    <n v="0.3"/>
    <x v="0"/>
    <n v="1654.8"/>
    <n v="19"/>
    <x v="2"/>
    <s v="Vadodara"/>
    <x v="3"/>
    <x v="0"/>
    <x v="4"/>
    <s v="Jumpsuits"/>
    <x v="5"/>
    <s v="M"/>
    <s v="White"/>
    <x v="0"/>
  </r>
  <r>
    <s v="OD1837"/>
    <s v="C022"/>
    <s v="P1598"/>
    <x v="223"/>
    <x v="6"/>
    <x v="0"/>
    <n v="1236"/>
    <n v="0.3"/>
    <x v="0"/>
    <n v="865.19999999999993"/>
    <n v="19"/>
    <x v="2"/>
    <s v="Vadodara"/>
    <x v="3"/>
    <x v="0"/>
    <x v="4"/>
    <s v="Jumpsuits"/>
    <x v="5"/>
    <s v="M"/>
    <s v="Green"/>
    <x v="2"/>
  </r>
  <r>
    <s v="OD1838"/>
    <s v="C023"/>
    <s v="P1599"/>
    <x v="141"/>
    <x v="11"/>
    <x v="1"/>
    <n v="756"/>
    <n v="0.35"/>
    <x v="0"/>
    <n v="491.40000000000003"/>
    <n v="19"/>
    <x v="2"/>
    <s v="Vadodara"/>
    <x v="3"/>
    <x v="0"/>
    <x v="4"/>
    <s v="Jumpsuits"/>
    <x v="5"/>
    <s v="M"/>
    <s v="Black"/>
    <x v="1"/>
  </r>
  <r>
    <s v="OD1839"/>
    <s v="C024"/>
    <s v="P1600"/>
    <x v="705"/>
    <x v="5"/>
    <x v="1"/>
    <n v="326"/>
    <n v="0.35"/>
    <x v="0"/>
    <n v="211.9"/>
    <n v="22"/>
    <x v="1"/>
    <s v="Vadodara"/>
    <x v="3"/>
    <x v="0"/>
    <x v="4"/>
    <s v="Jumpsuits"/>
    <x v="5"/>
    <s v="M"/>
    <s v="Black"/>
    <x v="1"/>
  </r>
  <r>
    <s v="OD1840"/>
    <s v="C025"/>
    <s v="P1601"/>
    <x v="642"/>
    <x v="5"/>
    <x v="0"/>
    <n v="453"/>
    <n v="0.35"/>
    <x v="0"/>
    <n v="294.45"/>
    <n v="22"/>
    <x v="1"/>
    <s v="Vadodara"/>
    <x v="3"/>
    <x v="0"/>
    <x v="4"/>
    <s v="Jumpsuits"/>
    <x v="5"/>
    <s v="M"/>
    <s v="Orange"/>
    <x v="0"/>
  </r>
  <r>
    <s v="OD1841"/>
    <s v="C026"/>
    <s v="P1602"/>
    <x v="133"/>
    <x v="10"/>
    <x v="0"/>
    <n v="326"/>
    <n v="0.35"/>
    <x v="0"/>
    <n v="211.9"/>
    <n v="22"/>
    <x v="1"/>
    <s v="Surat"/>
    <x v="3"/>
    <x v="0"/>
    <x v="4"/>
    <s v="Jumpsuits"/>
    <x v="5"/>
    <s v="M"/>
    <s v="Beige"/>
    <x v="3"/>
  </r>
  <r>
    <s v="OD1842"/>
    <s v="C027"/>
    <s v="P1603"/>
    <x v="545"/>
    <x v="6"/>
    <x v="0"/>
    <n v="456"/>
    <n v="0.35"/>
    <x v="0"/>
    <n v="296.40000000000003"/>
    <n v="22"/>
    <x v="1"/>
    <s v="Surat"/>
    <x v="3"/>
    <x v="0"/>
    <x v="4"/>
    <s v="Jumpsuits"/>
    <x v="5"/>
    <s v="M"/>
    <s v="Off white"/>
    <x v="2"/>
  </r>
  <r>
    <s v="OD1843"/>
    <s v="C028"/>
    <s v="P1604"/>
    <x v="740"/>
    <x v="6"/>
    <x v="0"/>
    <n v="675"/>
    <n v="0.35"/>
    <x v="0"/>
    <n v="438.75"/>
    <n v="29"/>
    <x v="1"/>
    <s v="Surat"/>
    <x v="3"/>
    <x v="0"/>
    <x v="4"/>
    <s v="Jumpsuits"/>
    <x v="5"/>
    <s v="M"/>
    <s v="Sea Green"/>
    <x v="0"/>
  </r>
  <r>
    <s v="OD1844"/>
    <s v="C029"/>
    <s v="P1605"/>
    <x v="492"/>
    <x v="10"/>
    <x v="1"/>
    <n v="654"/>
    <n v="0.4"/>
    <x v="0"/>
    <n v="392.4"/>
    <n v="29"/>
    <x v="1"/>
    <s v="Surat"/>
    <x v="3"/>
    <x v="0"/>
    <x v="4"/>
    <s v="Jumpsuits"/>
    <x v="10"/>
    <s v="M"/>
    <s v="Lavender"/>
    <x v="1"/>
  </r>
  <r>
    <s v="OD1845"/>
    <s v="C030"/>
    <s v="P1606"/>
    <x v="74"/>
    <x v="5"/>
    <x v="0"/>
    <n v="654"/>
    <n v="0.4"/>
    <x v="0"/>
    <n v="392.4"/>
    <n v="29"/>
    <x v="1"/>
    <s v="Bengaluru"/>
    <x v="4"/>
    <x v="0"/>
    <x v="4"/>
    <s v="Jumpsuits"/>
    <x v="10"/>
    <s v="L"/>
    <s v="Black"/>
    <x v="0"/>
  </r>
  <r>
    <s v="OD1846"/>
    <s v="C031"/>
    <s v="P1607"/>
    <x v="167"/>
    <x v="5"/>
    <x v="0"/>
    <n v="654"/>
    <n v="0.15"/>
    <x v="2"/>
    <n v="555.9"/>
    <n v="29"/>
    <x v="1"/>
    <s v="Bengaluru"/>
    <x v="4"/>
    <x v="0"/>
    <x v="4"/>
    <s v="Jumpsuits"/>
    <x v="10"/>
    <s v="L"/>
    <s v="Sea Green"/>
    <x v="0"/>
  </r>
  <r>
    <s v="OD1847"/>
    <s v="C032"/>
    <s v="P1608"/>
    <x v="119"/>
    <x v="9"/>
    <x v="0"/>
    <n v="654"/>
    <n v="0.15"/>
    <x v="2"/>
    <n v="555.9"/>
    <n v="41"/>
    <x v="0"/>
    <s v="Bengaluru"/>
    <x v="4"/>
    <x v="0"/>
    <x v="4"/>
    <s v="Jumpsuits"/>
    <x v="10"/>
    <s v="L"/>
    <s v="Sea Green"/>
    <x v="0"/>
  </r>
  <r>
    <s v="OD1848"/>
    <s v="C033"/>
    <s v="P1609"/>
    <x v="485"/>
    <x v="4"/>
    <x v="1"/>
    <n v="356"/>
    <n v="0.15"/>
    <x v="2"/>
    <n v="302.59999999999997"/>
    <n v="42"/>
    <x v="0"/>
    <s v="Bengaluru"/>
    <x v="4"/>
    <x v="0"/>
    <x v="4"/>
    <s v="Jumpsuits"/>
    <x v="10"/>
    <s v="L"/>
    <s v="Sea Green"/>
    <x v="2"/>
  </r>
  <r>
    <s v="OD1849"/>
    <s v="C034"/>
    <s v="P1610"/>
    <x v="618"/>
    <x v="11"/>
    <x v="1"/>
    <n v="686"/>
    <n v="0.35"/>
    <x v="0"/>
    <n v="445.90000000000003"/>
    <n v="43"/>
    <x v="0"/>
    <s v="Bengaluru"/>
    <x v="4"/>
    <x v="0"/>
    <x v="4"/>
    <s v="Jumpsuits"/>
    <x v="10"/>
    <s v="L"/>
    <s v="Sea Green"/>
    <x v="3"/>
  </r>
  <r>
    <s v="OD1850"/>
    <s v="C035"/>
    <s v="P1611"/>
    <x v="602"/>
    <x v="8"/>
    <x v="1"/>
    <n v="456"/>
    <n v="0.35"/>
    <x v="0"/>
    <n v="296.40000000000003"/>
    <n v="44"/>
    <x v="0"/>
    <s v="Bengaluru"/>
    <x v="4"/>
    <x v="0"/>
    <x v="4"/>
    <s v="Jumpsuits"/>
    <x v="10"/>
    <s v="L"/>
    <s v="Sea Green"/>
    <x v="1"/>
  </r>
  <r>
    <s v="OD1851"/>
    <s v="C036"/>
    <s v="P1612"/>
    <x v="73"/>
    <x v="7"/>
    <x v="0"/>
    <n v="516"/>
    <n v="0.35"/>
    <x v="0"/>
    <n v="335.40000000000003"/>
    <n v="45"/>
    <x v="0"/>
    <s v="Bengaluru"/>
    <x v="4"/>
    <x v="0"/>
    <x v="4"/>
    <s v="Jumpsuits"/>
    <x v="10"/>
    <s v="L"/>
    <s v="Sea Green"/>
    <x v="0"/>
  </r>
  <r>
    <s v="OD1852"/>
    <s v="C037"/>
    <s v="P1613"/>
    <x v="713"/>
    <x v="4"/>
    <x v="0"/>
    <n v="355"/>
    <n v="0.35"/>
    <x v="0"/>
    <n v="230.75"/>
    <n v="35"/>
    <x v="0"/>
    <s v="Bengaluru"/>
    <x v="4"/>
    <x v="0"/>
    <x v="4"/>
    <s v="Jumpsuits"/>
    <x v="10"/>
    <s v="L"/>
    <s v="Sea Green"/>
    <x v="3"/>
  </r>
  <r>
    <s v="OD1853"/>
    <s v="C038"/>
    <s v="P1614"/>
    <x v="568"/>
    <x v="3"/>
    <x v="1"/>
    <n v="465"/>
    <n v="0.55000000000000004"/>
    <x v="1"/>
    <n v="209.24999999999997"/>
    <n v="36"/>
    <x v="0"/>
    <s v="Patna"/>
    <x v="5"/>
    <x v="0"/>
    <x v="4"/>
    <s v="Jumpsuits"/>
    <x v="10"/>
    <s v="XL"/>
    <s v="Sea Green"/>
    <x v="1"/>
  </r>
  <r>
    <s v="OD1854"/>
    <s v="C039"/>
    <s v="P1615"/>
    <x v="387"/>
    <x v="4"/>
    <x v="0"/>
    <n v="965"/>
    <n v="0.55000000000000004"/>
    <x v="1"/>
    <n v="434.24999999999994"/>
    <n v="37"/>
    <x v="0"/>
    <s v="Patna"/>
    <x v="5"/>
    <x v="0"/>
    <x v="4"/>
    <s v="Jumpsuits"/>
    <x v="22"/>
    <s v="XL"/>
    <s v="Purple"/>
    <x v="1"/>
  </r>
  <r>
    <s v="OD1855"/>
    <s v="C040"/>
    <s v="P1616"/>
    <x v="612"/>
    <x v="4"/>
    <x v="1"/>
    <n v="1158"/>
    <n v="0.55000000000000004"/>
    <x v="1"/>
    <n v="521.09999999999991"/>
    <n v="26"/>
    <x v="1"/>
    <s v="Patna"/>
    <x v="5"/>
    <x v="0"/>
    <x v="4"/>
    <s v="Jumpsuits"/>
    <x v="22"/>
    <s v="XL"/>
    <s v="Purple"/>
    <x v="0"/>
  </r>
  <r>
    <s v="OD1856"/>
    <s v="C041"/>
    <s v="P1617"/>
    <x v="405"/>
    <x v="11"/>
    <x v="2"/>
    <n v="264"/>
    <n v="0.55000000000000004"/>
    <x v="1"/>
    <n v="118.79999999999998"/>
    <n v="27"/>
    <x v="1"/>
    <s v="Patna"/>
    <x v="5"/>
    <x v="0"/>
    <x v="4"/>
    <s v="Jumpsuits"/>
    <x v="22"/>
    <s v="XL"/>
    <s v="Purple"/>
    <x v="0"/>
  </r>
  <r>
    <s v="OD1857"/>
    <s v="C042"/>
    <s v="P1618"/>
    <x v="613"/>
    <x v="11"/>
    <x v="1"/>
    <n v="433"/>
    <n v="0.5"/>
    <x v="1"/>
    <n v="216.5"/>
    <n v="28"/>
    <x v="1"/>
    <s v="Darbhanga"/>
    <x v="5"/>
    <x v="0"/>
    <x v="4"/>
    <s v="Jumpsuits"/>
    <x v="22"/>
    <s v="XL"/>
    <s v="Purple"/>
    <x v="0"/>
  </r>
  <r>
    <s v="OD1858"/>
    <s v="C043"/>
    <s v="P1619"/>
    <x v="112"/>
    <x v="6"/>
    <x v="1"/>
    <n v="562"/>
    <n v="0.5"/>
    <x v="1"/>
    <n v="281"/>
    <n v="29"/>
    <x v="1"/>
    <s v="Darbhanga"/>
    <x v="5"/>
    <x v="0"/>
    <x v="4"/>
    <s v="Jumpsuits"/>
    <x v="22"/>
    <s v="XL"/>
    <s v="Purple"/>
    <x v="2"/>
  </r>
  <r>
    <s v="OD1859"/>
    <s v="C044"/>
    <s v="P1620"/>
    <x v="413"/>
    <x v="7"/>
    <x v="1"/>
    <n v="423"/>
    <n v="0.5"/>
    <x v="1"/>
    <n v="211.5"/>
    <n v="30"/>
    <x v="0"/>
    <s v="Darbhanga"/>
    <x v="5"/>
    <x v="0"/>
    <x v="4"/>
    <s v="Jumpsuits"/>
    <x v="22"/>
    <s v="XXL"/>
    <s v="Purple"/>
    <x v="1"/>
  </r>
  <r>
    <s v="OD1860"/>
    <s v="C045"/>
    <s v="P1621"/>
    <x v="396"/>
    <x v="11"/>
    <x v="2"/>
    <n v="621"/>
    <n v="0.5"/>
    <x v="1"/>
    <n v="310.5"/>
    <n v="31"/>
    <x v="0"/>
    <s v="Nalanda"/>
    <x v="5"/>
    <x v="0"/>
    <x v="4"/>
    <s v="Jumpsuits"/>
    <x v="22"/>
    <s v="XXL"/>
    <s v="Purple"/>
    <x v="0"/>
  </r>
  <r>
    <s v="OD1861"/>
    <s v="C046"/>
    <s v="P1622"/>
    <x v="210"/>
    <x v="2"/>
    <x v="1"/>
    <n v="333"/>
    <n v="0.5"/>
    <x v="1"/>
    <n v="166.5"/>
    <n v="32"/>
    <x v="0"/>
    <s v="Nalanda"/>
    <x v="5"/>
    <x v="0"/>
    <x v="4"/>
    <s v="Jumpsuits"/>
    <x v="22"/>
    <s v="XXL"/>
    <s v="Tan"/>
    <x v="3"/>
  </r>
  <r>
    <s v="OD1862"/>
    <s v="C047"/>
    <s v="P1623"/>
    <x v="325"/>
    <x v="1"/>
    <x v="0"/>
    <n v="236"/>
    <n v="0.3"/>
    <x v="0"/>
    <n v="165.2"/>
    <n v="33"/>
    <x v="0"/>
    <s v="Nalanda"/>
    <x v="5"/>
    <x v="0"/>
    <x v="4"/>
    <s v="Jumpsuits"/>
    <x v="22"/>
    <s v="XXL"/>
    <s v="Tan"/>
    <x v="1"/>
  </r>
  <r>
    <s v="OD1863"/>
    <s v="C048"/>
    <s v="P1623"/>
    <x v="741"/>
    <x v="9"/>
    <x v="0"/>
    <n v="456"/>
    <n v="0.32"/>
    <x v="0"/>
    <n v="310.08"/>
    <n v="44"/>
    <x v="0"/>
    <s v="Gaya"/>
    <x v="5"/>
    <x v="0"/>
    <x v="4"/>
    <s v="Jumpsuits"/>
    <x v="22"/>
    <s v="XXL"/>
    <s v="Tan"/>
    <x v="1"/>
  </r>
  <r>
    <s v="OD1864"/>
    <s v="C049"/>
    <s v="P1623"/>
    <x v="1"/>
    <x v="1"/>
    <x v="1"/>
    <n v="963"/>
    <n v="0.25"/>
    <x v="0"/>
    <n v="722.25"/>
    <n v="45"/>
    <x v="0"/>
    <s v="Gaya"/>
    <x v="5"/>
    <x v="0"/>
    <x v="4"/>
    <s v="Jumpsuits"/>
    <x v="22"/>
    <s v="XXL"/>
    <s v="Tan"/>
    <x v="1"/>
  </r>
  <r>
    <s v="OD1865"/>
    <s v="C050"/>
    <s v="P1623"/>
    <x v="742"/>
    <x v="0"/>
    <x v="0"/>
    <n v="234"/>
    <n v="0.45"/>
    <x v="1"/>
    <n v="128.70000000000002"/>
    <n v="46"/>
    <x v="3"/>
    <s v="Bhopal"/>
    <x v="6"/>
    <x v="0"/>
    <x v="4"/>
    <s v="Jumpsuits"/>
    <x v="22"/>
    <s v="XXL"/>
    <s v="Tan"/>
    <x v="1"/>
  </r>
  <r>
    <s v="OD1866"/>
    <s v="C051"/>
    <s v="P1623"/>
    <x v="326"/>
    <x v="2"/>
    <x v="1"/>
    <n v="456"/>
    <n v="0.15"/>
    <x v="2"/>
    <n v="387.59999999999997"/>
    <n v="47"/>
    <x v="3"/>
    <s v="Bhopal"/>
    <x v="6"/>
    <x v="0"/>
    <x v="4"/>
    <s v="Jumpsuits"/>
    <x v="22"/>
    <s v="XXL"/>
    <s v="Tan"/>
    <x v="1"/>
  </r>
  <r>
    <s v="OD1867"/>
    <s v="C052"/>
    <s v="P1624"/>
    <x v="391"/>
    <x v="6"/>
    <x v="0"/>
    <n v="564"/>
    <n v="0.33"/>
    <x v="0"/>
    <n v="377.87999999999994"/>
    <n v="48"/>
    <x v="3"/>
    <s v="Bhopal"/>
    <x v="6"/>
    <x v="0"/>
    <x v="4"/>
    <s v="Jumpsuits"/>
    <x v="22"/>
    <s v="XXL"/>
    <s v="Tan"/>
    <x v="1"/>
  </r>
  <r>
    <s v="OD1868"/>
    <s v="C053"/>
    <s v="P1625"/>
    <x v="315"/>
    <x v="6"/>
    <x v="0"/>
    <n v="634"/>
    <n v="0.42"/>
    <x v="1"/>
    <n v="367.72"/>
    <n v="49"/>
    <x v="3"/>
    <s v="Bhopal"/>
    <x v="6"/>
    <x v="0"/>
    <x v="4"/>
    <s v="Jumpsuits"/>
    <x v="22"/>
    <s v="XXL"/>
    <s v="Tan"/>
    <x v="1"/>
  </r>
  <r>
    <s v="OD1869"/>
    <s v="C054"/>
    <s v="P1626"/>
    <x v="292"/>
    <x v="3"/>
    <x v="0"/>
    <n v="236"/>
    <n v="0.42"/>
    <x v="1"/>
    <n v="136.88000000000002"/>
    <n v="17"/>
    <x v="2"/>
    <s v="Sagar"/>
    <x v="6"/>
    <x v="0"/>
    <x v="4"/>
    <s v="Jumpsuits"/>
    <x v="22"/>
    <s v="XXL"/>
    <s v="Beige"/>
    <x v="0"/>
  </r>
  <r>
    <s v="OD1870"/>
    <s v="C055"/>
    <s v="P1627"/>
    <x v="511"/>
    <x v="3"/>
    <x v="0"/>
    <n v="444"/>
    <n v="0.39"/>
    <x v="0"/>
    <n v="270.83999999999997"/>
    <n v="18"/>
    <x v="2"/>
    <s v="Sagar"/>
    <x v="6"/>
    <x v="0"/>
    <x v="4"/>
    <s v="Jumpsuits"/>
    <x v="22"/>
    <s v="XXL"/>
    <s v="Beige"/>
    <x v="0"/>
  </r>
  <r>
    <s v="OD1871"/>
    <s v="C056"/>
    <s v="P1628"/>
    <x v="272"/>
    <x v="3"/>
    <x v="2"/>
    <n v="456"/>
    <n v="0.39"/>
    <x v="0"/>
    <n v="278.15999999999997"/>
    <n v="19"/>
    <x v="2"/>
    <s v="Sagar"/>
    <x v="6"/>
    <x v="0"/>
    <x v="4"/>
    <s v="Jumpsuits"/>
    <x v="22"/>
    <s v="XXL"/>
    <s v="Beige"/>
    <x v="0"/>
  </r>
  <r>
    <s v="OD1872"/>
    <s v="C057"/>
    <s v="P1629"/>
    <x v="276"/>
    <x v="1"/>
    <x v="0"/>
    <n v="963"/>
    <n v="0.39"/>
    <x v="0"/>
    <n v="587.42999999999995"/>
    <n v="20"/>
    <x v="1"/>
    <s v="Sagar"/>
    <x v="6"/>
    <x v="0"/>
    <x v="4"/>
    <s v="Jumpsuits"/>
    <x v="22"/>
    <s v="S"/>
    <s v="Grey"/>
    <x v="1"/>
  </r>
  <r>
    <s v="OD1873"/>
    <s v="C058"/>
    <s v="P1630"/>
    <x v="743"/>
    <x v="4"/>
    <x v="1"/>
    <n v="456"/>
    <n v="0.39"/>
    <x v="0"/>
    <n v="278.15999999999997"/>
    <n v="21"/>
    <x v="1"/>
    <s v="Indore"/>
    <x v="6"/>
    <x v="0"/>
    <x v="4"/>
    <s v="Jumpsuits"/>
    <x v="22"/>
    <s v="S"/>
    <s v="Grey"/>
    <x v="1"/>
  </r>
  <r>
    <s v="OD1874"/>
    <s v="C059"/>
    <s v="P1631"/>
    <x v="8"/>
    <x v="0"/>
    <x v="2"/>
    <n v="1189"/>
    <n v="0.3"/>
    <x v="0"/>
    <n v="832.3"/>
    <n v="22"/>
    <x v="1"/>
    <s v="Indore"/>
    <x v="6"/>
    <x v="0"/>
    <x v="4"/>
    <s v="Jumpsuits"/>
    <x v="22"/>
    <s v="S"/>
    <s v="Grey"/>
    <x v="2"/>
  </r>
  <r>
    <s v="OD1875"/>
    <s v="C060"/>
    <s v="P1632"/>
    <x v="654"/>
    <x v="3"/>
    <x v="2"/>
    <n v="1298"/>
    <n v="0.3"/>
    <x v="0"/>
    <n v="908.59999999999991"/>
    <n v="16"/>
    <x v="2"/>
    <s v="Kanpur"/>
    <x v="7"/>
    <x v="0"/>
    <x v="4"/>
    <s v="Jumpsuits"/>
    <x v="22"/>
    <s v="S"/>
    <s v="Grey"/>
    <x v="1"/>
  </r>
  <r>
    <s v="OD1876"/>
    <s v="C061"/>
    <s v="P1633"/>
    <x v="622"/>
    <x v="5"/>
    <x v="0"/>
    <n v="1456"/>
    <n v="0.3"/>
    <x v="0"/>
    <n v="1019.1999999999999"/>
    <n v="17"/>
    <x v="2"/>
    <s v="Kanpur"/>
    <x v="7"/>
    <x v="0"/>
    <x v="4"/>
    <s v="Jumpsuits"/>
    <x v="21"/>
    <s v="S"/>
    <s v="Olive"/>
    <x v="1"/>
  </r>
  <r>
    <s v="OD1877"/>
    <s v="C062"/>
    <s v="P1634"/>
    <x v="644"/>
    <x v="8"/>
    <x v="1"/>
    <n v="1478"/>
    <n v="0.25"/>
    <x v="0"/>
    <n v="1108.5"/>
    <n v="18"/>
    <x v="2"/>
    <s v="Kanpur"/>
    <x v="7"/>
    <x v="0"/>
    <x v="4"/>
    <s v="Jumpsuits"/>
    <x v="21"/>
    <s v="S"/>
    <s v="Olive"/>
    <x v="0"/>
  </r>
  <r>
    <s v="OD1878"/>
    <s v="C063"/>
    <s v="P1635"/>
    <x v="704"/>
    <x v="3"/>
    <x v="0"/>
    <n v="256"/>
    <n v="0.25"/>
    <x v="0"/>
    <n v="192"/>
    <n v="19"/>
    <x v="2"/>
    <s v="Kanpur"/>
    <x v="7"/>
    <x v="0"/>
    <x v="4"/>
    <s v="Jumpsuits"/>
    <x v="21"/>
    <s v="S"/>
    <s v="Olive"/>
    <x v="2"/>
  </r>
  <r>
    <s v="OD1879"/>
    <s v="C064"/>
    <s v="P1636"/>
    <x v="355"/>
    <x v="2"/>
    <x v="0"/>
    <n v="2698"/>
    <n v="0.3"/>
    <x v="0"/>
    <n v="1888.6"/>
    <n v="20"/>
    <x v="1"/>
    <s v="Aligarh"/>
    <x v="7"/>
    <x v="0"/>
    <x v="4"/>
    <s v="Jumpsuits"/>
    <x v="21"/>
    <s v="S"/>
    <s v="Orange"/>
    <x v="0"/>
  </r>
  <r>
    <s v="OD1880"/>
    <s v="C065"/>
    <s v="P1637"/>
    <x v="284"/>
    <x v="6"/>
    <x v="1"/>
    <n v="2364"/>
    <n v="0.3"/>
    <x v="0"/>
    <n v="1654.8"/>
    <n v="21"/>
    <x v="1"/>
    <s v="Aligarh"/>
    <x v="7"/>
    <x v="0"/>
    <x v="4"/>
    <s v="Jumpsuits"/>
    <x v="21"/>
    <s v="S"/>
    <s v="Orange"/>
    <x v="1"/>
  </r>
  <r>
    <s v="OD1881"/>
    <s v="C066"/>
    <s v="P1638"/>
    <x v="584"/>
    <x v="6"/>
    <x v="1"/>
    <n v="1236"/>
    <n v="0.3"/>
    <x v="0"/>
    <n v="865.19999999999993"/>
    <n v="22"/>
    <x v="1"/>
    <s v="Aligarh"/>
    <x v="7"/>
    <x v="0"/>
    <x v="4"/>
    <s v="Jumpsuits"/>
    <x v="21"/>
    <s v="M"/>
    <s v="Orange"/>
    <x v="2"/>
  </r>
  <r>
    <s v="OD1882"/>
    <s v="C067"/>
    <s v="P1639"/>
    <x v="155"/>
    <x v="11"/>
    <x v="1"/>
    <n v="756"/>
    <n v="0.4"/>
    <x v="0"/>
    <n v="453.59999999999997"/>
    <n v="23"/>
    <x v="1"/>
    <s v="Aligarh"/>
    <x v="7"/>
    <x v="0"/>
    <x v="4"/>
    <s v="Jumpsuits"/>
    <x v="21"/>
    <s v="M"/>
    <s v="Orange"/>
    <x v="3"/>
  </r>
  <r>
    <s v="OD1883"/>
    <s v="C068"/>
    <s v="P1640"/>
    <x v="524"/>
    <x v="10"/>
    <x v="0"/>
    <n v="326"/>
    <n v="0.4"/>
    <x v="0"/>
    <n v="195.6"/>
    <n v="18"/>
    <x v="2"/>
    <s v="Prayagraj"/>
    <x v="7"/>
    <x v="0"/>
    <x v="4"/>
    <s v="Jumpsuits"/>
    <x v="21"/>
    <s v="M"/>
    <s v="Teal"/>
    <x v="1"/>
  </r>
  <r>
    <s v="OD1884"/>
    <s v="C069"/>
    <s v="P1641"/>
    <x v="744"/>
    <x v="7"/>
    <x v="1"/>
    <n v="453"/>
    <n v="0.4"/>
    <x v="0"/>
    <n v="271.8"/>
    <n v="18"/>
    <x v="2"/>
    <s v="Prayagraj"/>
    <x v="7"/>
    <x v="0"/>
    <x v="4"/>
    <s v="Jumpsuits"/>
    <x v="21"/>
    <s v="M"/>
    <s v="Teal"/>
    <x v="0"/>
  </r>
  <r>
    <s v="OD1885"/>
    <s v="C070"/>
    <s v="P1642"/>
    <x v="713"/>
    <x v="4"/>
    <x v="0"/>
    <n v="326"/>
    <n v="0.4"/>
    <x v="0"/>
    <n v="195.6"/>
    <n v="18"/>
    <x v="2"/>
    <s v="Prayagraj"/>
    <x v="7"/>
    <x v="0"/>
    <x v="4"/>
    <s v="Jumpsuits"/>
    <x v="21"/>
    <s v="M"/>
    <s v="Teal"/>
    <x v="2"/>
  </r>
  <r>
    <s v="OD1886"/>
    <s v="C071"/>
    <s v="P1643"/>
    <x v="668"/>
    <x v="8"/>
    <x v="0"/>
    <n v="456"/>
    <n v="0.4"/>
    <x v="0"/>
    <n v="273.59999999999997"/>
    <n v="18"/>
    <x v="2"/>
    <s v="Prayagraj"/>
    <x v="7"/>
    <x v="0"/>
    <x v="4"/>
    <s v="Jumpsuits"/>
    <x v="21"/>
    <s v="M"/>
    <s v="Teal"/>
    <x v="1"/>
  </r>
  <r>
    <s v="OD1887"/>
    <s v="C072"/>
    <s v="P1644"/>
    <x v="637"/>
    <x v="4"/>
    <x v="1"/>
    <n v="675"/>
    <n v="0.4"/>
    <x v="0"/>
    <n v="405"/>
    <n v="18"/>
    <x v="2"/>
    <s v="Prayagraj"/>
    <x v="7"/>
    <x v="0"/>
    <x v="4"/>
    <s v="Jumpsuits"/>
    <x v="21"/>
    <s v="M"/>
    <s v="Pink"/>
    <x v="0"/>
  </r>
  <r>
    <s v="OD1888"/>
    <s v="C073"/>
    <s v="P1645"/>
    <x v="309"/>
    <x v="4"/>
    <x v="0"/>
    <n v="654"/>
    <n v="0.45"/>
    <x v="1"/>
    <n v="359.70000000000005"/>
    <n v="18"/>
    <x v="2"/>
    <s v="Prayagraj"/>
    <x v="7"/>
    <x v="0"/>
    <x v="4"/>
    <s v="Jumpsuits"/>
    <x v="23"/>
    <s v="M"/>
    <s v="Pink"/>
    <x v="3"/>
  </r>
  <r>
    <s v="OD1889"/>
    <s v="C074"/>
    <s v="P1646"/>
    <x v="112"/>
    <x v="6"/>
    <x v="1"/>
    <n v="654"/>
    <n v="0.45"/>
    <x v="1"/>
    <n v="359.70000000000005"/>
    <n v="23"/>
    <x v="1"/>
    <s v="Jalandhar"/>
    <x v="8"/>
    <x v="0"/>
    <x v="4"/>
    <s v="Jumpsuits"/>
    <x v="23"/>
    <s v="M"/>
    <s v="Pink"/>
    <x v="1"/>
  </r>
  <r>
    <s v="OD1890"/>
    <s v="C075"/>
    <s v="P1647"/>
    <x v="745"/>
    <x v="4"/>
    <x v="0"/>
    <n v="654"/>
    <n v="0.45"/>
    <x v="1"/>
    <n v="359.70000000000005"/>
    <n v="24"/>
    <x v="1"/>
    <s v="Jalandhar"/>
    <x v="8"/>
    <x v="0"/>
    <x v="4"/>
    <s v="Jumpsuits"/>
    <x v="23"/>
    <s v="L"/>
    <s v="Beige"/>
    <x v="1"/>
  </r>
  <r>
    <s v="OD1891"/>
    <s v="C076"/>
    <s v="P1648"/>
    <x v="76"/>
    <x v="9"/>
    <x v="0"/>
    <n v="654"/>
    <n v="0.47"/>
    <x v="1"/>
    <n v="346.62"/>
    <n v="25"/>
    <x v="1"/>
    <s v="Jalandhar"/>
    <x v="8"/>
    <x v="0"/>
    <x v="4"/>
    <s v="Jumpsuits"/>
    <x v="23"/>
    <s v="L"/>
    <s v="Beige"/>
    <x v="0"/>
  </r>
  <r>
    <s v="OD1892"/>
    <s v="C077"/>
    <s v="P1649"/>
    <x v="626"/>
    <x v="8"/>
    <x v="0"/>
    <n v="356"/>
    <n v="0.47"/>
    <x v="1"/>
    <n v="188.68"/>
    <n v="26"/>
    <x v="1"/>
    <s v="Jalandhar"/>
    <x v="8"/>
    <x v="0"/>
    <x v="4"/>
    <s v="Jumpsuits"/>
    <x v="23"/>
    <s v="L"/>
    <s v="Brown"/>
    <x v="0"/>
  </r>
  <r>
    <s v="OD1893"/>
    <s v="C078"/>
    <s v="P1650"/>
    <x v="698"/>
    <x v="11"/>
    <x v="0"/>
    <n v="686"/>
    <n v="0.46"/>
    <x v="1"/>
    <n v="370.44"/>
    <n v="27"/>
    <x v="1"/>
    <s v="Amritsar"/>
    <x v="8"/>
    <x v="0"/>
    <x v="4"/>
    <s v="Jumpsuits"/>
    <x v="23"/>
    <s v="L"/>
    <s v="Brown"/>
    <x v="0"/>
  </r>
  <r>
    <s v="OD1894"/>
    <s v="C079"/>
    <s v="P1651"/>
    <x v="544"/>
    <x v="0"/>
    <x v="2"/>
    <n v="456"/>
    <n v="0.46"/>
    <x v="1"/>
    <n v="246.24"/>
    <n v="24"/>
    <x v="1"/>
    <s v="Amritsar"/>
    <x v="8"/>
    <x v="0"/>
    <x v="4"/>
    <s v="Jumpsuits"/>
    <x v="23"/>
    <s v="L"/>
    <s v="Brown"/>
    <x v="2"/>
  </r>
  <r>
    <s v="OD1895"/>
    <s v="C080"/>
    <s v="P1652"/>
    <x v="505"/>
    <x v="11"/>
    <x v="0"/>
    <n v="516"/>
    <n v="0.46"/>
    <x v="1"/>
    <n v="278.64000000000004"/>
    <n v="24"/>
    <x v="1"/>
    <s v="Amritsar"/>
    <x v="8"/>
    <x v="0"/>
    <x v="4"/>
    <s v="Jumpsuits"/>
    <x v="23"/>
    <s v="L"/>
    <s v="Brown"/>
    <x v="1"/>
  </r>
  <r>
    <s v="OD1896"/>
    <s v="C081"/>
    <s v="P1653"/>
    <x v="718"/>
    <x v="7"/>
    <x v="1"/>
    <n v="355"/>
    <n v="0.3"/>
    <x v="0"/>
    <n v="248.49999999999997"/>
    <n v="24"/>
    <x v="1"/>
    <s v="Amritsar"/>
    <x v="8"/>
    <x v="0"/>
    <x v="4"/>
    <s v="Jumpsuits"/>
    <x v="23"/>
    <s v="L"/>
    <s v="White"/>
    <x v="0"/>
  </r>
  <r>
    <s v="OD1897"/>
    <s v="C082"/>
    <s v="P1654"/>
    <x v="184"/>
    <x v="4"/>
    <x v="0"/>
    <n v="465"/>
    <n v="0.3"/>
    <x v="0"/>
    <n v="325.5"/>
    <n v="24"/>
    <x v="1"/>
    <s v="Amritsar"/>
    <x v="8"/>
    <x v="0"/>
    <x v="4"/>
    <s v="Jumpsuits"/>
    <x v="23"/>
    <s v="L"/>
    <s v="White"/>
    <x v="3"/>
  </r>
  <r>
    <s v="OD1898"/>
    <s v="C083"/>
    <s v="P1655"/>
    <x v="532"/>
    <x v="0"/>
    <x v="2"/>
    <n v="965"/>
    <n v="0.3"/>
    <x v="0"/>
    <n v="675.5"/>
    <n v="24"/>
    <x v="1"/>
    <s v="Patiala"/>
    <x v="8"/>
    <x v="0"/>
    <x v="4"/>
    <s v="Jumpsuits"/>
    <x v="23"/>
    <s v="L"/>
    <s v="White"/>
    <x v="1"/>
  </r>
  <r>
    <s v="OD1899"/>
    <s v="C084"/>
    <s v="P1656"/>
    <x v="123"/>
    <x v="4"/>
    <x v="1"/>
    <n v="1158"/>
    <n v="0.3"/>
    <x v="0"/>
    <n v="810.59999999999991"/>
    <n v="24"/>
    <x v="1"/>
    <s v="Patiala"/>
    <x v="8"/>
    <x v="0"/>
    <x v="4"/>
    <s v="Jumpsuits"/>
    <x v="23"/>
    <s v="L"/>
    <s v="White"/>
    <x v="1"/>
  </r>
  <r>
    <s v="OD1900"/>
    <s v="C085"/>
    <s v="P1657"/>
    <x v="366"/>
    <x v="9"/>
    <x v="1"/>
    <n v="264"/>
    <n v="0.3"/>
    <x v="0"/>
    <n v="184.79999999999998"/>
    <n v="24"/>
    <x v="1"/>
    <s v="Patiala"/>
    <x v="8"/>
    <x v="0"/>
    <x v="4"/>
    <s v="Jumpsuits"/>
    <x v="23"/>
    <s v="XL"/>
    <s v="Pink"/>
    <x v="1"/>
  </r>
  <r>
    <s v="OD1901"/>
    <s v="C086"/>
    <s v="P1657"/>
    <x v="479"/>
    <x v="6"/>
    <x v="1"/>
    <n v="433"/>
    <n v="0.35"/>
    <x v="0"/>
    <n v="281.45"/>
    <n v="24"/>
    <x v="1"/>
    <s v="Patiala"/>
    <x v="8"/>
    <x v="0"/>
    <x v="4"/>
    <s v="Jumpsuits"/>
    <x v="23"/>
    <s v="XL"/>
    <s v="Pink"/>
    <x v="1"/>
  </r>
  <r>
    <s v="OD1902"/>
    <s v="C087"/>
    <s v="P1657"/>
    <x v="614"/>
    <x v="5"/>
    <x v="0"/>
    <n v="562"/>
    <n v="0.35"/>
    <x v="0"/>
    <n v="365.3"/>
    <n v="24"/>
    <x v="1"/>
    <s v="Patiala"/>
    <x v="8"/>
    <x v="0"/>
    <x v="4"/>
    <s v="Jumpsuits"/>
    <x v="23"/>
    <s v="XL"/>
    <s v="Pink"/>
    <x v="1"/>
  </r>
  <r>
    <s v="OD1903"/>
    <s v="C088"/>
    <s v="P1657"/>
    <x v="146"/>
    <x v="6"/>
    <x v="1"/>
    <n v="423"/>
    <n v="0.35"/>
    <x v="0"/>
    <n v="274.95"/>
    <n v="22"/>
    <x v="1"/>
    <s v="Patiala"/>
    <x v="8"/>
    <x v="0"/>
    <x v="4"/>
    <s v="Jumpsuits"/>
    <x v="23"/>
    <s v="XL"/>
    <s v="Pink"/>
    <x v="1"/>
  </r>
  <r>
    <s v="OD1904"/>
    <s v="C089"/>
    <s v="P1657"/>
    <x v="487"/>
    <x v="6"/>
    <x v="0"/>
    <n v="621"/>
    <n v="0.35"/>
    <x v="0"/>
    <n v="403.65000000000003"/>
    <n v="23"/>
    <x v="1"/>
    <s v="Jaipur"/>
    <x v="9"/>
    <x v="0"/>
    <x v="4"/>
    <s v="Jumpsuits"/>
    <x v="23"/>
    <s v="XL"/>
    <s v="Pink"/>
    <x v="1"/>
  </r>
  <r>
    <s v="OD1905"/>
    <s v="C090"/>
    <s v="P1657"/>
    <x v="649"/>
    <x v="1"/>
    <x v="0"/>
    <n v="333"/>
    <n v="0.35"/>
    <x v="0"/>
    <n v="216.45000000000002"/>
    <n v="24"/>
    <x v="1"/>
    <s v="Jaipur"/>
    <x v="9"/>
    <x v="0"/>
    <x v="4"/>
    <s v="Jumpsuits"/>
    <x v="23"/>
    <s v="XL"/>
    <s v="Pink"/>
    <x v="1"/>
  </r>
  <r>
    <s v="OD1906"/>
    <s v="C091"/>
    <s v="P1658"/>
    <x v="165"/>
    <x v="3"/>
    <x v="0"/>
    <n v="236"/>
    <n v="0.35"/>
    <x v="0"/>
    <n v="153.4"/>
    <n v="25"/>
    <x v="1"/>
    <s v="Jaipur"/>
    <x v="9"/>
    <x v="0"/>
    <x v="4"/>
    <s v="Shorts"/>
    <x v="10"/>
    <n v="26"/>
    <s v="Pink"/>
    <x v="0"/>
  </r>
  <r>
    <s v="OD1907"/>
    <s v="C092"/>
    <s v="P1659"/>
    <x v="364"/>
    <x v="7"/>
    <x v="0"/>
    <n v="456"/>
    <n v="0.4"/>
    <x v="0"/>
    <n v="273.59999999999997"/>
    <n v="26"/>
    <x v="1"/>
    <s v="Jaipur"/>
    <x v="9"/>
    <x v="0"/>
    <x v="4"/>
    <s v="Shorts"/>
    <x v="10"/>
    <n v="26"/>
    <s v="Pink"/>
    <x v="0"/>
  </r>
  <r>
    <s v="OD1908"/>
    <s v="C093"/>
    <s v="P1660"/>
    <x v="663"/>
    <x v="5"/>
    <x v="1"/>
    <n v="963"/>
    <n v="0.4"/>
    <x v="0"/>
    <n v="577.79999999999995"/>
    <n v="27"/>
    <x v="1"/>
    <s v="Jaipur"/>
    <x v="9"/>
    <x v="0"/>
    <x v="4"/>
    <s v="Shorts"/>
    <x v="10"/>
    <n v="26"/>
    <s v="Pink"/>
    <x v="0"/>
  </r>
  <r>
    <s v="OD1909"/>
    <s v="C094"/>
    <s v="P1661"/>
    <x v="598"/>
    <x v="7"/>
    <x v="1"/>
    <n v="234"/>
    <n v="0.15"/>
    <x v="2"/>
    <n v="198.9"/>
    <n v="34"/>
    <x v="0"/>
    <s v="Jaipur"/>
    <x v="9"/>
    <x v="0"/>
    <x v="4"/>
    <s v="Shorts"/>
    <x v="10"/>
    <n v="26"/>
    <s v="Black"/>
    <x v="1"/>
  </r>
  <r>
    <s v="OD1910"/>
    <s v="C095"/>
    <s v="P1662"/>
    <x v="682"/>
    <x v="9"/>
    <x v="1"/>
    <n v="456"/>
    <n v="0.15"/>
    <x v="2"/>
    <n v="387.59999999999997"/>
    <n v="35"/>
    <x v="0"/>
    <s v="Jodhpur"/>
    <x v="9"/>
    <x v="0"/>
    <x v="4"/>
    <s v="Shorts"/>
    <x v="10"/>
    <n v="26"/>
    <s v="Beige"/>
    <x v="1"/>
  </r>
  <r>
    <s v="OD1911"/>
    <s v="C096"/>
    <s v="P1663"/>
    <x v="388"/>
    <x v="2"/>
    <x v="0"/>
    <n v="564"/>
    <n v="0.15"/>
    <x v="2"/>
    <n v="479.4"/>
    <n v="36"/>
    <x v="0"/>
    <s v="Jodhpur"/>
    <x v="9"/>
    <x v="0"/>
    <x v="4"/>
    <s v="Shorts"/>
    <x v="10"/>
    <n v="26"/>
    <s v="Beige"/>
    <x v="2"/>
  </r>
  <r>
    <s v="OD1912"/>
    <s v="C097"/>
    <s v="P1664"/>
    <x v="398"/>
    <x v="0"/>
    <x v="2"/>
    <n v="634"/>
    <n v="0.55000000000000004"/>
    <x v="1"/>
    <n v="285.29999999999995"/>
    <n v="37"/>
    <x v="0"/>
    <s v="Jodhpur"/>
    <x v="9"/>
    <x v="0"/>
    <x v="4"/>
    <s v="Shorts"/>
    <x v="10"/>
    <n v="26"/>
    <s v="Beige"/>
    <x v="1"/>
  </r>
  <r>
    <s v="OD1913"/>
    <s v="C098"/>
    <s v="P1665"/>
    <x v="460"/>
    <x v="6"/>
    <x v="0"/>
    <n v="236"/>
    <n v="0.55000000000000004"/>
    <x v="1"/>
    <n v="106.19999999999999"/>
    <n v="38"/>
    <x v="0"/>
    <s v="Udaipur"/>
    <x v="9"/>
    <x v="0"/>
    <x v="4"/>
    <s v="Shorts"/>
    <x v="10"/>
    <n v="26"/>
    <s v="Beige"/>
    <x v="1"/>
  </r>
  <r>
    <s v="OD1914"/>
    <s v="C099"/>
    <s v="P1666"/>
    <x v="513"/>
    <x v="9"/>
    <x v="0"/>
    <n v="444"/>
    <n v="0.55000000000000004"/>
    <x v="1"/>
    <n v="199.79999999999998"/>
    <n v="39"/>
    <x v="0"/>
    <s v="Udaipur"/>
    <x v="9"/>
    <x v="0"/>
    <x v="4"/>
    <s v="Shorts"/>
    <x v="10"/>
    <n v="26"/>
    <s v="Beige"/>
    <x v="0"/>
  </r>
  <r>
    <s v="OD1915"/>
    <s v="C100"/>
    <s v="P1667"/>
    <x v="46"/>
    <x v="2"/>
    <x v="1"/>
    <n v="456"/>
    <n v="0.5"/>
    <x v="1"/>
    <n v="228"/>
    <n v="40"/>
    <x v="0"/>
    <s v="Udaipur"/>
    <x v="9"/>
    <x v="0"/>
    <x v="4"/>
    <s v="Shorts"/>
    <x v="10"/>
    <n v="26"/>
    <s v="Beige"/>
    <x v="2"/>
  </r>
  <r>
    <s v="OD1916"/>
    <s v="C001"/>
    <s v="P1668"/>
    <x v="252"/>
    <x v="4"/>
    <x v="0"/>
    <n v="963"/>
    <n v="0.5"/>
    <x v="1"/>
    <n v="481.5"/>
    <n v="30"/>
    <x v="0"/>
    <s v="Mumbai"/>
    <x v="0"/>
    <x v="0"/>
    <x v="4"/>
    <s v="Shorts"/>
    <x v="10"/>
    <n v="28"/>
    <s v="Beige"/>
    <x v="1"/>
  </r>
  <r>
    <s v="OD1917"/>
    <s v="C002"/>
    <s v="P1669"/>
    <x v="365"/>
    <x v="6"/>
    <x v="0"/>
    <n v="456"/>
    <n v="0.5"/>
    <x v="1"/>
    <n v="228"/>
    <n v="35"/>
    <x v="0"/>
    <s v="Mumbai"/>
    <x v="0"/>
    <x v="0"/>
    <x v="4"/>
    <s v="Shorts"/>
    <x v="10"/>
    <n v="28"/>
    <s v="Beige"/>
    <x v="0"/>
  </r>
  <r>
    <s v="OD1918"/>
    <s v="C003"/>
    <s v="P1670"/>
    <x v="349"/>
    <x v="7"/>
    <x v="1"/>
    <n v="1189"/>
    <n v="0.5"/>
    <x v="1"/>
    <n v="594.5"/>
    <n v="36"/>
    <x v="0"/>
    <s v="Mumbai"/>
    <x v="0"/>
    <x v="0"/>
    <x v="4"/>
    <s v="Shorts"/>
    <x v="10"/>
    <n v="28"/>
    <s v="Navy Blue"/>
    <x v="2"/>
  </r>
  <r>
    <s v="OD1919"/>
    <s v="C004"/>
    <s v="P1671"/>
    <x v="274"/>
    <x v="8"/>
    <x v="1"/>
    <n v="1298"/>
    <n v="0.5"/>
    <x v="1"/>
    <n v="649"/>
    <n v="40"/>
    <x v="0"/>
    <s v="Pune"/>
    <x v="0"/>
    <x v="0"/>
    <x v="4"/>
    <s v="Shorts"/>
    <x v="10"/>
    <n v="28"/>
    <s v="Navy Blue"/>
    <x v="1"/>
  </r>
  <r>
    <s v="OD1920"/>
    <s v="C005"/>
    <s v="P1672"/>
    <x v="257"/>
    <x v="11"/>
    <x v="1"/>
    <n v="1456"/>
    <n v="0.3"/>
    <x v="0"/>
    <n v="1019.1999999999999"/>
    <n v="25"/>
    <x v="1"/>
    <s v="Pune"/>
    <x v="0"/>
    <x v="0"/>
    <x v="4"/>
    <s v="Shorts"/>
    <x v="10"/>
    <n v="28"/>
    <s v="Navy Blue"/>
    <x v="1"/>
  </r>
  <r>
    <s v="OD1921"/>
    <s v="C006"/>
    <s v="P1673"/>
    <x v="335"/>
    <x v="8"/>
    <x v="1"/>
    <n v="1478"/>
    <n v="0.32"/>
    <x v="0"/>
    <n v="1005.04"/>
    <n v="16"/>
    <x v="2"/>
    <s v="Pune"/>
    <x v="0"/>
    <x v="0"/>
    <x v="4"/>
    <s v="Shorts"/>
    <x v="10"/>
    <n v="28"/>
    <s v="Peach"/>
    <x v="0"/>
  </r>
  <r>
    <s v="OD1922"/>
    <s v="C007"/>
    <s v="P1674"/>
    <x v="746"/>
    <x v="1"/>
    <x v="1"/>
    <n v="256"/>
    <n v="0.25"/>
    <x v="0"/>
    <n v="192"/>
    <n v="23"/>
    <x v="1"/>
    <s v="Pune"/>
    <x v="0"/>
    <x v="0"/>
    <x v="4"/>
    <s v="Shorts"/>
    <x v="10"/>
    <n v="28"/>
    <s v="Peach"/>
    <x v="3"/>
  </r>
  <r>
    <s v="OD1923"/>
    <s v="C008"/>
    <s v="P1675"/>
    <x v="508"/>
    <x v="3"/>
    <x v="2"/>
    <n v="2698"/>
    <n v="0.45"/>
    <x v="1"/>
    <n v="1483.9"/>
    <n v="22"/>
    <x v="1"/>
    <s v="Pune"/>
    <x v="0"/>
    <x v="0"/>
    <x v="4"/>
    <s v="Shorts"/>
    <x v="10"/>
    <n v="30"/>
    <s v="Peach"/>
    <x v="2"/>
  </r>
  <r>
    <s v="OD1924"/>
    <s v="C009"/>
    <s v="P1676"/>
    <x v="136"/>
    <x v="2"/>
    <x v="1"/>
    <n v="2364"/>
    <n v="0.15"/>
    <x v="2"/>
    <n v="2009.3999999999999"/>
    <n v="17"/>
    <x v="2"/>
    <s v="Hyderabad"/>
    <x v="1"/>
    <x v="0"/>
    <x v="4"/>
    <s v="Shorts"/>
    <x v="10"/>
    <n v="30"/>
    <s v="Peach"/>
    <x v="0"/>
  </r>
  <r>
    <s v="OD1925"/>
    <s v="C010"/>
    <s v="P1677"/>
    <x v="648"/>
    <x v="1"/>
    <x v="0"/>
    <n v="1236"/>
    <n v="0.33"/>
    <x v="0"/>
    <n v="828.11999999999989"/>
    <n v="19"/>
    <x v="2"/>
    <s v="Hyderabad"/>
    <x v="1"/>
    <x v="0"/>
    <x v="4"/>
    <s v="Shorts"/>
    <x v="10"/>
    <n v="30"/>
    <s v="Peach"/>
    <x v="1"/>
  </r>
  <r>
    <s v="OD1926"/>
    <s v="C011"/>
    <s v="P1678"/>
    <x v="240"/>
    <x v="1"/>
    <x v="0"/>
    <n v="756"/>
    <n v="0.42"/>
    <x v="1"/>
    <n v="438.48000000000008"/>
    <n v="18"/>
    <x v="2"/>
    <s v="Hyderabad"/>
    <x v="1"/>
    <x v="0"/>
    <x v="4"/>
    <s v="Shorts"/>
    <x v="10"/>
    <n v="30"/>
    <s v="Peach"/>
    <x v="0"/>
  </r>
  <r>
    <s v="OD1927"/>
    <s v="C012"/>
    <s v="P1679"/>
    <x v="500"/>
    <x v="0"/>
    <x v="2"/>
    <n v="326"/>
    <n v="0.42"/>
    <x v="1"/>
    <n v="189.08"/>
    <n v="20"/>
    <x v="1"/>
    <s v="Hyderabad"/>
    <x v="1"/>
    <x v="0"/>
    <x v="4"/>
    <s v="Shorts"/>
    <x v="10"/>
    <n v="30"/>
    <s v="Rust"/>
    <x v="0"/>
  </r>
  <r>
    <s v="OD1928"/>
    <s v="C013"/>
    <s v="P1680"/>
    <x v="325"/>
    <x v="1"/>
    <x v="0"/>
    <n v="453"/>
    <n v="0.39"/>
    <x v="0"/>
    <n v="276.33"/>
    <n v="22"/>
    <x v="1"/>
    <s v="Raipur"/>
    <x v="2"/>
    <x v="0"/>
    <x v="4"/>
    <s v="Shorts"/>
    <x v="10"/>
    <n v="30"/>
    <s v="Rust"/>
    <x v="0"/>
  </r>
  <r>
    <s v="OD1929"/>
    <s v="C014"/>
    <s v="P1681"/>
    <x v="192"/>
    <x v="6"/>
    <x v="0"/>
    <n v="326"/>
    <n v="0.39"/>
    <x v="0"/>
    <n v="198.85999999999999"/>
    <n v="25"/>
    <x v="1"/>
    <s v="Raipur"/>
    <x v="2"/>
    <x v="0"/>
    <x v="4"/>
    <s v="Shorts"/>
    <x v="10"/>
    <n v="30"/>
    <s v="Rust"/>
    <x v="2"/>
  </r>
  <r>
    <s v="OD1930"/>
    <s v="C015"/>
    <s v="P1682"/>
    <x v="440"/>
    <x v="3"/>
    <x v="1"/>
    <n v="456"/>
    <n v="0.39"/>
    <x v="0"/>
    <n v="278.15999999999997"/>
    <n v="27"/>
    <x v="1"/>
    <s v="Ahmedabad"/>
    <x v="3"/>
    <x v="0"/>
    <x v="4"/>
    <s v="Shorts"/>
    <x v="10"/>
    <n v="32"/>
    <s v="Charcoal"/>
    <x v="3"/>
  </r>
  <r>
    <s v="OD1931"/>
    <s v="C016"/>
    <s v="P1683"/>
    <x v="51"/>
    <x v="2"/>
    <x v="0"/>
    <n v="456"/>
    <n v="0.39"/>
    <x v="0"/>
    <n v="278.15999999999997"/>
    <n v="29"/>
    <x v="1"/>
    <s v="Ahmedabad"/>
    <x v="3"/>
    <x v="0"/>
    <x v="4"/>
    <s v="Shorts"/>
    <x v="10"/>
    <n v="32"/>
    <s v="Charcoal"/>
    <x v="1"/>
  </r>
  <r>
    <s v="OD1932"/>
    <s v="C017"/>
    <s v="P1684"/>
    <x v="606"/>
    <x v="7"/>
    <x v="0"/>
    <n v="456"/>
    <n v="0.3"/>
    <x v="0"/>
    <n v="319.2"/>
    <n v="23"/>
    <x v="1"/>
    <s v="Ahmedabad"/>
    <x v="3"/>
    <x v="0"/>
    <x v="4"/>
    <s v="Shorts"/>
    <x v="10"/>
    <n v="32"/>
    <s v="Charcoal"/>
    <x v="0"/>
  </r>
  <r>
    <s v="OD1933"/>
    <s v="C018"/>
    <s v="P1685"/>
    <x v="747"/>
    <x v="11"/>
    <x v="0"/>
    <n v="456"/>
    <n v="0.3"/>
    <x v="0"/>
    <n v="319.2"/>
    <n v="25"/>
    <x v="1"/>
    <s v="Ahmedabad"/>
    <x v="3"/>
    <x v="0"/>
    <x v="4"/>
    <s v="Shorts"/>
    <x v="10"/>
    <n v="32"/>
    <s v="Turquoise Blue"/>
    <x v="3"/>
  </r>
  <r>
    <s v="OD1934"/>
    <s v="C019"/>
    <s v="P1686"/>
    <x v="36"/>
    <x v="11"/>
    <x v="1"/>
    <n v="236"/>
    <n v="0.3"/>
    <x v="0"/>
    <n v="165.2"/>
    <n v="24"/>
    <x v="1"/>
    <s v="Ahmedabad"/>
    <x v="3"/>
    <x v="0"/>
    <x v="4"/>
    <s v="Shorts"/>
    <x v="3"/>
    <n v="32"/>
    <s v="Turquoise Blue"/>
    <x v="1"/>
  </r>
  <r>
    <s v="OD1935"/>
    <s v="C020"/>
    <s v="P1687"/>
    <x v="615"/>
    <x v="11"/>
    <x v="2"/>
    <n v="996"/>
    <n v="0.25"/>
    <x v="0"/>
    <n v="747"/>
    <n v="15"/>
    <x v="2"/>
    <s v="Ahmedabad"/>
    <x v="3"/>
    <x v="0"/>
    <x v="4"/>
    <s v="Shorts"/>
    <x v="3"/>
    <n v="32"/>
    <s v="Turquoise Blue"/>
    <x v="1"/>
  </r>
  <r>
    <s v="OD1936"/>
    <s v="C021"/>
    <s v="P1688"/>
    <x v="344"/>
    <x v="5"/>
    <x v="0"/>
    <n v="654"/>
    <n v="0.25"/>
    <x v="0"/>
    <n v="490.5"/>
    <n v="19"/>
    <x v="2"/>
    <s v="Vadodara"/>
    <x v="3"/>
    <x v="0"/>
    <x v="4"/>
    <s v="Shorts"/>
    <x v="3"/>
    <n v="32"/>
    <s v="Peach"/>
    <x v="0"/>
  </r>
  <r>
    <s v="OD1937"/>
    <s v="C022"/>
    <s v="P1689"/>
    <x v="72"/>
    <x v="6"/>
    <x v="0"/>
    <n v="456"/>
    <n v="0.3"/>
    <x v="0"/>
    <n v="319.2"/>
    <n v="19"/>
    <x v="2"/>
    <s v="Vadodara"/>
    <x v="3"/>
    <x v="0"/>
    <x v="4"/>
    <s v="Shorts"/>
    <x v="3"/>
    <n v="32"/>
    <s v="Peach"/>
    <x v="0"/>
  </r>
  <r>
    <s v="OD1938"/>
    <s v="C023"/>
    <s v="P1690"/>
    <x v="491"/>
    <x v="9"/>
    <x v="0"/>
    <n v="785"/>
    <n v="0.3"/>
    <x v="0"/>
    <n v="549.5"/>
    <n v="19"/>
    <x v="2"/>
    <s v="Vadodara"/>
    <x v="3"/>
    <x v="0"/>
    <x v="4"/>
    <s v="Shorts"/>
    <x v="3"/>
    <n v="32"/>
    <s v="Peach"/>
    <x v="0"/>
  </r>
  <r>
    <s v="OD1939"/>
    <s v="C024"/>
    <s v="P1691"/>
    <x v="174"/>
    <x v="9"/>
    <x v="1"/>
    <n v="365"/>
    <n v="0.3"/>
    <x v="0"/>
    <n v="255.49999999999997"/>
    <n v="22"/>
    <x v="1"/>
    <s v="Vadodara"/>
    <x v="3"/>
    <x v="0"/>
    <x v="4"/>
    <s v="Shorts"/>
    <x v="3"/>
    <n v="32"/>
    <s v="Peach"/>
    <x v="2"/>
  </r>
  <r>
    <s v="OD1940"/>
    <s v="C025"/>
    <s v="P1692"/>
    <x v="218"/>
    <x v="3"/>
    <x v="2"/>
    <n v="965"/>
    <n v="0.4"/>
    <x v="0"/>
    <n v="579"/>
    <n v="22"/>
    <x v="1"/>
    <s v="Vadodara"/>
    <x v="3"/>
    <x v="0"/>
    <x v="4"/>
    <s v="Shorts"/>
    <x v="3"/>
    <n v="34"/>
    <s v="Peach"/>
    <x v="1"/>
  </r>
  <r>
    <s v="OD1941"/>
    <s v="C026"/>
    <s v="P1693"/>
    <x v="748"/>
    <x v="11"/>
    <x v="1"/>
    <n v="444"/>
    <n v="0.4"/>
    <x v="0"/>
    <n v="266.39999999999998"/>
    <n v="22"/>
    <x v="1"/>
    <s v="Surat"/>
    <x v="3"/>
    <x v="0"/>
    <x v="4"/>
    <s v="Shorts"/>
    <x v="3"/>
    <n v="34"/>
    <s v="Pink"/>
    <x v="0"/>
  </r>
  <r>
    <s v="OD1942"/>
    <s v="C027"/>
    <s v="P1694"/>
    <x v="348"/>
    <x v="9"/>
    <x v="0"/>
    <n v="569"/>
    <n v="0.4"/>
    <x v="0"/>
    <n v="341.4"/>
    <n v="22"/>
    <x v="1"/>
    <s v="Surat"/>
    <x v="3"/>
    <x v="0"/>
    <x v="4"/>
    <s v="Shorts"/>
    <x v="3"/>
    <n v="34"/>
    <s v="Pink"/>
    <x v="3"/>
  </r>
  <r>
    <s v="OD1943"/>
    <s v="C028"/>
    <s v="P1695"/>
    <x v="545"/>
    <x v="6"/>
    <x v="0"/>
    <n v="475"/>
    <n v="0.4"/>
    <x v="0"/>
    <n v="285"/>
    <n v="29"/>
    <x v="1"/>
    <s v="Surat"/>
    <x v="3"/>
    <x v="0"/>
    <x v="4"/>
    <s v="Shorts"/>
    <x v="3"/>
    <n v="34"/>
    <s v="Pink"/>
    <x v="1"/>
  </r>
  <r>
    <s v="OD1944"/>
    <s v="C029"/>
    <s v="P1696"/>
    <x v="308"/>
    <x v="7"/>
    <x v="0"/>
    <n v="598"/>
    <n v="0.4"/>
    <x v="0"/>
    <n v="358.8"/>
    <n v="29"/>
    <x v="1"/>
    <s v="Surat"/>
    <x v="3"/>
    <x v="0"/>
    <x v="4"/>
    <s v="Shorts"/>
    <x v="3"/>
    <n v="34"/>
    <s v="Beige"/>
    <x v="1"/>
  </r>
  <r>
    <s v="OD1945"/>
    <s v="C030"/>
    <s v="P1697"/>
    <x v="51"/>
    <x v="2"/>
    <x v="0"/>
    <n v="536"/>
    <n v="0.4"/>
    <x v="0"/>
    <n v="321.59999999999997"/>
    <n v="29"/>
    <x v="1"/>
    <s v="Bengaluru"/>
    <x v="4"/>
    <x v="0"/>
    <x v="4"/>
    <s v="Shorts"/>
    <x v="3"/>
    <n v="34"/>
    <s v="Beige"/>
    <x v="1"/>
  </r>
  <r>
    <s v="OD1946"/>
    <s v="C031"/>
    <s v="P1697"/>
    <x v="749"/>
    <x v="4"/>
    <x v="0"/>
    <n v="256"/>
    <n v="0.45"/>
    <x v="1"/>
    <n v="140.80000000000001"/>
    <n v="29"/>
    <x v="1"/>
    <s v="Bengaluru"/>
    <x v="4"/>
    <x v="0"/>
    <x v="4"/>
    <s v="Shorts"/>
    <x v="3"/>
    <n v="34"/>
    <s v="Beige"/>
    <x v="1"/>
  </r>
  <r>
    <s v="OD1947"/>
    <s v="C032"/>
    <s v="P1697"/>
    <x v="401"/>
    <x v="11"/>
    <x v="1"/>
    <n v="456"/>
    <n v="0.45"/>
    <x v="1"/>
    <n v="250.8"/>
    <n v="41"/>
    <x v="0"/>
    <s v="Bengaluru"/>
    <x v="4"/>
    <x v="0"/>
    <x v="4"/>
    <s v="Shorts"/>
    <x v="3"/>
    <n v="34"/>
    <s v="Beige"/>
    <x v="1"/>
  </r>
  <r>
    <s v="OD1948"/>
    <s v="C033"/>
    <s v="P1697"/>
    <x v="242"/>
    <x v="9"/>
    <x v="1"/>
    <n v="456"/>
    <n v="0.45"/>
    <x v="1"/>
    <n v="250.8"/>
    <n v="42"/>
    <x v="0"/>
    <s v="Bengaluru"/>
    <x v="4"/>
    <x v="0"/>
    <x v="4"/>
    <s v="Shorts"/>
    <x v="3"/>
    <n v="34"/>
    <s v="Beige"/>
    <x v="1"/>
  </r>
  <r>
    <s v="OD1949"/>
    <s v="C034"/>
    <s v="P1697"/>
    <x v="678"/>
    <x v="5"/>
    <x v="1"/>
    <n v="745"/>
    <n v="0.47"/>
    <x v="1"/>
    <n v="394.85"/>
    <n v="43"/>
    <x v="0"/>
    <s v="Bengaluru"/>
    <x v="4"/>
    <x v="0"/>
    <x v="4"/>
    <s v="Shorts"/>
    <x v="3"/>
    <n v="34"/>
    <s v="Beige"/>
    <x v="1"/>
  </r>
  <r>
    <s v="OD1950"/>
    <s v="C035"/>
    <s v="P1697"/>
    <x v="750"/>
    <x v="1"/>
    <x v="1"/>
    <n v="356"/>
    <n v="0.47"/>
    <x v="1"/>
    <n v="188.68"/>
    <n v="44"/>
    <x v="0"/>
    <s v="Bengaluru"/>
    <x v="4"/>
    <x v="0"/>
    <x v="4"/>
    <s v="Shorts"/>
    <x v="3"/>
    <n v="34"/>
    <s v="Beige"/>
    <x v="1"/>
  </r>
  <r>
    <s v="OD1951"/>
    <s v="C036"/>
    <s v="P1697"/>
    <x v="657"/>
    <x v="8"/>
    <x v="1"/>
    <n v="1189"/>
    <n v="0.46"/>
    <x v="1"/>
    <n v="642.06000000000006"/>
    <n v="45"/>
    <x v="0"/>
    <s v="Bengaluru"/>
    <x v="4"/>
    <x v="0"/>
    <x v="4"/>
    <s v="Shorts"/>
    <x v="3"/>
    <n v="34"/>
    <s v="Beige"/>
    <x v="1"/>
  </r>
  <r>
    <s v="OD1952"/>
    <s v="C037"/>
    <s v="P1698"/>
    <x v="335"/>
    <x v="8"/>
    <x v="1"/>
    <n v="426"/>
    <n v="0.46"/>
    <x v="1"/>
    <n v="230.04000000000002"/>
    <n v="35"/>
    <x v="0"/>
    <s v="Bengaluru"/>
    <x v="4"/>
    <x v="0"/>
    <x v="4"/>
    <s v="Shorts"/>
    <x v="3"/>
    <n v="34"/>
    <s v="White"/>
    <x v="0"/>
  </r>
  <r>
    <s v="OD1953"/>
    <s v="C038"/>
    <s v="P1699"/>
    <x v="601"/>
    <x v="6"/>
    <x v="0"/>
    <n v="1126"/>
    <n v="0.46"/>
    <x v="1"/>
    <n v="608.04000000000008"/>
    <n v="36"/>
    <x v="0"/>
    <s v="Patna"/>
    <x v="5"/>
    <x v="0"/>
    <x v="4"/>
    <s v="Shorts"/>
    <x v="3"/>
    <n v="26"/>
    <s v="White"/>
    <x v="0"/>
  </r>
  <r>
    <s v="OD1954"/>
    <s v="C039"/>
    <s v="P1700"/>
    <x v="749"/>
    <x v="4"/>
    <x v="0"/>
    <n v="1145"/>
    <n v="0.3"/>
    <x v="0"/>
    <n v="801.5"/>
    <n v="37"/>
    <x v="0"/>
    <s v="Patna"/>
    <x v="5"/>
    <x v="0"/>
    <x v="4"/>
    <s v="Shorts"/>
    <x v="3"/>
    <n v="26"/>
    <s v="White"/>
    <x v="0"/>
  </r>
  <r>
    <s v="OD1955"/>
    <s v="C040"/>
    <s v="P1701"/>
    <x v="575"/>
    <x v="2"/>
    <x v="1"/>
    <n v="1235"/>
    <n v="0.3"/>
    <x v="0"/>
    <n v="864.5"/>
    <n v="26"/>
    <x v="1"/>
    <s v="Patna"/>
    <x v="5"/>
    <x v="0"/>
    <x v="4"/>
    <s v="Shorts"/>
    <x v="27"/>
    <n v="26"/>
    <s v="White"/>
    <x v="1"/>
  </r>
  <r>
    <s v="OD1956"/>
    <s v="C041"/>
    <s v="P1702"/>
    <x v="655"/>
    <x v="10"/>
    <x v="1"/>
    <n v="1564"/>
    <n v="0.3"/>
    <x v="0"/>
    <n v="1094.8"/>
    <n v="27"/>
    <x v="1"/>
    <s v="Patna"/>
    <x v="5"/>
    <x v="0"/>
    <x v="4"/>
    <s v="Shorts"/>
    <x v="27"/>
    <n v="26"/>
    <s v="White"/>
    <x v="1"/>
  </r>
  <r>
    <s v="OD1957"/>
    <s v="C042"/>
    <s v="P1703"/>
    <x v="640"/>
    <x v="7"/>
    <x v="1"/>
    <n v="654"/>
    <n v="0.3"/>
    <x v="0"/>
    <n v="457.79999999999995"/>
    <n v="28"/>
    <x v="1"/>
    <s v="Darbhanga"/>
    <x v="5"/>
    <x v="0"/>
    <x v="4"/>
    <s v="Shorts"/>
    <x v="27"/>
    <n v="26"/>
    <s v="Off white"/>
    <x v="2"/>
  </r>
  <r>
    <s v="OD1958"/>
    <s v="C043"/>
    <s v="P1704"/>
    <x v="426"/>
    <x v="5"/>
    <x v="1"/>
    <n v="854"/>
    <n v="0.3"/>
    <x v="0"/>
    <n v="597.79999999999995"/>
    <n v="29"/>
    <x v="1"/>
    <s v="Darbhanga"/>
    <x v="5"/>
    <x v="0"/>
    <x v="4"/>
    <s v="Shorts"/>
    <x v="27"/>
    <n v="26"/>
    <s v="Off white"/>
    <x v="1"/>
  </r>
  <r>
    <s v="OD1959"/>
    <s v="C044"/>
    <s v="P1705"/>
    <x v="184"/>
    <x v="4"/>
    <x v="0"/>
    <n v="475"/>
    <n v="0.35"/>
    <x v="0"/>
    <n v="308.75"/>
    <n v="30"/>
    <x v="0"/>
    <s v="Darbhanga"/>
    <x v="5"/>
    <x v="0"/>
    <x v="4"/>
    <s v="Shorts"/>
    <x v="27"/>
    <n v="26"/>
    <s v="Off white"/>
    <x v="1"/>
  </r>
  <r>
    <s v="OD1960"/>
    <s v="C045"/>
    <s v="P1706"/>
    <x v="644"/>
    <x v="8"/>
    <x v="1"/>
    <n v="475"/>
    <n v="0.35"/>
    <x v="0"/>
    <n v="308.75"/>
    <n v="31"/>
    <x v="0"/>
    <s v="Nalanda"/>
    <x v="5"/>
    <x v="0"/>
    <x v="4"/>
    <s v="Shorts"/>
    <x v="27"/>
    <n v="28"/>
    <s v="Black"/>
    <x v="0"/>
  </r>
  <r>
    <s v="OD1961"/>
    <s v="C046"/>
    <s v="P1707"/>
    <x v="734"/>
    <x v="11"/>
    <x v="2"/>
    <n v="475"/>
    <n v="0.35"/>
    <x v="0"/>
    <n v="308.75"/>
    <n v="32"/>
    <x v="0"/>
    <s v="Nalanda"/>
    <x v="5"/>
    <x v="0"/>
    <x v="4"/>
    <s v="Shorts"/>
    <x v="27"/>
    <n v="28"/>
    <s v="Black"/>
    <x v="2"/>
  </r>
  <r>
    <s v="OD1962"/>
    <s v="C047"/>
    <s v="P1708"/>
    <x v="247"/>
    <x v="8"/>
    <x v="0"/>
    <n v="475"/>
    <n v="0.35"/>
    <x v="0"/>
    <n v="308.75"/>
    <n v="33"/>
    <x v="0"/>
    <s v="Nalanda"/>
    <x v="5"/>
    <x v="0"/>
    <x v="4"/>
    <s v="Shorts"/>
    <x v="27"/>
    <n v="28"/>
    <s v="Black"/>
    <x v="2"/>
  </r>
  <r>
    <s v="OD1963"/>
    <s v="C048"/>
    <s v="P1709"/>
    <x v="272"/>
    <x v="3"/>
    <x v="2"/>
    <n v="475"/>
    <n v="0.35"/>
    <x v="0"/>
    <n v="308.75"/>
    <n v="44"/>
    <x v="0"/>
    <s v="Gaya"/>
    <x v="5"/>
    <x v="0"/>
    <x v="4"/>
    <s v="Shorts"/>
    <x v="27"/>
    <n v="28"/>
    <s v="Black"/>
    <x v="1"/>
  </r>
  <r>
    <s v="OD1964"/>
    <s v="C049"/>
    <s v="P1710"/>
    <x v="515"/>
    <x v="6"/>
    <x v="1"/>
    <n v="475"/>
    <n v="0.35"/>
    <x v="0"/>
    <n v="308.75"/>
    <n v="45"/>
    <x v="0"/>
    <s v="Gaya"/>
    <x v="5"/>
    <x v="0"/>
    <x v="4"/>
    <s v="Shorts"/>
    <x v="27"/>
    <n v="28"/>
    <s v="Brown"/>
    <x v="1"/>
  </r>
  <r>
    <s v="OD1965"/>
    <s v="C050"/>
    <s v="P1711"/>
    <x v="410"/>
    <x v="3"/>
    <x v="1"/>
    <n v="475"/>
    <n v="0.4"/>
    <x v="0"/>
    <n v="285"/>
    <n v="46"/>
    <x v="3"/>
    <s v="Bhopal"/>
    <x v="6"/>
    <x v="0"/>
    <x v="4"/>
    <s v="Shorts"/>
    <x v="27"/>
    <n v="28"/>
    <s v="Brown"/>
    <x v="0"/>
  </r>
  <r>
    <s v="OD1966"/>
    <s v="C051"/>
    <s v="P1712"/>
    <x v="417"/>
    <x v="0"/>
    <x v="0"/>
    <n v="475"/>
    <n v="0.4"/>
    <x v="0"/>
    <n v="285"/>
    <n v="47"/>
    <x v="3"/>
    <s v="Bhopal"/>
    <x v="6"/>
    <x v="0"/>
    <x v="4"/>
    <s v="Shorts"/>
    <x v="27"/>
    <n v="30"/>
    <s v="Brown"/>
    <x v="3"/>
  </r>
  <r>
    <s v="OD1967"/>
    <s v="C052"/>
    <s v="P1713"/>
    <x v="136"/>
    <x v="2"/>
    <x v="1"/>
    <n v="564"/>
    <n v="0.15"/>
    <x v="2"/>
    <n v="479.4"/>
    <n v="48"/>
    <x v="3"/>
    <s v="Bhopal"/>
    <x v="6"/>
    <x v="0"/>
    <x v="4"/>
    <s v="Shorts"/>
    <x v="27"/>
    <n v="30"/>
    <s v="Brown"/>
    <x v="2"/>
  </r>
  <r>
    <s v="OD1968"/>
    <s v="C053"/>
    <s v="P1714"/>
    <x v="133"/>
    <x v="10"/>
    <x v="0"/>
    <n v="478"/>
    <n v="0.15"/>
    <x v="2"/>
    <n v="406.3"/>
    <n v="49"/>
    <x v="3"/>
    <s v="Bhopal"/>
    <x v="6"/>
    <x v="0"/>
    <x v="4"/>
    <s v="Shorts"/>
    <x v="27"/>
    <n v="30"/>
    <s v="Purple"/>
    <x v="0"/>
  </r>
  <r>
    <s v="OD1969"/>
    <s v="C054"/>
    <s v="P1715"/>
    <x v="98"/>
    <x v="3"/>
    <x v="0"/>
    <n v="1264"/>
    <n v="0.15"/>
    <x v="2"/>
    <n v="1074.3999999999999"/>
    <n v="17"/>
    <x v="2"/>
    <s v="Sagar"/>
    <x v="6"/>
    <x v="0"/>
    <x v="4"/>
    <s v="Shorts"/>
    <x v="27"/>
    <n v="30"/>
    <s v="Purple"/>
    <x v="1"/>
  </r>
  <r>
    <s v="OD1970"/>
    <s v="C055"/>
    <s v="P1716"/>
    <x v="701"/>
    <x v="1"/>
    <x v="1"/>
    <n v="458"/>
    <n v="0.35"/>
    <x v="0"/>
    <n v="297.7"/>
    <n v="18"/>
    <x v="2"/>
    <s v="Sagar"/>
    <x v="6"/>
    <x v="0"/>
    <x v="4"/>
    <s v="Shorts"/>
    <x v="27"/>
    <n v="30"/>
    <s v="Black"/>
    <x v="0"/>
  </r>
  <r>
    <s v="OD1971"/>
    <s v="C056"/>
    <s v="P1717"/>
    <x v="611"/>
    <x v="0"/>
    <x v="2"/>
    <n v="899"/>
    <n v="0.35"/>
    <x v="0"/>
    <n v="584.35"/>
    <n v="19"/>
    <x v="2"/>
    <s v="Sagar"/>
    <x v="6"/>
    <x v="0"/>
    <x v="4"/>
    <s v="Shorts"/>
    <x v="27"/>
    <n v="30"/>
    <s v="Black"/>
    <x v="0"/>
  </r>
  <r>
    <s v="OD1972"/>
    <s v="C057"/>
    <s v="P1718"/>
    <x v="232"/>
    <x v="7"/>
    <x v="1"/>
    <n v="859"/>
    <n v="0.35"/>
    <x v="0"/>
    <n v="558.35"/>
    <n v="20"/>
    <x v="1"/>
    <s v="Sagar"/>
    <x v="6"/>
    <x v="0"/>
    <x v="4"/>
    <s v="Shorts"/>
    <x v="27"/>
    <n v="30"/>
    <s v="Brown"/>
    <x v="0"/>
  </r>
  <r>
    <s v="OD1973"/>
    <s v="C058"/>
    <s v="P1719"/>
    <x v="742"/>
    <x v="0"/>
    <x v="0"/>
    <n v="758"/>
    <n v="0.35"/>
    <x v="0"/>
    <n v="492.7"/>
    <n v="21"/>
    <x v="1"/>
    <s v="Indore"/>
    <x v="6"/>
    <x v="0"/>
    <x v="4"/>
    <s v="Shorts"/>
    <x v="27"/>
    <n v="30"/>
    <s v="Brown"/>
    <x v="2"/>
  </r>
  <r>
    <s v="OD1974"/>
    <s v="C059"/>
    <s v="P1720"/>
    <x v="292"/>
    <x v="3"/>
    <x v="0"/>
    <n v="2354"/>
    <n v="0.55000000000000004"/>
    <x v="1"/>
    <n v="1059.3"/>
    <n v="22"/>
    <x v="1"/>
    <s v="Indore"/>
    <x v="6"/>
    <x v="0"/>
    <x v="4"/>
    <s v="Shorts"/>
    <x v="27"/>
    <n v="30"/>
    <s v="Brown"/>
    <x v="3"/>
  </r>
  <r>
    <s v="OD1975"/>
    <s v="C060"/>
    <s v="P1721"/>
    <x v="344"/>
    <x v="5"/>
    <x v="0"/>
    <n v="2344"/>
    <n v="0.55000000000000004"/>
    <x v="1"/>
    <n v="1054.8"/>
    <n v="16"/>
    <x v="2"/>
    <s v="Kanpur"/>
    <x v="7"/>
    <x v="0"/>
    <x v="4"/>
    <s v="Shorts"/>
    <x v="27"/>
    <n v="30"/>
    <s v="Brown"/>
    <x v="1"/>
  </r>
  <r>
    <s v="OD1976"/>
    <s v="C061"/>
    <s v="P1722"/>
    <x v="402"/>
    <x v="8"/>
    <x v="0"/>
    <n v="2453"/>
    <n v="0.55000000000000004"/>
    <x v="1"/>
    <n v="1103.8499999999999"/>
    <n v="17"/>
    <x v="2"/>
    <s v="Kanpur"/>
    <x v="7"/>
    <x v="0"/>
    <x v="4"/>
    <s v="Shorts"/>
    <x v="0"/>
    <n v="30"/>
    <s v="Beige"/>
    <x v="0"/>
  </r>
  <r>
    <s v="OD1977"/>
    <s v="C062"/>
    <s v="P1723"/>
    <x v="584"/>
    <x v="6"/>
    <x v="1"/>
    <n v="2154"/>
    <n v="0.55000000000000004"/>
    <x v="1"/>
    <n v="969.3"/>
    <n v="18"/>
    <x v="2"/>
    <s v="Kanpur"/>
    <x v="7"/>
    <x v="0"/>
    <x v="4"/>
    <s v="Shorts"/>
    <x v="0"/>
    <n v="30"/>
    <s v="Beige"/>
    <x v="3"/>
  </r>
  <r>
    <s v="OD1978"/>
    <s v="C063"/>
    <s v="P1724"/>
    <x v="733"/>
    <x v="1"/>
    <x v="0"/>
    <n v="896"/>
    <n v="0.5"/>
    <x v="1"/>
    <n v="448"/>
    <n v="19"/>
    <x v="2"/>
    <s v="Kanpur"/>
    <x v="7"/>
    <x v="0"/>
    <x v="4"/>
    <s v="Shorts"/>
    <x v="0"/>
    <n v="30"/>
    <s v="Pink"/>
    <x v="1"/>
  </r>
  <r>
    <s v="OD1979"/>
    <s v="C064"/>
    <s v="P1725"/>
    <x v="476"/>
    <x v="11"/>
    <x v="0"/>
    <n v="756"/>
    <n v="0.5"/>
    <x v="1"/>
    <n v="378"/>
    <n v="20"/>
    <x v="1"/>
    <s v="Aligarh"/>
    <x v="7"/>
    <x v="0"/>
    <x v="4"/>
    <s v="Shorts"/>
    <x v="0"/>
    <n v="30"/>
    <s v="Pink"/>
    <x v="1"/>
  </r>
  <r>
    <s v="OD1980"/>
    <s v="C065"/>
    <s v="P1726"/>
    <x v="686"/>
    <x v="11"/>
    <x v="2"/>
    <n v="236"/>
    <n v="0.5"/>
    <x v="1"/>
    <n v="118"/>
    <n v="21"/>
    <x v="1"/>
    <s v="Aligarh"/>
    <x v="7"/>
    <x v="0"/>
    <x v="4"/>
    <s v="Shorts"/>
    <x v="0"/>
    <n v="30"/>
    <s v="Pink"/>
    <x v="0"/>
  </r>
  <r>
    <s v="OD1981"/>
    <s v="C066"/>
    <s v="P1727"/>
    <x v="407"/>
    <x v="8"/>
    <x v="0"/>
    <n v="475"/>
    <n v="0.5"/>
    <x v="1"/>
    <n v="237.5"/>
    <n v="22"/>
    <x v="1"/>
    <s v="Aligarh"/>
    <x v="7"/>
    <x v="0"/>
    <x v="4"/>
    <s v="Shorts"/>
    <x v="0"/>
    <n v="30"/>
    <s v="Orange"/>
    <x v="0"/>
  </r>
  <r>
    <s v="OD1982"/>
    <s v="C067"/>
    <s v="P1728"/>
    <x v="439"/>
    <x v="3"/>
    <x v="1"/>
    <n v="589"/>
    <n v="0.5"/>
    <x v="1"/>
    <n v="294.5"/>
    <n v="23"/>
    <x v="1"/>
    <s v="Aligarh"/>
    <x v="7"/>
    <x v="0"/>
    <x v="4"/>
    <s v="Shorts"/>
    <x v="0"/>
    <n v="30"/>
    <s v="Orange"/>
    <x v="0"/>
  </r>
  <r>
    <s v="OD1983"/>
    <s v="C068"/>
    <s v="P1729"/>
    <x v="698"/>
    <x v="11"/>
    <x v="0"/>
    <n v="365"/>
    <n v="0.3"/>
    <x v="0"/>
    <n v="255.49999999999997"/>
    <n v="18"/>
    <x v="2"/>
    <s v="Prayagraj"/>
    <x v="7"/>
    <x v="0"/>
    <x v="4"/>
    <s v="Shorts"/>
    <x v="0"/>
    <n v="30"/>
    <s v="Orange"/>
    <x v="2"/>
  </r>
  <r>
    <s v="OD1984"/>
    <s v="C069"/>
    <s v="P1730"/>
    <x v="383"/>
    <x v="0"/>
    <x v="2"/>
    <n v="1233"/>
    <n v="0.32"/>
    <x v="0"/>
    <n v="838.43999999999994"/>
    <n v="18"/>
    <x v="2"/>
    <s v="Prayagraj"/>
    <x v="7"/>
    <x v="0"/>
    <x v="4"/>
    <s v="Shorts"/>
    <x v="0"/>
    <n v="32"/>
    <s v="Yellow"/>
    <x v="1"/>
  </r>
  <r>
    <s v="OD1985"/>
    <s v="C070"/>
    <s v="P1731"/>
    <x v="168"/>
    <x v="0"/>
    <x v="0"/>
    <n v="1233"/>
    <n v="0.25"/>
    <x v="0"/>
    <n v="924.75"/>
    <n v="18"/>
    <x v="2"/>
    <s v="Prayagraj"/>
    <x v="7"/>
    <x v="0"/>
    <x v="4"/>
    <s v="Shorts"/>
    <x v="0"/>
    <n v="32"/>
    <s v="Yellow"/>
    <x v="0"/>
  </r>
  <r>
    <s v="OD1986"/>
    <s v="C071"/>
    <s v="P1732"/>
    <x v="729"/>
    <x v="9"/>
    <x v="0"/>
    <n v="1233"/>
    <n v="0.45"/>
    <x v="1"/>
    <n v="678.15000000000009"/>
    <n v="18"/>
    <x v="2"/>
    <s v="Prayagraj"/>
    <x v="7"/>
    <x v="0"/>
    <x v="4"/>
    <s v="Shorts"/>
    <x v="0"/>
    <n v="32"/>
    <s v="Yellow"/>
    <x v="3"/>
  </r>
  <r>
    <s v="OD1987"/>
    <s v="C072"/>
    <s v="P1733"/>
    <x v="209"/>
    <x v="10"/>
    <x v="1"/>
    <n v="1233"/>
    <n v="0.15"/>
    <x v="2"/>
    <n v="1048.05"/>
    <n v="18"/>
    <x v="2"/>
    <s v="Prayagraj"/>
    <x v="7"/>
    <x v="0"/>
    <x v="4"/>
    <s v="Shorts"/>
    <x v="28"/>
    <n v="32"/>
    <s v="Cream"/>
    <x v="1"/>
  </r>
  <r>
    <s v="OD1988"/>
    <s v="C073"/>
    <s v="P1734"/>
    <x v="630"/>
    <x v="10"/>
    <x v="0"/>
    <n v="1233"/>
    <n v="0.33"/>
    <x v="0"/>
    <n v="826.1099999999999"/>
    <n v="18"/>
    <x v="2"/>
    <s v="Prayagraj"/>
    <x v="7"/>
    <x v="0"/>
    <x v="4"/>
    <s v="Shorts"/>
    <x v="28"/>
    <n v="32"/>
    <s v="Cream"/>
    <x v="1"/>
  </r>
  <r>
    <s v="OD1989"/>
    <s v="C074"/>
    <s v="P1735"/>
    <x v="751"/>
    <x v="2"/>
    <x v="0"/>
    <n v="1233"/>
    <n v="0.42"/>
    <x v="1"/>
    <n v="715.1400000000001"/>
    <n v="23"/>
    <x v="1"/>
    <s v="Jalandhar"/>
    <x v="8"/>
    <x v="0"/>
    <x v="4"/>
    <s v="Shorts"/>
    <x v="28"/>
    <n v="32"/>
    <s v="Cream"/>
    <x v="1"/>
  </r>
  <r>
    <s v="OD1990"/>
    <s v="C075"/>
    <s v="P1736"/>
    <x v="352"/>
    <x v="7"/>
    <x v="1"/>
    <n v="456"/>
    <n v="0.42"/>
    <x v="1"/>
    <n v="264.48"/>
    <n v="24"/>
    <x v="1"/>
    <s v="Jalandhar"/>
    <x v="8"/>
    <x v="0"/>
    <x v="4"/>
    <s v="Shorts"/>
    <x v="28"/>
    <n v="32"/>
    <s v="Cream"/>
    <x v="0"/>
  </r>
  <r>
    <s v="OD1991"/>
    <s v="C076"/>
    <s v="P1736"/>
    <x v="280"/>
    <x v="3"/>
    <x v="2"/>
    <n v="456"/>
    <n v="0.39"/>
    <x v="0"/>
    <n v="278.15999999999997"/>
    <n v="25"/>
    <x v="1"/>
    <s v="Jalandhar"/>
    <x v="8"/>
    <x v="0"/>
    <x v="4"/>
    <s v="Shorts"/>
    <x v="28"/>
    <n v="32"/>
    <s v="Cream"/>
    <x v="0"/>
  </r>
  <r>
    <s v="OD1992"/>
    <s v="C077"/>
    <s v="P1736"/>
    <x v="163"/>
    <x v="1"/>
    <x v="0"/>
    <n v="456"/>
    <n v="0.39"/>
    <x v="0"/>
    <n v="278.15999999999997"/>
    <n v="26"/>
    <x v="1"/>
    <s v="Jalandhar"/>
    <x v="8"/>
    <x v="0"/>
    <x v="4"/>
    <s v="Shorts"/>
    <x v="28"/>
    <n v="32"/>
    <s v="Cream"/>
    <x v="0"/>
  </r>
  <r>
    <s v="OD1993"/>
    <s v="C078"/>
    <s v="P1736"/>
    <x v="469"/>
    <x v="4"/>
    <x v="1"/>
    <n v="456"/>
    <n v="0.39"/>
    <x v="0"/>
    <n v="278.15999999999997"/>
    <n v="27"/>
    <x v="1"/>
    <s v="Amritsar"/>
    <x v="8"/>
    <x v="0"/>
    <x v="4"/>
    <s v="Shorts"/>
    <x v="28"/>
    <n v="32"/>
    <s v="Cream"/>
    <x v="0"/>
  </r>
  <r>
    <s v="OD1994"/>
    <s v="C079"/>
    <s v="P1737"/>
    <x v="99"/>
    <x v="11"/>
    <x v="2"/>
    <n v="786"/>
    <n v="0.39"/>
    <x v="0"/>
    <n v="479.46"/>
    <n v="24"/>
    <x v="1"/>
    <s v="Amritsar"/>
    <x v="8"/>
    <x v="0"/>
    <x v="4"/>
    <s v="Shorts"/>
    <x v="28"/>
    <n v="32"/>
    <s v="Green"/>
    <x v="0"/>
  </r>
  <r>
    <s v="OD1995"/>
    <s v="C080"/>
    <s v="P1738"/>
    <x v="742"/>
    <x v="0"/>
    <x v="0"/>
    <n v="786"/>
    <n v="0.37"/>
    <x v="0"/>
    <n v="495.18"/>
    <n v="24"/>
    <x v="1"/>
    <s v="Amritsar"/>
    <x v="8"/>
    <x v="0"/>
    <x v="4"/>
    <s v="Shorts"/>
    <x v="28"/>
    <n v="34"/>
    <s v="Green"/>
    <x v="0"/>
  </r>
  <r>
    <s v="OD1996"/>
    <s v="C081"/>
    <s v="P1739"/>
    <x v="156"/>
    <x v="7"/>
    <x v="0"/>
    <n v="786"/>
    <n v="0.37"/>
    <x v="0"/>
    <n v="495.18"/>
    <n v="24"/>
    <x v="1"/>
    <s v="Amritsar"/>
    <x v="8"/>
    <x v="0"/>
    <x v="4"/>
    <s v="Shorts"/>
    <x v="28"/>
    <n v="34"/>
    <s v="Green"/>
    <x v="1"/>
  </r>
  <r>
    <s v="OD1997"/>
    <s v="C082"/>
    <s v="P1740"/>
    <x v="501"/>
    <x v="5"/>
    <x v="0"/>
    <n v="786"/>
    <n v="0.37"/>
    <x v="0"/>
    <n v="495.18"/>
    <n v="24"/>
    <x v="1"/>
    <s v="Amritsar"/>
    <x v="8"/>
    <x v="0"/>
    <x v="4"/>
    <s v="Shorts"/>
    <x v="28"/>
    <n v="34"/>
    <s v="Teal"/>
    <x v="1"/>
  </r>
  <r>
    <s v="OD1998"/>
    <s v="C083"/>
    <s v="P1741"/>
    <x v="646"/>
    <x v="1"/>
    <x v="1"/>
    <n v="786"/>
    <n v="0.37"/>
    <x v="0"/>
    <n v="495.18"/>
    <n v="24"/>
    <x v="1"/>
    <s v="Patiala"/>
    <x v="8"/>
    <x v="0"/>
    <x v="4"/>
    <s v="Shorts"/>
    <x v="28"/>
    <n v="34"/>
    <s v="Teal"/>
    <x v="2"/>
  </r>
  <r>
    <s v="OD1999"/>
    <s v="C084"/>
    <s v="P1742"/>
    <x v="545"/>
    <x v="6"/>
    <x v="0"/>
    <n v="786"/>
    <n v="0.37"/>
    <x v="0"/>
    <n v="495.18"/>
    <n v="24"/>
    <x v="1"/>
    <s v="Patiala"/>
    <x v="8"/>
    <x v="0"/>
    <x v="2"/>
    <s v="Flats"/>
    <x v="16"/>
    <s v="6  UK"/>
    <s v="Teal"/>
    <x v="1"/>
  </r>
  <r>
    <s v="OD2000"/>
    <s v="C085"/>
    <s v="P1743"/>
    <x v="393"/>
    <x v="1"/>
    <x v="0"/>
    <n v="569"/>
    <n v="0.4"/>
    <x v="0"/>
    <n v="341.4"/>
    <n v="24"/>
    <x v="1"/>
    <s v="Patiala"/>
    <x v="8"/>
    <x v="0"/>
    <x v="2"/>
    <s v="Flats"/>
    <x v="16"/>
    <s v="7  UK"/>
    <s v="Teal"/>
    <x v="1"/>
  </r>
  <r>
    <s v="OD2001"/>
    <s v="C086"/>
    <s v="P1744"/>
    <x v="6"/>
    <x v="4"/>
    <x v="0"/>
    <n v="569"/>
    <n v="0.4"/>
    <x v="0"/>
    <n v="341.4"/>
    <n v="24"/>
    <x v="1"/>
    <s v="Patiala"/>
    <x v="8"/>
    <x v="0"/>
    <x v="2"/>
    <s v="Flats"/>
    <x v="16"/>
    <s v="8  UK"/>
    <s v="Teal"/>
    <x v="0"/>
  </r>
  <r>
    <s v="OD2002"/>
    <s v="C087"/>
    <s v="P1745"/>
    <x v="369"/>
    <x v="11"/>
    <x v="1"/>
    <n v="569"/>
    <n v="0.4"/>
    <x v="0"/>
    <n v="341.4"/>
    <n v="24"/>
    <x v="1"/>
    <s v="Patiala"/>
    <x v="8"/>
    <x v="0"/>
    <x v="2"/>
    <s v="Flats"/>
    <x v="16"/>
    <s v="9  UK"/>
    <s v="Sea Green"/>
    <x v="2"/>
  </r>
  <r>
    <s v="OD2003"/>
    <s v="C088"/>
    <s v="P1746"/>
    <x v="649"/>
    <x v="1"/>
    <x v="0"/>
    <n v="569"/>
    <n v="0.4"/>
    <x v="0"/>
    <n v="341.4"/>
    <n v="22"/>
    <x v="1"/>
    <s v="Patiala"/>
    <x v="8"/>
    <x v="0"/>
    <x v="2"/>
    <s v="Flats"/>
    <x v="16"/>
    <s v="10  UK"/>
    <s v="Red "/>
    <x v="0"/>
  </r>
  <r>
    <s v="OD2004"/>
    <s v="C089"/>
    <s v="P1747"/>
    <x v="414"/>
    <x v="9"/>
    <x v="0"/>
    <n v="569"/>
    <n v="0.4"/>
    <x v="0"/>
    <n v="341.4"/>
    <n v="23"/>
    <x v="1"/>
    <s v="Jaipur"/>
    <x v="9"/>
    <x v="0"/>
    <x v="2"/>
    <s v="Flats"/>
    <x v="16"/>
    <s v="11  UK"/>
    <s v="Blue"/>
    <x v="1"/>
  </r>
  <r>
    <s v="OD2005"/>
    <s v="C090"/>
    <s v="P1748"/>
    <x v="150"/>
    <x v="1"/>
    <x v="1"/>
    <n v="569"/>
    <n v="0.34"/>
    <x v="0"/>
    <n v="375.53999999999996"/>
    <n v="24"/>
    <x v="1"/>
    <s v="Jaipur"/>
    <x v="9"/>
    <x v="0"/>
    <x v="2"/>
    <s v="Flats"/>
    <x v="16"/>
    <s v="11  UK"/>
    <s v="Orange"/>
    <x v="2"/>
  </r>
  <r>
    <s v="OD2006"/>
    <s v="C091"/>
    <s v="P1749"/>
    <x v="334"/>
    <x v="3"/>
    <x v="1"/>
    <n v="569"/>
    <n v="0.34"/>
    <x v="0"/>
    <n v="375.53999999999996"/>
    <n v="25"/>
    <x v="1"/>
    <s v="Jaipur"/>
    <x v="9"/>
    <x v="0"/>
    <x v="2"/>
    <s v="Flats"/>
    <x v="16"/>
    <s v="11  UK"/>
    <s v="Green"/>
    <x v="3"/>
  </r>
  <r>
    <s v="OD2007"/>
    <s v="C092"/>
    <s v="P1750"/>
    <x v="375"/>
    <x v="2"/>
    <x v="1"/>
    <n v="569"/>
    <n v="0.34"/>
    <x v="0"/>
    <n v="375.53999999999996"/>
    <n v="26"/>
    <x v="1"/>
    <s v="Jaipur"/>
    <x v="9"/>
    <x v="0"/>
    <x v="2"/>
    <s v="Flats"/>
    <x v="16"/>
    <s v="11  UK"/>
    <s v="Purple"/>
    <x v="1"/>
  </r>
  <r>
    <s v="OD2008"/>
    <s v="C093"/>
    <s v="P1751"/>
    <x v="80"/>
    <x v="5"/>
    <x v="0"/>
    <n v="456"/>
    <n v="0.34"/>
    <x v="0"/>
    <n v="300.95999999999998"/>
    <n v="27"/>
    <x v="1"/>
    <s v="Jaipur"/>
    <x v="9"/>
    <x v="0"/>
    <x v="2"/>
    <s v="Flats"/>
    <x v="16"/>
    <s v="11  UK"/>
    <s v="White"/>
    <x v="0"/>
  </r>
  <r>
    <s v="OD2009"/>
    <s v="C094"/>
    <s v="P1752"/>
    <x v="658"/>
    <x v="8"/>
    <x v="0"/>
    <n v="759"/>
    <n v="0.34"/>
    <x v="0"/>
    <n v="500.93999999999994"/>
    <n v="34"/>
    <x v="0"/>
    <s v="Jaipur"/>
    <x v="9"/>
    <x v="0"/>
    <x v="2"/>
    <s v="Flats"/>
    <x v="16"/>
    <s v="11  UK"/>
    <s v="Off white"/>
    <x v="2"/>
  </r>
  <r>
    <s v="OD2010"/>
    <s v="C095"/>
    <s v="P1753"/>
    <x v="49"/>
    <x v="11"/>
    <x v="1"/>
    <n v="478"/>
    <n v="0.38"/>
    <x v="0"/>
    <n v="296.36"/>
    <n v="35"/>
    <x v="0"/>
    <s v="Jodhpur"/>
    <x v="9"/>
    <x v="0"/>
    <x v="2"/>
    <s v="Flats"/>
    <x v="16"/>
    <s v="11  UK"/>
    <s v="Sea Green"/>
    <x v="1"/>
  </r>
  <r>
    <s v="OD2011"/>
    <s v="C096"/>
    <s v="P1754"/>
    <x v="254"/>
    <x v="8"/>
    <x v="0"/>
    <n v="566"/>
    <n v="0.38"/>
    <x v="0"/>
    <n v="350.92"/>
    <n v="36"/>
    <x v="0"/>
    <s v="Jodhpur"/>
    <x v="9"/>
    <x v="0"/>
    <x v="2"/>
    <s v="Flats"/>
    <x v="16"/>
    <s v="10 UK"/>
    <s v="Green"/>
    <x v="0"/>
  </r>
  <r>
    <s v="OD2012"/>
    <s v="C097"/>
    <s v="P1755"/>
    <x v="752"/>
    <x v="2"/>
    <x v="1"/>
    <n v="369"/>
    <n v="0.38"/>
    <x v="0"/>
    <n v="228.78"/>
    <n v="37"/>
    <x v="0"/>
    <s v="Jodhpur"/>
    <x v="9"/>
    <x v="0"/>
    <x v="2"/>
    <s v="Flats"/>
    <x v="16"/>
    <s v="10 UK"/>
    <s v="Peach"/>
    <x v="3"/>
  </r>
  <r>
    <s v="OD2013"/>
    <s v="C098"/>
    <s v="P1756"/>
    <x v="709"/>
    <x v="0"/>
    <x v="0"/>
    <n v="456"/>
    <n v="0.38"/>
    <x v="0"/>
    <n v="282.71999999999997"/>
    <n v="38"/>
    <x v="0"/>
    <s v="Udaipur"/>
    <x v="9"/>
    <x v="0"/>
    <x v="2"/>
    <s v="Flats"/>
    <x v="31"/>
    <s v="10 UK"/>
    <s v="Lavender"/>
    <x v="1"/>
  </r>
  <r>
    <s v="OD2014"/>
    <s v="C099"/>
    <s v="P1757"/>
    <x v="78"/>
    <x v="6"/>
    <x v="0"/>
    <n v="1145"/>
    <n v="0.38"/>
    <x v="0"/>
    <n v="709.9"/>
    <n v="39"/>
    <x v="0"/>
    <s v="Udaipur"/>
    <x v="9"/>
    <x v="0"/>
    <x v="2"/>
    <s v="Flats"/>
    <x v="31"/>
    <s v="10 UK"/>
    <s v="Charcoal"/>
    <x v="1"/>
  </r>
  <r>
    <s v="OD2015"/>
    <s v="C100"/>
    <s v="P1758"/>
    <x v="525"/>
    <x v="9"/>
    <x v="1"/>
    <n v="1174"/>
    <n v="0.21"/>
    <x v="0"/>
    <n v="927.46"/>
    <n v="40"/>
    <x v="0"/>
    <s v="Udaipur"/>
    <x v="9"/>
    <x v="0"/>
    <x v="2"/>
    <s v="Flats"/>
    <x v="31"/>
    <s v="10 UK"/>
    <s v="Beige"/>
    <x v="0"/>
  </r>
  <r>
    <s v="OD2016"/>
    <s v="C001"/>
    <s v="P1759"/>
    <x v="346"/>
    <x v="8"/>
    <x v="1"/>
    <n v="1136"/>
    <n v="0.21"/>
    <x v="0"/>
    <n v="897.44"/>
    <n v="30"/>
    <x v="0"/>
    <s v="Mumbai"/>
    <x v="0"/>
    <x v="0"/>
    <x v="2"/>
    <s v="Flats"/>
    <x v="31"/>
    <s v="10 UK"/>
    <s v="Cream"/>
    <x v="0"/>
  </r>
  <r>
    <s v="OD2017"/>
    <s v="C002"/>
    <s v="P1760"/>
    <x v="161"/>
    <x v="8"/>
    <x v="1"/>
    <n v="1562"/>
    <n v="0.21"/>
    <x v="0"/>
    <n v="1233.98"/>
    <n v="35"/>
    <x v="0"/>
    <s v="Mumbai"/>
    <x v="0"/>
    <x v="0"/>
    <x v="2"/>
    <s v="Flats"/>
    <x v="31"/>
    <s v="10 UK"/>
    <s v="Off white"/>
    <x v="0"/>
  </r>
  <r>
    <s v="OD2018"/>
    <s v="C003"/>
    <s v="P1761"/>
    <x v="104"/>
    <x v="3"/>
    <x v="1"/>
    <n v="465"/>
    <n v="0.21"/>
    <x v="0"/>
    <n v="367.35"/>
    <n v="36"/>
    <x v="0"/>
    <s v="Mumbai"/>
    <x v="0"/>
    <x v="0"/>
    <x v="2"/>
    <s v="Flats"/>
    <x v="31"/>
    <s v="10 UK"/>
    <s v="Brown"/>
    <x v="2"/>
  </r>
  <r>
    <s v="OD2019"/>
    <s v="C004"/>
    <s v="P1762"/>
    <x v="587"/>
    <x v="0"/>
    <x v="1"/>
    <n v="456"/>
    <n v="0.21"/>
    <x v="0"/>
    <n v="360.24"/>
    <n v="40"/>
    <x v="0"/>
    <s v="Pune"/>
    <x v="0"/>
    <x v="0"/>
    <x v="2"/>
    <s v="Flats"/>
    <x v="31"/>
    <s v="9 UK"/>
    <s v="Mustard"/>
    <x v="1"/>
  </r>
  <r>
    <s v="OD2020"/>
    <s v="C005"/>
    <s v="P1763"/>
    <x v="226"/>
    <x v="1"/>
    <x v="0"/>
    <n v="789"/>
    <n v="0.22"/>
    <x v="0"/>
    <n v="615.42000000000007"/>
    <n v="25"/>
    <x v="1"/>
    <s v="Pune"/>
    <x v="0"/>
    <x v="0"/>
    <x v="2"/>
    <s v="Flats"/>
    <x v="31"/>
    <s v="9 UK"/>
    <s v="Burgundy"/>
    <x v="0"/>
  </r>
  <r>
    <s v="OD2021"/>
    <s v="C006"/>
    <s v="P1763"/>
    <x v="669"/>
    <x v="1"/>
    <x v="1"/>
    <n v="1325"/>
    <n v="0.22"/>
    <x v="0"/>
    <n v="1033.5"/>
    <n v="16"/>
    <x v="2"/>
    <s v="Pune"/>
    <x v="0"/>
    <x v="0"/>
    <x v="2"/>
    <s v="Flats"/>
    <x v="31"/>
    <s v="9 UK"/>
    <s v="Burgundy"/>
    <x v="0"/>
  </r>
  <r>
    <s v="OD2022"/>
    <s v="C007"/>
    <s v="P1763"/>
    <x v="155"/>
    <x v="11"/>
    <x v="1"/>
    <n v="1236"/>
    <n v="0.22"/>
    <x v="0"/>
    <n v="964.08"/>
    <n v="23"/>
    <x v="1"/>
    <s v="Pune"/>
    <x v="0"/>
    <x v="0"/>
    <x v="2"/>
    <s v="Flats"/>
    <x v="31"/>
    <s v="9 UK"/>
    <s v="Burgundy"/>
    <x v="0"/>
  </r>
  <r>
    <s v="OD2023"/>
    <s v="C008"/>
    <s v="P1763"/>
    <x v="140"/>
    <x v="11"/>
    <x v="0"/>
    <n v="456"/>
    <n v="0.22"/>
    <x v="0"/>
    <n v="355.68"/>
    <n v="22"/>
    <x v="1"/>
    <s v="Pune"/>
    <x v="0"/>
    <x v="0"/>
    <x v="2"/>
    <s v="Flats"/>
    <x v="31"/>
    <s v="9 UK"/>
    <s v="Burgundy"/>
    <x v="0"/>
  </r>
  <r>
    <s v="OD2024"/>
    <s v="C009"/>
    <s v="P1763"/>
    <x v="366"/>
    <x v="9"/>
    <x v="1"/>
    <n v="789"/>
    <n v="0.22"/>
    <x v="0"/>
    <n v="615.42000000000007"/>
    <n v="17"/>
    <x v="2"/>
    <s v="Hyderabad"/>
    <x v="1"/>
    <x v="0"/>
    <x v="2"/>
    <s v="Flats"/>
    <x v="31"/>
    <s v="9 UK"/>
    <s v="Burgundy"/>
    <x v="0"/>
  </r>
  <r>
    <s v="OD2025"/>
    <s v="C010"/>
    <s v="P1764"/>
    <x v="366"/>
    <x v="9"/>
    <x v="1"/>
    <n v="456"/>
    <n v="0.22"/>
    <x v="0"/>
    <n v="355.68"/>
    <n v="19"/>
    <x v="2"/>
    <s v="Hyderabad"/>
    <x v="1"/>
    <x v="0"/>
    <x v="2"/>
    <s v="Flats"/>
    <x v="31"/>
    <s v="9 UK"/>
    <s v="Lavender"/>
    <x v="3"/>
  </r>
  <r>
    <s v="OD2026"/>
    <s v="C011"/>
    <s v="P1765"/>
    <x v="194"/>
    <x v="5"/>
    <x v="0"/>
    <n v="2362"/>
    <n v="0.3"/>
    <x v="0"/>
    <n v="1653.3999999999999"/>
    <n v="18"/>
    <x v="2"/>
    <s v="Hyderabad"/>
    <x v="1"/>
    <x v="0"/>
    <x v="2"/>
    <s v="Flats"/>
    <x v="31"/>
    <s v="9 UK"/>
    <s v="Teal"/>
    <x v="1"/>
  </r>
  <r>
    <s v="OD2027"/>
    <s v="C012"/>
    <s v="P1766"/>
    <x v="234"/>
    <x v="4"/>
    <x v="0"/>
    <n v="1265"/>
    <n v="0.3"/>
    <x v="0"/>
    <n v="885.5"/>
    <n v="20"/>
    <x v="1"/>
    <s v="Hyderabad"/>
    <x v="1"/>
    <x v="0"/>
    <x v="2"/>
    <s v="Flats"/>
    <x v="31"/>
    <s v="9 UK"/>
    <s v="Rust"/>
    <x v="1"/>
  </r>
  <r>
    <s v="OD2028"/>
    <s v="C013"/>
    <s v="P1767"/>
    <x v="686"/>
    <x v="11"/>
    <x v="2"/>
    <n v="789"/>
    <n v="0.3"/>
    <x v="0"/>
    <n v="552.29999999999995"/>
    <n v="22"/>
    <x v="1"/>
    <s v="Raipur"/>
    <x v="2"/>
    <x v="0"/>
    <x v="2"/>
    <s v="Flats"/>
    <x v="31"/>
    <s v="9 UK"/>
    <s v="Gold"/>
    <x v="1"/>
  </r>
  <r>
    <s v="OD2029"/>
    <s v="C014"/>
    <s v="P1768"/>
    <x v="443"/>
    <x v="10"/>
    <x v="0"/>
    <n v="1236"/>
    <n v="0.3"/>
    <x v="0"/>
    <n v="865.19999999999993"/>
    <n v="25"/>
    <x v="1"/>
    <s v="Raipur"/>
    <x v="2"/>
    <x v="0"/>
    <x v="2"/>
    <s v="Flats"/>
    <x v="31"/>
    <s v="9 UK"/>
    <s v="Blue"/>
    <x v="0"/>
  </r>
  <r>
    <s v="OD2030"/>
    <s v="C015"/>
    <s v="P1769"/>
    <x v="753"/>
    <x v="5"/>
    <x v="1"/>
    <n v="1145"/>
    <n v="0.3"/>
    <x v="0"/>
    <n v="801.5"/>
    <n v="27"/>
    <x v="1"/>
    <s v="Ahmedabad"/>
    <x v="3"/>
    <x v="0"/>
    <x v="2"/>
    <s v="Flats"/>
    <x v="31"/>
    <s v="9 UK"/>
    <s v="White"/>
    <x v="0"/>
  </r>
  <r>
    <s v="OD2031"/>
    <s v="C016"/>
    <s v="P1770"/>
    <x v="159"/>
    <x v="6"/>
    <x v="1"/>
    <n v="1256"/>
    <n v="0.3"/>
    <x v="0"/>
    <n v="879.19999999999993"/>
    <n v="29"/>
    <x v="1"/>
    <s v="Ahmedabad"/>
    <x v="3"/>
    <x v="0"/>
    <x v="2"/>
    <s v="Flats"/>
    <x v="31"/>
    <s v="8 UK"/>
    <s v="Navy Blue"/>
    <x v="0"/>
  </r>
  <r>
    <s v="OD2032"/>
    <s v="C017"/>
    <s v="P1771"/>
    <x v="493"/>
    <x v="10"/>
    <x v="1"/>
    <n v="789"/>
    <n v="0.14000000000000001"/>
    <x v="2"/>
    <n v="678.54"/>
    <n v="23"/>
    <x v="1"/>
    <s v="Ahmedabad"/>
    <x v="3"/>
    <x v="0"/>
    <x v="2"/>
    <s v="Flats"/>
    <x v="31"/>
    <s v="8 UK"/>
    <s v="Pink"/>
    <x v="1"/>
  </r>
  <r>
    <s v="OD2033"/>
    <s v="C018"/>
    <s v="P1772"/>
    <x v="724"/>
    <x v="8"/>
    <x v="1"/>
    <n v="1236"/>
    <n v="0.14000000000000001"/>
    <x v="2"/>
    <n v="1062.96"/>
    <n v="25"/>
    <x v="1"/>
    <s v="Ahmedabad"/>
    <x v="3"/>
    <x v="0"/>
    <x v="2"/>
    <s v="Flats"/>
    <x v="31"/>
    <s v="8 UK"/>
    <s v="Black"/>
    <x v="1"/>
  </r>
  <r>
    <s v="OD2034"/>
    <s v="C019"/>
    <s v="P1773"/>
    <x v="734"/>
    <x v="11"/>
    <x v="2"/>
    <n v="456"/>
    <n v="0.14000000000000001"/>
    <x v="2"/>
    <n v="392.15999999999997"/>
    <n v="24"/>
    <x v="1"/>
    <s v="Ahmedabad"/>
    <x v="3"/>
    <x v="0"/>
    <x v="2"/>
    <s v="Flats"/>
    <x v="1"/>
    <s v="8 UK"/>
    <s v="Black"/>
    <x v="2"/>
  </r>
  <r>
    <s v="OD2035"/>
    <s v="C020"/>
    <s v="P1774"/>
    <x v="312"/>
    <x v="3"/>
    <x v="2"/>
    <n v="789"/>
    <n v="0.14000000000000001"/>
    <x v="2"/>
    <n v="678.54"/>
    <n v="15"/>
    <x v="2"/>
    <s v="Ahmedabad"/>
    <x v="3"/>
    <x v="0"/>
    <x v="2"/>
    <s v="Flats"/>
    <x v="1"/>
    <s v="8 UK"/>
    <s v="Black"/>
    <x v="1"/>
  </r>
  <r>
    <s v="OD2036"/>
    <s v="C021"/>
    <s v="P1775"/>
    <x v="412"/>
    <x v="9"/>
    <x v="1"/>
    <n v="456"/>
    <n v="0.12"/>
    <x v="2"/>
    <n v="401.28000000000003"/>
    <n v="19"/>
    <x v="2"/>
    <s v="Vadodara"/>
    <x v="3"/>
    <x v="0"/>
    <x v="2"/>
    <s v="Flats"/>
    <x v="1"/>
    <s v="8 UK"/>
    <s v="Black"/>
    <x v="1"/>
  </r>
  <r>
    <s v="OD2037"/>
    <s v="C022"/>
    <s v="P1776"/>
    <x v="754"/>
    <x v="3"/>
    <x v="2"/>
    <n v="2362"/>
    <n v="0.12"/>
    <x v="2"/>
    <n v="2078.56"/>
    <n v="19"/>
    <x v="2"/>
    <s v="Vadodara"/>
    <x v="3"/>
    <x v="0"/>
    <x v="2"/>
    <s v="Flats"/>
    <x v="1"/>
    <s v="6 UK"/>
    <s v="Grey"/>
    <x v="0"/>
  </r>
  <r>
    <s v="OD2038"/>
    <s v="C023"/>
    <s v="P1777"/>
    <x v="230"/>
    <x v="11"/>
    <x v="2"/>
    <n v="1265"/>
    <n v="0.12"/>
    <x v="2"/>
    <n v="1113.2"/>
    <n v="19"/>
    <x v="2"/>
    <s v="Vadodara"/>
    <x v="3"/>
    <x v="0"/>
    <x v="2"/>
    <s v="Flats"/>
    <x v="1"/>
    <s v="6 UK"/>
    <s v="Grey"/>
    <x v="2"/>
  </r>
  <r>
    <s v="OD2039"/>
    <s v="C024"/>
    <s v="P1778"/>
    <x v="369"/>
    <x v="11"/>
    <x v="1"/>
    <n v="789"/>
    <n v="0.12"/>
    <x v="2"/>
    <n v="694.32"/>
    <n v="22"/>
    <x v="1"/>
    <s v="Vadodara"/>
    <x v="3"/>
    <x v="0"/>
    <x v="2"/>
    <s v="Flats"/>
    <x v="1"/>
    <s v="6 UK"/>
    <s v="Grey"/>
    <x v="1"/>
  </r>
  <r>
    <s v="OD2040"/>
    <s v="C025"/>
    <s v="P1779"/>
    <x v="704"/>
    <x v="3"/>
    <x v="0"/>
    <n v="1236"/>
    <n v="0.12"/>
    <x v="2"/>
    <n v="1087.68"/>
    <n v="22"/>
    <x v="1"/>
    <s v="Vadodara"/>
    <x v="3"/>
    <x v="0"/>
    <x v="2"/>
    <s v="Flats"/>
    <x v="1"/>
    <s v="6 UK"/>
    <s v="Blue"/>
    <x v="0"/>
  </r>
  <r>
    <s v="OD2041"/>
    <s v="C026"/>
    <s v="P1780"/>
    <x v="218"/>
    <x v="3"/>
    <x v="2"/>
    <n v="1145"/>
    <n v="0.12"/>
    <x v="2"/>
    <n v="1007.6"/>
    <n v="22"/>
    <x v="1"/>
    <s v="Surat"/>
    <x v="3"/>
    <x v="0"/>
    <x v="2"/>
    <s v="Flats"/>
    <x v="1"/>
    <s v="6 UK"/>
    <s v="Blue"/>
    <x v="2"/>
  </r>
  <r>
    <s v="OD2042"/>
    <s v="C027"/>
    <s v="P1781"/>
    <x v="50"/>
    <x v="3"/>
    <x v="2"/>
    <n v="1256"/>
    <n v="0.34"/>
    <x v="0"/>
    <n v="828.95999999999992"/>
    <n v="22"/>
    <x v="1"/>
    <s v="Surat"/>
    <x v="3"/>
    <x v="0"/>
    <x v="2"/>
    <s v="Flats"/>
    <x v="1"/>
    <s v="6 UK"/>
    <s v="Blue"/>
    <x v="1"/>
  </r>
  <r>
    <s v="OD2043"/>
    <s v="C028"/>
    <s v="P1782"/>
    <x v="121"/>
    <x v="5"/>
    <x v="1"/>
    <n v="789"/>
    <n v="0.34"/>
    <x v="0"/>
    <n v="520.7399999999999"/>
    <n v="29"/>
    <x v="1"/>
    <s v="Surat"/>
    <x v="3"/>
    <x v="0"/>
    <x v="2"/>
    <s v="Flats"/>
    <x v="1"/>
    <s v="6 UK"/>
    <s v="Navy Blue"/>
    <x v="1"/>
  </r>
  <r>
    <s v="OD2044"/>
    <s v="C029"/>
    <s v="P1783"/>
    <x v="318"/>
    <x v="4"/>
    <x v="0"/>
    <n v="789"/>
    <n v="0.34"/>
    <x v="0"/>
    <n v="520.7399999999999"/>
    <n v="29"/>
    <x v="1"/>
    <s v="Surat"/>
    <x v="3"/>
    <x v="0"/>
    <x v="2"/>
    <s v="Flats"/>
    <x v="15"/>
    <s v="6 UK"/>
    <s v="Navy Blue"/>
    <x v="0"/>
  </r>
  <r>
    <s v="OD2045"/>
    <s v="C030"/>
    <s v="P1784"/>
    <x v="705"/>
    <x v="5"/>
    <x v="1"/>
    <n v="789"/>
    <n v="0.34"/>
    <x v="0"/>
    <n v="520.7399999999999"/>
    <n v="29"/>
    <x v="1"/>
    <s v="Bengaluru"/>
    <x v="4"/>
    <x v="0"/>
    <x v="2"/>
    <s v="Flats"/>
    <x v="15"/>
    <s v="7 UK"/>
    <s v="Navy Blue"/>
    <x v="3"/>
  </r>
  <r>
    <s v="OD2046"/>
    <s v="C031"/>
    <s v="P1785"/>
    <x v="544"/>
    <x v="0"/>
    <x v="2"/>
    <n v="789"/>
    <n v="0.34"/>
    <x v="0"/>
    <n v="520.7399999999999"/>
    <n v="29"/>
    <x v="1"/>
    <s v="Bengaluru"/>
    <x v="4"/>
    <x v="0"/>
    <x v="2"/>
    <s v="Flats"/>
    <x v="15"/>
    <s v="7 UK"/>
    <s v="Navy Blue"/>
    <x v="2"/>
  </r>
  <r>
    <s v="OD2047"/>
    <s v="C032"/>
    <s v="P1786"/>
    <x v="416"/>
    <x v="11"/>
    <x v="1"/>
    <n v="789"/>
    <n v="0.34"/>
    <x v="0"/>
    <n v="520.7399999999999"/>
    <n v="41"/>
    <x v="0"/>
    <s v="Bengaluru"/>
    <x v="4"/>
    <x v="0"/>
    <x v="2"/>
    <s v="Flats"/>
    <x v="15"/>
    <s v="7 UK"/>
    <s v="Grey"/>
    <x v="0"/>
  </r>
  <r>
    <s v="OD2048"/>
    <s v="C033"/>
    <s v="P1787"/>
    <x v="342"/>
    <x v="3"/>
    <x v="1"/>
    <n v="789"/>
    <n v="0.44"/>
    <x v="1"/>
    <n v="441.84000000000003"/>
    <n v="42"/>
    <x v="0"/>
    <s v="Bengaluru"/>
    <x v="4"/>
    <x v="0"/>
    <x v="2"/>
    <s v="Flats"/>
    <x v="15"/>
    <s v="7 UK"/>
    <s v="Grey"/>
    <x v="1"/>
  </r>
  <r>
    <s v="OD2049"/>
    <s v="C034"/>
    <s v="P1788"/>
    <x v="753"/>
    <x v="5"/>
    <x v="1"/>
    <n v="789"/>
    <n v="0.44"/>
    <x v="1"/>
    <n v="441.84000000000003"/>
    <n v="43"/>
    <x v="0"/>
    <s v="Bengaluru"/>
    <x v="4"/>
    <x v="0"/>
    <x v="2"/>
    <s v="Flats"/>
    <x v="15"/>
    <s v="7 UK"/>
    <s v="Grey"/>
    <x v="0"/>
  </r>
  <r>
    <s v="OD2050"/>
    <s v="C035"/>
    <s v="P1789"/>
    <x v="479"/>
    <x v="6"/>
    <x v="1"/>
    <n v="456"/>
    <n v="0.44"/>
    <x v="1"/>
    <n v="255.36"/>
    <n v="44"/>
    <x v="0"/>
    <s v="Bengaluru"/>
    <x v="4"/>
    <x v="0"/>
    <x v="2"/>
    <s v="Flats"/>
    <x v="15"/>
    <s v="7 UK"/>
    <s v="Grey"/>
    <x v="0"/>
  </r>
  <r>
    <s v="OD2051"/>
    <s v="C036"/>
    <s v="P1790"/>
    <x v="715"/>
    <x v="1"/>
    <x v="0"/>
    <n v="2354"/>
    <n v="0.44"/>
    <x v="1"/>
    <n v="1318.2400000000002"/>
    <n v="45"/>
    <x v="0"/>
    <s v="Bengaluru"/>
    <x v="4"/>
    <x v="0"/>
    <x v="2"/>
    <s v="Flats"/>
    <x v="15"/>
    <s v="7 UK"/>
    <s v="Charcoal"/>
    <x v="0"/>
  </r>
  <r>
    <s v="OD2052"/>
    <s v="C037"/>
    <s v="P1791"/>
    <x v="411"/>
    <x v="10"/>
    <x v="0"/>
    <n v="1456"/>
    <n v="0.44"/>
    <x v="1"/>
    <n v="815.36000000000013"/>
    <n v="35"/>
    <x v="0"/>
    <s v="Bengaluru"/>
    <x v="4"/>
    <x v="0"/>
    <x v="2"/>
    <s v="Flats"/>
    <x v="15"/>
    <s v="7 UK"/>
    <s v="Charcoal"/>
    <x v="2"/>
  </r>
  <r>
    <s v="OD2053"/>
    <s v="C038"/>
    <s v="P1792"/>
    <x v="203"/>
    <x v="11"/>
    <x v="0"/>
    <n v="1265"/>
    <n v="0.1"/>
    <x v="2"/>
    <n v="1138.5"/>
    <n v="36"/>
    <x v="0"/>
    <s v="Patna"/>
    <x v="5"/>
    <x v="0"/>
    <x v="2"/>
    <s v="Flats"/>
    <x v="15"/>
    <s v="7 UK"/>
    <s v="Charcoal"/>
    <x v="3"/>
  </r>
  <r>
    <s v="OD2054"/>
    <s v="C039"/>
    <s v="P1793"/>
    <x v="683"/>
    <x v="2"/>
    <x v="0"/>
    <n v="1265"/>
    <n v="0.1"/>
    <x v="2"/>
    <n v="1138.5"/>
    <n v="37"/>
    <x v="0"/>
    <s v="Patna"/>
    <x v="5"/>
    <x v="0"/>
    <x v="2"/>
    <s v="Flats"/>
    <x v="15"/>
    <s v="6  UK"/>
    <s v="Charcoal"/>
    <x v="1"/>
  </r>
  <r>
    <s v="OD2055"/>
    <s v="C040"/>
    <s v="P1794"/>
    <x v="332"/>
    <x v="5"/>
    <x v="1"/>
    <n v="1265"/>
    <n v="0.1"/>
    <x v="2"/>
    <n v="1138.5"/>
    <n v="26"/>
    <x v="1"/>
    <s v="Patna"/>
    <x v="5"/>
    <x v="0"/>
    <x v="2"/>
    <s v="Flats"/>
    <x v="15"/>
    <s v="7  UK"/>
    <s v="Charcoal"/>
    <x v="0"/>
  </r>
  <r>
    <s v="OD2056"/>
    <s v="C041"/>
    <s v="P1795"/>
    <x v="57"/>
    <x v="11"/>
    <x v="0"/>
    <n v="1265"/>
    <n v="0.3"/>
    <x v="0"/>
    <n v="885.5"/>
    <n v="27"/>
    <x v="1"/>
    <s v="Patna"/>
    <x v="5"/>
    <x v="0"/>
    <x v="2"/>
    <s v="Flats"/>
    <x v="15"/>
    <s v="8  UK"/>
    <s v="Charcoal"/>
    <x v="3"/>
  </r>
  <r>
    <s v="OD2057"/>
    <s v="C042"/>
    <s v="P1796"/>
    <x v="572"/>
    <x v="7"/>
    <x v="0"/>
    <n v="1265"/>
    <n v="0.3"/>
    <x v="0"/>
    <n v="885.5"/>
    <n v="28"/>
    <x v="1"/>
    <s v="Darbhanga"/>
    <x v="5"/>
    <x v="0"/>
    <x v="2"/>
    <s v="Flats"/>
    <x v="15"/>
    <s v="9  UK"/>
    <s v="Off white"/>
    <x v="1"/>
  </r>
  <r>
    <s v="OD2058"/>
    <s v="C043"/>
    <s v="P1797"/>
    <x v="631"/>
    <x v="6"/>
    <x v="1"/>
    <n v="965"/>
    <n v="0.3"/>
    <x v="0"/>
    <n v="675.5"/>
    <n v="29"/>
    <x v="1"/>
    <s v="Darbhanga"/>
    <x v="5"/>
    <x v="0"/>
    <x v="2"/>
    <s v="Flats"/>
    <x v="15"/>
    <s v="10  UK"/>
    <s v="Off white"/>
    <x v="1"/>
  </r>
  <r>
    <s v="OD2059"/>
    <s v="C044"/>
    <s v="P1798"/>
    <x v="755"/>
    <x v="9"/>
    <x v="1"/>
    <n v="1158"/>
    <n v="0.25"/>
    <x v="0"/>
    <n v="868.5"/>
    <n v="30"/>
    <x v="0"/>
    <s v="Darbhanga"/>
    <x v="5"/>
    <x v="0"/>
    <x v="2"/>
    <s v="Flats"/>
    <x v="15"/>
    <s v="11  UK"/>
    <s v="Pink"/>
    <x v="0"/>
  </r>
  <r>
    <s v="OD2060"/>
    <s v="C045"/>
    <s v="P1799"/>
    <x v="756"/>
    <x v="7"/>
    <x v="1"/>
    <n v="264"/>
    <n v="0.25"/>
    <x v="0"/>
    <n v="198"/>
    <n v="31"/>
    <x v="0"/>
    <s v="Nalanda"/>
    <x v="5"/>
    <x v="0"/>
    <x v="2"/>
    <s v="Flats"/>
    <x v="15"/>
    <s v="11  UK"/>
    <s v="Pink"/>
    <x v="0"/>
  </r>
  <r>
    <s v="OD2061"/>
    <s v="C046"/>
    <s v="P1800"/>
    <x v="647"/>
    <x v="4"/>
    <x v="1"/>
    <n v="433"/>
    <n v="0.3"/>
    <x v="0"/>
    <n v="303.09999999999997"/>
    <n v="32"/>
    <x v="0"/>
    <s v="Nalanda"/>
    <x v="5"/>
    <x v="0"/>
    <x v="2"/>
    <s v="Flats"/>
    <x v="15"/>
    <s v="11  UK"/>
    <s v="Pink"/>
    <x v="0"/>
  </r>
  <r>
    <s v="OD2062"/>
    <s v="C047"/>
    <s v="P1801"/>
    <x v="502"/>
    <x v="10"/>
    <x v="1"/>
    <n v="562"/>
    <n v="0.3"/>
    <x v="0"/>
    <n v="393.4"/>
    <n v="33"/>
    <x v="0"/>
    <s v="Nalanda"/>
    <x v="5"/>
    <x v="0"/>
    <x v="2"/>
    <s v="Flats"/>
    <x v="15"/>
    <s v="11  UK"/>
    <s v="Khaki"/>
    <x v="2"/>
  </r>
  <r>
    <s v="OD2063"/>
    <s v="C048"/>
    <s v="P1802"/>
    <x v="518"/>
    <x v="3"/>
    <x v="1"/>
    <n v="423"/>
    <n v="0.3"/>
    <x v="0"/>
    <n v="296.09999999999997"/>
    <n v="44"/>
    <x v="0"/>
    <s v="Gaya"/>
    <x v="5"/>
    <x v="0"/>
    <x v="2"/>
    <s v="Flats"/>
    <x v="15"/>
    <s v="11  UK"/>
    <s v="Khaki"/>
    <x v="1"/>
  </r>
  <r>
    <s v="OD2064"/>
    <s v="C049"/>
    <s v="P1803"/>
    <x v="491"/>
    <x v="9"/>
    <x v="0"/>
    <n v="621"/>
    <n v="0.4"/>
    <x v="0"/>
    <n v="372.59999999999997"/>
    <n v="45"/>
    <x v="0"/>
    <s v="Gaya"/>
    <x v="5"/>
    <x v="0"/>
    <x v="2"/>
    <s v="Flats"/>
    <x v="15"/>
    <s v="11  UK"/>
    <s v="Khaki"/>
    <x v="0"/>
  </r>
  <r>
    <s v="OD2065"/>
    <s v="C050"/>
    <s v="P1804"/>
    <x v="757"/>
    <x v="3"/>
    <x v="0"/>
    <n v="333"/>
    <n v="0.4"/>
    <x v="0"/>
    <n v="199.79999999999998"/>
    <n v="46"/>
    <x v="3"/>
    <s v="Bhopal"/>
    <x v="6"/>
    <x v="0"/>
    <x v="2"/>
    <s v="Flats"/>
    <x v="15"/>
    <s v="11  UK"/>
    <s v="Khaki"/>
    <x v="3"/>
  </r>
  <r>
    <s v="OD2066"/>
    <s v="C051"/>
    <s v="P1805"/>
    <x v="517"/>
    <x v="1"/>
    <x v="1"/>
    <n v="236"/>
    <n v="0.4"/>
    <x v="0"/>
    <n v="141.6"/>
    <n v="47"/>
    <x v="3"/>
    <s v="Bhopal"/>
    <x v="6"/>
    <x v="0"/>
    <x v="2"/>
    <s v="Shoes"/>
    <x v="1"/>
    <s v="10 UK"/>
    <s v="Cream"/>
    <x v="1"/>
  </r>
  <r>
    <s v="OD2067"/>
    <s v="C052"/>
    <s v="P1806"/>
    <x v="495"/>
    <x v="2"/>
    <x v="1"/>
    <n v="456"/>
    <n v="0.4"/>
    <x v="0"/>
    <n v="273.59999999999997"/>
    <n v="48"/>
    <x v="3"/>
    <s v="Bhopal"/>
    <x v="6"/>
    <x v="0"/>
    <x v="2"/>
    <s v="Shoes"/>
    <x v="1"/>
    <s v="10 UK"/>
    <s v="Cream"/>
    <x v="1"/>
  </r>
  <r>
    <s v="OD2068"/>
    <s v="C053"/>
    <s v="P1807"/>
    <x v="598"/>
    <x v="7"/>
    <x v="1"/>
    <n v="963"/>
    <n v="0.4"/>
    <x v="0"/>
    <n v="577.79999999999995"/>
    <n v="49"/>
    <x v="3"/>
    <s v="Bhopal"/>
    <x v="6"/>
    <x v="0"/>
    <x v="2"/>
    <s v="Shoes"/>
    <x v="1"/>
    <s v="10 UK"/>
    <s v="Cream"/>
    <x v="1"/>
  </r>
  <r>
    <s v="OD2069"/>
    <s v="C054"/>
    <s v="P1808"/>
    <x v="177"/>
    <x v="7"/>
    <x v="0"/>
    <n v="234"/>
    <n v="0.4"/>
    <x v="0"/>
    <n v="140.4"/>
    <n v="17"/>
    <x v="2"/>
    <s v="Sagar"/>
    <x v="6"/>
    <x v="0"/>
    <x v="2"/>
    <s v="Shoes"/>
    <x v="1"/>
    <s v="10 UK"/>
    <s v="Cream"/>
    <x v="0"/>
  </r>
  <r>
    <s v="OD2070"/>
    <s v="C055"/>
    <s v="P1809"/>
    <x v="84"/>
    <x v="2"/>
    <x v="1"/>
    <n v="456"/>
    <n v="0.45"/>
    <x v="1"/>
    <n v="250.8"/>
    <n v="18"/>
    <x v="2"/>
    <s v="Sagar"/>
    <x v="6"/>
    <x v="0"/>
    <x v="2"/>
    <s v="Shoes"/>
    <x v="1"/>
    <s v="10 UK"/>
    <s v="Rust"/>
    <x v="0"/>
  </r>
  <r>
    <s v="OD2071"/>
    <s v="C056"/>
    <s v="P1810"/>
    <x v="578"/>
    <x v="4"/>
    <x v="0"/>
    <n v="564"/>
    <n v="0.45"/>
    <x v="1"/>
    <n v="310.20000000000005"/>
    <n v="19"/>
    <x v="2"/>
    <s v="Sagar"/>
    <x v="6"/>
    <x v="0"/>
    <x v="2"/>
    <s v="Shoes"/>
    <x v="1"/>
    <s v="10 UK"/>
    <s v="Rust"/>
    <x v="0"/>
  </r>
  <r>
    <s v="OD2072"/>
    <s v="C057"/>
    <s v="P1811"/>
    <x v="64"/>
    <x v="11"/>
    <x v="0"/>
    <n v="634"/>
    <n v="0.45"/>
    <x v="1"/>
    <n v="348.70000000000005"/>
    <n v="20"/>
    <x v="1"/>
    <s v="Sagar"/>
    <x v="6"/>
    <x v="0"/>
    <x v="2"/>
    <s v="Shoes"/>
    <x v="1"/>
    <s v="10 UK"/>
    <s v="Rust"/>
    <x v="1"/>
  </r>
  <r>
    <s v="OD2073"/>
    <s v="C058"/>
    <s v="P1812"/>
    <x v="85"/>
    <x v="5"/>
    <x v="0"/>
    <n v="236"/>
    <n v="0.47"/>
    <x v="1"/>
    <n v="125.08000000000001"/>
    <n v="21"/>
    <x v="1"/>
    <s v="Indore"/>
    <x v="6"/>
    <x v="0"/>
    <x v="2"/>
    <s v="Shoes"/>
    <x v="1"/>
    <s v="10 UK"/>
    <s v="Pink"/>
    <x v="1"/>
  </r>
  <r>
    <s v="OD2074"/>
    <s v="C059"/>
    <s v="P1813"/>
    <x v="291"/>
    <x v="4"/>
    <x v="0"/>
    <n v="444"/>
    <n v="0.47"/>
    <x v="1"/>
    <n v="235.32000000000002"/>
    <n v="22"/>
    <x v="1"/>
    <s v="Indore"/>
    <x v="6"/>
    <x v="0"/>
    <x v="2"/>
    <s v="Shoes"/>
    <x v="1"/>
    <s v="9 UK"/>
    <s v="Pink"/>
    <x v="2"/>
  </r>
  <r>
    <s v="OD2075"/>
    <s v="C060"/>
    <s v="P1814"/>
    <x v="246"/>
    <x v="11"/>
    <x v="0"/>
    <n v="456"/>
    <n v="0.46"/>
    <x v="1"/>
    <n v="246.24"/>
    <n v="16"/>
    <x v="2"/>
    <s v="Kanpur"/>
    <x v="7"/>
    <x v="0"/>
    <x v="2"/>
    <s v="Shoes"/>
    <x v="1"/>
    <s v="9 UK"/>
    <s v="Pink"/>
    <x v="1"/>
  </r>
  <r>
    <s v="OD2076"/>
    <s v="C061"/>
    <s v="P1815"/>
    <x v="514"/>
    <x v="2"/>
    <x v="1"/>
    <n v="963"/>
    <n v="0.46"/>
    <x v="1"/>
    <n v="520.02"/>
    <n v="17"/>
    <x v="2"/>
    <s v="Kanpur"/>
    <x v="7"/>
    <x v="0"/>
    <x v="2"/>
    <s v="Shoes"/>
    <x v="1"/>
    <s v="9 UK"/>
    <s v="Pink"/>
    <x v="1"/>
  </r>
  <r>
    <s v="OD2077"/>
    <s v="C062"/>
    <s v="P1816"/>
    <x v="52"/>
    <x v="0"/>
    <x v="2"/>
    <n v="456"/>
    <n v="0.46"/>
    <x v="1"/>
    <n v="246.24"/>
    <n v="18"/>
    <x v="2"/>
    <s v="Kanpur"/>
    <x v="7"/>
    <x v="0"/>
    <x v="2"/>
    <s v="Shoes"/>
    <x v="1"/>
    <s v="9 UK"/>
    <s v="Off white"/>
    <x v="0"/>
  </r>
  <r>
    <s v="OD2078"/>
    <s v="C063"/>
    <s v="P1817"/>
    <x v="403"/>
    <x v="6"/>
    <x v="0"/>
    <n v="1189"/>
    <n v="0.3"/>
    <x v="0"/>
    <n v="832.3"/>
    <n v="19"/>
    <x v="2"/>
    <s v="Kanpur"/>
    <x v="7"/>
    <x v="0"/>
    <x v="2"/>
    <s v="Shoes"/>
    <x v="1"/>
    <s v="9 UK"/>
    <s v="Off white"/>
    <x v="2"/>
  </r>
  <r>
    <s v="OD2079"/>
    <s v="C064"/>
    <s v="P1818"/>
    <x v="758"/>
    <x v="4"/>
    <x v="0"/>
    <n v="1298"/>
    <n v="0.3"/>
    <x v="0"/>
    <n v="908.59999999999991"/>
    <n v="20"/>
    <x v="1"/>
    <s v="Aligarh"/>
    <x v="7"/>
    <x v="0"/>
    <x v="2"/>
    <s v="Shoes"/>
    <x v="1"/>
    <s v="9 UK"/>
    <s v="Off white"/>
    <x v="0"/>
  </r>
  <r>
    <s v="OD2080"/>
    <s v="C065"/>
    <s v="P1819"/>
    <x v="611"/>
    <x v="0"/>
    <x v="2"/>
    <n v="1456"/>
    <n v="0.3"/>
    <x v="0"/>
    <n v="1019.1999999999999"/>
    <n v="21"/>
    <x v="1"/>
    <s v="Aligarh"/>
    <x v="7"/>
    <x v="0"/>
    <x v="2"/>
    <s v="Shoes"/>
    <x v="1"/>
    <s v="9 UK"/>
    <s v="White"/>
    <x v="1"/>
  </r>
  <r>
    <s v="OD2081"/>
    <s v="C066"/>
    <s v="P1820"/>
    <x v="378"/>
    <x v="9"/>
    <x v="0"/>
    <n v="1478"/>
    <n v="0.3"/>
    <x v="0"/>
    <n v="1034.5999999999999"/>
    <n v="22"/>
    <x v="1"/>
    <s v="Aligarh"/>
    <x v="7"/>
    <x v="0"/>
    <x v="2"/>
    <s v="Shoes"/>
    <x v="1"/>
    <s v="9 UK"/>
    <s v="White"/>
    <x v="2"/>
  </r>
  <r>
    <s v="OD2082"/>
    <s v="C067"/>
    <s v="P1821"/>
    <x v="137"/>
    <x v="5"/>
    <x v="1"/>
    <n v="256"/>
    <n v="0.3"/>
    <x v="0"/>
    <n v="179.2"/>
    <n v="23"/>
    <x v="1"/>
    <s v="Aligarh"/>
    <x v="7"/>
    <x v="0"/>
    <x v="2"/>
    <s v="Shoes"/>
    <x v="1"/>
    <s v="8 UK"/>
    <s v="Cream"/>
    <x v="3"/>
  </r>
  <r>
    <s v="OD2083"/>
    <s v="C068"/>
    <s v="P1822"/>
    <x v="702"/>
    <x v="10"/>
    <x v="0"/>
    <n v="2698"/>
    <n v="0.35"/>
    <x v="0"/>
    <n v="1753.7"/>
    <n v="18"/>
    <x v="2"/>
    <s v="Prayagraj"/>
    <x v="7"/>
    <x v="0"/>
    <x v="2"/>
    <s v="Shoes"/>
    <x v="1"/>
    <s v="8 UK"/>
    <s v="Cream"/>
    <x v="1"/>
  </r>
  <r>
    <s v="OD2084"/>
    <s v="C069"/>
    <s v="P1823"/>
    <x v="252"/>
    <x v="4"/>
    <x v="0"/>
    <n v="2364"/>
    <n v="0.35"/>
    <x v="0"/>
    <n v="1536.6000000000001"/>
    <n v="18"/>
    <x v="2"/>
    <s v="Prayagraj"/>
    <x v="7"/>
    <x v="0"/>
    <x v="2"/>
    <s v="Shoes"/>
    <x v="0"/>
    <s v="8 UK"/>
    <s v="Teal"/>
    <x v="0"/>
  </r>
  <r>
    <s v="OD2085"/>
    <s v="C070"/>
    <s v="P1823"/>
    <x v="678"/>
    <x v="5"/>
    <x v="1"/>
    <n v="1236"/>
    <n v="0.35"/>
    <x v="0"/>
    <n v="803.4"/>
    <n v="18"/>
    <x v="2"/>
    <s v="Prayagraj"/>
    <x v="7"/>
    <x v="0"/>
    <x v="2"/>
    <s v="Shoes"/>
    <x v="0"/>
    <s v="8 UK"/>
    <s v="Teal"/>
    <x v="0"/>
  </r>
  <r>
    <s v="OD2086"/>
    <s v="C071"/>
    <s v="P1823"/>
    <x v="553"/>
    <x v="7"/>
    <x v="1"/>
    <n v="756"/>
    <n v="0.35"/>
    <x v="0"/>
    <n v="491.40000000000003"/>
    <n v="18"/>
    <x v="2"/>
    <s v="Prayagraj"/>
    <x v="7"/>
    <x v="0"/>
    <x v="2"/>
    <s v="Shoes"/>
    <x v="0"/>
    <s v="8 UK"/>
    <s v="Teal"/>
    <x v="0"/>
  </r>
  <r>
    <s v="OD2087"/>
    <s v="C072"/>
    <s v="P1823"/>
    <x v="299"/>
    <x v="0"/>
    <x v="0"/>
    <n v="326"/>
    <n v="0.35"/>
    <x v="0"/>
    <n v="211.9"/>
    <n v="18"/>
    <x v="2"/>
    <s v="Prayagraj"/>
    <x v="7"/>
    <x v="0"/>
    <x v="2"/>
    <s v="Shoes"/>
    <x v="0"/>
    <s v="8 UK"/>
    <s v="Teal"/>
    <x v="0"/>
  </r>
  <r>
    <s v="OD2088"/>
    <s v="C073"/>
    <s v="P1823"/>
    <x v="609"/>
    <x v="3"/>
    <x v="0"/>
    <n v="453"/>
    <n v="0.35"/>
    <x v="0"/>
    <n v="294.45"/>
    <n v="18"/>
    <x v="2"/>
    <s v="Prayagraj"/>
    <x v="7"/>
    <x v="0"/>
    <x v="2"/>
    <s v="Shoes"/>
    <x v="0"/>
    <s v="8 UK"/>
    <s v="Teal"/>
    <x v="0"/>
  </r>
  <r>
    <s v="OD2089"/>
    <s v="C074"/>
    <s v="P1824"/>
    <x v="669"/>
    <x v="1"/>
    <x v="1"/>
    <n v="326"/>
    <n v="0.4"/>
    <x v="0"/>
    <n v="195.6"/>
    <n v="23"/>
    <x v="1"/>
    <s v="Jalandhar"/>
    <x v="8"/>
    <x v="0"/>
    <x v="2"/>
    <s v="Shoes"/>
    <x v="0"/>
    <s v="8 UK"/>
    <s v="Teal"/>
    <x v="2"/>
  </r>
  <r>
    <s v="OD2090"/>
    <s v="C075"/>
    <s v="P1825"/>
    <x v="59"/>
    <x v="0"/>
    <x v="2"/>
    <n v="456"/>
    <n v="0.4"/>
    <x v="0"/>
    <n v="273.59999999999997"/>
    <n v="24"/>
    <x v="1"/>
    <s v="Jalandhar"/>
    <x v="8"/>
    <x v="0"/>
    <x v="2"/>
    <s v="Shoes"/>
    <x v="0"/>
    <s v="8 UK"/>
    <s v="Rust"/>
    <x v="1"/>
  </r>
  <r>
    <s v="OD2091"/>
    <s v="C076"/>
    <s v="P1826"/>
    <x v="316"/>
    <x v="6"/>
    <x v="1"/>
    <n v="675"/>
    <n v="0.15"/>
    <x v="2"/>
    <n v="573.75"/>
    <n v="25"/>
    <x v="1"/>
    <s v="Jalandhar"/>
    <x v="8"/>
    <x v="0"/>
    <x v="2"/>
    <s v="Shoes"/>
    <x v="0"/>
    <s v="8 UK"/>
    <s v="Rust"/>
    <x v="0"/>
  </r>
  <r>
    <s v="OD2092"/>
    <s v="C077"/>
    <s v="P1827"/>
    <x v="8"/>
    <x v="0"/>
    <x v="2"/>
    <n v="654"/>
    <n v="0.15"/>
    <x v="2"/>
    <n v="555.9"/>
    <n v="26"/>
    <x v="1"/>
    <s v="Jalandhar"/>
    <x v="8"/>
    <x v="0"/>
    <x v="2"/>
    <s v="Shoes"/>
    <x v="0"/>
    <s v="6 UK"/>
    <s v="Rust"/>
    <x v="3"/>
  </r>
  <r>
    <s v="OD2093"/>
    <s v="C078"/>
    <s v="P1828"/>
    <x v="754"/>
    <x v="3"/>
    <x v="2"/>
    <n v="654"/>
    <n v="0.15"/>
    <x v="2"/>
    <n v="555.9"/>
    <n v="27"/>
    <x v="1"/>
    <s v="Amritsar"/>
    <x v="8"/>
    <x v="0"/>
    <x v="2"/>
    <s v="Shoes"/>
    <x v="0"/>
    <s v="6 UK"/>
    <s v="Black"/>
    <x v="1"/>
  </r>
  <r>
    <s v="OD2094"/>
    <s v="C079"/>
    <s v="P1829"/>
    <x v="466"/>
    <x v="3"/>
    <x v="1"/>
    <n v="654"/>
    <n v="0.35"/>
    <x v="0"/>
    <n v="425.1"/>
    <n v="24"/>
    <x v="1"/>
    <s v="Amritsar"/>
    <x v="8"/>
    <x v="0"/>
    <x v="2"/>
    <s v="Shoes"/>
    <x v="0"/>
    <s v="6 UK"/>
    <s v="Black"/>
    <x v="1"/>
  </r>
  <r>
    <s v="OD2095"/>
    <s v="C080"/>
    <s v="P1830"/>
    <x v="301"/>
    <x v="11"/>
    <x v="1"/>
    <n v="654"/>
    <n v="0.35"/>
    <x v="0"/>
    <n v="425.1"/>
    <n v="24"/>
    <x v="1"/>
    <s v="Amritsar"/>
    <x v="8"/>
    <x v="0"/>
    <x v="2"/>
    <s v="Shoes"/>
    <x v="0"/>
    <s v="6 UK"/>
    <s v="Black"/>
    <x v="0"/>
  </r>
  <r>
    <s v="OD2096"/>
    <s v="C081"/>
    <s v="P1831"/>
    <x v="249"/>
    <x v="1"/>
    <x v="0"/>
    <n v="356"/>
    <n v="0.35"/>
    <x v="0"/>
    <n v="231.4"/>
    <n v="24"/>
    <x v="1"/>
    <s v="Amritsar"/>
    <x v="8"/>
    <x v="0"/>
    <x v="2"/>
    <s v="Shoes"/>
    <x v="0"/>
    <s v="6 UK"/>
    <s v="Black"/>
    <x v="0"/>
  </r>
  <r>
    <s v="OD2097"/>
    <s v="C082"/>
    <s v="P1832"/>
    <x v="281"/>
    <x v="2"/>
    <x v="0"/>
    <n v="686"/>
    <n v="0.35"/>
    <x v="0"/>
    <n v="445.90000000000003"/>
    <n v="24"/>
    <x v="1"/>
    <s v="Amritsar"/>
    <x v="8"/>
    <x v="0"/>
    <x v="2"/>
    <s v="Shoes"/>
    <x v="0"/>
    <s v="6 UK"/>
    <s v="Grey"/>
    <x v="0"/>
  </r>
  <r>
    <s v="OD2098"/>
    <s v="C083"/>
    <s v="P1833"/>
    <x v="199"/>
    <x v="0"/>
    <x v="1"/>
    <n v="456"/>
    <n v="0.55000000000000004"/>
    <x v="1"/>
    <n v="205.2"/>
    <n v="24"/>
    <x v="1"/>
    <s v="Patiala"/>
    <x v="8"/>
    <x v="0"/>
    <x v="2"/>
    <s v="Shoes"/>
    <x v="0"/>
    <s v="6 UK"/>
    <s v="Grey"/>
    <x v="2"/>
  </r>
  <r>
    <s v="OD2099"/>
    <s v="C084"/>
    <s v="P1834"/>
    <x v="395"/>
    <x v="8"/>
    <x v="0"/>
    <n v="516"/>
    <n v="0.55000000000000004"/>
    <x v="1"/>
    <n v="232.2"/>
    <n v="24"/>
    <x v="1"/>
    <s v="Patiala"/>
    <x v="8"/>
    <x v="0"/>
    <x v="2"/>
    <s v="Shoes"/>
    <x v="0"/>
    <s v="6 UK"/>
    <s v="Grey"/>
    <x v="1"/>
  </r>
  <r>
    <s v="OD2100"/>
    <s v="C085"/>
    <s v="P1835"/>
    <x v="142"/>
    <x v="0"/>
    <x v="0"/>
    <n v="355"/>
    <n v="0.55000000000000004"/>
    <x v="1"/>
    <n v="159.74999999999997"/>
    <n v="24"/>
    <x v="1"/>
    <s v="Patiala"/>
    <x v="8"/>
    <x v="0"/>
    <x v="2"/>
    <s v="Shoes"/>
    <x v="0"/>
    <s v="7 UK"/>
    <s v="Blue"/>
    <x v="0"/>
  </r>
  <r>
    <s v="OD2101"/>
    <s v="C086"/>
    <s v="P1836"/>
    <x v="599"/>
    <x v="5"/>
    <x v="1"/>
    <n v="465"/>
    <n v="0.55000000000000004"/>
    <x v="1"/>
    <n v="209.24999999999997"/>
    <n v="24"/>
    <x v="1"/>
    <s v="Patiala"/>
    <x v="8"/>
    <x v="0"/>
    <x v="2"/>
    <s v="Shoes"/>
    <x v="0"/>
    <s v="7 UK"/>
    <s v="Blue"/>
    <x v="3"/>
  </r>
  <r>
    <s v="OD2102"/>
    <s v="C087"/>
    <s v="P1837"/>
    <x v="373"/>
    <x v="0"/>
    <x v="1"/>
    <n v="965"/>
    <n v="0.5"/>
    <x v="1"/>
    <n v="482.5"/>
    <n v="24"/>
    <x v="1"/>
    <s v="Patiala"/>
    <x v="8"/>
    <x v="0"/>
    <x v="2"/>
    <s v="Shoes"/>
    <x v="0"/>
    <s v="7 UK"/>
    <s v="Blue"/>
    <x v="1"/>
  </r>
  <r>
    <s v="OD2103"/>
    <s v="C088"/>
    <s v="P1838"/>
    <x v="295"/>
    <x v="6"/>
    <x v="1"/>
    <n v="1158"/>
    <n v="0.5"/>
    <x v="1"/>
    <n v="579"/>
    <n v="22"/>
    <x v="1"/>
    <s v="Patiala"/>
    <x v="8"/>
    <x v="0"/>
    <x v="2"/>
    <s v="Shoes"/>
    <x v="0"/>
    <s v="7 UK"/>
    <s v="Navy Blue"/>
    <x v="1"/>
  </r>
  <r>
    <s v="OD2104"/>
    <s v="C089"/>
    <s v="P1839"/>
    <x v="449"/>
    <x v="4"/>
    <x v="1"/>
    <n v="264"/>
    <n v="0.5"/>
    <x v="1"/>
    <n v="132"/>
    <n v="23"/>
    <x v="1"/>
    <s v="Jaipur"/>
    <x v="9"/>
    <x v="0"/>
    <x v="2"/>
    <s v="Shoes"/>
    <x v="0"/>
    <s v="7 UK"/>
    <s v="Navy Blue"/>
    <x v="1"/>
  </r>
  <r>
    <s v="OD2105"/>
    <s v="C090"/>
    <s v="P1840"/>
    <x v="338"/>
    <x v="10"/>
    <x v="0"/>
    <n v="433"/>
    <n v="0.5"/>
    <x v="1"/>
    <n v="216.5"/>
    <n v="24"/>
    <x v="1"/>
    <s v="Jaipur"/>
    <x v="9"/>
    <x v="0"/>
    <x v="2"/>
    <s v="Shoes"/>
    <x v="32"/>
    <s v="7 UK"/>
    <s v="Navy Blue"/>
    <x v="0"/>
  </r>
  <r>
    <s v="OD2106"/>
    <s v="C091"/>
    <s v="P1841"/>
    <x v="477"/>
    <x v="1"/>
    <x v="0"/>
    <n v="562"/>
    <n v="0.5"/>
    <x v="1"/>
    <n v="281"/>
    <n v="25"/>
    <x v="1"/>
    <s v="Jaipur"/>
    <x v="9"/>
    <x v="0"/>
    <x v="2"/>
    <s v="Shoes"/>
    <x v="32"/>
    <s v="7 UK"/>
    <s v="Navy Blue"/>
    <x v="0"/>
  </r>
  <r>
    <s v="OD2107"/>
    <s v="C092"/>
    <s v="P1842"/>
    <x v="711"/>
    <x v="6"/>
    <x v="0"/>
    <n v="423"/>
    <n v="0.3"/>
    <x v="0"/>
    <n v="296.09999999999997"/>
    <n v="26"/>
    <x v="1"/>
    <s v="Jaipur"/>
    <x v="9"/>
    <x v="0"/>
    <x v="2"/>
    <s v="Shoes"/>
    <x v="32"/>
    <s v="7 UK"/>
    <s v="Grey"/>
    <x v="0"/>
  </r>
  <r>
    <s v="OD2108"/>
    <s v="C093"/>
    <s v="P1843"/>
    <x v="107"/>
    <x v="3"/>
    <x v="0"/>
    <n v="621"/>
    <n v="0.32"/>
    <x v="0"/>
    <n v="422.28"/>
    <n v="27"/>
    <x v="1"/>
    <s v="Jaipur"/>
    <x v="9"/>
    <x v="0"/>
    <x v="2"/>
    <s v="Shoes"/>
    <x v="32"/>
    <s v="7 UK"/>
    <s v="Grey"/>
    <x v="1"/>
  </r>
  <r>
    <s v="OD2109"/>
    <s v="C094"/>
    <s v="P1844"/>
    <x v="726"/>
    <x v="1"/>
    <x v="1"/>
    <n v="333"/>
    <n v="0.25"/>
    <x v="0"/>
    <n v="249.75"/>
    <n v="34"/>
    <x v="0"/>
    <s v="Jaipur"/>
    <x v="9"/>
    <x v="0"/>
    <x v="2"/>
    <s v="Shoes"/>
    <x v="32"/>
    <s v="6  UK"/>
    <s v="Grey"/>
    <x v="1"/>
  </r>
  <r>
    <s v="OD2110"/>
    <s v="C095"/>
    <s v="P1845"/>
    <x v="153"/>
    <x v="4"/>
    <x v="0"/>
    <n v="236"/>
    <n v="0.45"/>
    <x v="1"/>
    <n v="129.80000000000001"/>
    <n v="35"/>
    <x v="0"/>
    <s v="Jodhpur"/>
    <x v="9"/>
    <x v="0"/>
    <x v="2"/>
    <s v="Shoes"/>
    <x v="32"/>
    <s v="7  UK"/>
    <s v="Grey"/>
    <x v="2"/>
  </r>
  <r>
    <s v="OD2111"/>
    <s v="C096"/>
    <s v="P1846"/>
    <x v="401"/>
    <x v="11"/>
    <x v="1"/>
    <n v="456"/>
    <n v="0.15"/>
    <x v="2"/>
    <n v="387.59999999999997"/>
    <n v="36"/>
    <x v="0"/>
    <s v="Jodhpur"/>
    <x v="9"/>
    <x v="0"/>
    <x v="2"/>
    <s v="Shoes"/>
    <x v="32"/>
    <s v="8  UK"/>
    <s v="Charcoal"/>
    <x v="1"/>
  </r>
  <r>
    <s v="OD2112"/>
    <s v="C097"/>
    <s v="P1847"/>
    <x v="759"/>
    <x v="4"/>
    <x v="0"/>
    <n v="963"/>
    <n v="0.33"/>
    <x v="0"/>
    <n v="645.20999999999992"/>
    <n v="37"/>
    <x v="0"/>
    <s v="Jodhpur"/>
    <x v="9"/>
    <x v="0"/>
    <x v="2"/>
    <s v="Shoes"/>
    <x v="32"/>
    <s v="9  UK"/>
    <s v="Charcoal"/>
    <x v="1"/>
  </r>
  <r>
    <s v="OD2113"/>
    <s v="C098"/>
    <s v="P1848"/>
    <x v="737"/>
    <x v="3"/>
    <x v="1"/>
    <n v="234"/>
    <n v="0.42"/>
    <x v="1"/>
    <n v="135.72000000000003"/>
    <n v="38"/>
    <x v="0"/>
    <s v="Udaipur"/>
    <x v="9"/>
    <x v="0"/>
    <x v="2"/>
    <s v="Shoes"/>
    <x v="32"/>
    <s v="10  UK"/>
    <s v="Charcoal"/>
    <x v="0"/>
  </r>
  <r>
    <s v="OD2114"/>
    <s v="C099"/>
    <s v="P1849"/>
    <x v="503"/>
    <x v="9"/>
    <x v="1"/>
    <n v="456"/>
    <n v="0.42"/>
    <x v="1"/>
    <n v="264.48"/>
    <n v="39"/>
    <x v="0"/>
    <s v="Udaipur"/>
    <x v="9"/>
    <x v="0"/>
    <x v="2"/>
    <s v="Shoes"/>
    <x v="32"/>
    <s v="11  UK"/>
    <s v="Charcoal"/>
    <x v="2"/>
  </r>
  <r>
    <s v="OD2115"/>
    <s v="C100"/>
    <s v="P1850"/>
    <x v="1"/>
    <x v="1"/>
    <x v="1"/>
    <n v="564"/>
    <n v="0.39"/>
    <x v="0"/>
    <n v="344.04"/>
    <n v="40"/>
    <x v="0"/>
    <s v="Udaipur"/>
    <x v="9"/>
    <x v="0"/>
    <x v="2"/>
    <s v="Shoes"/>
    <x v="32"/>
    <s v="11  UK"/>
    <s v="Charcoal"/>
    <x v="1"/>
  </r>
  <r>
    <s v="OD2116"/>
    <s v="C001"/>
    <s v="P1851"/>
    <x v="760"/>
    <x v="5"/>
    <x v="0"/>
    <n v="634"/>
    <n v="0.39"/>
    <x v="0"/>
    <n v="386.74"/>
    <n v="30"/>
    <x v="0"/>
    <s v="Mumbai"/>
    <x v="0"/>
    <x v="0"/>
    <x v="2"/>
    <s v="Shoes"/>
    <x v="15"/>
    <s v="11  UK"/>
    <s v="Charcoal"/>
    <x v="0"/>
  </r>
  <r>
    <s v="OD2117"/>
    <s v="C002"/>
    <s v="P1852"/>
    <x v="264"/>
    <x v="2"/>
    <x v="1"/>
    <n v="236"/>
    <n v="0.39"/>
    <x v="0"/>
    <n v="143.96"/>
    <n v="35"/>
    <x v="0"/>
    <s v="Mumbai"/>
    <x v="0"/>
    <x v="0"/>
    <x v="2"/>
    <s v="Shoes"/>
    <x v="15"/>
    <s v="11  UK"/>
    <s v="Off white"/>
    <x v="2"/>
  </r>
  <r>
    <s v="OD2118"/>
    <s v="C003"/>
    <s v="P1853"/>
    <x v="579"/>
    <x v="7"/>
    <x v="0"/>
    <n v="444"/>
    <n v="0.39"/>
    <x v="0"/>
    <n v="270.83999999999997"/>
    <n v="36"/>
    <x v="0"/>
    <s v="Mumbai"/>
    <x v="0"/>
    <x v="0"/>
    <x v="2"/>
    <s v="Shoes"/>
    <x v="15"/>
    <s v="11  UK"/>
    <s v="Off white"/>
    <x v="1"/>
  </r>
  <r>
    <s v="OD2119"/>
    <s v="C004"/>
    <s v="P1854"/>
    <x v="73"/>
    <x v="7"/>
    <x v="0"/>
    <n v="456"/>
    <n v="0.3"/>
    <x v="0"/>
    <n v="319.2"/>
    <n v="40"/>
    <x v="0"/>
    <s v="Pune"/>
    <x v="0"/>
    <x v="0"/>
    <x v="2"/>
    <s v="Shoes"/>
    <x v="15"/>
    <s v="11  UK"/>
    <s v="Beige"/>
    <x v="1"/>
  </r>
  <r>
    <s v="OD2120"/>
    <s v="C005"/>
    <s v="P1855"/>
    <x v="362"/>
    <x v="1"/>
    <x v="1"/>
    <n v="963"/>
    <n v="0.3"/>
    <x v="0"/>
    <n v="674.09999999999991"/>
    <n v="25"/>
    <x v="1"/>
    <s v="Pune"/>
    <x v="0"/>
    <x v="0"/>
    <x v="2"/>
    <s v="Shoes"/>
    <x v="15"/>
    <s v="11  UK"/>
    <s v="Beige"/>
    <x v="0"/>
  </r>
  <r>
    <s v="OD2121"/>
    <s v="C006"/>
    <s v="P1856"/>
    <x v="26"/>
    <x v="3"/>
    <x v="0"/>
    <n v="456"/>
    <n v="0.3"/>
    <x v="0"/>
    <n v="319.2"/>
    <n v="16"/>
    <x v="2"/>
    <s v="Pune"/>
    <x v="0"/>
    <x v="0"/>
    <x v="2"/>
    <s v="Shoes"/>
    <x v="15"/>
    <s v="10 UK"/>
    <s v="Beige"/>
    <x v="3"/>
  </r>
  <r>
    <s v="OD2122"/>
    <s v="C007"/>
    <s v="P1857"/>
    <x v="761"/>
    <x v="2"/>
    <x v="0"/>
    <n v="1189"/>
    <n v="0.25"/>
    <x v="0"/>
    <n v="891.75"/>
    <n v="23"/>
    <x v="1"/>
    <s v="Pune"/>
    <x v="0"/>
    <x v="0"/>
    <x v="2"/>
    <s v="Shoes"/>
    <x v="15"/>
    <s v="10 UK"/>
    <s v="Khaki"/>
    <x v="2"/>
  </r>
  <r>
    <s v="OD2123"/>
    <s v="C008"/>
    <s v="P1858"/>
    <x v="425"/>
    <x v="4"/>
    <x v="1"/>
    <n v="1298"/>
    <n v="0.25"/>
    <x v="0"/>
    <n v="973.5"/>
    <n v="22"/>
    <x v="1"/>
    <s v="Pune"/>
    <x v="0"/>
    <x v="0"/>
    <x v="2"/>
    <s v="Shoes"/>
    <x v="15"/>
    <s v="10 UK"/>
    <s v="Khaki"/>
    <x v="0"/>
  </r>
  <r>
    <s v="OD2124"/>
    <s v="C009"/>
    <s v="P1859"/>
    <x v="4"/>
    <x v="1"/>
    <x v="1"/>
    <n v="1456"/>
    <n v="0.3"/>
    <x v="0"/>
    <n v="1019.1999999999999"/>
    <n v="17"/>
    <x v="2"/>
    <s v="Hyderabad"/>
    <x v="1"/>
    <x v="0"/>
    <x v="2"/>
    <s v="Shoes"/>
    <x v="15"/>
    <s v="10 UK"/>
    <s v="Khaki"/>
    <x v="1"/>
  </r>
  <r>
    <s v="OD2125"/>
    <s v="C010"/>
    <s v="P1860"/>
    <x v="389"/>
    <x v="7"/>
    <x v="1"/>
    <n v="1478"/>
    <n v="0.3"/>
    <x v="0"/>
    <n v="1034.5999999999999"/>
    <n v="19"/>
    <x v="2"/>
    <s v="Hyderabad"/>
    <x v="1"/>
    <x v="0"/>
    <x v="2"/>
    <s v="Shoes"/>
    <x v="15"/>
    <s v="10 UK"/>
    <s v="Khaki"/>
    <x v="0"/>
  </r>
  <r>
    <s v="OD2126"/>
    <s v="C011"/>
    <s v="P1861"/>
    <x v="486"/>
    <x v="2"/>
    <x v="0"/>
    <n v="256"/>
    <n v="0.3"/>
    <x v="0"/>
    <n v="179.2"/>
    <n v="18"/>
    <x v="2"/>
    <s v="Hyderabad"/>
    <x v="1"/>
    <x v="0"/>
    <x v="2"/>
    <s v="Shoes"/>
    <x v="15"/>
    <s v="10 UK"/>
    <s v="Cream"/>
    <x v="0"/>
  </r>
  <r>
    <s v="OD2127"/>
    <s v="C012"/>
    <s v="P1862"/>
    <x v="455"/>
    <x v="8"/>
    <x v="0"/>
    <n v="2698"/>
    <n v="0.4"/>
    <x v="0"/>
    <n v="1618.8"/>
    <n v="20"/>
    <x v="1"/>
    <s v="Hyderabad"/>
    <x v="1"/>
    <x v="0"/>
    <x v="2"/>
    <s v="Shoes"/>
    <x v="15"/>
    <s v="10 UK"/>
    <s v="Cream"/>
    <x v="0"/>
  </r>
  <r>
    <s v="OD2128"/>
    <s v="C013"/>
    <s v="P1863"/>
    <x v="31"/>
    <x v="1"/>
    <x v="1"/>
    <n v="2364"/>
    <n v="0.4"/>
    <x v="0"/>
    <n v="1418.3999999999999"/>
    <n v="22"/>
    <x v="1"/>
    <s v="Raipur"/>
    <x v="2"/>
    <x v="0"/>
    <x v="2"/>
    <s v="Shoes"/>
    <x v="15"/>
    <s v="10 UK"/>
    <s v="Cream"/>
    <x v="2"/>
  </r>
  <r>
    <s v="OD2129"/>
    <s v="C014"/>
    <s v="P1864"/>
    <x v="127"/>
    <x v="2"/>
    <x v="1"/>
    <n v="1236"/>
    <n v="0.4"/>
    <x v="0"/>
    <n v="741.6"/>
    <n v="25"/>
    <x v="1"/>
    <s v="Raipur"/>
    <x v="2"/>
    <x v="0"/>
    <x v="2"/>
    <s v="Shoes"/>
    <x v="15"/>
    <s v="9 UK"/>
    <s v="Cream"/>
    <x v="3"/>
  </r>
  <r>
    <s v="OD2130"/>
    <s v="C015"/>
    <s v="P1864"/>
    <x v="449"/>
    <x v="4"/>
    <x v="1"/>
    <n v="756"/>
    <n v="0.4"/>
    <x v="0"/>
    <n v="453.59999999999997"/>
    <n v="27"/>
    <x v="1"/>
    <s v="Ahmedabad"/>
    <x v="3"/>
    <x v="0"/>
    <x v="2"/>
    <s v="Shoes"/>
    <x v="15"/>
    <s v="9 UK"/>
    <s v="Cream"/>
    <x v="3"/>
  </r>
  <r>
    <s v="OD2131"/>
    <s v="C016"/>
    <s v="P1864"/>
    <x v="276"/>
    <x v="1"/>
    <x v="0"/>
    <n v="326"/>
    <n v="0.4"/>
    <x v="0"/>
    <n v="195.6"/>
    <n v="29"/>
    <x v="1"/>
    <s v="Ahmedabad"/>
    <x v="3"/>
    <x v="0"/>
    <x v="2"/>
    <s v="Shoes"/>
    <x v="15"/>
    <s v="9 UK"/>
    <s v="Cream"/>
    <x v="3"/>
  </r>
  <r>
    <s v="OD2132"/>
    <s v="C017"/>
    <s v="P1864"/>
    <x v="461"/>
    <x v="11"/>
    <x v="2"/>
    <n v="453"/>
    <n v="0.4"/>
    <x v="0"/>
    <n v="271.8"/>
    <n v="23"/>
    <x v="1"/>
    <s v="Ahmedabad"/>
    <x v="3"/>
    <x v="0"/>
    <x v="2"/>
    <s v="Shoes"/>
    <x v="15"/>
    <s v="9 UK"/>
    <s v="Cream"/>
    <x v="3"/>
  </r>
  <r>
    <s v="OD2133"/>
    <s v="C018"/>
    <s v="P1864"/>
    <x v="762"/>
    <x v="7"/>
    <x v="1"/>
    <n v="326"/>
    <n v="0.45"/>
    <x v="1"/>
    <n v="179.3"/>
    <n v="25"/>
    <x v="1"/>
    <s v="Ahmedabad"/>
    <x v="3"/>
    <x v="0"/>
    <x v="2"/>
    <s v="Shoes"/>
    <x v="15"/>
    <s v="9 UK"/>
    <s v="Cream"/>
    <x v="3"/>
  </r>
  <r>
    <s v="OD2134"/>
    <s v="C019"/>
    <s v="P1864"/>
    <x v="87"/>
    <x v="0"/>
    <x v="1"/>
    <n v="456"/>
    <n v="0.45"/>
    <x v="1"/>
    <n v="250.8"/>
    <n v="24"/>
    <x v="1"/>
    <s v="Ahmedabad"/>
    <x v="3"/>
    <x v="0"/>
    <x v="2"/>
    <s v="Shoes"/>
    <x v="15"/>
    <s v="9 UK"/>
    <s v="Cream"/>
    <x v="3"/>
  </r>
  <r>
    <s v="OD2135"/>
    <s v="C020"/>
    <s v="P1864"/>
    <x v="734"/>
    <x v="11"/>
    <x v="2"/>
    <n v="456"/>
    <n v="0.45"/>
    <x v="1"/>
    <n v="250.8"/>
    <n v="15"/>
    <x v="2"/>
    <s v="Ahmedabad"/>
    <x v="3"/>
    <x v="0"/>
    <x v="2"/>
    <s v="Shoes"/>
    <x v="15"/>
    <s v="9 UK"/>
    <s v="Cream"/>
    <x v="3"/>
  </r>
  <r>
    <s v="OD2136"/>
    <s v="C021"/>
    <s v="P1865"/>
    <x v="441"/>
    <x v="11"/>
    <x v="1"/>
    <n v="456"/>
    <n v="0.47"/>
    <x v="1"/>
    <n v="241.68"/>
    <n v="19"/>
    <x v="2"/>
    <s v="Vadodara"/>
    <x v="3"/>
    <x v="0"/>
    <x v="2"/>
    <s v="Shoes"/>
    <x v="15"/>
    <s v="9 UK"/>
    <s v="Rust"/>
    <x v="1"/>
  </r>
  <r>
    <s v="OD2137"/>
    <s v="C022"/>
    <s v="P1866"/>
    <x v="548"/>
    <x v="2"/>
    <x v="0"/>
    <n v="456"/>
    <n v="0.47"/>
    <x v="1"/>
    <n v="241.68"/>
    <n v="19"/>
    <x v="2"/>
    <s v="Vadodara"/>
    <x v="3"/>
    <x v="0"/>
    <x v="2"/>
    <s v="Shoes"/>
    <x v="15"/>
    <s v="9 UK"/>
    <s v="Rust"/>
    <x v="0"/>
  </r>
  <r>
    <s v="OD2138"/>
    <s v="C023"/>
    <s v="P1867"/>
    <x v="160"/>
    <x v="3"/>
    <x v="0"/>
    <n v="236"/>
    <n v="0.46"/>
    <x v="1"/>
    <n v="127.44000000000001"/>
    <n v="19"/>
    <x v="2"/>
    <s v="Vadodara"/>
    <x v="3"/>
    <x v="0"/>
    <x v="2"/>
    <s v="Shoes"/>
    <x v="15"/>
    <s v="9 UK"/>
    <s v="Rust"/>
    <x v="3"/>
  </r>
  <r>
    <s v="OD2139"/>
    <s v="C024"/>
    <s v="P1868"/>
    <x v="682"/>
    <x v="9"/>
    <x v="1"/>
    <n v="996"/>
    <n v="0.46"/>
    <x v="1"/>
    <n v="537.84"/>
    <n v="22"/>
    <x v="1"/>
    <s v="Vadodara"/>
    <x v="3"/>
    <x v="0"/>
    <x v="2"/>
    <s v="Shoes"/>
    <x v="15"/>
    <s v="9 UK"/>
    <s v="Black"/>
    <x v="1"/>
  </r>
  <r>
    <s v="OD2140"/>
    <s v="C025"/>
    <s v="P1869"/>
    <x v="559"/>
    <x v="1"/>
    <x v="1"/>
    <n v="654"/>
    <n v="0.46"/>
    <x v="1"/>
    <n v="353.16"/>
    <n v="22"/>
    <x v="1"/>
    <s v="Vadodara"/>
    <x v="3"/>
    <x v="0"/>
    <x v="2"/>
    <s v="Shoes"/>
    <x v="10"/>
    <s v="9 UK"/>
    <s v="Black"/>
    <x v="1"/>
  </r>
  <r>
    <s v="OD2141"/>
    <s v="C026"/>
    <s v="P1870"/>
    <x v="495"/>
    <x v="2"/>
    <x v="1"/>
    <n v="456"/>
    <n v="0.3"/>
    <x v="0"/>
    <n v="319.2"/>
    <n v="22"/>
    <x v="1"/>
    <s v="Surat"/>
    <x v="3"/>
    <x v="0"/>
    <x v="2"/>
    <s v="Shoes"/>
    <x v="10"/>
    <s v="9 UK"/>
    <s v="Black"/>
    <x v="0"/>
  </r>
  <r>
    <s v="OD2142"/>
    <s v="C027"/>
    <s v="P1871"/>
    <x v="95"/>
    <x v="8"/>
    <x v="1"/>
    <n v="785"/>
    <n v="0.3"/>
    <x v="0"/>
    <n v="549.5"/>
    <n v="22"/>
    <x v="1"/>
    <s v="Surat"/>
    <x v="3"/>
    <x v="0"/>
    <x v="2"/>
    <s v="Shoes"/>
    <x v="10"/>
    <s v="9 UK"/>
    <s v="Black"/>
    <x v="0"/>
  </r>
  <r>
    <s v="OD2143"/>
    <s v="C028"/>
    <s v="P1872"/>
    <x v="465"/>
    <x v="8"/>
    <x v="1"/>
    <n v="365"/>
    <n v="0.3"/>
    <x v="0"/>
    <n v="255.49999999999997"/>
    <n v="29"/>
    <x v="1"/>
    <s v="Surat"/>
    <x v="3"/>
    <x v="0"/>
    <x v="2"/>
    <s v="Shoes"/>
    <x v="10"/>
    <s v="8 UK"/>
    <s v="Off white"/>
    <x v="0"/>
  </r>
  <r>
    <s v="OD2144"/>
    <s v="C029"/>
    <s v="P1873"/>
    <x v="763"/>
    <x v="7"/>
    <x v="1"/>
    <n v="965"/>
    <n v="0.3"/>
    <x v="0"/>
    <n v="675.5"/>
    <n v="29"/>
    <x v="1"/>
    <s v="Surat"/>
    <x v="3"/>
    <x v="0"/>
    <x v="2"/>
    <s v="Shoes"/>
    <x v="10"/>
    <s v="8 UK"/>
    <s v="Off white"/>
    <x v="2"/>
  </r>
  <r>
    <s v="OD2145"/>
    <s v="C030"/>
    <s v="P1874"/>
    <x v="586"/>
    <x v="4"/>
    <x v="1"/>
    <n v="444"/>
    <n v="0.3"/>
    <x v="0"/>
    <n v="310.79999999999995"/>
    <n v="29"/>
    <x v="1"/>
    <s v="Bengaluru"/>
    <x v="4"/>
    <x v="0"/>
    <x v="2"/>
    <s v="Shoes"/>
    <x v="10"/>
    <s v="8 UK"/>
    <s v="Off white"/>
    <x v="1"/>
  </r>
  <r>
    <s v="OD2146"/>
    <s v="C031"/>
    <s v="P1875"/>
    <x v="579"/>
    <x v="7"/>
    <x v="0"/>
    <n v="569"/>
    <n v="0.35"/>
    <x v="0"/>
    <n v="369.85"/>
    <n v="29"/>
    <x v="1"/>
    <s v="Bengaluru"/>
    <x v="4"/>
    <x v="0"/>
    <x v="2"/>
    <s v="Shoes"/>
    <x v="10"/>
    <s v="8 UK"/>
    <s v="White"/>
    <x v="0"/>
  </r>
  <r>
    <s v="OD2147"/>
    <s v="C032"/>
    <s v="P1876"/>
    <x v="568"/>
    <x v="3"/>
    <x v="1"/>
    <n v="475"/>
    <n v="0.35"/>
    <x v="0"/>
    <n v="308.75"/>
    <n v="41"/>
    <x v="0"/>
    <s v="Bengaluru"/>
    <x v="4"/>
    <x v="0"/>
    <x v="2"/>
    <s v="Shoes"/>
    <x v="10"/>
    <s v="8 UK"/>
    <s v="White"/>
    <x v="3"/>
  </r>
  <r>
    <s v="OD2148"/>
    <s v="C033"/>
    <s v="P1877"/>
    <x v="629"/>
    <x v="3"/>
    <x v="1"/>
    <n v="598"/>
    <n v="0.35"/>
    <x v="0"/>
    <n v="388.7"/>
    <n v="42"/>
    <x v="0"/>
    <s v="Bengaluru"/>
    <x v="4"/>
    <x v="0"/>
    <x v="2"/>
    <s v="Shoes"/>
    <x v="10"/>
    <s v="8 UK"/>
    <s v="Cream"/>
    <x v="1"/>
  </r>
  <r>
    <s v="OD2149"/>
    <s v="C034"/>
    <s v="P1878"/>
    <x v="19"/>
    <x v="8"/>
    <x v="0"/>
    <n v="536"/>
    <n v="0.35"/>
    <x v="0"/>
    <n v="348.40000000000003"/>
    <n v="43"/>
    <x v="0"/>
    <s v="Bengaluru"/>
    <x v="4"/>
    <x v="0"/>
    <x v="2"/>
    <s v="Shoes"/>
    <x v="10"/>
    <s v="6 UK"/>
    <s v="Cream"/>
    <x v="1"/>
  </r>
  <r>
    <s v="OD2150"/>
    <s v="C035"/>
    <s v="P1879"/>
    <x v="487"/>
    <x v="6"/>
    <x v="0"/>
    <n v="256"/>
    <n v="0.35"/>
    <x v="0"/>
    <n v="166.4"/>
    <n v="44"/>
    <x v="0"/>
    <s v="Bengaluru"/>
    <x v="4"/>
    <x v="0"/>
    <x v="2"/>
    <s v="Shoes"/>
    <x v="10"/>
    <s v="6 UK"/>
    <s v="Teal"/>
    <x v="1"/>
  </r>
  <r>
    <s v="OD2151"/>
    <s v="C036"/>
    <s v="P1880"/>
    <x v="245"/>
    <x v="9"/>
    <x v="0"/>
    <n v="456"/>
    <n v="0.35"/>
    <x v="0"/>
    <n v="296.40000000000003"/>
    <n v="45"/>
    <x v="0"/>
    <s v="Bengaluru"/>
    <x v="4"/>
    <x v="0"/>
    <x v="2"/>
    <s v="Shoes"/>
    <x v="10"/>
    <s v="6 UK"/>
    <s v="Teal"/>
    <x v="0"/>
  </r>
  <r>
    <s v="OD2152"/>
    <s v="C037"/>
    <s v="P1881"/>
    <x v="55"/>
    <x v="9"/>
    <x v="0"/>
    <n v="456"/>
    <n v="0.4"/>
    <x v="0"/>
    <n v="273.59999999999997"/>
    <n v="35"/>
    <x v="0"/>
    <s v="Bengaluru"/>
    <x v="4"/>
    <x v="0"/>
    <x v="2"/>
    <s v="Shoes"/>
    <x v="10"/>
    <s v="6 UK"/>
    <s v="Rust"/>
    <x v="0"/>
  </r>
  <r>
    <s v="OD2153"/>
    <s v="C038"/>
    <s v="P1882"/>
    <x v="454"/>
    <x v="3"/>
    <x v="2"/>
    <n v="745"/>
    <n v="0.4"/>
    <x v="0"/>
    <n v="447"/>
    <n v="36"/>
    <x v="0"/>
    <s v="Patna"/>
    <x v="5"/>
    <x v="0"/>
    <x v="2"/>
    <s v="Shoes"/>
    <x v="10"/>
    <s v="6 UK"/>
    <s v="Rust"/>
    <x v="0"/>
  </r>
  <r>
    <s v="OD2154"/>
    <s v="C039"/>
    <s v="P1883"/>
    <x v="329"/>
    <x v="4"/>
    <x v="0"/>
    <n v="356"/>
    <n v="0.15"/>
    <x v="2"/>
    <n v="302.59999999999997"/>
    <n v="37"/>
    <x v="0"/>
    <s v="Patna"/>
    <x v="5"/>
    <x v="0"/>
    <x v="2"/>
    <s v="Shoes"/>
    <x v="10"/>
    <s v="6 UK"/>
    <s v="Rust"/>
    <x v="1"/>
  </r>
  <r>
    <s v="OD2155"/>
    <s v="C040"/>
    <s v="P1884"/>
    <x v="586"/>
    <x v="4"/>
    <x v="1"/>
    <n v="1189"/>
    <n v="0.15"/>
    <x v="2"/>
    <n v="1010.65"/>
    <n v="26"/>
    <x v="1"/>
    <s v="Patna"/>
    <x v="5"/>
    <x v="0"/>
    <x v="2"/>
    <s v="Shoes"/>
    <x v="10"/>
    <s v="6 UK"/>
    <s v="Pink"/>
    <x v="1"/>
  </r>
  <r>
    <s v="OD2156"/>
    <s v="C041"/>
    <s v="P1885"/>
    <x v="586"/>
    <x v="4"/>
    <x v="1"/>
    <n v="426"/>
    <n v="0.15"/>
    <x v="2"/>
    <n v="362.09999999999997"/>
    <n v="27"/>
    <x v="1"/>
    <s v="Patna"/>
    <x v="5"/>
    <x v="0"/>
    <x v="2"/>
    <s v="Shoes"/>
    <x v="10"/>
    <s v="6 UK"/>
    <s v="Pink"/>
    <x v="2"/>
  </r>
  <r>
    <s v="OD2157"/>
    <s v="C042"/>
    <s v="P1886"/>
    <x v="18"/>
    <x v="3"/>
    <x v="2"/>
    <n v="1126"/>
    <n v="0.12"/>
    <x v="2"/>
    <n v="990.88"/>
    <n v="28"/>
    <x v="1"/>
    <s v="Darbhanga"/>
    <x v="5"/>
    <x v="0"/>
    <x v="2"/>
    <s v="Shoes"/>
    <x v="10"/>
    <s v="7 UK"/>
    <s v="Pink"/>
    <x v="1"/>
  </r>
  <r>
    <s v="OD2158"/>
    <s v="C043"/>
    <s v="P1887"/>
    <x v="486"/>
    <x v="2"/>
    <x v="0"/>
    <n v="1145"/>
    <n v="0.12"/>
    <x v="2"/>
    <n v="1007.6"/>
    <n v="29"/>
    <x v="1"/>
    <s v="Darbhanga"/>
    <x v="5"/>
    <x v="0"/>
    <x v="2"/>
    <s v="Heels"/>
    <x v="16"/>
    <s v="7 UK"/>
    <s v="Pink"/>
    <x v="1"/>
  </r>
  <r>
    <s v="OD2159"/>
    <s v="C044"/>
    <s v="P1888"/>
    <x v="668"/>
    <x v="8"/>
    <x v="0"/>
    <n v="1235"/>
    <n v="0.12"/>
    <x v="2"/>
    <n v="1086.8"/>
    <n v="30"/>
    <x v="0"/>
    <s v="Darbhanga"/>
    <x v="5"/>
    <x v="0"/>
    <x v="2"/>
    <s v="Heels"/>
    <x v="16"/>
    <s v="7 UK"/>
    <s v="Pink"/>
    <x v="0"/>
  </r>
  <r>
    <s v="OD2160"/>
    <s v="C045"/>
    <s v="P1889"/>
    <x v="595"/>
    <x v="11"/>
    <x v="0"/>
    <n v="1564"/>
    <n v="0.34"/>
    <x v="0"/>
    <n v="1032.2399999999998"/>
    <n v="31"/>
    <x v="0"/>
    <s v="Nalanda"/>
    <x v="5"/>
    <x v="0"/>
    <x v="2"/>
    <s v="Heels"/>
    <x v="16"/>
    <s v="7 UK"/>
    <s v="Pink"/>
    <x v="2"/>
  </r>
  <r>
    <s v="OD2161"/>
    <s v="C046"/>
    <s v="P1890"/>
    <x v="523"/>
    <x v="4"/>
    <x v="0"/>
    <n v="654"/>
    <n v="0.34"/>
    <x v="0"/>
    <n v="431.63999999999993"/>
    <n v="32"/>
    <x v="0"/>
    <s v="Nalanda"/>
    <x v="5"/>
    <x v="0"/>
    <x v="2"/>
    <s v="Heels"/>
    <x v="16"/>
    <s v="7 UK"/>
    <s v="Teal"/>
    <x v="2"/>
  </r>
  <r>
    <s v="OD2162"/>
    <s v="C047"/>
    <s v="P1891"/>
    <x v="195"/>
    <x v="4"/>
    <x v="0"/>
    <n v="854"/>
    <n v="0.34"/>
    <x v="0"/>
    <n v="563.64"/>
    <n v="33"/>
    <x v="0"/>
    <s v="Nalanda"/>
    <x v="5"/>
    <x v="0"/>
    <x v="2"/>
    <s v="Heels"/>
    <x v="16"/>
    <s v="7 UK"/>
    <s v="Sea Green"/>
    <x v="1"/>
  </r>
  <r>
    <s v="OD2163"/>
    <s v="C048"/>
    <s v="P1892"/>
    <x v="314"/>
    <x v="0"/>
    <x v="0"/>
    <n v="475"/>
    <n v="0.34"/>
    <x v="0"/>
    <n v="313.49999999999994"/>
    <n v="44"/>
    <x v="0"/>
    <s v="Gaya"/>
    <x v="5"/>
    <x v="0"/>
    <x v="2"/>
    <s v="Heels"/>
    <x v="16"/>
    <s v="7 UK"/>
    <s v="Red "/>
    <x v="1"/>
  </r>
  <r>
    <s v="OD2164"/>
    <s v="C049"/>
    <s v="P1892"/>
    <x v="454"/>
    <x v="3"/>
    <x v="2"/>
    <n v="349"/>
    <n v="0.34"/>
    <x v="0"/>
    <n v="230.33999999999997"/>
    <n v="45"/>
    <x v="0"/>
    <s v="Gaya"/>
    <x v="5"/>
    <x v="0"/>
    <x v="2"/>
    <s v="Heels"/>
    <x v="16"/>
    <s v="7 UK"/>
    <s v="Red "/>
    <x v="1"/>
  </r>
  <r>
    <s v="OD2165"/>
    <s v="C050"/>
    <s v="P1892"/>
    <x v="66"/>
    <x v="8"/>
    <x v="1"/>
    <n v="350"/>
    <n v="0.34"/>
    <x v="0"/>
    <n v="230.99999999999997"/>
    <n v="46"/>
    <x v="3"/>
    <s v="Bhopal"/>
    <x v="6"/>
    <x v="0"/>
    <x v="2"/>
    <s v="Heels"/>
    <x v="16"/>
    <s v="7 UK"/>
    <s v="Red "/>
    <x v="1"/>
  </r>
  <r>
    <s v="OD2166"/>
    <s v="C051"/>
    <s v="P1892"/>
    <x v="457"/>
    <x v="9"/>
    <x v="0"/>
    <n v="351"/>
    <n v="0.44"/>
    <x v="1"/>
    <n v="196.56000000000003"/>
    <n v="47"/>
    <x v="3"/>
    <s v="Bhopal"/>
    <x v="6"/>
    <x v="0"/>
    <x v="2"/>
    <s v="Heels"/>
    <x v="16"/>
    <s v="7 UK"/>
    <s v="Red "/>
    <x v="1"/>
  </r>
  <r>
    <s v="OD2167"/>
    <s v="C052"/>
    <s v="P1892"/>
    <x v="407"/>
    <x v="8"/>
    <x v="0"/>
    <n v="352"/>
    <n v="0.44"/>
    <x v="1"/>
    <n v="197.12"/>
    <n v="48"/>
    <x v="3"/>
    <s v="Bhopal"/>
    <x v="6"/>
    <x v="0"/>
    <x v="2"/>
    <s v="Heels"/>
    <x v="16"/>
    <s v="7 UK"/>
    <s v="Red "/>
    <x v="1"/>
  </r>
  <r>
    <s v="OD2168"/>
    <s v="C053"/>
    <s v="P1892"/>
    <x v="627"/>
    <x v="11"/>
    <x v="1"/>
    <n v="353"/>
    <n v="0.44"/>
    <x v="1"/>
    <n v="197.68"/>
    <n v="49"/>
    <x v="3"/>
    <s v="Bhopal"/>
    <x v="6"/>
    <x v="0"/>
    <x v="2"/>
    <s v="Heels"/>
    <x v="16"/>
    <s v="7 UK"/>
    <s v="Red "/>
    <x v="1"/>
  </r>
  <r>
    <s v="OD2169"/>
    <s v="C054"/>
    <s v="P1893"/>
    <x v="137"/>
    <x v="5"/>
    <x v="1"/>
    <n v="354"/>
    <n v="0.44"/>
    <x v="1"/>
    <n v="198.24"/>
    <n v="17"/>
    <x v="2"/>
    <s v="Sagar"/>
    <x v="6"/>
    <x v="0"/>
    <x v="2"/>
    <s v="Heels"/>
    <x v="16"/>
    <s v="7 UK"/>
    <s v="Blue"/>
    <x v="0"/>
  </r>
  <r>
    <s v="OD2170"/>
    <s v="C055"/>
    <s v="P1894"/>
    <x v="478"/>
    <x v="5"/>
    <x v="0"/>
    <n v="355"/>
    <n v="0.44"/>
    <x v="1"/>
    <n v="198.8"/>
    <n v="18"/>
    <x v="2"/>
    <s v="Sagar"/>
    <x v="6"/>
    <x v="0"/>
    <x v="2"/>
    <s v="Heels"/>
    <x v="16"/>
    <s v="7 UK"/>
    <s v="Orange"/>
    <x v="3"/>
  </r>
  <r>
    <s v="OD2171"/>
    <s v="C056"/>
    <s v="P1895"/>
    <x v="23"/>
    <x v="9"/>
    <x v="1"/>
    <n v="356"/>
    <n v="0.1"/>
    <x v="2"/>
    <n v="320.40000000000003"/>
    <n v="19"/>
    <x v="2"/>
    <s v="Sagar"/>
    <x v="6"/>
    <x v="0"/>
    <x v="2"/>
    <s v="Heels"/>
    <x v="16"/>
    <s v="8 UK"/>
    <s v="Green"/>
    <x v="2"/>
  </r>
  <r>
    <s v="OD2172"/>
    <s v="C057"/>
    <s v="P1896"/>
    <x v="310"/>
    <x v="7"/>
    <x v="0"/>
    <n v="999"/>
    <n v="0.1"/>
    <x v="2"/>
    <n v="899.1"/>
    <n v="20"/>
    <x v="1"/>
    <s v="Sagar"/>
    <x v="6"/>
    <x v="0"/>
    <x v="2"/>
    <s v="Heels"/>
    <x v="16"/>
    <s v="9 UK"/>
    <s v="Purple"/>
    <x v="0"/>
  </r>
  <r>
    <s v="OD2173"/>
    <s v="C058"/>
    <s v="P1897"/>
    <x v="416"/>
    <x v="11"/>
    <x v="1"/>
    <n v="555"/>
    <n v="0.1"/>
    <x v="2"/>
    <n v="499.5"/>
    <n v="21"/>
    <x v="1"/>
    <s v="Indore"/>
    <x v="6"/>
    <x v="0"/>
    <x v="2"/>
    <s v="Heels"/>
    <x v="16"/>
    <s v="10 UK"/>
    <s v="White"/>
    <x v="1"/>
  </r>
  <r>
    <s v="OD2174"/>
    <s v="C059"/>
    <s v="P1898"/>
    <x v="305"/>
    <x v="1"/>
    <x v="0"/>
    <n v="555"/>
    <n v="0.3"/>
    <x v="0"/>
    <n v="388.5"/>
    <n v="22"/>
    <x v="1"/>
    <s v="Indore"/>
    <x v="6"/>
    <x v="0"/>
    <x v="2"/>
    <s v="Heels"/>
    <x v="16"/>
    <s v="11 UK"/>
    <s v="Off white"/>
    <x v="0"/>
  </r>
  <r>
    <s v="OD2175"/>
    <s v="C060"/>
    <s v="P1899"/>
    <x v="440"/>
    <x v="3"/>
    <x v="1"/>
    <n v="555"/>
    <n v="0.3"/>
    <x v="0"/>
    <n v="388.5"/>
    <n v="16"/>
    <x v="2"/>
    <s v="Kanpur"/>
    <x v="7"/>
    <x v="0"/>
    <x v="2"/>
    <s v="Heels"/>
    <x v="16"/>
    <s v="12 UK"/>
    <s v="Sea Green"/>
    <x v="0"/>
  </r>
  <r>
    <s v="OD2176"/>
    <s v="C061"/>
    <s v="P1900"/>
    <x v="341"/>
    <x v="11"/>
    <x v="2"/>
    <n v="555"/>
    <n v="0.3"/>
    <x v="0"/>
    <n v="388.5"/>
    <n v="17"/>
    <x v="2"/>
    <s v="Kanpur"/>
    <x v="7"/>
    <x v="0"/>
    <x v="2"/>
    <s v="Heels"/>
    <x v="16"/>
    <s v="6 UK"/>
    <s v="Green"/>
    <x v="0"/>
  </r>
  <r>
    <s v="OD2177"/>
    <s v="C062"/>
    <s v="P1901"/>
    <x v="4"/>
    <x v="1"/>
    <x v="1"/>
    <n v="1025"/>
    <n v="0.25"/>
    <x v="0"/>
    <n v="768.75"/>
    <n v="18"/>
    <x v="2"/>
    <s v="Kanpur"/>
    <x v="7"/>
    <x v="0"/>
    <x v="2"/>
    <s v="Heels"/>
    <x v="28"/>
    <s v="6 UK"/>
    <s v="Peach"/>
    <x v="2"/>
  </r>
  <r>
    <s v="OD2178"/>
    <s v="C063"/>
    <s v="P1902"/>
    <x v="284"/>
    <x v="6"/>
    <x v="1"/>
    <n v="1025"/>
    <n v="0.25"/>
    <x v="0"/>
    <n v="768.75"/>
    <n v="19"/>
    <x v="2"/>
    <s v="Kanpur"/>
    <x v="7"/>
    <x v="0"/>
    <x v="2"/>
    <s v="Heels"/>
    <x v="28"/>
    <s v="6 UK"/>
    <s v="Lavender"/>
    <x v="3"/>
  </r>
  <r>
    <s v="OD2179"/>
    <s v="C064"/>
    <s v="P1903"/>
    <x v="545"/>
    <x v="6"/>
    <x v="0"/>
    <n v="1025"/>
    <n v="0.3"/>
    <x v="0"/>
    <n v="717.5"/>
    <n v="20"/>
    <x v="1"/>
    <s v="Aligarh"/>
    <x v="7"/>
    <x v="0"/>
    <x v="2"/>
    <s v="Heels"/>
    <x v="28"/>
    <s v="6 UK"/>
    <s v="Charcoal"/>
    <x v="1"/>
  </r>
  <r>
    <s v="OD2180"/>
    <s v="C065"/>
    <s v="P1904"/>
    <x v="471"/>
    <x v="7"/>
    <x v="1"/>
    <n v="555"/>
    <n v="0.3"/>
    <x v="0"/>
    <n v="388.5"/>
    <n v="21"/>
    <x v="1"/>
    <s v="Aligarh"/>
    <x v="7"/>
    <x v="0"/>
    <x v="2"/>
    <s v="Heels"/>
    <x v="28"/>
    <s v="6 UK"/>
    <s v="Pink"/>
    <x v="0"/>
  </r>
  <r>
    <s v="OD2181"/>
    <s v="C066"/>
    <s v="P1905"/>
    <x v="58"/>
    <x v="9"/>
    <x v="1"/>
    <n v="599"/>
    <n v="0.3"/>
    <x v="0"/>
    <n v="419.29999999999995"/>
    <n v="22"/>
    <x v="1"/>
    <s v="Aligarh"/>
    <x v="7"/>
    <x v="0"/>
    <x v="2"/>
    <s v="Heels"/>
    <x v="28"/>
    <s v="6 UK"/>
    <s v="Pink"/>
    <x v="3"/>
  </r>
  <r>
    <s v="OD2182"/>
    <s v="C067"/>
    <s v="P1906"/>
    <x v="353"/>
    <x v="5"/>
    <x v="1"/>
    <n v="555"/>
    <n v="0.4"/>
    <x v="0"/>
    <n v="333"/>
    <n v="23"/>
    <x v="1"/>
    <s v="Aligarh"/>
    <x v="7"/>
    <x v="0"/>
    <x v="2"/>
    <s v="Heels"/>
    <x v="28"/>
    <s v="6 UK"/>
    <s v="Pink"/>
    <x v="1"/>
  </r>
  <r>
    <s v="OD2183"/>
    <s v="C068"/>
    <s v="P1907"/>
    <x v="272"/>
    <x v="3"/>
    <x v="2"/>
    <n v="555"/>
    <n v="0.4"/>
    <x v="0"/>
    <n v="333"/>
    <n v="18"/>
    <x v="2"/>
    <s v="Prayagraj"/>
    <x v="7"/>
    <x v="0"/>
    <x v="2"/>
    <s v="Heels"/>
    <x v="10"/>
    <s v="6 UK"/>
    <s v="Brown"/>
    <x v="1"/>
  </r>
  <r>
    <s v="OD2184"/>
    <s v="C069"/>
    <s v="P1908"/>
    <x v="269"/>
    <x v="4"/>
    <x v="1"/>
    <n v="565"/>
    <n v="0.4"/>
    <x v="0"/>
    <n v="339"/>
    <n v="18"/>
    <x v="2"/>
    <s v="Prayagraj"/>
    <x v="7"/>
    <x v="0"/>
    <x v="2"/>
    <s v="Heels"/>
    <x v="10"/>
    <s v="7 UK"/>
    <s v="Mustard"/>
    <x v="0"/>
  </r>
  <r>
    <s v="OD2185"/>
    <s v="C070"/>
    <s v="P1909"/>
    <x v="350"/>
    <x v="3"/>
    <x v="2"/>
    <n v="555"/>
    <n v="0.4"/>
    <x v="0"/>
    <n v="333"/>
    <n v="18"/>
    <x v="2"/>
    <s v="Prayagraj"/>
    <x v="7"/>
    <x v="0"/>
    <x v="2"/>
    <s v="Heels"/>
    <x v="10"/>
    <s v="7 UK"/>
    <s v="Burgundy"/>
    <x v="0"/>
  </r>
  <r>
    <s v="OD2186"/>
    <s v="C071"/>
    <s v="P1910"/>
    <x v="388"/>
    <x v="2"/>
    <x v="0"/>
    <n v="999"/>
    <n v="0.4"/>
    <x v="0"/>
    <n v="599.4"/>
    <n v="18"/>
    <x v="2"/>
    <s v="Prayagraj"/>
    <x v="7"/>
    <x v="0"/>
    <x v="2"/>
    <s v="Heels"/>
    <x v="10"/>
    <s v="7 UK"/>
    <s v="Lavender"/>
    <x v="0"/>
  </r>
  <r>
    <s v="OD2187"/>
    <s v="C072"/>
    <s v="P1911"/>
    <x v="764"/>
    <x v="11"/>
    <x v="0"/>
    <n v="999"/>
    <n v="0.4"/>
    <x v="0"/>
    <n v="599.4"/>
    <n v="18"/>
    <x v="2"/>
    <s v="Prayagraj"/>
    <x v="7"/>
    <x v="0"/>
    <x v="2"/>
    <s v="Heels"/>
    <x v="10"/>
    <s v="7 UK"/>
    <s v="Teal"/>
    <x v="2"/>
  </r>
  <r>
    <s v="OD2188"/>
    <s v="C073"/>
    <s v="P1912"/>
    <x v="157"/>
    <x v="3"/>
    <x v="2"/>
    <n v="999"/>
    <n v="0.45"/>
    <x v="1"/>
    <n v="549.45000000000005"/>
    <n v="18"/>
    <x v="2"/>
    <s v="Prayagraj"/>
    <x v="7"/>
    <x v="0"/>
    <x v="2"/>
    <s v="Heels"/>
    <x v="10"/>
    <s v="7 UK"/>
    <s v="Rust"/>
    <x v="1"/>
  </r>
  <r>
    <s v="OD2189"/>
    <s v="C074"/>
    <s v="P1913"/>
    <x v="56"/>
    <x v="10"/>
    <x v="0"/>
    <n v="999"/>
    <n v="0.45"/>
    <x v="1"/>
    <n v="549.45000000000005"/>
    <n v="23"/>
    <x v="1"/>
    <s v="Jalandhar"/>
    <x v="8"/>
    <x v="0"/>
    <x v="2"/>
    <s v="Heels"/>
    <x v="10"/>
    <s v="7 UK"/>
    <s v="Gold"/>
    <x v="0"/>
  </r>
  <r>
    <s v="OD2190"/>
    <s v="C075"/>
    <s v="P1914"/>
    <x v="765"/>
    <x v="0"/>
    <x v="0"/>
    <n v="1119"/>
    <n v="0.45"/>
    <x v="1"/>
    <n v="615.45000000000005"/>
    <n v="24"/>
    <x v="1"/>
    <s v="Jalandhar"/>
    <x v="8"/>
    <x v="0"/>
    <x v="2"/>
    <s v="Heels"/>
    <x v="10"/>
    <s v="7 UK"/>
    <s v="Blue"/>
    <x v="3"/>
  </r>
  <r>
    <s v="OD2191"/>
    <s v="C076"/>
    <s v="P1915"/>
    <x v="570"/>
    <x v="1"/>
    <x v="0"/>
    <n v="1119"/>
    <n v="0.47"/>
    <x v="1"/>
    <n v="593.07000000000005"/>
    <n v="25"/>
    <x v="1"/>
    <s v="Jalandhar"/>
    <x v="8"/>
    <x v="0"/>
    <x v="2"/>
    <s v="Heels"/>
    <x v="10"/>
    <s v="7 UK"/>
    <s v="White"/>
    <x v="1"/>
  </r>
  <r>
    <s v="OD2192"/>
    <s v="C077"/>
    <s v="P1916"/>
    <x v="290"/>
    <x v="2"/>
    <x v="1"/>
    <n v="1119"/>
    <n v="0.47"/>
    <x v="1"/>
    <n v="593.07000000000005"/>
    <n v="26"/>
    <x v="1"/>
    <s v="Jalandhar"/>
    <x v="8"/>
    <x v="0"/>
    <x v="2"/>
    <s v="Heels"/>
    <x v="33"/>
    <s v="7 UK"/>
    <s v="Navy Blue"/>
    <x v="1"/>
  </r>
  <r>
    <s v="OD2193"/>
    <s v="C078"/>
    <s v="P1917"/>
    <x v="490"/>
    <x v="11"/>
    <x v="1"/>
    <n v="1119"/>
    <n v="0.46"/>
    <x v="1"/>
    <n v="604.26"/>
    <n v="27"/>
    <x v="1"/>
    <s v="Amritsar"/>
    <x v="8"/>
    <x v="0"/>
    <x v="2"/>
    <s v="Heels"/>
    <x v="33"/>
    <s v="8 UK"/>
    <s v="Pink"/>
    <x v="1"/>
  </r>
  <r>
    <s v="OD2194"/>
    <s v="C079"/>
    <s v="P1918"/>
    <x v="668"/>
    <x v="8"/>
    <x v="0"/>
    <n v="985"/>
    <n v="0.46"/>
    <x v="1"/>
    <n v="531.90000000000009"/>
    <n v="24"/>
    <x v="1"/>
    <s v="Amritsar"/>
    <x v="8"/>
    <x v="0"/>
    <x v="2"/>
    <s v="Heels"/>
    <x v="33"/>
    <s v="9 UK"/>
    <s v="Pink"/>
    <x v="0"/>
  </r>
  <r>
    <s v="OD2195"/>
    <s v="C080"/>
    <s v="P1919"/>
    <x v="326"/>
    <x v="2"/>
    <x v="1"/>
    <n v="985"/>
    <n v="0.46"/>
    <x v="1"/>
    <n v="531.90000000000009"/>
    <n v="24"/>
    <x v="1"/>
    <s v="Amritsar"/>
    <x v="8"/>
    <x v="0"/>
    <x v="2"/>
    <s v="Heels"/>
    <x v="33"/>
    <s v="10 UK"/>
    <s v="Pink"/>
    <x v="0"/>
  </r>
  <r>
    <s v="OD2196"/>
    <s v="C081"/>
    <s v="P1920"/>
    <x v="397"/>
    <x v="10"/>
    <x v="1"/>
    <n v="985"/>
    <n v="0.3"/>
    <x v="0"/>
    <n v="689.5"/>
    <n v="24"/>
    <x v="1"/>
    <s v="Amritsar"/>
    <x v="8"/>
    <x v="0"/>
    <x v="2"/>
    <s v="Heels"/>
    <x v="33"/>
    <s v="11 UK"/>
    <s v="Teal"/>
    <x v="0"/>
  </r>
  <r>
    <s v="OD2197"/>
    <s v="C082"/>
    <s v="P1921"/>
    <x v="539"/>
    <x v="6"/>
    <x v="0"/>
    <n v="985"/>
    <n v="0.3"/>
    <x v="0"/>
    <n v="689.5"/>
    <n v="24"/>
    <x v="1"/>
    <s v="Amritsar"/>
    <x v="8"/>
    <x v="0"/>
    <x v="2"/>
    <s v="Heels"/>
    <x v="33"/>
    <s v="11 UK"/>
    <s v="Teal"/>
    <x v="1"/>
  </r>
  <r>
    <s v="OD2198"/>
    <s v="C083"/>
    <s v="P1922"/>
    <x v="84"/>
    <x v="2"/>
    <x v="1"/>
    <n v="985"/>
    <n v="0.3"/>
    <x v="0"/>
    <n v="689.5"/>
    <n v="24"/>
    <x v="1"/>
    <s v="Patiala"/>
    <x v="8"/>
    <x v="0"/>
    <x v="2"/>
    <s v="Heels"/>
    <x v="33"/>
    <s v="11 UK"/>
    <s v="Sea Green"/>
    <x v="1"/>
  </r>
  <r>
    <s v="OD2199"/>
    <s v="C084"/>
    <s v="P1923"/>
    <x v="322"/>
    <x v="8"/>
    <x v="0"/>
    <n v="369"/>
    <n v="0.3"/>
    <x v="0"/>
    <n v="258.3"/>
    <n v="24"/>
    <x v="1"/>
    <s v="Patiala"/>
    <x v="8"/>
    <x v="0"/>
    <x v="2"/>
    <s v="Heels"/>
    <x v="33"/>
    <s v="11 UK"/>
    <s v="Red "/>
    <x v="2"/>
  </r>
  <r>
    <s v="OD2200"/>
    <s v="C085"/>
    <s v="P1924"/>
    <x v="766"/>
    <x v="8"/>
    <x v="1"/>
    <n v="399"/>
    <n v="0.3"/>
    <x v="0"/>
    <n v="279.29999999999995"/>
    <n v="24"/>
    <x v="1"/>
    <s v="Patiala"/>
    <x v="8"/>
    <x v="0"/>
    <x v="2"/>
    <s v="Heels"/>
    <x v="34"/>
    <s v="11 UK"/>
    <s v="Blue"/>
    <x v="1"/>
  </r>
  <r>
    <s v="OD2201"/>
    <s v="C086"/>
    <s v="P1925"/>
    <x v="310"/>
    <x v="7"/>
    <x v="0"/>
    <n v="399"/>
    <n v="0.35"/>
    <x v="0"/>
    <n v="259.35000000000002"/>
    <n v="24"/>
    <x v="1"/>
    <s v="Patiala"/>
    <x v="8"/>
    <x v="0"/>
    <x v="2"/>
    <s v="Heels"/>
    <x v="34"/>
    <s v="10 UK"/>
    <s v="Orange"/>
    <x v="1"/>
  </r>
  <r>
    <s v="OD2202"/>
    <s v="C087"/>
    <s v="P1926"/>
    <x v="79"/>
    <x v="11"/>
    <x v="2"/>
    <n v="399"/>
    <n v="0.35"/>
    <x v="0"/>
    <n v="259.35000000000002"/>
    <n v="24"/>
    <x v="1"/>
    <s v="Patiala"/>
    <x v="8"/>
    <x v="0"/>
    <x v="2"/>
    <s v="Heels"/>
    <x v="34"/>
    <s v="10 UK"/>
    <s v="Green"/>
    <x v="0"/>
  </r>
  <r>
    <s v="OD2203"/>
    <s v="C088"/>
    <s v="P1927"/>
    <x v="602"/>
    <x v="8"/>
    <x v="1"/>
    <n v="399"/>
    <n v="0.35"/>
    <x v="0"/>
    <n v="259.35000000000002"/>
    <n v="22"/>
    <x v="1"/>
    <s v="Patiala"/>
    <x v="8"/>
    <x v="0"/>
    <x v="2"/>
    <s v="Heels"/>
    <x v="34"/>
    <s v="10 UK"/>
    <s v="Purple"/>
    <x v="2"/>
  </r>
  <r>
    <s v="OD2204"/>
    <s v="C089"/>
    <s v="P1928"/>
    <x v="700"/>
    <x v="9"/>
    <x v="0"/>
    <n v="555"/>
    <n v="0.35"/>
    <x v="0"/>
    <n v="360.75"/>
    <n v="23"/>
    <x v="1"/>
    <s v="Jaipur"/>
    <x v="9"/>
    <x v="0"/>
    <x v="2"/>
    <s v="Heels"/>
    <x v="34"/>
    <s v="10 UK"/>
    <s v="White"/>
    <x v="0"/>
  </r>
  <r>
    <s v="OD2205"/>
    <s v="C090"/>
    <s v="P1928"/>
    <x v="413"/>
    <x v="7"/>
    <x v="1"/>
    <n v="555"/>
    <n v="0.35"/>
    <x v="0"/>
    <n v="360.75"/>
    <n v="24"/>
    <x v="1"/>
    <s v="Jaipur"/>
    <x v="9"/>
    <x v="0"/>
    <x v="2"/>
    <s v="Heels"/>
    <x v="34"/>
    <s v="10 UK"/>
    <s v="White"/>
    <x v="0"/>
  </r>
  <r>
    <s v="OD2206"/>
    <s v="C091"/>
    <s v="P1928"/>
    <x v="332"/>
    <x v="5"/>
    <x v="1"/>
    <n v="555"/>
    <n v="0.35"/>
    <x v="0"/>
    <n v="360.75"/>
    <n v="25"/>
    <x v="1"/>
    <s v="Jaipur"/>
    <x v="9"/>
    <x v="0"/>
    <x v="2"/>
    <s v="Heels"/>
    <x v="34"/>
    <s v="10 UK"/>
    <s v="White"/>
    <x v="0"/>
  </r>
  <r>
    <s v="OD2207"/>
    <s v="C092"/>
    <s v="P1928"/>
    <x v="197"/>
    <x v="3"/>
    <x v="0"/>
    <n v="555"/>
    <n v="0.4"/>
    <x v="0"/>
    <n v="333"/>
    <n v="26"/>
    <x v="1"/>
    <s v="Jaipur"/>
    <x v="9"/>
    <x v="0"/>
    <x v="2"/>
    <s v="Heels"/>
    <x v="34"/>
    <s v="10 UK"/>
    <s v="White"/>
    <x v="0"/>
  </r>
  <r>
    <s v="OD2208"/>
    <s v="C093"/>
    <s v="P1928"/>
    <x v="767"/>
    <x v="1"/>
    <x v="0"/>
    <n v="675"/>
    <n v="0.4"/>
    <x v="0"/>
    <n v="405"/>
    <n v="27"/>
    <x v="1"/>
    <s v="Jaipur"/>
    <x v="9"/>
    <x v="0"/>
    <x v="2"/>
    <s v="Heels"/>
    <x v="34"/>
    <s v="10 UK"/>
    <s v="White"/>
    <x v="0"/>
  </r>
  <r>
    <s v="OD2209"/>
    <s v="C094"/>
    <s v="P1928"/>
    <x v="143"/>
    <x v="1"/>
    <x v="1"/>
    <n v="675"/>
    <n v="0.15"/>
    <x v="2"/>
    <n v="573.75"/>
    <n v="34"/>
    <x v="0"/>
    <s v="Jaipur"/>
    <x v="9"/>
    <x v="0"/>
    <x v="2"/>
    <s v="Heels"/>
    <x v="34"/>
    <s v="10 UK"/>
    <s v="White"/>
    <x v="0"/>
  </r>
  <r>
    <s v="OD2210"/>
    <s v="C095"/>
    <s v="P1929"/>
    <x v="109"/>
    <x v="0"/>
    <x v="0"/>
    <n v="675"/>
    <n v="0.15"/>
    <x v="2"/>
    <n v="573.75"/>
    <n v="35"/>
    <x v="0"/>
    <s v="Jodhpur"/>
    <x v="9"/>
    <x v="0"/>
    <x v="2"/>
    <s v="Heels"/>
    <x v="34"/>
    <s v="10 UK"/>
    <s v="Off white"/>
    <x v="1"/>
  </r>
  <r>
    <s v="OD2211"/>
    <s v="C096"/>
    <s v="P1930"/>
    <x v="744"/>
    <x v="7"/>
    <x v="1"/>
    <n v="654"/>
    <n v="0.15"/>
    <x v="2"/>
    <n v="555.9"/>
    <n v="36"/>
    <x v="0"/>
    <s v="Jodhpur"/>
    <x v="9"/>
    <x v="0"/>
    <x v="2"/>
    <s v="Heels"/>
    <x v="34"/>
    <s v="10 UK"/>
    <s v="Sea Green"/>
    <x v="2"/>
  </r>
  <r>
    <s v="OD2212"/>
    <s v="C097"/>
    <s v="P1931"/>
    <x v="464"/>
    <x v="0"/>
    <x v="0"/>
    <n v="654"/>
    <n v="0.35"/>
    <x v="0"/>
    <n v="425.1"/>
    <n v="37"/>
    <x v="0"/>
    <s v="Jodhpur"/>
    <x v="9"/>
    <x v="0"/>
    <x v="2"/>
    <s v="Heels"/>
    <x v="34"/>
    <s v="10 UK"/>
    <s v="Green"/>
    <x v="3"/>
  </r>
  <r>
    <s v="OD2213"/>
    <s v="C098"/>
    <s v="P1932"/>
    <x v="516"/>
    <x v="9"/>
    <x v="0"/>
    <n v="654"/>
    <n v="0.35"/>
    <x v="0"/>
    <n v="425.1"/>
    <n v="38"/>
    <x v="0"/>
    <s v="Udaipur"/>
    <x v="9"/>
    <x v="0"/>
    <x v="2"/>
    <s v="Heels"/>
    <x v="34"/>
    <s v="10 UK"/>
    <s v="Peach"/>
    <x v="1"/>
  </r>
  <r>
    <s v="OD2214"/>
    <s v="C099"/>
    <s v="P1933"/>
    <x v="386"/>
    <x v="8"/>
    <x v="1"/>
    <n v="654"/>
    <n v="0.35"/>
    <x v="0"/>
    <n v="425.1"/>
    <n v="39"/>
    <x v="0"/>
    <s v="Udaipur"/>
    <x v="9"/>
    <x v="0"/>
    <x v="2"/>
    <s v="Heels"/>
    <x v="34"/>
    <s v="8 UK"/>
    <s v="Lavender"/>
    <x v="0"/>
  </r>
  <r>
    <s v="OD2215"/>
    <s v="C100"/>
    <s v="P1934"/>
    <x v="359"/>
    <x v="3"/>
    <x v="2"/>
    <n v="356"/>
    <n v="0.35"/>
    <x v="0"/>
    <n v="231.4"/>
    <n v="40"/>
    <x v="0"/>
    <s v="Udaipur"/>
    <x v="9"/>
    <x v="0"/>
    <x v="2"/>
    <s v="Heels"/>
    <x v="34"/>
    <s v="8 UK"/>
    <s v="Charcoal"/>
    <x v="2"/>
  </r>
  <r>
    <s v="OD2216"/>
    <s v="C001"/>
    <s v="P1935"/>
    <x v="291"/>
    <x v="4"/>
    <x v="0"/>
    <n v="686"/>
    <n v="0.55000000000000004"/>
    <x v="1"/>
    <n v="308.7"/>
    <n v="30"/>
    <x v="0"/>
    <s v="Mumbai"/>
    <x v="0"/>
    <x v="0"/>
    <x v="2"/>
    <s v="Heels"/>
    <x v="34"/>
    <s v="8 UK"/>
    <s v="Beige"/>
    <x v="1"/>
  </r>
  <r>
    <s v="OD2217"/>
    <s v="C002"/>
    <s v="P1936"/>
    <x v="745"/>
    <x v="4"/>
    <x v="0"/>
    <n v="456"/>
    <n v="0.55000000000000004"/>
    <x v="1"/>
    <n v="205.2"/>
    <n v="35"/>
    <x v="0"/>
    <s v="Mumbai"/>
    <x v="0"/>
    <x v="0"/>
    <x v="2"/>
    <s v="Heels"/>
    <x v="34"/>
    <s v="8 UK"/>
    <s v="Cream"/>
    <x v="0"/>
  </r>
  <r>
    <s v="OD2218"/>
    <s v="C003"/>
    <s v="P1937"/>
    <x v="717"/>
    <x v="9"/>
    <x v="1"/>
    <n v="516"/>
    <n v="0.55000000000000004"/>
    <x v="1"/>
    <n v="232.2"/>
    <n v="36"/>
    <x v="0"/>
    <s v="Mumbai"/>
    <x v="0"/>
    <x v="0"/>
    <x v="2"/>
    <s v="Heels"/>
    <x v="34"/>
    <s v="8 UK"/>
    <s v="Off white"/>
    <x v="3"/>
  </r>
  <r>
    <s v="OD2219"/>
    <s v="C004"/>
    <s v="P1938"/>
    <x v="618"/>
    <x v="11"/>
    <x v="1"/>
    <n v="355"/>
    <n v="0.55000000000000004"/>
    <x v="1"/>
    <n v="159.74999999999997"/>
    <n v="40"/>
    <x v="0"/>
    <s v="Pune"/>
    <x v="0"/>
    <x v="0"/>
    <x v="2"/>
    <s v="Heels"/>
    <x v="34"/>
    <s v="8 UK"/>
    <s v="Brown"/>
    <x v="1"/>
  </r>
  <r>
    <s v="OD2220"/>
    <s v="C005"/>
    <s v="P1939"/>
    <x v="538"/>
    <x v="10"/>
    <x v="1"/>
    <n v="465"/>
    <n v="0.5"/>
    <x v="1"/>
    <n v="232.5"/>
    <n v="25"/>
    <x v="1"/>
    <s v="Pune"/>
    <x v="0"/>
    <x v="0"/>
    <x v="2"/>
    <s v="Heels"/>
    <x v="34"/>
    <s v="7 UK"/>
    <s v="Mustard"/>
    <x v="1"/>
  </r>
  <r>
    <s v="OD2221"/>
    <s v="C006"/>
    <s v="P1940"/>
    <x v="663"/>
    <x v="5"/>
    <x v="1"/>
    <n v="965"/>
    <n v="0.5"/>
    <x v="1"/>
    <n v="482.5"/>
    <n v="16"/>
    <x v="2"/>
    <s v="Pune"/>
    <x v="0"/>
    <x v="0"/>
    <x v="2"/>
    <s v="Heels"/>
    <x v="34"/>
    <s v="8 UK"/>
    <s v="Burgundy"/>
    <x v="0"/>
  </r>
  <r>
    <s v="OD2222"/>
    <s v="C007"/>
    <s v="P1941"/>
    <x v="494"/>
    <x v="8"/>
    <x v="0"/>
    <n v="1158"/>
    <n v="0.5"/>
    <x v="1"/>
    <n v="579"/>
    <n v="23"/>
    <x v="1"/>
    <s v="Pune"/>
    <x v="0"/>
    <x v="0"/>
    <x v="2"/>
    <s v="Heels"/>
    <x v="34"/>
    <s v="9 UK"/>
    <s v="Lavender"/>
    <x v="0"/>
  </r>
  <r>
    <s v="OD2223"/>
    <s v="C008"/>
    <s v="P1942"/>
    <x v="516"/>
    <x v="9"/>
    <x v="0"/>
    <n v="264"/>
    <n v="0.5"/>
    <x v="1"/>
    <n v="132"/>
    <n v="22"/>
    <x v="1"/>
    <s v="Pune"/>
    <x v="0"/>
    <x v="0"/>
    <x v="2"/>
    <s v="Heels"/>
    <x v="34"/>
    <s v="10 UK"/>
    <s v="Teal"/>
    <x v="0"/>
  </r>
  <r>
    <s v="OD2224"/>
    <s v="C009"/>
    <s v="P1943"/>
    <x v="420"/>
    <x v="0"/>
    <x v="2"/>
    <n v="433"/>
    <n v="0.5"/>
    <x v="1"/>
    <n v="216.5"/>
    <n v="17"/>
    <x v="2"/>
    <s v="Hyderabad"/>
    <x v="1"/>
    <x v="0"/>
    <x v="2"/>
    <s v="Heels"/>
    <x v="34"/>
    <s v="11 UK"/>
    <s v="Rust"/>
    <x v="2"/>
  </r>
  <r>
    <s v="OD2225"/>
    <s v="C010"/>
    <s v="P1944"/>
    <x v="567"/>
    <x v="10"/>
    <x v="0"/>
    <n v="562"/>
    <n v="0.3"/>
    <x v="0"/>
    <n v="393.4"/>
    <n v="19"/>
    <x v="2"/>
    <s v="Hyderabad"/>
    <x v="1"/>
    <x v="0"/>
    <x v="2"/>
    <s v="Heels"/>
    <x v="34"/>
    <s v="12 UK"/>
    <s v="Gold"/>
    <x v="1"/>
  </r>
  <r>
    <s v="OD2226"/>
    <s v="C011"/>
    <s v="P1945"/>
    <x v="527"/>
    <x v="1"/>
    <x v="1"/>
    <n v="423"/>
    <n v="0.32"/>
    <x v="0"/>
    <n v="287.64"/>
    <n v="18"/>
    <x v="2"/>
    <s v="Hyderabad"/>
    <x v="1"/>
    <x v="0"/>
    <x v="2"/>
    <s v="Heels"/>
    <x v="34"/>
    <s v="6 UK"/>
    <s v="Blue"/>
    <x v="0"/>
  </r>
  <r>
    <s v="OD2227"/>
    <s v="C012"/>
    <s v="P1946"/>
    <x v="762"/>
    <x v="7"/>
    <x v="1"/>
    <n v="621"/>
    <n v="0.25"/>
    <x v="0"/>
    <n v="465.75"/>
    <n v="20"/>
    <x v="1"/>
    <s v="Hyderabad"/>
    <x v="1"/>
    <x v="0"/>
    <x v="2"/>
    <s v="Heels"/>
    <x v="34"/>
    <s v="7 UK"/>
    <s v="White"/>
    <x v="3"/>
  </r>
  <r>
    <s v="OD2228"/>
    <s v="C013"/>
    <s v="P1947"/>
    <x v="232"/>
    <x v="7"/>
    <x v="1"/>
    <n v="333"/>
    <n v="0.45"/>
    <x v="1"/>
    <n v="183.15"/>
    <n v="22"/>
    <x v="1"/>
    <s v="Raipur"/>
    <x v="2"/>
    <x v="0"/>
    <x v="2"/>
    <s v="Heels"/>
    <x v="34"/>
    <s v="8 UK"/>
    <s v="Navy Blue"/>
    <x v="1"/>
  </r>
  <r>
    <s v="OD2229"/>
    <s v="C014"/>
    <s v="P1948"/>
    <x v="20"/>
    <x v="9"/>
    <x v="0"/>
    <n v="236"/>
    <n v="0.15"/>
    <x v="2"/>
    <n v="200.6"/>
    <n v="25"/>
    <x v="1"/>
    <s v="Raipur"/>
    <x v="2"/>
    <x v="0"/>
    <x v="2"/>
    <s v="Boots"/>
    <x v="34"/>
    <s v="9 UK"/>
    <s v="Pink"/>
    <x v="1"/>
  </r>
  <r>
    <s v="OD2230"/>
    <s v="C015"/>
    <s v="P1949"/>
    <x v="133"/>
    <x v="10"/>
    <x v="0"/>
    <n v="456"/>
    <n v="0.33"/>
    <x v="0"/>
    <n v="305.52"/>
    <n v="27"/>
    <x v="1"/>
    <s v="Ahmedabad"/>
    <x v="3"/>
    <x v="0"/>
    <x v="2"/>
    <s v="Boots"/>
    <x v="34"/>
    <s v="10 UK"/>
    <s v="Pink"/>
    <x v="1"/>
  </r>
  <r>
    <s v="OD2231"/>
    <s v="C016"/>
    <s v="P1950"/>
    <x v="130"/>
    <x v="0"/>
    <x v="2"/>
    <n v="963"/>
    <n v="0.42"/>
    <x v="1"/>
    <n v="558.54000000000008"/>
    <n v="29"/>
    <x v="1"/>
    <s v="Ahmedabad"/>
    <x v="3"/>
    <x v="0"/>
    <x v="2"/>
    <s v="Boots"/>
    <x v="34"/>
    <s v="11 UK"/>
    <s v="Pink"/>
    <x v="0"/>
  </r>
  <r>
    <s v="OD2232"/>
    <s v="C017"/>
    <s v="P1951"/>
    <x v="528"/>
    <x v="9"/>
    <x v="0"/>
    <n v="234"/>
    <n v="0.42"/>
    <x v="1"/>
    <n v="135.72000000000003"/>
    <n v="23"/>
    <x v="1"/>
    <s v="Ahmedabad"/>
    <x v="3"/>
    <x v="0"/>
    <x v="2"/>
    <s v="Boots"/>
    <x v="34"/>
    <s v="6  UK"/>
    <s v="Pink"/>
    <x v="0"/>
  </r>
  <r>
    <s v="OD2233"/>
    <s v="C018"/>
    <s v="P1952"/>
    <x v="768"/>
    <x v="1"/>
    <x v="1"/>
    <n v="456"/>
    <n v="0.39"/>
    <x v="0"/>
    <n v="278.15999999999997"/>
    <n v="25"/>
    <x v="1"/>
    <s v="Ahmedabad"/>
    <x v="3"/>
    <x v="0"/>
    <x v="2"/>
    <s v="Boots"/>
    <x v="34"/>
    <s v="7  UK"/>
    <s v="Black"/>
    <x v="0"/>
  </r>
  <r>
    <s v="OD2234"/>
    <s v="C019"/>
    <s v="P1953"/>
    <x v="355"/>
    <x v="2"/>
    <x v="0"/>
    <n v="564"/>
    <n v="0.39"/>
    <x v="0"/>
    <n v="344.04"/>
    <n v="24"/>
    <x v="1"/>
    <s v="Ahmedabad"/>
    <x v="3"/>
    <x v="0"/>
    <x v="2"/>
    <s v="Boots"/>
    <x v="34"/>
    <s v="8  UK"/>
    <s v="Black"/>
    <x v="1"/>
  </r>
  <r>
    <s v="OD2235"/>
    <s v="C020"/>
    <s v="P1954"/>
    <x v="650"/>
    <x v="11"/>
    <x v="0"/>
    <n v="634"/>
    <n v="0.39"/>
    <x v="0"/>
    <n v="386.74"/>
    <n v="15"/>
    <x v="2"/>
    <s v="Ahmedabad"/>
    <x v="3"/>
    <x v="0"/>
    <x v="2"/>
    <s v="Boots"/>
    <x v="34"/>
    <s v="9  UK"/>
    <s v="Black"/>
    <x v="1"/>
  </r>
  <r>
    <s v="OD2236"/>
    <s v="C021"/>
    <s v="P1955"/>
    <x v="675"/>
    <x v="3"/>
    <x v="0"/>
    <n v="236"/>
    <n v="0.39"/>
    <x v="0"/>
    <n v="143.96"/>
    <n v="19"/>
    <x v="2"/>
    <s v="Vadodara"/>
    <x v="3"/>
    <x v="0"/>
    <x v="2"/>
    <s v="Boots"/>
    <x v="34"/>
    <s v="10  UK"/>
    <s v="Black"/>
    <x v="2"/>
  </r>
  <r>
    <s v="OD2237"/>
    <s v="C022"/>
    <s v="P1956"/>
    <x v="720"/>
    <x v="8"/>
    <x v="1"/>
    <n v="444"/>
    <n v="0.3"/>
    <x v="0"/>
    <n v="310.79999999999995"/>
    <n v="19"/>
    <x v="2"/>
    <s v="Vadodara"/>
    <x v="3"/>
    <x v="0"/>
    <x v="2"/>
    <s v="Boots"/>
    <x v="34"/>
    <s v="11  UK"/>
    <s v="Sea Green"/>
    <x v="1"/>
  </r>
  <r>
    <s v="OD2238"/>
    <s v="C023"/>
    <s v="P1957"/>
    <x v="684"/>
    <x v="5"/>
    <x v="1"/>
    <n v="456"/>
    <n v="0.3"/>
    <x v="0"/>
    <n v="319.2"/>
    <n v="19"/>
    <x v="2"/>
    <s v="Vadodara"/>
    <x v="3"/>
    <x v="0"/>
    <x v="2"/>
    <s v="Boots"/>
    <x v="34"/>
    <s v="11  UK"/>
    <s v="Sea Green"/>
    <x v="1"/>
  </r>
  <r>
    <s v="OD2239"/>
    <s v="C024"/>
    <s v="P1958"/>
    <x v="750"/>
    <x v="1"/>
    <x v="1"/>
    <n v="963"/>
    <n v="0.3"/>
    <x v="0"/>
    <n v="674.09999999999991"/>
    <n v="22"/>
    <x v="1"/>
    <s v="Vadodara"/>
    <x v="3"/>
    <x v="0"/>
    <x v="2"/>
    <s v="Boots"/>
    <x v="35"/>
    <s v="11  UK"/>
    <s v="Black"/>
    <x v="0"/>
  </r>
  <r>
    <s v="OD2240"/>
    <s v="C025"/>
    <s v="P1959"/>
    <x v="308"/>
    <x v="7"/>
    <x v="0"/>
    <n v="456"/>
    <n v="0.25"/>
    <x v="0"/>
    <n v="342"/>
    <n v="22"/>
    <x v="1"/>
    <s v="Vadodara"/>
    <x v="3"/>
    <x v="0"/>
    <x v="2"/>
    <s v="Boots"/>
    <x v="35"/>
    <s v="11  UK"/>
    <s v="Blue"/>
    <x v="2"/>
  </r>
  <r>
    <s v="OD2241"/>
    <s v="C026"/>
    <s v="P1960"/>
    <x v="506"/>
    <x v="3"/>
    <x v="0"/>
    <n v="1189"/>
    <n v="0.25"/>
    <x v="0"/>
    <n v="891.75"/>
    <n v="22"/>
    <x v="1"/>
    <s v="Surat"/>
    <x v="3"/>
    <x v="0"/>
    <x v="2"/>
    <s v="Boots"/>
    <x v="35"/>
    <s v="11  UK"/>
    <s v="White"/>
    <x v="1"/>
  </r>
  <r>
    <s v="OD2242"/>
    <s v="C027"/>
    <s v="P1961"/>
    <x v="655"/>
    <x v="10"/>
    <x v="1"/>
    <n v="1298"/>
    <n v="0.3"/>
    <x v="0"/>
    <n v="908.59999999999991"/>
    <n v="22"/>
    <x v="1"/>
    <s v="Surat"/>
    <x v="3"/>
    <x v="0"/>
    <x v="2"/>
    <s v="Boots"/>
    <x v="35"/>
    <s v="11  UK"/>
    <s v="Green"/>
    <x v="0"/>
  </r>
  <r>
    <s v="OD2243"/>
    <s v="C028"/>
    <s v="P1962"/>
    <x v="769"/>
    <x v="10"/>
    <x v="0"/>
    <n v="1456"/>
    <n v="0.3"/>
    <x v="0"/>
    <n v="1019.1999999999999"/>
    <n v="29"/>
    <x v="1"/>
    <s v="Surat"/>
    <x v="3"/>
    <x v="0"/>
    <x v="2"/>
    <s v="Boots"/>
    <x v="35"/>
    <s v="11  UK"/>
    <s v="Olive"/>
    <x v="2"/>
  </r>
  <r>
    <s v="OD2244"/>
    <s v="C029"/>
    <s v="P1963"/>
    <x v="486"/>
    <x v="2"/>
    <x v="0"/>
    <n v="1478"/>
    <n v="0.3"/>
    <x v="0"/>
    <n v="1034.5999999999999"/>
    <n v="29"/>
    <x v="1"/>
    <s v="Surat"/>
    <x v="3"/>
    <x v="0"/>
    <x v="2"/>
    <s v="Boots"/>
    <x v="35"/>
    <s v="10 UK"/>
    <s v="Pink"/>
    <x v="1"/>
  </r>
  <r>
    <s v="OD2245"/>
    <s v="C030"/>
    <s v="P1964"/>
    <x v="160"/>
    <x v="3"/>
    <x v="0"/>
    <n v="256"/>
    <n v="0.4"/>
    <x v="0"/>
    <n v="153.6"/>
    <n v="29"/>
    <x v="1"/>
    <s v="Bengaluru"/>
    <x v="4"/>
    <x v="0"/>
    <x v="2"/>
    <s v="Boots"/>
    <x v="35"/>
    <s v="10 UK"/>
    <s v="Orange"/>
    <x v="1"/>
  </r>
  <r>
    <s v="OD2246"/>
    <s v="C031"/>
    <s v="P1965"/>
    <x v="87"/>
    <x v="0"/>
    <x v="1"/>
    <n v="2698"/>
    <n v="0.4"/>
    <x v="0"/>
    <n v="1618.8"/>
    <n v="29"/>
    <x v="1"/>
    <s v="Bengaluru"/>
    <x v="4"/>
    <x v="0"/>
    <x v="2"/>
    <s v="Boots"/>
    <x v="35"/>
    <s v="10 UK"/>
    <s v="Beige"/>
    <x v="0"/>
  </r>
  <r>
    <s v="OD2247"/>
    <s v="C032"/>
    <s v="P1966"/>
    <x v="89"/>
    <x v="11"/>
    <x v="1"/>
    <n v="2364"/>
    <n v="0.4"/>
    <x v="0"/>
    <n v="1418.3999999999999"/>
    <n v="41"/>
    <x v="0"/>
    <s v="Bengaluru"/>
    <x v="4"/>
    <x v="0"/>
    <x v="2"/>
    <s v="Boots"/>
    <x v="35"/>
    <s v="10 UK"/>
    <s v="Off white"/>
    <x v="3"/>
  </r>
  <r>
    <s v="OD2248"/>
    <s v="C033"/>
    <s v="P1967"/>
    <x v="667"/>
    <x v="2"/>
    <x v="0"/>
    <n v="1236"/>
    <n v="0.4"/>
    <x v="0"/>
    <n v="741.6"/>
    <n v="42"/>
    <x v="0"/>
    <s v="Bengaluru"/>
    <x v="4"/>
    <x v="0"/>
    <x v="2"/>
    <s v="Boots"/>
    <x v="35"/>
    <s v="10 UK"/>
    <s v="Purple"/>
    <x v="2"/>
  </r>
  <r>
    <s v="OD2249"/>
    <s v="C034"/>
    <s v="P1968"/>
    <x v="703"/>
    <x v="5"/>
    <x v="0"/>
    <n v="756"/>
    <n v="0.4"/>
    <x v="0"/>
    <n v="453.59999999999997"/>
    <n v="43"/>
    <x v="0"/>
    <s v="Bengaluru"/>
    <x v="4"/>
    <x v="0"/>
    <x v="2"/>
    <s v="Boots"/>
    <x v="35"/>
    <s v="10 UK"/>
    <s v="Peach"/>
    <x v="0"/>
  </r>
  <r>
    <s v="OD2250"/>
    <s v="C035"/>
    <s v="P1969"/>
    <x v="411"/>
    <x v="10"/>
    <x v="0"/>
    <n v="326"/>
    <n v="0.4"/>
    <x v="0"/>
    <n v="195.6"/>
    <n v="44"/>
    <x v="0"/>
    <s v="Bengaluru"/>
    <x v="4"/>
    <x v="0"/>
    <x v="2"/>
    <s v="Boots"/>
    <x v="36"/>
    <s v="10 UK"/>
    <s v="Sea Green"/>
    <x v="1"/>
  </r>
  <r>
    <s v="OD2251"/>
    <s v="C036"/>
    <s v="P1970"/>
    <x v="19"/>
    <x v="8"/>
    <x v="0"/>
    <n v="453"/>
    <n v="0.45"/>
    <x v="1"/>
    <n v="249.15000000000003"/>
    <n v="45"/>
    <x v="0"/>
    <s v="Bengaluru"/>
    <x v="4"/>
    <x v="0"/>
    <x v="2"/>
    <s v="Boots"/>
    <x v="36"/>
    <s v="10 UK"/>
    <s v="Lavender"/>
    <x v="0"/>
  </r>
  <r>
    <s v="OD2252"/>
    <s v="C037"/>
    <s v="P1971"/>
    <x v="552"/>
    <x v="11"/>
    <x v="2"/>
    <n v="326"/>
    <n v="0.45"/>
    <x v="1"/>
    <n v="179.3"/>
    <n v="35"/>
    <x v="0"/>
    <s v="Bengaluru"/>
    <x v="4"/>
    <x v="0"/>
    <x v="2"/>
    <s v="Boots"/>
    <x v="36"/>
    <s v="9 UK"/>
    <s v="Pink"/>
    <x v="0"/>
  </r>
  <r>
    <s v="OD2253"/>
    <s v="C038"/>
    <s v="P1972"/>
    <x v="230"/>
    <x v="11"/>
    <x v="2"/>
    <n v="456"/>
    <n v="0.45"/>
    <x v="1"/>
    <n v="250.8"/>
    <n v="36"/>
    <x v="0"/>
    <s v="Patna"/>
    <x v="5"/>
    <x v="0"/>
    <x v="2"/>
    <s v="Boots"/>
    <x v="36"/>
    <s v="9 UK"/>
    <s v="Blue"/>
    <x v="0"/>
  </r>
  <r>
    <s v="OD2254"/>
    <s v="C039"/>
    <s v="P1973"/>
    <x v="387"/>
    <x v="4"/>
    <x v="0"/>
    <n v="675"/>
    <n v="0.47"/>
    <x v="1"/>
    <n v="357.75"/>
    <n v="37"/>
    <x v="0"/>
    <s v="Patna"/>
    <x v="5"/>
    <x v="0"/>
    <x v="2"/>
    <s v="Boots"/>
    <x v="0"/>
    <s v="9 UK"/>
    <s v="White"/>
    <x v="2"/>
  </r>
  <r>
    <s v="OD2255"/>
    <s v="C040"/>
    <s v="P1974"/>
    <x v="458"/>
    <x v="0"/>
    <x v="0"/>
    <n v="654"/>
    <n v="0.47"/>
    <x v="1"/>
    <n v="346.62"/>
    <n v="26"/>
    <x v="1"/>
    <s v="Patna"/>
    <x v="5"/>
    <x v="0"/>
    <x v="2"/>
    <s v="Boots"/>
    <x v="0"/>
    <s v="9 UK"/>
    <s v="Green"/>
    <x v="3"/>
  </r>
  <r>
    <s v="OD2256"/>
    <s v="C041"/>
    <s v="P1975"/>
    <x v="702"/>
    <x v="10"/>
    <x v="0"/>
    <n v="654"/>
    <n v="0.46"/>
    <x v="1"/>
    <n v="353.16"/>
    <n v="27"/>
    <x v="1"/>
    <s v="Patna"/>
    <x v="5"/>
    <x v="0"/>
    <x v="2"/>
    <s v="Boots"/>
    <x v="0"/>
    <s v="9 UK"/>
    <s v="Pink"/>
    <x v="1"/>
  </r>
  <r>
    <s v="OD2257"/>
    <s v="C042"/>
    <s v="P1976"/>
    <x v="767"/>
    <x v="1"/>
    <x v="0"/>
    <n v="654"/>
    <n v="0.46"/>
    <x v="1"/>
    <n v="353.16"/>
    <n v="28"/>
    <x v="1"/>
    <s v="Darbhanga"/>
    <x v="5"/>
    <x v="0"/>
    <x v="2"/>
    <s v="Boots"/>
    <x v="0"/>
    <s v="9 UK"/>
    <s v="Pink"/>
    <x v="0"/>
  </r>
  <r>
    <s v="OD2258"/>
    <s v="C043"/>
    <s v="P1977"/>
    <x v="40"/>
    <x v="10"/>
    <x v="0"/>
    <n v="654"/>
    <n v="0.46"/>
    <x v="1"/>
    <n v="353.16"/>
    <n v="29"/>
    <x v="1"/>
    <s v="Darbhanga"/>
    <x v="5"/>
    <x v="0"/>
    <x v="2"/>
    <s v="Boots"/>
    <x v="0"/>
    <s v="9 UK"/>
    <s v="Orange"/>
    <x v="3"/>
  </r>
  <r>
    <s v="OD2259"/>
    <s v="C044"/>
    <s v="P1978"/>
    <x v="678"/>
    <x v="5"/>
    <x v="1"/>
    <n v="356"/>
    <n v="0.3"/>
    <x v="0"/>
    <n v="249.2"/>
    <n v="30"/>
    <x v="0"/>
    <s v="Darbhanga"/>
    <x v="5"/>
    <x v="0"/>
    <x v="2"/>
    <s v="Boots"/>
    <x v="0"/>
    <s v="9 UK"/>
    <s v="Beige"/>
    <x v="1"/>
  </r>
  <r>
    <s v="OD2260"/>
    <s v="C045"/>
    <s v="P1979"/>
    <x v="549"/>
    <x v="7"/>
    <x v="0"/>
    <n v="686"/>
    <n v="0.3"/>
    <x v="0"/>
    <n v="480.2"/>
    <n v="31"/>
    <x v="0"/>
    <s v="Nalanda"/>
    <x v="5"/>
    <x v="0"/>
    <x v="2"/>
    <s v="Boots"/>
    <x v="0"/>
    <s v="8 UK"/>
    <s v="Off white"/>
    <x v="1"/>
  </r>
  <r>
    <s v="OD2261"/>
    <s v="C046"/>
    <s v="P1980"/>
    <x v="278"/>
    <x v="6"/>
    <x v="1"/>
    <n v="456"/>
    <n v="0.3"/>
    <x v="0"/>
    <n v="319.2"/>
    <n v="32"/>
    <x v="0"/>
    <s v="Nalanda"/>
    <x v="5"/>
    <x v="0"/>
    <x v="2"/>
    <s v="Boots"/>
    <x v="0"/>
    <s v="8 UK"/>
    <s v="Purple"/>
    <x v="0"/>
  </r>
  <r>
    <s v="OD2262"/>
    <s v="C047"/>
    <s v="P1981"/>
    <x v="284"/>
    <x v="6"/>
    <x v="1"/>
    <n v="516"/>
    <n v="0.3"/>
    <x v="0"/>
    <n v="361.2"/>
    <n v="33"/>
    <x v="0"/>
    <s v="Nalanda"/>
    <x v="5"/>
    <x v="0"/>
    <x v="2"/>
    <s v="Boots"/>
    <x v="0"/>
    <s v="8 UK"/>
    <s v="Peach"/>
    <x v="0"/>
  </r>
  <r>
    <s v="OD2263"/>
    <s v="C048"/>
    <s v="P1982"/>
    <x v="714"/>
    <x v="3"/>
    <x v="0"/>
    <n v="355"/>
    <n v="0.3"/>
    <x v="0"/>
    <n v="248.49999999999997"/>
    <n v="44"/>
    <x v="0"/>
    <s v="Gaya"/>
    <x v="5"/>
    <x v="0"/>
    <x v="2"/>
    <s v="Boots"/>
    <x v="0"/>
    <s v="8 UK"/>
    <s v="Sea Green"/>
    <x v="0"/>
  </r>
  <r>
    <s v="OD2264"/>
    <s v="C049"/>
    <s v="P1983"/>
    <x v="682"/>
    <x v="9"/>
    <x v="1"/>
    <n v="465"/>
    <n v="0.35"/>
    <x v="0"/>
    <n v="302.25"/>
    <n v="45"/>
    <x v="0"/>
    <s v="Gaya"/>
    <x v="5"/>
    <x v="2"/>
    <x v="5"/>
    <s v="Lipstick"/>
    <x v="37"/>
    <s v="Onesize"/>
    <s v="Pink"/>
    <x v="2"/>
  </r>
  <r>
    <s v="OD2265"/>
    <s v="C050"/>
    <s v="P1984"/>
    <x v="75"/>
    <x v="3"/>
    <x v="1"/>
    <n v="965"/>
    <n v="0.35"/>
    <x v="0"/>
    <n v="627.25"/>
    <n v="46"/>
    <x v="3"/>
    <s v="Bhopal"/>
    <x v="6"/>
    <x v="2"/>
    <x v="5"/>
    <s v="Lipstick"/>
    <x v="37"/>
    <s v="Onesize"/>
    <s v="Pink"/>
    <x v="1"/>
  </r>
  <r>
    <s v="OD2266"/>
    <s v="C051"/>
    <s v="P1985"/>
    <x v="563"/>
    <x v="0"/>
    <x v="0"/>
    <n v="1158"/>
    <n v="0.35"/>
    <x v="0"/>
    <n v="752.7"/>
    <n v="47"/>
    <x v="3"/>
    <s v="Bhopal"/>
    <x v="6"/>
    <x v="2"/>
    <x v="5"/>
    <s v="Lipstick"/>
    <x v="37"/>
    <s v="Onesize"/>
    <s v="Pink"/>
    <x v="0"/>
  </r>
  <r>
    <s v="OD2267"/>
    <s v="C052"/>
    <s v="P1985"/>
    <x v="366"/>
    <x v="9"/>
    <x v="1"/>
    <n v="264"/>
    <n v="0.35"/>
    <x v="0"/>
    <n v="171.6"/>
    <n v="48"/>
    <x v="3"/>
    <s v="Bhopal"/>
    <x v="6"/>
    <x v="2"/>
    <x v="5"/>
    <s v="Lipstick"/>
    <x v="37"/>
    <s v="Onesize"/>
    <s v="Pink"/>
    <x v="0"/>
  </r>
  <r>
    <s v="OD2268"/>
    <s v="C053"/>
    <s v="P1985"/>
    <x v="237"/>
    <x v="3"/>
    <x v="0"/>
    <n v="433"/>
    <n v="0.35"/>
    <x v="0"/>
    <n v="281.45"/>
    <n v="49"/>
    <x v="3"/>
    <s v="Bhopal"/>
    <x v="6"/>
    <x v="2"/>
    <x v="5"/>
    <s v="Lipstick"/>
    <x v="37"/>
    <s v="Onesize"/>
    <s v="Pink"/>
    <x v="0"/>
  </r>
  <r>
    <s v="OD2269"/>
    <s v="C054"/>
    <s v="P1985"/>
    <x v="303"/>
    <x v="11"/>
    <x v="2"/>
    <n v="562"/>
    <n v="0.35"/>
    <x v="0"/>
    <n v="365.3"/>
    <n v="17"/>
    <x v="2"/>
    <s v="Sagar"/>
    <x v="6"/>
    <x v="2"/>
    <x v="5"/>
    <s v="Lipstick"/>
    <x v="37"/>
    <s v="Onesize"/>
    <s v="Pink"/>
    <x v="0"/>
  </r>
  <r>
    <s v="OD2270"/>
    <s v="C055"/>
    <s v="P1985"/>
    <x v="317"/>
    <x v="8"/>
    <x v="0"/>
    <n v="423"/>
    <n v="0.4"/>
    <x v="0"/>
    <n v="253.79999999999998"/>
    <n v="18"/>
    <x v="2"/>
    <s v="Sagar"/>
    <x v="6"/>
    <x v="2"/>
    <x v="5"/>
    <s v="Lipstick"/>
    <x v="37"/>
    <s v="Onesize"/>
    <s v="Pink"/>
    <x v="0"/>
  </r>
  <r>
    <s v="OD2271"/>
    <s v="C056"/>
    <s v="P1985"/>
    <x v="347"/>
    <x v="8"/>
    <x v="1"/>
    <n v="621"/>
    <n v="0.4"/>
    <x v="0"/>
    <n v="372.59999999999997"/>
    <n v="19"/>
    <x v="2"/>
    <s v="Sagar"/>
    <x v="6"/>
    <x v="2"/>
    <x v="5"/>
    <s v="Lipstick"/>
    <x v="37"/>
    <s v="Onesize"/>
    <s v="Pink"/>
    <x v="0"/>
  </r>
  <r>
    <s v="OD2272"/>
    <s v="C057"/>
    <s v="P1985"/>
    <x v="629"/>
    <x v="3"/>
    <x v="1"/>
    <n v="333"/>
    <n v="0.15"/>
    <x v="2"/>
    <n v="283.05"/>
    <n v="20"/>
    <x v="1"/>
    <s v="Sagar"/>
    <x v="6"/>
    <x v="2"/>
    <x v="5"/>
    <s v="Lipstick"/>
    <x v="37"/>
    <s v="Onesize"/>
    <s v="Pink"/>
    <x v="0"/>
  </r>
  <r>
    <s v="OD2273"/>
    <s v="C058"/>
    <s v="P1985"/>
    <x v="21"/>
    <x v="5"/>
    <x v="1"/>
    <n v="236"/>
    <n v="0.15"/>
    <x v="2"/>
    <n v="200.6"/>
    <n v="21"/>
    <x v="1"/>
    <s v="Indore"/>
    <x v="6"/>
    <x v="2"/>
    <x v="5"/>
    <s v="Lipstick"/>
    <x v="37"/>
    <s v="Onesize"/>
    <s v="Pink"/>
    <x v="0"/>
  </r>
  <r>
    <s v="OD2274"/>
    <s v="C059"/>
    <s v="P1986"/>
    <x v="96"/>
    <x v="10"/>
    <x v="1"/>
    <n v="456"/>
    <n v="0.15"/>
    <x v="2"/>
    <n v="387.59999999999997"/>
    <n v="22"/>
    <x v="1"/>
    <s v="Indore"/>
    <x v="6"/>
    <x v="2"/>
    <x v="5"/>
    <s v="Lipstick"/>
    <x v="37"/>
    <s v="Onesize"/>
    <s v="Pink"/>
    <x v="3"/>
  </r>
  <r>
    <s v="OD2275"/>
    <s v="C060"/>
    <s v="P1987"/>
    <x v="386"/>
    <x v="8"/>
    <x v="1"/>
    <n v="963"/>
    <n v="0.34"/>
    <x v="0"/>
    <n v="635.57999999999993"/>
    <n v="16"/>
    <x v="2"/>
    <s v="Kanpur"/>
    <x v="7"/>
    <x v="2"/>
    <x v="5"/>
    <s v="Lipstick"/>
    <x v="37"/>
    <s v="Onesize"/>
    <s v="Pink"/>
    <x v="1"/>
  </r>
  <r>
    <s v="OD2276"/>
    <s v="C061"/>
    <s v="P1988"/>
    <x v="689"/>
    <x v="3"/>
    <x v="0"/>
    <n v="234"/>
    <n v="0.34"/>
    <x v="0"/>
    <n v="154.43999999999997"/>
    <n v="17"/>
    <x v="2"/>
    <s v="Kanpur"/>
    <x v="7"/>
    <x v="2"/>
    <x v="5"/>
    <s v="Lipstick"/>
    <x v="37"/>
    <s v="Onesize"/>
    <s v="Pink"/>
    <x v="1"/>
  </r>
  <r>
    <s v="OD2277"/>
    <s v="C062"/>
    <s v="P1989"/>
    <x v="207"/>
    <x v="8"/>
    <x v="0"/>
    <n v="456"/>
    <n v="0.34"/>
    <x v="0"/>
    <n v="300.95999999999998"/>
    <n v="18"/>
    <x v="2"/>
    <s v="Kanpur"/>
    <x v="7"/>
    <x v="2"/>
    <x v="5"/>
    <s v="Lipstick"/>
    <x v="37"/>
    <s v="Onesize"/>
    <s v="Red"/>
    <x v="1"/>
  </r>
  <r>
    <s v="OD2278"/>
    <s v="C063"/>
    <s v="P1990"/>
    <x v="703"/>
    <x v="5"/>
    <x v="0"/>
    <n v="564"/>
    <n v="0.34"/>
    <x v="0"/>
    <n v="372.23999999999995"/>
    <n v="19"/>
    <x v="2"/>
    <s v="Kanpur"/>
    <x v="7"/>
    <x v="2"/>
    <x v="5"/>
    <s v="Lipstick"/>
    <x v="37"/>
    <s v="Onesize"/>
    <s v="Red"/>
    <x v="0"/>
  </r>
  <r>
    <s v="OD2279"/>
    <s v="C064"/>
    <s v="P1991"/>
    <x v="254"/>
    <x v="8"/>
    <x v="0"/>
    <n v="634"/>
    <n v="0.34"/>
    <x v="0"/>
    <n v="418.43999999999994"/>
    <n v="20"/>
    <x v="1"/>
    <s v="Aligarh"/>
    <x v="7"/>
    <x v="2"/>
    <x v="5"/>
    <s v="Lipstick"/>
    <x v="37"/>
    <s v="Onesize"/>
    <s v="Red"/>
    <x v="0"/>
  </r>
  <r>
    <s v="OD2280"/>
    <s v="C065"/>
    <s v="P1992"/>
    <x v="159"/>
    <x v="6"/>
    <x v="1"/>
    <n v="236"/>
    <n v="0.34"/>
    <x v="0"/>
    <n v="155.76"/>
    <n v="21"/>
    <x v="1"/>
    <s v="Aligarh"/>
    <x v="7"/>
    <x v="2"/>
    <x v="5"/>
    <s v="Lipstick"/>
    <x v="37"/>
    <s v="Onesize"/>
    <s v="Red"/>
    <x v="0"/>
  </r>
  <r>
    <s v="OD2281"/>
    <s v="C066"/>
    <s v="P1993"/>
    <x v="633"/>
    <x v="3"/>
    <x v="2"/>
    <n v="444"/>
    <n v="0.44"/>
    <x v="1"/>
    <n v="248.64000000000001"/>
    <n v="22"/>
    <x v="1"/>
    <s v="Aligarh"/>
    <x v="7"/>
    <x v="2"/>
    <x v="5"/>
    <s v="Lipstick"/>
    <x v="37"/>
    <s v="Onesize"/>
    <s v="Brown"/>
    <x v="1"/>
  </r>
  <r>
    <s v="OD2282"/>
    <s v="C067"/>
    <s v="P1994"/>
    <x v="248"/>
    <x v="8"/>
    <x v="1"/>
    <n v="456"/>
    <n v="0.44"/>
    <x v="1"/>
    <n v="255.36"/>
    <n v="23"/>
    <x v="1"/>
    <s v="Aligarh"/>
    <x v="7"/>
    <x v="2"/>
    <x v="5"/>
    <s v="Lipstick"/>
    <x v="37"/>
    <s v="Onesize"/>
    <s v="Brown"/>
    <x v="1"/>
  </r>
  <r>
    <s v="OD2283"/>
    <s v="C068"/>
    <s v="P1995"/>
    <x v="648"/>
    <x v="1"/>
    <x v="0"/>
    <n v="963"/>
    <n v="0.44"/>
    <x v="1"/>
    <n v="539.28000000000009"/>
    <n v="18"/>
    <x v="2"/>
    <s v="Prayagraj"/>
    <x v="7"/>
    <x v="2"/>
    <x v="5"/>
    <s v="Lipstick"/>
    <x v="37"/>
    <s v="Onesize"/>
    <s v="Magenta"/>
    <x v="2"/>
  </r>
  <r>
    <s v="OD2284"/>
    <s v="C069"/>
    <s v="P1996"/>
    <x v="284"/>
    <x v="6"/>
    <x v="1"/>
    <n v="456"/>
    <n v="0.44"/>
    <x v="1"/>
    <n v="255.36"/>
    <n v="18"/>
    <x v="2"/>
    <s v="Prayagraj"/>
    <x v="7"/>
    <x v="2"/>
    <x v="5"/>
    <s v="Lipstick"/>
    <x v="37"/>
    <s v="Onesize"/>
    <s v="Magenta"/>
    <x v="1"/>
  </r>
  <r>
    <s v="OD2285"/>
    <s v="C070"/>
    <s v="P1997"/>
    <x v="681"/>
    <x v="3"/>
    <x v="2"/>
    <n v="1189"/>
    <n v="0.44"/>
    <x v="1"/>
    <n v="665.84"/>
    <n v="18"/>
    <x v="2"/>
    <s v="Prayagraj"/>
    <x v="7"/>
    <x v="2"/>
    <x v="5"/>
    <s v="Lipstick"/>
    <x v="38"/>
    <s v="Onesize"/>
    <s v="Magenta"/>
    <x v="1"/>
  </r>
  <r>
    <s v="OD2286"/>
    <s v="C071"/>
    <s v="P1998"/>
    <x v="513"/>
    <x v="9"/>
    <x v="0"/>
    <n v="1298"/>
    <n v="0.1"/>
    <x v="2"/>
    <n v="1168.2"/>
    <n v="18"/>
    <x v="2"/>
    <s v="Prayagraj"/>
    <x v="7"/>
    <x v="2"/>
    <x v="5"/>
    <s v="Lipstick"/>
    <x v="38"/>
    <s v="Onesize"/>
    <s v="Maroon"/>
    <x v="0"/>
  </r>
  <r>
    <s v="OD2287"/>
    <s v="C072"/>
    <s v="P1999"/>
    <x v="525"/>
    <x v="9"/>
    <x v="1"/>
    <n v="1456"/>
    <n v="0.1"/>
    <x v="2"/>
    <n v="1310.4000000000001"/>
    <n v="18"/>
    <x v="2"/>
    <s v="Prayagraj"/>
    <x v="7"/>
    <x v="2"/>
    <x v="5"/>
    <s v="Lipstick"/>
    <x v="38"/>
    <s v="Onesize"/>
    <s v="Maroon"/>
    <x v="2"/>
  </r>
  <r>
    <s v="OD2288"/>
    <s v="C073"/>
    <s v="P2000"/>
    <x v="770"/>
    <x v="9"/>
    <x v="1"/>
    <n v="1478"/>
    <n v="0.1"/>
    <x v="2"/>
    <n v="1330.2"/>
    <n v="18"/>
    <x v="2"/>
    <s v="Prayagraj"/>
    <x v="7"/>
    <x v="2"/>
    <x v="5"/>
    <s v="Lipstick"/>
    <x v="38"/>
    <s v="Onesize"/>
    <s v="Maroon"/>
    <x v="0"/>
  </r>
  <r>
    <s v="OD2289"/>
    <s v="C074"/>
    <s v="P2001"/>
    <x v="547"/>
    <x v="5"/>
    <x v="0"/>
    <n v="256"/>
    <n v="0.3"/>
    <x v="0"/>
    <n v="179.2"/>
    <n v="23"/>
    <x v="1"/>
    <s v="Jalandhar"/>
    <x v="8"/>
    <x v="2"/>
    <x v="5"/>
    <s v="Lipstick"/>
    <x v="38"/>
    <s v="Onesize"/>
    <s v="Maroon"/>
    <x v="1"/>
  </r>
  <r>
    <s v="OD2290"/>
    <s v="C075"/>
    <s v="P2002"/>
    <x v="562"/>
    <x v="0"/>
    <x v="2"/>
    <n v="2698"/>
    <n v="0.3"/>
    <x v="0"/>
    <n v="1888.6"/>
    <n v="24"/>
    <x v="1"/>
    <s v="Jalandhar"/>
    <x v="8"/>
    <x v="2"/>
    <x v="5"/>
    <s v="Lipstick"/>
    <x v="38"/>
    <s v="Onesize"/>
    <s v="Maroon"/>
    <x v="2"/>
  </r>
  <r>
    <s v="OD2291"/>
    <s v="C076"/>
    <s v="P2003"/>
    <x v="771"/>
    <x v="1"/>
    <x v="0"/>
    <n v="2364"/>
    <n v="0.3"/>
    <x v="0"/>
    <n v="1654.8"/>
    <n v="25"/>
    <x v="1"/>
    <s v="Jalandhar"/>
    <x v="8"/>
    <x v="2"/>
    <x v="5"/>
    <s v="Lipstick"/>
    <x v="38"/>
    <s v="Onesize"/>
    <s v="Maroon"/>
    <x v="3"/>
  </r>
  <r>
    <s v="OD2292"/>
    <s v="C077"/>
    <s v="P2004"/>
    <x v="545"/>
    <x v="6"/>
    <x v="0"/>
    <n v="1236"/>
    <n v="0.25"/>
    <x v="0"/>
    <n v="927"/>
    <n v="26"/>
    <x v="1"/>
    <s v="Jalandhar"/>
    <x v="8"/>
    <x v="2"/>
    <x v="5"/>
    <s v="Lipstick"/>
    <x v="38"/>
    <s v="Onesize"/>
    <s v="Nude"/>
    <x v="1"/>
  </r>
  <r>
    <s v="OD2293"/>
    <s v="C078"/>
    <s v="P2005"/>
    <x v="380"/>
    <x v="9"/>
    <x v="0"/>
    <n v="756"/>
    <n v="0.25"/>
    <x v="0"/>
    <n v="567"/>
    <n v="27"/>
    <x v="1"/>
    <s v="Amritsar"/>
    <x v="8"/>
    <x v="2"/>
    <x v="5"/>
    <s v="Lipstick"/>
    <x v="38"/>
    <s v="Onesize"/>
    <s v="Nude"/>
    <x v="0"/>
  </r>
  <r>
    <s v="OD2294"/>
    <s v="C079"/>
    <s v="P2006"/>
    <x v="347"/>
    <x v="8"/>
    <x v="1"/>
    <n v="326"/>
    <n v="0.3"/>
    <x v="0"/>
    <n v="228.2"/>
    <n v="24"/>
    <x v="1"/>
    <s v="Amritsar"/>
    <x v="8"/>
    <x v="2"/>
    <x v="5"/>
    <s v="Lipstick"/>
    <x v="38"/>
    <s v="Onesize"/>
    <s v="Nude"/>
    <x v="2"/>
  </r>
  <r>
    <s v="OD2295"/>
    <s v="C080"/>
    <s v="P2007"/>
    <x v="472"/>
    <x v="10"/>
    <x v="1"/>
    <n v="453"/>
    <n v="0.3"/>
    <x v="0"/>
    <n v="317.09999999999997"/>
    <n v="24"/>
    <x v="1"/>
    <s v="Amritsar"/>
    <x v="8"/>
    <x v="2"/>
    <x v="5"/>
    <s v="Lipstick"/>
    <x v="38"/>
    <s v="Onesize"/>
    <s v="Nude"/>
    <x v="1"/>
  </r>
  <r>
    <s v="OD2296"/>
    <s v="C081"/>
    <s v="P2008"/>
    <x v="626"/>
    <x v="8"/>
    <x v="0"/>
    <n v="326"/>
    <n v="0.3"/>
    <x v="0"/>
    <n v="228.2"/>
    <n v="24"/>
    <x v="1"/>
    <s v="Amritsar"/>
    <x v="8"/>
    <x v="2"/>
    <x v="5"/>
    <s v="Lipstick"/>
    <x v="38"/>
    <s v="Onesize"/>
    <s v="Nude"/>
    <x v="0"/>
  </r>
  <r>
    <s v="OD2297"/>
    <s v="C082"/>
    <s v="P2009"/>
    <x v="755"/>
    <x v="9"/>
    <x v="1"/>
    <n v="456"/>
    <n v="0.4"/>
    <x v="0"/>
    <n v="273.59999999999997"/>
    <n v="24"/>
    <x v="1"/>
    <s v="Amritsar"/>
    <x v="8"/>
    <x v="2"/>
    <x v="5"/>
    <s v="Lipstick"/>
    <x v="38"/>
    <s v="Onesize"/>
    <s v="Purple"/>
    <x v="3"/>
  </r>
  <r>
    <s v="OD2298"/>
    <s v="C083"/>
    <s v="P2010"/>
    <x v="220"/>
    <x v="10"/>
    <x v="1"/>
    <n v="675"/>
    <n v="0.4"/>
    <x v="0"/>
    <n v="405"/>
    <n v="24"/>
    <x v="1"/>
    <s v="Patiala"/>
    <x v="8"/>
    <x v="2"/>
    <x v="5"/>
    <s v="Lipstick"/>
    <x v="38"/>
    <s v="Onesize"/>
    <s v="Purple"/>
    <x v="1"/>
  </r>
  <r>
    <s v="OD2299"/>
    <s v="C084"/>
    <s v="P2011"/>
    <x v="6"/>
    <x v="4"/>
    <x v="0"/>
    <n v="654"/>
    <n v="0.4"/>
    <x v="0"/>
    <n v="392.4"/>
    <n v="24"/>
    <x v="1"/>
    <s v="Patiala"/>
    <x v="8"/>
    <x v="2"/>
    <x v="5"/>
    <s v="Lipstick"/>
    <x v="38"/>
    <s v="Onesize"/>
    <s v="Purple"/>
    <x v="1"/>
  </r>
  <r>
    <s v="OD2300"/>
    <s v="C085"/>
    <s v="P2012"/>
    <x v="272"/>
    <x v="3"/>
    <x v="2"/>
    <n v="654"/>
    <n v="0.4"/>
    <x v="0"/>
    <n v="392.4"/>
    <n v="24"/>
    <x v="1"/>
    <s v="Patiala"/>
    <x v="8"/>
    <x v="2"/>
    <x v="5"/>
    <s v="Lipstick"/>
    <x v="38"/>
    <s v="Onesize"/>
    <s v="Purple"/>
    <x v="0"/>
  </r>
  <r>
    <s v="OD2301"/>
    <s v="C086"/>
    <s v="P2013"/>
    <x v="56"/>
    <x v="10"/>
    <x v="0"/>
    <n v="654"/>
    <n v="0.4"/>
    <x v="0"/>
    <n v="392.4"/>
    <n v="24"/>
    <x v="1"/>
    <s v="Patiala"/>
    <x v="8"/>
    <x v="2"/>
    <x v="5"/>
    <s v="Lipstick"/>
    <x v="38"/>
    <s v="Onesize"/>
    <s v="Orange"/>
    <x v="0"/>
  </r>
  <r>
    <s v="OD2302"/>
    <s v="C087"/>
    <s v="P2014"/>
    <x v="567"/>
    <x v="10"/>
    <x v="0"/>
    <n v="654"/>
    <n v="0.4"/>
    <x v="0"/>
    <n v="392.4"/>
    <n v="24"/>
    <x v="1"/>
    <s v="Patiala"/>
    <x v="8"/>
    <x v="2"/>
    <x v="5"/>
    <s v="Lipstick"/>
    <x v="38"/>
    <s v="Onesize"/>
    <s v="Orange"/>
    <x v="0"/>
  </r>
  <r>
    <s v="OD2303"/>
    <s v="C088"/>
    <s v="P2015"/>
    <x v="287"/>
    <x v="8"/>
    <x v="0"/>
    <n v="356"/>
    <n v="0.45"/>
    <x v="1"/>
    <n v="195.8"/>
    <n v="22"/>
    <x v="1"/>
    <s v="Patiala"/>
    <x v="8"/>
    <x v="2"/>
    <x v="5"/>
    <s v="Lipstick"/>
    <x v="38"/>
    <s v="Onesize"/>
    <s v="Orange"/>
    <x v="2"/>
  </r>
  <r>
    <s v="OD2304"/>
    <s v="C089"/>
    <s v="P2016"/>
    <x v="510"/>
    <x v="4"/>
    <x v="1"/>
    <n v="686"/>
    <n v="0.45"/>
    <x v="1"/>
    <n v="377.3"/>
    <n v="23"/>
    <x v="1"/>
    <s v="Jaipur"/>
    <x v="9"/>
    <x v="2"/>
    <x v="5"/>
    <s v="Lipstick"/>
    <x v="38"/>
    <s v="Onesize"/>
    <s v="Orange"/>
    <x v="1"/>
  </r>
  <r>
    <s v="OD2305"/>
    <s v="C090"/>
    <s v="P2017"/>
    <x v="299"/>
    <x v="0"/>
    <x v="0"/>
    <n v="456"/>
    <n v="0.45"/>
    <x v="1"/>
    <n v="250.8"/>
    <n v="24"/>
    <x v="1"/>
    <s v="Jaipur"/>
    <x v="9"/>
    <x v="2"/>
    <x v="5"/>
    <s v="Lipstick"/>
    <x v="38"/>
    <s v="Onesize"/>
    <s v="Orange"/>
    <x v="0"/>
  </r>
  <r>
    <s v="OD2306"/>
    <s v="C091"/>
    <s v="P2018"/>
    <x v="629"/>
    <x v="3"/>
    <x v="1"/>
    <n v="516"/>
    <n v="0.47"/>
    <x v="1"/>
    <n v="273.48"/>
    <n v="25"/>
    <x v="1"/>
    <s v="Jaipur"/>
    <x v="9"/>
    <x v="2"/>
    <x v="5"/>
    <s v="Lipstick"/>
    <x v="39"/>
    <s v="Onesize"/>
    <s v="Magenta"/>
    <x v="3"/>
  </r>
  <r>
    <s v="OD2307"/>
    <s v="C092"/>
    <s v="P2019"/>
    <x v="732"/>
    <x v="4"/>
    <x v="0"/>
    <n v="355"/>
    <n v="0.47"/>
    <x v="1"/>
    <n v="188.15"/>
    <n v="26"/>
    <x v="1"/>
    <s v="Jaipur"/>
    <x v="9"/>
    <x v="2"/>
    <x v="5"/>
    <s v="Lipstick"/>
    <x v="39"/>
    <s v="Onesize"/>
    <s v="Magenta"/>
    <x v="1"/>
  </r>
  <r>
    <s v="OD2308"/>
    <s v="C093"/>
    <s v="P2020"/>
    <x v="679"/>
    <x v="10"/>
    <x v="0"/>
    <n v="465"/>
    <n v="0.46"/>
    <x v="1"/>
    <n v="251.10000000000002"/>
    <n v="27"/>
    <x v="1"/>
    <s v="Jaipur"/>
    <x v="9"/>
    <x v="2"/>
    <x v="5"/>
    <s v="Lipstick"/>
    <x v="39"/>
    <s v="Onesize"/>
    <s v="Magenta"/>
    <x v="1"/>
  </r>
  <r>
    <s v="OD2309"/>
    <s v="C094"/>
    <s v="P2021"/>
    <x v="486"/>
    <x v="2"/>
    <x v="0"/>
    <n v="965"/>
    <n v="0.46"/>
    <x v="1"/>
    <n v="521.1"/>
    <n v="34"/>
    <x v="0"/>
    <s v="Jaipur"/>
    <x v="9"/>
    <x v="2"/>
    <x v="5"/>
    <s v="Lipstick"/>
    <x v="39"/>
    <s v="Onesize"/>
    <s v="Magenta"/>
    <x v="1"/>
  </r>
  <r>
    <s v="OD2310"/>
    <s v="C095"/>
    <s v="P2022"/>
    <x v="573"/>
    <x v="2"/>
    <x v="0"/>
    <n v="1158"/>
    <n v="0.46"/>
    <x v="1"/>
    <n v="625.32000000000005"/>
    <n v="35"/>
    <x v="0"/>
    <s v="Jodhpur"/>
    <x v="9"/>
    <x v="2"/>
    <x v="5"/>
    <s v="Lipstick"/>
    <x v="39"/>
    <s v="Onesize"/>
    <s v="Peach"/>
    <x v="0"/>
  </r>
  <r>
    <s v="OD2311"/>
    <s v="C096"/>
    <s v="P2023"/>
    <x v="244"/>
    <x v="11"/>
    <x v="2"/>
    <n v="264"/>
    <n v="0.3"/>
    <x v="0"/>
    <n v="184.79999999999998"/>
    <n v="36"/>
    <x v="0"/>
    <s v="Jodhpur"/>
    <x v="9"/>
    <x v="2"/>
    <x v="5"/>
    <s v="Lipstick"/>
    <x v="39"/>
    <s v="Onesize"/>
    <s v="Peach"/>
    <x v="0"/>
  </r>
  <r>
    <s v="OD2312"/>
    <s v="C097"/>
    <s v="P2024"/>
    <x v="244"/>
    <x v="11"/>
    <x v="2"/>
    <n v="433"/>
    <n v="0.3"/>
    <x v="0"/>
    <n v="303.09999999999997"/>
    <n v="37"/>
    <x v="0"/>
    <s v="Jodhpur"/>
    <x v="9"/>
    <x v="2"/>
    <x v="5"/>
    <s v="Lipstick"/>
    <x v="40"/>
    <s v="Onesize"/>
    <s v="Peach"/>
    <x v="0"/>
  </r>
  <r>
    <s v="OD2313"/>
    <s v="C098"/>
    <s v="P2025"/>
    <x v="5"/>
    <x v="3"/>
    <x v="1"/>
    <n v="562"/>
    <n v="0.3"/>
    <x v="0"/>
    <n v="393.4"/>
    <n v="38"/>
    <x v="0"/>
    <s v="Udaipur"/>
    <x v="9"/>
    <x v="2"/>
    <x v="5"/>
    <s v="Lipstick"/>
    <x v="40"/>
    <s v="Onesize"/>
    <s v="Peach"/>
    <x v="1"/>
  </r>
  <r>
    <s v="OD2314"/>
    <s v="C099"/>
    <s v="P2026"/>
    <x v="388"/>
    <x v="2"/>
    <x v="0"/>
    <n v="423"/>
    <n v="0.3"/>
    <x v="0"/>
    <n v="296.09999999999997"/>
    <n v="39"/>
    <x v="0"/>
    <s v="Udaipur"/>
    <x v="9"/>
    <x v="2"/>
    <x v="5"/>
    <s v="Lipstick"/>
    <x v="40"/>
    <s v="Onesize"/>
    <s v="Peach"/>
    <x v="1"/>
  </r>
  <r>
    <s v="OD2315"/>
    <s v="C100"/>
    <s v="P2027"/>
    <x v="239"/>
    <x v="3"/>
    <x v="2"/>
    <n v="621"/>
    <n v="0.3"/>
    <x v="0"/>
    <n v="434.7"/>
    <n v="40"/>
    <x v="0"/>
    <s v="Udaipur"/>
    <x v="9"/>
    <x v="2"/>
    <x v="5"/>
    <s v="Lipstick"/>
    <x v="40"/>
    <s v="Onesize"/>
    <s v="Coral"/>
    <x v="2"/>
  </r>
  <r>
    <s v="OD2316"/>
    <s v="C001"/>
    <s v="P2028"/>
    <x v="435"/>
    <x v="4"/>
    <x v="1"/>
    <n v="333"/>
    <n v="0.35"/>
    <x v="0"/>
    <n v="216.45000000000002"/>
    <n v="30"/>
    <x v="0"/>
    <s v="Mumbai"/>
    <x v="0"/>
    <x v="2"/>
    <x v="5"/>
    <s v="Lipstick"/>
    <x v="40"/>
    <s v="Onesize"/>
    <s v="Coral"/>
    <x v="1"/>
  </r>
  <r>
    <s v="OD2317"/>
    <s v="C002"/>
    <s v="P2029"/>
    <x v="129"/>
    <x v="9"/>
    <x v="1"/>
    <n v="236"/>
    <n v="0.35"/>
    <x v="0"/>
    <n v="153.4"/>
    <n v="35"/>
    <x v="0"/>
    <s v="Mumbai"/>
    <x v="0"/>
    <x v="2"/>
    <x v="5"/>
    <s v="Lipstick"/>
    <x v="40"/>
    <s v="Onesize"/>
    <s v="Coral"/>
    <x v="1"/>
  </r>
  <r>
    <s v="OD2318"/>
    <s v="C003"/>
    <s v="P2030"/>
    <x v="211"/>
    <x v="11"/>
    <x v="1"/>
    <n v="456"/>
    <n v="0.35"/>
    <x v="0"/>
    <n v="296.40000000000003"/>
    <n v="36"/>
    <x v="0"/>
    <s v="Mumbai"/>
    <x v="0"/>
    <x v="2"/>
    <x v="5"/>
    <s v="Lipstick"/>
    <x v="40"/>
    <s v="Onesize"/>
    <s v="Coral"/>
    <x v="0"/>
  </r>
  <r>
    <s v="OD2319"/>
    <s v="C004"/>
    <s v="P2031"/>
    <x v="483"/>
    <x v="6"/>
    <x v="0"/>
    <n v="963"/>
    <n v="0.35"/>
    <x v="0"/>
    <n v="625.95000000000005"/>
    <n v="40"/>
    <x v="0"/>
    <s v="Pune"/>
    <x v="0"/>
    <x v="2"/>
    <x v="5"/>
    <s v="Lipstick"/>
    <x v="40"/>
    <s v="Onesize"/>
    <s v="Red"/>
    <x v="2"/>
  </r>
  <r>
    <s v="OD2320"/>
    <s v="C005"/>
    <s v="P2032"/>
    <x v="16"/>
    <x v="7"/>
    <x v="0"/>
    <n v="234"/>
    <n v="0.35"/>
    <x v="0"/>
    <n v="152.1"/>
    <n v="25"/>
    <x v="1"/>
    <s v="Pune"/>
    <x v="0"/>
    <x v="2"/>
    <x v="5"/>
    <s v="Lipstick"/>
    <x v="40"/>
    <s v="Onesize"/>
    <s v="Red"/>
    <x v="1"/>
  </r>
  <r>
    <s v="OD2321"/>
    <s v="C006"/>
    <s v="P2033"/>
    <x v="419"/>
    <x v="9"/>
    <x v="1"/>
    <n v="456"/>
    <n v="0.35"/>
    <x v="0"/>
    <n v="296.40000000000003"/>
    <n v="16"/>
    <x v="2"/>
    <s v="Pune"/>
    <x v="0"/>
    <x v="2"/>
    <x v="5"/>
    <s v="Lipstick"/>
    <x v="40"/>
    <s v="Onesize"/>
    <s v="Red"/>
    <x v="0"/>
  </r>
  <r>
    <s v="OD2322"/>
    <s v="C007"/>
    <s v="P2034"/>
    <x v="25"/>
    <x v="6"/>
    <x v="0"/>
    <n v="564"/>
    <n v="0.4"/>
    <x v="0"/>
    <n v="338.4"/>
    <n v="23"/>
    <x v="1"/>
    <s v="Pune"/>
    <x v="0"/>
    <x v="2"/>
    <x v="5"/>
    <s v="Lipstick"/>
    <x v="40"/>
    <s v="Onesize"/>
    <s v="Red"/>
    <x v="2"/>
  </r>
  <r>
    <s v="OD2323"/>
    <s v="C008"/>
    <s v="P2035"/>
    <x v="380"/>
    <x v="9"/>
    <x v="0"/>
    <n v="634"/>
    <n v="0.4"/>
    <x v="0"/>
    <n v="380.4"/>
    <n v="22"/>
    <x v="1"/>
    <s v="Pune"/>
    <x v="0"/>
    <x v="2"/>
    <x v="5"/>
    <s v="Lipstick"/>
    <x v="40"/>
    <s v="Onesize"/>
    <s v="Pink"/>
    <x v="1"/>
  </r>
  <r>
    <s v="OD2324"/>
    <s v="C009"/>
    <s v="P2036"/>
    <x v="438"/>
    <x v="10"/>
    <x v="1"/>
    <n v="236"/>
    <n v="0.15"/>
    <x v="2"/>
    <n v="200.6"/>
    <n v="17"/>
    <x v="2"/>
    <s v="Hyderabad"/>
    <x v="1"/>
    <x v="2"/>
    <x v="5"/>
    <s v="Lipstick"/>
    <x v="40"/>
    <s v="Onesize"/>
    <s v="Pink"/>
    <x v="1"/>
  </r>
  <r>
    <s v="OD2325"/>
    <s v="C010"/>
    <s v="P2037"/>
    <x v="761"/>
    <x v="2"/>
    <x v="0"/>
    <n v="444"/>
    <n v="0.15"/>
    <x v="2"/>
    <n v="377.4"/>
    <n v="19"/>
    <x v="2"/>
    <s v="Hyderabad"/>
    <x v="1"/>
    <x v="2"/>
    <x v="5"/>
    <s v="Lipstick"/>
    <x v="40"/>
    <s v="Onesize"/>
    <s v="Pink"/>
    <x v="0"/>
  </r>
  <r>
    <s v="OD2326"/>
    <s v="C011"/>
    <s v="P2038"/>
    <x v="449"/>
    <x v="4"/>
    <x v="1"/>
    <n v="456"/>
    <n v="0.15"/>
    <x v="2"/>
    <n v="387.59999999999997"/>
    <n v="18"/>
    <x v="2"/>
    <s v="Hyderabad"/>
    <x v="1"/>
    <x v="2"/>
    <x v="5"/>
    <s v="Lipstick"/>
    <x v="40"/>
    <s v="Onesize"/>
    <s v="Pink"/>
    <x v="3"/>
  </r>
  <r>
    <s v="OD2327"/>
    <s v="C012"/>
    <s v="P2038"/>
    <x v="507"/>
    <x v="0"/>
    <x v="0"/>
    <n v="963"/>
    <n v="0.35"/>
    <x v="0"/>
    <n v="625.95000000000005"/>
    <n v="20"/>
    <x v="1"/>
    <s v="Hyderabad"/>
    <x v="1"/>
    <x v="2"/>
    <x v="5"/>
    <s v="Lipstick"/>
    <x v="40"/>
    <s v="Onesize"/>
    <s v="Pink"/>
    <x v="3"/>
  </r>
  <r>
    <s v="OD2328"/>
    <s v="C013"/>
    <s v="P2038"/>
    <x v="509"/>
    <x v="11"/>
    <x v="2"/>
    <n v="456"/>
    <n v="0.35"/>
    <x v="0"/>
    <n v="296.40000000000003"/>
    <n v="22"/>
    <x v="1"/>
    <s v="Raipur"/>
    <x v="2"/>
    <x v="2"/>
    <x v="5"/>
    <s v="Lipstick"/>
    <x v="40"/>
    <s v="Onesize"/>
    <s v="Pink"/>
    <x v="3"/>
  </r>
  <r>
    <s v="OD2329"/>
    <s v="C014"/>
    <s v="P2038"/>
    <x v="253"/>
    <x v="10"/>
    <x v="0"/>
    <n v="1189"/>
    <n v="0.35"/>
    <x v="0"/>
    <n v="772.85"/>
    <n v="25"/>
    <x v="1"/>
    <s v="Raipur"/>
    <x v="2"/>
    <x v="2"/>
    <x v="5"/>
    <s v="Lipstick"/>
    <x v="40"/>
    <s v="Onesize"/>
    <s v="Pink"/>
    <x v="3"/>
  </r>
  <r>
    <s v="OD2330"/>
    <s v="C015"/>
    <s v="P2038"/>
    <x v="762"/>
    <x v="7"/>
    <x v="1"/>
    <n v="1298"/>
    <n v="0.35"/>
    <x v="0"/>
    <n v="843.7"/>
    <n v="27"/>
    <x v="1"/>
    <s v="Ahmedabad"/>
    <x v="3"/>
    <x v="2"/>
    <x v="5"/>
    <s v="Lipstick"/>
    <x v="40"/>
    <s v="Onesize"/>
    <s v="Pink"/>
    <x v="3"/>
  </r>
  <r>
    <s v="OD2331"/>
    <s v="C016"/>
    <s v="P2038"/>
    <x v="743"/>
    <x v="4"/>
    <x v="1"/>
    <n v="1456"/>
    <n v="0.55000000000000004"/>
    <x v="1"/>
    <n v="655.19999999999993"/>
    <n v="29"/>
    <x v="1"/>
    <s v="Ahmedabad"/>
    <x v="3"/>
    <x v="2"/>
    <x v="5"/>
    <s v="Lipstick"/>
    <x v="40"/>
    <s v="Onesize"/>
    <s v="Pink"/>
    <x v="3"/>
  </r>
  <r>
    <s v="OD2332"/>
    <s v="C017"/>
    <s v="P2038"/>
    <x v="191"/>
    <x v="2"/>
    <x v="1"/>
    <n v="1478"/>
    <n v="0.55000000000000004"/>
    <x v="1"/>
    <n v="665.09999999999991"/>
    <n v="23"/>
    <x v="1"/>
    <s v="Ahmedabad"/>
    <x v="3"/>
    <x v="2"/>
    <x v="5"/>
    <s v="Lipstick"/>
    <x v="40"/>
    <s v="Onesize"/>
    <s v="Pink"/>
    <x v="3"/>
  </r>
  <r>
    <s v="OD2333"/>
    <s v="C018"/>
    <s v="P2039"/>
    <x v="168"/>
    <x v="0"/>
    <x v="0"/>
    <n v="256"/>
    <n v="0.55000000000000004"/>
    <x v="1"/>
    <n v="115.19999999999999"/>
    <n v="25"/>
    <x v="1"/>
    <s v="Ahmedabad"/>
    <x v="3"/>
    <x v="2"/>
    <x v="5"/>
    <s v="Lipstick"/>
    <x v="40"/>
    <s v="Onesize"/>
    <s v="Pink"/>
    <x v="2"/>
  </r>
  <r>
    <s v="OD2334"/>
    <s v="C019"/>
    <s v="P2040"/>
    <x v="105"/>
    <x v="1"/>
    <x v="1"/>
    <n v="2698"/>
    <n v="0.55000000000000004"/>
    <x v="1"/>
    <n v="1214.0999999999999"/>
    <n v="24"/>
    <x v="1"/>
    <s v="Ahmedabad"/>
    <x v="3"/>
    <x v="2"/>
    <x v="5"/>
    <s v="Lipstick"/>
    <x v="40"/>
    <s v="Onesize"/>
    <s v="Peach"/>
    <x v="0"/>
  </r>
  <r>
    <s v="OD2335"/>
    <s v="C020"/>
    <s v="P2041"/>
    <x v="207"/>
    <x v="8"/>
    <x v="0"/>
    <n v="2364"/>
    <n v="0.5"/>
    <x v="1"/>
    <n v="1182"/>
    <n v="15"/>
    <x v="2"/>
    <s v="Ahmedabad"/>
    <x v="3"/>
    <x v="2"/>
    <x v="5"/>
    <s v="Lipstick"/>
    <x v="40"/>
    <s v="Onesize"/>
    <s v="Maroon"/>
    <x v="1"/>
  </r>
  <r>
    <s v="OD2336"/>
    <s v="C021"/>
    <s v="P2042"/>
    <x v="295"/>
    <x v="6"/>
    <x v="1"/>
    <n v="1236"/>
    <n v="0.5"/>
    <x v="1"/>
    <n v="618"/>
    <n v="19"/>
    <x v="2"/>
    <s v="Vadodara"/>
    <x v="3"/>
    <x v="2"/>
    <x v="5"/>
    <s v="Lipstick"/>
    <x v="40"/>
    <s v="Onesize"/>
    <s v="Rose"/>
    <x v="0"/>
  </r>
  <r>
    <s v="OD2337"/>
    <s v="C022"/>
    <s v="P2043"/>
    <x v="206"/>
    <x v="8"/>
    <x v="0"/>
    <n v="756"/>
    <n v="0.5"/>
    <x v="1"/>
    <n v="378"/>
    <n v="19"/>
    <x v="2"/>
    <s v="Vadodara"/>
    <x v="3"/>
    <x v="2"/>
    <x v="5"/>
    <s v="Lipstick"/>
    <x v="40"/>
    <s v="Onesize"/>
    <s v="Brown"/>
    <x v="0"/>
  </r>
  <r>
    <s v="OD2338"/>
    <s v="C023"/>
    <s v="P2044"/>
    <x v="637"/>
    <x v="4"/>
    <x v="1"/>
    <n v="326"/>
    <n v="0.5"/>
    <x v="1"/>
    <n v="163"/>
    <n v="19"/>
    <x v="2"/>
    <s v="Vadodara"/>
    <x v="3"/>
    <x v="2"/>
    <x v="5"/>
    <s v="Lipstick"/>
    <x v="40"/>
    <s v="Onesize"/>
    <s v="Magenta"/>
    <x v="0"/>
  </r>
  <r>
    <s v="OD2339"/>
    <s v="C024"/>
    <s v="P2045"/>
    <x v="106"/>
    <x v="5"/>
    <x v="1"/>
    <n v="453"/>
    <n v="0.5"/>
    <x v="1"/>
    <n v="226.5"/>
    <n v="22"/>
    <x v="1"/>
    <s v="Vadodara"/>
    <x v="3"/>
    <x v="2"/>
    <x v="5"/>
    <s v="Lipstick"/>
    <x v="40"/>
    <s v="Onesize"/>
    <s v="Pink"/>
    <x v="2"/>
  </r>
  <r>
    <s v="OD2340"/>
    <s v="C025"/>
    <s v="P2046"/>
    <x v="35"/>
    <x v="10"/>
    <x v="1"/>
    <n v="326"/>
    <n v="0.3"/>
    <x v="0"/>
    <n v="228.2"/>
    <n v="22"/>
    <x v="1"/>
    <s v="Vadodara"/>
    <x v="3"/>
    <x v="2"/>
    <x v="5"/>
    <s v="Lipstick"/>
    <x v="40"/>
    <s v="Onesize"/>
    <s v="Brown"/>
    <x v="3"/>
  </r>
  <r>
    <s v="OD2341"/>
    <s v="C026"/>
    <s v="P2047"/>
    <x v="759"/>
    <x v="4"/>
    <x v="0"/>
    <n v="456"/>
    <n v="0.32"/>
    <x v="0"/>
    <n v="310.08"/>
    <n v="22"/>
    <x v="1"/>
    <s v="Surat"/>
    <x v="3"/>
    <x v="2"/>
    <x v="5"/>
    <s v="Lipstick"/>
    <x v="41"/>
    <s v="Onesize"/>
    <s v="Red"/>
    <x v="1"/>
  </r>
  <r>
    <s v="OD2342"/>
    <s v="C027"/>
    <s v="P2048"/>
    <x v="627"/>
    <x v="11"/>
    <x v="1"/>
    <n v="456"/>
    <n v="0.25"/>
    <x v="0"/>
    <n v="342"/>
    <n v="22"/>
    <x v="1"/>
    <s v="Surat"/>
    <x v="3"/>
    <x v="2"/>
    <x v="5"/>
    <s v="Lipstick"/>
    <x v="41"/>
    <s v="Onesize"/>
    <s v="Peach"/>
    <x v="0"/>
  </r>
  <r>
    <s v="OD2343"/>
    <s v="C028"/>
    <s v="P2049"/>
    <x v="448"/>
    <x v="11"/>
    <x v="2"/>
    <n v="456"/>
    <n v="0.45"/>
    <x v="1"/>
    <n v="250.8"/>
    <n v="29"/>
    <x v="1"/>
    <s v="Surat"/>
    <x v="3"/>
    <x v="2"/>
    <x v="5"/>
    <s v="Lipstick"/>
    <x v="41"/>
    <s v="Onesize"/>
    <s v="Nude"/>
    <x v="3"/>
  </r>
  <r>
    <s v="OD2344"/>
    <s v="C029"/>
    <s v="P2050"/>
    <x v="125"/>
    <x v="8"/>
    <x v="0"/>
    <n v="456"/>
    <n v="0.15"/>
    <x v="2"/>
    <n v="387.59999999999997"/>
    <n v="29"/>
    <x v="1"/>
    <s v="Surat"/>
    <x v="3"/>
    <x v="2"/>
    <x v="5"/>
    <s v="Lipstick"/>
    <x v="41"/>
    <s v="Onesize"/>
    <s v="Orange"/>
    <x v="1"/>
  </r>
  <r>
    <s v="OD2345"/>
    <s v="C030"/>
    <s v="P2051"/>
    <x v="681"/>
    <x v="3"/>
    <x v="2"/>
    <n v="236"/>
    <n v="0.33"/>
    <x v="0"/>
    <n v="158.11999999999998"/>
    <n v="29"/>
    <x v="1"/>
    <s v="Bengaluru"/>
    <x v="4"/>
    <x v="2"/>
    <x v="5"/>
    <s v="Lipstick"/>
    <x v="41"/>
    <s v="Onesize"/>
    <s v="Burgundy"/>
    <x v="1"/>
  </r>
  <r>
    <s v="OD2346"/>
    <s v="C031"/>
    <s v="P2052"/>
    <x v="578"/>
    <x v="4"/>
    <x v="0"/>
    <n v="996"/>
    <n v="0.42"/>
    <x v="1"/>
    <n v="577.68000000000006"/>
    <n v="29"/>
    <x v="1"/>
    <s v="Bengaluru"/>
    <x v="4"/>
    <x v="2"/>
    <x v="5"/>
    <s v="Lipstick"/>
    <x v="41"/>
    <s v="Onesize"/>
    <s v="Magenta"/>
    <x v="0"/>
  </r>
  <r>
    <s v="OD2347"/>
    <s v="C032"/>
    <s v="P2053"/>
    <x v="265"/>
    <x v="6"/>
    <x v="1"/>
    <n v="654"/>
    <n v="0.42"/>
    <x v="1"/>
    <n v="379.32000000000005"/>
    <n v="41"/>
    <x v="0"/>
    <s v="Bengaluru"/>
    <x v="4"/>
    <x v="2"/>
    <x v="5"/>
    <s v="Lipstick"/>
    <x v="41"/>
    <s v="Onesize"/>
    <s v="Coral"/>
    <x v="0"/>
  </r>
  <r>
    <s v="OD2348"/>
    <s v="C033"/>
    <s v="P2054"/>
    <x v="690"/>
    <x v="8"/>
    <x v="1"/>
    <n v="965"/>
    <n v="0.39"/>
    <x v="0"/>
    <n v="588.65"/>
    <n v="42"/>
    <x v="0"/>
    <s v="Bengaluru"/>
    <x v="4"/>
    <x v="2"/>
    <x v="5"/>
    <s v="Lipstick"/>
    <x v="41"/>
    <s v="Onesize"/>
    <s v="Pink"/>
    <x v="0"/>
  </r>
  <r>
    <s v="OD2349"/>
    <s v="C034"/>
    <s v="P2055"/>
    <x v="30"/>
    <x v="2"/>
    <x v="0"/>
    <n v="1158"/>
    <n v="0.39"/>
    <x v="0"/>
    <n v="706.38"/>
    <n v="43"/>
    <x v="0"/>
    <s v="Bengaluru"/>
    <x v="4"/>
    <x v="2"/>
    <x v="5"/>
    <s v="Lipstick"/>
    <x v="41"/>
    <s v="Onesize"/>
    <s v="Pink"/>
    <x v="2"/>
  </r>
  <r>
    <s v="OD2350"/>
    <s v="C035"/>
    <s v="P2056"/>
    <x v="308"/>
    <x v="7"/>
    <x v="0"/>
    <n v="264"/>
    <n v="0.39"/>
    <x v="0"/>
    <n v="161.04"/>
    <n v="44"/>
    <x v="0"/>
    <s v="Bengaluru"/>
    <x v="4"/>
    <x v="2"/>
    <x v="5"/>
    <s v="Lipstick"/>
    <x v="42"/>
    <s v="Onesize"/>
    <s v="Peach"/>
    <x v="1"/>
  </r>
  <r>
    <s v="OD2351"/>
    <s v="C036"/>
    <s v="P2057"/>
    <x v="112"/>
    <x v="6"/>
    <x v="1"/>
    <n v="433"/>
    <n v="0.39"/>
    <x v="0"/>
    <n v="264.13"/>
    <n v="45"/>
    <x v="0"/>
    <s v="Bengaluru"/>
    <x v="4"/>
    <x v="2"/>
    <x v="5"/>
    <s v="Lipstick"/>
    <x v="42"/>
    <s v="Onesize"/>
    <s v="Maroon"/>
    <x v="0"/>
  </r>
  <r>
    <s v="OD2352"/>
    <s v="C037"/>
    <s v="P2058"/>
    <x v="515"/>
    <x v="6"/>
    <x v="1"/>
    <n v="562"/>
    <n v="0.3"/>
    <x v="0"/>
    <n v="393.4"/>
    <n v="35"/>
    <x v="0"/>
    <s v="Bengaluru"/>
    <x v="4"/>
    <x v="2"/>
    <x v="5"/>
    <s v="Lipstick"/>
    <x v="42"/>
    <s v="Onesize"/>
    <s v="Rose"/>
    <x v="3"/>
  </r>
  <r>
    <s v="OD2353"/>
    <s v="C038"/>
    <s v="P2059"/>
    <x v="102"/>
    <x v="7"/>
    <x v="0"/>
    <n v="423"/>
    <n v="0.3"/>
    <x v="0"/>
    <n v="296.09999999999997"/>
    <n v="36"/>
    <x v="0"/>
    <s v="Patna"/>
    <x v="5"/>
    <x v="2"/>
    <x v="5"/>
    <s v="Lipstick"/>
    <x v="42"/>
    <s v="Onesize"/>
    <s v="Brown"/>
    <x v="1"/>
  </r>
  <r>
    <s v="OD2354"/>
    <s v="C039"/>
    <s v="P2060"/>
    <x v="772"/>
    <x v="2"/>
    <x v="1"/>
    <n v="621"/>
    <n v="0.3"/>
    <x v="0"/>
    <n v="434.7"/>
    <n v="37"/>
    <x v="0"/>
    <s v="Patna"/>
    <x v="5"/>
    <x v="2"/>
    <x v="5"/>
    <s v="Lipstick"/>
    <x v="42"/>
    <s v="Onesize"/>
    <s v="Magenta"/>
    <x v="1"/>
  </r>
  <r>
    <s v="OD2355"/>
    <s v="C040"/>
    <s v="P2061"/>
    <x v="395"/>
    <x v="8"/>
    <x v="0"/>
    <n v="333"/>
    <n v="0.25"/>
    <x v="0"/>
    <n v="249.75"/>
    <n v="26"/>
    <x v="1"/>
    <s v="Patna"/>
    <x v="5"/>
    <x v="2"/>
    <x v="5"/>
    <s v="Lipstick"/>
    <x v="42"/>
    <s v="Onesize"/>
    <s v="Pink"/>
    <x v="1"/>
  </r>
  <r>
    <s v="OD2356"/>
    <s v="C041"/>
    <s v="P2062"/>
    <x v="685"/>
    <x v="7"/>
    <x v="0"/>
    <n v="236"/>
    <n v="0.25"/>
    <x v="0"/>
    <n v="177"/>
    <n v="27"/>
    <x v="1"/>
    <s v="Patna"/>
    <x v="5"/>
    <x v="2"/>
    <x v="5"/>
    <s v="Lipstick"/>
    <x v="42"/>
    <s v="Onesize"/>
    <s v="Brown"/>
    <x v="0"/>
  </r>
  <r>
    <s v="OD2357"/>
    <s v="C042"/>
    <s v="P2063"/>
    <x v="191"/>
    <x v="2"/>
    <x v="1"/>
    <n v="456"/>
    <n v="0.3"/>
    <x v="0"/>
    <n v="319.2"/>
    <n v="28"/>
    <x v="1"/>
    <s v="Darbhanga"/>
    <x v="5"/>
    <x v="2"/>
    <x v="5"/>
    <s v="Lipstick"/>
    <x v="42"/>
    <s v="Onesize"/>
    <s v="Red"/>
    <x v="0"/>
  </r>
  <r>
    <s v="OD2358"/>
    <s v="C043"/>
    <s v="P2063"/>
    <x v="773"/>
    <x v="2"/>
    <x v="1"/>
    <n v="963"/>
    <n v="0.3"/>
    <x v="0"/>
    <n v="674.09999999999991"/>
    <n v="29"/>
    <x v="1"/>
    <s v="Darbhanga"/>
    <x v="5"/>
    <x v="2"/>
    <x v="5"/>
    <s v="Lipstick"/>
    <x v="42"/>
    <s v="Onesize"/>
    <s v="Red"/>
    <x v="0"/>
  </r>
  <r>
    <s v="OD2359"/>
    <s v="C044"/>
    <s v="P2063"/>
    <x v="756"/>
    <x v="7"/>
    <x v="1"/>
    <n v="234"/>
    <n v="0.3"/>
    <x v="0"/>
    <n v="163.79999999999998"/>
    <n v="30"/>
    <x v="0"/>
    <s v="Darbhanga"/>
    <x v="5"/>
    <x v="2"/>
    <x v="5"/>
    <s v="Lipstick"/>
    <x v="42"/>
    <s v="Onesize"/>
    <s v="Red"/>
    <x v="0"/>
  </r>
  <r>
    <s v="OD2360"/>
    <s v="C045"/>
    <s v="P2063"/>
    <x v="198"/>
    <x v="9"/>
    <x v="0"/>
    <n v="456"/>
    <n v="0.4"/>
    <x v="0"/>
    <n v="273.59999999999997"/>
    <n v="31"/>
    <x v="0"/>
    <s v="Nalanda"/>
    <x v="5"/>
    <x v="2"/>
    <x v="5"/>
    <s v="Lipstick"/>
    <x v="42"/>
    <s v="Onesize"/>
    <s v="Red"/>
    <x v="0"/>
  </r>
  <r>
    <s v="OD2361"/>
    <s v="C046"/>
    <s v="P2063"/>
    <x v="427"/>
    <x v="11"/>
    <x v="0"/>
    <n v="564"/>
    <n v="0.4"/>
    <x v="0"/>
    <n v="338.4"/>
    <n v="32"/>
    <x v="0"/>
    <s v="Nalanda"/>
    <x v="5"/>
    <x v="2"/>
    <x v="5"/>
    <s v="Lipstick"/>
    <x v="42"/>
    <s v="Onesize"/>
    <s v="Red"/>
    <x v="0"/>
  </r>
  <r>
    <s v="OD2362"/>
    <s v="C047"/>
    <s v="P2063"/>
    <x v="660"/>
    <x v="0"/>
    <x v="1"/>
    <n v="634"/>
    <n v="0.4"/>
    <x v="0"/>
    <n v="380.4"/>
    <n v="33"/>
    <x v="0"/>
    <s v="Nalanda"/>
    <x v="5"/>
    <x v="2"/>
    <x v="5"/>
    <s v="Lipstick"/>
    <x v="42"/>
    <s v="Onesize"/>
    <s v="Red"/>
    <x v="0"/>
  </r>
  <r>
    <s v="OD2363"/>
    <s v="C048"/>
    <s v="P2064"/>
    <x v="493"/>
    <x v="10"/>
    <x v="1"/>
    <n v="236"/>
    <n v="0.4"/>
    <x v="0"/>
    <n v="141.6"/>
    <n v="44"/>
    <x v="0"/>
    <s v="Gaya"/>
    <x v="5"/>
    <x v="2"/>
    <x v="5"/>
    <s v="Lipstick"/>
    <x v="42"/>
    <s v="Onesize"/>
    <s v="Peach"/>
    <x v="0"/>
  </r>
  <r>
    <s v="OD2364"/>
    <s v="C049"/>
    <s v="P2065"/>
    <x v="59"/>
    <x v="0"/>
    <x v="2"/>
    <n v="444"/>
    <n v="0.4"/>
    <x v="0"/>
    <n v="266.39999999999998"/>
    <n v="45"/>
    <x v="0"/>
    <s v="Gaya"/>
    <x v="5"/>
    <x v="2"/>
    <x v="5"/>
    <s v="Lipstick"/>
    <x v="42"/>
    <s v="Onesize"/>
    <s v="Nude"/>
    <x v="1"/>
  </r>
  <r>
    <s v="OD2365"/>
    <s v="C050"/>
    <s v="P2066"/>
    <x v="102"/>
    <x v="7"/>
    <x v="0"/>
    <n v="456"/>
    <n v="0.4"/>
    <x v="0"/>
    <n v="273.59999999999997"/>
    <n v="46"/>
    <x v="3"/>
    <s v="Bhopal"/>
    <x v="6"/>
    <x v="2"/>
    <x v="5"/>
    <s v="Lipstick"/>
    <x v="42"/>
    <s v="Onesize"/>
    <s v="Orange"/>
    <x v="1"/>
  </r>
  <r>
    <s v="OD2366"/>
    <s v="C051"/>
    <s v="P2067"/>
    <x v="9"/>
    <x v="3"/>
    <x v="1"/>
    <n v="963"/>
    <n v="0.45"/>
    <x v="1"/>
    <n v="529.65000000000009"/>
    <n v="47"/>
    <x v="3"/>
    <s v="Bhopal"/>
    <x v="6"/>
    <x v="2"/>
    <x v="5"/>
    <s v="Lipstick"/>
    <x v="42"/>
    <s v="Onesize"/>
    <s v="Burgundy"/>
    <x v="2"/>
  </r>
  <r>
    <s v="OD2367"/>
    <s v="C052"/>
    <s v="P2068"/>
    <x v="770"/>
    <x v="9"/>
    <x v="1"/>
    <n v="456"/>
    <n v="0.45"/>
    <x v="1"/>
    <n v="250.8"/>
    <n v="48"/>
    <x v="3"/>
    <s v="Bhopal"/>
    <x v="6"/>
    <x v="2"/>
    <x v="5"/>
    <s v="Lipstick"/>
    <x v="42"/>
    <s v="Onesize"/>
    <s v="Magenta"/>
    <x v="1"/>
  </r>
  <r>
    <s v="OD2368"/>
    <s v="C053"/>
    <s v="P2069"/>
    <x v="210"/>
    <x v="2"/>
    <x v="1"/>
    <n v="1189"/>
    <n v="0.45"/>
    <x v="1"/>
    <n v="653.95000000000005"/>
    <n v="49"/>
    <x v="3"/>
    <s v="Bhopal"/>
    <x v="6"/>
    <x v="2"/>
    <x v="5"/>
    <s v="Lipstick"/>
    <x v="42"/>
    <s v="Onesize"/>
    <s v="Coral"/>
    <x v="1"/>
  </r>
  <r>
    <s v="OD2369"/>
    <s v="C054"/>
    <s v="P2070"/>
    <x v="542"/>
    <x v="11"/>
    <x v="2"/>
    <n v="1298"/>
    <n v="0.47"/>
    <x v="1"/>
    <n v="687.94"/>
    <n v="17"/>
    <x v="2"/>
    <s v="Sagar"/>
    <x v="6"/>
    <x v="2"/>
    <x v="5"/>
    <s v="Lipstick"/>
    <x v="42"/>
    <s v="Onesize"/>
    <s v="Red"/>
    <x v="0"/>
  </r>
  <r>
    <s v="OD2370"/>
    <s v="C055"/>
    <s v="P2071"/>
    <x v="341"/>
    <x v="11"/>
    <x v="2"/>
    <n v="1456"/>
    <n v="0.47"/>
    <x v="1"/>
    <n v="771.68000000000006"/>
    <n v="18"/>
    <x v="2"/>
    <s v="Sagar"/>
    <x v="6"/>
    <x v="2"/>
    <x v="5"/>
    <s v="Lipstick"/>
    <x v="42"/>
    <s v="Onesize"/>
    <s v="Red"/>
    <x v="2"/>
  </r>
  <r>
    <s v="OD2371"/>
    <s v="C056"/>
    <s v="P2072"/>
    <x v="558"/>
    <x v="6"/>
    <x v="0"/>
    <n v="1478"/>
    <n v="0.46"/>
    <x v="1"/>
    <n v="798.12"/>
    <n v="19"/>
    <x v="2"/>
    <s v="Sagar"/>
    <x v="6"/>
    <x v="2"/>
    <x v="5"/>
    <s v="Lipstick"/>
    <x v="42"/>
    <s v="Onesize"/>
    <s v="Red"/>
    <x v="2"/>
  </r>
  <r>
    <s v="OD2372"/>
    <s v="C057"/>
    <s v="P2073"/>
    <x v="436"/>
    <x v="8"/>
    <x v="1"/>
    <n v="256"/>
    <n v="0.46"/>
    <x v="1"/>
    <n v="138.24"/>
    <n v="20"/>
    <x v="1"/>
    <s v="Sagar"/>
    <x v="6"/>
    <x v="2"/>
    <x v="5"/>
    <s v="Lipstick"/>
    <x v="42"/>
    <s v="Onesize"/>
    <s v="Pink"/>
    <x v="1"/>
  </r>
  <r>
    <s v="OD2373"/>
    <s v="C058"/>
    <s v="P2074"/>
    <x v="265"/>
    <x v="6"/>
    <x v="1"/>
    <n v="2698"/>
    <n v="0.46"/>
    <x v="1"/>
    <n v="1456.92"/>
    <n v="21"/>
    <x v="1"/>
    <s v="Indore"/>
    <x v="6"/>
    <x v="2"/>
    <x v="5"/>
    <s v="Lipstick"/>
    <x v="42"/>
    <s v="Onesize"/>
    <s v="Pink"/>
    <x v="1"/>
  </r>
  <r>
    <s v="OD2374"/>
    <s v="C059"/>
    <s v="P2075"/>
    <x v="452"/>
    <x v="11"/>
    <x v="0"/>
    <n v="2364"/>
    <n v="0.3"/>
    <x v="0"/>
    <n v="1654.8"/>
    <n v="22"/>
    <x v="1"/>
    <s v="Indore"/>
    <x v="6"/>
    <x v="2"/>
    <x v="5"/>
    <s v="Lipstick"/>
    <x v="42"/>
    <s v="Onesize"/>
    <s v="Pink"/>
    <x v="0"/>
  </r>
  <r>
    <s v="OD2375"/>
    <s v="C060"/>
    <s v="P2076"/>
    <x v="528"/>
    <x v="9"/>
    <x v="0"/>
    <n v="1236"/>
    <n v="0.3"/>
    <x v="0"/>
    <n v="865.19999999999993"/>
    <n v="16"/>
    <x v="2"/>
    <s v="Kanpur"/>
    <x v="7"/>
    <x v="2"/>
    <x v="5"/>
    <s v="Lipstick"/>
    <x v="42"/>
    <s v="Onesize"/>
    <s v="Red"/>
    <x v="3"/>
  </r>
  <r>
    <s v="OD2376"/>
    <s v="C061"/>
    <s v="P2077"/>
    <x v="314"/>
    <x v="0"/>
    <x v="0"/>
    <n v="756"/>
    <n v="0.3"/>
    <x v="0"/>
    <n v="529.19999999999993"/>
    <n v="17"/>
    <x v="2"/>
    <s v="Kanpur"/>
    <x v="7"/>
    <x v="2"/>
    <x v="5"/>
    <s v="Lipstick"/>
    <x v="42"/>
    <s v="Onesize"/>
    <s v="Orange"/>
    <x v="2"/>
  </r>
  <r>
    <s v="OD2377"/>
    <s v="C062"/>
    <s v="P2078"/>
    <x v="636"/>
    <x v="10"/>
    <x v="0"/>
    <n v="326"/>
    <n v="0.3"/>
    <x v="0"/>
    <n v="228.2"/>
    <n v="18"/>
    <x v="2"/>
    <s v="Kanpur"/>
    <x v="7"/>
    <x v="2"/>
    <x v="5"/>
    <s v="Lipstick"/>
    <x v="42"/>
    <s v="Onesize"/>
    <s v="Orange"/>
    <x v="0"/>
  </r>
  <r>
    <s v="OD2378"/>
    <s v="C063"/>
    <s v="P2079"/>
    <x v="333"/>
    <x v="11"/>
    <x v="2"/>
    <n v="453"/>
    <n v="0.3"/>
    <x v="0"/>
    <n v="317.09999999999997"/>
    <n v="19"/>
    <x v="2"/>
    <s v="Kanpur"/>
    <x v="7"/>
    <x v="2"/>
    <x v="5"/>
    <s v="Lipstick"/>
    <x v="42"/>
    <s v="Onesize"/>
    <s v="Pink"/>
    <x v="1"/>
  </r>
  <r>
    <s v="OD2379"/>
    <s v="C064"/>
    <s v="P2080"/>
    <x v="21"/>
    <x v="5"/>
    <x v="1"/>
    <n v="326"/>
    <n v="0.35"/>
    <x v="0"/>
    <n v="211.9"/>
    <n v="20"/>
    <x v="1"/>
    <s v="Aligarh"/>
    <x v="7"/>
    <x v="2"/>
    <x v="5"/>
    <s v="Kajal"/>
    <x v="40"/>
    <s v="Onesize"/>
    <s v="Black"/>
    <x v="0"/>
  </r>
  <r>
    <s v="OD2380"/>
    <s v="C065"/>
    <s v="P2081"/>
    <x v="300"/>
    <x v="11"/>
    <x v="0"/>
    <n v="456"/>
    <n v="0.35"/>
    <x v="0"/>
    <n v="296.40000000000003"/>
    <n v="21"/>
    <x v="1"/>
    <s v="Aligarh"/>
    <x v="7"/>
    <x v="2"/>
    <x v="5"/>
    <s v="Kajal"/>
    <x v="40"/>
    <s v="Onesize"/>
    <s v="Black"/>
    <x v="0"/>
  </r>
  <r>
    <s v="OD2381"/>
    <s v="C066"/>
    <s v="P2082"/>
    <x v="434"/>
    <x v="3"/>
    <x v="1"/>
    <n v="675"/>
    <n v="0.35"/>
    <x v="0"/>
    <n v="438.75"/>
    <n v="22"/>
    <x v="1"/>
    <s v="Aligarh"/>
    <x v="7"/>
    <x v="2"/>
    <x v="5"/>
    <s v="Kajal"/>
    <x v="40"/>
    <s v="Onesize"/>
    <s v="Black"/>
    <x v="0"/>
  </r>
  <r>
    <s v="OD2382"/>
    <s v="C067"/>
    <s v="P2083"/>
    <x v="484"/>
    <x v="11"/>
    <x v="2"/>
    <n v="654"/>
    <n v="0.35"/>
    <x v="0"/>
    <n v="425.1"/>
    <n v="23"/>
    <x v="1"/>
    <s v="Aligarh"/>
    <x v="7"/>
    <x v="2"/>
    <x v="5"/>
    <s v="Kajal"/>
    <x v="40"/>
    <s v="Onesize"/>
    <s v="Brown"/>
    <x v="2"/>
  </r>
  <r>
    <s v="OD2383"/>
    <s v="C068"/>
    <s v="P2084"/>
    <x v="611"/>
    <x v="0"/>
    <x v="2"/>
    <n v="654"/>
    <n v="0.35"/>
    <x v="0"/>
    <n v="425.1"/>
    <n v="18"/>
    <x v="2"/>
    <s v="Prayagraj"/>
    <x v="7"/>
    <x v="2"/>
    <x v="5"/>
    <s v="Kajal"/>
    <x v="40"/>
    <s v="Onesize"/>
    <s v="Brown"/>
    <x v="3"/>
  </r>
  <r>
    <s v="OD2384"/>
    <s v="C069"/>
    <s v="P2085"/>
    <x v="774"/>
    <x v="9"/>
    <x v="0"/>
    <n v="654"/>
    <n v="0.35"/>
    <x v="0"/>
    <n v="425.1"/>
    <n v="18"/>
    <x v="2"/>
    <s v="Prayagraj"/>
    <x v="7"/>
    <x v="2"/>
    <x v="5"/>
    <s v="Kajal"/>
    <x v="40"/>
    <s v="Onesize"/>
    <s v="Black"/>
    <x v="1"/>
  </r>
  <r>
    <s v="OD2385"/>
    <s v="C070"/>
    <s v="P2086"/>
    <x v="629"/>
    <x v="3"/>
    <x v="1"/>
    <n v="654"/>
    <n v="0.4"/>
    <x v="0"/>
    <n v="392.4"/>
    <n v="18"/>
    <x v="2"/>
    <s v="Prayagraj"/>
    <x v="7"/>
    <x v="2"/>
    <x v="5"/>
    <s v="Kajal"/>
    <x v="40"/>
    <s v="Onesize"/>
    <s v="Black"/>
    <x v="0"/>
  </r>
  <r>
    <s v="OD2386"/>
    <s v="C071"/>
    <s v="P2087"/>
    <x v="54"/>
    <x v="11"/>
    <x v="0"/>
    <n v="356"/>
    <n v="0.4"/>
    <x v="0"/>
    <n v="213.6"/>
    <n v="18"/>
    <x v="2"/>
    <s v="Prayagraj"/>
    <x v="7"/>
    <x v="2"/>
    <x v="5"/>
    <s v="Kajal"/>
    <x v="40"/>
    <s v="Onesize"/>
    <s v="Black"/>
    <x v="3"/>
  </r>
  <r>
    <s v="OD2387"/>
    <s v="C072"/>
    <s v="P2088"/>
    <x v="590"/>
    <x v="0"/>
    <x v="1"/>
    <n v="686"/>
    <n v="0.15"/>
    <x v="2"/>
    <n v="583.1"/>
    <n v="18"/>
    <x v="2"/>
    <s v="Prayagraj"/>
    <x v="7"/>
    <x v="2"/>
    <x v="5"/>
    <s v="Kajal"/>
    <x v="40"/>
    <s v="Onesize"/>
    <s v="White"/>
    <x v="1"/>
  </r>
  <r>
    <s v="OD2388"/>
    <s v="C073"/>
    <s v="P2089"/>
    <x v="355"/>
    <x v="2"/>
    <x v="0"/>
    <n v="456"/>
    <n v="0.15"/>
    <x v="2"/>
    <n v="387.59999999999997"/>
    <n v="18"/>
    <x v="2"/>
    <s v="Prayagraj"/>
    <x v="7"/>
    <x v="2"/>
    <x v="5"/>
    <s v="Kajal"/>
    <x v="40"/>
    <s v="Onesize"/>
    <s v="White"/>
    <x v="1"/>
  </r>
  <r>
    <s v="OD2389"/>
    <s v="C074"/>
    <s v="P2090"/>
    <x v="703"/>
    <x v="5"/>
    <x v="0"/>
    <n v="516"/>
    <n v="0.15"/>
    <x v="2"/>
    <n v="438.59999999999997"/>
    <n v="23"/>
    <x v="1"/>
    <s v="Jalandhar"/>
    <x v="8"/>
    <x v="2"/>
    <x v="5"/>
    <s v="Kajal"/>
    <x v="40"/>
    <s v="Onesize"/>
    <s v="Blue"/>
    <x v="0"/>
  </r>
  <r>
    <s v="OD2390"/>
    <s v="C075"/>
    <s v="P2090"/>
    <x v="573"/>
    <x v="2"/>
    <x v="0"/>
    <n v="355"/>
    <n v="0.3"/>
    <x v="0"/>
    <n v="248.49999999999997"/>
    <n v="24"/>
    <x v="1"/>
    <s v="Jalandhar"/>
    <x v="8"/>
    <x v="2"/>
    <x v="5"/>
    <s v="Kajal"/>
    <x v="40"/>
    <s v="Onesize"/>
    <s v="Blue"/>
    <x v="0"/>
  </r>
  <r>
    <s v="OD2391"/>
    <s v="C076"/>
    <s v="P2090"/>
    <x v="110"/>
    <x v="4"/>
    <x v="1"/>
    <n v="465"/>
    <n v="0.3"/>
    <x v="0"/>
    <n v="325.5"/>
    <n v="25"/>
    <x v="1"/>
    <s v="Jalandhar"/>
    <x v="8"/>
    <x v="2"/>
    <x v="5"/>
    <s v="Kajal"/>
    <x v="40"/>
    <s v="Onesize"/>
    <s v="Blue"/>
    <x v="0"/>
  </r>
  <r>
    <s v="OD2392"/>
    <s v="C077"/>
    <s v="P2090"/>
    <x v="697"/>
    <x v="3"/>
    <x v="1"/>
    <n v="965"/>
    <n v="0.14000000000000001"/>
    <x v="2"/>
    <n v="829.9"/>
    <n v="26"/>
    <x v="1"/>
    <s v="Jalandhar"/>
    <x v="8"/>
    <x v="2"/>
    <x v="5"/>
    <s v="Kajal"/>
    <x v="40"/>
    <s v="Onesize"/>
    <s v="Blue"/>
    <x v="0"/>
  </r>
  <r>
    <s v="OD2393"/>
    <s v="C078"/>
    <s v="P2090"/>
    <x v="497"/>
    <x v="4"/>
    <x v="0"/>
    <n v="1158"/>
    <n v="0.14000000000000001"/>
    <x v="2"/>
    <n v="995.88"/>
    <n v="27"/>
    <x v="1"/>
    <s v="Amritsar"/>
    <x v="8"/>
    <x v="2"/>
    <x v="5"/>
    <s v="Kajal"/>
    <x v="40"/>
    <s v="Onesize"/>
    <s v="Blue"/>
    <x v="0"/>
  </r>
  <r>
    <s v="OD2394"/>
    <s v="C079"/>
    <s v="P2090"/>
    <x v="296"/>
    <x v="0"/>
    <x v="0"/>
    <n v="264"/>
    <n v="0.14000000000000001"/>
    <x v="2"/>
    <n v="227.04"/>
    <n v="24"/>
    <x v="1"/>
    <s v="Amritsar"/>
    <x v="8"/>
    <x v="2"/>
    <x v="5"/>
    <s v="Kajal"/>
    <x v="40"/>
    <s v="Onesize"/>
    <s v="Blue"/>
    <x v="0"/>
  </r>
  <r>
    <s v="OD2395"/>
    <s v="C080"/>
    <s v="P2091"/>
    <x v="54"/>
    <x v="11"/>
    <x v="0"/>
    <n v="433"/>
    <n v="0.14000000000000001"/>
    <x v="2"/>
    <n v="372.38"/>
    <n v="24"/>
    <x v="1"/>
    <s v="Amritsar"/>
    <x v="8"/>
    <x v="2"/>
    <x v="5"/>
    <s v="Kajal"/>
    <x v="40"/>
    <s v="Onesize"/>
    <s v="Blue"/>
    <x v="0"/>
  </r>
  <r>
    <s v="OD2396"/>
    <s v="C081"/>
    <s v="P2092"/>
    <x v="338"/>
    <x v="10"/>
    <x v="0"/>
    <n v="562"/>
    <n v="0.12"/>
    <x v="2"/>
    <n v="494.56"/>
    <n v="24"/>
    <x v="1"/>
    <s v="Amritsar"/>
    <x v="8"/>
    <x v="2"/>
    <x v="5"/>
    <s v="Kajal"/>
    <x v="40"/>
    <s v="Onesize"/>
    <s v="Grey"/>
    <x v="0"/>
  </r>
  <r>
    <s v="OD2397"/>
    <s v="C082"/>
    <s v="P2093"/>
    <x v="38"/>
    <x v="9"/>
    <x v="0"/>
    <n v="423"/>
    <n v="0.12"/>
    <x v="2"/>
    <n v="372.24"/>
    <n v="24"/>
    <x v="1"/>
    <s v="Amritsar"/>
    <x v="8"/>
    <x v="2"/>
    <x v="5"/>
    <s v="Kajal"/>
    <x v="42"/>
    <s v="Onesize"/>
    <s v="Grey"/>
    <x v="2"/>
  </r>
  <r>
    <s v="OD2398"/>
    <s v="C083"/>
    <s v="P2094"/>
    <x v="326"/>
    <x v="2"/>
    <x v="1"/>
    <n v="621"/>
    <n v="0.12"/>
    <x v="2"/>
    <n v="546.48"/>
    <n v="24"/>
    <x v="1"/>
    <s v="Patiala"/>
    <x v="8"/>
    <x v="2"/>
    <x v="5"/>
    <s v="Kajal"/>
    <x v="42"/>
    <s v="Onesize"/>
    <s v="Gold"/>
    <x v="1"/>
  </r>
  <r>
    <s v="OD2399"/>
    <s v="C084"/>
    <s v="P2095"/>
    <x v="771"/>
    <x v="1"/>
    <x v="0"/>
    <n v="333"/>
    <n v="0.12"/>
    <x v="2"/>
    <n v="293.04000000000002"/>
    <n v="24"/>
    <x v="1"/>
    <s v="Patiala"/>
    <x v="8"/>
    <x v="2"/>
    <x v="5"/>
    <s v="Kajal"/>
    <x v="42"/>
    <s v="Onesize"/>
    <s v="Gold"/>
    <x v="0"/>
  </r>
  <r>
    <s v="OD2400"/>
    <s v="C085"/>
    <s v="P2096"/>
    <x v="320"/>
    <x v="3"/>
    <x v="0"/>
    <n v="236"/>
    <n v="0.12"/>
    <x v="2"/>
    <n v="207.68"/>
    <n v="24"/>
    <x v="1"/>
    <s v="Patiala"/>
    <x v="8"/>
    <x v="2"/>
    <x v="5"/>
    <s v="Kajal"/>
    <x v="42"/>
    <s v="Onesize"/>
    <s v="Yellow"/>
    <x v="3"/>
  </r>
  <r>
    <s v="OD2401"/>
    <s v="C086"/>
    <s v="P2097"/>
    <x v="2"/>
    <x v="2"/>
    <x v="0"/>
    <n v="456"/>
    <n v="0.12"/>
    <x v="2"/>
    <n v="401.28000000000003"/>
    <n v="24"/>
    <x v="1"/>
    <s v="Patiala"/>
    <x v="8"/>
    <x v="2"/>
    <x v="5"/>
    <s v="Kajal"/>
    <x v="42"/>
    <s v="Onesize"/>
    <s v="Yellow"/>
    <x v="1"/>
  </r>
  <r>
    <s v="OD2402"/>
    <s v="C087"/>
    <s v="P2098"/>
    <x v="238"/>
    <x v="7"/>
    <x v="1"/>
    <n v="963"/>
    <n v="0.34"/>
    <x v="0"/>
    <n v="635.57999999999993"/>
    <n v="24"/>
    <x v="1"/>
    <s v="Patiala"/>
    <x v="8"/>
    <x v="2"/>
    <x v="5"/>
    <s v="Kajal"/>
    <x v="42"/>
    <s v="Onesize"/>
    <s v="Teal"/>
    <x v="1"/>
  </r>
  <r>
    <s v="OD2403"/>
    <s v="C088"/>
    <s v="P2099"/>
    <x v="274"/>
    <x v="8"/>
    <x v="1"/>
    <n v="234"/>
    <n v="0.34"/>
    <x v="0"/>
    <n v="154.43999999999997"/>
    <n v="22"/>
    <x v="1"/>
    <s v="Patiala"/>
    <x v="8"/>
    <x v="2"/>
    <x v="5"/>
    <s v="Kajal"/>
    <x v="42"/>
    <s v="Onesize"/>
    <s v="Black"/>
    <x v="1"/>
  </r>
  <r>
    <s v="OD2404"/>
    <s v="C089"/>
    <s v="P2100"/>
    <x v="491"/>
    <x v="9"/>
    <x v="0"/>
    <n v="456"/>
    <n v="0.34"/>
    <x v="0"/>
    <n v="300.95999999999998"/>
    <n v="23"/>
    <x v="1"/>
    <s v="Jaipur"/>
    <x v="9"/>
    <x v="2"/>
    <x v="5"/>
    <s v="Kajal"/>
    <x v="43"/>
    <s v="Onesize"/>
    <s v="Black"/>
    <x v="0"/>
  </r>
  <r>
    <s v="OD2405"/>
    <s v="C090"/>
    <s v="P2101"/>
    <x v="761"/>
    <x v="2"/>
    <x v="0"/>
    <n v="564"/>
    <n v="0.34"/>
    <x v="0"/>
    <n v="372.23999999999995"/>
    <n v="24"/>
    <x v="1"/>
    <s v="Jaipur"/>
    <x v="9"/>
    <x v="2"/>
    <x v="5"/>
    <s v="Kajal"/>
    <x v="43"/>
    <s v="Onesize"/>
    <s v="Black"/>
    <x v="0"/>
  </r>
  <r>
    <s v="OD2406"/>
    <s v="C091"/>
    <s v="P2102"/>
    <x v="392"/>
    <x v="4"/>
    <x v="0"/>
    <n v="634"/>
    <n v="0.34"/>
    <x v="0"/>
    <n v="418.43999999999994"/>
    <n v="25"/>
    <x v="1"/>
    <s v="Jaipur"/>
    <x v="9"/>
    <x v="2"/>
    <x v="5"/>
    <s v="Kajal"/>
    <x v="43"/>
    <s v="Onesize"/>
    <s v="Black"/>
    <x v="0"/>
  </r>
  <r>
    <s v="OD2407"/>
    <s v="C092"/>
    <s v="P2103"/>
    <x v="664"/>
    <x v="10"/>
    <x v="0"/>
    <n v="236"/>
    <n v="0.34"/>
    <x v="0"/>
    <n v="155.76"/>
    <n v="26"/>
    <x v="1"/>
    <s v="Jaipur"/>
    <x v="9"/>
    <x v="2"/>
    <x v="5"/>
    <s v="Kajal"/>
    <x v="43"/>
    <s v="Onesize"/>
    <s v="Black"/>
    <x v="1"/>
  </r>
  <r>
    <s v="OD2408"/>
    <s v="C093"/>
    <s v="P2104"/>
    <x v="409"/>
    <x v="11"/>
    <x v="0"/>
    <n v="444"/>
    <n v="0.44"/>
    <x v="1"/>
    <n v="248.64000000000001"/>
    <n v="27"/>
    <x v="1"/>
    <s v="Jaipur"/>
    <x v="9"/>
    <x v="2"/>
    <x v="5"/>
    <s v="Kajal"/>
    <x v="43"/>
    <s v="Onesize"/>
    <s v="Black"/>
    <x v="1"/>
  </r>
  <r>
    <s v="OD2409"/>
    <s v="C094"/>
    <s v="P2105"/>
    <x v="718"/>
    <x v="7"/>
    <x v="1"/>
    <n v="456"/>
    <n v="0.44"/>
    <x v="1"/>
    <n v="255.36"/>
    <n v="34"/>
    <x v="0"/>
    <s v="Jaipur"/>
    <x v="9"/>
    <x v="2"/>
    <x v="5"/>
    <s v="Kajal"/>
    <x v="43"/>
    <s v="Onesize"/>
    <s v="White"/>
    <x v="2"/>
  </r>
  <r>
    <s v="OD2410"/>
    <s v="C095"/>
    <s v="P2106"/>
    <x v="775"/>
    <x v="10"/>
    <x v="0"/>
    <n v="963"/>
    <n v="0.44"/>
    <x v="1"/>
    <n v="539.28000000000009"/>
    <n v="35"/>
    <x v="0"/>
    <s v="Jodhpur"/>
    <x v="9"/>
    <x v="2"/>
    <x v="5"/>
    <s v="Kajal"/>
    <x v="43"/>
    <s v="Onesize"/>
    <s v="White"/>
    <x v="1"/>
  </r>
  <r>
    <s v="OD2411"/>
    <s v="C096"/>
    <s v="P2107"/>
    <x v="332"/>
    <x v="5"/>
    <x v="1"/>
    <n v="456"/>
    <n v="0.44"/>
    <x v="1"/>
    <n v="255.36"/>
    <n v="36"/>
    <x v="0"/>
    <s v="Jodhpur"/>
    <x v="9"/>
    <x v="2"/>
    <x v="5"/>
    <s v="Kajal"/>
    <x v="43"/>
    <s v="Onesize"/>
    <s v="Blue"/>
    <x v="1"/>
  </r>
  <r>
    <s v="OD2412"/>
    <s v="C097"/>
    <s v="P2108"/>
    <x v="739"/>
    <x v="0"/>
    <x v="1"/>
    <n v="1189"/>
    <n v="0.44"/>
    <x v="1"/>
    <n v="665.84"/>
    <n v="37"/>
    <x v="0"/>
    <s v="Jodhpur"/>
    <x v="9"/>
    <x v="2"/>
    <x v="5"/>
    <s v="Kajal"/>
    <x v="43"/>
    <s v="Onesize"/>
    <s v="Blue"/>
    <x v="0"/>
  </r>
  <r>
    <s v="OD2413"/>
    <s v="C098"/>
    <s v="P2109"/>
    <x v="665"/>
    <x v="0"/>
    <x v="0"/>
    <n v="1298"/>
    <n v="0.1"/>
    <x v="2"/>
    <n v="1168.2"/>
    <n v="38"/>
    <x v="0"/>
    <s v="Udaipur"/>
    <x v="9"/>
    <x v="2"/>
    <x v="5"/>
    <s v="Kajal"/>
    <x v="43"/>
    <s v="Onesize"/>
    <s v="Grey"/>
    <x v="2"/>
  </r>
  <r>
    <s v="OD2414"/>
    <s v="C099"/>
    <s v="P2110"/>
    <x v="474"/>
    <x v="11"/>
    <x v="0"/>
    <n v="1456"/>
    <n v="0.1"/>
    <x v="2"/>
    <n v="1310.4000000000001"/>
    <n v="39"/>
    <x v="0"/>
    <s v="Udaipur"/>
    <x v="9"/>
    <x v="2"/>
    <x v="5"/>
    <s v="Kajal"/>
    <x v="43"/>
    <s v="Onesize"/>
    <s v="Grey"/>
    <x v="2"/>
  </r>
  <r>
    <s v="OD2415"/>
    <s v="C100"/>
    <s v="P2111"/>
    <x v="448"/>
    <x v="11"/>
    <x v="2"/>
    <n v="1478"/>
    <n v="0.1"/>
    <x v="2"/>
    <n v="1330.2"/>
    <n v="40"/>
    <x v="0"/>
    <s v="Udaipur"/>
    <x v="9"/>
    <x v="2"/>
    <x v="5"/>
    <s v="Kajal"/>
    <x v="43"/>
    <s v="Onesize"/>
    <s v="Gold"/>
    <x v="2"/>
  </r>
  <r>
    <s v="OD2416"/>
    <s v="C001"/>
    <s v="P2112"/>
    <x v="723"/>
    <x v="5"/>
    <x v="1"/>
    <n v="256"/>
    <n v="0.3"/>
    <x v="0"/>
    <n v="179.2"/>
    <n v="30"/>
    <x v="0"/>
    <s v="Mumbai"/>
    <x v="0"/>
    <x v="2"/>
    <x v="5"/>
    <s v="Kajal"/>
    <x v="43"/>
    <s v="Onesize"/>
    <s v="Gold"/>
    <x v="2"/>
  </r>
  <r>
    <s v="OD2417"/>
    <s v="C002"/>
    <s v="P2113"/>
    <x v="251"/>
    <x v="0"/>
    <x v="1"/>
    <n v="2698"/>
    <n v="0.3"/>
    <x v="0"/>
    <n v="1888.6"/>
    <n v="35"/>
    <x v="0"/>
    <s v="Mumbai"/>
    <x v="0"/>
    <x v="2"/>
    <x v="5"/>
    <s v="Kajal"/>
    <x v="44"/>
    <s v="Onesize"/>
    <s v="Yellow"/>
    <x v="2"/>
  </r>
  <r>
    <s v="OD2418"/>
    <s v="C003"/>
    <s v="P2114"/>
    <x v="741"/>
    <x v="9"/>
    <x v="0"/>
    <n v="2364"/>
    <n v="0.3"/>
    <x v="0"/>
    <n v="1654.8"/>
    <n v="36"/>
    <x v="0"/>
    <s v="Mumbai"/>
    <x v="0"/>
    <x v="2"/>
    <x v="5"/>
    <s v="Kajal"/>
    <x v="44"/>
    <s v="Onesize"/>
    <s v="Yellow"/>
    <x v="3"/>
  </r>
  <r>
    <s v="OD2419"/>
    <s v="C004"/>
    <s v="P2115"/>
    <x v="697"/>
    <x v="3"/>
    <x v="1"/>
    <n v="1236"/>
    <n v="0.25"/>
    <x v="0"/>
    <n v="927"/>
    <n v="40"/>
    <x v="0"/>
    <s v="Pune"/>
    <x v="0"/>
    <x v="2"/>
    <x v="5"/>
    <s v="Kajal"/>
    <x v="44"/>
    <s v="Onesize"/>
    <s v="Teal"/>
    <x v="3"/>
  </r>
  <r>
    <s v="OD2420"/>
    <s v="C005"/>
    <s v="P2116"/>
    <x v="696"/>
    <x v="4"/>
    <x v="1"/>
    <n v="756"/>
    <n v="0.25"/>
    <x v="0"/>
    <n v="567"/>
    <n v="25"/>
    <x v="1"/>
    <s v="Pune"/>
    <x v="0"/>
    <x v="2"/>
    <x v="5"/>
    <s v="Kajal"/>
    <x v="44"/>
    <s v="Onesize"/>
    <s v="Yellow"/>
    <x v="3"/>
  </r>
  <r>
    <s v="OD2421"/>
    <s v="C006"/>
    <s v="P2117"/>
    <x v="533"/>
    <x v="0"/>
    <x v="2"/>
    <n v="326"/>
    <n v="0.3"/>
    <x v="0"/>
    <n v="228.2"/>
    <n v="16"/>
    <x v="2"/>
    <s v="Pune"/>
    <x v="0"/>
    <x v="2"/>
    <x v="5"/>
    <s v="Kajal"/>
    <x v="44"/>
    <s v="Onesize"/>
    <s v="Teal"/>
    <x v="0"/>
  </r>
  <r>
    <s v="OD2422"/>
    <s v="C007"/>
    <s v="P2118"/>
    <x v="82"/>
    <x v="10"/>
    <x v="0"/>
    <n v="453"/>
    <n v="0.3"/>
    <x v="0"/>
    <n v="317.09999999999997"/>
    <n v="23"/>
    <x v="1"/>
    <s v="Pune"/>
    <x v="0"/>
    <x v="2"/>
    <x v="5"/>
    <s v="Kajal"/>
    <x v="44"/>
    <s v="Onesize"/>
    <s v="Black"/>
    <x v="1"/>
  </r>
  <r>
    <s v="OD2423"/>
    <s v="C008"/>
    <s v="P2119"/>
    <x v="771"/>
    <x v="1"/>
    <x v="0"/>
    <n v="326"/>
    <n v="0.3"/>
    <x v="0"/>
    <n v="228.2"/>
    <n v="22"/>
    <x v="1"/>
    <s v="Pune"/>
    <x v="0"/>
    <x v="2"/>
    <x v="5"/>
    <s v="Kajal"/>
    <x v="45"/>
    <s v="Onesize"/>
    <s v="Black"/>
    <x v="2"/>
  </r>
  <r>
    <s v="OD2424"/>
    <s v="C009"/>
    <s v="P2120"/>
    <x v="776"/>
    <x v="10"/>
    <x v="1"/>
    <n v="456"/>
    <n v="0.4"/>
    <x v="0"/>
    <n v="273.59999999999997"/>
    <n v="17"/>
    <x v="2"/>
    <s v="Hyderabad"/>
    <x v="1"/>
    <x v="2"/>
    <x v="5"/>
    <s v="Kajal"/>
    <x v="45"/>
    <s v="Onesize"/>
    <s v="Black"/>
    <x v="3"/>
  </r>
  <r>
    <s v="OD2425"/>
    <s v="C010"/>
    <s v="P2121"/>
    <x v="108"/>
    <x v="9"/>
    <x v="0"/>
    <n v="456"/>
    <n v="0.4"/>
    <x v="0"/>
    <n v="273.59999999999997"/>
    <n v="19"/>
    <x v="2"/>
    <s v="Hyderabad"/>
    <x v="1"/>
    <x v="2"/>
    <x v="5"/>
    <s v="Kajal"/>
    <x v="45"/>
    <s v="Onesize"/>
    <s v="Black"/>
    <x v="1"/>
  </r>
  <r>
    <s v="OD2426"/>
    <s v="C011"/>
    <s v="P2122"/>
    <x v="516"/>
    <x v="9"/>
    <x v="0"/>
    <n v="456"/>
    <n v="0.4"/>
    <x v="0"/>
    <n v="273.59999999999997"/>
    <n v="18"/>
    <x v="2"/>
    <s v="Hyderabad"/>
    <x v="1"/>
    <x v="2"/>
    <x v="5"/>
    <s v="Kajal"/>
    <x v="45"/>
    <s v="Onesize"/>
    <s v="Black"/>
    <x v="0"/>
  </r>
  <r>
    <s v="OD2427"/>
    <s v="C012"/>
    <s v="P2123"/>
    <x v="741"/>
    <x v="9"/>
    <x v="0"/>
    <n v="456"/>
    <n v="0.4"/>
    <x v="0"/>
    <n v="273.59999999999997"/>
    <n v="20"/>
    <x v="1"/>
    <s v="Hyderabad"/>
    <x v="1"/>
    <x v="2"/>
    <x v="5"/>
    <s v="Kajal"/>
    <x v="46"/>
    <s v="Onesize"/>
    <s v="Black"/>
    <x v="2"/>
  </r>
  <r>
    <s v="OD2428"/>
    <s v="C013"/>
    <s v="P2124"/>
    <x v="571"/>
    <x v="3"/>
    <x v="0"/>
    <n v="236"/>
    <n v="0.4"/>
    <x v="0"/>
    <n v="141.6"/>
    <n v="22"/>
    <x v="1"/>
    <s v="Raipur"/>
    <x v="2"/>
    <x v="2"/>
    <x v="5"/>
    <s v="Kajal"/>
    <x v="46"/>
    <s v="Onesize"/>
    <s v="White"/>
    <x v="1"/>
  </r>
  <r>
    <s v="OD2429"/>
    <s v="C014"/>
    <s v="P2125"/>
    <x v="178"/>
    <x v="3"/>
    <x v="2"/>
    <n v="996"/>
    <n v="0.4"/>
    <x v="0"/>
    <n v="597.6"/>
    <n v="25"/>
    <x v="1"/>
    <s v="Raipur"/>
    <x v="2"/>
    <x v="2"/>
    <x v="5"/>
    <s v="Kajal"/>
    <x v="46"/>
    <s v="Onesize"/>
    <s v="White"/>
    <x v="0"/>
  </r>
  <r>
    <s v="OD2430"/>
    <s v="C015"/>
    <s v="P2126"/>
    <x v="307"/>
    <x v="4"/>
    <x v="0"/>
    <n v="654"/>
    <n v="0.45"/>
    <x v="1"/>
    <n v="359.70000000000005"/>
    <n v="27"/>
    <x v="1"/>
    <s v="Ahmedabad"/>
    <x v="3"/>
    <x v="2"/>
    <x v="5"/>
    <s v="Kajal"/>
    <x v="46"/>
    <s v="Onesize"/>
    <s v="Blue"/>
    <x v="3"/>
  </r>
  <r>
    <s v="OD2431"/>
    <s v="C016"/>
    <s v="P2127"/>
    <x v="610"/>
    <x v="11"/>
    <x v="0"/>
    <n v="456"/>
    <n v="0.45"/>
    <x v="1"/>
    <n v="250.8"/>
    <n v="29"/>
    <x v="1"/>
    <s v="Ahmedabad"/>
    <x v="3"/>
    <x v="2"/>
    <x v="5"/>
    <s v="Kajal"/>
    <x v="46"/>
    <s v="Onesize"/>
    <s v="Yellow"/>
    <x v="1"/>
  </r>
  <r>
    <s v="OD2432"/>
    <s v="C017"/>
    <s v="P2128"/>
    <x v="655"/>
    <x v="10"/>
    <x v="1"/>
    <n v="785"/>
    <n v="0.45"/>
    <x v="1"/>
    <n v="431.75000000000006"/>
    <n v="23"/>
    <x v="1"/>
    <s v="Ahmedabad"/>
    <x v="3"/>
    <x v="2"/>
    <x v="5"/>
    <s v="Kajal"/>
    <x v="46"/>
    <s v="Onesize"/>
    <s v="Teal"/>
    <x v="1"/>
  </r>
  <r>
    <s v="OD2433"/>
    <s v="C018"/>
    <s v="P2129"/>
    <x v="456"/>
    <x v="4"/>
    <x v="0"/>
    <n v="365"/>
    <n v="0.47"/>
    <x v="1"/>
    <n v="193.45000000000002"/>
    <n v="25"/>
    <x v="1"/>
    <s v="Ahmedabad"/>
    <x v="3"/>
    <x v="2"/>
    <x v="5"/>
    <s v="Kajal"/>
    <x v="46"/>
    <s v="Onesize"/>
    <s v="Black"/>
    <x v="0"/>
  </r>
  <r>
    <s v="OD2434"/>
    <s v="C019"/>
    <s v="P2130"/>
    <x v="537"/>
    <x v="8"/>
    <x v="1"/>
    <n v="965"/>
    <n v="0.47"/>
    <x v="1"/>
    <n v="511.45000000000005"/>
    <n v="24"/>
    <x v="1"/>
    <s v="Ahmedabad"/>
    <x v="3"/>
    <x v="2"/>
    <x v="5"/>
    <s v="Eyeliner"/>
    <x v="40"/>
    <s v="Onesize"/>
    <s v="Black"/>
    <x v="0"/>
  </r>
  <r>
    <s v="OD2435"/>
    <s v="C020"/>
    <s v="P2131"/>
    <x v="505"/>
    <x v="11"/>
    <x v="0"/>
    <n v="444"/>
    <n v="0.46"/>
    <x v="1"/>
    <n v="239.76000000000002"/>
    <n v="15"/>
    <x v="2"/>
    <s v="Ahmedabad"/>
    <x v="3"/>
    <x v="2"/>
    <x v="5"/>
    <s v="Eyeliner"/>
    <x v="40"/>
    <s v="Onesize"/>
    <s v="Black"/>
    <x v="0"/>
  </r>
  <r>
    <s v="OD2436"/>
    <s v="C021"/>
    <s v="P2132"/>
    <x v="764"/>
    <x v="11"/>
    <x v="0"/>
    <n v="569"/>
    <n v="0.46"/>
    <x v="1"/>
    <n v="307.26000000000005"/>
    <n v="19"/>
    <x v="2"/>
    <s v="Vadodara"/>
    <x v="3"/>
    <x v="2"/>
    <x v="5"/>
    <s v="Eyeliner"/>
    <x v="40"/>
    <s v="Onesize"/>
    <s v="Black"/>
    <x v="2"/>
  </r>
  <r>
    <s v="OD2437"/>
    <s v="C022"/>
    <s v="P2133"/>
    <x v="232"/>
    <x v="7"/>
    <x v="1"/>
    <n v="475"/>
    <n v="0.46"/>
    <x v="1"/>
    <n v="256.5"/>
    <n v="19"/>
    <x v="2"/>
    <s v="Vadodara"/>
    <x v="3"/>
    <x v="2"/>
    <x v="5"/>
    <s v="Eyeliner"/>
    <x v="40"/>
    <s v="Onesize"/>
    <s v="Blue"/>
    <x v="1"/>
  </r>
  <r>
    <s v="OD2438"/>
    <s v="C023"/>
    <s v="P2134"/>
    <x v="149"/>
    <x v="4"/>
    <x v="0"/>
    <n v="598"/>
    <n v="0.3"/>
    <x v="0"/>
    <n v="418.59999999999997"/>
    <n v="19"/>
    <x v="2"/>
    <s v="Vadodara"/>
    <x v="3"/>
    <x v="2"/>
    <x v="5"/>
    <s v="Eyeliner"/>
    <x v="40"/>
    <s v="Onesize"/>
    <s v="Blue"/>
    <x v="0"/>
  </r>
  <r>
    <s v="OD2439"/>
    <s v="C024"/>
    <s v="P2134"/>
    <x v="228"/>
    <x v="4"/>
    <x v="1"/>
    <n v="536"/>
    <n v="0.3"/>
    <x v="0"/>
    <n v="375.2"/>
    <n v="22"/>
    <x v="1"/>
    <s v="Vadodara"/>
    <x v="3"/>
    <x v="2"/>
    <x v="5"/>
    <s v="Eyeliner"/>
    <x v="40"/>
    <s v="Onesize"/>
    <s v="Blue"/>
    <x v="0"/>
  </r>
  <r>
    <s v="OD2440"/>
    <s v="C025"/>
    <s v="P2134"/>
    <x v="461"/>
    <x v="11"/>
    <x v="2"/>
    <n v="256"/>
    <n v="0.3"/>
    <x v="0"/>
    <n v="179.2"/>
    <n v="22"/>
    <x v="1"/>
    <s v="Vadodara"/>
    <x v="3"/>
    <x v="2"/>
    <x v="5"/>
    <s v="Eyeliner"/>
    <x v="40"/>
    <s v="Onesize"/>
    <s v="Blue"/>
    <x v="0"/>
  </r>
  <r>
    <s v="OD2441"/>
    <s v="C026"/>
    <s v="P2134"/>
    <x v="577"/>
    <x v="3"/>
    <x v="0"/>
    <n v="456"/>
    <n v="0.3"/>
    <x v="0"/>
    <n v="319.2"/>
    <n v="22"/>
    <x v="1"/>
    <s v="Surat"/>
    <x v="3"/>
    <x v="2"/>
    <x v="5"/>
    <s v="Eyeliner"/>
    <x v="40"/>
    <s v="Onesize"/>
    <s v="Blue"/>
    <x v="0"/>
  </r>
  <r>
    <s v="OD2442"/>
    <s v="C027"/>
    <s v="P2134"/>
    <x v="223"/>
    <x v="6"/>
    <x v="0"/>
    <n v="456"/>
    <n v="0.3"/>
    <x v="0"/>
    <n v="319.2"/>
    <n v="22"/>
    <x v="1"/>
    <s v="Surat"/>
    <x v="3"/>
    <x v="2"/>
    <x v="5"/>
    <s v="Eyeliner"/>
    <x v="40"/>
    <s v="Onesize"/>
    <s v="Blue"/>
    <x v="0"/>
  </r>
  <r>
    <s v="OD2443"/>
    <s v="C028"/>
    <s v="P2135"/>
    <x v="375"/>
    <x v="2"/>
    <x v="1"/>
    <n v="745"/>
    <n v="0.35"/>
    <x v="0"/>
    <n v="484.25"/>
    <n v="29"/>
    <x v="1"/>
    <s v="Surat"/>
    <x v="3"/>
    <x v="2"/>
    <x v="5"/>
    <s v="Eyeliner"/>
    <x v="40"/>
    <s v="Onesize"/>
    <s v="Green"/>
    <x v="3"/>
  </r>
  <r>
    <s v="OD2444"/>
    <s v="C029"/>
    <s v="P2136"/>
    <x v="675"/>
    <x v="3"/>
    <x v="0"/>
    <n v="356"/>
    <n v="0.35"/>
    <x v="0"/>
    <n v="231.4"/>
    <n v="29"/>
    <x v="1"/>
    <s v="Surat"/>
    <x v="3"/>
    <x v="2"/>
    <x v="5"/>
    <s v="Eyeliner"/>
    <x v="40"/>
    <s v="Onesize"/>
    <s v="Green"/>
    <x v="1"/>
  </r>
  <r>
    <s v="OD2445"/>
    <s v="C030"/>
    <s v="P2137"/>
    <x v="300"/>
    <x v="11"/>
    <x v="0"/>
    <n v="1189"/>
    <n v="0.35"/>
    <x v="0"/>
    <n v="772.85"/>
    <n v="29"/>
    <x v="1"/>
    <s v="Bengaluru"/>
    <x v="4"/>
    <x v="2"/>
    <x v="5"/>
    <s v="Eyeliner"/>
    <x v="40"/>
    <s v="Onesize"/>
    <s v="Brown"/>
    <x v="1"/>
  </r>
  <r>
    <s v="OD2446"/>
    <s v="C031"/>
    <s v="P2138"/>
    <x v="27"/>
    <x v="10"/>
    <x v="0"/>
    <n v="426"/>
    <n v="0.35"/>
    <x v="0"/>
    <n v="276.90000000000003"/>
    <n v="29"/>
    <x v="1"/>
    <s v="Bengaluru"/>
    <x v="4"/>
    <x v="2"/>
    <x v="5"/>
    <s v="Eyeliner"/>
    <x v="40"/>
    <s v="Onesize"/>
    <s v="Brown"/>
    <x v="1"/>
  </r>
  <r>
    <s v="OD2447"/>
    <s v="C032"/>
    <s v="P2139"/>
    <x v="733"/>
    <x v="1"/>
    <x v="0"/>
    <n v="1126"/>
    <n v="0.35"/>
    <x v="0"/>
    <n v="731.9"/>
    <n v="41"/>
    <x v="0"/>
    <s v="Bengaluru"/>
    <x v="4"/>
    <x v="2"/>
    <x v="5"/>
    <s v="Eyeliner"/>
    <x v="40"/>
    <s v="Onesize"/>
    <s v="Black"/>
    <x v="0"/>
  </r>
  <r>
    <s v="OD2448"/>
    <s v="C033"/>
    <s v="P2140"/>
    <x v="416"/>
    <x v="11"/>
    <x v="1"/>
    <n v="1145"/>
    <n v="0.35"/>
    <x v="0"/>
    <n v="744.25"/>
    <n v="42"/>
    <x v="0"/>
    <s v="Bengaluru"/>
    <x v="4"/>
    <x v="2"/>
    <x v="5"/>
    <s v="Eyeliner"/>
    <x v="40"/>
    <s v="Onesize"/>
    <s v="Black"/>
    <x v="0"/>
  </r>
  <r>
    <s v="OD2449"/>
    <s v="C034"/>
    <s v="P2141"/>
    <x v="191"/>
    <x v="2"/>
    <x v="1"/>
    <n v="1235"/>
    <n v="0.4"/>
    <x v="0"/>
    <n v="741"/>
    <n v="43"/>
    <x v="0"/>
    <s v="Bengaluru"/>
    <x v="4"/>
    <x v="2"/>
    <x v="5"/>
    <s v="Eyeliner"/>
    <x v="42"/>
    <s v="Onesize"/>
    <s v="Black"/>
    <x v="0"/>
  </r>
  <r>
    <s v="OD2450"/>
    <s v="C035"/>
    <s v="P2142"/>
    <x v="219"/>
    <x v="3"/>
    <x v="0"/>
    <n v="1564"/>
    <n v="0.4"/>
    <x v="0"/>
    <n v="938.4"/>
    <n v="44"/>
    <x v="0"/>
    <s v="Bengaluru"/>
    <x v="4"/>
    <x v="2"/>
    <x v="5"/>
    <s v="Eyeliner"/>
    <x v="42"/>
    <s v="Onesize"/>
    <s v="Silver"/>
    <x v="1"/>
  </r>
  <r>
    <s v="OD2451"/>
    <s v="C036"/>
    <s v="P2143"/>
    <x v="191"/>
    <x v="2"/>
    <x v="1"/>
    <n v="654"/>
    <n v="0.15"/>
    <x v="2"/>
    <n v="555.9"/>
    <n v="45"/>
    <x v="0"/>
    <s v="Bengaluru"/>
    <x v="4"/>
    <x v="2"/>
    <x v="5"/>
    <s v="Eyeliner"/>
    <x v="42"/>
    <s v="Onesize"/>
    <s v="Silver"/>
    <x v="1"/>
  </r>
  <r>
    <s v="OD2452"/>
    <s v="C037"/>
    <s v="P2144"/>
    <x v="180"/>
    <x v="3"/>
    <x v="0"/>
    <n v="854"/>
    <n v="0.15"/>
    <x v="2"/>
    <n v="725.9"/>
    <n v="35"/>
    <x v="0"/>
    <s v="Bengaluru"/>
    <x v="4"/>
    <x v="2"/>
    <x v="5"/>
    <s v="Eyeliner"/>
    <x v="42"/>
    <s v="Onesize"/>
    <s v="Silver"/>
    <x v="2"/>
  </r>
  <r>
    <s v="OD2453"/>
    <s v="C038"/>
    <s v="P2145"/>
    <x v="571"/>
    <x v="3"/>
    <x v="0"/>
    <n v="475"/>
    <n v="0.15"/>
    <x v="2"/>
    <n v="403.75"/>
    <n v="36"/>
    <x v="0"/>
    <s v="Patna"/>
    <x v="5"/>
    <x v="2"/>
    <x v="5"/>
    <s v="Eyeliner"/>
    <x v="42"/>
    <s v="Onesize"/>
    <s v="Silver"/>
    <x v="1"/>
  </r>
  <r>
    <s v="OD2454"/>
    <s v="C039"/>
    <s v="P2146"/>
    <x v="585"/>
    <x v="3"/>
    <x v="2"/>
    <n v="349"/>
    <n v="0.35"/>
    <x v="0"/>
    <n v="226.85"/>
    <n v="37"/>
    <x v="0"/>
    <s v="Patna"/>
    <x v="5"/>
    <x v="2"/>
    <x v="5"/>
    <s v="Eyeliner"/>
    <x v="42"/>
    <s v="Onesize"/>
    <s v="Grey"/>
    <x v="1"/>
  </r>
  <r>
    <s v="OD2455"/>
    <s v="C040"/>
    <s v="P2147"/>
    <x v="563"/>
    <x v="0"/>
    <x v="0"/>
    <n v="350"/>
    <n v="0.35"/>
    <x v="0"/>
    <n v="227.5"/>
    <n v="26"/>
    <x v="1"/>
    <s v="Patna"/>
    <x v="5"/>
    <x v="2"/>
    <x v="5"/>
    <s v="Eyeliner"/>
    <x v="42"/>
    <s v="Onesize"/>
    <s v="Grey"/>
    <x v="0"/>
  </r>
  <r>
    <s v="OD2456"/>
    <s v="C041"/>
    <s v="P2148"/>
    <x v="497"/>
    <x v="4"/>
    <x v="0"/>
    <n v="351"/>
    <n v="0.35"/>
    <x v="0"/>
    <n v="228.15"/>
    <n v="27"/>
    <x v="1"/>
    <s v="Patna"/>
    <x v="5"/>
    <x v="2"/>
    <x v="5"/>
    <s v="Eyeliner"/>
    <x v="43"/>
    <s v="Onesize"/>
    <s v="Grey"/>
    <x v="2"/>
  </r>
  <r>
    <s v="OD2457"/>
    <s v="C042"/>
    <s v="P2149"/>
    <x v="155"/>
    <x v="11"/>
    <x v="1"/>
    <n v="352"/>
    <n v="0.35"/>
    <x v="0"/>
    <n v="228.8"/>
    <n v="28"/>
    <x v="1"/>
    <s v="Darbhanga"/>
    <x v="5"/>
    <x v="2"/>
    <x v="5"/>
    <s v="Eyeliner"/>
    <x v="43"/>
    <s v="Onesize"/>
    <s v="Black"/>
    <x v="1"/>
  </r>
  <r>
    <s v="OD2458"/>
    <s v="C043"/>
    <s v="P2150"/>
    <x v="481"/>
    <x v="11"/>
    <x v="0"/>
    <n v="353"/>
    <n v="0.55000000000000004"/>
    <x v="1"/>
    <n v="158.85"/>
    <n v="29"/>
    <x v="1"/>
    <s v="Darbhanga"/>
    <x v="5"/>
    <x v="2"/>
    <x v="5"/>
    <s v="Eyeliner"/>
    <x v="43"/>
    <s v="Onesize"/>
    <s v="Black"/>
    <x v="0"/>
  </r>
  <r>
    <s v="OD2459"/>
    <s v="C044"/>
    <s v="P2151"/>
    <x v="681"/>
    <x v="3"/>
    <x v="2"/>
    <n v="354"/>
    <n v="0.55000000000000004"/>
    <x v="1"/>
    <n v="159.29999999999998"/>
    <n v="30"/>
    <x v="0"/>
    <s v="Darbhanga"/>
    <x v="5"/>
    <x v="2"/>
    <x v="5"/>
    <s v="Eyeliner"/>
    <x v="43"/>
    <s v="Onesize"/>
    <s v="Black"/>
    <x v="2"/>
  </r>
  <r>
    <s v="OD2460"/>
    <s v="C045"/>
    <s v="P2152"/>
    <x v="121"/>
    <x v="5"/>
    <x v="1"/>
    <n v="355"/>
    <n v="0.55000000000000004"/>
    <x v="1"/>
    <n v="159.74999999999997"/>
    <n v="31"/>
    <x v="0"/>
    <s v="Nalanda"/>
    <x v="5"/>
    <x v="2"/>
    <x v="5"/>
    <s v="Eyeliner"/>
    <x v="43"/>
    <s v="Onesize"/>
    <s v="Black"/>
    <x v="1"/>
  </r>
  <r>
    <s v="OD2461"/>
    <s v="C046"/>
    <s v="P2153"/>
    <x v="597"/>
    <x v="7"/>
    <x v="0"/>
    <n v="356"/>
    <n v="0.55000000000000004"/>
    <x v="1"/>
    <n v="160.19999999999999"/>
    <n v="32"/>
    <x v="0"/>
    <s v="Nalanda"/>
    <x v="5"/>
    <x v="2"/>
    <x v="5"/>
    <s v="Eyeliner"/>
    <x v="46"/>
    <s v="Onesize"/>
    <s v="Black"/>
    <x v="1"/>
  </r>
  <r>
    <s v="OD2462"/>
    <s v="C047"/>
    <s v="P2154"/>
    <x v="574"/>
    <x v="9"/>
    <x v="1"/>
    <n v="999"/>
    <n v="0.5"/>
    <x v="1"/>
    <n v="499.5"/>
    <n v="33"/>
    <x v="0"/>
    <s v="Nalanda"/>
    <x v="5"/>
    <x v="2"/>
    <x v="5"/>
    <s v="Eyeliner"/>
    <x v="46"/>
    <s v="Onesize"/>
    <s v="Black"/>
    <x v="0"/>
  </r>
  <r>
    <s v="OD2463"/>
    <s v="C048"/>
    <s v="P2155"/>
    <x v="685"/>
    <x v="7"/>
    <x v="0"/>
    <n v="555"/>
    <n v="0.5"/>
    <x v="1"/>
    <n v="277.5"/>
    <n v="44"/>
    <x v="0"/>
    <s v="Gaya"/>
    <x v="5"/>
    <x v="2"/>
    <x v="5"/>
    <s v="Eyeliner"/>
    <x v="46"/>
    <s v="Onesize"/>
    <s v="White"/>
    <x v="3"/>
  </r>
  <r>
    <s v="OD2464"/>
    <s v="C049"/>
    <s v="P2156"/>
    <x v="735"/>
    <x v="11"/>
    <x v="2"/>
    <n v="555"/>
    <n v="0.5"/>
    <x v="1"/>
    <n v="277.5"/>
    <n v="45"/>
    <x v="0"/>
    <s v="Gaya"/>
    <x v="5"/>
    <x v="2"/>
    <x v="5"/>
    <s v="Eyeliner"/>
    <x v="46"/>
    <s v="Onesize"/>
    <s v="White"/>
    <x v="2"/>
  </r>
  <r>
    <s v="OD2465"/>
    <s v="C050"/>
    <s v="P2157"/>
    <x v="524"/>
    <x v="10"/>
    <x v="0"/>
    <n v="555"/>
    <n v="0.5"/>
    <x v="1"/>
    <n v="277.5"/>
    <n v="46"/>
    <x v="3"/>
    <s v="Bhopal"/>
    <x v="6"/>
    <x v="2"/>
    <x v="5"/>
    <s v="Eyeliner"/>
    <x v="46"/>
    <s v="Onesize"/>
    <s v="White"/>
    <x v="0"/>
  </r>
  <r>
    <s v="OD2466"/>
    <s v="C051"/>
    <s v="P2158"/>
    <x v="777"/>
    <x v="10"/>
    <x v="1"/>
    <n v="555"/>
    <n v="0.5"/>
    <x v="1"/>
    <n v="277.5"/>
    <n v="47"/>
    <x v="3"/>
    <s v="Bhopal"/>
    <x v="6"/>
    <x v="2"/>
    <x v="5"/>
    <s v="Eyeliner"/>
    <x v="46"/>
    <s v="Onesize"/>
    <s v="Brown"/>
    <x v="1"/>
  </r>
  <r>
    <s v="OD2467"/>
    <s v="C052"/>
    <s v="P2159"/>
    <x v="320"/>
    <x v="3"/>
    <x v="0"/>
    <n v="1025"/>
    <n v="0.3"/>
    <x v="0"/>
    <n v="717.5"/>
    <n v="48"/>
    <x v="3"/>
    <s v="Bhopal"/>
    <x v="6"/>
    <x v="2"/>
    <x v="5"/>
    <s v="Eyeliner"/>
    <x v="41"/>
    <s v="Onesize"/>
    <s v="Brown"/>
    <x v="0"/>
  </r>
  <r>
    <s v="OD2468"/>
    <s v="C053"/>
    <s v="P2160"/>
    <x v="286"/>
    <x v="0"/>
    <x v="1"/>
    <n v="1025"/>
    <n v="0.32"/>
    <x v="0"/>
    <n v="696.99999999999989"/>
    <n v="49"/>
    <x v="3"/>
    <s v="Bhopal"/>
    <x v="6"/>
    <x v="2"/>
    <x v="5"/>
    <s v="Eyeliner"/>
    <x v="41"/>
    <s v="Onesize"/>
    <s v="Blue"/>
    <x v="0"/>
  </r>
  <r>
    <s v="OD2469"/>
    <s v="C054"/>
    <s v="P2161"/>
    <x v="447"/>
    <x v="6"/>
    <x v="1"/>
    <n v="1025"/>
    <n v="0.25"/>
    <x v="0"/>
    <n v="768.75"/>
    <n v="17"/>
    <x v="2"/>
    <s v="Sagar"/>
    <x v="6"/>
    <x v="2"/>
    <x v="5"/>
    <s v="Eyeliner"/>
    <x v="41"/>
    <s v="Onesize"/>
    <s v="Blue"/>
    <x v="0"/>
  </r>
  <r>
    <s v="OD2470"/>
    <s v="C055"/>
    <s v="P2162"/>
    <x v="105"/>
    <x v="1"/>
    <x v="1"/>
    <n v="555"/>
    <n v="0.45"/>
    <x v="1"/>
    <n v="305.25"/>
    <n v="18"/>
    <x v="2"/>
    <s v="Sagar"/>
    <x v="6"/>
    <x v="2"/>
    <x v="5"/>
    <s v="Eyeliner"/>
    <x v="41"/>
    <s v="Onesize"/>
    <s v="Black"/>
    <x v="2"/>
  </r>
  <r>
    <s v="OD2471"/>
    <s v="C056"/>
    <s v="P2163"/>
    <x v="637"/>
    <x v="4"/>
    <x v="1"/>
    <n v="599"/>
    <n v="0.15"/>
    <x v="2"/>
    <n v="509.15"/>
    <n v="19"/>
    <x v="2"/>
    <s v="Sagar"/>
    <x v="6"/>
    <x v="2"/>
    <x v="5"/>
    <s v="Eyeliner"/>
    <x v="41"/>
    <s v="Onesize"/>
    <s v="Black"/>
    <x v="3"/>
  </r>
  <r>
    <s v="OD2472"/>
    <s v="C057"/>
    <s v="P2164"/>
    <x v="757"/>
    <x v="3"/>
    <x v="0"/>
    <n v="555"/>
    <n v="0.33"/>
    <x v="0"/>
    <n v="371.84999999999997"/>
    <n v="20"/>
    <x v="1"/>
    <s v="Sagar"/>
    <x v="6"/>
    <x v="2"/>
    <x v="5"/>
    <s v="Mascara"/>
    <x v="47"/>
    <s v="Onesize"/>
    <s v="Black"/>
    <x v="1"/>
  </r>
  <r>
    <s v="OD2473"/>
    <s v="C058"/>
    <s v="P2165"/>
    <x v="677"/>
    <x v="0"/>
    <x v="1"/>
    <n v="555"/>
    <n v="0.42"/>
    <x v="1"/>
    <n v="321.90000000000003"/>
    <n v="21"/>
    <x v="1"/>
    <s v="Indore"/>
    <x v="6"/>
    <x v="2"/>
    <x v="5"/>
    <s v="Mascara"/>
    <x v="47"/>
    <s v="Onesize"/>
    <s v="Black"/>
    <x v="0"/>
  </r>
  <r>
    <s v="OD2474"/>
    <s v="C059"/>
    <s v="P2166"/>
    <x v="13"/>
    <x v="6"/>
    <x v="0"/>
    <n v="565"/>
    <n v="0.42"/>
    <x v="1"/>
    <n v="327.70000000000005"/>
    <n v="22"/>
    <x v="1"/>
    <s v="Indore"/>
    <x v="6"/>
    <x v="2"/>
    <x v="5"/>
    <s v="Mascara"/>
    <x v="47"/>
    <s v="Onesize"/>
    <s v="Black"/>
    <x v="3"/>
  </r>
  <r>
    <s v="OD2475"/>
    <s v="C060"/>
    <s v="P2167"/>
    <x v="598"/>
    <x v="7"/>
    <x v="1"/>
    <n v="555"/>
    <n v="0.39"/>
    <x v="0"/>
    <n v="338.55"/>
    <n v="16"/>
    <x v="2"/>
    <s v="Kanpur"/>
    <x v="7"/>
    <x v="2"/>
    <x v="5"/>
    <s v="Mascara"/>
    <x v="47"/>
    <s v="Onesize"/>
    <s v="Black"/>
    <x v="1"/>
  </r>
  <r>
    <s v="OD2476"/>
    <s v="C061"/>
    <s v="P2168"/>
    <x v="778"/>
    <x v="8"/>
    <x v="0"/>
    <n v="999"/>
    <n v="0.39"/>
    <x v="0"/>
    <n v="609.39"/>
    <n v="17"/>
    <x v="2"/>
    <s v="Kanpur"/>
    <x v="7"/>
    <x v="2"/>
    <x v="5"/>
    <s v="Mascara"/>
    <x v="47"/>
    <s v="Onesize"/>
    <s v="Black"/>
    <x v="1"/>
  </r>
  <r>
    <s v="OD2477"/>
    <s v="C062"/>
    <s v="P2169"/>
    <x v="231"/>
    <x v="2"/>
    <x v="1"/>
    <n v="999"/>
    <n v="0.39"/>
    <x v="0"/>
    <n v="609.39"/>
    <n v="18"/>
    <x v="2"/>
    <s v="Kanpur"/>
    <x v="7"/>
    <x v="2"/>
    <x v="5"/>
    <s v="Mascara"/>
    <x v="47"/>
    <s v="Onesize"/>
    <s v="Brown"/>
    <x v="0"/>
  </r>
  <r>
    <s v="OD2478"/>
    <s v="C063"/>
    <s v="P2170"/>
    <x v="266"/>
    <x v="7"/>
    <x v="1"/>
    <n v="999"/>
    <n v="0.39"/>
    <x v="0"/>
    <n v="609.39"/>
    <n v="19"/>
    <x v="2"/>
    <s v="Kanpur"/>
    <x v="7"/>
    <x v="2"/>
    <x v="5"/>
    <s v="Mascara"/>
    <x v="43"/>
    <s v="Onesize"/>
    <s v="Brown"/>
    <x v="0"/>
  </r>
  <r>
    <s v="OD2479"/>
    <s v="C064"/>
    <s v="P2171"/>
    <x v="307"/>
    <x v="4"/>
    <x v="0"/>
    <n v="999"/>
    <n v="0.3"/>
    <x v="0"/>
    <n v="699.3"/>
    <n v="20"/>
    <x v="1"/>
    <s v="Aligarh"/>
    <x v="7"/>
    <x v="2"/>
    <x v="5"/>
    <s v="Mascara"/>
    <x v="43"/>
    <s v="Onesize"/>
    <s v="Brown"/>
    <x v="0"/>
  </r>
  <r>
    <s v="OD2480"/>
    <s v="C065"/>
    <s v="P2172"/>
    <x v="743"/>
    <x v="4"/>
    <x v="1"/>
    <n v="1119"/>
    <n v="0.3"/>
    <x v="0"/>
    <n v="783.3"/>
    <n v="21"/>
    <x v="1"/>
    <s v="Aligarh"/>
    <x v="7"/>
    <x v="2"/>
    <x v="5"/>
    <s v="Mascara"/>
    <x v="43"/>
    <s v="Onesize"/>
    <s v="Blue"/>
    <x v="2"/>
  </r>
  <r>
    <s v="OD2481"/>
    <s v="C066"/>
    <s v="P2173"/>
    <x v="147"/>
    <x v="2"/>
    <x v="0"/>
    <n v="1119"/>
    <n v="0.3"/>
    <x v="0"/>
    <n v="783.3"/>
    <n v="22"/>
    <x v="1"/>
    <s v="Aligarh"/>
    <x v="7"/>
    <x v="2"/>
    <x v="5"/>
    <s v="Mascara"/>
    <x v="43"/>
    <s v="Onesize"/>
    <s v="Blue"/>
    <x v="1"/>
  </r>
  <r>
    <s v="OD2482"/>
    <s v="C067"/>
    <s v="P2174"/>
    <x v="647"/>
    <x v="4"/>
    <x v="1"/>
    <n v="1119"/>
    <n v="0.25"/>
    <x v="0"/>
    <n v="839.25"/>
    <n v="23"/>
    <x v="1"/>
    <s v="Aligarh"/>
    <x v="7"/>
    <x v="2"/>
    <x v="5"/>
    <s v="Mascara"/>
    <x v="43"/>
    <s v="Onesize"/>
    <s v="Blue"/>
    <x v="0"/>
  </r>
  <r>
    <s v="OD2483"/>
    <s v="C068"/>
    <s v="P2175"/>
    <x v="171"/>
    <x v="9"/>
    <x v="0"/>
    <n v="1119"/>
    <n v="0.25"/>
    <x v="0"/>
    <n v="839.25"/>
    <n v="18"/>
    <x v="2"/>
    <s v="Prayagraj"/>
    <x v="7"/>
    <x v="2"/>
    <x v="5"/>
    <s v="Mascara"/>
    <x v="43"/>
    <s v="Onesize"/>
    <s v="Blue"/>
    <x v="3"/>
  </r>
  <r>
    <s v="OD2484"/>
    <s v="C069"/>
    <s v="P2176"/>
    <x v="103"/>
    <x v="3"/>
    <x v="1"/>
    <n v="985"/>
    <n v="0.3"/>
    <x v="0"/>
    <n v="689.5"/>
    <n v="18"/>
    <x v="2"/>
    <s v="Prayagraj"/>
    <x v="7"/>
    <x v="2"/>
    <x v="5"/>
    <s v="Mascara"/>
    <x v="43"/>
    <s v="Onesize"/>
    <s v="Purple"/>
    <x v="1"/>
  </r>
  <r>
    <s v="OD2485"/>
    <s v="C070"/>
    <s v="P2176"/>
    <x v="719"/>
    <x v="5"/>
    <x v="1"/>
    <n v="985"/>
    <n v="0.3"/>
    <x v="0"/>
    <n v="689.5"/>
    <n v="18"/>
    <x v="2"/>
    <s v="Prayagraj"/>
    <x v="7"/>
    <x v="2"/>
    <x v="5"/>
    <s v="Mascara"/>
    <x v="43"/>
    <s v="Onesize"/>
    <s v="Purple"/>
    <x v="1"/>
  </r>
  <r>
    <s v="OD2486"/>
    <s v="C071"/>
    <s v="P2176"/>
    <x v="532"/>
    <x v="0"/>
    <x v="2"/>
    <n v="985"/>
    <n v="0.3"/>
    <x v="0"/>
    <n v="689.5"/>
    <n v="18"/>
    <x v="2"/>
    <s v="Prayagraj"/>
    <x v="7"/>
    <x v="2"/>
    <x v="5"/>
    <s v="Mascara"/>
    <x v="43"/>
    <s v="Onesize"/>
    <s v="Purple"/>
    <x v="1"/>
  </r>
  <r>
    <s v="OD2487"/>
    <s v="C072"/>
    <s v="P2176"/>
    <x v="779"/>
    <x v="0"/>
    <x v="2"/>
    <n v="985"/>
    <n v="0.4"/>
    <x v="0"/>
    <n v="591"/>
    <n v="18"/>
    <x v="2"/>
    <s v="Prayagraj"/>
    <x v="7"/>
    <x v="2"/>
    <x v="5"/>
    <s v="Mascara"/>
    <x v="43"/>
    <s v="Onesize"/>
    <s v="Purple"/>
    <x v="1"/>
  </r>
  <r>
    <s v="OD2488"/>
    <s v="C073"/>
    <s v="P2176"/>
    <x v="560"/>
    <x v="2"/>
    <x v="0"/>
    <n v="985"/>
    <n v="0.4"/>
    <x v="0"/>
    <n v="591"/>
    <n v="18"/>
    <x v="2"/>
    <s v="Prayagraj"/>
    <x v="7"/>
    <x v="2"/>
    <x v="5"/>
    <s v="Mascara"/>
    <x v="43"/>
    <s v="Onesize"/>
    <s v="Purple"/>
    <x v="1"/>
  </r>
  <r>
    <s v="OD2489"/>
    <s v="C074"/>
    <s v="P2177"/>
    <x v="206"/>
    <x v="8"/>
    <x v="0"/>
    <n v="369"/>
    <n v="0.4"/>
    <x v="0"/>
    <n v="221.4"/>
    <n v="23"/>
    <x v="1"/>
    <s v="Jalandhar"/>
    <x v="8"/>
    <x v="2"/>
    <x v="5"/>
    <s v="Mascara"/>
    <x v="43"/>
    <s v="Onesize"/>
    <s v="Purple"/>
    <x v="1"/>
  </r>
  <r>
    <s v="OD2490"/>
    <s v="C075"/>
    <s v="P2178"/>
    <x v="484"/>
    <x v="11"/>
    <x v="2"/>
    <n v="399"/>
    <n v="0.4"/>
    <x v="0"/>
    <n v="239.39999999999998"/>
    <n v="24"/>
    <x v="1"/>
    <s v="Jalandhar"/>
    <x v="8"/>
    <x v="2"/>
    <x v="5"/>
    <s v="Mascara"/>
    <x v="43"/>
    <s v="Onesize"/>
    <s v="Purple"/>
    <x v="1"/>
  </r>
  <r>
    <s v="OD2491"/>
    <s v="C076"/>
    <s v="P2179"/>
    <x v="71"/>
    <x v="7"/>
    <x v="0"/>
    <n v="399"/>
    <n v="0.4"/>
    <x v="0"/>
    <n v="239.39999999999998"/>
    <n v="25"/>
    <x v="1"/>
    <s v="Jalandhar"/>
    <x v="8"/>
    <x v="2"/>
    <x v="5"/>
    <s v="Mascara"/>
    <x v="43"/>
    <s v="Onesize"/>
    <s v="Purple"/>
    <x v="0"/>
  </r>
  <r>
    <s v="OD2492"/>
    <s v="C077"/>
    <s v="P2180"/>
    <x v="435"/>
    <x v="4"/>
    <x v="1"/>
    <n v="399"/>
    <n v="0.4"/>
    <x v="0"/>
    <n v="239.39999999999998"/>
    <n v="26"/>
    <x v="1"/>
    <s v="Jalandhar"/>
    <x v="8"/>
    <x v="2"/>
    <x v="5"/>
    <s v="Mascara"/>
    <x v="43"/>
    <s v="Onesize"/>
    <s v="White"/>
    <x v="0"/>
  </r>
  <r>
    <s v="OD2493"/>
    <s v="C078"/>
    <s v="P2181"/>
    <x v="539"/>
    <x v="6"/>
    <x v="0"/>
    <n v="399"/>
    <n v="0.45"/>
    <x v="1"/>
    <n v="219.45000000000002"/>
    <n v="27"/>
    <x v="1"/>
    <s v="Amritsar"/>
    <x v="8"/>
    <x v="2"/>
    <x v="5"/>
    <s v="Mascara"/>
    <x v="43"/>
    <s v="Onesize"/>
    <s v="White"/>
    <x v="0"/>
  </r>
  <r>
    <s v="OD2494"/>
    <s v="C079"/>
    <s v="P2182"/>
    <x v="194"/>
    <x v="5"/>
    <x v="0"/>
    <n v="555"/>
    <n v="0.45"/>
    <x v="1"/>
    <n v="305.25"/>
    <n v="24"/>
    <x v="1"/>
    <s v="Amritsar"/>
    <x v="8"/>
    <x v="2"/>
    <x v="5"/>
    <s v="Mascara"/>
    <x v="43"/>
    <s v="Onesize"/>
    <s v="White"/>
    <x v="1"/>
  </r>
  <r>
    <s v="OD2495"/>
    <s v="C080"/>
    <s v="P2183"/>
    <x v="297"/>
    <x v="10"/>
    <x v="1"/>
    <n v="555"/>
    <n v="0.45"/>
    <x v="1"/>
    <n v="305.25"/>
    <n v="24"/>
    <x v="1"/>
    <s v="Amritsar"/>
    <x v="8"/>
    <x v="2"/>
    <x v="5"/>
    <s v="Mascara"/>
    <x v="43"/>
    <s v="Onesize"/>
    <s v="Peach"/>
    <x v="1"/>
  </r>
  <r>
    <s v="OD2496"/>
    <s v="C081"/>
    <s v="P2184"/>
    <x v="163"/>
    <x v="1"/>
    <x v="0"/>
    <n v="555"/>
    <n v="0.47"/>
    <x v="1"/>
    <n v="294.15000000000003"/>
    <n v="24"/>
    <x v="1"/>
    <s v="Amritsar"/>
    <x v="8"/>
    <x v="2"/>
    <x v="5"/>
    <s v="Mascara"/>
    <x v="40"/>
    <s v="Onesize"/>
    <s v="Peach"/>
    <x v="2"/>
  </r>
  <r>
    <s v="OD2497"/>
    <s v="C082"/>
    <s v="P2185"/>
    <x v="109"/>
    <x v="0"/>
    <x v="0"/>
    <n v="555"/>
    <n v="0.47"/>
    <x v="1"/>
    <n v="294.15000000000003"/>
    <n v="24"/>
    <x v="1"/>
    <s v="Amritsar"/>
    <x v="8"/>
    <x v="2"/>
    <x v="5"/>
    <s v="Mascara"/>
    <x v="40"/>
    <s v="Onesize"/>
    <s v="Peach"/>
    <x v="1"/>
  </r>
  <r>
    <s v="OD2498"/>
    <s v="C083"/>
    <s v="P2186"/>
    <x v="485"/>
    <x v="4"/>
    <x v="1"/>
    <n v="675"/>
    <n v="0.46"/>
    <x v="1"/>
    <n v="364.5"/>
    <n v="24"/>
    <x v="1"/>
    <s v="Patiala"/>
    <x v="8"/>
    <x v="2"/>
    <x v="5"/>
    <s v="Mascara"/>
    <x v="40"/>
    <s v="Onesize"/>
    <s v="Gold"/>
    <x v="1"/>
  </r>
  <r>
    <s v="OD2499"/>
    <s v="C084"/>
    <s v="P2187"/>
    <x v="730"/>
    <x v="0"/>
    <x v="0"/>
    <n v="675"/>
    <n v="0.46"/>
    <x v="1"/>
    <n v="364.5"/>
    <n v="24"/>
    <x v="1"/>
    <s v="Patiala"/>
    <x v="8"/>
    <x v="2"/>
    <x v="5"/>
    <s v="Mascara"/>
    <x v="40"/>
    <s v="Onesize"/>
    <s v="Gold"/>
    <x v="0"/>
  </r>
  <r>
    <s v="OD2500"/>
    <s v="C085"/>
    <s v="P2188"/>
    <x v="63"/>
    <x v="4"/>
    <x v="1"/>
    <n v="675"/>
    <n v="0.46"/>
    <x v="1"/>
    <n v="364.5"/>
    <n v="24"/>
    <x v="1"/>
    <s v="Patiala"/>
    <x v="8"/>
    <x v="2"/>
    <x v="5"/>
    <s v="Mascara"/>
    <x v="40"/>
    <s v="Onesize"/>
    <s v="Gold"/>
    <x v="2"/>
  </r>
  <r>
    <s v="OD2501"/>
    <s v="C086"/>
    <s v="P2189"/>
    <x v="736"/>
    <x v="0"/>
    <x v="1"/>
    <n v="654"/>
    <n v="0.3"/>
    <x v="0"/>
    <n v="457.79999999999995"/>
    <n v="24"/>
    <x v="1"/>
    <s v="Patiala"/>
    <x v="8"/>
    <x v="2"/>
    <x v="5"/>
    <s v="Mascara"/>
    <x v="37"/>
    <s v="Onesize"/>
    <s v="Gold"/>
    <x v="0"/>
  </r>
  <r>
    <s v="OD2502"/>
    <s v="C087"/>
    <s v="P2190"/>
    <x v="351"/>
    <x v="9"/>
    <x v="0"/>
    <n v="654"/>
    <n v="0.3"/>
    <x v="0"/>
    <n v="457.79999999999995"/>
    <n v="24"/>
    <x v="1"/>
    <s v="Patiala"/>
    <x v="8"/>
    <x v="2"/>
    <x v="5"/>
    <s v="Mascara"/>
    <x v="37"/>
    <s v="Onesize"/>
    <s v="Black"/>
    <x v="1"/>
  </r>
  <r>
    <s v="OD2503"/>
    <s v="C088"/>
    <s v="P2191"/>
    <x v="459"/>
    <x v="5"/>
    <x v="0"/>
    <n v="654"/>
    <n v="0.3"/>
    <x v="0"/>
    <n v="457.79999999999995"/>
    <n v="22"/>
    <x v="1"/>
    <s v="Patiala"/>
    <x v="8"/>
    <x v="2"/>
    <x v="5"/>
    <s v="Mascara"/>
    <x v="37"/>
    <s v="Onesize"/>
    <s v="Black"/>
    <x v="2"/>
  </r>
  <r>
    <s v="OD2504"/>
    <s v="C089"/>
    <s v="P2192"/>
    <x v="588"/>
    <x v="1"/>
    <x v="1"/>
    <n v="654"/>
    <n v="0.3"/>
    <x v="0"/>
    <n v="457.79999999999995"/>
    <n v="23"/>
    <x v="1"/>
    <s v="Jaipur"/>
    <x v="9"/>
    <x v="2"/>
    <x v="5"/>
    <s v="Mascara"/>
    <x v="37"/>
    <s v="Onesize"/>
    <s v="Black"/>
    <x v="3"/>
  </r>
  <r>
    <s v="OD2505"/>
    <s v="C090"/>
    <s v="P2193"/>
    <x v="41"/>
    <x v="0"/>
    <x v="2"/>
    <n v="356"/>
    <n v="0.3"/>
    <x v="0"/>
    <n v="249.2"/>
    <n v="24"/>
    <x v="1"/>
    <s v="Jaipur"/>
    <x v="9"/>
    <x v="2"/>
    <x v="5"/>
    <s v="Mascara"/>
    <x v="37"/>
    <s v="Onesize"/>
    <s v="Blue"/>
    <x v="1"/>
  </r>
  <r>
    <s v="OD2506"/>
    <s v="C091"/>
    <s v="P2194"/>
    <x v="323"/>
    <x v="3"/>
    <x v="2"/>
    <n v="686"/>
    <n v="0.35"/>
    <x v="0"/>
    <n v="445.90000000000003"/>
    <n v="25"/>
    <x v="1"/>
    <s v="Jaipur"/>
    <x v="9"/>
    <x v="2"/>
    <x v="5"/>
    <s v="Mascara"/>
    <x v="37"/>
    <s v="Onesize"/>
    <s v="Blue"/>
    <x v="0"/>
  </r>
  <r>
    <s v="OD2507"/>
    <s v="C092"/>
    <s v="P2195"/>
    <x v="682"/>
    <x v="9"/>
    <x v="1"/>
    <n v="456"/>
    <n v="0.35"/>
    <x v="0"/>
    <n v="296.40000000000003"/>
    <n v="26"/>
    <x v="1"/>
    <s v="Jaipur"/>
    <x v="9"/>
    <x v="2"/>
    <x v="5"/>
    <s v="Mascara"/>
    <x v="37"/>
    <s v="Onesize"/>
    <s v="Blue"/>
    <x v="2"/>
  </r>
  <r>
    <s v="OD2508"/>
    <s v="C093"/>
    <s v="P2196"/>
    <x v="605"/>
    <x v="10"/>
    <x v="1"/>
    <n v="516"/>
    <n v="0.35"/>
    <x v="0"/>
    <n v="335.40000000000003"/>
    <n v="27"/>
    <x v="1"/>
    <s v="Jaipur"/>
    <x v="9"/>
    <x v="2"/>
    <x v="5"/>
    <s v="Mascara"/>
    <x v="37"/>
    <s v="Onesize"/>
    <s v="Brown"/>
    <x v="1"/>
  </r>
  <r>
    <s v="OD2509"/>
    <s v="C094"/>
    <s v="P2197"/>
    <x v="157"/>
    <x v="3"/>
    <x v="2"/>
    <n v="355"/>
    <n v="0.35"/>
    <x v="0"/>
    <n v="230.75"/>
    <n v="34"/>
    <x v="0"/>
    <s v="Jaipur"/>
    <x v="9"/>
    <x v="2"/>
    <x v="5"/>
    <s v="Mascara"/>
    <x v="37"/>
    <s v="Onesize"/>
    <s v="Brown"/>
    <x v="0"/>
  </r>
  <r>
    <s v="OD2510"/>
    <s v="C095"/>
    <s v="P2198"/>
    <x v="369"/>
    <x v="11"/>
    <x v="1"/>
    <n v="465"/>
    <n v="0.35"/>
    <x v="0"/>
    <n v="302.25"/>
    <n v="35"/>
    <x v="0"/>
    <s v="Jodhpur"/>
    <x v="9"/>
    <x v="2"/>
    <x v="5"/>
    <s v="Mascara"/>
    <x v="37"/>
    <s v="Onesize"/>
    <s v="Brown"/>
    <x v="3"/>
  </r>
  <r>
    <s v="OD2511"/>
    <s v="C096"/>
    <s v="P2199"/>
    <x v="159"/>
    <x v="6"/>
    <x v="1"/>
    <n v="965"/>
    <n v="0.35"/>
    <x v="0"/>
    <n v="627.25"/>
    <n v="36"/>
    <x v="0"/>
    <s v="Jodhpur"/>
    <x v="9"/>
    <x v="2"/>
    <x v="5"/>
    <s v="Mascara"/>
    <x v="37"/>
    <s v="Onesize"/>
    <s v="Brown"/>
    <x v="1"/>
  </r>
  <r>
    <s v="OD2512"/>
    <s v="C097"/>
    <s v="P2200"/>
    <x v="521"/>
    <x v="6"/>
    <x v="0"/>
    <n v="1158"/>
    <n v="0.4"/>
    <x v="0"/>
    <n v="694.8"/>
    <n v="37"/>
    <x v="0"/>
    <s v="Jodhpur"/>
    <x v="9"/>
    <x v="2"/>
    <x v="5"/>
    <s v="Mascara"/>
    <x v="37"/>
    <s v="Onesize"/>
    <s v="White"/>
    <x v="1"/>
  </r>
  <r>
    <s v="OD2513"/>
    <s v="C098"/>
    <s v="P2201"/>
    <x v="741"/>
    <x v="9"/>
    <x v="0"/>
    <n v="264"/>
    <n v="0.4"/>
    <x v="0"/>
    <n v="158.4"/>
    <n v="38"/>
    <x v="0"/>
    <s v="Udaipur"/>
    <x v="9"/>
    <x v="2"/>
    <x v="5"/>
    <s v="Mascara"/>
    <x v="37"/>
    <s v="Onesize"/>
    <s v="White"/>
    <x v="0"/>
  </r>
  <r>
    <s v="OD2514"/>
    <s v="C099"/>
    <s v="P2202"/>
    <x v="471"/>
    <x v="7"/>
    <x v="1"/>
    <n v="433"/>
    <n v="0.15"/>
    <x v="2"/>
    <n v="368.05"/>
    <n v="39"/>
    <x v="0"/>
    <s v="Udaipur"/>
    <x v="9"/>
    <x v="2"/>
    <x v="5"/>
    <s v="Compact"/>
    <x v="40"/>
    <s v="Onesize"/>
    <s v="White"/>
    <x v="0"/>
  </r>
  <r>
    <s v="OD2515"/>
    <s v="C100"/>
    <s v="P2203"/>
    <x v="386"/>
    <x v="8"/>
    <x v="1"/>
    <n v="562"/>
    <n v="0.15"/>
    <x v="2"/>
    <n v="477.7"/>
    <n v="40"/>
    <x v="0"/>
    <s v="Udaipur"/>
    <x v="9"/>
    <x v="2"/>
    <x v="5"/>
    <s v="Compact"/>
    <x v="40"/>
    <s v="Onesize"/>
    <s v="White"/>
    <x v="0"/>
  </r>
  <r>
    <s v="OD2516"/>
    <s v="C001"/>
    <s v="P2204"/>
    <x v="771"/>
    <x v="1"/>
    <x v="0"/>
    <n v="423"/>
    <n v="0.15"/>
    <x v="2"/>
    <n v="359.55"/>
    <n v="30"/>
    <x v="0"/>
    <s v="Mumbai"/>
    <x v="0"/>
    <x v="2"/>
    <x v="5"/>
    <s v="Compact"/>
    <x v="40"/>
    <s v="Onesize"/>
    <s v="Beige"/>
    <x v="2"/>
  </r>
  <r>
    <s v="OD2517"/>
    <s v="C002"/>
    <s v="P2204"/>
    <x v="438"/>
    <x v="10"/>
    <x v="1"/>
    <n v="621"/>
    <n v="0.44"/>
    <x v="1"/>
    <n v="347.76000000000005"/>
    <n v="35"/>
    <x v="0"/>
    <s v="Mumbai"/>
    <x v="0"/>
    <x v="2"/>
    <x v="5"/>
    <s v="Compact"/>
    <x v="40"/>
    <s v="Onesize"/>
    <s v="Beige"/>
    <x v="2"/>
  </r>
  <r>
    <s v="OD2518"/>
    <s v="C003"/>
    <s v="P2204"/>
    <x v="610"/>
    <x v="11"/>
    <x v="0"/>
    <n v="333"/>
    <n v="0.44"/>
    <x v="1"/>
    <n v="186.48000000000002"/>
    <n v="36"/>
    <x v="0"/>
    <s v="Mumbai"/>
    <x v="0"/>
    <x v="2"/>
    <x v="5"/>
    <s v="Compact"/>
    <x v="40"/>
    <s v="Onesize"/>
    <s v="Beige"/>
    <x v="2"/>
  </r>
  <r>
    <s v="OD2519"/>
    <s v="C004"/>
    <s v="P2204"/>
    <x v="252"/>
    <x v="4"/>
    <x v="0"/>
    <n v="236"/>
    <n v="0.44"/>
    <x v="1"/>
    <n v="132.16000000000003"/>
    <n v="40"/>
    <x v="0"/>
    <s v="Pune"/>
    <x v="0"/>
    <x v="2"/>
    <x v="5"/>
    <s v="Compact"/>
    <x v="40"/>
    <s v="Onesize"/>
    <s v="Beige"/>
    <x v="2"/>
  </r>
  <r>
    <s v="OD2520"/>
    <s v="C005"/>
    <s v="P2204"/>
    <x v="296"/>
    <x v="0"/>
    <x v="0"/>
    <n v="456"/>
    <n v="0.44"/>
    <x v="1"/>
    <n v="255.36"/>
    <n v="25"/>
    <x v="1"/>
    <s v="Pune"/>
    <x v="0"/>
    <x v="2"/>
    <x v="5"/>
    <s v="Compact"/>
    <x v="40"/>
    <s v="Onesize"/>
    <s v="Beige"/>
    <x v="2"/>
  </r>
  <r>
    <s v="OD2521"/>
    <s v="C006"/>
    <s v="P2204"/>
    <x v="365"/>
    <x v="6"/>
    <x v="0"/>
    <n v="963"/>
    <n v="0.1"/>
    <x v="2"/>
    <n v="866.7"/>
    <n v="16"/>
    <x v="2"/>
    <s v="Pune"/>
    <x v="0"/>
    <x v="2"/>
    <x v="5"/>
    <s v="Compact"/>
    <x v="40"/>
    <s v="Onesize"/>
    <s v="Beige"/>
    <x v="2"/>
  </r>
  <r>
    <s v="OD2522"/>
    <s v="C007"/>
    <s v="P2205"/>
    <x v="567"/>
    <x v="10"/>
    <x v="0"/>
    <n v="234"/>
    <n v="0.1"/>
    <x v="2"/>
    <n v="210.6"/>
    <n v="23"/>
    <x v="1"/>
    <s v="Pune"/>
    <x v="0"/>
    <x v="2"/>
    <x v="5"/>
    <s v="Compact"/>
    <x v="40"/>
    <s v="Onesize"/>
    <s v="Beige"/>
    <x v="1"/>
  </r>
  <r>
    <s v="OD2523"/>
    <s v="C008"/>
    <s v="P2206"/>
    <x v="676"/>
    <x v="2"/>
    <x v="1"/>
    <n v="456"/>
    <n v="0.1"/>
    <x v="2"/>
    <n v="410.40000000000003"/>
    <n v="22"/>
    <x v="1"/>
    <s v="Pune"/>
    <x v="0"/>
    <x v="2"/>
    <x v="5"/>
    <s v="Compact"/>
    <x v="40"/>
    <s v="Onesize"/>
    <s v="Beige"/>
    <x v="0"/>
  </r>
  <r>
    <s v="OD2524"/>
    <s v="C009"/>
    <s v="P2207"/>
    <x v="407"/>
    <x v="8"/>
    <x v="0"/>
    <n v="564"/>
    <n v="0.3"/>
    <x v="0"/>
    <n v="394.79999999999995"/>
    <n v="17"/>
    <x v="2"/>
    <s v="Hyderabad"/>
    <x v="1"/>
    <x v="2"/>
    <x v="5"/>
    <s v="Compact"/>
    <x v="40"/>
    <s v="Onesize"/>
    <s v="Beige"/>
    <x v="3"/>
  </r>
  <r>
    <s v="OD2525"/>
    <s v="C010"/>
    <s v="P2208"/>
    <x v="114"/>
    <x v="4"/>
    <x v="1"/>
    <n v="634"/>
    <n v="0.3"/>
    <x v="0"/>
    <n v="443.79999999999995"/>
    <n v="19"/>
    <x v="2"/>
    <s v="Hyderabad"/>
    <x v="1"/>
    <x v="2"/>
    <x v="5"/>
    <s v="Compact"/>
    <x v="42"/>
    <s v="Onesize"/>
    <s v="Beige"/>
    <x v="1"/>
  </r>
  <r>
    <s v="OD2526"/>
    <s v="C011"/>
    <s v="P2209"/>
    <x v="502"/>
    <x v="10"/>
    <x v="1"/>
    <n v="236"/>
    <n v="0.3"/>
    <x v="0"/>
    <n v="165.2"/>
    <n v="18"/>
    <x v="2"/>
    <s v="Hyderabad"/>
    <x v="1"/>
    <x v="2"/>
    <x v="5"/>
    <s v="Compact"/>
    <x v="42"/>
    <s v="Onesize"/>
    <s v="Nude"/>
    <x v="1"/>
  </r>
  <r>
    <s v="OD2527"/>
    <s v="C012"/>
    <s v="P2210"/>
    <x v="150"/>
    <x v="1"/>
    <x v="1"/>
    <n v="444"/>
    <n v="0.25"/>
    <x v="0"/>
    <n v="333"/>
    <n v="20"/>
    <x v="1"/>
    <s v="Hyderabad"/>
    <x v="1"/>
    <x v="2"/>
    <x v="5"/>
    <s v="Compact"/>
    <x v="42"/>
    <s v="Onesize"/>
    <s v="Nude"/>
    <x v="1"/>
  </r>
  <r>
    <s v="OD2528"/>
    <s v="C013"/>
    <s v="P2211"/>
    <x v="85"/>
    <x v="5"/>
    <x v="0"/>
    <n v="456"/>
    <n v="0.25"/>
    <x v="0"/>
    <n v="342"/>
    <n v="22"/>
    <x v="1"/>
    <s v="Raipur"/>
    <x v="2"/>
    <x v="2"/>
    <x v="5"/>
    <s v="Compact"/>
    <x v="42"/>
    <s v="Onesize"/>
    <s v="Nude"/>
    <x v="0"/>
  </r>
  <r>
    <s v="OD2529"/>
    <s v="C014"/>
    <s v="P2212"/>
    <x v="129"/>
    <x v="9"/>
    <x v="1"/>
    <n v="963"/>
    <n v="0.3"/>
    <x v="0"/>
    <n v="674.09999999999991"/>
    <n v="25"/>
    <x v="1"/>
    <s v="Raipur"/>
    <x v="2"/>
    <x v="2"/>
    <x v="5"/>
    <s v="Compact"/>
    <x v="42"/>
    <s v="Onesize"/>
    <s v="Nude"/>
    <x v="0"/>
  </r>
  <r>
    <s v="OD2530"/>
    <s v="C015"/>
    <s v="P2213"/>
    <x v="419"/>
    <x v="9"/>
    <x v="1"/>
    <n v="456"/>
    <n v="0.3"/>
    <x v="0"/>
    <n v="319.2"/>
    <n v="27"/>
    <x v="1"/>
    <s v="Ahmedabad"/>
    <x v="3"/>
    <x v="2"/>
    <x v="5"/>
    <s v="Compact"/>
    <x v="42"/>
    <s v="Onesize"/>
    <s v="Nude"/>
    <x v="0"/>
  </r>
  <r>
    <s v="OD2531"/>
    <s v="C016"/>
    <s v="P2214"/>
    <x v="109"/>
    <x v="0"/>
    <x v="0"/>
    <n v="1189"/>
    <n v="0.3"/>
    <x v="0"/>
    <n v="832.3"/>
    <n v="29"/>
    <x v="1"/>
    <s v="Ahmedabad"/>
    <x v="3"/>
    <x v="2"/>
    <x v="5"/>
    <s v="Compact"/>
    <x v="42"/>
    <s v="Onesize"/>
    <s v="Brown"/>
    <x v="1"/>
  </r>
  <r>
    <s v="OD2532"/>
    <s v="C017"/>
    <s v="P2215"/>
    <x v="176"/>
    <x v="1"/>
    <x v="0"/>
    <n v="1298"/>
    <n v="0.4"/>
    <x v="0"/>
    <n v="778.8"/>
    <n v="23"/>
    <x v="1"/>
    <s v="Ahmedabad"/>
    <x v="3"/>
    <x v="2"/>
    <x v="5"/>
    <s v="Compact"/>
    <x v="42"/>
    <s v="Onesize"/>
    <s v="Brown"/>
    <x v="1"/>
  </r>
  <r>
    <s v="OD2533"/>
    <s v="C018"/>
    <s v="P2216"/>
    <x v="450"/>
    <x v="5"/>
    <x v="1"/>
    <n v="1456"/>
    <n v="0.4"/>
    <x v="0"/>
    <n v="873.6"/>
    <n v="25"/>
    <x v="1"/>
    <s v="Ahmedabad"/>
    <x v="3"/>
    <x v="2"/>
    <x v="5"/>
    <s v="Compact"/>
    <x v="39"/>
    <s v="Onesize"/>
    <s v="Brown"/>
    <x v="2"/>
  </r>
  <r>
    <s v="OD2534"/>
    <s v="C019"/>
    <s v="P2217"/>
    <x v="610"/>
    <x v="11"/>
    <x v="0"/>
    <n v="1478"/>
    <n v="0.4"/>
    <x v="0"/>
    <n v="886.8"/>
    <n v="24"/>
    <x v="1"/>
    <s v="Ahmedabad"/>
    <x v="3"/>
    <x v="2"/>
    <x v="5"/>
    <s v="Compact"/>
    <x v="39"/>
    <s v="Onesize"/>
    <s v="Brown"/>
    <x v="1"/>
  </r>
  <r>
    <s v="OD2535"/>
    <s v="C020"/>
    <s v="P2218"/>
    <x v="458"/>
    <x v="0"/>
    <x v="0"/>
    <n v="256"/>
    <n v="0.4"/>
    <x v="0"/>
    <n v="153.6"/>
    <n v="15"/>
    <x v="2"/>
    <s v="Ahmedabad"/>
    <x v="3"/>
    <x v="2"/>
    <x v="5"/>
    <s v="Compact"/>
    <x v="39"/>
    <s v="Onesize"/>
    <s v="Brown"/>
    <x v="1"/>
  </r>
  <r>
    <s v="OD2536"/>
    <s v="C021"/>
    <s v="P2219"/>
    <x v="337"/>
    <x v="4"/>
    <x v="1"/>
    <n v="2698"/>
    <n v="0.4"/>
    <x v="0"/>
    <n v="1618.8"/>
    <n v="19"/>
    <x v="2"/>
    <s v="Vadodara"/>
    <x v="3"/>
    <x v="2"/>
    <x v="5"/>
    <s v="Compact"/>
    <x v="39"/>
    <s v="Onesize"/>
    <s v="Cream"/>
    <x v="0"/>
  </r>
  <r>
    <s v="OD2537"/>
    <s v="C022"/>
    <s v="P2220"/>
    <x v="486"/>
    <x v="2"/>
    <x v="0"/>
    <n v="2364"/>
    <n v="0.4"/>
    <x v="0"/>
    <n v="1418.3999999999999"/>
    <n v="19"/>
    <x v="2"/>
    <s v="Vadodara"/>
    <x v="3"/>
    <x v="2"/>
    <x v="5"/>
    <s v="Compact"/>
    <x v="48"/>
    <s v="Onesize"/>
    <s v="Cream"/>
    <x v="2"/>
  </r>
  <r>
    <s v="OD2538"/>
    <s v="C023"/>
    <s v="P2221"/>
    <x v="98"/>
    <x v="3"/>
    <x v="0"/>
    <n v="1236"/>
    <n v="0.45"/>
    <x v="1"/>
    <n v="679.80000000000007"/>
    <n v="19"/>
    <x v="2"/>
    <s v="Vadodara"/>
    <x v="3"/>
    <x v="2"/>
    <x v="5"/>
    <s v="Compact"/>
    <x v="48"/>
    <s v="Onesize"/>
    <s v="Cream"/>
    <x v="1"/>
  </r>
  <r>
    <s v="OD2539"/>
    <s v="C024"/>
    <s v="P2222"/>
    <x v="780"/>
    <x v="0"/>
    <x v="0"/>
    <n v="756"/>
    <n v="0.45"/>
    <x v="1"/>
    <n v="415.8"/>
    <n v="22"/>
    <x v="1"/>
    <s v="Vadodara"/>
    <x v="3"/>
    <x v="2"/>
    <x v="5"/>
    <s v="Compact"/>
    <x v="48"/>
    <s v="Onesize"/>
    <s v="Cream"/>
    <x v="0"/>
  </r>
  <r>
    <s v="OD2540"/>
    <s v="C025"/>
    <s v="P2223"/>
    <x v="483"/>
    <x v="6"/>
    <x v="0"/>
    <n v="326"/>
    <n v="0.45"/>
    <x v="1"/>
    <n v="179.3"/>
    <n v="22"/>
    <x v="1"/>
    <s v="Vadodara"/>
    <x v="3"/>
    <x v="2"/>
    <x v="5"/>
    <s v="Compact"/>
    <x v="48"/>
    <s v="Onesize"/>
    <s v="Cream"/>
    <x v="2"/>
  </r>
  <r>
    <s v="OD2541"/>
    <s v="C026"/>
    <s v="P2224"/>
    <x v="395"/>
    <x v="8"/>
    <x v="0"/>
    <n v="453"/>
    <n v="0.47"/>
    <x v="1"/>
    <n v="240.09"/>
    <n v="22"/>
    <x v="1"/>
    <s v="Surat"/>
    <x v="3"/>
    <x v="2"/>
    <x v="5"/>
    <s v="Compact"/>
    <x v="48"/>
    <s v="Onesize"/>
    <s v="White"/>
    <x v="1"/>
  </r>
  <r>
    <s v="OD2542"/>
    <s v="C027"/>
    <s v="P2225"/>
    <x v="61"/>
    <x v="10"/>
    <x v="1"/>
    <n v="326"/>
    <n v="0.47"/>
    <x v="1"/>
    <n v="172.78"/>
    <n v="22"/>
    <x v="1"/>
    <s v="Surat"/>
    <x v="3"/>
    <x v="2"/>
    <x v="5"/>
    <s v="Compact"/>
    <x v="48"/>
    <s v="Onesize"/>
    <s v="White"/>
    <x v="1"/>
  </r>
  <r>
    <s v="OD2543"/>
    <s v="C028"/>
    <s v="P2226"/>
    <x v="325"/>
    <x v="1"/>
    <x v="0"/>
    <n v="456"/>
    <n v="0.46"/>
    <x v="1"/>
    <n v="246.24"/>
    <n v="29"/>
    <x v="1"/>
    <s v="Surat"/>
    <x v="3"/>
    <x v="2"/>
    <x v="5"/>
    <s v="Compact"/>
    <x v="48"/>
    <s v="Onesize"/>
    <s v="White"/>
    <x v="0"/>
  </r>
  <r>
    <s v="OD2544"/>
    <s v="C029"/>
    <s v="P2227"/>
    <x v="48"/>
    <x v="4"/>
    <x v="0"/>
    <n v="675"/>
    <n v="0.46"/>
    <x v="1"/>
    <n v="364.5"/>
    <n v="29"/>
    <x v="1"/>
    <s v="Surat"/>
    <x v="3"/>
    <x v="2"/>
    <x v="5"/>
    <s v="Compact"/>
    <x v="48"/>
    <s v="Onesize"/>
    <s v="Beige"/>
    <x v="3"/>
  </r>
  <r>
    <s v="OD2545"/>
    <s v="C030"/>
    <s v="P2228"/>
    <x v="283"/>
    <x v="7"/>
    <x v="0"/>
    <n v="654"/>
    <n v="0.46"/>
    <x v="1"/>
    <n v="353.16"/>
    <n v="29"/>
    <x v="1"/>
    <s v="Bengaluru"/>
    <x v="4"/>
    <x v="2"/>
    <x v="5"/>
    <s v="Compact"/>
    <x v="43"/>
    <s v="Onesize"/>
    <s v="Beige"/>
    <x v="2"/>
  </r>
  <r>
    <s v="OD2546"/>
    <s v="C031"/>
    <s v="P2229"/>
    <x v="548"/>
    <x v="2"/>
    <x v="0"/>
    <n v="654"/>
    <n v="0.3"/>
    <x v="0"/>
    <n v="457.79999999999995"/>
    <n v="29"/>
    <x v="1"/>
    <s v="Bengaluru"/>
    <x v="4"/>
    <x v="2"/>
    <x v="5"/>
    <s v="Compact"/>
    <x v="43"/>
    <s v="Onesize"/>
    <s v="Beige"/>
    <x v="0"/>
  </r>
  <r>
    <s v="OD2547"/>
    <s v="C032"/>
    <s v="P2230"/>
    <x v="438"/>
    <x v="10"/>
    <x v="1"/>
    <n v="654"/>
    <n v="0.3"/>
    <x v="0"/>
    <n v="457.79999999999995"/>
    <n v="41"/>
    <x v="0"/>
    <s v="Bengaluru"/>
    <x v="4"/>
    <x v="2"/>
    <x v="5"/>
    <s v="Compact"/>
    <x v="43"/>
    <s v="Onesize"/>
    <s v="Beige"/>
    <x v="1"/>
  </r>
  <r>
    <s v="OD2548"/>
    <s v="C033"/>
    <s v="P2231"/>
    <x v="781"/>
    <x v="7"/>
    <x v="0"/>
    <n v="654"/>
    <n v="0.3"/>
    <x v="0"/>
    <n v="457.79999999999995"/>
    <n v="42"/>
    <x v="0"/>
    <s v="Bengaluru"/>
    <x v="4"/>
    <x v="2"/>
    <x v="5"/>
    <s v="Compact"/>
    <x v="43"/>
    <s v="Onesize"/>
    <s v="Beige"/>
    <x v="0"/>
  </r>
  <r>
    <s v="OD2549"/>
    <s v="C034"/>
    <s v="P2232"/>
    <x v="331"/>
    <x v="11"/>
    <x v="1"/>
    <n v="356"/>
    <n v="0.3"/>
    <x v="0"/>
    <n v="249.2"/>
    <n v="43"/>
    <x v="0"/>
    <s v="Bengaluru"/>
    <x v="4"/>
    <x v="2"/>
    <x v="5"/>
    <s v="Compact"/>
    <x v="43"/>
    <s v="Onesize"/>
    <s v="Nude"/>
    <x v="0"/>
  </r>
  <r>
    <s v="OD2550"/>
    <s v="C035"/>
    <s v="P2233"/>
    <x v="363"/>
    <x v="11"/>
    <x v="0"/>
    <n v="686"/>
    <n v="0.3"/>
    <x v="0"/>
    <n v="480.2"/>
    <n v="44"/>
    <x v="0"/>
    <s v="Bengaluru"/>
    <x v="4"/>
    <x v="2"/>
    <x v="5"/>
    <s v="Compact"/>
    <x v="43"/>
    <s v="Onesize"/>
    <s v="Nude"/>
    <x v="0"/>
  </r>
  <r>
    <s v="OD2551"/>
    <s v="C036"/>
    <s v="P2234"/>
    <x v="82"/>
    <x v="10"/>
    <x v="0"/>
    <n v="456"/>
    <n v="0.35"/>
    <x v="0"/>
    <n v="296.40000000000003"/>
    <n v="45"/>
    <x v="0"/>
    <s v="Bengaluru"/>
    <x v="4"/>
    <x v="2"/>
    <x v="5"/>
    <s v="Compact"/>
    <x v="43"/>
    <s v="Onesize"/>
    <s v="Nude"/>
    <x v="2"/>
  </r>
  <r>
    <s v="OD2552"/>
    <s v="C037"/>
    <s v="P2235"/>
    <x v="335"/>
    <x v="8"/>
    <x v="1"/>
    <n v="516"/>
    <n v="0.35"/>
    <x v="0"/>
    <n v="335.40000000000003"/>
    <n v="35"/>
    <x v="0"/>
    <s v="Bengaluru"/>
    <x v="4"/>
    <x v="2"/>
    <x v="5"/>
    <s v="Compact"/>
    <x v="38"/>
    <s v="Onesize"/>
    <s v="Nude"/>
    <x v="3"/>
  </r>
  <r>
    <s v="OD2553"/>
    <s v="C038"/>
    <s v="P2236"/>
    <x v="208"/>
    <x v="1"/>
    <x v="1"/>
    <n v="355"/>
    <n v="0.35"/>
    <x v="0"/>
    <n v="230.75"/>
    <n v="36"/>
    <x v="0"/>
    <s v="Patna"/>
    <x v="5"/>
    <x v="2"/>
    <x v="5"/>
    <s v="Compact"/>
    <x v="38"/>
    <s v="Onesize"/>
    <s v="Nude"/>
    <x v="1"/>
  </r>
  <r>
    <s v="OD2554"/>
    <s v="C039"/>
    <s v="P2237"/>
    <x v="34"/>
    <x v="7"/>
    <x v="0"/>
    <n v="465"/>
    <n v="0.35"/>
    <x v="0"/>
    <n v="302.25"/>
    <n v="37"/>
    <x v="0"/>
    <s v="Patna"/>
    <x v="5"/>
    <x v="2"/>
    <x v="5"/>
    <s v="Compact"/>
    <x v="38"/>
    <s v="Onesize"/>
    <s v="Brown"/>
    <x v="0"/>
  </r>
  <r>
    <s v="OD2555"/>
    <s v="C040"/>
    <s v="P2238"/>
    <x v="494"/>
    <x v="8"/>
    <x v="0"/>
    <n v="965"/>
    <n v="0.35"/>
    <x v="0"/>
    <n v="627.25"/>
    <n v="26"/>
    <x v="1"/>
    <s v="Patna"/>
    <x v="5"/>
    <x v="2"/>
    <x v="5"/>
    <s v="Compact"/>
    <x v="38"/>
    <s v="Onesize"/>
    <s v="Brown"/>
    <x v="3"/>
  </r>
  <r>
    <s v="OD2556"/>
    <s v="C041"/>
    <s v="P2239"/>
    <x v="150"/>
    <x v="1"/>
    <x v="1"/>
    <n v="1158"/>
    <n v="0.35"/>
    <x v="0"/>
    <n v="752.7"/>
    <n v="27"/>
    <x v="1"/>
    <s v="Patna"/>
    <x v="5"/>
    <x v="2"/>
    <x v="5"/>
    <s v="Compact"/>
    <x v="38"/>
    <s v="Onesize"/>
    <s v="Brown"/>
    <x v="1"/>
  </r>
  <r>
    <s v="OD2557"/>
    <s v="C042"/>
    <s v="P2240"/>
    <x v="284"/>
    <x v="6"/>
    <x v="1"/>
    <n v="264"/>
    <n v="0.4"/>
    <x v="0"/>
    <n v="158.4"/>
    <n v="28"/>
    <x v="1"/>
    <s v="Darbhanga"/>
    <x v="5"/>
    <x v="2"/>
    <x v="5"/>
    <s v="Compact"/>
    <x v="44"/>
    <s v="Onesize"/>
    <s v="Brown"/>
    <x v="1"/>
  </r>
  <r>
    <s v="OD2558"/>
    <s v="C043"/>
    <s v="P2241"/>
    <x v="236"/>
    <x v="1"/>
    <x v="0"/>
    <n v="433"/>
    <n v="0.4"/>
    <x v="0"/>
    <n v="259.8"/>
    <n v="29"/>
    <x v="1"/>
    <s v="Darbhanga"/>
    <x v="5"/>
    <x v="2"/>
    <x v="5"/>
    <s v="Compact"/>
    <x v="44"/>
    <s v="Onesize"/>
    <s v="Brown"/>
    <x v="0"/>
  </r>
  <r>
    <s v="OD2559"/>
    <s v="C044"/>
    <s v="P2242"/>
    <x v="585"/>
    <x v="3"/>
    <x v="2"/>
    <n v="562"/>
    <n v="0.15"/>
    <x v="2"/>
    <n v="477.7"/>
    <n v="30"/>
    <x v="0"/>
    <s v="Darbhanga"/>
    <x v="5"/>
    <x v="2"/>
    <x v="5"/>
    <s v="Compact"/>
    <x v="44"/>
    <s v="Onesize"/>
    <s v="Cream"/>
    <x v="0"/>
  </r>
  <r>
    <s v="OD2560"/>
    <s v="C045"/>
    <s v="P2243"/>
    <x v="57"/>
    <x v="11"/>
    <x v="0"/>
    <n v="423"/>
    <n v="0.15"/>
    <x v="2"/>
    <n v="359.55"/>
    <n v="31"/>
    <x v="0"/>
    <s v="Nalanda"/>
    <x v="5"/>
    <x v="2"/>
    <x v="5"/>
    <s v="Compact"/>
    <x v="44"/>
    <s v="Onesize"/>
    <s v="Cream"/>
    <x v="0"/>
  </r>
  <r>
    <s v="OD2561"/>
    <s v="C046"/>
    <s v="P2244"/>
    <x v="686"/>
    <x v="11"/>
    <x v="2"/>
    <n v="621"/>
    <n v="0.15"/>
    <x v="2"/>
    <n v="527.85"/>
    <n v="32"/>
    <x v="0"/>
    <s v="Nalanda"/>
    <x v="5"/>
    <x v="2"/>
    <x v="5"/>
    <s v="Compact"/>
    <x v="44"/>
    <s v="Onesize"/>
    <s v="Cream"/>
    <x v="2"/>
  </r>
  <r>
    <s v="OD2562"/>
    <s v="C047"/>
    <s v="P2245"/>
    <x v="129"/>
    <x v="9"/>
    <x v="1"/>
    <n v="333"/>
    <n v="0.35"/>
    <x v="0"/>
    <n v="216.45000000000002"/>
    <n v="33"/>
    <x v="0"/>
    <s v="Nalanda"/>
    <x v="5"/>
    <x v="2"/>
    <x v="5"/>
    <s v="Compact"/>
    <x v="44"/>
    <s v="Onesize"/>
    <s v="Cream"/>
    <x v="1"/>
  </r>
  <r>
    <s v="OD2563"/>
    <s v="C048"/>
    <s v="P2246"/>
    <x v="81"/>
    <x v="2"/>
    <x v="0"/>
    <n v="236"/>
    <n v="0.35"/>
    <x v="0"/>
    <n v="153.4"/>
    <n v="44"/>
    <x v="0"/>
    <s v="Gaya"/>
    <x v="5"/>
    <x v="2"/>
    <x v="5"/>
    <s v="Nail Polish"/>
    <x v="39"/>
    <s v="Onesize"/>
    <s v="Cream"/>
    <x v="0"/>
  </r>
  <r>
    <s v="OD2564"/>
    <s v="C049"/>
    <s v="P2247"/>
    <x v="323"/>
    <x v="3"/>
    <x v="2"/>
    <n v="456"/>
    <n v="0.35"/>
    <x v="0"/>
    <n v="296.40000000000003"/>
    <n v="45"/>
    <x v="0"/>
    <s v="Gaya"/>
    <x v="5"/>
    <x v="2"/>
    <x v="5"/>
    <s v="Nail Polish"/>
    <x v="39"/>
    <s v="Onesize"/>
    <s v="Pink"/>
    <x v="3"/>
  </r>
  <r>
    <s v="OD2565"/>
    <s v="C050"/>
    <s v="P2248"/>
    <x v="782"/>
    <x v="2"/>
    <x v="1"/>
    <n v="963"/>
    <n v="0.35"/>
    <x v="0"/>
    <n v="625.95000000000005"/>
    <n v="46"/>
    <x v="3"/>
    <s v="Bhopal"/>
    <x v="6"/>
    <x v="2"/>
    <x v="5"/>
    <s v="Nail Polish"/>
    <x v="39"/>
    <s v="Onesize"/>
    <s v="Pink"/>
    <x v="1"/>
  </r>
  <r>
    <s v="OD2566"/>
    <s v="C051"/>
    <s v="P2249"/>
    <x v="27"/>
    <x v="10"/>
    <x v="0"/>
    <n v="234"/>
    <n v="0.55000000000000004"/>
    <x v="1"/>
    <n v="105.29999999999998"/>
    <n v="47"/>
    <x v="3"/>
    <s v="Bhopal"/>
    <x v="6"/>
    <x v="2"/>
    <x v="5"/>
    <s v="Nail Polish"/>
    <x v="39"/>
    <s v="Onesize"/>
    <s v="Pink"/>
    <x v="1"/>
  </r>
  <r>
    <s v="OD2567"/>
    <s v="C052"/>
    <s v="P2250"/>
    <x v="453"/>
    <x v="0"/>
    <x v="2"/>
    <n v="456"/>
    <n v="0.55000000000000004"/>
    <x v="1"/>
    <n v="205.2"/>
    <n v="48"/>
    <x v="3"/>
    <s v="Bhopal"/>
    <x v="6"/>
    <x v="2"/>
    <x v="5"/>
    <s v="Nail Polish"/>
    <x v="39"/>
    <s v="Onesize"/>
    <s v="Pink"/>
    <x v="1"/>
  </r>
  <r>
    <s v="OD2568"/>
    <s v="C053"/>
    <s v="P2251"/>
    <x v="228"/>
    <x v="4"/>
    <x v="1"/>
    <n v="564"/>
    <n v="0.55000000000000004"/>
    <x v="1"/>
    <n v="253.79999999999998"/>
    <n v="49"/>
    <x v="3"/>
    <s v="Bhopal"/>
    <x v="6"/>
    <x v="2"/>
    <x v="5"/>
    <s v="Nail Polish"/>
    <x v="39"/>
    <s v="Onesize"/>
    <s v="Pink"/>
    <x v="0"/>
  </r>
  <r>
    <s v="OD2569"/>
    <s v="C054"/>
    <s v="P2252"/>
    <x v="247"/>
    <x v="8"/>
    <x v="0"/>
    <n v="634"/>
    <n v="0.55000000000000004"/>
    <x v="1"/>
    <n v="285.29999999999995"/>
    <n v="17"/>
    <x v="2"/>
    <s v="Sagar"/>
    <x v="6"/>
    <x v="2"/>
    <x v="5"/>
    <s v="Nail Polish"/>
    <x v="39"/>
    <s v="Onesize"/>
    <s v="Pink"/>
    <x v="0"/>
  </r>
  <r>
    <s v="OD2570"/>
    <s v="C055"/>
    <s v="P2253"/>
    <x v="675"/>
    <x v="3"/>
    <x v="0"/>
    <n v="236"/>
    <n v="0.5"/>
    <x v="1"/>
    <n v="118"/>
    <n v="18"/>
    <x v="2"/>
    <s v="Sagar"/>
    <x v="6"/>
    <x v="2"/>
    <x v="5"/>
    <s v="Nail Polish"/>
    <x v="39"/>
    <s v="Onesize"/>
    <s v="Blue"/>
    <x v="0"/>
  </r>
  <r>
    <s v="OD2571"/>
    <s v="C056"/>
    <s v="P2254"/>
    <x v="382"/>
    <x v="6"/>
    <x v="0"/>
    <n v="444"/>
    <n v="0.5"/>
    <x v="1"/>
    <n v="222"/>
    <n v="19"/>
    <x v="2"/>
    <s v="Sagar"/>
    <x v="6"/>
    <x v="2"/>
    <x v="5"/>
    <s v="Nail Polish"/>
    <x v="39"/>
    <s v="Onesize"/>
    <s v="Blue"/>
    <x v="1"/>
  </r>
  <r>
    <s v="OD2572"/>
    <s v="C057"/>
    <s v="P2255"/>
    <x v="219"/>
    <x v="3"/>
    <x v="0"/>
    <n v="456"/>
    <n v="0.5"/>
    <x v="1"/>
    <n v="228"/>
    <n v="20"/>
    <x v="1"/>
    <s v="Sagar"/>
    <x v="6"/>
    <x v="2"/>
    <x v="5"/>
    <s v="Nail Polish"/>
    <x v="39"/>
    <s v="Onesize"/>
    <s v="Blue"/>
    <x v="1"/>
  </r>
  <r>
    <s v="OD2573"/>
    <s v="C058"/>
    <s v="P2256"/>
    <x v="709"/>
    <x v="0"/>
    <x v="0"/>
    <n v="963"/>
    <n v="0.5"/>
    <x v="1"/>
    <n v="481.5"/>
    <n v="21"/>
    <x v="1"/>
    <s v="Indore"/>
    <x v="6"/>
    <x v="2"/>
    <x v="5"/>
    <s v="Nail Polish"/>
    <x v="39"/>
    <s v="Onesize"/>
    <s v="Green"/>
    <x v="2"/>
  </r>
  <r>
    <s v="OD2574"/>
    <s v="C059"/>
    <s v="P2257"/>
    <x v="615"/>
    <x v="11"/>
    <x v="2"/>
    <n v="456"/>
    <n v="0.5"/>
    <x v="1"/>
    <n v="228"/>
    <n v="22"/>
    <x v="1"/>
    <s v="Indore"/>
    <x v="6"/>
    <x v="2"/>
    <x v="5"/>
    <s v="Nail Polish"/>
    <x v="39"/>
    <s v="Onesize"/>
    <s v="Green"/>
    <x v="1"/>
  </r>
  <r>
    <s v="OD2575"/>
    <s v="C060"/>
    <s v="P2258"/>
    <x v="642"/>
    <x v="5"/>
    <x v="0"/>
    <n v="1189"/>
    <n v="0.3"/>
    <x v="0"/>
    <n v="832.3"/>
    <n v="16"/>
    <x v="2"/>
    <s v="Kanpur"/>
    <x v="7"/>
    <x v="2"/>
    <x v="5"/>
    <s v="Nail Polish"/>
    <x v="39"/>
    <s v="Onesize"/>
    <s v="Green"/>
    <x v="1"/>
  </r>
  <r>
    <s v="OD2576"/>
    <s v="C061"/>
    <s v="P2259"/>
    <x v="433"/>
    <x v="3"/>
    <x v="1"/>
    <n v="1298"/>
    <n v="0.32"/>
    <x v="0"/>
    <n v="882.63999999999987"/>
    <n v="17"/>
    <x v="2"/>
    <s v="Kanpur"/>
    <x v="7"/>
    <x v="2"/>
    <x v="5"/>
    <s v="Nail Polish"/>
    <x v="43"/>
    <s v="Onesize"/>
    <s v="Brown"/>
    <x v="0"/>
  </r>
  <r>
    <s v="OD2577"/>
    <s v="C062"/>
    <s v="P2260"/>
    <x v="367"/>
    <x v="1"/>
    <x v="1"/>
    <n v="1456"/>
    <n v="0.25"/>
    <x v="0"/>
    <n v="1092"/>
    <n v="18"/>
    <x v="2"/>
    <s v="Kanpur"/>
    <x v="7"/>
    <x v="2"/>
    <x v="5"/>
    <s v="Nail Polish"/>
    <x v="43"/>
    <s v="Onesize"/>
    <s v="Brown"/>
    <x v="2"/>
  </r>
  <r>
    <s v="OD2578"/>
    <s v="C063"/>
    <s v="P2261"/>
    <x v="191"/>
    <x v="2"/>
    <x v="1"/>
    <n v="1478"/>
    <n v="0.45"/>
    <x v="1"/>
    <n v="812.90000000000009"/>
    <n v="19"/>
    <x v="2"/>
    <s v="Kanpur"/>
    <x v="7"/>
    <x v="2"/>
    <x v="5"/>
    <s v="Nail Polish"/>
    <x v="43"/>
    <s v="Onesize"/>
    <s v="Brown"/>
    <x v="2"/>
  </r>
  <r>
    <s v="OD2579"/>
    <s v="C064"/>
    <s v="P2261"/>
    <x v="707"/>
    <x v="8"/>
    <x v="1"/>
    <n v="256"/>
    <n v="0.15"/>
    <x v="2"/>
    <n v="217.6"/>
    <n v="20"/>
    <x v="1"/>
    <s v="Aligarh"/>
    <x v="7"/>
    <x v="2"/>
    <x v="5"/>
    <s v="Nail Polish"/>
    <x v="43"/>
    <s v="Onesize"/>
    <s v="Brown"/>
    <x v="2"/>
  </r>
  <r>
    <s v="OD2580"/>
    <s v="C065"/>
    <s v="P2261"/>
    <x v="65"/>
    <x v="11"/>
    <x v="1"/>
    <n v="2698"/>
    <n v="0.33"/>
    <x v="0"/>
    <n v="1807.6599999999999"/>
    <n v="21"/>
    <x v="1"/>
    <s v="Aligarh"/>
    <x v="7"/>
    <x v="2"/>
    <x v="5"/>
    <s v="Nail Polish"/>
    <x v="43"/>
    <s v="Onesize"/>
    <s v="Brown"/>
    <x v="2"/>
  </r>
  <r>
    <s v="OD2581"/>
    <s v="C066"/>
    <s v="P2261"/>
    <x v="689"/>
    <x v="3"/>
    <x v="0"/>
    <n v="2364"/>
    <n v="0.42"/>
    <x v="1"/>
    <n v="1371.1200000000001"/>
    <n v="22"/>
    <x v="1"/>
    <s v="Aligarh"/>
    <x v="7"/>
    <x v="2"/>
    <x v="5"/>
    <s v="Nail Polish"/>
    <x v="43"/>
    <s v="Onesize"/>
    <s v="Brown"/>
    <x v="2"/>
  </r>
  <r>
    <s v="OD2582"/>
    <s v="C067"/>
    <s v="P2261"/>
    <x v="210"/>
    <x v="2"/>
    <x v="1"/>
    <n v="1236"/>
    <n v="0.42"/>
    <x v="1"/>
    <n v="716.88000000000011"/>
    <n v="23"/>
    <x v="1"/>
    <s v="Aligarh"/>
    <x v="7"/>
    <x v="2"/>
    <x v="5"/>
    <s v="Nail Polish"/>
    <x v="43"/>
    <s v="Onesize"/>
    <s v="Brown"/>
    <x v="2"/>
  </r>
  <r>
    <s v="OD2583"/>
    <s v="C068"/>
    <s v="P2262"/>
    <x v="464"/>
    <x v="0"/>
    <x v="0"/>
    <n v="756"/>
    <n v="0.39"/>
    <x v="0"/>
    <n v="461.15999999999997"/>
    <n v="18"/>
    <x v="2"/>
    <s v="Prayagraj"/>
    <x v="7"/>
    <x v="2"/>
    <x v="5"/>
    <s v="Nail Polish"/>
    <x v="43"/>
    <s v="Onesize"/>
    <s v="Brown"/>
    <x v="1"/>
  </r>
  <r>
    <s v="OD2584"/>
    <s v="C069"/>
    <s v="P2263"/>
    <x v="266"/>
    <x v="7"/>
    <x v="1"/>
    <n v="326"/>
    <n v="0.39"/>
    <x v="0"/>
    <n v="198.85999999999999"/>
    <n v="18"/>
    <x v="2"/>
    <s v="Prayagraj"/>
    <x v="7"/>
    <x v="2"/>
    <x v="5"/>
    <s v="Nail Polish"/>
    <x v="43"/>
    <s v="Onesize"/>
    <s v="Purple"/>
    <x v="1"/>
  </r>
  <r>
    <s v="OD2585"/>
    <s v="C070"/>
    <s v="P2264"/>
    <x v="135"/>
    <x v="5"/>
    <x v="1"/>
    <n v="453"/>
    <n v="0.39"/>
    <x v="0"/>
    <n v="276.33"/>
    <n v="18"/>
    <x v="2"/>
    <s v="Prayagraj"/>
    <x v="7"/>
    <x v="2"/>
    <x v="5"/>
    <s v="Nail Polish"/>
    <x v="43"/>
    <s v="Onesize"/>
    <s v="Purple"/>
    <x v="0"/>
  </r>
  <r>
    <s v="OD2586"/>
    <s v="C071"/>
    <s v="P2265"/>
    <x v="288"/>
    <x v="1"/>
    <x v="0"/>
    <n v="326"/>
    <n v="0.39"/>
    <x v="0"/>
    <n v="198.85999999999999"/>
    <n v="18"/>
    <x v="2"/>
    <s v="Prayagraj"/>
    <x v="7"/>
    <x v="2"/>
    <x v="5"/>
    <s v="Nail Polish"/>
    <x v="43"/>
    <s v="Onesize"/>
    <s v="Purple"/>
    <x v="3"/>
  </r>
  <r>
    <s v="OD2587"/>
    <s v="C072"/>
    <s v="P2266"/>
    <x v="133"/>
    <x v="10"/>
    <x v="0"/>
    <n v="456"/>
    <n v="0.3"/>
    <x v="0"/>
    <n v="319.2"/>
    <n v="18"/>
    <x v="2"/>
    <s v="Prayagraj"/>
    <x v="7"/>
    <x v="2"/>
    <x v="5"/>
    <s v="Nail Polish"/>
    <x v="43"/>
    <s v="Onesize"/>
    <s v="Purple"/>
    <x v="2"/>
  </r>
  <r>
    <s v="OD2588"/>
    <s v="C073"/>
    <s v="P2267"/>
    <x v="229"/>
    <x v="0"/>
    <x v="1"/>
    <n v="675"/>
    <n v="0.3"/>
    <x v="0"/>
    <n v="472.49999999999994"/>
    <n v="18"/>
    <x v="2"/>
    <s v="Prayagraj"/>
    <x v="7"/>
    <x v="2"/>
    <x v="5"/>
    <s v="Nail Polish"/>
    <x v="43"/>
    <s v="Onesize"/>
    <s v="Purple"/>
    <x v="0"/>
  </r>
  <r>
    <s v="OD2589"/>
    <s v="C074"/>
    <s v="P2268"/>
    <x v="413"/>
    <x v="7"/>
    <x v="1"/>
    <n v="654"/>
    <n v="0.3"/>
    <x v="0"/>
    <n v="457.79999999999995"/>
    <n v="23"/>
    <x v="1"/>
    <s v="Jalandhar"/>
    <x v="8"/>
    <x v="2"/>
    <x v="5"/>
    <s v="Nail Polish"/>
    <x v="43"/>
    <s v="Onesize"/>
    <s v="Nude"/>
    <x v="1"/>
  </r>
  <r>
    <s v="OD2590"/>
    <s v="C075"/>
    <s v="P2269"/>
    <x v="601"/>
    <x v="6"/>
    <x v="0"/>
    <n v="654"/>
    <n v="0.25"/>
    <x v="0"/>
    <n v="490.5"/>
    <n v="24"/>
    <x v="1"/>
    <s v="Jalandhar"/>
    <x v="8"/>
    <x v="2"/>
    <x v="5"/>
    <s v="Nail Polish"/>
    <x v="43"/>
    <s v="Onesize"/>
    <s v="Nude"/>
    <x v="0"/>
  </r>
  <r>
    <s v="OD2591"/>
    <s v="C076"/>
    <s v="P2270"/>
    <x v="563"/>
    <x v="0"/>
    <x v="0"/>
    <n v="654"/>
    <n v="0.25"/>
    <x v="0"/>
    <n v="490.5"/>
    <n v="25"/>
    <x v="1"/>
    <s v="Jalandhar"/>
    <x v="8"/>
    <x v="2"/>
    <x v="5"/>
    <s v="Nail Polish"/>
    <x v="43"/>
    <s v="Onesize"/>
    <s v="Nude"/>
    <x v="0"/>
  </r>
  <r>
    <s v="OD2592"/>
    <s v="C077"/>
    <s v="P2271"/>
    <x v="180"/>
    <x v="3"/>
    <x v="0"/>
    <n v="654"/>
    <n v="0.3"/>
    <x v="0"/>
    <n v="457.79999999999995"/>
    <n v="26"/>
    <x v="1"/>
    <s v="Jalandhar"/>
    <x v="8"/>
    <x v="2"/>
    <x v="5"/>
    <s v="Nail Polish"/>
    <x v="46"/>
    <s v="Onesize"/>
    <s v="Nude"/>
    <x v="0"/>
  </r>
  <r>
    <s v="OD2593"/>
    <s v="C078"/>
    <s v="P2272"/>
    <x v="37"/>
    <x v="0"/>
    <x v="2"/>
    <n v="356"/>
    <n v="0.3"/>
    <x v="0"/>
    <n v="249.2"/>
    <n v="27"/>
    <x v="1"/>
    <s v="Amritsar"/>
    <x v="8"/>
    <x v="2"/>
    <x v="5"/>
    <s v="Nail Polish"/>
    <x v="46"/>
    <s v="Onesize"/>
    <s v="Nude"/>
    <x v="2"/>
  </r>
  <r>
    <s v="OD2594"/>
    <s v="C079"/>
    <s v="P2273"/>
    <x v="783"/>
    <x v="4"/>
    <x v="1"/>
    <n v="686"/>
    <n v="0.3"/>
    <x v="0"/>
    <n v="480.2"/>
    <n v="24"/>
    <x v="1"/>
    <s v="Amritsar"/>
    <x v="8"/>
    <x v="2"/>
    <x v="5"/>
    <s v="Nail Polish"/>
    <x v="46"/>
    <s v="Onesize"/>
    <s v="Nude"/>
    <x v="3"/>
  </r>
  <r>
    <s v="OD2595"/>
    <s v="C080"/>
    <s v="P2274"/>
    <x v="303"/>
    <x v="11"/>
    <x v="2"/>
    <n v="456"/>
    <n v="0.4"/>
    <x v="0"/>
    <n v="273.59999999999997"/>
    <n v="24"/>
    <x v="1"/>
    <s v="Amritsar"/>
    <x v="8"/>
    <x v="2"/>
    <x v="5"/>
    <s v="Nail Polish"/>
    <x v="46"/>
    <s v="Onesize"/>
    <s v="Nude"/>
    <x v="1"/>
  </r>
  <r>
    <s v="OD2596"/>
    <s v="C081"/>
    <s v="P2275"/>
    <x v="465"/>
    <x v="8"/>
    <x v="1"/>
    <n v="516"/>
    <n v="0.4"/>
    <x v="0"/>
    <n v="309.59999999999997"/>
    <n v="24"/>
    <x v="1"/>
    <s v="Amritsar"/>
    <x v="8"/>
    <x v="2"/>
    <x v="5"/>
    <s v="Nail Polish"/>
    <x v="46"/>
    <s v="Onesize"/>
    <s v="Magenta"/>
    <x v="0"/>
  </r>
  <r>
    <s v="OD2597"/>
    <s v="C082"/>
    <s v="P2276"/>
    <x v="239"/>
    <x v="3"/>
    <x v="2"/>
    <n v="355"/>
    <n v="0.4"/>
    <x v="0"/>
    <n v="213"/>
    <n v="24"/>
    <x v="1"/>
    <s v="Amritsar"/>
    <x v="8"/>
    <x v="2"/>
    <x v="5"/>
    <s v="Nail Polish"/>
    <x v="46"/>
    <s v="Onesize"/>
    <s v="Magenta"/>
    <x v="3"/>
  </r>
  <r>
    <s v="OD2598"/>
    <s v="C083"/>
    <s v="P2277"/>
    <x v="24"/>
    <x v="5"/>
    <x v="0"/>
    <n v="465"/>
    <n v="0.4"/>
    <x v="0"/>
    <n v="279"/>
    <n v="24"/>
    <x v="1"/>
    <s v="Patiala"/>
    <x v="8"/>
    <x v="2"/>
    <x v="5"/>
    <s v="Nail Polish"/>
    <x v="42"/>
    <s v="Onesize"/>
    <s v="Magenta"/>
    <x v="1"/>
  </r>
  <r>
    <s v="OD2599"/>
    <s v="C084"/>
    <s v="P2278"/>
    <x v="161"/>
    <x v="8"/>
    <x v="1"/>
    <n v="965"/>
    <n v="0.4"/>
    <x v="0"/>
    <n v="579"/>
    <n v="24"/>
    <x v="1"/>
    <s v="Patiala"/>
    <x v="8"/>
    <x v="2"/>
    <x v="5"/>
    <s v="Nail Polish"/>
    <x v="42"/>
    <s v="Onesize"/>
    <s v="Magenta"/>
    <x v="1"/>
  </r>
  <r>
    <s v="OD2600"/>
    <s v="C085"/>
    <s v="P2279"/>
    <x v="640"/>
    <x v="7"/>
    <x v="1"/>
    <n v="1158"/>
    <n v="0.4"/>
    <x v="0"/>
    <n v="694.8"/>
    <n v="24"/>
    <x v="1"/>
    <s v="Patiala"/>
    <x v="8"/>
    <x v="2"/>
    <x v="5"/>
    <s v="Nail Polish"/>
    <x v="42"/>
    <s v="Onesize"/>
    <s v="Pink"/>
    <x v="0"/>
  </r>
  <r>
    <s v="OD2601"/>
    <s v="C086"/>
    <s v="P2280"/>
    <x v="227"/>
    <x v="5"/>
    <x v="0"/>
    <n v="264"/>
    <n v="0.45"/>
    <x v="1"/>
    <n v="145.20000000000002"/>
    <n v="24"/>
    <x v="1"/>
    <s v="Patiala"/>
    <x v="8"/>
    <x v="2"/>
    <x v="5"/>
    <s v="Nail Polish"/>
    <x v="42"/>
    <s v="Onesize"/>
    <s v="Pink"/>
    <x v="0"/>
  </r>
  <r>
    <s v="OD2602"/>
    <s v="C087"/>
    <s v="P2280"/>
    <x v="408"/>
    <x v="5"/>
    <x v="0"/>
    <n v="433"/>
    <n v="0.45"/>
    <x v="1"/>
    <n v="238.15"/>
    <n v="24"/>
    <x v="1"/>
    <s v="Patiala"/>
    <x v="8"/>
    <x v="2"/>
    <x v="5"/>
    <s v="Nail Polish"/>
    <x v="42"/>
    <s v="Onesize"/>
    <s v="Pink"/>
    <x v="0"/>
  </r>
  <r>
    <s v="OD2603"/>
    <s v="C088"/>
    <s v="P2280"/>
    <x v="128"/>
    <x v="11"/>
    <x v="2"/>
    <n v="562"/>
    <n v="0.45"/>
    <x v="1"/>
    <n v="309.10000000000002"/>
    <n v="22"/>
    <x v="1"/>
    <s v="Patiala"/>
    <x v="8"/>
    <x v="2"/>
    <x v="5"/>
    <s v="Nail Polish"/>
    <x v="42"/>
    <s v="Onesize"/>
    <s v="Pink"/>
    <x v="0"/>
  </r>
  <r>
    <s v="OD2604"/>
    <s v="C089"/>
    <s v="P2280"/>
    <x v="725"/>
    <x v="6"/>
    <x v="0"/>
    <n v="423"/>
    <n v="0.47"/>
    <x v="1"/>
    <n v="224.19"/>
    <n v="23"/>
    <x v="1"/>
    <s v="Jaipur"/>
    <x v="9"/>
    <x v="2"/>
    <x v="5"/>
    <s v="Nail Polish"/>
    <x v="42"/>
    <s v="Onesize"/>
    <s v="Pink"/>
    <x v="0"/>
  </r>
  <r>
    <s v="OD2605"/>
    <s v="C090"/>
    <s v="P2280"/>
    <x v="288"/>
    <x v="1"/>
    <x v="0"/>
    <n v="621"/>
    <n v="0.47"/>
    <x v="1"/>
    <n v="329.13"/>
    <n v="24"/>
    <x v="1"/>
    <s v="Jaipur"/>
    <x v="9"/>
    <x v="2"/>
    <x v="5"/>
    <s v="Nail Polish"/>
    <x v="42"/>
    <s v="Onesize"/>
    <s v="Pink"/>
    <x v="0"/>
  </r>
  <r>
    <s v="OD2606"/>
    <s v="C091"/>
    <s v="P2280"/>
    <x v="102"/>
    <x v="7"/>
    <x v="0"/>
    <n v="333"/>
    <n v="0.46"/>
    <x v="1"/>
    <n v="179.82000000000002"/>
    <n v="25"/>
    <x v="1"/>
    <s v="Jaipur"/>
    <x v="9"/>
    <x v="2"/>
    <x v="5"/>
    <s v="Nail Polish"/>
    <x v="42"/>
    <s v="Onesize"/>
    <s v="Pink"/>
    <x v="0"/>
  </r>
  <r>
    <s v="OD2607"/>
    <s v="C092"/>
    <s v="P2280"/>
    <x v="730"/>
    <x v="0"/>
    <x v="0"/>
    <n v="236"/>
    <n v="0.46"/>
    <x v="1"/>
    <n v="127.44000000000001"/>
    <n v="26"/>
    <x v="1"/>
    <s v="Jaipur"/>
    <x v="9"/>
    <x v="2"/>
    <x v="5"/>
    <s v="Nail Polish"/>
    <x v="42"/>
    <s v="Onesize"/>
    <s v="Pink"/>
    <x v="0"/>
  </r>
  <r>
    <s v="OD2608"/>
    <s v="C093"/>
    <s v="P2281"/>
    <x v="296"/>
    <x v="0"/>
    <x v="0"/>
    <n v="456"/>
    <n v="0.46"/>
    <x v="1"/>
    <n v="246.24"/>
    <n v="27"/>
    <x v="1"/>
    <s v="Jaipur"/>
    <x v="9"/>
    <x v="2"/>
    <x v="5"/>
    <s v="Nail Polish"/>
    <x v="42"/>
    <s v="Onesize"/>
    <s v="Pink"/>
    <x v="0"/>
  </r>
  <r>
    <s v="OD2609"/>
    <s v="C094"/>
    <s v="P2282"/>
    <x v="236"/>
    <x v="1"/>
    <x v="0"/>
    <n v="963"/>
    <n v="0.3"/>
    <x v="0"/>
    <n v="674.09999999999991"/>
    <n v="34"/>
    <x v="0"/>
    <s v="Jaipur"/>
    <x v="9"/>
    <x v="2"/>
    <x v="5"/>
    <s v="Nail Polish"/>
    <x v="42"/>
    <s v="Onesize"/>
    <s v="Pink"/>
    <x v="2"/>
  </r>
  <r>
    <s v="OD2610"/>
    <s v="C095"/>
    <s v="P2283"/>
    <x v="53"/>
    <x v="2"/>
    <x v="0"/>
    <n v="234"/>
    <n v="0.3"/>
    <x v="0"/>
    <n v="163.79999999999998"/>
    <n v="35"/>
    <x v="0"/>
    <s v="Jodhpur"/>
    <x v="9"/>
    <x v="2"/>
    <x v="5"/>
    <s v="Nail Polish"/>
    <x v="42"/>
    <s v="Onesize"/>
    <s v="Pink"/>
    <x v="1"/>
  </r>
  <r>
    <s v="OD2611"/>
    <s v="C096"/>
    <s v="P2284"/>
    <x v="164"/>
    <x v="9"/>
    <x v="1"/>
    <n v="456"/>
    <n v="0.3"/>
    <x v="0"/>
    <n v="319.2"/>
    <n v="36"/>
    <x v="0"/>
    <s v="Jodhpur"/>
    <x v="9"/>
    <x v="2"/>
    <x v="5"/>
    <s v="Nail Polish"/>
    <x v="42"/>
    <s v="Onesize"/>
    <s v="Red"/>
    <x v="0"/>
  </r>
  <r>
    <s v="OD2612"/>
    <s v="C097"/>
    <s v="P2285"/>
    <x v="749"/>
    <x v="4"/>
    <x v="0"/>
    <n v="564"/>
    <n v="0.3"/>
    <x v="0"/>
    <n v="394.79999999999995"/>
    <n v="37"/>
    <x v="0"/>
    <s v="Jodhpur"/>
    <x v="9"/>
    <x v="2"/>
    <x v="5"/>
    <s v="Nail Polish"/>
    <x v="42"/>
    <s v="Onesize"/>
    <s v="Red"/>
    <x v="3"/>
  </r>
  <r>
    <s v="OD2613"/>
    <s v="C098"/>
    <s v="P2286"/>
    <x v="420"/>
    <x v="0"/>
    <x v="2"/>
    <n v="634"/>
    <n v="0.3"/>
    <x v="0"/>
    <n v="443.79999999999995"/>
    <n v="38"/>
    <x v="0"/>
    <s v="Udaipur"/>
    <x v="9"/>
    <x v="2"/>
    <x v="5"/>
    <s v="Nail Polish"/>
    <x v="47"/>
    <s v="Onesize"/>
    <s v="Red"/>
    <x v="1"/>
  </r>
  <r>
    <s v="OD2614"/>
    <s v="C099"/>
    <s v="P2287"/>
    <x v="74"/>
    <x v="5"/>
    <x v="0"/>
    <n v="236"/>
    <n v="0.35"/>
    <x v="0"/>
    <n v="153.4"/>
    <n v="39"/>
    <x v="0"/>
    <s v="Udaipur"/>
    <x v="9"/>
    <x v="2"/>
    <x v="5"/>
    <s v="Nail Polish"/>
    <x v="47"/>
    <s v="Onesize"/>
    <s v="Red"/>
    <x v="1"/>
  </r>
  <r>
    <s v="OD2615"/>
    <s v="C100"/>
    <s v="P2288"/>
    <x v="187"/>
    <x v="6"/>
    <x v="0"/>
    <n v="444"/>
    <n v="0.35"/>
    <x v="0"/>
    <n v="288.60000000000002"/>
    <n v="40"/>
    <x v="0"/>
    <s v="Udaipur"/>
    <x v="9"/>
    <x v="2"/>
    <x v="5"/>
    <s v="Nail Polish"/>
    <x v="47"/>
    <s v="Onesize"/>
    <s v="Brown"/>
    <x v="1"/>
  </r>
  <r>
    <s v="OD2616"/>
    <s v="C001"/>
    <s v="P2289"/>
    <x v="759"/>
    <x v="4"/>
    <x v="0"/>
    <n v="456"/>
    <n v="0.35"/>
    <x v="0"/>
    <n v="296.40000000000003"/>
    <n v="30"/>
    <x v="0"/>
    <s v="Mumbai"/>
    <x v="0"/>
    <x v="2"/>
    <x v="5"/>
    <s v="Nail Polish"/>
    <x v="47"/>
    <s v="Onesize"/>
    <s v="Brown"/>
    <x v="0"/>
  </r>
  <r>
    <s v="OD2617"/>
    <s v="C002"/>
    <s v="P2290"/>
    <x v="97"/>
    <x v="2"/>
    <x v="1"/>
    <n v="963"/>
    <n v="0.35"/>
    <x v="0"/>
    <n v="625.95000000000005"/>
    <n v="35"/>
    <x v="0"/>
    <s v="Mumbai"/>
    <x v="0"/>
    <x v="2"/>
    <x v="5"/>
    <s v="Nail Polish"/>
    <x v="47"/>
    <s v="Onesize"/>
    <s v="Brown"/>
    <x v="0"/>
  </r>
  <r>
    <s v="OD2618"/>
    <s v="C003"/>
    <s v="P2291"/>
    <x v="21"/>
    <x v="5"/>
    <x v="1"/>
    <n v="456"/>
    <n v="0.35"/>
    <x v="0"/>
    <n v="296.40000000000003"/>
    <n v="36"/>
    <x v="0"/>
    <s v="Mumbai"/>
    <x v="0"/>
    <x v="2"/>
    <x v="5"/>
    <s v="Nail Polish"/>
    <x v="47"/>
    <s v="Onesize"/>
    <s v="Brown"/>
    <x v="0"/>
  </r>
  <r>
    <s v="OD2619"/>
    <s v="C004"/>
    <s v="P2292"/>
    <x v="779"/>
    <x v="0"/>
    <x v="2"/>
    <n v="1189"/>
    <n v="0.35"/>
    <x v="0"/>
    <n v="772.85"/>
    <n v="40"/>
    <x v="0"/>
    <s v="Pune"/>
    <x v="0"/>
    <x v="2"/>
    <x v="5"/>
    <s v="Nail Polish"/>
    <x v="47"/>
    <s v="Onesize"/>
    <s v="Brown"/>
    <x v="1"/>
  </r>
  <r>
    <s v="OD2620"/>
    <s v="C005"/>
    <s v="P2293"/>
    <x v="64"/>
    <x v="11"/>
    <x v="0"/>
    <n v="1298"/>
    <n v="0.4"/>
    <x v="0"/>
    <n v="778.8"/>
    <n v="25"/>
    <x v="1"/>
    <s v="Pune"/>
    <x v="0"/>
    <x v="2"/>
    <x v="5"/>
    <s v="Nail Polish"/>
    <x v="47"/>
    <s v="Onesize"/>
    <s v="Brown"/>
    <x v="1"/>
  </r>
  <r>
    <s v="OD2621"/>
    <s v="C006"/>
    <s v="P2294"/>
    <x v="231"/>
    <x v="2"/>
    <x v="1"/>
    <n v="1456"/>
    <n v="0.4"/>
    <x v="0"/>
    <n v="873.6"/>
    <n v="16"/>
    <x v="2"/>
    <s v="Pune"/>
    <x v="0"/>
    <x v="2"/>
    <x v="5"/>
    <s v="Nail Polish"/>
    <x v="47"/>
    <s v="Onesize"/>
    <s v="Teal"/>
    <x v="2"/>
  </r>
  <r>
    <s v="OD2622"/>
    <s v="C007"/>
    <s v="P2295"/>
    <x v="266"/>
    <x v="7"/>
    <x v="1"/>
    <n v="1478"/>
    <n v="0.15"/>
    <x v="2"/>
    <n v="1256.3"/>
    <n v="23"/>
    <x v="1"/>
    <s v="Pune"/>
    <x v="0"/>
    <x v="2"/>
    <x v="5"/>
    <s v="Nail Polish"/>
    <x v="47"/>
    <s v="Onesize"/>
    <s v="Teal"/>
    <x v="1"/>
  </r>
  <r>
    <s v="OD2623"/>
    <s v="C008"/>
    <s v="P2296"/>
    <x v="678"/>
    <x v="5"/>
    <x v="1"/>
    <n v="256"/>
    <n v="0.15"/>
    <x v="2"/>
    <n v="217.6"/>
    <n v="22"/>
    <x v="1"/>
    <s v="Pune"/>
    <x v="0"/>
    <x v="2"/>
    <x v="5"/>
    <s v="Nail Polish"/>
    <x v="47"/>
    <s v="Onesize"/>
    <s v="Teal"/>
    <x v="1"/>
  </r>
  <r>
    <s v="OD2624"/>
    <s v="C009"/>
    <s v="P2297"/>
    <x v="285"/>
    <x v="10"/>
    <x v="0"/>
    <n v="2698"/>
    <n v="0.15"/>
    <x v="2"/>
    <n v="2293.2999999999997"/>
    <n v="17"/>
    <x v="2"/>
    <s v="Hyderabad"/>
    <x v="1"/>
    <x v="2"/>
    <x v="5"/>
    <s v="Nail Polish"/>
    <x v="47"/>
    <s v="Onesize"/>
    <s v="Teal"/>
    <x v="0"/>
  </r>
  <r>
    <s v="OD2625"/>
    <s v="C010"/>
    <s v="P2298"/>
    <x v="696"/>
    <x v="4"/>
    <x v="1"/>
    <n v="2364"/>
    <n v="0.35"/>
    <x v="0"/>
    <n v="1536.6000000000001"/>
    <n v="19"/>
    <x v="2"/>
    <s v="Hyderabad"/>
    <x v="1"/>
    <x v="2"/>
    <x v="5"/>
    <s v="Nail Polish"/>
    <x v="47"/>
    <s v="Onesize"/>
    <s v="Sea Green"/>
    <x v="2"/>
  </r>
  <r>
    <s v="OD2626"/>
    <s v="C011"/>
    <s v="P2299"/>
    <x v="784"/>
    <x v="5"/>
    <x v="1"/>
    <n v="1236"/>
    <n v="0.35"/>
    <x v="0"/>
    <n v="803.4"/>
    <n v="18"/>
    <x v="2"/>
    <s v="Hyderabad"/>
    <x v="1"/>
    <x v="2"/>
    <x v="5"/>
    <s v="Nail Polish"/>
    <x v="45"/>
    <s v="Onesize"/>
    <s v="Sea Green"/>
    <x v="0"/>
  </r>
  <r>
    <s v="OD2627"/>
    <s v="C012"/>
    <s v="P2300"/>
    <x v="312"/>
    <x v="3"/>
    <x v="2"/>
    <n v="756"/>
    <n v="0.35"/>
    <x v="0"/>
    <n v="491.40000000000003"/>
    <n v="20"/>
    <x v="1"/>
    <s v="Hyderabad"/>
    <x v="1"/>
    <x v="2"/>
    <x v="5"/>
    <s v="Nail Polish"/>
    <x v="45"/>
    <s v="Onesize"/>
    <s v="Sea Green"/>
    <x v="0"/>
  </r>
  <r>
    <s v="OD2628"/>
    <s v="C013"/>
    <s v="P2301"/>
    <x v="676"/>
    <x v="2"/>
    <x v="1"/>
    <n v="326"/>
    <n v="0.35"/>
    <x v="0"/>
    <n v="211.9"/>
    <n v="22"/>
    <x v="1"/>
    <s v="Raipur"/>
    <x v="2"/>
    <x v="2"/>
    <x v="5"/>
    <s v="Nail Polish"/>
    <x v="45"/>
    <s v="Onesize"/>
    <s v="Sea Green"/>
    <x v="0"/>
  </r>
  <r>
    <s v="OD2629"/>
    <s v="C014"/>
    <s v="P2302"/>
    <x v="783"/>
    <x v="4"/>
    <x v="1"/>
    <n v="453"/>
    <n v="0.35"/>
    <x v="0"/>
    <n v="294.45"/>
    <n v="25"/>
    <x v="1"/>
    <s v="Raipur"/>
    <x v="2"/>
    <x v="2"/>
    <x v="5"/>
    <s v="Nail Polish"/>
    <x v="45"/>
    <s v="Onesize"/>
    <s v="Sea Green"/>
    <x v="0"/>
  </r>
  <r>
    <s v="OD2630"/>
    <s v="C015"/>
    <s v="P2303"/>
    <x v="374"/>
    <x v="0"/>
    <x v="1"/>
    <n v="326"/>
    <n v="0.35"/>
    <x v="0"/>
    <n v="211.9"/>
    <n v="27"/>
    <x v="1"/>
    <s v="Ahmedabad"/>
    <x v="3"/>
    <x v="2"/>
    <x v="5"/>
    <s v="Nail Polish"/>
    <x v="45"/>
    <s v="Onesize"/>
    <s v="Red"/>
    <x v="0"/>
  </r>
  <r>
    <s v="OD2631"/>
    <s v="C016"/>
    <s v="P2304"/>
    <x v="334"/>
    <x v="3"/>
    <x v="1"/>
    <n v="456"/>
    <n v="0.4"/>
    <x v="0"/>
    <n v="273.59999999999997"/>
    <n v="29"/>
    <x v="1"/>
    <s v="Ahmedabad"/>
    <x v="3"/>
    <x v="2"/>
    <x v="5"/>
    <s v="Nail Polish"/>
    <x v="45"/>
    <s v="Onesize"/>
    <s v="Red"/>
    <x v="0"/>
  </r>
  <r>
    <s v="OD2632"/>
    <s v="C017"/>
    <s v="P2305"/>
    <x v="344"/>
    <x v="5"/>
    <x v="0"/>
    <n v="456"/>
    <n v="0.4"/>
    <x v="0"/>
    <n v="273.59999999999997"/>
    <n v="23"/>
    <x v="1"/>
    <s v="Ahmedabad"/>
    <x v="3"/>
    <x v="2"/>
    <x v="5"/>
    <s v="Nail Polish"/>
    <x v="45"/>
    <s v="Onesize"/>
    <s v="Red"/>
    <x v="0"/>
  </r>
  <r>
    <s v="OD2633"/>
    <s v="C018"/>
    <s v="P2306"/>
    <x v="345"/>
    <x v="11"/>
    <x v="1"/>
    <n v="456"/>
    <n v="0.15"/>
    <x v="2"/>
    <n v="387.59999999999997"/>
    <n v="25"/>
    <x v="1"/>
    <s v="Ahmedabad"/>
    <x v="3"/>
    <x v="2"/>
    <x v="6"/>
    <s v="Sunscreen"/>
    <x v="44"/>
    <s v="Onesize"/>
    <s v="White"/>
    <x v="1"/>
  </r>
  <r>
    <s v="OD2634"/>
    <s v="C019"/>
    <s v="P2307"/>
    <x v="429"/>
    <x v="3"/>
    <x v="2"/>
    <n v="456"/>
    <n v="0.15"/>
    <x v="2"/>
    <n v="387.59999999999997"/>
    <n v="24"/>
    <x v="1"/>
    <s v="Ahmedabad"/>
    <x v="3"/>
    <x v="2"/>
    <x v="6"/>
    <s v="Sunscreen"/>
    <x v="44"/>
    <s v="Onesize"/>
    <s v="White"/>
    <x v="2"/>
  </r>
  <r>
    <s v="OD2635"/>
    <s v="C020"/>
    <s v="P2308"/>
    <x v="245"/>
    <x v="9"/>
    <x v="0"/>
    <n v="236"/>
    <n v="0.15"/>
    <x v="2"/>
    <n v="200.6"/>
    <n v="15"/>
    <x v="2"/>
    <s v="Ahmedabad"/>
    <x v="3"/>
    <x v="2"/>
    <x v="6"/>
    <s v="Sunscreen"/>
    <x v="44"/>
    <s v="Onesize"/>
    <s v="White"/>
    <x v="3"/>
  </r>
  <r>
    <s v="OD2636"/>
    <s v="C021"/>
    <s v="P2309"/>
    <x v="22"/>
    <x v="0"/>
    <x v="1"/>
    <n v="996"/>
    <n v="0.35"/>
    <x v="0"/>
    <n v="647.4"/>
    <n v="19"/>
    <x v="2"/>
    <s v="Vadodara"/>
    <x v="3"/>
    <x v="2"/>
    <x v="6"/>
    <s v="Sunscreen"/>
    <x v="44"/>
    <s v="Onesize"/>
    <s v="Off white"/>
    <x v="1"/>
  </r>
  <r>
    <s v="OD2637"/>
    <s v="C022"/>
    <s v="P2310"/>
    <x v="111"/>
    <x v="8"/>
    <x v="1"/>
    <n v="654"/>
    <n v="0.35"/>
    <x v="0"/>
    <n v="425.1"/>
    <n v="19"/>
    <x v="2"/>
    <s v="Vadodara"/>
    <x v="3"/>
    <x v="2"/>
    <x v="6"/>
    <s v="Sunscreen"/>
    <x v="44"/>
    <s v="Onesize"/>
    <s v="Off white"/>
    <x v="0"/>
  </r>
  <r>
    <s v="OD2638"/>
    <s v="C023"/>
    <s v="P2311"/>
    <x v="442"/>
    <x v="6"/>
    <x v="1"/>
    <n v="965"/>
    <n v="0.35"/>
    <x v="0"/>
    <n v="627.25"/>
    <n v="19"/>
    <x v="2"/>
    <s v="Vadodara"/>
    <x v="3"/>
    <x v="2"/>
    <x v="6"/>
    <s v="Sunscreen"/>
    <x v="44"/>
    <s v="Onesize"/>
    <s v="Off white"/>
    <x v="2"/>
  </r>
  <r>
    <s v="OD2639"/>
    <s v="C024"/>
    <s v="P2312"/>
    <x v="785"/>
    <x v="6"/>
    <x v="0"/>
    <n v="1158"/>
    <n v="0.35"/>
    <x v="0"/>
    <n v="752.7"/>
    <n v="22"/>
    <x v="1"/>
    <s v="Vadodara"/>
    <x v="3"/>
    <x v="2"/>
    <x v="6"/>
    <s v="Sunscreen"/>
    <x v="44"/>
    <s v="Onesize"/>
    <s v="Yellow"/>
    <x v="1"/>
  </r>
  <r>
    <s v="OD2640"/>
    <s v="C025"/>
    <s v="P2313"/>
    <x v="171"/>
    <x v="9"/>
    <x v="0"/>
    <n v="264"/>
    <n v="0.55000000000000004"/>
    <x v="1"/>
    <n v="118.79999999999998"/>
    <n v="22"/>
    <x v="1"/>
    <s v="Vadodara"/>
    <x v="3"/>
    <x v="2"/>
    <x v="6"/>
    <s v="Sunscreen"/>
    <x v="42"/>
    <s v="Onesize"/>
    <s v="Yellow"/>
    <x v="0"/>
  </r>
  <r>
    <s v="OD2641"/>
    <s v="C026"/>
    <s v="P2314"/>
    <x v="185"/>
    <x v="1"/>
    <x v="1"/>
    <n v="433"/>
    <n v="0.55000000000000004"/>
    <x v="1"/>
    <n v="194.85"/>
    <n v="22"/>
    <x v="1"/>
    <s v="Surat"/>
    <x v="3"/>
    <x v="2"/>
    <x v="6"/>
    <s v="Sunscreen"/>
    <x v="42"/>
    <s v="Onesize"/>
    <s v="Yellow"/>
    <x v="3"/>
  </r>
  <r>
    <s v="OD2642"/>
    <s v="C027"/>
    <s v="P2315"/>
    <x v="295"/>
    <x v="6"/>
    <x v="1"/>
    <n v="562"/>
    <n v="0.55000000000000004"/>
    <x v="1"/>
    <n v="252.89999999999998"/>
    <n v="22"/>
    <x v="1"/>
    <s v="Surat"/>
    <x v="3"/>
    <x v="2"/>
    <x v="6"/>
    <s v="Sunscreen"/>
    <x v="42"/>
    <s v="Onesize"/>
    <s v="White"/>
    <x v="1"/>
  </r>
  <r>
    <s v="OD2643"/>
    <s v="C028"/>
    <s v="P2316"/>
    <x v="136"/>
    <x v="2"/>
    <x v="1"/>
    <n v="423"/>
    <n v="0.55000000000000004"/>
    <x v="1"/>
    <n v="190.35"/>
    <n v="29"/>
    <x v="1"/>
    <s v="Surat"/>
    <x v="3"/>
    <x v="2"/>
    <x v="6"/>
    <s v="Sunscreen"/>
    <x v="42"/>
    <s v="Onesize"/>
    <s v="White"/>
    <x v="1"/>
  </r>
  <r>
    <s v="OD2644"/>
    <s v="C029"/>
    <s v="P2317"/>
    <x v="499"/>
    <x v="6"/>
    <x v="1"/>
    <n v="621"/>
    <n v="0.5"/>
    <x v="1"/>
    <n v="310.5"/>
    <n v="29"/>
    <x v="1"/>
    <s v="Surat"/>
    <x v="3"/>
    <x v="2"/>
    <x v="6"/>
    <s v="Sunscreen"/>
    <x v="42"/>
    <s v="Onesize"/>
    <s v="Off white"/>
    <x v="0"/>
  </r>
  <r>
    <s v="OD2645"/>
    <s v="C030"/>
    <s v="P2318"/>
    <x v="786"/>
    <x v="0"/>
    <x v="0"/>
    <n v="333"/>
    <n v="0.5"/>
    <x v="1"/>
    <n v="166.5"/>
    <n v="29"/>
    <x v="1"/>
    <s v="Bengaluru"/>
    <x v="4"/>
    <x v="2"/>
    <x v="6"/>
    <s v="Sunscreen"/>
    <x v="42"/>
    <s v="Onesize"/>
    <s v="Off white"/>
    <x v="0"/>
  </r>
  <r>
    <s v="OD2646"/>
    <s v="C031"/>
    <s v="P2319"/>
    <x v="419"/>
    <x v="9"/>
    <x v="1"/>
    <n v="236"/>
    <n v="0.5"/>
    <x v="1"/>
    <n v="118"/>
    <n v="29"/>
    <x v="1"/>
    <s v="Bengaluru"/>
    <x v="4"/>
    <x v="2"/>
    <x v="6"/>
    <s v="Sunscreen"/>
    <x v="42"/>
    <s v="Onesize"/>
    <s v="Cream"/>
    <x v="0"/>
  </r>
  <r>
    <s v="OD2647"/>
    <s v="C032"/>
    <s v="P2320"/>
    <x v="74"/>
    <x v="5"/>
    <x v="0"/>
    <n v="456"/>
    <n v="0.5"/>
    <x v="1"/>
    <n v="228"/>
    <n v="41"/>
    <x v="0"/>
    <s v="Bengaluru"/>
    <x v="4"/>
    <x v="2"/>
    <x v="6"/>
    <s v="Sunscreen"/>
    <x v="42"/>
    <s v="Onesize"/>
    <s v="Cream"/>
    <x v="2"/>
  </r>
  <r>
    <s v="OD2648"/>
    <s v="C033"/>
    <s v="P2321"/>
    <x v="91"/>
    <x v="10"/>
    <x v="0"/>
    <n v="963"/>
    <n v="0.5"/>
    <x v="1"/>
    <n v="481.5"/>
    <n v="42"/>
    <x v="0"/>
    <s v="Bengaluru"/>
    <x v="4"/>
    <x v="2"/>
    <x v="6"/>
    <s v="Sunscreen"/>
    <x v="49"/>
    <s v="Onesize"/>
    <s v="Cream"/>
    <x v="1"/>
  </r>
  <r>
    <s v="OD2649"/>
    <s v="C034"/>
    <s v="P2322"/>
    <x v="272"/>
    <x v="3"/>
    <x v="2"/>
    <n v="234"/>
    <n v="0.3"/>
    <x v="0"/>
    <n v="163.79999999999998"/>
    <n v="43"/>
    <x v="0"/>
    <s v="Bengaluru"/>
    <x v="4"/>
    <x v="2"/>
    <x v="6"/>
    <s v="Sunscreen"/>
    <x v="49"/>
    <s v="Onesize"/>
    <s v="Cream"/>
    <x v="0"/>
  </r>
  <r>
    <s v="OD2650"/>
    <s v="C035"/>
    <s v="P2323"/>
    <x v="759"/>
    <x v="4"/>
    <x v="0"/>
    <n v="456"/>
    <n v="0.32"/>
    <x v="0"/>
    <n v="310.08"/>
    <n v="44"/>
    <x v="0"/>
    <s v="Bengaluru"/>
    <x v="4"/>
    <x v="2"/>
    <x v="6"/>
    <s v="Sunscreen"/>
    <x v="49"/>
    <s v="Onesize"/>
    <s v="Off white"/>
    <x v="3"/>
  </r>
  <r>
    <s v="OD2651"/>
    <s v="C036"/>
    <s v="P2324"/>
    <x v="704"/>
    <x v="3"/>
    <x v="0"/>
    <n v="564"/>
    <n v="0.25"/>
    <x v="0"/>
    <n v="423"/>
    <n v="45"/>
    <x v="0"/>
    <s v="Bengaluru"/>
    <x v="4"/>
    <x v="2"/>
    <x v="6"/>
    <s v="Sunscreen"/>
    <x v="49"/>
    <s v="Onesize"/>
    <s v="Off white"/>
    <x v="1"/>
  </r>
  <r>
    <s v="OD2652"/>
    <s v="C037"/>
    <s v="P2325"/>
    <x v="284"/>
    <x v="6"/>
    <x v="1"/>
    <n v="634"/>
    <n v="0.45"/>
    <x v="1"/>
    <n v="348.70000000000005"/>
    <n v="35"/>
    <x v="0"/>
    <s v="Bengaluru"/>
    <x v="4"/>
    <x v="2"/>
    <x v="6"/>
    <s v="Sunscreen"/>
    <x v="49"/>
    <s v="Onesize"/>
    <s v="Off white"/>
    <x v="1"/>
  </r>
  <r>
    <s v="OD2653"/>
    <s v="C038"/>
    <s v="P2326"/>
    <x v="453"/>
    <x v="0"/>
    <x v="2"/>
    <n v="236"/>
    <n v="0.15"/>
    <x v="2"/>
    <n v="200.6"/>
    <n v="36"/>
    <x v="0"/>
    <s v="Patna"/>
    <x v="5"/>
    <x v="2"/>
    <x v="6"/>
    <s v="Sunscreen"/>
    <x v="49"/>
    <s v="Onesize"/>
    <s v="Off white"/>
    <x v="1"/>
  </r>
  <r>
    <s v="OD2654"/>
    <s v="C039"/>
    <s v="P2327"/>
    <x v="536"/>
    <x v="10"/>
    <x v="0"/>
    <n v="444"/>
    <n v="0.33"/>
    <x v="0"/>
    <n v="297.47999999999996"/>
    <n v="37"/>
    <x v="0"/>
    <s v="Patna"/>
    <x v="5"/>
    <x v="2"/>
    <x v="6"/>
    <s v="Sunscreen"/>
    <x v="49"/>
    <s v="Onesize"/>
    <s v="Off white"/>
    <x v="0"/>
  </r>
  <r>
    <s v="OD2655"/>
    <s v="C040"/>
    <s v="P2328"/>
    <x v="582"/>
    <x v="11"/>
    <x v="1"/>
    <n v="456"/>
    <n v="0.42"/>
    <x v="1"/>
    <n v="264.48"/>
    <n v="26"/>
    <x v="1"/>
    <s v="Patna"/>
    <x v="5"/>
    <x v="2"/>
    <x v="6"/>
    <s v="Sunscreen"/>
    <x v="49"/>
    <s v="Onesize"/>
    <s v="Off white"/>
    <x v="0"/>
  </r>
  <r>
    <s v="OD2656"/>
    <s v="C041"/>
    <s v="P2329"/>
    <x v="139"/>
    <x v="0"/>
    <x v="1"/>
    <n v="963"/>
    <n v="0.42"/>
    <x v="1"/>
    <n v="558.54000000000008"/>
    <n v="27"/>
    <x v="1"/>
    <s v="Patna"/>
    <x v="5"/>
    <x v="2"/>
    <x v="6"/>
    <s v="Sunscreen"/>
    <x v="50"/>
    <s v="Onesize"/>
    <s v="Cream"/>
    <x v="0"/>
  </r>
  <r>
    <s v="OD2657"/>
    <s v="C042"/>
    <s v="P2330"/>
    <x v="32"/>
    <x v="4"/>
    <x v="1"/>
    <n v="456"/>
    <n v="0.39"/>
    <x v="0"/>
    <n v="278.15999999999997"/>
    <n v="28"/>
    <x v="1"/>
    <s v="Darbhanga"/>
    <x v="5"/>
    <x v="2"/>
    <x v="6"/>
    <s v="Sunscreen"/>
    <x v="50"/>
    <s v="Onesize"/>
    <s v="Cream"/>
    <x v="1"/>
  </r>
  <r>
    <s v="OD2658"/>
    <s v="C043"/>
    <s v="P2331"/>
    <x v="357"/>
    <x v="6"/>
    <x v="0"/>
    <n v="1189"/>
    <n v="0.39"/>
    <x v="0"/>
    <n v="725.29"/>
    <n v="29"/>
    <x v="1"/>
    <s v="Darbhanga"/>
    <x v="5"/>
    <x v="2"/>
    <x v="6"/>
    <s v="Sunscreen"/>
    <x v="50"/>
    <s v="Onesize"/>
    <s v="Cream"/>
    <x v="1"/>
  </r>
  <r>
    <s v="OD2659"/>
    <s v="C044"/>
    <s v="P2331"/>
    <x v="229"/>
    <x v="0"/>
    <x v="1"/>
    <n v="1298"/>
    <n v="0.39"/>
    <x v="0"/>
    <n v="791.78"/>
    <n v="30"/>
    <x v="0"/>
    <s v="Darbhanga"/>
    <x v="5"/>
    <x v="2"/>
    <x v="6"/>
    <s v="Sunscreen"/>
    <x v="50"/>
    <s v="Onesize"/>
    <s v="Cream"/>
    <x v="1"/>
  </r>
  <r>
    <s v="OD2660"/>
    <s v="C045"/>
    <s v="P2331"/>
    <x v="341"/>
    <x v="11"/>
    <x v="2"/>
    <n v="1456"/>
    <n v="0.39"/>
    <x v="0"/>
    <n v="888.16"/>
    <n v="31"/>
    <x v="0"/>
    <s v="Nalanda"/>
    <x v="5"/>
    <x v="2"/>
    <x v="6"/>
    <s v="Sunscreen"/>
    <x v="50"/>
    <s v="Onesize"/>
    <s v="Cream"/>
    <x v="1"/>
  </r>
  <r>
    <s v="OD2661"/>
    <s v="C046"/>
    <s v="P2331"/>
    <x v="417"/>
    <x v="0"/>
    <x v="0"/>
    <n v="1478"/>
    <n v="0.37"/>
    <x v="0"/>
    <n v="931.14"/>
    <n v="32"/>
    <x v="0"/>
    <s v="Nalanda"/>
    <x v="5"/>
    <x v="2"/>
    <x v="6"/>
    <s v="Sunscreen"/>
    <x v="50"/>
    <s v="Onesize"/>
    <s v="Cream"/>
    <x v="1"/>
  </r>
  <r>
    <s v="OD2662"/>
    <s v="C047"/>
    <s v="P2331"/>
    <x v="144"/>
    <x v="4"/>
    <x v="0"/>
    <n v="256"/>
    <n v="0.37"/>
    <x v="0"/>
    <n v="161.28"/>
    <n v="33"/>
    <x v="0"/>
    <s v="Nalanda"/>
    <x v="5"/>
    <x v="2"/>
    <x v="6"/>
    <s v="Sunscreen"/>
    <x v="50"/>
    <s v="Onesize"/>
    <s v="Cream"/>
    <x v="1"/>
  </r>
  <r>
    <s v="OD2663"/>
    <s v="C048"/>
    <s v="P2331"/>
    <x v="702"/>
    <x v="10"/>
    <x v="0"/>
    <n v="2698"/>
    <n v="0.37"/>
    <x v="0"/>
    <n v="1699.74"/>
    <n v="44"/>
    <x v="0"/>
    <s v="Gaya"/>
    <x v="5"/>
    <x v="2"/>
    <x v="6"/>
    <s v="Sunscreen"/>
    <x v="50"/>
    <s v="Onesize"/>
    <s v="Cream"/>
    <x v="1"/>
  </r>
  <r>
    <s v="OD2664"/>
    <s v="C049"/>
    <s v="P2332"/>
    <x v="690"/>
    <x v="8"/>
    <x v="1"/>
    <n v="2364"/>
    <n v="0.37"/>
    <x v="0"/>
    <n v="1489.32"/>
    <n v="45"/>
    <x v="0"/>
    <s v="Gaya"/>
    <x v="5"/>
    <x v="2"/>
    <x v="6"/>
    <s v="Sunscreen"/>
    <x v="50"/>
    <s v="Onesize"/>
    <s v="Cream"/>
    <x v="2"/>
  </r>
  <r>
    <s v="OD2665"/>
    <s v="C050"/>
    <s v="P2333"/>
    <x v="574"/>
    <x v="9"/>
    <x v="1"/>
    <n v="1236"/>
    <n v="0.37"/>
    <x v="0"/>
    <n v="778.68"/>
    <n v="46"/>
    <x v="3"/>
    <s v="Bhopal"/>
    <x v="6"/>
    <x v="2"/>
    <x v="6"/>
    <s v="Sunscreen"/>
    <x v="50"/>
    <s v="Onesize"/>
    <s v="Mustard"/>
    <x v="1"/>
  </r>
  <r>
    <s v="OD2666"/>
    <s v="C051"/>
    <s v="P2334"/>
    <x v="343"/>
    <x v="3"/>
    <x v="2"/>
    <n v="756"/>
    <n v="0.4"/>
    <x v="0"/>
    <n v="453.59999999999997"/>
    <n v="47"/>
    <x v="3"/>
    <s v="Bhopal"/>
    <x v="6"/>
    <x v="2"/>
    <x v="6"/>
    <s v="Sunscreen"/>
    <x v="50"/>
    <s v="Onesize"/>
    <s v="Mustard"/>
    <x v="1"/>
  </r>
  <r>
    <s v="OD2667"/>
    <s v="C052"/>
    <s v="P2335"/>
    <x v="448"/>
    <x v="11"/>
    <x v="2"/>
    <n v="326"/>
    <n v="0.4"/>
    <x v="0"/>
    <n v="195.6"/>
    <n v="48"/>
    <x v="3"/>
    <s v="Bhopal"/>
    <x v="6"/>
    <x v="2"/>
    <x v="6"/>
    <s v="Sunscreen"/>
    <x v="50"/>
    <s v="Onesize"/>
    <s v="Mustard"/>
    <x v="0"/>
  </r>
  <r>
    <s v="OD2668"/>
    <s v="C053"/>
    <s v="P2336"/>
    <x v="702"/>
    <x v="10"/>
    <x v="0"/>
    <n v="453"/>
    <n v="0.4"/>
    <x v="0"/>
    <n v="271.8"/>
    <n v="49"/>
    <x v="3"/>
    <s v="Bhopal"/>
    <x v="6"/>
    <x v="2"/>
    <x v="6"/>
    <s v="Sunscreen"/>
    <x v="50"/>
    <s v="Onesize"/>
    <s v="Mustard"/>
    <x v="2"/>
  </r>
  <r>
    <s v="OD2669"/>
    <s v="C054"/>
    <s v="P2337"/>
    <x v="311"/>
    <x v="7"/>
    <x v="0"/>
    <n v="326"/>
    <n v="0.4"/>
    <x v="0"/>
    <n v="195.6"/>
    <n v="17"/>
    <x v="2"/>
    <s v="Sagar"/>
    <x v="6"/>
    <x v="2"/>
    <x v="6"/>
    <s v="Sunscreen"/>
    <x v="50"/>
    <s v="Onesize"/>
    <s v="White"/>
    <x v="1"/>
  </r>
  <r>
    <s v="OD2670"/>
    <s v="C055"/>
    <s v="P2338"/>
    <x v="454"/>
    <x v="3"/>
    <x v="2"/>
    <n v="456"/>
    <n v="0.4"/>
    <x v="0"/>
    <n v="273.59999999999997"/>
    <n v="18"/>
    <x v="2"/>
    <s v="Sagar"/>
    <x v="6"/>
    <x v="2"/>
    <x v="6"/>
    <s v="Sunscreen"/>
    <x v="50"/>
    <s v="Onesize"/>
    <s v="White"/>
    <x v="0"/>
  </r>
  <r>
    <s v="OD2671"/>
    <s v="C056"/>
    <s v="P2339"/>
    <x v="596"/>
    <x v="9"/>
    <x v="1"/>
    <n v="675"/>
    <n v="0.34"/>
    <x v="0"/>
    <n v="445.49999999999994"/>
    <n v="19"/>
    <x v="2"/>
    <s v="Sagar"/>
    <x v="6"/>
    <x v="2"/>
    <x v="6"/>
    <s v="Sunscreen"/>
    <x v="50"/>
    <s v="Onesize"/>
    <s v="White"/>
    <x v="2"/>
  </r>
  <r>
    <s v="OD2672"/>
    <s v="C057"/>
    <s v="P2340"/>
    <x v="180"/>
    <x v="3"/>
    <x v="0"/>
    <n v="654"/>
    <n v="0.34"/>
    <x v="0"/>
    <n v="431.63999999999993"/>
    <n v="20"/>
    <x v="1"/>
    <s v="Sagar"/>
    <x v="6"/>
    <x v="2"/>
    <x v="6"/>
    <s v="Sunscreen"/>
    <x v="50"/>
    <s v="Onesize"/>
    <s v="White"/>
    <x v="1"/>
  </r>
  <r>
    <s v="OD2673"/>
    <s v="C058"/>
    <s v="P2341"/>
    <x v="643"/>
    <x v="0"/>
    <x v="1"/>
    <n v="654"/>
    <n v="0.34"/>
    <x v="0"/>
    <n v="431.63999999999993"/>
    <n v="21"/>
    <x v="1"/>
    <s v="Indore"/>
    <x v="6"/>
    <x v="2"/>
    <x v="6"/>
    <s v="Sunscreen"/>
    <x v="50"/>
    <s v="Onesize"/>
    <s v="White"/>
    <x v="1"/>
  </r>
  <r>
    <s v="OD2674"/>
    <s v="C059"/>
    <s v="P2342"/>
    <x v="634"/>
    <x v="7"/>
    <x v="0"/>
    <n v="654"/>
    <n v="0.34"/>
    <x v="0"/>
    <n v="431.63999999999993"/>
    <n v="22"/>
    <x v="1"/>
    <s v="Indore"/>
    <x v="6"/>
    <x v="2"/>
    <x v="6"/>
    <s v="Sunscreen"/>
    <x v="50"/>
    <s v="Onesize"/>
    <s v="Cream"/>
    <x v="0"/>
  </r>
  <r>
    <s v="OD2675"/>
    <s v="C060"/>
    <s v="P2343"/>
    <x v="679"/>
    <x v="10"/>
    <x v="0"/>
    <n v="654"/>
    <n v="0.34"/>
    <x v="0"/>
    <n v="431.63999999999993"/>
    <n v="16"/>
    <x v="2"/>
    <s v="Kanpur"/>
    <x v="7"/>
    <x v="2"/>
    <x v="6"/>
    <s v="Sunscreen"/>
    <x v="50"/>
    <s v="Onesize"/>
    <s v="Cream"/>
    <x v="3"/>
  </r>
  <r>
    <s v="OD2676"/>
    <s v="C061"/>
    <s v="P2344"/>
    <x v="362"/>
    <x v="1"/>
    <x v="1"/>
    <n v="356"/>
    <n v="0.38"/>
    <x v="0"/>
    <n v="220.72"/>
    <n v="17"/>
    <x v="2"/>
    <s v="Kanpur"/>
    <x v="7"/>
    <x v="2"/>
    <x v="6"/>
    <s v="Sunscreen"/>
    <x v="50"/>
    <s v="Onesize"/>
    <s v="Cream"/>
    <x v="2"/>
  </r>
  <r>
    <s v="OD2677"/>
    <s v="C062"/>
    <s v="P2345"/>
    <x v="324"/>
    <x v="9"/>
    <x v="1"/>
    <n v="686"/>
    <n v="0.38"/>
    <x v="0"/>
    <n v="425.32"/>
    <n v="18"/>
    <x v="2"/>
    <s v="Kanpur"/>
    <x v="7"/>
    <x v="2"/>
    <x v="6"/>
    <s v="Sunscreen"/>
    <x v="50"/>
    <s v="Onesize"/>
    <s v="Cream"/>
    <x v="0"/>
  </r>
  <r>
    <s v="OD2678"/>
    <s v="C063"/>
    <s v="P2346"/>
    <x v="169"/>
    <x v="8"/>
    <x v="0"/>
    <n v="456"/>
    <n v="0.38"/>
    <x v="0"/>
    <n v="282.71999999999997"/>
    <n v="19"/>
    <x v="2"/>
    <s v="Kanpur"/>
    <x v="7"/>
    <x v="2"/>
    <x v="6"/>
    <s v="Body Lotion"/>
    <x v="51"/>
    <s v="Onesize"/>
    <s v="Cream"/>
    <x v="1"/>
  </r>
  <r>
    <s v="OD2679"/>
    <s v="C064"/>
    <s v="P2347"/>
    <x v="550"/>
    <x v="2"/>
    <x v="0"/>
    <n v="516"/>
    <n v="0.38"/>
    <x v="0"/>
    <n v="319.92"/>
    <n v="20"/>
    <x v="1"/>
    <s v="Aligarh"/>
    <x v="7"/>
    <x v="2"/>
    <x v="6"/>
    <s v="Body Lotion"/>
    <x v="51"/>
    <s v="Onesize"/>
    <s v="Cream"/>
    <x v="0"/>
  </r>
  <r>
    <s v="OD2680"/>
    <s v="C065"/>
    <s v="P2348"/>
    <x v="730"/>
    <x v="0"/>
    <x v="0"/>
    <n v="355"/>
    <n v="0.38"/>
    <x v="0"/>
    <n v="220.1"/>
    <n v="21"/>
    <x v="1"/>
    <s v="Aligarh"/>
    <x v="7"/>
    <x v="2"/>
    <x v="6"/>
    <s v="Body Lotion"/>
    <x v="51"/>
    <s v="Onesize"/>
    <s v="Cream"/>
    <x v="0"/>
  </r>
  <r>
    <s v="OD2681"/>
    <s v="C066"/>
    <s v="P2349"/>
    <x v="294"/>
    <x v="7"/>
    <x v="0"/>
    <n v="465"/>
    <n v="0.21"/>
    <x v="0"/>
    <n v="367.35"/>
    <n v="22"/>
    <x v="1"/>
    <s v="Aligarh"/>
    <x v="7"/>
    <x v="2"/>
    <x v="6"/>
    <s v="Body Lotion"/>
    <x v="51"/>
    <s v="Onesize"/>
    <s v="White"/>
    <x v="0"/>
  </r>
  <r>
    <s v="OD2682"/>
    <s v="C067"/>
    <s v="P2350"/>
    <x v="589"/>
    <x v="3"/>
    <x v="2"/>
    <n v="965"/>
    <n v="0.21"/>
    <x v="0"/>
    <n v="762.35"/>
    <n v="23"/>
    <x v="1"/>
    <s v="Aligarh"/>
    <x v="7"/>
    <x v="2"/>
    <x v="6"/>
    <s v="Body Lotion"/>
    <x v="51"/>
    <s v="Onesize"/>
    <s v="White"/>
    <x v="2"/>
  </r>
  <r>
    <s v="OD2683"/>
    <s v="C068"/>
    <s v="P2351"/>
    <x v="787"/>
    <x v="6"/>
    <x v="1"/>
    <n v="1158"/>
    <n v="0.21"/>
    <x v="0"/>
    <n v="914.82"/>
    <n v="18"/>
    <x v="2"/>
    <s v="Prayagraj"/>
    <x v="7"/>
    <x v="2"/>
    <x v="6"/>
    <s v="Body Lotion"/>
    <x v="51"/>
    <s v="Onesize"/>
    <s v="White"/>
    <x v="3"/>
  </r>
  <r>
    <s v="OD2684"/>
    <s v="C069"/>
    <s v="P2352"/>
    <x v="762"/>
    <x v="7"/>
    <x v="1"/>
    <n v="264"/>
    <n v="0.21"/>
    <x v="0"/>
    <n v="208.56"/>
    <n v="18"/>
    <x v="2"/>
    <s v="Prayagraj"/>
    <x v="7"/>
    <x v="2"/>
    <x v="6"/>
    <s v="Body Lotion"/>
    <x v="44"/>
    <s v="Onesize"/>
    <s v="White"/>
    <x v="1"/>
  </r>
  <r>
    <s v="OD2685"/>
    <s v="C070"/>
    <s v="P2353"/>
    <x v="236"/>
    <x v="1"/>
    <x v="0"/>
    <n v="433"/>
    <n v="0.21"/>
    <x v="0"/>
    <n v="342.07"/>
    <n v="18"/>
    <x v="2"/>
    <s v="Prayagraj"/>
    <x v="7"/>
    <x v="2"/>
    <x v="6"/>
    <s v="Body Lotion"/>
    <x v="44"/>
    <s v="Onesize"/>
    <s v="White"/>
    <x v="0"/>
  </r>
  <r>
    <s v="OD2686"/>
    <s v="C071"/>
    <s v="P2354"/>
    <x v="438"/>
    <x v="10"/>
    <x v="1"/>
    <n v="562"/>
    <n v="0.22"/>
    <x v="0"/>
    <n v="438.36"/>
    <n v="18"/>
    <x v="2"/>
    <s v="Prayagraj"/>
    <x v="7"/>
    <x v="2"/>
    <x v="6"/>
    <s v="Body Lotion"/>
    <x v="44"/>
    <s v="Onesize"/>
    <s v="White"/>
    <x v="3"/>
  </r>
  <r>
    <s v="OD2687"/>
    <s v="C072"/>
    <s v="P2355"/>
    <x v="673"/>
    <x v="11"/>
    <x v="1"/>
    <n v="423"/>
    <n v="0.22"/>
    <x v="0"/>
    <n v="329.94"/>
    <n v="18"/>
    <x v="2"/>
    <s v="Prayagraj"/>
    <x v="7"/>
    <x v="2"/>
    <x v="6"/>
    <s v="Body Lotion"/>
    <x v="44"/>
    <s v="Onesize"/>
    <s v="White"/>
    <x v="1"/>
  </r>
  <r>
    <s v="OD2688"/>
    <s v="C073"/>
    <s v="P2356"/>
    <x v="782"/>
    <x v="2"/>
    <x v="1"/>
    <n v="621"/>
    <n v="0.22"/>
    <x v="0"/>
    <n v="484.38"/>
    <n v="18"/>
    <x v="2"/>
    <s v="Prayagraj"/>
    <x v="7"/>
    <x v="2"/>
    <x v="6"/>
    <s v="Body Lotion"/>
    <x v="44"/>
    <s v="Onesize"/>
    <s v="Off white"/>
    <x v="1"/>
  </r>
  <r>
    <s v="OD2689"/>
    <s v="C074"/>
    <s v="P2357"/>
    <x v="422"/>
    <x v="2"/>
    <x v="0"/>
    <n v="333"/>
    <n v="0.22"/>
    <x v="0"/>
    <n v="259.74"/>
    <n v="23"/>
    <x v="1"/>
    <s v="Jalandhar"/>
    <x v="8"/>
    <x v="2"/>
    <x v="6"/>
    <s v="Body Lotion"/>
    <x v="44"/>
    <s v="Onesize"/>
    <s v="Off white"/>
    <x v="0"/>
  </r>
  <r>
    <s v="OD2690"/>
    <s v="C075"/>
    <s v="P2358"/>
    <x v="544"/>
    <x v="0"/>
    <x v="2"/>
    <n v="236"/>
    <n v="0.22"/>
    <x v="0"/>
    <n v="184.08"/>
    <n v="24"/>
    <x v="1"/>
    <s v="Jalandhar"/>
    <x v="8"/>
    <x v="2"/>
    <x v="6"/>
    <s v="Body Lotion"/>
    <x v="44"/>
    <s v="Onesize"/>
    <s v="Off white"/>
    <x v="0"/>
  </r>
  <r>
    <s v="OD2691"/>
    <s v="C076"/>
    <s v="P2359"/>
    <x v="741"/>
    <x v="9"/>
    <x v="0"/>
    <n v="456"/>
    <n v="0.22"/>
    <x v="0"/>
    <n v="355.68"/>
    <n v="25"/>
    <x v="1"/>
    <s v="Jalandhar"/>
    <x v="8"/>
    <x v="2"/>
    <x v="6"/>
    <s v="Body Lotion"/>
    <x v="44"/>
    <s v="Onesize"/>
    <s v="Off white"/>
    <x v="0"/>
  </r>
  <r>
    <s v="OD2692"/>
    <s v="C077"/>
    <s v="P2360"/>
    <x v="409"/>
    <x v="11"/>
    <x v="0"/>
    <n v="963"/>
    <n v="0.3"/>
    <x v="0"/>
    <n v="674.09999999999991"/>
    <n v="26"/>
    <x v="1"/>
    <s v="Jalandhar"/>
    <x v="8"/>
    <x v="2"/>
    <x v="6"/>
    <s v="Body Lotion"/>
    <x v="44"/>
    <s v="Onesize"/>
    <s v="Off white"/>
    <x v="2"/>
  </r>
  <r>
    <s v="OD2693"/>
    <s v="C078"/>
    <s v="P2361"/>
    <x v="565"/>
    <x v="0"/>
    <x v="1"/>
    <n v="234"/>
    <n v="0.3"/>
    <x v="0"/>
    <n v="163.79999999999998"/>
    <n v="27"/>
    <x v="1"/>
    <s v="Amritsar"/>
    <x v="8"/>
    <x v="2"/>
    <x v="6"/>
    <s v="Body Lotion"/>
    <x v="44"/>
    <s v="Onesize"/>
    <s v="Off white"/>
    <x v="1"/>
  </r>
  <r>
    <s v="OD2694"/>
    <s v="C079"/>
    <s v="P2362"/>
    <x v="368"/>
    <x v="6"/>
    <x v="1"/>
    <n v="456"/>
    <n v="0.3"/>
    <x v="0"/>
    <n v="319.2"/>
    <n v="24"/>
    <x v="1"/>
    <s v="Amritsar"/>
    <x v="8"/>
    <x v="2"/>
    <x v="6"/>
    <s v="Body Lotion"/>
    <x v="44"/>
    <s v="Onesize"/>
    <s v="Cream"/>
    <x v="0"/>
  </r>
  <r>
    <s v="OD2695"/>
    <s v="C080"/>
    <s v="P2363"/>
    <x v="699"/>
    <x v="5"/>
    <x v="1"/>
    <n v="564"/>
    <n v="0.3"/>
    <x v="0"/>
    <n v="394.79999999999995"/>
    <n v="24"/>
    <x v="1"/>
    <s v="Amritsar"/>
    <x v="8"/>
    <x v="2"/>
    <x v="6"/>
    <s v="Body Lotion"/>
    <x v="52"/>
    <s v="Onesize"/>
    <s v="Cream"/>
    <x v="3"/>
  </r>
  <r>
    <s v="OD2696"/>
    <s v="C081"/>
    <s v="P2364"/>
    <x v="566"/>
    <x v="5"/>
    <x v="1"/>
    <n v="634"/>
    <n v="0.3"/>
    <x v="0"/>
    <n v="443.79999999999995"/>
    <n v="24"/>
    <x v="1"/>
    <s v="Amritsar"/>
    <x v="8"/>
    <x v="2"/>
    <x v="6"/>
    <s v="Body Lotion"/>
    <x v="52"/>
    <s v="Onesize"/>
    <s v="Cream"/>
    <x v="1"/>
  </r>
  <r>
    <s v="OD2697"/>
    <s v="C082"/>
    <s v="P2365"/>
    <x v="239"/>
    <x v="3"/>
    <x v="2"/>
    <n v="236"/>
    <n v="0.3"/>
    <x v="0"/>
    <n v="165.2"/>
    <n v="24"/>
    <x v="1"/>
    <s v="Amritsar"/>
    <x v="8"/>
    <x v="2"/>
    <x v="6"/>
    <s v="Body Lotion"/>
    <x v="52"/>
    <s v="Onesize"/>
    <s v="Cream"/>
    <x v="1"/>
  </r>
  <r>
    <s v="OD2698"/>
    <s v="C083"/>
    <s v="P2366"/>
    <x v="565"/>
    <x v="0"/>
    <x v="1"/>
    <n v="444"/>
    <n v="0.14000000000000001"/>
    <x v="2"/>
    <n v="381.84"/>
    <n v="24"/>
    <x v="1"/>
    <s v="Patiala"/>
    <x v="8"/>
    <x v="2"/>
    <x v="6"/>
    <s v="Body Lotion"/>
    <x v="52"/>
    <s v="Onesize"/>
    <s v="Cream"/>
    <x v="1"/>
  </r>
  <r>
    <s v="OD2699"/>
    <s v="C084"/>
    <s v="P2367"/>
    <x v="328"/>
    <x v="0"/>
    <x v="0"/>
    <n v="456"/>
    <n v="0.14000000000000001"/>
    <x v="2"/>
    <n v="392.15999999999997"/>
    <n v="24"/>
    <x v="1"/>
    <s v="Patiala"/>
    <x v="8"/>
    <x v="2"/>
    <x v="6"/>
    <s v="Body Lotion"/>
    <x v="52"/>
    <s v="Onesize"/>
    <s v="Pink"/>
    <x v="0"/>
  </r>
  <r>
    <s v="OD2700"/>
    <s v="C085"/>
    <s v="P2368"/>
    <x v="722"/>
    <x v="2"/>
    <x v="0"/>
    <n v="963"/>
    <n v="0.14000000000000001"/>
    <x v="2"/>
    <n v="828.18"/>
    <n v="24"/>
    <x v="1"/>
    <s v="Patiala"/>
    <x v="8"/>
    <x v="2"/>
    <x v="6"/>
    <s v="Body Lotion"/>
    <x v="52"/>
    <s v="Onesize"/>
    <s v="Pink"/>
    <x v="0"/>
  </r>
  <r>
    <s v="OD2701"/>
    <s v="C086"/>
    <s v="P2369"/>
    <x v="544"/>
    <x v="0"/>
    <x v="2"/>
    <n v="456"/>
    <n v="0.14000000000000001"/>
    <x v="2"/>
    <n v="392.15999999999997"/>
    <n v="24"/>
    <x v="1"/>
    <s v="Patiala"/>
    <x v="8"/>
    <x v="2"/>
    <x v="6"/>
    <s v="Body Lotion"/>
    <x v="52"/>
    <s v="Onesize"/>
    <s v="Pink"/>
    <x v="0"/>
  </r>
  <r>
    <s v="OD2702"/>
    <s v="C087"/>
    <s v="P2370"/>
    <x v="558"/>
    <x v="6"/>
    <x v="0"/>
    <n v="322"/>
    <n v="0.12"/>
    <x v="2"/>
    <n v="283.36"/>
    <n v="24"/>
    <x v="1"/>
    <s v="Patiala"/>
    <x v="8"/>
    <x v="2"/>
    <x v="6"/>
    <s v="Body Lotion"/>
    <x v="53"/>
    <s v="Onesize"/>
    <s v="Pink"/>
    <x v="1"/>
  </r>
  <r>
    <s v="OD2703"/>
    <s v="C088"/>
    <s v="P2371"/>
    <x v="665"/>
    <x v="0"/>
    <x v="0"/>
    <n v="422"/>
    <n v="0.12"/>
    <x v="2"/>
    <n v="371.36"/>
    <n v="22"/>
    <x v="1"/>
    <s v="Patiala"/>
    <x v="8"/>
    <x v="2"/>
    <x v="6"/>
    <s v="Body Lotion"/>
    <x v="53"/>
    <s v="Onesize"/>
    <s v="Pink"/>
    <x v="1"/>
  </r>
  <r>
    <s v="OD2704"/>
    <s v="C089"/>
    <s v="P2372"/>
    <x v="256"/>
    <x v="10"/>
    <x v="0"/>
    <n v="123"/>
    <n v="0.12"/>
    <x v="2"/>
    <n v="108.24"/>
    <n v="23"/>
    <x v="1"/>
    <s v="Jaipur"/>
    <x v="9"/>
    <x v="2"/>
    <x v="6"/>
    <s v="Body Lotion"/>
    <x v="53"/>
    <s v="Onesize"/>
    <s v="Cream"/>
    <x v="2"/>
  </r>
  <r>
    <s v="OD2705"/>
    <s v="C090"/>
    <s v="P2373"/>
    <x v="363"/>
    <x v="11"/>
    <x v="0"/>
    <n v="324"/>
    <n v="0.12"/>
    <x v="2"/>
    <n v="285.12"/>
    <n v="24"/>
    <x v="1"/>
    <s v="Jaipur"/>
    <x v="9"/>
    <x v="2"/>
    <x v="6"/>
    <s v="Body Lotion"/>
    <x v="53"/>
    <s v="Onesize"/>
    <s v="Cream"/>
    <x v="1"/>
  </r>
  <r>
    <s v="OD2706"/>
    <s v="C091"/>
    <s v="P2374"/>
    <x v="788"/>
    <x v="0"/>
    <x v="1"/>
    <n v="222"/>
    <n v="0.12"/>
    <x v="2"/>
    <n v="195.36"/>
    <n v="25"/>
    <x v="1"/>
    <s v="Jaipur"/>
    <x v="9"/>
    <x v="2"/>
    <x v="6"/>
    <s v="Body Lotion"/>
    <x v="53"/>
    <s v="Onesize"/>
    <s v="Cream"/>
    <x v="1"/>
  </r>
  <r>
    <s v="OD2707"/>
    <s v="C092"/>
    <s v="P2375"/>
    <x v="146"/>
    <x v="6"/>
    <x v="1"/>
    <n v="342"/>
    <n v="0.12"/>
    <x v="2"/>
    <n v="300.95999999999998"/>
    <n v="26"/>
    <x v="1"/>
    <s v="Jaipur"/>
    <x v="9"/>
    <x v="2"/>
    <x v="6"/>
    <s v="Body Lotion"/>
    <x v="53"/>
    <s v="Onesize"/>
    <s v="White"/>
    <x v="0"/>
  </r>
  <r>
    <s v="OD2708"/>
    <s v="C093"/>
    <s v="P2376"/>
    <x v="529"/>
    <x v="8"/>
    <x v="0"/>
    <n v="124"/>
    <n v="0.34"/>
    <x v="0"/>
    <n v="81.839999999999989"/>
    <n v="27"/>
    <x v="1"/>
    <s v="Jaipur"/>
    <x v="9"/>
    <x v="2"/>
    <x v="6"/>
    <s v="Body Lotion"/>
    <x v="53"/>
    <s v="Onesize"/>
    <s v="White"/>
    <x v="2"/>
  </r>
  <r>
    <s v="OD2709"/>
    <s v="C094"/>
    <s v="P2377"/>
    <x v="405"/>
    <x v="11"/>
    <x v="2"/>
    <n v="324"/>
    <n v="0.34"/>
    <x v="0"/>
    <n v="213.83999999999997"/>
    <n v="34"/>
    <x v="0"/>
    <s v="Jaipur"/>
    <x v="9"/>
    <x v="2"/>
    <x v="6"/>
    <s v="Body Lotion"/>
    <x v="53"/>
    <s v="Onesize"/>
    <s v="White"/>
    <x v="0"/>
  </r>
  <r>
    <s v="OD2710"/>
    <s v="C095"/>
    <s v="P2378"/>
    <x v="736"/>
    <x v="0"/>
    <x v="1"/>
    <n v="756"/>
    <n v="0.34"/>
    <x v="0"/>
    <n v="498.95999999999992"/>
    <n v="35"/>
    <x v="0"/>
    <s v="Jodhpur"/>
    <x v="9"/>
    <x v="2"/>
    <x v="6"/>
    <s v="Facewash"/>
    <x v="54"/>
    <s v="Onesize"/>
    <s v="Off white"/>
    <x v="1"/>
  </r>
  <r>
    <s v="OD2711"/>
    <s v="C096"/>
    <s v="P2379"/>
    <x v="139"/>
    <x v="0"/>
    <x v="1"/>
    <n v="326"/>
    <n v="0.34"/>
    <x v="0"/>
    <n v="215.15999999999997"/>
    <n v="36"/>
    <x v="0"/>
    <s v="Jodhpur"/>
    <x v="9"/>
    <x v="2"/>
    <x v="6"/>
    <s v="Facewash"/>
    <x v="54"/>
    <s v="Onesize"/>
    <s v="Off white"/>
    <x v="2"/>
  </r>
  <r>
    <s v="OD2712"/>
    <s v="C097"/>
    <s v="P2380"/>
    <x v="371"/>
    <x v="6"/>
    <x v="1"/>
    <n v="453"/>
    <n v="0.34"/>
    <x v="0"/>
    <n v="298.97999999999996"/>
    <n v="37"/>
    <x v="0"/>
    <s v="Jodhpur"/>
    <x v="9"/>
    <x v="2"/>
    <x v="6"/>
    <s v="Facewash"/>
    <x v="54"/>
    <s v="Onesize"/>
    <s v="Off white"/>
    <x v="3"/>
  </r>
  <r>
    <s v="OD2713"/>
    <s v="C098"/>
    <s v="P2381"/>
    <x v="409"/>
    <x v="11"/>
    <x v="0"/>
    <n v="326"/>
    <n v="0.34"/>
    <x v="0"/>
    <n v="215.15999999999997"/>
    <n v="38"/>
    <x v="0"/>
    <s v="Udaipur"/>
    <x v="9"/>
    <x v="2"/>
    <x v="6"/>
    <s v="Facewash"/>
    <x v="54"/>
    <s v="Onesize"/>
    <s v="Off white"/>
    <x v="1"/>
  </r>
  <r>
    <s v="OD2714"/>
    <s v="C099"/>
    <s v="P2382"/>
    <x v="34"/>
    <x v="7"/>
    <x v="0"/>
    <n v="456"/>
    <n v="0.44"/>
    <x v="1"/>
    <n v="255.36"/>
    <n v="39"/>
    <x v="0"/>
    <s v="Udaipur"/>
    <x v="9"/>
    <x v="2"/>
    <x v="6"/>
    <s v="Facewash"/>
    <x v="54"/>
    <s v="Onesize"/>
    <s v="Off white"/>
    <x v="0"/>
  </r>
  <r>
    <s v="OD2715"/>
    <s v="C100"/>
    <s v="P2383"/>
    <x v="600"/>
    <x v="8"/>
    <x v="0"/>
    <n v="456"/>
    <n v="0.44"/>
    <x v="1"/>
    <n v="255.36"/>
    <n v="40"/>
    <x v="0"/>
    <s v="Udaipur"/>
    <x v="9"/>
    <x v="2"/>
    <x v="6"/>
    <s v="Facewash"/>
    <x v="54"/>
    <s v="Onesize"/>
    <s v="Beige"/>
    <x v="2"/>
  </r>
  <r>
    <s v="OD2716"/>
    <s v="C001"/>
    <s v="P2384"/>
    <x v="789"/>
    <x v="0"/>
    <x v="2"/>
    <n v="456"/>
    <n v="0.44"/>
    <x v="1"/>
    <n v="255.36"/>
    <n v="30"/>
    <x v="0"/>
    <s v="Mumbai"/>
    <x v="0"/>
    <x v="2"/>
    <x v="6"/>
    <s v="Facewash"/>
    <x v="51"/>
    <s v="Onesize"/>
    <s v="Beige"/>
    <x v="1"/>
  </r>
  <r>
    <s v="OD2717"/>
    <s v="C002"/>
    <s v="P2385"/>
    <x v="462"/>
    <x v="8"/>
    <x v="0"/>
    <n v="456"/>
    <n v="0.44"/>
    <x v="1"/>
    <n v="255.36"/>
    <n v="35"/>
    <x v="0"/>
    <s v="Mumbai"/>
    <x v="0"/>
    <x v="2"/>
    <x v="6"/>
    <s v="Facewash"/>
    <x v="51"/>
    <s v="Onesize"/>
    <s v="Beige"/>
    <x v="0"/>
  </r>
  <r>
    <s v="OD2718"/>
    <s v="C003"/>
    <s v="P2386"/>
    <x v="77"/>
    <x v="3"/>
    <x v="1"/>
    <n v="236"/>
    <n v="0.44"/>
    <x v="1"/>
    <n v="132.16000000000003"/>
    <n v="36"/>
    <x v="0"/>
    <s v="Mumbai"/>
    <x v="0"/>
    <x v="2"/>
    <x v="6"/>
    <s v="Facewash"/>
    <x v="51"/>
    <s v="Onesize"/>
    <s v="Beige"/>
    <x v="3"/>
  </r>
  <r>
    <s v="OD2719"/>
    <s v="C004"/>
    <s v="P2387"/>
    <x v="752"/>
    <x v="2"/>
    <x v="1"/>
    <n v="996"/>
    <n v="0.1"/>
    <x v="2"/>
    <n v="896.4"/>
    <n v="40"/>
    <x v="0"/>
    <s v="Pune"/>
    <x v="0"/>
    <x v="2"/>
    <x v="6"/>
    <s v="Facewash"/>
    <x v="51"/>
    <s v="Onesize"/>
    <s v="Beige"/>
    <x v="1"/>
  </r>
  <r>
    <s v="OD2720"/>
    <s v="C005"/>
    <s v="P2388"/>
    <x v="23"/>
    <x v="9"/>
    <x v="1"/>
    <n v="654"/>
    <n v="0.1"/>
    <x v="2"/>
    <n v="588.6"/>
    <n v="25"/>
    <x v="1"/>
    <s v="Pune"/>
    <x v="0"/>
    <x v="2"/>
    <x v="6"/>
    <s v="Facewash"/>
    <x v="51"/>
    <s v="Onesize"/>
    <s v="Beige"/>
    <x v="1"/>
  </r>
  <r>
    <s v="OD2721"/>
    <s v="C006"/>
    <s v="P2389"/>
    <x v="407"/>
    <x v="8"/>
    <x v="0"/>
    <n v="456"/>
    <n v="0.1"/>
    <x v="2"/>
    <n v="410.40000000000003"/>
    <n v="16"/>
    <x v="2"/>
    <s v="Pune"/>
    <x v="0"/>
    <x v="2"/>
    <x v="6"/>
    <s v="Facewash"/>
    <x v="51"/>
    <s v="Onesize"/>
    <s v="Beige"/>
    <x v="0"/>
  </r>
  <r>
    <s v="OD2722"/>
    <s v="C007"/>
    <s v="P2390"/>
    <x v="186"/>
    <x v="7"/>
    <x v="0"/>
    <n v="785"/>
    <n v="0.3"/>
    <x v="0"/>
    <n v="549.5"/>
    <n v="23"/>
    <x v="1"/>
    <s v="Pune"/>
    <x v="0"/>
    <x v="2"/>
    <x v="6"/>
    <s v="Facewash"/>
    <x v="51"/>
    <s v="Onesize"/>
    <s v="Cream"/>
    <x v="0"/>
  </r>
  <r>
    <s v="OD2723"/>
    <s v="C008"/>
    <s v="P2390"/>
    <x v="371"/>
    <x v="6"/>
    <x v="1"/>
    <n v="365"/>
    <n v="0.3"/>
    <x v="0"/>
    <n v="255.49999999999997"/>
    <n v="22"/>
    <x v="1"/>
    <s v="Pune"/>
    <x v="0"/>
    <x v="2"/>
    <x v="6"/>
    <s v="Facewash"/>
    <x v="51"/>
    <s v="Onesize"/>
    <s v="Cream"/>
    <x v="0"/>
  </r>
  <r>
    <s v="OD2724"/>
    <s v="C009"/>
    <s v="P2390"/>
    <x v="82"/>
    <x v="10"/>
    <x v="0"/>
    <n v="965"/>
    <n v="0.3"/>
    <x v="0"/>
    <n v="675.5"/>
    <n v="17"/>
    <x v="2"/>
    <s v="Hyderabad"/>
    <x v="1"/>
    <x v="2"/>
    <x v="6"/>
    <s v="Facewash"/>
    <x v="51"/>
    <s v="Onesize"/>
    <s v="Cream"/>
    <x v="0"/>
  </r>
  <r>
    <s v="OD2725"/>
    <s v="C010"/>
    <s v="P2390"/>
    <x v="597"/>
    <x v="7"/>
    <x v="0"/>
    <n v="444"/>
    <n v="0.25"/>
    <x v="0"/>
    <n v="333"/>
    <n v="19"/>
    <x v="2"/>
    <s v="Hyderabad"/>
    <x v="1"/>
    <x v="2"/>
    <x v="6"/>
    <s v="Facewash"/>
    <x v="51"/>
    <s v="Onesize"/>
    <s v="Cream"/>
    <x v="0"/>
  </r>
  <r>
    <s v="OD2726"/>
    <s v="C011"/>
    <s v="P2390"/>
    <x v="64"/>
    <x v="11"/>
    <x v="0"/>
    <n v="569"/>
    <n v="0.25"/>
    <x v="0"/>
    <n v="426.75"/>
    <n v="18"/>
    <x v="2"/>
    <s v="Hyderabad"/>
    <x v="1"/>
    <x v="2"/>
    <x v="6"/>
    <s v="Facewash"/>
    <x v="51"/>
    <s v="Onesize"/>
    <s v="Cream"/>
    <x v="0"/>
  </r>
  <r>
    <s v="OD2727"/>
    <s v="C012"/>
    <s v="P2391"/>
    <x v="219"/>
    <x v="3"/>
    <x v="0"/>
    <n v="475"/>
    <n v="0.3"/>
    <x v="0"/>
    <n v="332.5"/>
    <n v="20"/>
    <x v="1"/>
    <s v="Hyderabad"/>
    <x v="1"/>
    <x v="2"/>
    <x v="6"/>
    <s v="Facewash"/>
    <x v="51"/>
    <s v="Onesize"/>
    <s v="Cream"/>
    <x v="0"/>
  </r>
  <r>
    <s v="OD2728"/>
    <s v="C013"/>
    <s v="P2392"/>
    <x v="72"/>
    <x v="6"/>
    <x v="0"/>
    <n v="598"/>
    <n v="0.3"/>
    <x v="0"/>
    <n v="418.59999999999997"/>
    <n v="22"/>
    <x v="1"/>
    <s v="Raipur"/>
    <x v="2"/>
    <x v="2"/>
    <x v="6"/>
    <s v="Facewash"/>
    <x v="51"/>
    <s v="Onesize"/>
    <s v="Cream"/>
    <x v="2"/>
  </r>
  <r>
    <s v="OD2729"/>
    <s v="C014"/>
    <s v="P2393"/>
    <x v="772"/>
    <x v="2"/>
    <x v="1"/>
    <n v="536"/>
    <n v="0.3"/>
    <x v="0"/>
    <n v="375.2"/>
    <n v="25"/>
    <x v="1"/>
    <s v="Raipur"/>
    <x v="2"/>
    <x v="2"/>
    <x v="6"/>
    <s v="Facewash"/>
    <x v="44"/>
    <s v="Onesize"/>
    <s v="Cream"/>
    <x v="1"/>
  </r>
  <r>
    <s v="OD2730"/>
    <s v="C015"/>
    <s v="P2394"/>
    <x v="445"/>
    <x v="6"/>
    <x v="0"/>
    <n v="256"/>
    <n v="0.4"/>
    <x v="0"/>
    <n v="153.6"/>
    <n v="27"/>
    <x v="1"/>
    <s v="Ahmedabad"/>
    <x v="3"/>
    <x v="2"/>
    <x v="6"/>
    <s v="Facewash"/>
    <x v="44"/>
    <s v="Onesize"/>
    <s v="Cream"/>
    <x v="0"/>
  </r>
  <r>
    <s v="OD2731"/>
    <s v="C016"/>
    <s v="P2395"/>
    <x v="459"/>
    <x v="5"/>
    <x v="0"/>
    <n v="456"/>
    <n v="0.4"/>
    <x v="0"/>
    <n v="273.59999999999997"/>
    <n v="29"/>
    <x v="1"/>
    <s v="Ahmedabad"/>
    <x v="3"/>
    <x v="2"/>
    <x v="6"/>
    <s v="Facewash"/>
    <x v="44"/>
    <s v="Onesize"/>
    <s v="Green"/>
    <x v="3"/>
  </r>
  <r>
    <s v="OD2732"/>
    <s v="C017"/>
    <s v="P2396"/>
    <x v="367"/>
    <x v="1"/>
    <x v="1"/>
    <n v="456"/>
    <n v="0.4"/>
    <x v="0"/>
    <n v="273.59999999999997"/>
    <n v="23"/>
    <x v="1"/>
    <s v="Ahmedabad"/>
    <x v="3"/>
    <x v="2"/>
    <x v="6"/>
    <s v="Facewash"/>
    <x v="44"/>
    <s v="Onesize"/>
    <s v="Green"/>
    <x v="1"/>
  </r>
  <r>
    <s v="OD2733"/>
    <s v="C018"/>
    <s v="P2397"/>
    <x v="97"/>
    <x v="2"/>
    <x v="1"/>
    <n v="745"/>
    <n v="0.4"/>
    <x v="0"/>
    <n v="447"/>
    <n v="25"/>
    <x v="1"/>
    <s v="Ahmedabad"/>
    <x v="3"/>
    <x v="2"/>
    <x v="6"/>
    <s v="Facewash"/>
    <x v="44"/>
    <s v="Onesize"/>
    <s v="Green"/>
    <x v="1"/>
  </r>
  <r>
    <s v="OD2734"/>
    <s v="C019"/>
    <s v="P2398"/>
    <x v="617"/>
    <x v="0"/>
    <x v="2"/>
    <n v="356"/>
    <n v="0.4"/>
    <x v="0"/>
    <n v="213.6"/>
    <n v="24"/>
    <x v="1"/>
    <s v="Ahmedabad"/>
    <x v="3"/>
    <x v="2"/>
    <x v="6"/>
    <s v="Facewash"/>
    <x v="44"/>
    <s v="Onesize"/>
    <s v="Green"/>
    <x v="1"/>
  </r>
  <r>
    <s v="OD2735"/>
    <s v="C020"/>
    <s v="P2399"/>
    <x v="294"/>
    <x v="7"/>
    <x v="0"/>
    <n v="1189"/>
    <n v="0.4"/>
    <x v="0"/>
    <n v="713.4"/>
    <n v="15"/>
    <x v="2"/>
    <s v="Ahmedabad"/>
    <x v="3"/>
    <x v="2"/>
    <x v="6"/>
    <s v="Facewash"/>
    <x v="44"/>
    <s v="Onesize"/>
    <s v="Brown"/>
    <x v="0"/>
  </r>
  <r>
    <s v="OD2736"/>
    <s v="C021"/>
    <s v="P2400"/>
    <x v="431"/>
    <x v="11"/>
    <x v="2"/>
    <n v="426"/>
    <n v="0.45"/>
    <x v="1"/>
    <n v="234.3"/>
    <n v="19"/>
    <x v="2"/>
    <s v="Vadodara"/>
    <x v="3"/>
    <x v="2"/>
    <x v="6"/>
    <s v="Facewash"/>
    <x v="44"/>
    <s v="Onesize"/>
    <s v="Brown"/>
    <x v="0"/>
  </r>
  <r>
    <s v="OD2737"/>
    <s v="C022"/>
    <s v="P2401"/>
    <x v="69"/>
    <x v="4"/>
    <x v="0"/>
    <n v="1126"/>
    <n v="0.45"/>
    <x v="1"/>
    <n v="619.30000000000007"/>
    <n v="19"/>
    <x v="2"/>
    <s v="Vadodara"/>
    <x v="3"/>
    <x v="2"/>
    <x v="6"/>
    <s v="Facewash"/>
    <x v="44"/>
    <s v="Onesize"/>
    <s v="Brown"/>
    <x v="0"/>
  </r>
  <r>
    <s v="OD2738"/>
    <s v="C023"/>
    <s v="P2402"/>
    <x v="275"/>
    <x v="3"/>
    <x v="1"/>
    <n v="1145"/>
    <n v="0.45"/>
    <x v="1"/>
    <n v="629.75"/>
    <n v="19"/>
    <x v="2"/>
    <s v="Vadodara"/>
    <x v="3"/>
    <x v="2"/>
    <x v="6"/>
    <s v="Facewash"/>
    <x v="44"/>
    <s v="Onesize"/>
    <s v="Brown"/>
    <x v="1"/>
  </r>
  <r>
    <s v="OD2739"/>
    <s v="C024"/>
    <s v="P2403"/>
    <x v="706"/>
    <x v="11"/>
    <x v="1"/>
    <n v="1235"/>
    <n v="0.47"/>
    <x v="1"/>
    <n v="654.55000000000007"/>
    <n v="22"/>
    <x v="1"/>
    <s v="Vadodara"/>
    <x v="3"/>
    <x v="2"/>
    <x v="6"/>
    <s v="Facewash"/>
    <x v="44"/>
    <s v="Onesize"/>
    <s v="Brown"/>
    <x v="1"/>
  </r>
  <r>
    <s v="OD2740"/>
    <s v="C025"/>
    <s v="P2404"/>
    <x v="309"/>
    <x v="4"/>
    <x v="0"/>
    <n v="1564"/>
    <n v="0.47"/>
    <x v="1"/>
    <n v="828.92000000000007"/>
    <n v="22"/>
    <x v="1"/>
    <s v="Vadodara"/>
    <x v="3"/>
    <x v="2"/>
    <x v="6"/>
    <s v="Facewash"/>
    <x v="44"/>
    <s v="Onesize"/>
    <s v="Brown"/>
    <x v="2"/>
  </r>
  <r>
    <s v="OD2741"/>
    <s v="C026"/>
    <s v="P2405"/>
    <x v="459"/>
    <x v="5"/>
    <x v="0"/>
    <n v="654"/>
    <n v="0.46"/>
    <x v="1"/>
    <n v="353.16"/>
    <n v="22"/>
    <x v="1"/>
    <s v="Surat"/>
    <x v="3"/>
    <x v="2"/>
    <x v="6"/>
    <s v="Facewash"/>
    <x v="37"/>
    <s v="Onesize"/>
    <s v="White"/>
    <x v="1"/>
  </r>
  <r>
    <s v="OD2742"/>
    <s v="C027"/>
    <s v="P2406"/>
    <x v="109"/>
    <x v="0"/>
    <x v="0"/>
    <n v="854"/>
    <n v="0.46"/>
    <x v="1"/>
    <n v="461.16"/>
    <n v="22"/>
    <x v="1"/>
    <s v="Surat"/>
    <x v="3"/>
    <x v="2"/>
    <x v="6"/>
    <s v="Facewash"/>
    <x v="37"/>
    <s v="Onesize"/>
    <s v="White"/>
    <x v="1"/>
  </r>
  <r>
    <s v="OD2743"/>
    <s v="C028"/>
    <s v="P2407"/>
    <x v="30"/>
    <x v="2"/>
    <x v="0"/>
    <n v="475"/>
    <n v="0.46"/>
    <x v="1"/>
    <n v="256.5"/>
    <n v="29"/>
    <x v="1"/>
    <s v="Surat"/>
    <x v="3"/>
    <x v="2"/>
    <x v="6"/>
    <s v="Facewash"/>
    <x v="37"/>
    <s v="Onesize"/>
    <s v="White"/>
    <x v="0"/>
  </r>
  <r>
    <s v="OD2744"/>
    <s v="C029"/>
    <s v="P2408"/>
    <x v="790"/>
    <x v="8"/>
    <x v="0"/>
    <n v="349"/>
    <n v="0.3"/>
    <x v="0"/>
    <n v="244.29999999999998"/>
    <n v="29"/>
    <x v="1"/>
    <s v="Surat"/>
    <x v="3"/>
    <x v="2"/>
    <x v="6"/>
    <s v="Facewash"/>
    <x v="37"/>
    <s v="Onesize"/>
    <s v="White"/>
    <x v="2"/>
  </r>
  <r>
    <s v="OD2745"/>
    <s v="C030"/>
    <s v="P2409"/>
    <x v="578"/>
    <x v="4"/>
    <x v="0"/>
    <n v="350"/>
    <n v="0.3"/>
    <x v="0"/>
    <n v="244.99999999999997"/>
    <n v="29"/>
    <x v="1"/>
    <s v="Bengaluru"/>
    <x v="4"/>
    <x v="2"/>
    <x v="6"/>
    <s v="Facewash"/>
    <x v="37"/>
    <s v="Onesize"/>
    <s v="White"/>
    <x v="1"/>
  </r>
  <r>
    <s v="OD2746"/>
    <s v="C031"/>
    <s v="P2410"/>
    <x v="497"/>
    <x v="4"/>
    <x v="0"/>
    <n v="351"/>
    <n v="0.3"/>
    <x v="0"/>
    <n v="245.7"/>
    <n v="29"/>
    <x v="1"/>
    <s v="Bengaluru"/>
    <x v="4"/>
    <x v="2"/>
    <x v="6"/>
    <s v="Facewash"/>
    <x v="37"/>
    <s v="Onesize"/>
    <s v="White"/>
    <x v="0"/>
  </r>
  <r>
    <s v="OD2747"/>
    <s v="C032"/>
    <s v="P2411"/>
    <x v="556"/>
    <x v="2"/>
    <x v="1"/>
    <n v="352"/>
    <n v="0.3"/>
    <x v="0"/>
    <n v="246.39999999999998"/>
    <n v="41"/>
    <x v="0"/>
    <s v="Bengaluru"/>
    <x v="4"/>
    <x v="2"/>
    <x v="6"/>
    <s v="Facewash"/>
    <x v="37"/>
    <s v="Onesize"/>
    <s v="White"/>
    <x v="2"/>
  </r>
  <r>
    <s v="OD2748"/>
    <s v="C033"/>
    <s v="P2412"/>
    <x v="495"/>
    <x v="2"/>
    <x v="1"/>
    <n v="353"/>
    <n v="0.3"/>
    <x v="0"/>
    <n v="247.1"/>
    <n v="42"/>
    <x v="0"/>
    <s v="Bengaluru"/>
    <x v="4"/>
    <x v="2"/>
    <x v="6"/>
    <s v="Facewash"/>
    <x v="37"/>
    <s v="Onesize"/>
    <s v="Off white"/>
    <x v="1"/>
  </r>
  <r>
    <s v="OD2749"/>
    <s v="C034"/>
    <s v="P2413"/>
    <x v="291"/>
    <x v="4"/>
    <x v="0"/>
    <n v="354"/>
    <n v="0.35"/>
    <x v="0"/>
    <n v="230.1"/>
    <n v="43"/>
    <x v="0"/>
    <s v="Bengaluru"/>
    <x v="4"/>
    <x v="2"/>
    <x v="6"/>
    <s v="Facewash"/>
    <x v="37"/>
    <s v="Onesize"/>
    <s v="Off white"/>
    <x v="1"/>
  </r>
  <r>
    <s v="OD2750"/>
    <s v="C035"/>
    <s v="P2414"/>
    <x v="478"/>
    <x v="5"/>
    <x v="0"/>
    <n v="355"/>
    <n v="0.35"/>
    <x v="0"/>
    <n v="230.75"/>
    <n v="44"/>
    <x v="0"/>
    <s v="Bengaluru"/>
    <x v="4"/>
    <x v="2"/>
    <x v="6"/>
    <s v="Facewash"/>
    <x v="37"/>
    <s v="Onesize"/>
    <s v="Off white"/>
    <x v="0"/>
  </r>
  <r>
    <s v="OD2751"/>
    <s v="C036"/>
    <s v="P2415"/>
    <x v="462"/>
    <x v="8"/>
    <x v="0"/>
    <n v="356"/>
    <n v="0.35"/>
    <x v="0"/>
    <n v="231.4"/>
    <n v="45"/>
    <x v="0"/>
    <s v="Bengaluru"/>
    <x v="4"/>
    <x v="2"/>
    <x v="6"/>
    <s v="Facewash"/>
    <x v="37"/>
    <s v="Onesize"/>
    <s v="Off white"/>
    <x v="3"/>
  </r>
  <r>
    <s v="OD2752"/>
    <s v="C037"/>
    <s v="P2416"/>
    <x v="677"/>
    <x v="0"/>
    <x v="1"/>
    <n v="999"/>
    <n v="0.35"/>
    <x v="0"/>
    <n v="649.35"/>
    <n v="35"/>
    <x v="0"/>
    <s v="Bengaluru"/>
    <x v="4"/>
    <x v="2"/>
    <x v="6"/>
    <s v="Facewash"/>
    <x v="37"/>
    <s v="Onesize"/>
    <s v="Off white"/>
    <x v="2"/>
  </r>
  <r>
    <s v="OD2753"/>
    <s v="C038"/>
    <s v="P2417"/>
    <x v="6"/>
    <x v="4"/>
    <x v="0"/>
    <n v="555"/>
    <n v="0.35"/>
    <x v="0"/>
    <n v="360.75"/>
    <n v="36"/>
    <x v="0"/>
    <s v="Patna"/>
    <x v="5"/>
    <x v="2"/>
    <x v="6"/>
    <s v="Facewash"/>
    <x v="37"/>
    <s v="Onesize"/>
    <s v="Off white"/>
    <x v="0"/>
  </r>
  <r>
    <s v="OD2754"/>
    <s v="C039"/>
    <s v="P2418"/>
    <x v="791"/>
    <x v="0"/>
    <x v="0"/>
    <n v="555"/>
    <n v="0.35"/>
    <x v="0"/>
    <n v="360.75"/>
    <n v="37"/>
    <x v="0"/>
    <s v="Patna"/>
    <x v="5"/>
    <x v="2"/>
    <x v="6"/>
    <s v="Facewash"/>
    <x v="37"/>
    <s v="Onesize"/>
    <s v="Off white"/>
    <x v="1"/>
  </r>
  <r>
    <s v="OD2755"/>
    <s v="C040"/>
    <s v="P2419"/>
    <x v="524"/>
    <x v="10"/>
    <x v="0"/>
    <n v="555"/>
    <n v="0.4"/>
    <x v="0"/>
    <n v="333"/>
    <n v="26"/>
    <x v="1"/>
    <s v="Patna"/>
    <x v="5"/>
    <x v="2"/>
    <x v="6"/>
    <s v="Facewash"/>
    <x v="48"/>
    <s v="Onesize"/>
    <s v="Black"/>
    <x v="0"/>
  </r>
  <r>
    <s v="OD2756"/>
    <s v="C041"/>
    <s v="P2420"/>
    <x v="337"/>
    <x v="4"/>
    <x v="1"/>
    <n v="555"/>
    <n v="0.4"/>
    <x v="0"/>
    <n v="333"/>
    <n v="27"/>
    <x v="1"/>
    <s v="Patna"/>
    <x v="5"/>
    <x v="2"/>
    <x v="6"/>
    <s v="Facewash"/>
    <x v="48"/>
    <s v="Onesize"/>
    <s v="Black"/>
    <x v="0"/>
  </r>
  <r>
    <s v="OD2757"/>
    <s v="C042"/>
    <s v="P2421"/>
    <x v="335"/>
    <x v="8"/>
    <x v="1"/>
    <n v="1025"/>
    <n v="0.15"/>
    <x v="2"/>
    <n v="871.25"/>
    <n v="28"/>
    <x v="1"/>
    <s v="Darbhanga"/>
    <x v="5"/>
    <x v="2"/>
    <x v="6"/>
    <s v="Facewash"/>
    <x v="48"/>
    <s v="Onesize"/>
    <s v="Black"/>
    <x v="0"/>
  </r>
  <r>
    <s v="OD2758"/>
    <s v="C043"/>
    <s v="P2422"/>
    <x v="435"/>
    <x v="4"/>
    <x v="1"/>
    <n v="1025"/>
    <n v="0.15"/>
    <x v="2"/>
    <n v="871.25"/>
    <n v="29"/>
    <x v="1"/>
    <s v="Darbhanga"/>
    <x v="5"/>
    <x v="2"/>
    <x v="6"/>
    <s v="Facewash"/>
    <x v="48"/>
    <s v="Onesize"/>
    <s v="Black"/>
    <x v="2"/>
  </r>
  <r>
    <s v="OD2759"/>
    <s v="C044"/>
    <s v="P2423"/>
    <x v="737"/>
    <x v="3"/>
    <x v="1"/>
    <n v="1025"/>
    <n v="0.15"/>
    <x v="2"/>
    <n v="871.25"/>
    <n v="30"/>
    <x v="0"/>
    <s v="Darbhanga"/>
    <x v="5"/>
    <x v="2"/>
    <x v="6"/>
    <s v="Facewash"/>
    <x v="48"/>
    <s v="Onesize"/>
    <s v="Black"/>
    <x v="3"/>
  </r>
  <r>
    <s v="OD2760"/>
    <s v="C045"/>
    <s v="P2424"/>
    <x v="692"/>
    <x v="0"/>
    <x v="2"/>
    <n v="555"/>
    <n v="0.35"/>
    <x v="0"/>
    <n v="360.75"/>
    <n v="31"/>
    <x v="0"/>
    <s v="Nalanda"/>
    <x v="5"/>
    <x v="2"/>
    <x v="6"/>
    <s v="Facewash"/>
    <x v="48"/>
    <s v="Onesize"/>
    <s v="Black"/>
    <x v="1"/>
  </r>
  <r>
    <s v="OD2761"/>
    <s v="C046"/>
    <s v="P2425"/>
    <x v="431"/>
    <x v="11"/>
    <x v="2"/>
    <n v="599"/>
    <n v="0.35"/>
    <x v="0"/>
    <n v="389.35"/>
    <n v="32"/>
    <x v="0"/>
    <s v="Nalanda"/>
    <x v="5"/>
    <x v="2"/>
    <x v="6"/>
    <s v="Facewash"/>
    <x v="48"/>
    <s v="Onesize"/>
    <s v="Brown"/>
    <x v="0"/>
  </r>
  <r>
    <s v="OD2762"/>
    <s v="C047"/>
    <s v="P2426"/>
    <x v="29"/>
    <x v="11"/>
    <x v="1"/>
    <n v="555"/>
    <n v="0.35"/>
    <x v="0"/>
    <n v="360.75"/>
    <n v="33"/>
    <x v="0"/>
    <s v="Nalanda"/>
    <x v="5"/>
    <x v="2"/>
    <x v="6"/>
    <s v="Facewash"/>
    <x v="48"/>
    <s v="Onesize"/>
    <s v="Brown"/>
    <x v="3"/>
  </r>
  <r>
    <s v="OD2763"/>
    <s v="C048"/>
    <s v="P2427"/>
    <x v="361"/>
    <x v="5"/>
    <x v="1"/>
    <n v="555"/>
    <n v="0.35"/>
    <x v="0"/>
    <n v="360.75"/>
    <n v="44"/>
    <x v="0"/>
    <s v="Gaya"/>
    <x v="5"/>
    <x v="2"/>
    <x v="6"/>
    <s v="Facewash"/>
    <x v="48"/>
    <s v="Onesize"/>
    <s v="Brown"/>
    <x v="1"/>
  </r>
  <r>
    <s v="OD2764"/>
    <s v="C049"/>
    <s v="P2428"/>
    <x v="437"/>
    <x v="1"/>
    <x v="0"/>
    <n v="565"/>
    <n v="0.55000000000000004"/>
    <x v="1"/>
    <n v="254.24999999999997"/>
    <n v="45"/>
    <x v="0"/>
    <s v="Gaya"/>
    <x v="5"/>
    <x v="2"/>
    <x v="6"/>
    <s v="Cleanser"/>
    <x v="54"/>
    <s v="Onesize"/>
    <s v="Brown"/>
    <x v="1"/>
  </r>
  <r>
    <s v="OD2765"/>
    <s v="C050"/>
    <s v="P2429"/>
    <x v="224"/>
    <x v="4"/>
    <x v="1"/>
    <n v="555"/>
    <n v="0.55000000000000004"/>
    <x v="1"/>
    <n v="249.74999999999997"/>
    <n v="46"/>
    <x v="3"/>
    <s v="Bhopal"/>
    <x v="6"/>
    <x v="2"/>
    <x v="6"/>
    <s v="Cleanser"/>
    <x v="54"/>
    <s v="Onesize"/>
    <s v="Brown"/>
    <x v="0"/>
  </r>
  <r>
    <s v="OD2766"/>
    <s v="C051"/>
    <s v="P2430"/>
    <x v="570"/>
    <x v="1"/>
    <x v="0"/>
    <n v="999"/>
    <n v="0.55000000000000004"/>
    <x v="1"/>
    <n v="449.54999999999995"/>
    <n v="47"/>
    <x v="3"/>
    <s v="Bhopal"/>
    <x v="6"/>
    <x v="2"/>
    <x v="6"/>
    <s v="Cleanser"/>
    <x v="54"/>
    <s v="Onesize"/>
    <s v="Blue"/>
    <x v="0"/>
  </r>
  <r>
    <s v="OD2767"/>
    <s v="C052"/>
    <s v="P2431"/>
    <x v="318"/>
    <x v="4"/>
    <x v="0"/>
    <n v="999"/>
    <n v="0.55000000000000004"/>
    <x v="1"/>
    <n v="449.54999999999995"/>
    <n v="48"/>
    <x v="3"/>
    <s v="Bhopal"/>
    <x v="6"/>
    <x v="2"/>
    <x v="6"/>
    <s v="Cleanser"/>
    <x v="54"/>
    <s v="Onesize"/>
    <s v="Blue"/>
    <x v="0"/>
  </r>
  <r>
    <s v="OD2768"/>
    <s v="C053"/>
    <s v="P2432"/>
    <x v="745"/>
    <x v="4"/>
    <x v="0"/>
    <n v="999"/>
    <n v="0.5"/>
    <x v="1"/>
    <n v="499.5"/>
    <n v="49"/>
    <x v="3"/>
    <s v="Bhopal"/>
    <x v="6"/>
    <x v="2"/>
    <x v="6"/>
    <s v="Cleanser"/>
    <x v="54"/>
    <s v="Onesize"/>
    <s v="Blue"/>
    <x v="2"/>
  </r>
  <r>
    <s v="OD2769"/>
    <s v="C054"/>
    <s v="P2433"/>
    <x v="363"/>
    <x v="11"/>
    <x v="0"/>
    <n v="999"/>
    <n v="0.5"/>
    <x v="1"/>
    <n v="499.5"/>
    <n v="17"/>
    <x v="2"/>
    <s v="Sagar"/>
    <x v="6"/>
    <x v="2"/>
    <x v="6"/>
    <s v="Cleanser"/>
    <x v="54"/>
    <s v="Onesize"/>
    <s v="Blue"/>
    <x v="1"/>
  </r>
  <r>
    <s v="OD2770"/>
    <s v="C055"/>
    <s v="P2434"/>
    <x v="255"/>
    <x v="7"/>
    <x v="1"/>
    <n v="1119"/>
    <n v="0.5"/>
    <x v="1"/>
    <n v="559.5"/>
    <n v="18"/>
    <x v="2"/>
    <s v="Sagar"/>
    <x v="6"/>
    <x v="2"/>
    <x v="6"/>
    <s v="Cleanser"/>
    <x v="51"/>
    <s v="Onesize"/>
    <s v="Blue"/>
    <x v="0"/>
  </r>
  <r>
    <s v="OD2771"/>
    <s v="C056"/>
    <s v="P2435"/>
    <x v="226"/>
    <x v="1"/>
    <x v="0"/>
    <n v="1119"/>
    <n v="0.5"/>
    <x v="1"/>
    <n v="559.5"/>
    <n v="19"/>
    <x v="2"/>
    <s v="Sagar"/>
    <x v="6"/>
    <x v="2"/>
    <x v="6"/>
    <s v="Cleanser"/>
    <x v="51"/>
    <s v="Onesize"/>
    <s v="Blue"/>
    <x v="3"/>
  </r>
  <r>
    <s v="OD2772"/>
    <s v="C057"/>
    <s v="P2436"/>
    <x v="570"/>
    <x v="1"/>
    <x v="0"/>
    <n v="1119"/>
    <n v="0.5"/>
    <x v="1"/>
    <n v="559.5"/>
    <n v="20"/>
    <x v="1"/>
    <s v="Sagar"/>
    <x v="6"/>
    <x v="2"/>
    <x v="6"/>
    <s v="Cleanser"/>
    <x v="51"/>
    <s v="Onesize"/>
    <s v="Blue"/>
    <x v="1"/>
  </r>
  <r>
    <s v="OD2773"/>
    <s v="C058"/>
    <s v="P2437"/>
    <x v="455"/>
    <x v="8"/>
    <x v="0"/>
    <n v="1119"/>
    <n v="0.3"/>
    <x v="0"/>
    <n v="783.3"/>
    <n v="21"/>
    <x v="1"/>
    <s v="Indore"/>
    <x v="6"/>
    <x v="2"/>
    <x v="6"/>
    <s v="Cleanser"/>
    <x v="51"/>
    <s v="Onesize"/>
    <s v="Orange"/>
    <x v="1"/>
  </r>
  <r>
    <s v="OD2774"/>
    <s v="C059"/>
    <s v="P2438"/>
    <x v="120"/>
    <x v="3"/>
    <x v="2"/>
    <n v="985"/>
    <n v="0.32"/>
    <x v="0"/>
    <n v="669.8"/>
    <n v="22"/>
    <x v="1"/>
    <s v="Indore"/>
    <x v="6"/>
    <x v="2"/>
    <x v="6"/>
    <s v="Cleanser"/>
    <x v="51"/>
    <s v="Onesize"/>
    <s v="Orange"/>
    <x v="1"/>
  </r>
  <r>
    <s v="OD2775"/>
    <s v="C060"/>
    <s v="P2439"/>
    <x v="270"/>
    <x v="9"/>
    <x v="0"/>
    <n v="985"/>
    <n v="0.25"/>
    <x v="0"/>
    <n v="738.75"/>
    <n v="16"/>
    <x v="2"/>
    <s v="Kanpur"/>
    <x v="7"/>
    <x v="2"/>
    <x v="6"/>
    <s v="Cleanser"/>
    <x v="51"/>
    <s v="Onesize"/>
    <s v="Orange"/>
    <x v="0"/>
  </r>
  <r>
    <s v="OD2776"/>
    <s v="C061"/>
    <s v="P2440"/>
    <x v="505"/>
    <x v="11"/>
    <x v="0"/>
    <n v="985"/>
    <n v="0.45"/>
    <x v="1"/>
    <n v="541.75"/>
    <n v="17"/>
    <x v="2"/>
    <s v="Kanpur"/>
    <x v="7"/>
    <x v="2"/>
    <x v="6"/>
    <s v="Cleanser"/>
    <x v="51"/>
    <s v="Onesize"/>
    <s v="Orange"/>
    <x v="0"/>
  </r>
  <r>
    <s v="OD2777"/>
    <s v="C062"/>
    <s v="P2441"/>
    <x v="67"/>
    <x v="4"/>
    <x v="1"/>
    <n v="985"/>
    <n v="0.15"/>
    <x v="2"/>
    <n v="837.25"/>
    <n v="18"/>
    <x v="2"/>
    <s v="Kanpur"/>
    <x v="7"/>
    <x v="2"/>
    <x v="6"/>
    <s v="Cleanser"/>
    <x v="51"/>
    <s v="Onesize"/>
    <s v="Orange"/>
    <x v="0"/>
  </r>
  <r>
    <s v="OD2778"/>
    <s v="C063"/>
    <s v="P2442"/>
    <x v="792"/>
    <x v="11"/>
    <x v="1"/>
    <n v="985"/>
    <n v="0.33"/>
    <x v="0"/>
    <n v="659.94999999999993"/>
    <n v="19"/>
    <x v="2"/>
    <s v="Kanpur"/>
    <x v="7"/>
    <x v="2"/>
    <x v="6"/>
    <s v="Cleanser"/>
    <x v="51"/>
    <s v="Onesize"/>
    <s v="Orange"/>
    <x v="1"/>
  </r>
  <r>
    <s v="OD2779"/>
    <s v="C064"/>
    <s v="P2443"/>
    <x v="260"/>
    <x v="1"/>
    <x v="0"/>
    <n v="369"/>
    <n v="0.42"/>
    <x v="1"/>
    <n v="214.02000000000004"/>
    <n v="20"/>
    <x v="1"/>
    <s v="Aligarh"/>
    <x v="7"/>
    <x v="2"/>
    <x v="6"/>
    <s v="Cleanser"/>
    <x v="51"/>
    <s v="Onesize"/>
    <s v="Orange"/>
    <x v="1"/>
  </r>
  <r>
    <s v="OD2780"/>
    <s v="C065"/>
    <s v="P2444"/>
    <x v="573"/>
    <x v="2"/>
    <x v="0"/>
    <n v="399"/>
    <n v="0.42"/>
    <x v="1"/>
    <n v="231.42000000000002"/>
    <n v="21"/>
    <x v="1"/>
    <s v="Aligarh"/>
    <x v="7"/>
    <x v="2"/>
    <x v="6"/>
    <s v="Cleanser"/>
    <x v="44"/>
    <s v="Onesize"/>
    <s v="Orange"/>
    <x v="2"/>
  </r>
  <r>
    <s v="OD2781"/>
    <s v="C066"/>
    <s v="P2445"/>
    <x v="633"/>
    <x v="3"/>
    <x v="2"/>
    <n v="399"/>
    <n v="0.39"/>
    <x v="0"/>
    <n v="243.39"/>
    <n v="22"/>
    <x v="1"/>
    <s v="Aligarh"/>
    <x v="7"/>
    <x v="2"/>
    <x v="6"/>
    <s v="Cleanser"/>
    <x v="44"/>
    <s v="Onesize"/>
    <s v="Orange"/>
    <x v="1"/>
  </r>
  <r>
    <s v="OD2782"/>
    <s v="C067"/>
    <s v="P2446"/>
    <x v="75"/>
    <x v="3"/>
    <x v="1"/>
    <n v="399"/>
    <n v="0.39"/>
    <x v="0"/>
    <n v="243.39"/>
    <n v="23"/>
    <x v="1"/>
    <s v="Aligarh"/>
    <x v="7"/>
    <x v="2"/>
    <x v="6"/>
    <s v="Cleanser"/>
    <x v="44"/>
    <s v="Onesize"/>
    <s v="Yellow"/>
    <x v="1"/>
  </r>
  <r>
    <s v="OD2783"/>
    <s v="C068"/>
    <s v="P2447"/>
    <x v="267"/>
    <x v="3"/>
    <x v="1"/>
    <n v="399"/>
    <n v="0.39"/>
    <x v="0"/>
    <n v="243.39"/>
    <n v="18"/>
    <x v="2"/>
    <s v="Prayagraj"/>
    <x v="7"/>
    <x v="2"/>
    <x v="6"/>
    <s v="Cleanser"/>
    <x v="44"/>
    <s v="Onesize"/>
    <s v="Yellow"/>
    <x v="0"/>
  </r>
  <r>
    <s v="OD2784"/>
    <s v="C069"/>
    <s v="P2448"/>
    <x v="387"/>
    <x v="4"/>
    <x v="0"/>
    <n v="555"/>
    <n v="0.39"/>
    <x v="0"/>
    <n v="338.55"/>
    <n v="18"/>
    <x v="2"/>
    <s v="Prayagraj"/>
    <x v="7"/>
    <x v="2"/>
    <x v="6"/>
    <s v="Cleanser"/>
    <x v="44"/>
    <s v="Onesize"/>
    <s v="Yellow"/>
    <x v="2"/>
  </r>
  <r>
    <s v="OD2785"/>
    <s v="C070"/>
    <s v="P2449"/>
    <x v="481"/>
    <x v="11"/>
    <x v="0"/>
    <n v="555"/>
    <n v="0.3"/>
    <x v="0"/>
    <n v="388.5"/>
    <n v="18"/>
    <x v="2"/>
    <s v="Prayagraj"/>
    <x v="7"/>
    <x v="2"/>
    <x v="6"/>
    <s v="Cleanser"/>
    <x v="44"/>
    <s v="Onesize"/>
    <s v="Yellow"/>
    <x v="2"/>
  </r>
  <r>
    <s v="OD2786"/>
    <s v="C071"/>
    <s v="P2449"/>
    <x v="146"/>
    <x v="6"/>
    <x v="1"/>
    <n v="555"/>
    <n v="0.3"/>
    <x v="0"/>
    <n v="388.5"/>
    <n v="18"/>
    <x v="2"/>
    <s v="Prayagraj"/>
    <x v="7"/>
    <x v="2"/>
    <x v="6"/>
    <s v="Cleanser"/>
    <x v="44"/>
    <s v="Onesize"/>
    <s v="Yellow"/>
    <x v="2"/>
  </r>
  <r>
    <s v="OD2787"/>
    <s v="C072"/>
    <s v="P2449"/>
    <x v="523"/>
    <x v="4"/>
    <x v="0"/>
    <n v="555"/>
    <n v="0.3"/>
    <x v="0"/>
    <n v="388.5"/>
    <n v="18"/>
    <x v="2"/>
    <s v="Prayagraj"/>
    <x v="7"/>
    <x v="2"/>
    <x v="6"/>
    <s v="Cleanser"/>
    <x v="44"/>
    <s v="Onesize"/>
    <s v="Yellow"/>
    <x v="2"/>
  </r>
  <r>
    <s v="OD2788"/>
    <s v="C073"/>
    <s v="P2449"/>
    <x v="793"/>
    <x v="2"/>
    <x v="1"/>
    <n v="675"/>
    <n v="0.25"/>
    <x v="0"/>
    <n v="506.25"/>
    <n v="18"/>
    <x v="2"/>
    <s v="Prayagraj"/>
    <x v="7"/>
    <x v="2"/>
    <x v="6"/>
    <s v="Cleanser"/>
    <x v="44"/>
    <s v="Onesize"/>
    <s v="Yellow"/>
    <x v="2"/>
  </r>
  <r>
    <s v="OD2789"/>
    <s v="C074"/>
    <s v="P2449"/>
    <x v="323"/>
    <x v="3"/>
    <x v="2"/>
    <n v="675"/>
    <n v="0.25"/>
    <x v="0"/>
    <n v="506.25"/>
    <n v="23"/>
    <x v="1"/>
    <s v="Jalandhar"/>
    <x v="8"/>
    <x v="2"/>
    <x v="6"/>
    <s v="Cleanser"/>
    <x v="44"/>
    <s v="Onesize"/>
    <s v="Yellow"/>
    <x v="2"/>
  </r>
  <r>
    <s v="OD2790"/>
    <s v="C075"/>
    <s v="P2449"/>
    <x v="794"/>
    <x v="4"/>
    <x v="1"/>
    <n v="675"/>
    <n v="0.3"/>
    <x v="0"/>
    <n v="472.49999999999994"/>
    <n v="24"/>
    <x v="1"/>
    <s v="Jalandhar"/>
    <x v="8"/>
    <x v="2"/>
    <x v="6"/>
    <s v="Cleanser"/>
    <x v="44"/>
    <s v="Onesize"/>
    <s v="Yellow"/>
    <x v="2"/>
  </r>
  <r>
    <s v="OD2791"/>
    <s v="C076"/>
    <s v="P2450"/>
    <x v="210"/>
    <x v="2"/>
    <x v="1"/>
    <n v="654"/>
    <n v="0.3"/>
    <x v="0"/>
    <n v="457.79999999999995"/>
    <n v="25"/>
    <x v="1"/>
    <s v="Jalandhar"/>
    <x v="8"/>
    <x v="2"/>
    <x v="6"/>
    <s v="Cleanser"/>
    <x v="44"/>
    <s v="Onesize"/>
    <s v="Pink"/>
    <x v="1"/>
  </r>
  <r>
    <s v="OD2792"/>
    <s v="C077"/>
    <s v="P2451"/>
    <x v="645"/>
    <x v="0"/>
    <x v="0"/>
    <n v="654"/>
    <n v="0.3"/>
    <x v="0"/>
    <n v="457.79999999999995"/>
    <n v="26"/>
    <x v="1"/>
    <s v="Jalandhar"/>
    <x v="8"/>
    <x v="2"/>
    <x v="6"/>
    <s v="Cleanser"/>
    <x v="44"/>
    <s v="Onesize"/>
    <s v="Pink"/>
    <x v="1"/>
  </r>
  <r>
    <s v="OD2793"/>
    <s v="C078"/>
    <s v="P2452"/>
    <x v="457"/>
    <x v="9"/>
    <x v="0"/>
    <n v="654"/>
    <n v="0.4"/>
    <x v="0"/>
    <n v="392.4"/>
    <n v="27"/>
    <x v="1"/>
    <s v="Amritsar"/>
    <x v="8"/>
    <x v="2"/>
    <x v="6"/>
    <s v="Cleanser"/>
    <x v="44"/>
    <s v="Onesize"/>
    <s v="Pink"/>
    <x v="0"/>
  </r>
  <r>
    <s v="OD2794"/>
    <s v="C079"/>
    <s v="P2453"/>
    <x v="266"/>
    <x v="7"/>
    <x v="1"/>
    <n v="654"/>
    <n v="0.4"/>
    <x v="0"/>
    <n v="392.4"/>
    <n v="24"/>
    <x v="1"/>
    <s v="Amritsar"/>
    <x v="8"/>
    <x v="2"/>
    <x v="6"/>
    <s v="Cleanser"/>
    <x v="44"/>
    <s v="Onesize"/>
    <s v="Pink"/>
    <x v="3"/>
  </r>
  <r>
    <s v="OD2795"/>
    <s v="C080"/>
    <s v="P2454"/>
    <x v="6"/>
    <x v="4"/>
    <x v="0"/>
    <n v="356"/>
    <n v="0.4"/>
    <x v="0"/>
    <n v="213.6"/>
    <n v="24"/>
    <x v="1"/>
    <s v="Amritsar"/>
    <x v="8"/>
    <x v="2"/>
    <x v="6"/>
    <s v="Cleanser"/>
    <x v="48"/>
    <s v="Onesize"/>
    <s v="Pink"/>
    <x v="2"/>
  </r>
  <r>
    <s v="OD2796"/>
    <s v="C081"/>
    <s v="P2455"/>
    <x v="459"/>
    <x v="5"/>
    <x v="0"/>
    <n v="686"/>
    <n v="0.4"/>
    <x v="0"/>
    <n v="411.59999999999997"/>
    <n v="24"/>
    <x v="1"/>
    <s v="Amritsar"/>
    <x v="8"/>
    <x v="2"/>
    <x v="6"/>
    <s v="Cleanser"/>
    <x v="48"/>
    <s v="Onesize"/>
    <s v="Pink"/>
    <x v="0"/>
  </r>
  <r>
    <s v="OD2797"/>
    <s v="C082"/>
    <s v="P2456"/>
    <x v="557"/>
    <x v="11"/>
    <x v="0"/>
    <n v="456"/>
    <n v="0.4"/>
    <x v="0"/>
    <n v="273.59999999999997"/>
    <n v="24"/>
    <x v="1"/>
    <s v="Amritsar"/>
    <x v="8"/>
    <x v="2"/>
    <x v="6"/>
    <s v="Cleanser"/>
    <x v="48"/>
    <s v="Onesize"/>
    <s v="Beige"/>
    <x v="1"/>
  </r>
  <r>
    <s v="OD2798"/>
    <s v="C083"/>
    <s v="P2457"/>
    <x v="552"/>
    <x v="11"/>
    <x v="2"/>
    <n v="516"/>
    <n v="0.4"/>
    <x v="0"/>
    <n v="309.59999999999997"/>
    <n v="24"/>
    <x v="1"/>
    <s v="Patiala"/>
    <x v="8"/>
    <x v="2"/>
    <x v="6"/>
    <s v="Cleanser"/>
    <x v="48"/>
    <s v="Onesize"/>
    <s v="Beige"/>
    <x v="0"/>
  </r>
  <r>
    <s v="OD2799"/>
    <s v="C084"/>
    <s v="P2458"/>
    <x v="460"/>
    <x v="6"/>
    <x v="0"/>
    <n v="355"/>
    <n v="0.45"/>
    <x v="1"/>
    <n v="195.25000000000003"/>
    <n v="24"/>
    <x v="1"/>
    <s v="Patiala"/>
    <x v="8"/>
    <x v="2"/>
    <x v="6"/>
    <s v="Cleanser"/>
    <x v="37"/>
    <s v="Onesize"/>
    <s v="Beige"/>
    <x v="0"/>
  </r>
  <r>
    <s v="OD2800"/>
    <s v="C085"/>
    <s v="P2459"/>
    <x v="190"/>
    <x v="10"/>
    <x v="1"/>
    <n v="465"/>
    <n v="0.45"/>
    <x v="1"/>
    <n v="255.75000000000003"/>
    <n v="24"/>
    <x v="1"/>
    <s v="Patiala"/>
    <x v="8"/>
    <x v="2"/>
    <x v="6"/>
    <s v="Cleanser"/>
    <x v="37"/>
    <s v="Onesize"/>
    <s v="Beige"/>
    <x v="0"/>
  </r>
  <r>
    <s v="OD2801"/>
    <s v="C086"/>
    <s v="P2460"/>
    <x v="566"/>
    <x v="5"/>
    <x v="1"/>
    <n v="965"/>
    <n v="0.45"/>
    <x v="1"/>
    <n v="530.75"/>
    <n v="24"/>
    <x v="1"/>
    <s v="Patiala"/>
    <x v="8"/>
    <x v="2"/>
    <x v="6"/>
    <s v="Cleanser"/>
    <x v="37"/>
    <s v="Onesize"/>
    <s v="Gold"/>
    <x v="2"/>
  </r>
  <r>
    <s v="OD2802"/>
    <s v="C087"/>
    <s v="P2461"/>
    <x v="639"/>
    <x v="0"/>
    <x v="1"/>
    <n v="1158"/>
    <n v="0.47"/>
    <x v="1"/>
    <n v="613.74"/>
    <n v="24"/>
    <x v="1"/>
    <s v="Patiala"/>
    <x v="8"/>
    <x v="2"/>
    <x v="6"/>
    <s v="Cleanser"/>
    <x v="37"/>
    <s v="Onesize"/>
    <s v="Gold"/>
    <x v="3"/>
  </r>
  <r>
    <s v="OD2803"/>
    <s v="C088"/>
    <s v="P2462"/>
    <x v="567"/>
    <x v="10"/>
    <x v="0"/>
    <n v="264"/>
    <n v="0.47"/>
    <x v="1"/>
    <n v="139.92000000000002"/>
    <n v="22"/>
    <x v="1"/>
    <s v="Patiala"/>
    <x v="8"/>
    <x v="2"/>
    <x v="6"/>
    <s v="Cleanser"/>
    <x v="37"/>
    <s v="Onesize"/>
    <s v="Gold"/>
    <x v="1"/>
  </r>
  <r>
    <s v="OD2804"/>
    <s v="C089"/>
    <s v="P2463"/>
    <x v="489"/>
    <x v="9"/>
    <x v="0"/>
    <n v="433"/>
    <n v="0.46"/>
    <x v="1"/>
    <n v="233.82000000000002"/>
    <n v="23"/>
    <x v="1"/>
    <s v="Jaipur"/>
    <x v="9"/>
    <x v="2"/>
    <x v="6"/>
    <s v="Cleanser"/>
    <x v="37"/>
    <s v="Onesize"/>
    <s v="Gold"/>
    <x v="0"/>
  </r>
  <r>
    <s v="OD2805"/>
    <s v="C090"/>
    <s v="P2464"/>
    <x v="736"/>
    <x v="0"/>
    <x v="1"/>
    <n v="562"/>
    <n v="0.46"/>
    <x v="1"/>
    <n v="303.48"/>
    <n v="24"/>
    <x v="1"/>
    <s v="Jaipur"/>
    <x v="9"/>
    <x v="2"/>
    <x v="7"/>
    <s v="Shampoo"/>
    <x v="37"/>
    <s v="Onesize"/>
    <s v="Gold"/>
    <x v="3"/>
  </r>
  <r>
    <s v="OD2806"/>
    <s v="C091"/>
    <s v="P2465"/>
    <x v="357"/>
    <x v="6"/>
    <x v="0"/>
    <n v="423"/>
    <n v="0.46"/>
    <x v="1"/>
    <n v="228.42000000000002"/>
    <n v="25"/>
    <x v="1"/>
    <s v="Jaipur"/>
    <x v="9"/>
    <x v="2"/>
    <x v="7"/>
    <s v="Shampoo"/>
    <x v="37"/>
    <s v="Onesize"/>
    <s v="Gold"/>
    <x v="1"/>
  </r>
  <r>
    <s v="OD2807"/>
    <s v="C092"/>
    <s v="P2466"/>
    <x v="703"/>
    <x v="5"/>
    <x v="0"/>
    <n v="621"/>
    <n v="0.3"/>
    <x v="0"/>
    <n v="434.7"/>
    <n v="26"/>
    <x v="1"/>
    <s v="Jaipur"/>
    <x v="9"/>
    <x v="2"/>
    <x v="7"/>
    <s v="Shampoo"/>
    <x v="37"/>
    <s v="Onesize"/>
    <s v="Grey"/>
    <x v="1"/>
  </r>
  <r>
    <s v="OD2808"/>
    <s v="C093"/>
    <s v="P2467"/>
    <x v="450"/>
    <x v="5"/>
    <x v="1"/>
    <n v="333"/>
    <n v="0.3"/>
    <x v="0"/>
    <n v="233.1"/>
    <n v="27"/>
    <x v="1"/>
    <s v="Jaipur"/>
    <x v="9"/>
    <x v="2"/>
    <x v="7"/>
    <s v="Shampoo"/>
    <x v="37"/>
    <s v="Onesize"/>
    <s v="Grey"/>
    <x v="0"/>
  </r>
  <r>
    <s v="OD2809"/>
    <s v="C094"/>
    <s v="P2468"/>
    <x v="557"/>
    <x v="11"/>
    <x v="0"/>
    <n v="236"/>
    <n v="0.3"/>
    <x v="0"/>
    <n v="165.2"/>
    <n v="34"/>
    <x v="0"/>
    <s v="Jaipur"/>
    <x v="9"/>
    <x v="2"/>
    <x v="7"/>
    <s v="Shampoo"/>
    <x v="37"/>
    <s v="Onesize"/>
    <s v="Grey"/>
    <x v="0"/>
  </r>
  <r>
    <s v="OD2810"/>
    <s v="C095"/>
    <s v="P2469"/>
    <x v="585"/>
    <x v="3"/>
    <x v="2"/>
    <n v="456"/>
    <n v="0.3"/>
    <x v="0"/>
    <n v="319.2"/>
    <n v="35"/>
    <x v="0"/>
    <s v="Jodhpur"/>
    <x v="9"/>
    <x v="2"/>
    <x v="7"/>
    <s v="Shampoo"/>
    <x v="37"/>
    <s v="Onesize"/>
    <s v="Grey"/>
    <x v="0"/>
  </r>
  <r>
    <s v="OD2811"/>
    <s v="C096"/>
    <s v="P2470"/>
    <x v="653"/>
    <x v="10"/>
    <x v="0"/>
    <n v="963"/>
    <n v="0.3"/>
    <x v="0"/>
    <n v="674.09999999999991"/>
    <n v="36"/>
    <x v="0"/>
    <s v="Jodhpur"/>
    <x v="9"/>
    <x v="2"/>
    <x v="7"/>
    <s v="Shampoo"/>
    <x v="37"/>
    <s v="Onesize"/>
    <s v="Grey"/>
    <x v="2"/>
  </r>
  <r>
    <s v="OD2812"/>
    <s v="C097"/>
    <s v="P2471"/>
    <x v="557"/>
    <x v="11"/>
    <x v="0"/>
    <n v="234"/>
    <n v="0.35"/>
    <x v="0"/>
    <n v="152.1"/>
    <n v="37"/>
    <x v="0"/>
    <s v="Jodhpur"/>
    <x v="9"/>
    <x v="2"/>
    <x v="7"/>
    <s v="Shampoo"/>
    <x v="37"/>
    <s v="Onesize"/>
    <s v="White"/>
    <x v="1"/>
  </r>
  <r>
    <s v="OD2813"/>
    <s v="C098"/>
    <s v="P2472"/>
    <x v="335"/>
    <x v="8"/>
    <x v="1"/>
    <n v="456"/>
    <n v="0.35"/>
    <x v="0"/>
    <n v="296.40000000000003"/>
    <n v="38"/>
    <x v="0"/>
    <s v="Udaipur"/>
    <x v="9"/>
    <x v="2"/>
    <x v="7"/>
    <s v="Shampoo"/>
    <x v="37"/>
    <s v="Onesize"/>
    <s v="White"/>
    <x v="0"/>
  </r>
  <r>
    <s v="OD2814"/>
    <s v="C099"/>
    <s v="P2473"/>
    <x v="329"/>
    <x v="4"/>
    <x v="0"/>
    <n v="564"/>
    <n v="0.35"/>
    <x v="0"/>
    <n v="366.6"/>
    <n v="39"/>
    <x v="0"/>
    <s v="Udaipur"/>
    <x v="9"/>
    <x v="2"/>
    <x v="7"/>
    <s v="Shampoo"/>
    <x v="37"/>
    <s v="Onesize"/>
    <s v="White"/>
    <x v="3"/>
  </r>
  <r>
    <s v="OD2815"/>
    <s v="C100"/>
    <s v="P2474"/>
    <x v="315"/>
    <x v="6"/>
    <x v="0"/>
    <n v="634"/>
    <n v="0.35"/>
    <x v="0"/>
    <n v="412.1"/>
    <n v="40"/>
    <x v="0"/>
    <s v="Udaipur"/>
    <x v="9"/>
    <x v="2"/>
    <x v="7"/>
    <s v="Shampoo"/>
    <x v="55"/>
    <s v="Onesize"/>
    <s v="White"/>
    <x v="1"/>
  </r>
  <r>
    <s v="OD2816"/>
    <s v="C001"/>
    <s v="P2475"/>
    <x v="561"/>
    <x v="11"/>
    <x v="2"/>
    <n v="236"/>
    <n v="0.35"/>
    <x v="0"/>
    <n v="153.4"/>
    <n v="30"/>
    <x v="0"/>
    <s v="Mumbai"/>
    <x v="0"/>
    <x v="2"/>
    <x v="7"/>
    <s v="Shampoo"/>
    <x v="55"/>
    <s v="Onesize"/>
    <s v="White"/>
    <x v="1"/>
  </r>
  <r>
    <s v="OD2817"/>
    <s v="C002"/>
    <s v="P2476"/>
    <x v="795"/>
    <x v="9"/>
    <x v="1"/>
    <n v="444"/>
    <n v="0.35"/>
    <x v="0"/>
    <n v="288.60000000000002"/>
    <n v="35"/>
    <x v="0"/>
    <s v="Mumbai"/>
    <x v="0"/>
    <x v="2"/>
    <x v="7"/>
    <s v="Shampoo"/>
    <x v="55"/>
    <s v="Onesize"/>
    <s v="Green"/>
    <x v="1"/>
  </r>
  <r>
    <s v="OD2818"/>
    <s v="C003"/>
    <s v="P2477"/>
    <x v="322"/>
    <x v="8"/>
    <x v="0"/>
    <n v="456"/>
    <n v="0.4"/>
    <x v="0"/>
    <n v="273.59999999999997"/>
    <n v="36"/>
    <x v="0"/>
    <s v="Mumbai"/>
    <x v="0"/>
    <x v="2"/>
    <x v="7"/>
    <s v="Shampoo"/>
    <x v="55"/>
    <s v="Onesize"/>
    <s v="Green"/>
    <x v="0"/>
  </r>
  <r>
    <s v="OD2819"/>
    <s v="C004"/>
    <s v="P2478"/>
    <x v="305"/>
    <x v="1"/>
    <x v="0"/>
    <n v="963"/>
    <n v="0.4"/>
    <x v="0"/>
    <n v="577.79999999999995"/>
    <n v="40"/>
    <x v="0"/>
    <s v="Pune"/>
    <x v="0"/>
    <x v="2"/>
    <x v="7"/>
    <s v="Shampoo"/>
    <x v="55"/>
    <s v="Onesize"/>
    <s v="Green"/>
    <x v="0"/>
  </r>
  <r>
    <s v="OD2820"/>
    <s v="C005"/>
    <s v="P2479"/>
    <x v="170"/>
    <x v="8"/>
    <x v="1"/>
    <n v="456"/>
    <n v="0.15"/>
    <x v="2"/>
    <n v="387.59999999999997"/>
    <n v="25"/>
    <x v="1"/>
    <s v="Pune"/>
    <x v="0"/>
    <x v="2"/>
    <x v="7"/>
    <s v="Shampoo"/>
    <x v="55"/>
    <s v="Onesize"/>
    <s v="Green"/>
    <x v="0"/>
  </r>
  <r>
    <s v="OD2821"/>
    <s v="C006"/>
    <s v="P2480"/>
    <x v="64"/>
    <x v="11"/>
    <x v="0"/>
    <n v="1189"/>
    <n v="0.15"/>
    <x v="2"/>
    <n v="1010.65"/>
    <n v="16"/>
    <x v="2"/>
    <s v="Pune"/>
    <x v="0"/>
    <x v="2"/>
    <x v="7"/>
    <s v="Shampoo"/>
    <x v="55"/>
    <s v="Onesize"/>
    <s v="Green"/>
    <x v="1"/>
  </r>
  <r>
    <s v="OD2822"/>
    <s v="C007"/>
    <s v="P2481"/>
    <x v="23"/>
    <x v="9"/>
    <x v="1"/>
    <n v="1298"/>
    <n v="0.15"/>
    <x v="2"/>
    <n v="1103.3"/>
    <n v="23"/>
    <x v="1"/>
    <s v="Pune"/>
    <x v="0"/>
    <x v="2"/>
    <x v="7"/>
    <s v="Shampoo"/>
    <x v="55"/>
    <s v="Onesize"/>
    <s v="Brown"/>
    <x v="1"/>
  </r>
  <r>
    <s v="OD2823"/>
    <s v="C008"/>
    <s v="P2482"/>
    <x v="743"/>
    <x v="4"/>
    <x v="1"/>
    <n v="1456"/>
    <n v="0.35"/>
    <x v="0"/>
    <n v="946.4"/>
    <n v="22"/>
    <x v="1"/>
    <s v="Pune"/>
    <x v="0"/>
    <x v="2"/>
    <x v="7"/>
    <s v="Shampoo"/>
    <x v="55"/>
    <s v="Onesize"/>
    <s v="Brown"/>
    <x v="2"/>
  </r>
  <r>
    <s v="OD2824"/>
    <s v="C009"/>
    <s v="P2483"/>
    <x v="479"/>
    <x v="6"/>
    <x v="1"/>
    <n v="1478"/>
    <n v="0.35"/>
    <x v="0"/>
    <n v="960.7"/>
    <n v="17"/>
    <x v="2"/>
    <s v="Hyderabad"/>
    <x v="1"/>
    <x v="2"/>
    <x v="7"/>
    <s v="Shampoo"/>
    <x v="55"/>
    <s v="Onesize"/>
    <s v="Brown"/>
    <x v="1"/>
  </r>
  <r>
    <s v="OD2825"/>
    <s v="C010"/>
    <s v="P2484"/>
    <x v="310"/>
    <x v="7"/>
    <x v="0"/>
    <n v="256"/>
    <n v="0.35"/>
    <x v="0"/>
    <n v="166.4"/>
    <n v="19"/>
    <x v="2"/>
    <s v="Hyderabad"/>
    <x v="1"/>
    <x v="2"/>
    <x v="7"/>
    <s v="Shampoo"/>
    <x v="55"/>
    <s v="Onesize"/>
    <s v="Black"/>
    <x v="1"/>
  </r>
  <r>
    <s v="OD2826"/>
    <s v="C011"/>
    <s v="P2485"/>
    <x v="504"/>
    <x v="7"/>
    <x v="0"/>
    <n v="2698"/>
    <n v="0.35"/>
    <x v="0"/>
    <n v="1753.7"/>
    <n v="18"/>
    <x v="2"/>
    <s v="Hyderabad"/>
    <x v="1"/>
    <x v="2"/>
    <x v="7"/>
    <s v="Shampoo"/>
    <x v="55"/>
    <s v="Onesize"/>
    <s v="Black"/>
    <x v="0"/>
  </r>
  <r>
    <s v="OD2827"/>
    <s v="C012"/>
    <s v="P2486"/>
    <x v="589"/>
    <x v="3"/>
    <x v="2"/>
    <n v="2364"/>
    <n v="0.55000000000000004"/>
    <x v="1"/>
    <n v="1063.8"/>
    <n v="20"/>
    <x v="1"/>
    <s v="Hyderabad"/>
    <x v="1"/>
    <x v="2"/>
    <x v="7"/>
    <s v="Shampoo"/>
    <x v="55"/>
    <s v="Onesize"/>
    <s v="Black"/>
    <x v="2"/>
  </r>
  <r>
    <s v="OD2828"/>
    <s v="C013"/>
    <s v="P2487"/>
    <x v="622"/>
    <x v="5"/>
    <x v="0"/>
    <n v="1236"/>
    <n v="0.55000000000000004"/>
    <x v="1"/>
    <n v="556.19999999999993"/>
    <n v="22"/>
    <x v="1"/>
    <s v="Raipur"/>
    <x v="2"/>
    <x v="2"/>
    <x v="7"/>
    <s v="Shampoo"/>
    <x v="44"/>
    <s v="Onesize"/>
    <s v="Black"/>
    <x v="2"/>
  </r>
  <r>
    <s v="OD2829"/>
    <s v="C014"/>
    <s v="P2488"/>
    <x v="508"/>
    <x v="3"/>
    <x v="2"/>
    <n v="756"/>
    <n v="0.55000000000000004"/>
    <x v="1"/>
    <n v="340.2"/>
    <n v="25"/>
    <x v="1"/>
    <s v="Raipur"/>
    <x v="2"/>
    <x v="2"/>
    <x v="7"/>
    <s v="Shampoo"/>
    <x v="44"/>
    <s v="Onesize"/>
    <s v="Black"/>
    <x v="2"/>
  </r>
  <r>
    <s v="OD2830"/>
    <s v="C015"/>
    <s v="P2489"/>
    <x v="157"/>
    <x v="3"/>
    <x v="2"/>
    <n v="326"/>
    <n v="0.55000000000000004"/>
    <x v="1"/>
    <n v="146.69999999999999"/>
    <n v="27"/>
    <x v="1"/>
    <s v="Ahmedabad"/>
    <x v="3"/>
    <x v="2"/>
    <x v="7"/>
    <s v="Shampoo"/>
    <x v="44"/>
    <s v="Onesize"/>
    <s v="Black"/>
    <x v="2"/>
  </r>
  <r>
    <s v="OD2831"/>
    <s v="C016"/>
    <s v="P2490"/>
    <x v="356"/>
    <x v="6"/>
    <x v="0"/>
    <n v="453"/>
    <n v="0.5"/>
    <x v="1"/>
    <n v="226.5"/>
    <n v="29"/>
    <x v="1"/>
    <s v="Ahmedabad"/>
    <x v="3"/>
    <x v="2"/>
    <x v="7"/>
    <s v="Shampoo"/>
    <x v="44"/>
    <s v="Onesize"/>
    <s v="Black"/>
    <x v="0"/>
  </r>
  <r>
    <s v="OD2832"/>
    <s v="C017"/>
    <s v="P2491"/>
    <x v="640"/>
    <x v="7"/>
    <x v="1"/>
    <n v="326"/>
    <n v="0.5"/>
    <x v="1"/>
    <n v="163"/>
    <n v="23"/>
    <x v="1"/>
    <s v="Ahmedabad"/>
    <x v="3"/>
    <x v="2"/>
    <x v="7"/>
    <s v="Shampoo"/>
    <x v="44"/>
    <s v="Onesize"/>
    <s v="Black"/>
    <x v="0"/>
  </r>
  <r>
    <s v="OD2833"/>
    <s v="C018"/>
    <s v="P2492"/>
    <x v="311"/>
    <x v="7"/>
    <x v="0"/>
    <n v="456"/>
    <n v="0.5"/>
    <x v="1"/>
    <n v="228"/>
    <n v="25"/>
    <x v="1"/>
    <s v="Ahmedabad"/>
    <x v="3"/>
    <x v="2"/>
    <x v="7"/>
    <s v="Shampoo"/>
    <x v="44"/>
    <s v="Onesize"/>
    <s v="Blue"/>
    <x v="0"/>
  </r>
  <r>
    <s v="OD2834"/>
    <s v="C019"/>
    <s v="P2493"/>
    <x v="27"/>
    <x v="10"/>
    <x v="0"/>
    <n v="675"/>
    <n v="0.5"/>
    <x v="1"/>
    <n v="337.5"/>
    <n v="24"/>
    <x v="1"/>
    <s v="Ahmedabad"/>
    <x v="3"/>
    <x v="2"/>
    <x v="7"/>
    <s v="Shampoo"/>
    <x v="44"/>
    <s v="Onesize"/>
    <s v="Blue"/>
    <x v="0"/>
  </r>
  <r>
    <s v="OD2835"/>
    <s v="C020"/>
    <s v="P2494"/>
    <x v="315"/>
    <x v="6"/>
    <x v="0"/>
    <n v="654"/>
    <n v="0.5"/>
    <x v="1"/>
    <n v="327"/>
    <n v="15"/>
    <x v="2"/>
    <s v="Ahmedabad"/>
    <x v="3"/>
    <x v="2"/>
    <x v="7"/>
    <s v="Shampoo"/>
    <x v="44"/>
    <s v="Onesize"/>
    <s v="Blue"/>
    <x v="0"/>
  </r>
  <r>
    <s v="OD2836"/>
    <s v="C021"/>
    <s v="P2495"/>
    <x v="204"/>
    <x v="11"/>
    <x v="0"/>
    <n v="654"/>
    <n v="0.3"/>
    <x v="0"/>
    <n v="457.79999999999995"/>
    <n v="19"/>
    <x v="2"/>
    <s v="Vadodara"/>
    <x v="3"/>
    <x v="2"/>
    <x v="7"/>
    <s v="Shampoo"/>
    <x v="44"/>
    <s v="Onesize"/>
    <s v="Blue"/>
    <x v="0"/>
  </r>
  <r>
    <s v="OD2837"/>
    <s v="C022"/>
    <s v="P2496"/>
    <x v="446"/>
    <x v="6"/>
    <x v="1"/>
    <n v="654"/>
    <n v="0.32"/>
    <x v="0"/>
    <n v="444.71999999999997"/>
    <n v="19"/>
    <x v="2"/>
    <s v="Vadodara"/>
    <x v="3"/>
    <x v="2"/>
    <x v="7"/>
    <s v="Shampoo"/>
    <x v="56"/>
    <s v="Onesize"/>
    <s v="Blue"/>
    <x v="1"/>
  </r>
  <r>
    <s v="OD2838"/>
    <s v="C023"/>
    <s v="P2497"/>
    <x v="669"/>
    <x v="1"/>
    <x v="1"/>
    <n v="654"/>
    <n v="0.25"/>
    <x v="0"/>
    <n v="490.5"/>
    <n v="19"/>
    <x v="2"/>
    <s v="Vadodara"/>
    <x v="3"/>
    <x v="2"/>
    <x v="7"/>
    <s v="Shampoo"/>
    <x v="56"/>
    <s v="Onesize"/>
    <s v="Off white"/>
    <x v="1"/>
  </r>
  <r>
    <s v="OD2839"/>
    <s v="C024"/>
    <s v="P2498"/>
    <x v="752"/>
    <x v="2"/>
    <x v="1"/>
    <n v="356"/>
    <n v="0.45"/>
    <x v="1"/>
    <n v="195.8"/>
    <n v="22"/>
    <x v="1"/>
    <s v="Vadodara"/>
    <x v="3"/>
    <x v="2"/>
    <x v="7"/>
    <s v="Shampoo"/>
    <x v="56"/>
    <s v="Onesize"/>
    <s v="Off white"/>
    <x v="1"/>
  </r>
  <r>
    <s v="OD2840"/>
    <s v="C025"/>
    <s v="P2499"/>
    <x v="790"/>
    <x v="8"/>
    <x v="0"/>
    <n v="686"/>
    <n v="0.15"/>
    <x v="2"/>
    <n v="583.1"/>
    <n v="22"/>
    <x v="1"/>
    <s v="Vadodara"/>
    <x v="3"/>
    <x v="2"/>
    <x v="7"/>
    <s v="Shampoo"/>
    <x v="56"/>
    <s v="Onesize"/>
    <s v="Off white"/>
    <x v="1"/>
  </r>
  <r>
    <s v="OD2841"/>
    <s v="C026"/>
    <s v="P2500"/>
    <x v="569"/>
    <x v="2"/>
    <x v="0"/>
    <n v="456"/>
    <n v="0.33"/>
    <x v="0"/>
    <n v="305.52"/>
    <n v="22"/>
    <x v="1"/>
    <s v="Surat"/>
    <x v="3"/>
    <x v="2"/>
    <x v="7"/>
    <s v="Shampoo"/>
    <x v="56"/>
    <s v="Onesize"/>
    <s v="Off white"/>
    <x v="1"/>
  </r>
  <r>
    <s v="OD2842"/>
    <s v="C027"/>
    <s v="P2501"/>
    <x v="499"/>
    <x v="6"/>
    <x v="1"/>
    <n v="516"/>
    <n v="0.42"/>
    <x v="1"/>
    <n v="299.28000000000003"/>
    <n v="22"/>
    <x v="1"/>
    <s v="Surat"/>
    <x v="3"/>
    <x v="2"/>
    <x v="7"/>
    <s v="Shampoo"/>
    <x v="56"/>
    <s v="Onesize"/>
    <s v="Off white"/>
    <x v="1"/>
  </r>
  <r>
    <s v="OD2843"/>
    <s v="C028"/>
    <s v="P2502"/>
    <x v="108"/>
    <x v="9"/>
    <x v="0"/>
    <n v="355"/>
    <n v="0.42"/>
    <x v="1"/>
    <n v="205.90000000000003"/>
    <n v="29"/>
    <x v="1"/>
    <s v="Surat"/>
    <x v="3"/>
    <x v="2"/>
    <x v="7"/>
    <s v="Shampoo"/>
    <x v="56"/>
    <s v="Onesize"/>
    <s v="Off white"/>
    <x v="0"/>
  </r>
  <r>
    <s v="OD2844"/>
    <s v="C029"/>
    <s v="P2503"/>
    <x v="411"/>
    <x v="10"/>
    <x v="0"/>
    <n v="465"/>
    <n v="0.39"/>
    <x v="0"/>
    <n v="283.64999999999998"/>
    <n v="29"/>
    <x v="1"/>
    <s v="Surat"/>
    <x v="3"/>
    <x v="2"/>
    <x v="7"/>
    <s v="Shampoo"/>
    <x v="56"/>
    <s v="Onesize"/>
    <s v="Cream"/>
    <x v="1"/>
  </r>
  <r>
    <s v="OD2845"/>
    <s v="C030"/>
    <s v="P2504"/>
    <x v="621"/>
    <x v="8"/>
    <x v="0"/>
    <n v="965"/>
    <n v="0.39"/>
    <x v="0"/>
    <n v="588.65"/>
    <n v="29"/>
    <x v="1"/>
    <s v="Bengaluru"/>
    <x v="4"/>
    <x v="2"/>
    <x v="7"/>
    <s v="Shampoo"/>
    <x v="56"/>
    <s v="Onesize"/>
    <s v="Cream"/>
    <x v="2"/>
  </r>
  <r>
    <s v="OD2846"/>
    <s v="C031"/>
    <s v="P2505"/>
    <x v="293"/>
    <x v="8"/>
    <x v="1"/>
    <n v="1158"/>
    <n v="0.39"/>
    <x v="0"/>
    <n v="706.38"/>
    <n v="29"/>
    <x v="1"/>
    <s v="Bengaluru"/>
    <x v="4"/>
    <x v="2"/>
    <x v="7"/>
    <s v="Shampoo"/>
    <x v="56"/>
    <s v="Onesize"/>
    <s v="Cream"/>
    <x v="3"/>
  </r>
  <r>
    <s v="OD2847"/>
    <s v="C032"/>
    <s v="P2506"/>
    <x v="752"/>
    <x v="2"/>
    <x v="1"/>
    <n v="264"/>
    <n v="0.39"/>
    <x v="0"/>
    <n v="161.04"/>
    <n v="41"/>
    <x v="0"/>
    <s v="Bengaluru"/>
    <x v="4"/>
    <x v="2"/>
    <x v="7"/>
    <s v="Shampoo"/>
    <x v="57"/>
    <s v="Onesize"/>
    <s v="Cream"/>
    <x v="1"/>
  </r>
  <r>
    <s v="OD2848"/>
    <s v="C033"/>
    <s v="P2507"/>
    <x v="607"/>
    <x v="0"/>
    <x v="2"/>
    <n v="433"/>
    <n v="0.3"/>
    <x v="0"/>
    <n v="303.09999999999997"/>
    <n v="42"/>
    <x v="0"/>
    <s v="Bengaluru"/>
    <x v="4"/>
    <x v="2"/>
    <x v="7"/>
    <s v="Shampoo"/>
    <x v="57"/>
    <s v="Onesize"/>
    <s v="Cream"/>
    <x v="0"/>
  </r>
  <r>
    <s v="OD2849"/>
    <s v="C034"/>
    <s v="P2508"/>
    <x v="432"/>
    <x v="9"/>
    <x v="0"/>
    <n v="562"/>
    <n v="0.3"/>
    <x v="0"/>
    <n v="393.4"/>
    <n v="43"/>
    <x v="0"/>
    <s v="Bengaluru"/>
    <x v="4"/>
    <x v="2"/>
    <x v="7"/>
    <s v="Shampoo"/>
    <x v="57"/>
    <s v="Onesize"/>
    <s v="Cream"/>
    <x v="2"/>
  </r>
  <r>
    <s v="OD2850"/>
    <s v="C035"/>
    <s v="P2509"/>
    <x v="434"/>
    <x v="3"/>
    <x v="1"/>
    <n v="423"/>
    <n v="0.3"/>
    <x v="0"/>
    <n v="296.09999999999997"/>
    <n v="44"/>
    <x v="0"/>
    <s v="Bengaluru"/>
    <x v="4"/>
    <x v="2"/>
    <x v="7"/>
    <s v="Shampoo"/>
    <x v="57"/>
    <s v="Onesize"/>
    <s v="Cream"/>
    <x v="1"/>
  </r>
  <r>
    <s v="OD2851"/>
    <s v="C036"/>
    <s v="P2510"/>
    <x v="697"/>
    <x v="3"/>
    <x v="1"/>
    <n v="621"/>
    <n v="0.25"/>
    <x v="0"/>
    <n v="465.75"/>
    <n v="45"/>
    <x v="0"/>
    <s v="Bengaluru"/>
    <x v="4"/>
    <x v="2"/>
    <x v="7"/>
    <s v="Shampoo"/>
    <x v="57"/>
    <s v="Onesize"/>
    <s v="Cream"/>
    <x v="0"/>
  </r>
  <r>
    <s v="OD2852"/>
    <s v="C037"/>
    <s v="P2511"/>
    <x v="11"/>
    <x v="1"/>
    <x v="0"/>
    <n v="333"/>
    <n v="0.25"/>
    <x v="0"/>
    <n v="249.75"/>
    <n v="35"/>
    <x v="0"/>
    <s v="Bengaluru"/>
    <x v="4"/>
    <x v="2"/>
    <x v="7"/>
    <s v="Shampoo"/>
    <x v="57"/>
    <s v="Onesize"/>
    <s v="Grey"/>
    <x v="3"/>
  </r>
  <r>
    <s v="OD2853"/>
    <s v="C038"/>
    <s v="P2512"/>
    <x v="376"/>
    <x v="3"/>
    <x v="1"/>
    <n v="236"/>
    <n v="0.3"/>
    <x v="0"/>
    <n v="165.2"/>
    <n v="36"/>
    <x v="0"/>
    <s v="Patna"/>
    <x v="5"/>
    <x v="2"/>
    <x v="7"/>
    <s v="Shampoo"/>
    <x v="57"/>
    <s v="Onesize"/>
    <s v="Grey"/>
    <x v="1"/>
  </r>
  <r>
    <s v="OD2854"/>
    <s v="C039"/>
    <s v="P2513"/>
    <x v="512"/>
    <x v="9"/>
    <x v="1"/>
    <n v="456"/>
    <n v="0.3"/>
    <x v="0"/>
    <n v="319.2"/>
    <n v="37"/>
    <x v="0"/>
    <s v="Patna"/>
    <x v="5"/>
    <x v="2"/>
    <x v="7"/>
    <s v="Shampoo"/>
    <x v="57"/>
    <s v="Onesize"/>
    <s v="Grey"/>
    <x v="1"/>
  </r>
  <r>
    <s v="OD2855"/>
    <s v="C040"/>
    <s v="P2514"/>
    <x v="237"/>
    <x v="3"/>
    <x v="0"/>
    <n v="963"/>
    <n v="0.3"/>
    <x v="0"/>
    <n v="674.09999999999991"/>
    <n v="26"/>
    <x v="1"/>
    <s v="Patna"/>
    <x v="5"/>
    <x v="2"/>
    <x v="7"/>
    <s v="Shampoo"/>
    <x v="57"/>
    <s v="Onesize"/>
    <s v="Grey"/>
    <x v="0"/>
  </r>
  <r>
    <s v="OD2856"/>
    <s v="C041"/>
    <s v="P2515"/>
    <x v="574"/>
    <x v="9"/>
    <x v="1"/>
    <n v="234"/>
    <n v="0.4"/>
    <x v="0"/>
    <n v="140.4"/>
    <n v="27"/>
    <x v="1"/>
    <s v="Patna"/>
    <x v="5"/>
    <x v="2"/>
    <x v="7"/>
    <s v="Shampoo"/>
    <x v="57"/>
    <s v="Onesize"/>
    <s v="Grey"/>
    <x v="0"/>
  </r>
  <r>
    <s v="OD2857"/>
    <s v="C042"/>
    <s v="P2516"/>
    <x v="521"/>
    <x v="6"/>
    <x v="0"/>
    <n v="456"/>
    <n v="0.4"/>
    <x v="0"/>
    <n v="273.59999999999997"/>
    <n v="28"/>
    <x v="1"/>
    <s v="Darbhanga"/>
    <x v="5"/>
    <x v="2"/>
    <x v="7"/>
    <s v="Shampoo"/>
    <x v="57"/>
    <s v="Onesize"/>
    <s v="Grey"/>
    <x v="0"/>
  </r>
  <r>
    <s v="OD2858"/>
    <s v="C043"/>
    <s v="P2517"/>
    <x v="706"/>
    <x v="11"/>
    <x v="1"/>
    <n v="564"/>
    <n v="0.4"/>
    <x v="0"/>
    <n v="338.4"/>
    <n v="29"/>
    <x v="1"/>
    <s v="Darbhanga"/>
    <x v="5"/>
    <x v="2"/>
    <x v="7"/>
    <s v="Shampoo"/>
    <x v="57"/>
    <s v="Onesize"/>
    <s v="Peach"/>
    <x v="2"/>
  </r>
  <r>
    <s v="OD2859"/>
    <s v="C044"/>
    <s v="P2518"/>
    <x v="199"/>
    <x v="0"/>
    <x v="1"/>
    <n v="634"/>
    <n v="0.4"/>
    <x v="0"/>
    <n v="380.4"/>
    <n v="30"/>
    <x v="0"/>
    <s v="Darbhanga"/>
    <x v="5"/>
    <x v="2"/>
    <x v="7"/>
    <s v="Shampoo"/>
    <x v="57"/>
    <s v="Onesize"/>
    <s v="Peach"/>
    <x v="1"/>
  </r>
  <r>
    <s v="OD2860"/>
    <s v="C045"/>
    <s v="P2519"/>
    <x v="63"/>
    <x v="4"/>
    <x v="1"/>
    <n v="236"/>
    <n v="0.4"/>
    <x v="0"/>
    <n v="141.6"/>
    <n v="31"/>
    <x v="0"/>
    <s v="Nalanda"/>
    <x v="5"/>
    <x v="2"/>
    <x v="7"/>
    <s v="Shampoo"/>
    <x v="57"/>
    <s v="Onesize"/>
    <s v="Peach"/>
    <x v="0"/>
  </r>
  <r>
    <s v="OD2861"/>
    <s v="C046"/>
    <s v="P2520"/>
    <x v="616"/>
    <x v="6"/>
    <x v="0"/>
    <n v="444"/>
    <n v="0.4"/>
    <x v="0"/>
    <n v="266.39999999999998"/>
    <n v="32"/>
    <x v="0"/>
    <s v="Nalanda"/>
    <x v="5"/>
    <x v="2"/>
    <x v="7"/>
    <s v="Shampoo"/>
    <x v="57"/>
    <s v="Onesize"/>
    <s v="Peach"/>
    <x v="3"/>
  </r>
  <r>
    <s v="OD2862"/>
    <s v="C047"/>
    <s v="P2521"/>
    <x v="630"/>
    <x v="10"/>
    <x v="0"/>
    <n v="456"/>
    <n v="0.45"/>
    <x v="1"/>
    <n v="250.8"/>
    <n v="33"/>
    <x v="0"/>
    <s v="Nalanda"/>
    <x v="5"/>
    <x v="2"/>
    <x v="7"/>
    <s v="Shampoo"/>
    <x v="57"/>
    <s v="Onesize"/>
    <s v="Peach"/>
    <x v="1"/>
  </r>
  <r>
    <s v="OD2863"/>
    <s v="C048"/>
    <s v="P2522"/>
    <x v="177"/>
    <x v="7"/>
    <x v="0"/>
    <n v="963"/>
    <n v="0.45"/>
    <x v="1"/>
    <n v="529.65000000000009"/>
    <n v="44"/>
    <x v="0"/>
    <s v="Gaya"/>
    <x v="5"/>
    <x v="2"/>
    <x v="7"/>
    <s v="Conditioner"/>
    <x v="55"/>
    <s v="Onesize"/>
    <s v="Peach"/>
    <x v="1"/>
  </r>
  <r>
    <s v="OD2864"/>
    <s v="C049"/>
    <s v="P2523"/>
    <x v="351"/>
    <x v="9"/>
    <x v="0"/>
    <n v="456"/>
    <n v="0.45"/>
    <x v="1"/>
    <n v="250.8"/>
    <n v="45"/>
    <x v="0"/>
    <s v="Gaya"/>
    <x v="5"/>
    <x v="2"/>
    <x v="7"/>
    <s v="Conditioner"/>
    <x v="55"/>
    <s v="Onesize"/>
    <s v="Peach"/>
    <x v="1"/>
  </r>
  <r>
    <s v="OD2865"/>
    <s v="C050"/>
    <s v="P2524"/>
    <x v="285"/>
    <x v="10"/>
    <x v="0"/>
    <n v="1189"/>
    <n v="0.47"/>
    <x v="1"/>
    <n v="630.17000000000007"/>
    <n v="46"/>
    <x v="3"/>
    <s v="Bhopal"/>
    <x v="6"/>
    <x v="2"/>
    <x v="7"/>
    <s v="Conditioner"/>
    <x v="55"/>
    <s v="Onesize"/>
    <s v="Peach"/>
    <x v="0"/>
  </r>
  <r>
    <s v="OD2866"/>
    <s v="C051"/>
    <s v="P2525"/>
    <x v="283"/>
    <x v="7"/>
    <x v="0"/>
    <n v="1298"/>
    <n v="0.47"/>
    <x v="1"/>
    <n v="687.94"/>
    <n v="47"/>
    <x v="3"/>
    <s v="Bhopal"/>
    <x v="6"/>
    <x v="2"/>
    <x v="7"/>
    <s v="Conditioner"/>
    <x v="55"/>
    <s v="Onesize"/>
    <s v="Off white"/>
    <x v="0"/>
  </r>
  <r>
    <s v="OD2867"/>
    <s v="C052"/>
    <s v="P2526"/>
    <x v="549"/>
    <x v="7"/>
    <x v="0"/>
    <n v="1456"/>
    <n v="0.46"/>
    <x v="1"/>
    <n v="786.24"/>
    <n v="48"/>
    <x v="3"/>
    <s v="Bhopal"/>
    <x v="6"/>
    <x v="2"/>
    <x v="7"/>
    <s v="Conditioner"/>
    <x v="55"/>
    <s v="Onesize"/>
    <s v="Off white"/>
    <x v="0"/>
  </r>
  <r>
    <s v="OD2868"/>
    <s v="C053"/>
    <s v="P2527"/>
    <x v="396"/>
    <x v="11"/>
    <x v="2"/>
    <n v="1478"/>
    <n v="0.46"/>
    <x v="1"/>
    <n v="798.12"/>
    <n v="49"/>
    <x v="3"/>
    <s v="Bhopal"/>
    <x v="6"/>
    <x v="2"/>
    <x v="7"/>
    <s v="Conditioner"/>
    <x v="55"/>
    <s v="Onesize"/>
    <s v="Off white"/>
    <x v="1"/>
  </r>
  <r>
    <s v="OD2869"/>
    <s v="C054"/>
    <s v="P2528"/>
    <x v="642"/>
    <x v="5"/>
    <x v="0"/>
    <n v="256"/>
    <n v="0.46"/>
    <x v="1"/>
    <n v="138.24"/>
    <n v="17"/>
    <x v="2"/>
    <s v="Sagar"/>
    <x v="6"/>
    <x v="2"/>
    <x v="7"/>
    <s v="Conditioner"/>
    <x v="55"/>
    <s v="Onesize"/>
    <s v="Off white"/>
    <x v="1"/>
  </r>
  <r>
    <s v="OD2870"/>
    <s v="C055"/>
    <s v="P2529"/>
    <x v="268"/>
    <x v="4"/>
    <x v="1"/>
    <n v="2698"/>
    <n v="0.3"/>
    <x v="0"/>
    <n v="1888.6"/>
    <n v="18"/>
    <x v="2"/>
    <s v="Sagar"/>
    <x v="6"/>
    <x v="2"/>
    <x v="7"/>
    <s v="Conditioner"/>
    <x v="55"/>
    <s v="Onesize"/>
    <s v="Off white"/>
    <x v="2"/>
  </r>
  <r>
    <s v="OD2871"/>
    <s v="C056"/>
    <s v="P2530"/>
    <x v="327"/>
    <x v="0"/>
    <x v="0"/>
    <n v="2364"/>
    <n v="0.3"/>
    <x v="0"/>
    <n v="1654.8"/>
    <n v="19"/>
    <x v="2"/>
    <s v="Sagar"/>
    <x v="6"/>
    <x v="2"/>
    <x v="7"/>
    <s v="Conditioner"/>
    <x v="55"/>
    <s v="Onesize"/>
    <s v="Off white"/>
    <x v="1"/>
  </r>
  <r>
    <s v="OD2872"/>
    <s v="C057"/>
    <s v="P2531"/>
    <x v="159"/>
    <x v="6"/>
    <x v="1"/>
    <n v="1236"/>
    <n v="0.3"/>
    <x v="0"/>
    <n v="865.19999999999993"/>
    <n v="20"/>
    <x v="1"/>
    <s v="Sagar"/>
    <x v="6"/>
    <x v="2"/>
    <x v="7"/>
    <s v="Conditioner"/>
    <x v="37"/>
    <s v="Onesize"/>
    <s v="White"/>
    <x v="1"/>
  </r>
  <r>
    <s v="OD2873"/>
    <s v="C058"/>
    <s v="P2532"/>
    <x v="738"/>
    <x v="3"/>
    <x v="1"/>
    <n v="756"/>
    <n v="0.3"/>
    <x v="0"/>
    <n v="529.19999999999993"/>
    <n v="21"/>
    <x v="1"/>
    <s v="Indore"/>
    <x v="6"/>
    <x v="2"/>
    <x v="7"/>
    <s v="Conditioner"/>
    <x v="37"/>
    <s v="Onesize"/>
    <s v="White"/>
    <x v="0"/>
  </r>
  <r>
    <s v="OD2874"/>
    <s v="C059"/>
    <s v="P2533"/>
    <x v="166"/>
    <x v="7"/>
    <x v="1"/>
    <n v="326"/>
    <n v="0.3"/>
    <x v="0"/>
    <n v="228.2"/>
    <n v="22"/>
    <x v="1"/>
    <s v="Indore"/>
    <x v="6"/>
    <x v="2"/>
    <x v="7"/>
    <s v="Conditioner"/>
    <x v="37"/>
    <s v="Onesize"/>
    <s v="White"/>
    <x v="2"/>
  </r>
  <r>
    <s v="OD2875"/>
    <s v="C060"/>
    <s v="P2533"/>
    <x v="435"/>
    <x v="4"/>
    <x v="1"/>
    <n v="453"/>
    <n v="0.35"/>
    <x v="0"/>
    <n v="294.45"/>
    <n v="16"/>
    <x v="2"/>
    <s v="Kanpur"/>
    <x v="7"/>
    <x v="2"/>
    <x v="7"/>
    <s v="Conditioner"/>
    <x v="37"/>
    <s v="Onesize"/>
    <s v="White"/>
    <x v="2"/>
  </r>
  <r>
    <s v="OD2876"/>
    <s v="C061"/>
    <s v="P2533"/>
    <x v="796"/>
    <x v="6"/>
    <x v="1"/>
    <n v="326"/>
    <n v="0.35"/>
    <x v="0"/>
    <n v="211.9"/>
    <n v="17"/>
    <x v="2"/>
    <s v="Kanpur"/>
    <x v="7"/>
    <x v="2"/>
    <x v="7"/>
    <s v="Conditioner"/>
    <x v="37"/>
    <s v="Onesize"/>
    <s v="White"/>
    <x v="2"/>
  </r>
  <r>
    <s v="OD2877"/>
    <s v="C062"/>
    <s v="P2533"/>
    <x v="195"/>
    <x v="4"/>
    <x v="0"/>
    <n v="456"/>
    <n v="0.35"/>
    <x v="0"/>
    <n v="296.40000000000003"/>
    <n v="18"/>
    <x v="2"/>
    <s v="Kanpur"/>
    <x v="7"/>
    <x v="2"/>
    <x v="7"/>
    <s v="Conditioner"/>
    <x v="37"/>
    <s v="Onesize"/>
    <s v="White"/>
    <x v="2"/>
  </r>
  <r>
    <s v="OD2878"/>
    <s v="C063"/>
    <s v="P2533"/>
    <x v="564"/>
    <x v="7"/>
    <x v="1"/>
    <n v="675"/>
    <n v="0.35"/>
    <x v="0"/>
    <n v="438.75"/>
    <n v="19"/>
    <x v="2"/>
    <s v="Kanpur"/>
    <x v="7"/>
    <x v="2"/>
    <x v="7"/>
    <s v="Conditioner"/>
    <x v="37"/>
    <s v="Onesize"/>
    <s v="White"/>
    <x v="2"/>
  </r>
  <r>
    <s v="OD2879"/>
    <s v="C064"/>
    <s v="P2533"/>
    <x v="257"/>
    <x v="11"/>
    <x v="1"/>
    <n v="654"/>
    <n v="0.35"/>
    <x v="0"/>
    <n v="425.1"/>
    <n v="20"/>
    <x v="1"/>
    <s v="Aligarh"/>
    <x v="7"/>
    <x v="2"/>
    <x v="7"/>
    <s v="Conditioner"/>
    <x v="37"/>
    <s v="Onesize"/>
    <s v="White"/>
    <x v="2"/>
  </r>
  <r>
    <s v="OD2880"/>
    <s v="C065"/>
    <s v="P2533"/>
    <x v="659"/>
    <x v="11"/>
    <x v="1"/>
    <n v="654"/>
    <n v="0.35"/>
    <x v="0"/>
    <n v="425.1"/>
    <n v="21"/>
    <x v="1"/>
    <s v="Aligarh"/>
    <x v="7"/>
    <x v="2"/>
    <x v="7"/>
    <s v="Conditioner"/>
    <x v="37"/>
    <s v="Onesize"/>
    <s v="White"/>
    <x v="2"/>
  </r>
  <r>
    <s v="OD2881"/>
    <s v="C066"/>
    <s v="P2534"/>
    <x v="797"/>
    <x v="2"/>
    <x v="0"/>
    <n v="654"/>
    <n v="0.4"/>
    <x v="0"/>
    <n v="392.4"/>
    <n v="22"/>
    <x v="1"/>
    <s v="Aligarh"/>
    <x v="7"/>
    <x v="2"/>
    <x v="7"/>
    <s v="Conditioner"/>
    <x v="37"/>
    <s v="Onesize"/>
    <s v="White"/>
    <x v="1"/>
  </r>
  <r>
    <s v="OD2882"/>
    <s v="C067"/>
    <s v="P2535"/>
    <x v="181"/>
    <x v="4"/>
    <x v="0"/>
    <n v="654"/>
    <n v="0.4"/>
    <x v="0"/>
    <n v="392.4"/>
    <n v="23"/>
    <x v="1"/>
    <s v="Aligarh"/>
    <x v="7"/>
    <x v="2"/>
    <x v="7"/>
    <s v="Conditioner"/>
    <x v="37"/>
    <s v="Onesize"/>
    <s v="White"/>
    <x v="0"/>
  </r>
  <r>
    <s v="OD2883"/>
    <s v="C068"/>
    <s v="P2536"/>
    <x v="306"/>
    <x v="2"/>
    <x v="0"/>
    <n v="356"/>
    <n v="0.15"/>
    <x v="2"/>
    <n v="302.59999999999997"/>
    <n v="18"/>
    <x v="2"/>
    <s v="Prayagraj"/>
    <x v="7"/>
    <x v="2"/>
    <x v="7"/>
    <s v="Conditioner"/>
    <x v="37"/>
    <s v="Onesize"/>
    <s v="White"/>
    <x v="2"/>
  </r>
  <r>
    <s v="OD2884"/>
    <s v="C069"/>
    <s v="P2537"/>
    <x v="402"/>
    <x v="8"/>
    <x v="0"/>
    <n v="686"/>
    <n v="0.15"/>
    <x v="2"/>
    <n v="583.1"/>
    <n v="18"/>
    <x v="2"/>
    <s v="Prayagraj"/>
    <x v="7"/>
    <x v="2"/>
    <x v="7"/>
    <s v="Conditioner"/>
    <x v="37"/>
    <s v="Onesize"/>
    <s v="Cream"/>
    <x v="1"/>
  </r>
  <r>
    <s v="OD2885"/>
    <s v="C070"/>
    <s v="P2538"/>
    <x v="771"/>
    <x v="1"/>
    <x v="0"/>
    <n v="456"/>
    <n v="0.15"/>
    <x v="2"/>
    <n v="387.59999999999997"/>
    <n v="18"/>
    <x v="2"/>
    <s v="Prayagraj"/>
    <x v="7"/>
    <x v="2"/>
    <x v="7"/>
    <s v="Conditioner"/>
    <x v="37"/>
    <s v="Onesize"/>
    <s v="Cream"/>
    <x v="1"/>
  </r>
  <r>
    <s v="OD2886"/>
    <s v="C071"/>
    <s v="P2539"/>
    <x v="427"/>
    <x v="11"/>
    <x v="0"/>
    <n v="516"/>
    <n v="0.35"/>
    <x v="0"/>
    <n v="335.40000000000003"/>
    <n v="18"/>
    <x v="2"/>
    <s v="Prayagraj"/>
    <x v="7"/>
    <x v="2"/>
    <x v="7"/>
    <s v="Conditioner"/>
    <x v="37"/>
    <s v="Onesize"/>
    <s v="Cream"/>
    <x v="0"/>
  </r>
  <r>
    <s v="OD2887"/>
    <s v="C072"/>
    <s v="P2540"/>
    <x v="206"/>
    <x v="8"/>
    <x v="0"/>
    <n v="355"/>
    <n v="0.35"/>
    <x v="0"/>
    <n v="230.75"/>
    <n v="18"/>
    <x v="2"/>
    <s v="Prayagraj"/>
    <x v="7"/>
    <x v="2"/>
    <x v="7"/>
    <s v="Conditioner"/>
    <x v="37"/>
    <s v="Onesize"/>
    <s v="Cream"/>
    <x v="3"/>
  </r>
  <r>
    <s v="OD2888"/>
    <s v="C073"/>
    <s v="P2541"/>
    <x v="74"/>
    <x v="5"/>
    <x v="0"/>
    <n v="465"/>
    <n v="0.35"/>
    <x v="0"/>
    <n v="302.25"/>
    <n v="18"/>
    <x v="2"/>
    <s v="Prayagraj"/>
    <x v="7"/>
    <x v="2"/>
    <x v="7"/>
    <s v="Conditioner"/>
    <x v="37"/>
    <s v="Onesize"/>
    <s v="Cream"/>
    <x v="2"/>
  </r>
  <r>
    <s v="OD2889"/>
    <s v="C074"/>
    <s v="P2542"/>
    <x v="798"/>
    <x v="9"/>
    <x v="0"/>
    <n v="965"/>
    <n v="0.35"/>
    <x v="0"/>
    <n v="627.25"/>
    <n v="23"/>
    <x v="1"/>
    <s v="Jalandhar"/>
    <x v="8"/>
    <x v="2"/>
    <x v="7"/>
    <s v="Conditioner"/>
    <x v="37"/>
    <s v="Onesize"/>
    <s v="Cream"/>
    <x v="0"/>
  </r>
  <r>
    <s v="OD2890"/>
    <s v="C075"/>
    <s v="P2543"/>
    <x v="276"/>
    <x v="1"/>
    <x v="0"/>
    <n v="1158"/>
    <n v="0.55000000000000004"/>
    <x v="1"/>
    <n v="521.09999999999991"/>
    <n v="24"/>
    <x v="1"/>
    <s v="Jalandhar"/>
    <x v="8"/>
    <x v="2"/>
    <x v="7"/>
    <s v="Conditioner"/>
    <x v="56"/>
    <s v="Onesize"/>
    <s v="Cream"/>
    <x v="1"/>
  </r>
  <r>
    <s v="OD2891"/>
    <s v="C076"/>
    <s v="P2544"/>
    <x v="561"/>
    <x v="11"/>
    <x v="2"/>
    <n v="264"/>
    <n v="0.55000000000000004"/>
    <x v="1"/>
    <n v="118.79999999999998"/>
    <n v="25"/>
    <x v="1"/>
    <s v="Jalandhar"/>
    <x v="8"/>
    <x v="2"/>
    <x v="7"/>
    <s v="Conditioner"/>
    <x v="56"/>
    <s v="Onesize"/>
    <s v="Cream"/>
    <x v="0"/>
  </r>
  <r>
    <s v="OD2892"/>
    <s v="C077"/>
    <s v="P2545"/>
    <x v="649"/>
    <x v="1"/>
    <x v="0"/>
    <n v="433"/>
    <n v="0.55000000000000004"/>
    <x v="1"/>
    <n v="194.85"/>
    <n v="26"/>
    <x v="1"/>
    <s v="Jalandhar"/>
    <x v="8"/>
    <x v="2"/>
    <x v="7"/>
    <s v="Conditioner"/>
    <x v="56"/>
    <s v="Onesize"/>
    <s v="Cream"/>
    <x v="0"/>
  </r>
  <r>
    <s v="OD2893"/>
    <s v="C078"/>
    <s v="P2546"/>
    <x v="205"/>
    <x v="11"/>
    <x v="1"/>
    <n v="562"/>
    <n v="0.55000000000000004"/>
    <x v="1"/>
    <n v="252.89999999999998"/>
    <n v="27"/>
    <x v="1"/>
    <s v="Amritsar"/>
    <x v="8"/>
    <x v="2"/>
    <x v="7"/>
    <s v="Conditioner"/>
    <x v="56"/>
    <s v="Onesize"/>
    <s v="Grey"/>
    <x v="0"/>
  </r>
  <r>
    <s v="OD2894"/>
    <s v="C079"/>
    <s v="P2547"/>
    <x v="448"/>
    <x v="11"/>
    <x v="2"/>
    <n v="423"/>
    <n v="0.5"/>
    <x v="1"/>
    <n v="211.5"/>
    <n v="24"/>
    <x v="1"/>
    <s v="Amritsar"/>
    <x v="8"/>
    <x v="2"/>
    <x v="7"/>
    <s v="Conditioner"/>
    <x v="56"/>
    <s v="Onesize"/>
    <s v="Grey"/>
    <x v="2"/>
  </r>
  <r>
    <s v="OD2895"/>
    <s v="C080"/>
    <s v="P2548"/>
    <x v="535"/>
    <x v="3"/>
    <x v="0"/>
    <n v="621"/>
    <n v="0.5"/>
    <x v="1"/>
    <n v="310.5"/>
    <n v="24"/>
    <x v="1"/>
    <s v="Amritsar"/>
    <x v="8"/>
    <x v="2"/>
    <x v="7"/>
    <s v="Conditioner"/>
    <x v="56"/>
    <s v="Onesize"/>
    <s v="Grey"/>
    <x v="3"/>
  </r>
  <r>
    <s v="OD2896"/>
    <s v="C081"/>
    <s v="P2549"/>
    <x v="32"/>
    <x v="4"/>
    <x v="1"/>
    <n v="333"/>
    <n v="0.5"/>
    <x v="1"/>
    <n v="166.5"/>
    <n v="24"/>
    <x v="1"/>
    <s v="Amritsar"/>
    <x v="8"/>
    <x v="2"/>
    <x v="7"/>
    <s v="Conditioner"/>
    <x v="56"/>
    <s v="Onesize"/>
    <s v="Grey"/>
    <x v="1"/>
  </r>
  <r>
    <s v="OD2897"/>
    <s v="C082"/>
    <s v="P2550"/>
    <x v="383"/>
    <x v="0"/>
    <x v="2"/>
    <n v="236"/>
    <n v="0.5"/>
    <x v="1"/>
    <n v="118"/>
    <n v="24"/>
    <x v="1"/>
    <s v="Amritsar"/>
    <x v="8"/>
    <x v="2"/>
    <x v="7"/>
    <s v="Conditioner"/>
    <x v="56"/>
    <s v="Onesize"/>
    <s v="Grey"/>
    <x v="0"/>
  </r>
  <r>
    <s v="OD2898"/>
    <s v="C083"/>
    <s v="P2551"/>
    <x v="355"/>
    <x v="2"/>
    <x v="0"/>
    <n v="456"/>
    <n v="0.5"/>
    <x v="1"/>
    <n v="228"/>
    <n v="24"/>
    <x v="1"/>
    <s v="Patiala"/>
    <x v="8"/>
    <x v="2"/>
    <x v="7"/>
    <s v="Conditioner"/>
    <x v="56"/>
    <s v="Onesize"/>
    <s v="Grey"/>
    <x v="3"/>
  </r>
  <r>
    <s v="OD2899"/>
    <s v="C084"/>
    <s v="P2552"/>
    <x v="178"/>
    <x v="3"/>
    <x v="2"/>
    <n v="963"/>
    <n v="0.3"/>
    <x v="0"/>
    <n v="674.09999999999991"/>
    <n v="24"/>
    <x v="1"/>
    <s v="Patiala"/>
    <x v="8"/>
    <x v="2"/>
    <x v="7"/>
    <s v="Conditioner"/>
    <x v="56"/>
    <s v="Onesize"/>
    <s v="Brown"/>
    <x v="1"/>
  </r>
  <r>
    <s v="OD2900"/>
    <s v="C085"/>
    <s v="P2553"/>
    <x v="794"/>
    <x v="4"/>
    <x v="1"/>
    <n v="234"/>
    <n v="0.32"/>
    <x v="0"/>
    <n v="159.11999999999998"/>
    <n v="24"/>
    <x v="1"/>
    <s v="Patiala"/>
    <x v="8"/>
    <x v="2"/>
    <x v="7"/>
    <s v="Conditioner"/>
    <x v="56"/>
    <s v="Onesize"/>
    <s v="Brown"/>
    <x v="1"/>
  </r>
  <r>
    <s v="OD2901"/>
    <s v="C086"/>
    <s v="P2554"/>
    <x v="317"/>
    <x v="8"/>
    <x v="0"/>
    <n v="456"/>
    <n v="0.25"/>
    <x v="0"/>
    <n v="342"/>
    <n v="24"/>
    <x v="1"/>
    <s v="Patiala"/>
    <x v="8"/>
    <x v="2"/>
    <x v="7"/>
    <s v="Conditioner"/>
    <x v="56"/>
    <s v="Onesize"/>
    <s v="Brown"/>
    <x v="0"/>
  </r>
  <r>
    <s v="OD2902"/>
    <s v="C087"/>
    <s v="P2555"/>
    <x v="237"/>
    <x v="3"/>
    <x v="0"/>
    <n v="564"/>
    <n v="0.45"/>
    <x v="1"/>
    <n v="310.20000000000005"/>
    <n v="24"/>
    <x v="1"/>
    <s v="Patiala"/>
    <x v="8"/>
    <x v="2"/>
    <x v="7"/>
    <s v="Conditioner"/>
    <x v="56"/>
    <s v="Onesize"/>
    <s v="Brown"/>
    <x v="0"/>
  </r>
  <r>
    <s v="OD2903"/>
    <s v="C088"/>
    <s v="P2556"/>
    <x v="795"/>
    <x v="9"/>
    <x v="1"/>
    <n v="634"/>
    <n v="0.15"/>
    <x v="2"/>
    <n v="538.9"/>
    <n v="22"/>
    <x v="1"/>
    <s v="Patiala"/>
    <x v="8"/>
    <x v="2"/>
    <x v="7"/>
    <s v="Conditioner"/>
    <x v="56"/>
    <s v="Onesize"/>
    <s v="Brown"/>
    <x v="0"/>
  </r>
  <r>
    <s v="OD2904"/>
    <s v="C089"/>
    <s v="P2557"/>
    <x v="406"/>
    <x v="1"/>
    <x v="0"/>
    <n v="236"/>
    <n v="0.33"/>
    <x v="0"/>
    <n v="158.11999999999998"/>
    <n v="23"/>
    <x v="1"/>
    <s v="Jaipur"/>
    <x v="9"/>
    <x v="2"/>
    <x v="7"/>
    <s v="Conditioner"/>
    <x v="56"/>
    <s v="Onesize"/>
    <s v="Yellow"/>
    <x v="2"/>
  </r>
  <r>
    <s v="OD2905"/>
    <s v="C090"/>
    <s v="P2558"/>
    <x v="283"/>
    <x v="7"/>
    <x v="0"/>
    <n v="444"/>
    <n v="0.33"/>
    <x v="0"/>
    <n v="297.47999999999996"/>
    <n v="24"/>
    <x v="1"/>
    <s v="Jaipur"/>
    <x v="9"/>
    <x v="2"/>
    <x v="7"/>
    <s v="Conditioner"/>
    <x v="56"/>
    <s v="Onesize"/>
    <s v="Yellow"/>
    <x v="1"/>
  </r>
  <r>
    <s v="OD2906"/>
    <s v="C091"/>
    <s v="P2559"/>
    <x v="436"/>
    <x v="8"/>
    <x v="1"/>
    <n v="456"/>
    <n v="0.33"/>
    <x v="0"/>
    <n v="305.52"/>
    <n v="25"/>
    <x v="1"/>
    <s v="Jaipur"/>
    <x v="9"/>
    <x v="2"/>
    <x v="7"/>
    <s v="Conditioner"/>
    <x v="56"/>
    <s v="Onesize"/>
    <s v="Yellow"/>
    <x v="0"/>
  </r>
  <r>
    <s v="OD2907"/>
    <s v="C092"/>
    <s v="P2560"/>
    <x v="156"/>
    <x v="7"/>
    <x v="0"/>
    <n v="963"/>
    <n v="0.33"/>
    <x v="0"/>
    <n v="645.20999999999992"/>
    <n v="26"/>
    <x v="1"/>
    <s v="Jaipur"/>
    <x v="9"/>
    <x v="2"/>
    <x v="7"/>
    <s v="Conditioner"/>
    <x v="57"/>
    <s v="Onesize"/>
    <s v="Yellow"/>
    <x v="3"/>
  </r>
  <r>
    <s v="OD2908"/>
    <s v="C093"/>
    <s v="P2561"/>
    <x v="775"/>
    <x v="10"/>
    <x v="0"/>
    <n v="456"/>
    <n v="0.33"/>
    <x v="0"/>
    <n v="305.52"/>
    <n v="27"/>
    <x v="1"/>
    <s v="Jaipur"/>
    <x v="9"/>
    <x v="2"/>
    <x v="7"/>
    <s v="Conditioner"/>
    <x v="57"/>
    <s v="Onesize"/>
    <s v="Yellow"/>
    <x v="1"/>
  </r>
  <r>
    <s v="OD2909"/>
    <s v="C094"/>
    <s v="P2562"/>
    <x v="229"/>
    <x v="0"/>
    <x v="1"/>
    <n v="1189"/>
    <n v="0.45"/>
    <x v="1"/>
    <n v="653.95000000000005"/>
    <n v="34"/>
    <x v="0"/>
    <s v="Jaipur"/>
    <x v="9"/>
    <x v="2"/>
    <x v="7"/>
    <s v="Conditioner"/>
    <x v="57"/>
    <s v="Onesize"/>
    <s v="Blue"/>
    <x v="1"/>
  </r>
  <r>
    <s v="OD2910"/>
    <s v="C095"/>
    <s v="P2563"/>
    <x v="774"/>
    <x v="9"/>
    <x v="0"/>
    <n v="1298"/>
    <n v="0.45"/>
    <x v="1"/>
    <n v="713.90000000000009"/>
    <n v="35"/>
    <x v="0"/>
    <s v="Jodhpur"/>
    <x v="9"/>
    <x v="2"/>
    <x v="7"/>
    <s v="Conditioner"/>
    <x v="57"/>
    <s v="Onesize"/>
    <s v="Blue"/>
    <x v="1"/>
  </r>
  <r>
    <s v="OD2911"/>
    <s v="C096"/>
    <s v="P2564"/>
    <x v="432"/>
    <x v="9"/>
    <x v="0"/>
    <n v="1456"/>
    <n v="0.45"/>
    <x v="1"/>
    <n v="800.80000000000007"/>
    <n v="36"/>
    <x v="0"/>
    <s v="Jodhpur"/>
    <x v="9"/>
    <x v="2"/>
    <x v="7"/>
    <s v="Conditioner"/>
    <x v="57"/>
    <s v="Onesize"/>
    <s v="Blue"/>
    <x v="0"/>
  </r>
  <r>
    <s v="OD2912"/>
    <s v="C097"/>
    <s v="P2565"/>
    <x v="683"/>
    <x v="2"/>
    <x v="0"/>
    <n v="1478"/>
    <n v="0.45"/>
    <x v="1"/>
    <n v="812.90000000000009"/>
    <n v="37"/>
    <x v="0"/>
    <s v="Jodhpur"/>
    <x v="9"/>
    <x v="2"/>
    <x v="7"/>
    <s v="Conditioner"/>
    <x v="57"/>
    <s v="Onesize"/>
    <s v="Blue"/>
    <x v="0"/>
  </r>
  <r>
    <s v="OD2913"/>
    <s v="C098"/>
    <s v="P2566"/>
    <x v="208"/>
    <x v="1"/>
    <x v="1"/>
    <n v="256"/>
    <n v="0.23"/>
    <x v="0"/>
    <n v="197.12"/>
    <n v="38"/>
    <x v="0"/>
    <s v="Udaipur"/>
    <x v="9"/>
    <x v="2"/>
    <x v="7"/>
    <s v="Conditioner"/>
    <x v="57"/>
    <s v="Onesize"/>
    <s v="Blue"/>
    <x v="0"/>
  </r>
  <r>
    <s v="OD2914"/>
    <s v="C099"/>
    <s v="P2567"/>
    <x v="547"/>
    <x v="5"/>
    <x v="0"/>
    <n v="2698"/>
    <n v="0.23"/>
    <x v="0"/>
    <n v="2077.46"/>
    <n v="39"/>
    <x v="0"/>
    <s v="Udaipur"/>
    <x v="9"/>
    <x v="2"/>
    <x v="7"/>
    <s v="Conditioner"/>
    <x v="57"/>
    <s v="Onesize"/>
    <s v="Beige"/>
    <x v="1"/>
  </r>
  <r>
    <s v="OD2915"/>
    <s v="C100"/>
    <s v="P2568"/>
    <x v="468"/>
    <x v="4"/>
    <x v="0"/>
    <n v="2364"/>
    <n v="0.23"/>
    <x v="0"/>
    <n v="1820.28"/>
    <n v="40"/>
    <x v="0"/>
    <s v="Udaipur"/>
    <x v="9"/>
    <x v="2"/>
    <x v="7"/>
    <s v="Conditioner"/>
    <x v="58"/>
    <s v="Onesize"/>
    <s v="Beige"/>
    <x v="1"/>
  </r>
  <r>
    <s v="OD2916"/>
    <s v="C001"/>
    <s v="P2569"/>
    <x v="276"/>
    <x v="1"/>
    <x v="0"/>
    <n v="1236"/>
    <n v="0.23"/>
    <x v="0"/>
    <n v="951.72"/>
    <n v="30"/>
    <x v="0"/>
    <s v="Mumbai"/>
    <x v="0"/>
    <x v="2"/>
    <x v="7"/>
    <s v="Conditioner"/>
    <x v="58"/>
    <s v="Onesize"/>
    <s v="Beige"/>
    <x v="2"/>
  </r>
  <r>
    <s v="OD2917"/>
    <s v="C002"/>
    <s v="P2570"/>
    <x v="492"/>
    <x v="10"/>
    <x v="1"/>
    <n v="756"/>
    <n v="0.23"/>
    <x v="0"/>
    <n v="582.12"/>
    <n v="35"/>
    <x v="0"/>
    <s v="Mumbai"/>
    <x v="0"/>
    <x v="2"/>
    <x v="7"/>
    <s v="Conditioner"/>
    <x v="58"/>
    <s v="Onesize"/>
    <s v="Beige"/>
    <x v="1"/>
  </r>
  <r>
    <s v="OD2918"/>
    <s v="C003"/>
    <s v="P2571"/>
    <x v="1"/>
    <x v="1"/>
    <x v="1"/>
    <n v="326"/>
    <n v="0.12"/>
    <x v="2"/>
    <n v="286.88"/>
    <n v="36"/>
    <x v="0"/>
    <s v="Mumbai"/>
    <x v="0"/>
    <x v="2"/>
    <x v="7"/>
    <s v="Conditioner"/>
    <x v="58"/>
    <s v="Onesize"/>
    <s v="Beige"/>
    <x v="1"/>
  </r>
  <r>
    <s v="OD2919"/>
    <s v="C004"/>
    <s v="P2572"/>
    <x v="792"/>
    <x v="11"/>
    <x v="1"/>
    <n v="453"/>
    <n v="0.12"/>
    <x v="2"/>
    <n v="398.64"/>
    <n v="40"/>
    <x v="0"/>
    <s v="Pune"/>
    <x v="0"/>
    <x v="2"/>
    <x v="7"/>
    <s v="Conditioner"/>
    <x v="58"/>
    <s v="Onesize"/>
    <s v="Beige"/>
    <x v="0"/>
  </r>
  <r>
    <s v="OD2920"/>
    <s v="C005"/>
    <s v="P2573"/>
    <x v="289"/>
    <x v="5"/>
    <x v="0"/>
    <n v="326"/>
    <n v="0.12"/>
    <x v="2"/>
    <n v="286.88"/>
    <n v="25"/>
    <x v="1"/>
    <s v="Pune"/>
    <x v="0"/>
    <x v="2"/>
    <x v="7"/>
    <s v="Conditioner"/>
    <x v="58"/>
    <s v="Onesize"/>
    <s v="Brown"/>
    <x v="2"/>
  </r>
  <r>
    <s v="OD2921"/>
    <s v="C006"/>
    <s v="P2574"/>
    <x v="457"/>
    <x v="9"/>
    <x v="0"/>
    <n v="456"/>
    <n v="0.12"/>
    <x v="2"/>
    <n v="401.28000000000003"/>
    <n v="16"/>
    <x v="2"/>
    <s v="Pune"/>
    <x v="0"/>
    <x v="2"/>
    <x v="7"/>
    <s v="Conditioner"/>
    <x v="58"/>
    <s v="Onesize"/>
    <s v="Brown"/>
    <x v="0"/>
  </r>
  <r>
    <s v="OD2922"/>
    <s v="C007"/>
    <s v="P2575"/>
    <x v="391"/>
    <x v="6"/>
    <x v="0"/>
    <n v="456"/>
    <n v="0.12"/>
    <x v="2"/>
    <n v="401.28000000000003"/>
    <n v="23"/>
    <x v="1"/>
    <s v="Pune"/>
    <x v="0"/>
    <x v="2"/>
    <x v="7"/>
    <s v="Conditioner"/>
    <x v="58"/>
    <s v="Onesize"/>
    <s v="Brown"/>
    <x v="1"/>
  </r>
  <r>
    <s v="OD2923"/>
    <s v="C008"/>
    <s v="P2576"/>
    <x v="799"/>
    <x v="11"/>
    <x v="1"/>
    <n v="456"/>
    <n v="0.12"/>
    <x v="2"/>
    <n v="401.28000000000003"/>
    <n v="22"/>
    <x v="1"/>
    <s v="Pune"/>
    <x v="0"/>
    <x v="2"/>
    <x v="7"/>
    <s v="Conditioner"/>
    <x v="58"/>
    <s v="Onesize"/>
    <s v="Brown"/>
    <x v="2"/>
  </r>
  <r>
    <s v="OD2924"/>
    <s v="C009"/>
    <s v="P2577"/>
    <x v="276"/>
    <x v="1"/>
    <x v="0"/>
    <n v="456"/>
    <n v="0.12"/>
    <x v="2"/>
    <n v="401.28000000000003"/>
    <n v="17"/>
    <x v="2"/>
    <s v="Hyderabad"/>
    <x v="1"/>
    <x v="2"/>
    <x v="7"/>
    <s v="Conditioner"/>
    <x v="58"/>
    <s v="Onesize"/>
    <s v="Brown"/>
    <x v="3"/>
  </r>
  <r>
    <s v="OD2925"/>
    <s v="C010"/>
    <s v="P2578"/>
    <x v="25"/>
    <x v="6"/>
    <x v="0"/>
    <n v="236"/>
    <n v="0.12"/>
    <x v="2"/>
    <n v="207.68"/>
    <n v="19"/>
    <x v="2"/>
    <s v="Hyderabad"/>
    <x v="1"/>
    <x v="2"/>
    <x v="7"/>
    <s v="Conditioner"/>
    <x v="58"/>
    <s v="Onesize"/>
    <s v="Brown"/>
    <x v="1"/>
  </r>
  <r>
    <s v="OD2926"/>
    <s v="C011"/>
    <s v="P2579"/>
    <x v="800"/>
    <x v="2"/>
    <x v="0"/>
    <n v="996"/>
    <n v="0.12"/>
    <x v="2"/>
    <n v="876.48"/>
    <n v="18"/>
    <x v="2"/>
    <s v="Hyderabad"/>
    <x v="1"/>
    <x v="2"/>
    <x v="7"/>
    <s v="Conditioner"/>
    <x v="58"/>
    <s v="Onesize"/>
    <s v="Brown"/>
    <x v="0"/>
  </r>
  <r>
    <s v="OD2927"/>
    <s v="C012"/>
    <s v="P2580"/>
    <x v="521"/>
    <x v="6"/>
    <x v="0"/>
    <n v="654"/>
    <n v="0.12"/>
    <x v="2"/>
    <n v="575.52"/>
    <n v="20"/>
    <x v="1"/>
    <s v="Hyderabad"/>
    <x v="1"/>
    <x v="2"/>
    <x v="7"/>
    <s v="Hair Gel"/>
    <x v="59"/>
    <s v="Onesize"/>
    <s v="Brown"/>
    <x v="2"/>
  </r>
  <r>
    <s v="OD2928"/>
    <s v="C013"/>
    <s v="P2581"/>
    <x v="664"/>
    <x v="10"/>
    <x v="0"/>
    <n v="654"/>
    <n v="0.35"/>
    <x v="0"/>
    <n v="425.1"/>
    <n v="22"/>
    <x v="1"/>
    <s v="Raipur"/>
    <x v="2"/>
    <x v="2"/>
    <x v="7"/>
    <s v="Hair Gel"/>
    <x v="59"/>
    <s v="Onesize"/>
    <s v="Brown"/>
    <x v="1"/>
  </r>
  <r>
    <s v="OD2929"/>
    <s v="C014"/>
    <s v="P2582"/>
    <x v="4"/>
    <x v="1"/>
    <x v="1"/>
    <n v="654"/>
    <n v="0.35"/>
    <x v="0"/>
    <n v="425.1"/>
    <n v="25"/>
    <x v="1"/>
    <s v="Raipur"/>
    <x v="2"/>
    <x v="2"/>
    <x v="7"/>
    <s v="Hair Gel"/>
    <x v="59"/>
    <s v="Onesize"/>
    <s v="Brown"/>
    <x v="0"/>
  </r>
  <r>
    <s v="OD2930"/>
    <s v="C015"/>
    <s v="P2583"/>
    <x v="456"/>
    <x v="4"/>
    <x v="0"/>
    <n v="654"/>
    <n v="0.35"/>
    <x v="0"/>
    <n v="425.1"/>
    <n v="27"/>
    <x v="1"/>
    <s v="Ahmedabad"/>
    <x v="3"/>
    <x v="2"/>
    <x v="7"/>
    <s v="Hair Gel"/>
    <x v="59"/>
    <s v="Onesize"/>
    <s v="White"/>
    <x v="3"/>
  </r>
  <r>
    <s v="OD2931"/>
    <s v="C016"/>
    <s v="P2584"/>
    <x v="62"/>
    <x v="11"/>
    <x v="2"/>
    <n v="456"/>
    <n v="0.35"/>
    <x v="0"/>
    <n v="296.40000000000003"/>
    <n v="29"/>
    <x v="1"/>
    <s v="Ahmedabad"/>
    <x v="3"/>
    <x v="2"/>
    <x v="7"/>
    <s v="Hair Gel"/>
    <x v="59"/>
    <s v="Onesize"/>
    <s v="White"/>
    <x v="1"/>
  </r>
  <r>
    <s v="OD2932"/>
    <s v="C017"/>
    <s v="P2585"/>
    <x v="678"/>
    <x v="5"/>
    <x v="1"/>
    <n v="1154"/>
    <n v="0.35"/>
    <x v="0"/>
    <n v="750.1"/>
    <n v="23"/>
    <x v="1"/>
    <s v="Ahmedabad"/>
    <x v="3"/>
    <x v="2"/>
    <x v="7"/>
    <s v="Hair Gel"/>
    <x v="59"/>
    <s v="Onesize"/>
    <s v="White"/>
    <x v="1"/>
  </r>
  <r>
    <s v="OD2933"/>
    <s v="C018"/>
    <s v="P2586"/>
    <x v="659"/>
    <x v="11"/>
    <x v="1"/>
    <n v="1632"/>
    <n v="0.35"/>
    <x v="0"/>
    <n v="1060.8"/>
    <n v="25"/>
    <x v="1"/>
    <s v="Ahmedabad"/>
    <x v="3"/>
    <x v="2"/>
    <x v="7"/>
    <s v="Hair Gel"/>
    <x v="45"/>
    <s v="Onesize"/>
    <s v="White"/>
    <x v="0"/>
  </r>
  <r>
    <s v="OD2934"/>
    <s v="C019"/>
    <s v="P2587"/>
    <x v="349"/>
    <x v="7"/>
    <x v="1"/>
    <n v="456"/>
    <n v="0.35"/>
    <x v="0"/>
    <n v="296.40000000000003"/>
    <n v="24"/>
    <x v="1"/>
    <s v="Ahmedabad"/>
    <x v="3"/>
    <x v="2"/>
    <x v="7"/>
    <s v="Hair Gel"/>
    <x v="45"/>
    <s v="Onesize"/>
    <s v="White"/>
    <x v="0"/>
  </r>
  <r>
    <s v="OD2935"/>
    <s v="C020"/>
    <s v="P2588"/>
    <x v="726"/>
    <x v="1"/>
    <x v="1"/>
    <n v="1265"/>
    <n v="0.35"/>
    <x v="0"/>
    <n v="822.25"/>
    <n v="15"/>
    <x v="2"/>
    <s v="Ahmedabad"/>
    <x v="3"/>
    <x v="2"/>
    <x v="7"/>
    <s v="Hair Gel"/>
    <x v="45"/>
    <s v="Onesize"/>
    <s v="White"/>
    <x v="0"/>
  </r>
  <r>
    <s v="OD2936"/>
    <s v="C021"/>
    <s v="P2589"/>
    <x v="762"/>
    <x v="7"/>
    <x v="1"/>
    <n v="1149"/>
    <n v="0.35"/>
    <x v="0"/>
    <n v="746.85"/>
    <n v="19"/>
    <x v="2"/>
    <s v="Vadodara"/>
    <x v="3"/>
    <x v="2"/>
    <x v="7"/>
    <s v="Hair Gel"/>
    <x v="45"/>
    <s v="Onesize"/>
    <s v="White"/>
    <x v="2"/>
  </r>
  <r>
    <s v="OD2937"/>
    <s v="C022"/>
    <s v="P2590"/>
    <x v="444"/>
    <x v="0"/>
    <x v="1"/>
    <n v="1475"/>
    <n v="0.3"/>
    <x v="0"/>
    <n v="1032.5"/>
    <n v="19"/>
    <x v="2"/>
    <s v="Vadodara"/>
    <x v="3"/>
    <x v="2"/>
    <x v="7"/>
    <s v="Hair Gel"/>
    <x v="45"/>
    <s v="Onesize"/>
    <s v="White"/>
    <x v="1"/>
  </r>
  <r>
    <s v="OD2938"/>
    <s v="C023"/>
    <s v="P2591"/>
    <x v="325"/>
    <x v="1"/>
    <x v="0"/>
    <n v="1256"/>
    <n v="0.3"/>
    <x v="0"/>
    <n v="879.19999999999993"/>
    <n v="19"/>
    <x v="2"/>
    <s v="Vadodara"/>
    <x v="3"/>
    <x v="2"/>
    <x v="7"/>
    <s v="Hair Gel"/>
    <x v="60"/>
    <s v="Onesize"/>
    <s v="White"/>
    <x v="0"/>
  </r>
  <r>
    <s v="OD2939"/>
    <s v="C024"/>
    <s v="P2592"/>
    <x v="256"/>
    <x v="10"/>
    <x v="0"/>
    <n v="1425"/>
    <n v="0.3"/>
    <x v="0"/>
    <n v="997.49999999999989"/>
    <n v="22"/>
    <x v="1"/>
    <s v="Vadodara"/>
    <x v="3"/>
    <x v="2"/>
    <x v="7"/>
    <s v="Hair Gel"/>
    <x v="60"/>
    <s v="Onesize"/>
    <s v="White"/>
    <x v="3"/>
  </r>
  <r>
    <s v="OD2940"/>
    <s v="C025"/>
    <s v="P2593"/>
    <x v="165"/>
    <x v="3"/>
    <x v="0"/>
    <n v="2365"/>
    <n v="0.3"/>
    <x v="0"/>
    <n v="1655.5"/>
    <n v="22"/>
    <x v="1"/>
    <s v="Vadodara"/>
    <x v="3"/>
    <x v="2"/>
    <x v="7"/>
    <s v="Hair Gel"/>
    <x v="60"/>
    <s v="Onesize"/>
    <s v="White"/>
    <x v="1"/>
  </r>
  <r>
    <s v="OD2941"/>
    <s v="C026"/>
    <s v="P2594"/>
    <x v="272"/>
    <x v="3"/>
    <x v="2"/>
    <n v="645"/>
    <n v="0.3"/>
    <x v="0"/>
    <n v="451.49999999999994"/>
    <n v="22"/>
    <x v="1"/>
    <s v="Surat"/>
    <x v="3"/>
    <x v="2"/>
    <x v="7"/>
    <s v="Hair Gel"/>
    <x v="60"/>
    <s v="Onesize"/>
    <s v="Black"/>
    <x v="1"/>
  </r>
  <r>
    <s v="OD2942"/>
    <s v="C027"/>
    <s v="P2595"/>
    <x v="134"/>
    <x v="0"/>
    <x v="0"/>
    <n v="1236"/>
    <n v="0.3"/>
    <x v="0"/>
    <n v="865.19999999999993"/>
    <n v="22"/>
    <x v="1"/>
    <s v="Surat"/>
    <x v="3"/>
    <x v="2"/>
    <x v="7"/>
    <s v="Hair Gel"/>
    <x v="60"/>
    <s v="Onesize"/>
    <s v="Black"/>
    <x v="1"/>
  </r>
  <r>
    <s v="OD2943"/>
    <s v="C028"/>
    <s v="P2596"/>
    <x v="728"/>
    <x v="11"/>
    <x v="2"/>
    <n v="654"/>
    <n v="0.3"/>
    <x v="0"/>
    <n v="457.79999999999995"/>
    <n v="29"/>
    <x v="1"/>
    <s v="Surat"/>
    <x v="3"/>
    <x v="2"/>
    <x v="7"/>
    <s v="Hair Gel"/>
    <x v="60"/>
    <s v="Onesize"/>
    <s v="Black"/>
    <x v="0"/>
  </r>
  <r>
    <s v="OD2944"/>
    <s v="C029"/>
    <s v="P2597"/>
    <x v="203"/>
    <x v="11"/>
    <x v="0"/>
    <n v="654"/>
    <n v="0.3"/>
    <x v="0"/>
    <n v="457.79999999999995"/>
    <n v="29"/>
    <x v="1"/>
    <s v="Surat"/>
    <x v="3"/>
    <x v="2"/>
    <x v="7"/>
    <s v="Hair Gel"/>
    <x v="60"/>
    <s v="Onesize"/>
    <s v="Black"/>
    <x v="0"/>
  </r>
  <r>
    <s v="OD2945"/>
    <s v="C030"/>
    <s v="P2598"/>
    <x v="251"/>
    <x v="0"/>
    <x v="1"/>
    <n v="654"/>
    <n v="0.3"/>
    <x v="0"/>
    <n v="457.79999999999995"/>
    <n v="29"/>
    <x v="1"/>
    <s v="Bengaluru"/>
    <x v="4"/>
    <x v="2"/>
    <x v="7"/>
    <s v="Hair Gel"/>
    <x v="60"/>
    <s v="Onesize"/>
    <s v="Black"/>
    <x v="0"/>
  </r>
  <r>
    <s v="OD2946"/>
    <s v="C031"/>
    <s v="P2599"/>
    <x v="729"/>
    <x v="9"/>
    <x v="0"/>
    <n v="654"/>
    <n v="0.3"/>
    <x v="0"/>
    <n v="457.79999999999995"/>
    <n v="29"/>
    <x v="1"/>
    <s v="Bengaluru"/>
    <x v="4"/>
    <x v="2"/>
    <x v="7"/>
    <s v="Hair Gel"/>
    <x v="60"/>
    <s v="Onesize"/>
    <s v="Black"/>
    <x v="1"/>
  </r>
  <r>
    <s v="OD2947"/>
    <s v="C032"/>
    <s v="P2600"/>
    <x v="327"/>
    <x v="0"/>
    <x v="0"/>
    <n v="356"/>
    <n v="0.25"/>
    <x v="0"/>
    <n v="267"/>
    <n v="41"/>
    <x v="0"/>
    <s v="Bengaluru"/>
    <x v="4"/>
    <x v="2"/>
    <x v="7"/>
    <s v="Hair Gel"/>
    <x v="60"/>
    <s v="Onesize"/>
    <s v="Coffee Brown"/>
    <x v="1"/>
  </r>
  <r>
    <s v="OD2948"/>
    <s v="C033"/>
    <s v="P2601"/>
    <x v="588"/>
    <x v="1"/>
    <x v="1"/>
    <n v="686"/>
    <n v="0.25"/>
    <x v="0"/>
    <n v="514.5"/>
    <n v="42"/>
    <x v="0"/>
    <s v="Bengaluru"/>
    <x v="4"/>
    <x v="2"/>
    <x v="7"/>
    <s v="Hair Gel"/>
    <x v="60"/>
    <s v="Onesize"/>
    <s v="Coffee Brown"/>
    <x v="2"/>
  </r>
  <r>
    <s v="OD2949"/>
    <s v="C034"/>
    <s v="P2602"/>
    <x v="63"/>
    <x v="4"/>
    <x v="1"/>
    <n v="456"/>
    <n v="0.25"/>
    <x v="0"/>
    <n v="342"/>
    <n v="43"/>
    <x v="0"/>
    <s v="Bengaluru"/>
    <x v="4"/>
    <x v="2"/>
    <x v="7"/>
    <s v="Hair Gel"/>
    <x v="60"/>
    <s v="Onesize"/>
    <s v="Coffee Brown"/>
    <x v="1"/>
  </r>
  <r>
    <s v="OD2950"/>
    <s v="C035"/>
    <s v="P2603"/>
    <x v="4"/>
    <x v="1"/>
    <x v="1"/>
    <n v="516"/>
    <n v="0.25"/>
    <x v="0"/>
    <n v="387"/>
    <n v="44"/>
    <x v="0"/>
    <s v="Bengaluru"/>
    <x v="4"/>
    <x v="3"/>
    <x v="8"/>
    <s v="Shirts"/>
    <x v="10"/>
    <s v="2-3Y"/>
    <s v="Coffee Brown"/>
    <x v="1"/>
  </r>
  <r>
    <s v="OD2951"/>
    <s v="C036"/>
    <s v="P2604"/>
    <x v="51"/>
    <x v="2"/>
    <x v="0"/>
    <n v="355"/>
    <n v="0.55000000000000004"/>
    <x v="1"/>
    <n v="159.74999999999997"/>
    <n v="45"/>
    <x v="0"/>
    <s v="Bengaluru"/>
    <x v="4"/>
    <x v="3"/>
    <x v="8"/>
    <s v="Shirts"/>
    <x v="10"/>
    <s v="2-3Y"/>
    <s v="Coffee Brown"/>
    <x v="0"/>
  </r>
  <r>
    <s v="OD2952"/>
    <s v="C037"/>
    <s v="P2605"/>
    <x v="332"/>
    <x v="5"/>
    <x v="1"/>
    <n v="465"/>
    <n v="0.5"/>
    <x v="1"/>
    <n v="232.5"/>
    <n v="35"/>
    <x v="0"/>
    <s v="Bengaluru"/>
    <x v="4"/>
    <x v="3"/>
    <x v="8"/>
    <s v="Shirts"/>
    <x v="10"/>
    <s v="2-3Y"/>
    <s v="Coffee Brown"/>
    <x v="2"/>
  </r>
  <r>
    <s v="OD2953"/>
    <s v="C038"/>
    <s v="P2606"/>
    <x v="528"/>
    <x v="9"/>
    <x v="0"/>
    <n v="965"/>
    <n v="0.5"/>
    <x v="1"/>
    <n v="482.5"/>
    <n v="36"/>
    <x v="0"/>
    <s v="Patna"/>
    <x v="5"/>
    <x v="3"/>
    <x v="8"/>
    <s v="Shirts"/>
    <x v="10"/>
    <s v="2-3Y"/>
    <s v="Coffee Brown"/>
    <x v="1"/>
  </r>
  <r>
    <s v="OD2954"/>
    <s v="C039"/>
    <s v="P2607"/>
    <x v="801"/>
    <x v="0"/>
    <x v="2"/>
    <n v="1158"/>
    <n v="0.5"/>
    <x v="1"/>
    <n v="579"/>
    <n v="37"/>
    <x v="0"/>
    <s v="Patna"/>
    <x v="5"/>
    <x v="3"/>
    <x v="8"/>
    <s v="Shirts"/>
    <x v="10"/>
    <s v="2-3Y"/>
    <s v="Coffee Brown"/>
    <x v="0"/>
  </r>
  <r>
    <s v="OD2955"/>
    <s v="C040"/>
    <s v="P2608"/>
    <x v="305"/>
    <x v="1"/>
    <x v="0"/>
    <n v="264"/>
    <n v="0.5"/>
    <x v="1"/>
    <n v="132"/>
    <n v="26"/>
    <x v="1"/>
    <s v="Patna"/>
    <x v="5"/>
    <x v="3"/>
    <x v="8"/>
    <s v="Shirts"/>
    <x v="10"/>
    <s v="2-3Y"/>
    <s v="White"/>
    <x v="2"/>
  </r>
  <r>
    <s v="OD2956"/>
    <s v="C041"/>
    <s v="P2609"/>
    <x v="709"/>
    <x v="0"/>
    <x v="0"/>
    <n v="433"/>
    <n v="0.5"/>
    <x v="1"/>
    <n v="216.5"/>
    <n v="27"/>
    <x v="1"/>
    <s v="Patna"/>
    <x v="5"/>
    <x v="3"/>
    <x v="8"/>
    <s v="Shirts"/>
    <x v="10"/>
    <s v="2-3Y"/>
    <s v="White"/>
    <x v="1"/>
  </r>
  <r>
    <s v="OD2957"/>
    <s v="C042"/>
    <s v="P2610"/>
    <x v="418"/>
    <x v="6"/>
    <x v="1"/>
    <n v="562"/>
    <n v="0.3"/>
    <x v="0"/>
    <n v="393.4"/>
    <n v="28"/>
    <x v="1"/>
    <s v="Darbhanga"/>
    <x v="5"/>
    <x v="3"/>
    <x v="8"/>
    <s v="Shirts"/>
    <x v="10"/>
    <s v="3-4Y"/>
    <s v="White"/>
    <x v="1"/>
  </r>
  <r>
    <s v="OD2958"/>
    <s v="C043"/>
    <s v="P2611"/>
    <x v="206"/>
    <x v="8"/>
    <x v="0"/>
    <n v="423"/>
    <n v="0.32"/>
    <x v="0"/>
    <n v="287.64"/>
    <n v="29"/>
    <x v="1"/>
    <s v="Darbhanga"/>
    <x v="5"/>
    <x v="3"/>
    <x v="8"/>
    <s v="Shirts"/>
    <x v="10"/>
    <s v="3-4Y"/>
    <s v="White"/>
    <x v="0"/>
  </r>
  <r>
    <s v="OD2959"/>
    <s v="C044"/>
    <s v="P2612"/>
    <x v="792"/>
    <x v="11"/>
    <x v="1"/>
    <n v="621"/>
    <n v="0.25"/>
    <x v="0"/>
    <n v="465.75"/>
    <n v="30"/>
    <x v="0"/>
    <s v="Darbhanga"/>
    <x v="5"/>
    <x v="3"/>
    <x v="8"/>
    <s v="Shirts"/>
    <x v="10"/>
    <s v="3-4Y"/>
    <s v="Pink"/>
    <x v="3"/>
  </r>
  <r>
    <s v="OD2960"/>
    <s v="C045"/>
    <s v="P2613"/>
    <x v="326"/>
    <x v="2"/>
    <x v="1"/>
    <n v="333"/>
    <n v="0.45"/>
    <x v="1"/>
    <n v="183.15"/>
    <n v="31"/>
    <x v="0"/>
    <s v="Nalanda"/>
    <x v="5"/>
    <x v="3"/>
    <x v="8"/>
    <s v="Shirts"/>
    <x v="10"/>
    <s v="3-4Y"/>
    <s v="Pink"/>
    <x v="2"/>
  </r>
  <r>
    <s v="OD2961"/>
    <s v="C046"/>
    <s v="P2614"/>
    <x v="741"/>
    <x v="9"/>
    <x v="0"/>
    <n v="236"/>
    <n v="0.15"/>
    <x v="2"/>
    <n v="200.6"/>
    <n v="32"/>
    <x v="0"/>
    <s v="Nalanda"/>
    <x v="5"/>
    <x v="3"/>
    <x v="8"/>
    <s v="Shirts"/>
    <x v="10"/>
    <s v="3-4Y"/>
    <s v="Pink"/>
    <x v="0"/>
  </r>
  <r>
    <s v="OD2962"/>
    <s v="C047"/>
    <s v="P2615"/>
    <x v="595"/>
    <x v="11"/>
    <x v="0"/>
    <n v="456"/>
    <n v="0.33"/>
    <x v="0"/>
    <n v="305.52"/>
    <n v="33"/>
    <x v="0"/>
    <s v="Nalanda"/>
    <x v="5"/>
    <x v="3"/>
    <x v="8"/>
    <s v="Shirts"/>
    <x v="10"/>
    <s v="1-2Y"/>
    <s v="Blue"/>
    <x v="1"/>
  </r>
  <r>
    <s v="OD2963"/>
    <s v="C048"/>
    <s v="P2616"/>
    <x v="336"/>
    <x v="5"/>
    <x v="0"/>
    <n v="963"/>
    <n v="0.42"/>
    <x v="1"/>
    <n v="558.54000000000008"/>
    <n v="44"/>
    <x v="0"/>
    <s v="Gaya"/>
    <x v="5"/>
    <x v="3"/>
    <x v="8"/>
    <s v="Shirts"/>
    <x v="10"/>
    <s v="1-2Y"/>
    <s v="Yellow"/>
    <x v="0"/>
  </r>
  <r>
    <s v="OD2964"/>
    <s v="C049"/>
    <s v="P2617"/>
    <x v="564"/>
    <x v="7"/>
    <x v="1"/>
    <n v="234"/>
    <n v="0.42"/>
    <x v="1"/>
    <n v="135.72000000000003"/>
    <n v="45"/>
    <x v="0"/>
    <s v="Gaya"/>
    <x v="5"/>
    <x v="3"/>
    <x v="8"/>
    <s v="Shirts"/>
    <x v="22"/>
    <s v="1-2Y"/>
    <s v="Yellow"/>
    <x v="0"/>
  </r>
  <r>
    <s v="OD2965"/>
    <s v="C050"/>
    <s v="P2618"/>
    <x v="91"/>
    <x v="10"/>
    <x v="0"/>
    <n v="456"/>
    <n v="0.39"/>
    <x v="0"/>
    <n v="278.15999999999997"/>
    <n v="46"/>
    <x v="3"/>
    <s v="Bhopal"/>
    <x v="6"/>
    <x v="3"/>
    <x v="8"/>
    <s v="Shirts"/>
    <x v="22"/>
    <s v="1-2Y"/>
    <s v="Yellow"/>
    <x v="0"/>
  </r>
  <r>
    <s v="OD2966"/>
    <s v="C051"/>
    <s v="P2619"/>
    <x v="800"/>
    <x v="2"/>
    <x v="0"/>
    <n v="564"/>
    <n v="0.39"/>
    <x v="0"/>
    <n v="344.04"/>
    <n v="47"/>
    <x v="3"/>
    <s v="Bhopal"/>
    <x v="6"/>
    <x v="3"/>
    <x v="8"/>
    <s v="Shirts"/>
    <x v="22"/>
    <s v="1-2Y"/>
    <s v="Yellow"/>
    <x v="2"/>
  </r>
  <r>
    <s v="OD2967"/>
    <s v="C052"/>
    <s v="P2620"/>
    <x v="249"/>
    <x v="1"/>
    <x v="0"/>
    <n v="634"/>
    <n v="0.39"/>
    <x v="0"/>
    <n v="386.74"/>
    <n v="48"/>
    <x v="3"/>
    <s v="Bhopal"/>
    <x v="6"/>
    <x v="3"/>
    <x v="8"/>
    <s v="Shirts"/>
    <x v="22"/>
    <s v="1-2Y"/>
    <s v="Yellow"/>
    <x v="3"/>
  </r>
  <r>
    <s v="OD2968"/>
    <s v="C053"/>
    <s v="P2621"/>
    <x v="742"/>
    <x v="0"/>
    <x v="0"/>
    <n v="236"/>
    <n v="0.39"/>
    <x v="0"/>
    <n v="143.96"/>
    <n v="49"/>
    <x v="3"/>
    <s v="Bhopal"/>
    <x v="6"/>
    <x v="3"/>
    <x v="8"/>
    <s v="Shirts"/>
    <x v="22"/>
    <s v="1-2Y"/>
    <s v="Navy Blue"/>
    <x v="1"/>
  </r>
  <r>
    <s v="OD2969"/>
    <s v="C054"/>
    <s v="P2622"/>
    <x v="758"/>
    <x v="4"/>
    <x v="0"/>
    <n v="444"/>
    <n v="0.3"/>
    <x v="0"/>
    <n v="310.79999999999995"/>
    <n v="17"/>
    <x v="2"/>
    <s v="Sagar"/>
    <x v="6"/>
    <x v="3"/>
    <x v="8"/>
    <s v="Shirts"/>
    <x v="22"/>
    <s v="1-2Y"/>
    <s v="Navy Blue"/>
    <x v="0"/>
  </r>
  <r>
    <s v="OD2970"/>
    <s v="C055"/>
    <s v="P2623"/>
    <x v="503"/>
    <x v="9"/>
    <x v="1"/>
    <n v="456"/>
    <n v="0.3"/>
    <x v="0"/>
    <n v="319.2"/>
    <n v="18"/>
    <x v="2"/>
    <s v="Sagar"/>
    <x v="6"/>
    <x v="3"/>
    <x v="8"/>
    <s v="Shirts"/>
    <x v="22"/>
    <s v="1-2Y"/>
    <s v="Navy Blue"/>
    <x v="3"/>
  </r>
  <r>
    <s v="OD2971"/>
    <s v="C056"/>
    <s v="P2624"/>
    <x v="107"/>
    <x v="3"/>
    <x v="0"/>
    <n v="963"/>
    <n v="0.3"/>
    <x v="0"/>
    <n v="674.09999999999991"/>
    <n v="19"/>
    <x v="2"/>
    <s v="Sagar"/>
    <x v="6"/>
    <x v="3"/>
    <x v="8"/>
    <s v="Shirts"/>
    <x v="22"/>
    <s v="1-2Y"/>
    <s v="Navy Blue"/>
    <x v="1"/>
  </r>
  <r>
    <s v="OD2972"/>
    <s v="C057"/>
    <s v="P2625"/>
    <x v="531"/>
    <x v="10"/>
    <x v="1"/>
    <n v="456"/>
    <n v="0.25"/>
    <x v="0"/>
    <n v="342"/>
    <n v="20"/>
    <x v="1"/>
    <s v="Sagar"/>
    <x v="6"/>
    <x v="3"/>
    <x v="8"/>
    <s v="Shirts"/>
    <x v="0"/>
    <s v="3-4Y"/>
    <s v="Brown"/>
    <x v="1"/>
  </r>
  <r>
    <s v="OD2973"/>
    <s v="C058"/>
    <s v="P2626"/>
    <x v="530"/>
    <x v="3"/>
    <x v="2"/>
    <n v="1189"/>
    <n v="0.25"/>
    <x v="0"/>
    <n v="891.75"/>
    <n v="21"/>
    <x v="1"/>
    <s v="Indore"/>
    <x v="6"/>
    <x v="3"/>
    <x v="8"/>
    <s v="Shirts"/>
    <x v="0"/>
    <s v="3-4Y"/>
    <s v="Brown"/>
    <x v="0"/>
  </r>
  <r>
    <s v="OD2974"/>
    <s v="C059"/>
    <s v="P2627"/>
    <x v="246"/>
    <x v="11"/>
    <x v="0"/>
    <n v="1298"/>
    <n v="0.3"/>
    <x v="0"/>
    <n v="908.59999999999991"/>
    <n v="22"/>
    <x v="1"/>
    <s v="Indore"/>
    <x v="6"/>
    <x v="3"/>
    <x v="8"/>
    <s v="Shirts"/>
    <x v="0"/>
    <s v="3-4Y"/>
    <s v="Brown"/>
    <x v="0"/>
  </r>
  <r>
    <s v="OD2975"/>
    <s v="C060"/>
    <s v="P2628"/>
    <x v="621"/>
    <x v="8"/>
    <x v="0"/>
    <n v="1456"/>
    <n v="0.3"/>
    <x v="0"/>
    <n v="1019.1999999999999"/>
    <n v="16"/>
    <x v="2"/>
    <s v="Kanpur"/>
    <x v="7"/>
    <x v="3"/>
    <x v="8"/>
    <s v="Shirts"/>
    <x v="0"/>
    <s v="2-3Y"/>
    <s v="Brown"/>
    <x v="0"/>
  </r>
  <r>
    <s v="OD2976"/>
    <s v="C061"/>
    <s v="P2629"/>
    <x v="148"/>
    <x v="6"/>
    <x v="1"/>
    <n v="1478"/>
    <n v="0.3"/>
    <x v="0"/>
    <n v="1034.5999999999999"/>
    <n v="17"/>
    <x v="2"/>
    <s v="Kanpur"/>
    <x v="7"/>
    <x v="3"/>
    <x v="8"/>
    <s v="Shirts"/>
    <x v="0"/>
    <s v="2-3Y"/>
    <s v="Teal"/>
    <x v="2"/>
  </r>
  <r>
    <s v="OD2977"/>
    <s v="C062"/>
    <s v="P2630"/>
    <x v="282"/>
    <x v="7"/>
    <x v="1"/>
    <n v="256"/>
    <n v="0.4"/>
    <x v="0"/>
    <n v="153.6"/>
    <n v="18"/>
    <x v="2"/>
    <s v="Kanpur"/>
    <x v="7"/>
    <x v="3"/>
    <x v="8"/>
    <s v="Shirts"/>
    <x v="0"/>
    <s v="2-3Y"/>
    <s v="Teal"/>
    <x v="1"/>
  </r>
  <r>
    <s v="OD2978"/>
    <s v="C063"/>
    <s v="P2631"/>
    <x v="242"/>
    <x v="9"/>
    <x v="1"/>
    <n v="2698"/>
    <n v="0.4"/>
    <x v="0"/>
    <n v="1618.8"/>
    <n v="19"/>
    <x v="2"/>
    <s v="Kanpur"/>
    <x v="7"/>
    <x v="3"/>
    <x v="8"/>
    <s v="Shirts"/>
    <x v="61"/>
    <s v="2-3Y"/>
    <s v="Teal"/>
    <x v="0"/>
  </r>
  <r>
    <s v="OD2979"/>
    <s v="C064"/>
    <s v="P2632"/>
    <x v="802"/>
    <x v="7"/>
    <x v="1"/>
    <n v="2364"/>
    <n v="0.4"/>
    <x v="0"/>
    <n v="1418.3999999999999"/>
    <n v="20"/>
    <x v="1"/>
    <s v="Aligarh"/>
    <x v="7"/>
    <x v="3"/>
    <x v="8"/>
    <s v="Shirts"/>
    <x v="61"/>
    <s v="2-3Y"/>
    <s v="Tan"/>
    <x v="3"/>
  </r>
  <r>
    <s v="OD2980"/>
    <s v="C065"/>
    <s v="P2633"/>
    <x v="550"/>
    <x v="2"/>
    <x v="0"/>
    <n v="1236"/>
    <n v="0.4"/>
    <x v="0"/>
    <n v="741.6"/>
    <n v="21"/>
    <x v="1"/>
    <s v="Aligarh"/>
    <x v="7"/>
    <x v="3"/>
    <x v="8"/>
    <s v="Shirts"/>
    <x v="61"/>
    <s v="2-3Y"/>
    <s v="Tan"/>
    <x v="1"/>
  </r>
  <r>
    <s v="OD2981"/>
    <s v="C066"/>
    <s v="P2634"/>
    <x v="474"/>
    <x v="11"/>
    <x v="0"/>
    <n v="756"/>
    <n v="0.4"/>
    <x v="0"/>
    <n v="453.59999999999997"/>
    <n v="22"/>
    <x v="1"/>
    <s v="Aligarh"/>
    <x v="7"/>
    <x v="3"/>
    <x v="8"/>
    <s v="Shirts"/>
    <x v="61"/>
    <s v="2-3Y"/>
    <s v="Tan"/>
    <x v="1"/>
  </r>
  <r>
    <s v="OD2982"/>
    <s v="C067"/>
    <s v="P2635"/>
    <x v="791"/>
    <x v="0"/>
    <x v="0"/>
    <n v="326"/>
    <n v="0.4"/>
    <x v="0"/>
    <n v="195.6"/>
    <n v="23"/>
    <x v="1"/>
    <s v="Aligarh"/>
    <x v="7"/>
    <x v="3"/>
    <x v="8"/>
    <s v="Shirts"/>
    <x v="61"/>
    <s v="3-4Y"/>
    <s v="Tan"/>
    <x v="1"/>
  </r>
  <r>
    <s v="OD2983"/>
    <s v="C068"/>
    <s v="P2636"/>
    <x v="279"/>
    <x v="11"/>
    <x v="2"/>
    <n v="453"/>
    <n v="0.45"/>
    <x v="1"/>
    <n v="249.15000000000003"/>
    <n v="18"/>
    <x v="2"/>
    <s v="Prayagraj"/>
    <x v="7"/>
    <x v="3"/>
    <x v="8"/>
    <s v="Shirts"/>
    <x v="61"/>
    <s v="3-4Y"/>
    <s v="Maroon"/>
    <x v="0"/>
  </r>
  <r>
    <s v="OD2984"/>
    <s v="C069"/>
    <s v="P2637"/>
    <x v="774"/>
    <x v="9"/>
    <x v="0"/>
    <n v="326"/>
    <n v="0.45"/>
    <x v="1"/>
    <n v="179.3"/>
    <n v="18"/>
    <x v="2"/>
    <s v="Prayagraj"/>
    <x v="7"/>
    <x v="3"/>
    <x v="8"/>
    <s v="Shirts"/>
    <x v="61"/>
    <s v="3-4Y"/>
    <s v="Maroon"/>
    <x v="0"/>
  </r>
  <r>
    <s v="OD2985"/>
    <s v="C070"/>
    <s v="P2638"/>
    <x v="583"/>
    <x v="11"/>
    <x v="0"/>
    <n v="456"/>
    <n v="0.45"/>
    <x v="1"/>
    <n v="250.8"/>
    <n v="18"/>
    <x v="2"/>
    <s v="Prayagraj"/>
    <x v="7"/>
    <x v="3"/>
    <x v="8"/>
    <s v="Shirts"/>
    <x v="61"/>
    <s v="3-4Y"/>
    <s v="Maroon"/>
    <x v="0"/>
  </r>
  <r>
    <s v="OD2986"/>
    <s v="C071"/>
    <s v="P2639"/>
    <x v="131"/>
    <x v="11"/>
    <x v="1"/>
    <n v="675"/>
    <n v="0.47"/>
    <x v="1"/>
    <n v="357.75"/>
    <n v="18"/>
    <x v="2"/>
    <s v="Prayagraj"/>
    <x v="7"/>
    <x v="3"/>
    <x v="8"/>
    <s v="Shorts"/>
    <x v="5"/>
    <s v="3-4Y"/>
    <s v="Maroon"/>
    <x v="1"/>
  </r>
  <r>
    <s v="OD2987"/>
    <s v="C072"/>
    <s v="P2640"/>
    <x v="573"/>
    <x v="2"/>
    <x v="0"/>
    <n v="654"/>
    <n v="0.47"/>
    <x v="1"/>
    <n v="346.62"/>
    <n v="18"/>
    <x v="2"/>
    <s v="Prayagraj"/>
    <x v="7"/>
    <x v="3"/>
    <x v="8"/>
    <s v="Shorts"/>
    <x v="5"/>
    <s v="1-2Y"/>
    <s v="Purple"/>
    <x v="1"/>
  </r>
  <r>
    <s v="OD2988"/>
    <s v="C073"/>
    <s v="P2641"/>
    <x v="665"/>
    <x v="0"/>
    <x v="0"/>
    <n v="654"/>
    <n v="0.46"/>
    <x v="1"/>
    <n v="353.16"/>
    <n v="18"/>
    <x v="2"/>
    <s v="Prayagraj"/>
    <x v="7"/>
    <x v="3"/>
    <x v="8"/>
    <s v="Shorts"/>
    <x v="5"/>
    <s v="1-2Y"/>
    <s v="Purple"/>
    <x v="2"/>
  </r>
  <r>
    <s v="OD2989"/>
    <s v="C074"/>
    <s v="P2642"/>
    <x v="4"/>
    <x v="1"/>
    <x v="1"/>
    <n v="654"/>
    <n v="0.46"/>
    <x v="1"/>
    <n v="353.16"/>
    <n v="23"/>
    <x v="1"/>
    <s v="Jalandhar"/>
    <x v="8"/>
    <x v="3"/>
    <x v="8"/>
    <s v="Shorts"/>
    <x v="5"/>
    <s v="1-2Y"/>
    <s v="Purple"/>
    <x v="1"/>
  </r>
  <r>
    <s v="OD2990"/>
    <s v="C075"/>
    <s v="P2642"/>
    <x v="110"/>
    <x v="4"/>
    <x v="1"/>
    <n v="654"/>
    <n v="0.46"/>
    <x v="1"/>
    <n v="353.16"/>
    <n v="24"/>
    <x v="1"/>
    <s v="Jalandhar"/>
    <x v="8"/>
    <x v="3"/>
    <x v="8"/>
    <s v="Shorts"/>
    <x v="5"/>
    <s v="1-2Y"/>
    <s v="Purple"/>
    <x v="1"/>
  </r>
  <r>
    <s v="OD2991"/>
    <s v="C076"/>
    <s v="P2642"/>
    <x v="524"/>
    <x v="10"/>
    <x v="0"/>
    <n v="356"/>
    <n v="0.3"/>
    <x v="0"/>
    <n v="249.2"/>
    <n v="25"/>
    <x v="1"/>
    <s v="Jalandhar"/>
    <x v="8"/>
    <x v="3"/>
    <x v="8"/>
    <s v="Shorts"/>
    <x v="5"/>
    <s v="1-2Y"/>
    <s v="Purple"/>
    <x v="1"/>
  </r>
  <r>
    <s v="OD2992"/>
    <s v="C077"/>
    <s v="P2642"/>
    <x v="803"/>
    <x v="8"/>
    <x v="0"/>
    <n v="686"/>
    <n v="0.3"/>
    <x v="0"/>
    <n v="480.2"/>
    <n v="26"/>
    <x v="1"/>
    <s v="Jalandhar"/>
    <x v="8"/>
    <x v="3"/>
    <x v="8"/>
    <s v="Shorts"/>
    <x v="5"/>
    <s v="1-2Y"/>
    <s v="Purple"/>
    <x v="1"/>
  </r>
  <r>
    <s v="OD2993"/>
    <s v="C078"/>
    <s v="P2642"/>
    <x v="485"/>
    <x v="4"/>
    <x v="1"/>
    <n v="456"/>
    <n v="0.3"/>
    <x v="0"/>
    <n v="319.2"/>
    <n v="27"/>
    <x v="1"/>
    <s v="Amritsar"/>
    <x v="8"/>
    <x v="3"/>
    <x v="8"/>
    <s v="Shorts"/>
    <x v="5"/>
    <s v="1-2Y"/>
    <s v="Purple"/>
    <x v="1"/>
  </r>
  <r>
    <s v="OD2994"/>
    <s v="C079"/>
    <s v="P2642"/>
    <x v="121"/>
    <x v="5"/>
    <x v="1"/>
    <n v="516"/>
    <n v="0.3"/>
    <x v="0"/>
    <n v="361.2"/>
    <n v="24"/>
    <x v="1"/>
    <s v="Amritsar"/>
    <x v="8"/>
    <x v="3"/>
    <x v="8"/>
    <s v="Shorts"/>
    <x v="5"/>
    <s v="1-2Y"/>
    <s v="Purple"/>
    <x v="1"/>
  </r>
  <r>
    <s v="OD2995"/>
    <s v="C080"/>
    <s v="P2642"/>
    <x v="134"/>
    <x v="0"/>
    <x v="0"/>
    <n v="355"/>
    <n v="0.3"/>
    <x v="0"/>
    <n v="248.49999999999997"/>
    <n v="24"/>
    <x v="1"/>
    <s v="Amritsar"/>
    <x v="8"/>
    <x v="3"/>
    <x v="8"/>
    <s v="Shorts"/>
    <x v="5"/>
    <s v="1-2Y"/>
    <s v="Purple"/>
    <x v="1"/>
  </r>
  <r>
    <s v="OD2996"/>
    <s v="C081"/>
    <s v="P2642"/>
    <x v="379"/>
    <x v="9"/>
    <x v="0"/>
    <n v="465"/>
    <n v="0.35"/>
    <x v="0"/>
    <n v="302.25"/>
    <n v="24"/>
    <x v="1"/>
    <s v="Amritsar"/>
    <x v="8"/>
    <x v="3"/>
    <x v="8"/>
    <s v="Shorts"/>
    <x v="5"/>
    <s v="1-2Y"/>
    <s v="Purple"/>
    <x v="1"/>
  </r>
  <r>
    <s v="OD2997"/>
    <s v="C082"/>
    <s v="P2642"/>
    <x v="395"/>
    <x v="8"/>
    <x v="0"/>
    <n v="965"/>
    <n v="0.35"/>
    <x v="0"/>
    <n v="627.25"/>
    <n v="24"/>
    <x v="1"/>
    <s v="Amritsar"/>
    <x v="8"/>
    <x v="3"/>
    <x v="8"/>
    <s v="Shorts"/>
    <x v="5"/>
    <s v="1-2Y"/>
    <s v="Purple"/>
    <x v="1"/>
  </r>
  <r>
    <s v="OD2998"/>
    <s v="C083"/>
    <s v="P2642"/>
    <x v="804"/>
    <x v="1"/>
    <x v="1"/>
    <n v="1158"/>
    <n v="0.35"/>
    <x v="0"/>
    <n v="752.7"/>
    <n v="24"/>
    <x v="1"/>
    <s v="Patiala"/>
    <x v="8"/>
    <x v="3"/>
    <x v="8"/>
    <s v="Shorts"/>
    <x v="5"/>
    <s v="1-2Y"/>
    <s v="Purple"/>
    <x v="1"/>
  </r>
  <r>
    <s v="OD2999"/>
    <s v="C084"/>
    <s v="P2643"/>
    <x v="435"/>
    <x v="4"/>
    <x v="1"/>
    <n v="264"/>
    <n v="0.35"/>
    <x v="0"/>
    <n v="171.6"/>
    <n v="24"/>
    <x v="1"/>
    <s v="Patiala"/>
    <x v="8"/>
    <x v="3"/>
    <x v="8"/>
    <s v="Shorts"/>
    <x v="5"/>
    <s v="1-2Y"/>
    <s v="Purple"/>
    <x v="1"/>
  </r>
  <r>
    <s v="OD3000"/>
    <s v="C085"/>
    <s v="P2644"/>
    <x v="208"/>
    <x v="1"/>
    <x v="1"/>
    <n v="433"/>
    <n v="0.35"/>
    <x v="0"/>
    <n v="281.45"/>
    <n v="24"/>
    <x v="1"/>
    <s v="Patiala"/>
    <x v="8"/>
    <x v="3"/>
    <x v="8"/>
    <s v="Shorts"/>
    <x v="5"/>
    <s v="1-2Y"/>
    <s v="Magenta"/>
    <x v="0"/>
  </r>
  <r>
    <s v="OD3001"/>
    <s v="C086"/>
    <s v="P2645"/>
    <x v="459"/>
    <x v="5"/>
    <x v="0"/>
    <n v="562"/>
    <n v="0.35"/>
    <x v="0"/>
    <n v="365.3"/>
    <n v="24"/>
    <x v="1"/>
    <s v="Patiala"/>
    <x v="8"/>
    <x v="3"/>
    <x v="8"/>
    <s v="Shorts"/>
    <x v="5"/>
    <s v="1-2Y"/>
    <s v="Magenta"/>
    <x v="2"/>
  </r>
  <r>
    <s v="OD3002"/>
    <s v="C087"/>
    <s v="P2646"/>
    <x v="157"/>
    <x v="3"/>
    <x v="2"/>
    <n v="423"/>
    <n v="0.4"/>
    <x v="0"/>
    <n v="253.79999999999998"/>
    <n v="24"/>
    <x v="1"/>
    <s v="Patiala"/>
    <x v="8"/>
    <x v="3"/>
    <x v="8"/>
    <s v="Shorts"/>
    <x v="5"/>
    <s v="3-4Y"/>
    <s v="Magenta"/>
    <x v="2"/>
  </r>
  <r>
    <s v="OD3003"/>
    <s v="C088"/>
    <s v="P2647"/>
    <x v="211"/>
    <x v="11"/>
    <x v="1"/>
    <n v="621"/>
    <n v="0.4"/>
    <x v="0"/>
    <n v="372.59999999999997"/>
    <n v="22"/>
    <x v="1"/>
    <s v="Patiala"/>
    <x v="8"/>
    <x v="3"/>
    <x v="8"/>
    <s v="Shorts"/>
    <x v="4"/>
    <s v="3-4Y"/>
    <s v="Magenta"/>
    <x v="1"/>
  </r>
  <r>
    <s v="OD3004"/>
    <s v="C089"/>
    <s v="P2648"/>
    <x v="279"/>
    <x v="11"/>
    <x v="2"/>
    <n v="333"/>
    <n v="0.15"/>
    <x v="2"/>
    <n v="283.05"/>
    <n v="23"/>
    <x v="1"/>
    <s v="Jaipur"/>
    <x v="9"/>
    <x v="3"/>
    <x v="8"/>
    <s v="Shorts"/>
    <x v="4"/>
    <s v="3-4Y"/>
    <s v="Magenta"/>
    <x v="1"/>
  </r>
  <r>
    <s v="OD3005"/>
    <s v="C090"/>
    <s v="P2649"/>
    <x v="54"/>
    <x v="11"/>
    <x v="0"/>
    <n v="236"/>
    <n v="0.15"/>
    <x v="2"/>
    <n v="200.6"/>
    <n v="24"/>
    <x v="1"/>
    <s v="Jaipur"/>
    <x v="9"/>
    <x v="3"/>
    <x v="8"/>
    <s v="Shorts"/>
    <x v="4"/>
    <s v="3-4Y"/>
    <s v="Magenta"/>
    <x v="0"/>
  </r>
  <r>
    <s v="OD3006"/>
    <s v="C091"/>
    <s v="P2650"/>
    <x v="756"/>
    <x v="7"/>
    <x v="1"/>
    <n v="456"/>
    <n v="0.15"/>
    <x v="2"/>
    <n v="387.59999999999997"/>
    <n v="25"/>
    <x v="1"/>
    <s v="Jaipur"/>
    <x v="9"/>
    <x v="3"/>
    <x v="8"/>
    <s v="Shorts"/>
    <x v="4"/>
    <s v="3-4Y"/>
    <s v="Olive"/>
    <x v="3"/>
  </r>
  <r>
    <s v="OD3007"/>
    <s v="C092"/>
    <s v="P2651"/>
    <x v="451"/>
    <x v="3"/>
    <x v="2"/>
    <n v="963"/>
    <n v="0.35"/>
    <x v="0"/>
    <n v="625.95000000000005"/>
    <n v="26"/>
    <x v="1"/>
    <s v="Jaipur"/>
    <x v="9"/>
    <x v="3"/>
    <x v="8"/>
    <s v="Shorts"/>
    <x v="4"/>
    <s v="3-4Y"/>
    <s v="Olive"/>
    <x v="2"/>
  </r>
  <r>
    <s v="OD3008"/>
    <s v="C093"/>
    <s v="P2652"/>
    <x v="42"/>
    <x v="6"/>
    <x v="1"/>
    <n v="234"/>
    <n v="0.35"/>
    <x v="0"/>
    <n v="152.1"/>
    <n v="27"/>
    <x v="1"/>
    <s v="Jaipur"/>
    <x v="9"/>
    <x v="3"/>
    <x v="8"/>
    <s v="Shorts"/>
    <x v="4"/>
    <s v="1-2Y"/>
    <s v="Olive"/>
    <x v="0"/>
  </r>
  <r>
    <s v="OD3009"/>
    <s v="C094"/>
    <s v="P2653"/>
    <x v="666"/>
    <x v="3"/>
    <x v="1"/>
    <n v="456"/>
    <n v="0.35"/>
    <x v="0"/>
    <n v="296.40000000000003"/>
    <n v="34"/>
    <x v="0"/>
    <s v="Jaipur"/>
    <x v="9"/>
    <x v="3"/>
    <x v="8"/>
    <s v="Shorts"/>
    <x v="4"/>
    <s v="1-2Y"/>
    <s v="Olive"/>
    <x v="1"/>
  </r>
  <r>
    <s v="OD3010"/>
    <s v="C095"/>
    <s v="P2654"/>
    <x v="770"/>
    <x v="9"/>
    <x v="1"/>
    <n v="564"/>
    <n v="0.35"/>
    <x v="0"/>
    <n v="366.6"/>
    <n v="35"/>
    <x v="0"/>
    <s v="Jodhpur"/>
    <x v="9"/>
    <x v="3"/>
    <x v="8"/>
    <s v="Shorts"/>
    <x v="4"/>
    <s v="1-2Y"/>
    <s v="Olive"/>
    <x v="0"/>
  </r>
  <r>
    <s v="OD3011"/>
    <s v="C096"/>
    <s v="P2655"/>
    <x v="394"/>
    <x v="3"/>
    <x v="0"/>
    <n v="634"/>
    <n v="0.55000000000000004"/>
    <x v="1"/>
    <n v="285.29999999999995"/>
    <n v="36"/>
    <x v="0"/>
    <s v="Jodhpur"/>
    <x v="9"/>
    <x v="3"/>
    <x v="8"/>
    <s v="Shorts"/>
    <x v="4"/>
    <s v="1-2Y"/>
    <s v="Olive"/>
    <x v="0"/>
  </r>
  <r>
    <s v="OD3012"/>
    <s v="C097"/>
    <s v="P2656"/>
    <x v="273"/>
    <x v="8"/>
    <x v="0"/>
    <n v="236"/>
    <n v="0.55000000000000004"/>
    <x v="1"/>
    <n v="106.19999999999999"/>
    <n v="37"/>
    <x v="0"/>
    <s v="Jodhpur"/>
    <x v="9"/>
    <x v="3"/>
    <x v="8"/>
    <s v="Shorts"/>
    <x v="4"/>
    <s v="1-2Y"/>
    <s v="Green"/>
    <x v="0"/>
  </r>
  <r>
    <s v="OD3013"/>
    <s v="C098"/>
    <s v="P2657"/>
    <x v="289"/>
    <x v="5"/>
    <x v="0"/>
    <n v="444"/>
    <n v="0.55000000000000004"/>
    <x v="1"/>
    <n v="199.79999999999998"/>
    <n v="38"/>
    <x v="0"/>
    <s v="Udaipur"/>
    <x v="9"/>
    <x v="3"/>
    <x v="8"/>
    <s v="Shorts"/>
    <x v="4"/>
    <s v="1-2Y"/>
    <s v="Green"/>
    <x v="2"/>
  </r>
  <r>
    <s v="OD3014"/>
    <s v="C099"/>
    <s v="P2658"/>
    <x v="650"/>
    <x v="11"/>
    <x v="0"/>
    <n v="456"/>
    <n v="0.55000000000000004"/>
    <x v="1"/>
    <n v="205.2"/>
    <n v="39"/>
    <x v="0"/>
    <s v="Udaipur"/>
    <x v="9"/>
    <x v="3"/>
    <x v="8"/>
    <s v="Shorts"/>
    <x v="4"/>
    <s v="2-3Y"/>
    <s v="Green"/>
    <x v="3"/>
  </r>
  <r>
    <s v="OD3015"/>
    <s v="C100"/>
    <s v="P2659"/>
    <x v="127"/>
    <x v="2"/>
    <x v="1"/>
    <n v="963"/>
    <n v="0.5"/>
    <x v="1"/>
    <n v="481.5"/>
    <n v="40"/>
    <x v="0"/>
    <s v="Udaipur"/>
    <x v="9"/>
    <x v="3"/>
    <x v="8"/>
    <s v="Shorts"/>
    <x v="4"/>
    <s v="2-3Y"/>
    <s v="Green"/>
    <x v="1"/>
  </r>
  <r>
    <s v="OD3016"/>
    <s v="C001"/>
    <s v="P2660"/>
    <x v="758"/>
    <x v="4"/>
    <x v="0"/>
    <n v="456"/>
    <n v="0.5"/>
    <x v="1"/>
    <n v="228"/>
    <n v="30"/>
    <x v="0"/>
    <s v="Mumbai"/>
    <x v="0"/>
    <x v="3"/>
    <x v="8"/>
    <s v="Shorts"/>
    <x v="4"/>
    <s v="2-3Y"/>
    <s v="Green"/>
    <x v="0"/>
  </r>
  <r>
    <s v="OD3017"/>
    <s v="C002"/>
    <s v="P2661"/>
    <x v="558"/>
    <x v="6"/>
    <x v="0"/>
    <n v="1189"/>
    <n v="0.5"/>
    <x v="1"/>
    <n v="594.5"/>
    <n v="35"/>
    <x v="0"/>
    <s v="Mumbai"/>
    <x v="0"/>
    <x v="3"/>
    <x v="8"/>
    <s v="Shorts"/>
    <x v="10"/>
    <s v="2-3Y"/>
    <s v="Yellow"/>
    <x v="3"/>
  </r>
  <r>
    <s v="OD3018"/>
    <s v="C003"/>
    <s v="P2662"/>
    <x v="311"/>
    <x v="7"/>
    <x v="0"/>
    <n v="1298"/>
    <n v="0.5"/>
    <x v="1"/>
    <n v="649"/>
    <n v="36"/>
    <x v="0"/>
    <s v="Mumbai"/>
    <x v="0"/>
    <x v="3"/>
    <x v="8"/>
    <s v="Shorts"/>
    <x v="10"/>
    <s v="2-3Y"/>
    <s v="Yellow"/>
    <x v="1"/>
  </r>
  <r>
    <s v="OD3019"/>
    <s v="C004"/>
    <s v="P2663"/>
    <x v="649"/>
    <x v="1"/>
    <x v="0"/>
    <n v="1456"/>
    <n v="0.5"/>
    <x v="1"/>
    <n v="728"/>
    <n v="40"/>
    <x v="0"/>
    <s v="Pune"/>
    <x v="0"/>
    <x v="3"/>
    <x v="8"/>
    <s v="Shorts"/>
    <x v="10"/>
    <s v="2-3Y"/>
    <s v="Yellow"/>
    <x v="1"/>
  </r>
  <r>
    <s v="OD3020"/>
    <s v="C005"/>
    <s v="P2664"/>
    <x v="342"/>
    <x v="3"/>
    <x v="1"/>
    <n v="1478"/>
    <n v="0.3"/>
    <x v="0"/>
    <n v="1034.5999999999999"/>
    <n v="25"/>
    <x v="1"/>
    <s v="Pune"/>
    <x v="0"/>
    <x v="3"/>
    <x v="8"/>
    <s v="Shorts"/>
    <x v="10"/>
    <s v="3-4Y"/>
    <s v="Yellow"/>
    <x v="0"/>
  </r>
  <r>
    <s v="OD3021"/>
    <s v="C006"/>
    <s v="P2665"/>
    <x v="136"/>
    <x v="2"/>
    <x v="1"/>
    <n v="256"/>
    <n v="0.32"/>
    <x v="0"/>
    <n v="174.07999999999998"/>
    <n v="16"/>
    <x v="2"/>
    <s v="Pune"/>
    <x v="0"/>
    <x v="3"/>
    <x v="8"/>
    <s v="Shorts"/>
    <x v="10"/>
    <s v="3-4Y"/>
    <s v="Yellow"/>
    <x v="0"/>
  </r>
  <r>
    <s v="OD3022"/>
    <s v="C007"/>
    <s v="P2666"/>
    <x v="292"/>
    <x v="3"/>
    <x v="0"/>
    <n v="2698"/>
    <n v="0.25"/>
    <x v="0"/>
    <n v="2023.5"/>
    <n v="23"/>
    <x v="1"/>
    <s v="Pune"/>
    <x v="0"/>
    <x v="3"/>
    <x v="8"/>
    <s v="Shorts"/>
    <x v="3"/>
    <s v="3-4Y"/>
    <s v="Yellow"/>
    <x v="0"/>
  </r>
  <r>
    <s v="OD3023"/>
    <s v="C008"/>
    <s v="P2667"/>
    <x v="679"/>
    <x v="10"/>
    <x v="0"/>
    <n v="2364"/>
    <n v="0.45"/>
    <x v="1"/>
    <n v="1300.2"/>
    <n v="22"/>
    <x v="1"/>
    <s v="Pune"/>
    <x v="0"/>
    <x v="3"/>
    <x v="8"/>
    <s v="Shorts"/>
    <x v="3"/>
    <s v="3-4Y"/>
    <s v="Yellow"/>
    <x v="2"/>
  </r>
  <r>
    <s v="OD3024"/>
    <s v="C009"/>
    <s v="P2668"/>
    <x v="276"/>
    <x v="1"/>
    <x v="0"/>
    <n v="1236"/>
    <n v="0.15"/>
    <x v="2"/>
    <n v="1050.5999999999999"/>
    <n v="17"/>
    <x v="2"/>
    <s v="Hyderabad"/>
    <x v="1"/>
    <x v="3"/>
    <x v="8"/>
    <s v="Shorts"/>
    <x v="3"/>
    <s v="3-4Y"/>
    <s v="Yellow"/>
    <x v="1"/>
  </r>
  <r>
    <s v="OD3025"/>
    <s v="C010"/>
    <s v="P2669"/>
    <x v="50"/>
    <x v="3"/>
    <x v="2"/>
    <n v="756"/>
    <n v="0.33"/>
    <x v="0"/>
    <n v="506.51999999999992"/>
    <n v="19"/>
    <x v="2"/>
    <s v="Hyderabad"/>
    <x v="1"/>
    <x v="3"/>
    <x v="8"/>
    <s v="Shorts"/>
    <x v="3"/>
    <s v="3-4Y"/>
    <s v="Orange"/>
    <x v="0"/>
  </r>
  <r>
    <s v="OD3026"/>
    <s v="C011"/>
    <s v="P2670"/>
    <x v="696"/>
    <x v="4"/>
    <x v="1"/>
    <n v="326"/>
    <n v="0.33"/>
    <x v="0"/>
    <n v="218.42"/>
    <n v="18"/>
    <x v="2"/>
    <s v="Hyderabad"/>
    <x v="1"/>
    <x v="3"/>
    <x v="8"/>
    <s v="Jeans"/>
    <x v="22"/>
    <s v="3-4Y"/>
    <s v="Orange"/>
    <x v="3"/>
  </r>
  <r>
    <s v="OD3027"/>
    <s v="C012"/>
    <s v="P2671"/>
    <x v="387"/>
    <x v="4"/>
    <x v="0"/>
    <n v="453"/>
    <n v="0.33"/>
    <x v="0"/>
    <n v="303.51"/>
    <n v="20"/>
    <x v="1"/>
    <s v="Hyderabad"/>
    <x v="1"/>
    <x v="3"/>
    <x v="8"/>
    <s v="Jeans"/>
    <x v="22"/>
    <s v="3-4Y"/>
    <s v="Orange"/>
    <x v="1"/>
  </r>
  <r>
    <s v="OD3028"/>
    <s v="C013"/>
    <s v="P2672"/>
    <x v="99"/>
    <x v="11"/>
    <x v="2"/>
    <n v="326"/>
    <n v="0.33"/>
    <x v="0"/>
    <n v="218.42"/>
    <n v="22"/>
    <x v="1"/>
    <s v="Raipur"/>
    <x v="2"/>
    <x v="3"/>
    <x v="8"/>
    <s v="Jeans"/>
    <x v="22"/>
    <s v="4-5Y"/>
    <s v="Orange"/>
    <x v="1"/>
  </r>
  <r>
    <s v="OD3029"/>
    <s v="C014"/>
    <s v="P2673"/>
    <x v="398"/>
    <x v="0"/>
    <x v="2"/>
    <n v="456"/>
    <n v="0.33"/>
    <x v="0"/>
    <n v="305.52"/>
    <n v="25"/>
    <x v="1"/>
    <s v="Raipur"/>
    <x v="2"/>
    <x v="3"/>
    <x v="8"/>
    <s v="Jeans"/>
    <x v="22"/>
    <s v="4-5Y"/>
    <s v="Orange"/>
    <x v="1"/>
  </r>
  <r>
    <s v="OD3030"/>
    <s v="C015"/>
    <s v="P2674"/>
    <x v="566"/>
    <x v="5"/>
    <x v="1"/>
    <n v="456"/>
    <n v="0.45"/>
    <x v="1"/>
    <n v="250.8"/>
    <n v="27"/>
    <x v="1"/>
    <s v="Ahmedabad"/>
    <x v="3"/>
    <x v="3"/>
    <x v="8"/>
    <s v="Jeans"/>
    <x v="22"/>
    <s v="4-5Y"/>
    <s v="Khaki"/>
    <x v="0"/>
  </r>
  <r>
    <s v="OD3031"/>
    <s v="C016"/>
    <s v="P2675"/>
    <x v="281"/>
    <x v="2"/>
    <x v="0"/>
    <n v="456"/>
    <n v="0.45"/>
    <x v="1"/>
    <n v="250.8"/>
    <n v="29"/>
    <x v="1"/>
    <s v="Ahmedabad"/>
    <x v="3"/>
    <x v="3"/>
    <x v="8"/>
    <s v="Jeans"/>
    <x v="22"/>
    <s v="4-5Y"/>
    <s v="Khaki"/>
    <x v="0"/>
  </r>
  <r>
    <s v="OD3032"/>
    <s v="C017"/>
    <s v="P2676"/>
    <x v="417"/>
    <x v="0"/>
    <x v="0"/>
    <n v="456"/>
    <n v="0.45"/>
    <x v="1"/>
    <n v="250.8"/>
    <n v="23"/>
    <x v="1"/>
    <s v="Ahmedabad"/>
    <x v="3"/>
    <x v="3"/>
    <x v="8"/>
    <s v="Jeans"/>
    <x v="22"/>
    <s v="4-5Y"/>
    <s v="Khaki"/>
    <x v="0"/>
  </r>
  <r>
    <s v="OD3033"/>
    <s v="C018"/>
    <s v="P2677"/>
    <x v="60"/>
    <x v="8"/>
    <x v="1"/>
    <n v="236"/>
    <n v="0.45"/>
    <x v="1"/>
    <n v="129.80000000000001"/>
    <n v="25"/>
    <x v="1"/>
    <s v="Ahmedabad"/>
    <x v="3"/>
    <x v="3"/>
    <x v="8"/>
    <s v="Jeans"/>
    <x v="22"/>
    <s v="4-5Y"/>
    <s v="Khaki"/>
    <x v="1"/>
  </r>
  <r>
    <s v="OD3034"/>
    <s v="C019"/>
    <s v="P2678"/>
    <x v="527"/>
    <x v="1"/>
    <x v="1"/>
    <n v="996"/>
    <n v="0.23"/>
    <x v="0"/>
    <n v="766.92000000000007"/>
    <n v="24"/>
    <x v="1"/>
    <s v="Ahmedabad"/>
    <x v="3"/>
    <x v="3"/>
    <x v="8"/>
    <s v="Jeans"/>
    <x v="22"/>
    <s v="4-5Y"/>
    <s v="Khaki"/>
    <x v="1"/>
  </r>
  <r>
    <s v="OD3035"/>
    <s v="C020"/>
    <s v="P2679"/>
    <x v="22"/>
    <x v="0"/>
    <x v="1"/>
    <n v="654"/>
    <n v="0.23"/>
    <x v="0"/>
    <n v="503.58"/>
    <n v="15"/>
    <x v="2"/>
    <s v="Ahmedabad"/>
    <x v="3"/>
    <x v="3"/>
    <x v="8"/>
    <s v="Jeans"/>
    <x v="22"/>
    <s v="5-6Y"/>
    <s v="Khaki"/>
    <x v="2"/>
  </r>
  <r>
    <s v="OD3036"/>
    <s v="C021"/>
    <s v="P2680"/>
    <x v="342"/>
    <x v="3"/>
    <x v="1"/>
    <n v="456"/>
    <n v="0.23"/>
    <x v="0"/>
    <n v="351.12"/>
    <n v="19"/>
    <x v="2"/>
    <s v="Vadodara"/>
    <x v="3"/>
    <x v="3"/>
    <x v="8"/>
    <s v="Jeans"/>
    <x v="22"/>
    <s v="5-6Y"/>
    <s v="Turquoise Blue"/>
    <x v="1"/>
  </r>
  <r>
    <s v="OD3037"/>
    <s v="C022"/>
    <s v="P2681"/>
    <x v="719"/>
    <x v="5"/>
    <x v="1"/>
    <n v="785"/>
    <n v="0.23"/>
    <x v="0"/>
    <n v="604.45000000000005"/>
    <n v="19"/>
    <x v="2"/>
    <s v="Vadodara"/>
    <x v="3"/>
    <x v="3"/>
    <x v="8"/>
    <s v="Jeans"/>
    <x v="22"/>
    <s v="5-6Y"/>
    <s v="Turquoise Blue"/>
    <x v="1"/>
  </r>
  <r>
    <s v="OD3038"/>
    <s v="C023"/>
    <s v="P2682"/>
    <x v="178"/>
    <x v="3"/>
    <x v="2"/>
    <n v="365"/>
    <n v="0.23"/>
    <x v="0"/>
    <n v="281.05"/>
    <n v="19"/>
    <x v="2"/>
    <s v="Vadodara"/>
    <x v="3"/>
    <x v="3"/>
    <x v="8"/>
    <s v="Jeans"/>
    <x v="22"/>
    <s v="5-6Y"/>
    <s v="Turquoise Blue"/>
    <x v="0"/>
  </r>
  <r>
    <s v="OD3039"/>
    <s v="C024"/>
    <s v="P2683"/>
    <x v="240"/>
    <x v="1"/>
    <x v="0"/>
    <n v="965"/>
    <n v="0.12"/>
    <x v="2"/>
    <n v="849.2"/>
    <n v="22"/>
    <x v="1"/>
    <s v="Vadodara"/>
    <x v="3"/>
    <x v="3"/>
    <x v="8"/>
    <s v="Jeans"/>
    <x v="10"/>
    <s v="5-6Y"/>
    <s v="Turquoise Blue"/>
    <x v="2"/>
  </r>
  <r>
    <s v="OD3040"/>
    <s v="C025"/>
    <s v="P2684"/>
    <x v="361"/>
    <x v="5"/>
    <x v="1"/>
    <n v="444"/>
    <n v="0.12"/>
    <x v="2"/>
    <n v="390.72"/>
    <n v="22"/>
    <x v="1"/>
    <s v="Vadodara"/>
    <x v="3"/>
    <x v="3"/>
    <x v="8"/>
    <s v="Jeans"/>
    <x v="10"/>
    <s v="5-6Y"/>
    <s v="Turquoise Blue"/>
    <x v="2"/>
  </r>
  <r>
    <s v="OD3041"/>
    <s v="C026"/>
    <s v="P2685"/>
    <x v="805"/>
    <x v="11"/>
    <x v="1"/>
    <n v="569"/>
    <n v="0.12"/>
    <x v="2"/>
    <n v="500.72"/>
    <n v="22"/>
    <x v="1"/>
    <s v="Surat"/>
    <x v="3"/>
    <x v="3"/>
    <x v="8"/>
    <s v="Jeans"/>
    <x v="10"/>
    <s v="5-6Y"/>
    <s v="Turquoise Blue"/>
    <x v="2"/>
  </r>
  <r>
    <s v="OD3042"/>
    <s v="C027"/>
    <s v="P2686"/>
    <x v="159"/>
    <x v="6"/>
    <x v="1"/>
    <n v="475"/>
    <n v="0.12"/>
    <x v="2"/>
    <n v="418"/>
    <n v="22"/>
    <x v="1"/>
    <s v="Surat"/>
    <x v="3"/>
    <x v="3"/>
    <x v="8"/>
    <s v="Jeans"/>
    <x v="10"/>
    <s v="5-6Y"/>
    <s v="Turquoise Blue"/>
    <x v="2"/>
  </r>
  <r>
    <s v="OD3043"/>
    <s v="C028"/>
    <s v="P2687"/>
    <x v="315"/>
    <x v="6"/>
    <x v="0"/>
    <n v="598"/>
    <n v="0.12"/>
    <x v="2"/>
    <n v="526.24"/>
    <n v="29"/>
    <x v="1"/>
    <s v="Surat"/>
    <x v="3"/>
    <x v="3"/>
    <x v="8"/>
    <s v="Jeans"/>
    <x v="10"/>
    <s v="1-2Y"/>
    <s v="Burgundy"/>
    <x v="2"/>
  </r>
  <r>
    <s v="OD3044"/>
    <s v="C029"/>
    <s v="P2688"/>
    <x v="161"/>
    <x v="8"/>
    <x v="1"/>
    <n v="536"/>
    <n v="0.12"/>
    <x v="2"/>
    <n v="471.68"/>
    <n v="29"/>
    <x v="1"/>
    <s v="Surat"/>
    <x v="3"/>
    <x v="3"/>
    <x v="8"/>
    <s v="Jeans"/>
    <x v="10"/>
    <s v="1-2Y"/>
    <s v="Burgundy"/>
    <x v="2"/>
  </r>
  <r>
    <s v="OD3045"/>
    <s v="C030"/>
    <s v="P2689"/>
    <x v="411"/>
    <x v="10"/>
    <x v="0"/>
    <n v="256"/>
    <n v="0.12"/>
    <x v="2"/>
    <n v="225.28"/>
    <n v="29"/>
    <x v="1"/>
    <s v="Bengaluru"/>
    <x v="4"/>
    <x v="3"/>
    <x v="8"/>
    <s v="Jeans"/>
    <x v="10"/>
    <s v="1-2Y"/>
    <s v="Burgundy"/>
    <x v="3"/>
  </r>
  <r>
    <s v="OD3046"/>
    <s v="C031"/>
    <s v="P2690"/>
    <x v="543"/>
    <x v="11"/>
    <x v="0"/>
    <n v="456"/>
    <n v="0.12"/>
    <x v="2"/>
    <n v="401.28000000000003"/>
    <n v="29"/>
    <x v="1"/>
    <s v="Bengaluru"/>
    <x v="4"/>
    <x v="3"/>
    <x v="8"/>
    <s v="Jeans"/>
    <x v="10"/>
    <s v="1-2Y"/>
    <s v="Burgundy"/>
    <x v="3"/>
  </r>
  <r>
    <s v="OD3047"/>
    <s v="C032"/>
    <s v="P2691"/>
    <x v="658"/>
    <x v="8"/>
    <x v="0"/>
    <n v="456"/>
    <n v="0.12"/>
    <x v="2"/>
    <n v="401.28000000000003"/>
    <n v="41"/>
    <x v="0"/>
    <s v="Bengaluru"/>
    <x v="4"/>
    <x v="3"/>
    <x v="8"/>
    <s v="Jeans"/>
    <x v="10"/>
    <s v="1-2Y"/>
    <s v="Red"/>
    <x v="3"/>
  </r>
  <r>
    <s v="OD3048"/>
    <s v="C033"/>
    <s v="P2692"/>
    <x v="555"/>
    <x v="5"/>
    <x v="0"/>
    <n v="745"/>
    <n v="0.12"/>
    <x v="2"/>
    <n v="655.6"/>
    <n v="42"/>
    <x v="0"/>
    <s v="Bengaluru"/>
    <x v="4"/>
    <x v="3"/>
    <x v="8"/>
    <s v="Jeans"/>
    <x v="10"/>
    <s v="1-2Y"/>
    <s v="Red"/>
    <x v="3"/>
  </r>
  <r>
    <s v="OD3049"/>
    <s v="C034"/>
    <s v="P2693"/>
    <x v="442"/>
    <x v="6"/>
    <x v="1"/>
    <n v="356"/>
    <n v="0.35"/>
    <x v="0"/>
    <n v="231.4"/>
    <n v="43"/>
    <x v="0"/>
    <s v="Bengaluru"/>
    <x v="4"/>
    <x v="3"/>
    <x v="8"/>
    <s v="Jeans"/>
    <x v="61"/>
    <s v="1-2Y"/>
    <s v="Red"/>
    <x v="3"/>
  </r>
  <r>
    <s v="OD3050"/>
    <s v="C035"/>
    <s v="P2694"/>
    <x v="316"/>
    <x v="6"/>
    <x v="1"/>
    <n v="1189"/>
    <n v="0.35"/>
    <x v="0"/>
    <n v="772.85"/>
    <n v="44"/>
    <x v="0"/>
    <s v="Bengaluru"/>
    <x v="4"/>
    <x v="3"/>
    <x v="8"/>
    <s v="Jeans"/>
    <x v="61"/>
    <s v="1-2Y"/>
    <s v="Red"/>
    <x v="2"/>
  </r>
  <r>
    <s v="OD3051"/>
    <s v="C036"/>
    <s v="P2695"/>
    <x v="805"/>
    <x v="11"/>
    <x v="1"/>
    <n v="426"/>
    <n v="0.35"/>
    <x v="0"/>
    <n v="276.90000000000003"/>
    <n v="45"/>
    <x v="0"/>
    <s v="Bengaluru"/>
    <x v="4"/>
    <x v="3"/>
    <x v="8"/>
    <s v="Jeans"/>
    <x v="61"/>
    <s v="2-3Y"/>
    <s v="Burgundy"/>
    <x v="2"/>
  </r>
  <r>
    <s v="OD3052"/>
    <s v="C037"/>
    <s v="P2696"/>
    <x v="572"/>
    <x v="7"/>
    <x v="0"/>
    <n v="1126"/>
    <n v="0.35"/>
    <x v="0"/>
    <n v="731.9"/>
    <n v="35"/>
    <x v="0"/>
    <s v="Bengaluru"/>
    <x v="4"/>
    <x v="3"/>
    <x v="8"/>
    <s v="Jeans"/>
    <x v="61"/>
    <s v="2-3Y"/>
    <s v="Pink"/>
    <x v="2"/>
  </r>
  <r>
    <s v="OD3053"/>
    <s v="C038"/>
    <s v="P2697"/>
    <x v="519"/>
    <x v="10"/>
    <x v="1"/>
    <n v="1145"/>
    <n v="0.35"/>
    <x v="0"/>
    <n v="744.25"/>
    <n v="36"/>
    <x v="0"/>
    <s v="Patna"/>
    <x v="5"/>
    <x v="3"/>
    <x v="8"/>
    <s v="Jeans"/>
    <x v="61"/>
    <s v="2-3Y"/>
    <s v="Pink"/>
    <x v="2"/>
  </r>
  <r>
    <s v="OD3054"/>
    <s v="C039"/>
    <s v="P2698"/>
    <x v="684"/>
    <x v="5"/>
    <x v="1"/>
    <n v="1235"/>
    <n v="0.35"/>
    <x v="0"/>
    <n v="802.75"/>
    <n v="37"/>
    <x v="0"/>
    <s v="Patna"/>
    <x v="5"/>
    <x v="3"/>
    <x v="8"/>
    <s v="Jeans"/>
    <x v="61"/>
    <s v="2-3Y"/>
    <s v="Pink"/>
    <x v="0"/>
  </r>
  <r>
    <s v="OD3055"/>
    <s v="C040"/>
    <s v="P2698"/>
    <x v="12"/>
    <x v="4"/>
    <x v="1"/>
    <n v="1564"/>
    <n v="0.35"/>
    <x v="0"/>
    <n v="1016.6"/>
    <n v="26"/>
    <x v="1"/>
    <s v="Patna"/>
    <x v="5"/>
    <x v="3"/>
    <x v="8"/>
    <s v="Jeans"/>
    <x v="61"/>
    <s v="2-3Y"/>
    <s v="Pink"/>
    <x v="0"/>
  </r>
  <r>
    <s v="OD3056"/>
    <s v="C041"/>
    <s v="P2698"/>
    <x v="134"/>
    <x v="0"/>
    <x v="0"/>
    <n v="654"/>
    <n v="0.35"/>
    <x v="0"/>
    <n v="425.1"/>
    <n v="27"/>
    <x v="1"/>
    <s v="Patna"/>
    <x v="5"/>
    <x v="3"/>
    <x v="8"/>
    <s v="Jeans"/>
    <x v="61"/>
    <s v="2-3Y"/>
    <s v="Pink"/>
    <x v="0"/>
  </r>
  <r>
    <s v="OD3057"/>
    <s v="C042"/>
    <s v="P2698"/>
    <x v="670"/>
    <x v="3"/>
    <x v="0"/>
    <n v="854"/>
    <n v="0.35"/>
    <x v="0"/>
    <n v="555.1"/>
    <n v="28"/>
    <x v="1"/>
    <s v="Darbhanga"/>
    <x v="5"/>
    <x v="3"/>
    <x v="8"/>
    <s v="Jeans"/>
    <x v="61"/>
    <s v="2-3Y"/>
    <s v="Pink"/>
    <x v="0"/>
  </r>
  <r>
    <s v="OD3058"/>
    <s v="C043"/>
    <s v="P2698"/>
    <x v="541"/>
    <x v="1"/>
    <x v="0"/>
    <n v="475"/>
    <n v="0.3"/>
    <x v="0"/>
    <n v="332.5"/>
    <n v="29"/>
    <x v="1"/>
    <s v="Darbhanga"/>
    <x v="5"/>
    <x v="3"/>
    <x v="8"/>
    <s v="Jeans"/>
    <x v="61"/>
    <s v="2-3Y"/>
    <s v="Pink"/>
    <x v="0"/>
  </r>
  <r>
    <s v="OD3059"/>
    <s v="C044"/>
    <s v="P2699"/>
    <x v="321"/>
    <x v="11"/>
    <x v="2"/>
    <n v="349"/>
    <n v="0.3"/>
    <x v="0"/>
    <n v="244.29999999999998"/>
    <n v="30"/>
    <x v="0"/>
    <s v="Darbhanga"/>
    <x v="5"/>
    <x v="3"/>
    <x v="8"/>
    <s v="Jeans"/>
    <x v="61"/>
    <s v="2-3Y"/>
    <s v="Copper"/>
    <x v="1"/>
  </r>
  <r>
    <s v="OD3060"/>
    <s v="C045"/>
    <s v="P2700"/>
    <x v="757"/>
    <x v="3"/>
    <x v="0"/>
    <n v="350"/>
    <n v="0.3"/>
    <x v="0"/>
    <n v="244.99999999999997"/>
    <n v="31"/>
    <x v="0"/>
    <s v="Nalanda"/>
    <x v="5"/>
    <x v="3"/>
    <x v="8"/>
    <s v="Jeans"/>
    <x v="5"/>
    <s v="2-3Y"/>
    <s v="Copper"/>
    <x v="2"/>
  </r>
  <r>
    <s v="OD3061"/>
    <s v="C046"/>
    <s v="P2701"/>
    <x v="310"/>
    <x v="7"/>
    <x v="0"/>
    <n v="351"/>
    <n v="0.3"/>
    <x v="0"/>
    <n v="245.7"/>
    <n v="32"/>
    <x v="0"/>
    <s v="Nalanda"/>
    <x v="5"/>
    <x v="3"/>
    <x v="8"/>
    <s v="Jeans"/>
    <x v="5"/>
    <s v="2-3Y"/>
    <s v="Copper"/>
    <x v="3"/>
  </r>
  <r>
    <s v="OD3062"/>
    <s v="C047"/>
    <s v="P2702"/>
    <x v="550"/>
    <x v="2"/>
    <x v="0"/>
    <n v="352"/>
    <n v="0.3"/>
    <x v="0"/>
    <n v="246.39999999999998"/>
    <n v="33"/>
    <x v="0"/>
    <s v="Nalanda"/>
    <x v="5"/>
    <x v="3"/>
    <x v="8"/>
    <s v="Jeans"/>
    <x v="5"/>
    <s v="3-4Y"/>
    <s v="Coffee Brown"/>
    <x v="1"/>
  </r>
  <r>
    <s v="OD3063"/>
    <s v="C048"/>
    <s v="P2703"/>
    <x v="654"/>
    <x v="3"/>
    <x v="2"/>
    <n v="353"/>
    <n v="0.3"/>
    <x v="0"/>
    <n v="247.1"/>
    <n v="44"/>
    <x v="0"/>
    <s v="Gaya"/>
    <x v="5"/>
    <x v="3"/>
    <x v="8"/>
    <s v="Jeans"/>
    <x v="5"/>
    <s v="3-4Y"/>
    <s v="Coffee Brown"/>
    <x v="0"/>
  </r>
  <r>
    <s v="OD3064"/>
    <s v="C049"/>
    <s v="P2704"/>
    <x v="461"/>
    <x v="11"/>
    <x v="2"/>
    <n v="354"/>
    <n v="0.3"/>
    <x v="0"/>
    <n v="247.79999999999998"/>
    <n v="45"/>
    <x v="0"/>
    <s v="Gaya"/>
    <x v="5"/>
    <x v="3"/>
    <x v="8"/>
    <s v="Jeans"/>
    <x v="5"/>
    <s v="3-4Y"/>
    <s v="Coffee Brown"/>
    <x v="2"/>
  </r>
  <r>
    <s v="OD3065"/>
    <s v="C050"/>
    <s v="P2705"/>
    <x v="736"/>
    <x v="0"/>
    <x v="1"/>
    <n v="355"/>
    <n v="0.3"/>
    <x v="0"/>
    <n v="248.49999999999997"/>
    <n v="46"/>
    <x v="3"/>
    <s v="Bhopal"/>
    <x v="6"/>
    <x v="3"/>
    <x v="8"/>
    <s v="Jeans"/>
    <x v="5"/>
    <s v="3-4Y"/>
    <s v="Coffee Brown"/>
    <x v="1"/>
  </r>
  <r>
    <s v="OD3066"/>
    <s v="C051"/>
    <s v="P2706"/>
    <x v="625"/>
    <x v="3"/>
    <x v="0"/>
    <n v="356"/>
    <n v="0.3"/>
    <x v="0"/>
    <n v="249.2"/>
    <n v="47"/>
    <x v="3"/>
    <s v="Bhopal"/>
    <x v="6"/>
    <x v="3"/>
    <x v="8"/>
    <s v="Jeans"/>
    <x v="5"/>
    <s v="3-4Y"/>
    <s v="Yellow"/>
    <x v="0"/>
  </r>
  <r>
    <s v="OD3067"/>
    <s v="C052"/>
    <s v="P2707"/>
    <x v="12"/>
    <x v="4"/>
    <x v="1"/>
    <n v="999"/>
    <n v="0.3"/>
    <x v="0"/>
    <n v="699.3"/>
    <n v="48"/>
    <x v="3"/>
    <s v="Bhopal"/>
    <x v="6"/>
    <x v="3"/>
    <x v="8"/>
    <s v="Jeans"/>
    <x v="5"/>
    <s v="3-4Y"/>
    <s v="Yellow"/>
    <x v="3"/>
  </r>
  <r>
    <s v="OD3068"/>
    <s v="C053"/>
    <s v="P2708"/>
    <x v="512"/>
    <x v="9"/>
    <x v="1"/>
    <n v="555"/>
    <n v="0.25"/>
    <x v="0"/>
    <n v="416.25"/>
    <n v="49"/>
    <x v="3"/>
    <s v="Bhopal"/>
    <x v="6"/>
    <x v="3"/>
    <x v="8"/>
    <s v="Jeans"/>
    <x v="5"/>
    <s v="3-4Y"/>
    <s v="Yellow"/>
    <x v="1"/>
  </r>
  <r>
    <s v="OD3069"/>
    <s v="C054"/>
    <s v="P2709"/>
    <x v="241"/>
    <x v="9"/>
    <x v="1"/>
    <n v="555"/>
    <n v="0.25"/>
    <x v="0"/>
    <n v="416.25"/>
    <n v="17"/>
    <x v="2"/>
    <s v="Sagar"/>
    <x v="6"/>
    <x v="3"/>
    <x v="8"/>
    <s v="Jeans"/>
    <x v="5"/>
    <s v="3-4Y"/>
    <s v="Yellow"/>
    <x v="1"/>
  </r>
  <r>
    <s v="OD3070"/>
    <s v="C055"/>
    <s v="P2710"/>
    <x v="496"/>
    <x v="3"/>
    <x v="2"/>
    <n v="555"/>
    <n v="0.25"/>
    <x v="0"/>
    <n v="416.25"/>
    <n v="18"/>
    <x v="2"/>
    <s v="Sagar"/>
    <x v="6"/>
    <x v="3"/>
    <x v="8"/>
    <s v="Jeans"/>
    <x v="5"/>
    <s v="3-4Y"/>
    <s v="Sea Green"/>
    <x v="0"/>
  </r>
  <r>
    <s v="OD3071"/>
    <s v="C056"/>
    <s v="P2711"/>
    <x v="766"/>
    <x v="8"/>
    <x v="1"/>
    <n v="555"/>
    <n v="0.25"/>
    <x v="0"/>
    <n v="416.25"/>
    <n v="19"/>
    <x v="2"/>
    <s v="Sagar"/>
    <x v="6"/>
    <x v="3"/>
    <x v="9"/>
    <s v="Shorts"/>
    <x v="22"/>
    <s v="5-6Y"/>
    <s v="Sea Green"/>
    <x v="0"/>
  </r>
  <r>
    <s v="OD3072"/>
    <s v="C057"/>
    <s v="P2712"/>
    <x v="673"/>
    <x v="11"/>
    <x v="1"/>
    <n v="1611"/>
    <n v="0.3"/>
    <x v="0"/>
    <n v="1127.6999999999998"/>
    <n v="20"/>
    <x v="1"/>
    <s v="Sagar"/>
    <x v="6"/>
    <x v="3"/>
    <x v="9"/>
    <s v="Shorts"/>
    <x v="22"/>
    <s v="5-6Y"/>
    <s v="Yellow"/>
    <x v="0"/>
  </r>
  <r>
    <s v="OD3073"/>
    <s v="C058"/>
    <s v="P2713"/>
    <x v="213"/>
    <x v="1"/>
    <x v="0"/>
    <n v="839"/>
    <n v="0.3"/>
    <x v="0"/>
    <n v="587.29999999999995"/>
    <n v="21"/>
    <x v="1"/>
    <s v="Indore"/>
    <x v="6"/>
    <x v="3"/>
    <x v="9"/>
    <s v="Shorts"/>
    <x v="22"/>
    <s v="5-6Y"/>
    <s v="Blue"/>
    <x v="2"/>
  </r>
  <r>
    <s v="OD3074"/>
    <s v="C059"/>
    <s v="P2714"/>
    <x v="429"/>
    <x v="3"/>
    <x v="2"/>
    <n v="1953"/>
    <n v="0.3"/>
    <x v="0"/>
    <n v="1367.1"/>
    <n v="22"/>
    <x v="1"/>
    <s v="Indore"/>
    <x v="6"/>
    <x v="3"/>
    <x v="9"/>
    <s v="Shorts"/>
    <x v="22"/>
    <s v="5-6Y"/>
    <s v="White"/>
    <x v="1"/>
  </r>
  <r>
    <s v="OD3075"/>
    <s v="C060"/>
    <s v="P2715"/>
    <x v="518"/>
    <x v="3"/>
    <x v="1"/>
    <n v="629"/>
    <n v="0.25"/>
    <x v="0"/>
    <n v="471.75"/>
    <n v="16"/>
    <x v="2"/>
    <s v="Kanpur"/>
    <x v="7"/>
    <x v="3"/>
    <x v="9"/>
    <s v="Shorts"/>
    <x v="22"/>
    <s v="5-6Y"/>
    <s v="Green"/>
    <x v="0"/>
  </r>
  <r>
    <s v="OD3076"/>
    <s v="C061"/>
    <s v="P2716"/>
    <x v="396"/>
    <x v="11"/>
    <x v="2"/>
    <n v="1504"/>
    <n v="0.25"/>
    <x v="0"/>
    <n v="1128"/>
    <n v="17"/>
    <x v="2"/>
    <s v="Kanpur"/>
    <x v="7"/>
    <x v="3"/>
    <x v="9"/>
    <s v="Shorts"/>
    <x v="22"/>
    <s v="5-6Y"/>
    <s v="Olive"/>
    <x v="3"/>
  </r>
  <r>
    <s v="OD3077"/>
    <s v="C062"/>
    <s v="P2717"/>
    <x v="802"/>
    <x v="7"/>
    <x v="1"/>
    <n v="1508"/>
    <n v="0.3"/>
    <x v="0"/>
    <n v="1055.5999999999999"/>
    <n v="18"/>
    <x v="2"/>
    <s v="Kanpur"/>
    <x v="7"/>
    <x v="3"/>
    <x v="9"/>
    <s v="Shorts"/>
    <x v="3"/>
    <s v="5-6Y"/>
    <s v="Pink"/>
    <x v="1"/>
  </r>
  <r>
    <s v="OD3078"/>
    <s v="C063"/>
    <s v="P2718"/>
    <x v="686"/>
    <x v="11"/>
    <x v="2"/>
    <n v="1019"/>
    <n v="0.3"/>
    <x v="0"/>
    <n v="713.3"/>
    <n v="19"/>
    <x v="2"/>
    <s v="Kanpur"/>
    <x v="7"/>
    <x v="3"/>
    <x v="9"/>
    <s v="Shorts"/>
    <x v="3"/>
    <s v="5-6Y"/>
    <s v="Orange"/>
    <x v="1"/>
  </r>
  <r>
    <s v="OD3079"/>
    <s v="C064"/>
    <s v="P2719"/>
    <x v="350"/>
    <x v="3"/>
    <x v="2"/>
    <n v="935"/>
    <n v="0.3"/>
    <x v="0"/>
    <n v="654.5"/>
    <n v="20"/>
    <x v="1"/>
    <s v="Aligarh"/>
    <x v="7"/>
    <x v="3"/>
    <x v="9"/>
    <s v="Shorts"/>
    <x v="3"/>
    <s v="5-6Y"/>
    <s v="Yellow"/>
    <x v="1"/>
  </r>
  <r>
    <s v="OD3080"/>
    <s v="C065"/>
    <s v="P2720"/>
    <x v="309"/>
    <x v="4"/>
    <x v="0"/>
    <n v="1671"/>
    <n v="0.4"/>
    <x v="0"/>
    <n v="1002.5999999999999"/>
    <n v="21"/>
    <x v="1"/>
    <s v="Aligarh"/>
    <x v="7"/>
    <x v="3"/>
    <x v="9"/>
    <s v="Shorts"/>
    <x v="3"/>
    <s v="5-6Y"/>
    <s v="Yellow"/>
    <x v="0"/>
  </r>
  <r>
    <s v="OD3081"/>
    <s v="C066"/>
    <s v="P2721"/>
    <x v="806"/>
    <x v="0"/>
    <x v="1"/>
    <n v="929"/>
    <n v="0.4"/>
    <x v="0"/>
    <n v="557.4"/>
    <n v="22"/>
    <x v="1"/>
    <s v="Aligarh"/>
    <x v="7"/>
    <x v="3"/>
    <x v="9"/>
    <s v="Shorts"/>
    <x v="3"/>
    <s v="2-3Y"/>
    <s v="Yellow"/>
    <x v="0"/>
  </r>
  <r>
    <s v="OD3082"/>
    <s v="C067"/>
    <s v="P2722"/>
    <x v="176"/>
    <x v="1"/>
    <x v="0"/>
    <n v="974"/>
    <n v="0.4"/>
    <x v="0"/>
    <n v="584.4"/>
    <n v="23"/>
    <x v="1"/>
    <s v="Aligarh"/>
    <x v="7"/>
    <x v="3"/>
    <x v="9"/>
    <s v="Shorts"/>
    <x v="3"/>
    <s v="2-3Y"/>
    <s v="Yellow"/>
    <x v="0"/>
  </r>
  <r>
    <s v="OD3083"/>
    <s v="C068"/>
    <s v="P2723"/>
    <x v="35"/>
    <x v="10"/>
    <x v="1"/>
    <n v="1752"/>
    <n v="0.4"/>
    <x v="0"/>
    <n v="1051.2"/>
    <n v="18"/>
    <x v="2"/>
    <s v="Prayagraj"/>
    <x v="7"/>
    <x v="3"/>
    <x v="9"/>
    <s v="Shorts"/>
    <x v="3"/>
    <s v="2-3Y"/>
    <s v="Yellow"/>
    <x v="1"/>
  </r>
  <r>
    <s v="OD3084"/>
    <s v="C069"/>
    <s v="P2724"/>
    <x v="438"/>
    <x v="10"/>
    <x v="1"/>
    <n v="1767"/>
    <n v="0.4"/>
    <x v="0"/>
    <n v="1060.2"/>
    <n v="18"/>
    <x v="2"/>
    <s v="Prayagraj"/>
    <x v="7"/>
    <x v="3"/>
    <x v="9"/>
    <s v="Shorts"/>
    <x v="3"/>
    <s v="2-3Y"/>
    <s v="Lavender"/>
    <x v="1"/>
  </r>
  <r>
    <s v="OD3085"/>
    <s v="C070"/>
    <s v="P2725"/>
    <x v="634"/>
    <x v="7"/>
    <x v="0"/>
    <n v="1604"/>
    <n v="0.4"/>
    <x v="0"/>
    <n v="962.4"/>
    <n v="18"/>
    <x v="2"/>
    <s v="Prayagraj"/>
    <x v="7"/>
    <x v="3"/>
    <x v="9"/>
    <s v="Shorts"/>
    <x v="3"/>
    <s v="2-3Y"/>
    <s v="Black"/>
    <x v="2"/>
  </r>
  <r>
    <s v="OD3086"/>
    <s v="C071"/>
    <s v="P2726"/>
    <x v="784"/>
    <x v="5"/>
    <x v="1"/>
    <n v="1288"/>
    <n v="0.45"/>
    <x v="1"/>
    <n v="708.40000000000009"/>
    <n v="18"/>
    <x v="2"/>
    <s v="Prayagraj"/>
    <x v="7"/>
    <x v="3"/>
    <x v="9"/>
    <s v="Shorts"/>
    <x v="3"/>
    <s v="2-3Y"/>
    <s v="Blue"/>
    <x v="1"/>
  </r>
  <r>
    <s v="OD3087"/>
    <s v="C072"/>
    <s v="P2727"/>
    <x v="70"/>
    <x v="5"/>
    <x v="1"/>
    <n v="1450"/>
    <n v="0.45"/>
    <x v="1"/>
    <n v="797.50000000000011"/>
    <n v="18"/>
    <x v="2"/>
    <s v="Prayagraj"/>
    <x v="7"/>
    <x v="3"/>
    <x v="9"/>
    <s v="Shorts"/>
    <x v="3"/>
    <s v="2-3Y"/>
    <s v="White"/>
    <x v="1"/>
  </r>
  <r>
    <s v="OD3088"/>
    <s v="C073"/>
    <s v="P2728"/>
    <x v="724"/>
    <x v="8"/>
    <x v="1"/>
    <n v="1026"/>
    <n v="0.45"/>
    <x v="1"/>
    <n v="564.30000000000007"/>
    <n v="18"/>
    <x v="2"/>
    <s v="Prayagraj"/>
    <x v="7"/>
    <x v="3"/>
    <x v="9"/>
    <s v="Shorts"/>
    <x v="3"/>
    <s v="3-4Y"/>
    <s v="Green"/>
    <x v="0"/>
  </r>
  <r>
    <s v="OD3089"/>
    <s v="C074"/>
    <s v="P2729"/>
    <x v="562"/>
    <x v="0"/>
    <x v="2"/>
    <n v="1731"/>
    <n v="0.47"/>
    <x v="1"/>
    <n v="917.43000000000006"/>
    <n v="23"/>
    <x v="1"/>
    <s v="Jalandhar"/>
    <x v="8"/>
    <x v="3"/>
    <x v="9"/>
    <s v="Shorts"/>
    <x v="3"/>
    <s v="3-4Y"/>
    <s v="Black"/>
    <x v="2"/>
  </r>
  <r>
    <s v="OD3090"/>
    <s v="C075"/>
    <s v="P2730"/>
    <x v="115"/>
    <x v="3"/>
    <x v="1"/>
    <n v="1693"/>
    <n v="0.47"/>
    <x v="1"/>
    <n v="897.29000000000008"/>
    <n v="24"/>
    <x v="1"/>
    <s v="Jalandhar"/>
    <x v="8"/>
    <x v="3"/>
    <x v="9"/>
    <s v="Shorts"/>
    <x v="10"/>
    <s v="3-4Y"/>
    <s v="Yellow"/>
    <x v="1"/>
  </r>
  <r>
    <s v="OD3091"/>
    <s v="C076"/>
    <s v="P2731"/>
    <x v="558"/>
    <x v="6"/>
    <x v="0"/>
    <n v="1030"/>
    <n v="0.46"/>
    <x v="1"/>
    <n v="556.20000000000005"/>
    <n v="25"/>
    <x v="1"/>
    <s v="Jalandhar"/>
    <x v="8"/>
    <x v="3"/>
    <x v="9"/>
    <s v="Shorts"/>
    <x v="10"/>
    <s v="3-4Y"/>
    <s v="Yellow"/>
    <x v="0"/>
  </r>
  <r>
    <s v="OD3092"/>
    <s v="C077"/>
    <s v="P2732"/>
    <x v="364"/>
    <x v="7"/>
    <x v="0"/>
    <n v="1453"/>
    <n v="0.46"/>
    <x v="1"/>
    <n v="784.62"/>
    <n v="26"/>
    <x v="1"/>
    <s v="Jalandhar"/>
    <x v="8"/>
    <x v="3"/>
    <x v="9"/>
    <s v="Shorts"/>
    <x v="10"/>
    <s v="3-4Y"/>
    <s v="Yellow"/>
    <x v="2"/>
  </r>
  <r>
    <s v="OD3093"/>
    <s v="C078"/>
    <s v="P2733"/>
    <x v="239"/>
    <x v="3"/>
    <x v="2"/>
    <n v="1247"/>
    <n v="0.46"/>
    <x v="1"/>
    <n v="673.38"/>
    <n v="27"/>
    <x v="1"/>
    <s v="Amritsar"/>
    <x v="8"/>
    <x v="3"/>
    <x v="9"/>
    <s v="Shorts"/>
    <x v="10"/>
    <s v="1-2Y"/>
    <s v="Yellow"/>
    <x v="1"/>
  </r>
  <r>
    <s v="OD3094"/>
    <s v="C079"/>
    <s v="P2734"/>
    <x v="27"/>
    <x v="10"/>
    <x v="0"/>
    <n v="991"/>
    <n v="0.3"/>
    <x v="0"/>
    <n v="693.69999999999993"/>
    <n v="24"/>
    <x v="1"/>
    <s v="Amritsar"/>
    <x v="8"/>
    <x v="3"/>
    <x v="9"/>
    <s v="Shorts"/>
    <x v="10"/>
    <s v="1-2Y"/>
    <s v="Yellow"/>
    <x v="1"/>
  </r>
  <r>
    <s v="OD3095"/>
    <s v="C080"/>
    <s v="P2735"/>
    <x v="614"/>
    <x v="5"/>
    <x v="0"/>
    <n v="707"/>
    <n v="0.3"/>
    <x v="0"/>
    <n v="494.9"/>
    <n v="24"/>
    <x v="1"/>
    <s v="Amritsar"/>
    <x v="8"/>
    <x v="3"/>
    <x v="9"/>
    <s v="Shorts"/>
    <x v="10"/>
    <s v="1-2Y"/>
    <s v="Peach"/>
    <x v="0"/>
  </r>
  <r>
    <s v="OD3096"/>
    <s v="C081"/>
    <s v="P2736"/>
    <x v="119"/>
    <x v="9"/>
    <x v="0"/>
    <n v="1951"/>
    <n v="0.3"/>
    <x v="0"/>
    <n v="1365.6999999999998"/>
    <n v="24"/>
    <x v="1"/>
    <s v="Amritsar"/>
    <x v="8"/>
    <x v="3"/>
    <x v="9"/>
    <s v="Shorts"/>
    <x v="10"/>
    <s v="1-2Y"/>
    <s v="Sea Green"/>
    <x v="3"/>
  </r>
  <r>
    <s v="OD3097"/>
    <s v="C082"/>
    <s v="P2737"/>
    <x v="383"/>
    <x v="0"/>
    <x v="2"/>
    <n v="1566"/>
    <n v="0.3"/>
    <x v="0"/>
    <n v="1096.1999999999998"/>
    <n v="24"/>
    <x v="1"/>
    <s v="Amritsar"/>
    <x v="8"/>
    <x v="3"/>
    <x v="9"/>
    <s v="Skirts"/>
    <x v="22"/>
    <s v="1-2Y"/>
    <s v="Pink"/>
    <x v="2"/>
  </r>
  <r>
    <s v="OD3098"/>
    <s v="C083"/>
    <s v="P2738"/>
    <x v="611"/>
    <x v="0"/>
    <x v="2"/>
    <n v="1688"/>
    <n v="0.3"/>
    <x v="0"/>
    <n v="1181.5999999999999"/>
    <n v="24"/>
    <x v="1"/>
    <s v="Patiala"/>
    <x v="8"/>
    <x v="3"/>
    <x v="9"/>
    <s v="Skirts"/>
    <x v="22"/>
    <s v="1-2Y"/>
    <s v="Pink"/>
    <x v="0"/>
  </r>
  <r>
    <s v="OD3099"/>
    <s v="C084"/>
    <s v="P2739"/>
    <x v="651"/>
    <x v="0"/>
    <x v="2"/>
    <n v="1626"/>
    <n v="0.35"/>
    <x v="0"/>
    <n v="1056.9000000000001"/>
    <n v="24"/>
    <x v="1"/>
    <s v="Patiala"/>
    <x v="8"/>
    <x v="3"/>
    <x v="9"/>
    <s v="Skirts"/>
    <x v="22"/>
    <s v="1-2Y"/>
    <s v="Pink"/>
    <x v="1"/>
  </r>
  <r>
    <s v="OD3100"/>
    <s v="C085"/>
    <s v="P2740"/>
    <x v="726"/>
    <x v="1"/>
    <x v="1"/>
    <n v="1710"/>
    <n v="0.35"/>
    <x v="0"/>
    <n v="1111.5"/>
    <n v="24"/>
    <x v="1"/>
    <s v="Patiala"/>
    <x v="8"/>
    <x v="3"/>
    <x v="9"/>
    <s v="Skirts"/>
    <x v="22"/>
    <s v="1-2Y"/>
    <s v="Pink"/>
    <x v="0"/>
  </r>
  <r>
    <s v="OD3101"/>
    <s v="C086"/>
    <s v="P2741"/>
    <x v="537"/>
    <x v="8"/>
    <x v="1"/>
    <n v="1995"/>
    <n v="0.35"/>
    <x v="0"/>
    <n v="1296.75"/>
    <n v="24"/>
    <x v="1"/>
    <s v="Patiala"/>
    <x v="8"/>
    <x v="3"/>
    <x v="9"/>
    <s v="Skirts"/>
    <x v="22"/>
    <s v="1-2Y"/>
    <s v="Pink"/>
    <x v="0"/>
  </r>
  <r>
    <s v="OD3102"/>
    <s v="C087"/>
    <s v="P2742"/>
    <x v="588"/>
    <x v="1"/>
    <x v="1"/>
    <n v="1024"/>
    <n v="0.35"/>
    <x v="0"/>
    <n v="665.6"/>
    <n v="24"/>
    <x v="1"/>
    <s v="Patiala"/>
    <x v="8"/>
    <x v="3"/>
    <x v="9"/>
    <s v="Skirts"/>
    <x v="22"/>
    <s v="1-2Y"/>
    <s v="Pink"/>
    <x v="0"/>
  </r>
  <r>
    <s v="OD3103"/>
    <s v="C088"/>
    <s v="P2743"/>
    <x v="785"/>
    <x v="6"/>
    <x v="0"/>
    <n v="1857"/>
    <n v="0.35"/>
    <x v="0"/>
    <n v="1207.05"/>
    <n v="22"/>
    <x v="1"/>
    <s v="Patiala"/>
    <x v="8"/>
    <x v="3"/>
    <x v="9"/>
    <s v="Skirts"/>
    <x v="22"/>
    <s v="3-4Y"/>
    <s v="Red"/>
    <x v="2"/>
  </r>
  <r>
    <s v="OD3104"/>
    <s v="C089"/>
    <s v="P2744"/>
    <x v="327"/>
    <x v="0"/>
    <x v="0"/>
    <n v="1996"/>
    <n v="0.35"/>
    <x v="0"/>
    <n v="1297.4000000000001"/>
    <n v="23"/>
    <x v="1"/>
    <s v="Jaipur"/>
    <x v="9"/>
    <x v="3"/>
    <x v="9"/>
    <s v="Skirts"/>
    <x v="22"/>
    <s v="3-4Y"/>
    <s v="Green "/>
    <x v="3"/>
  </r>
  <r>
    <s v="OD3105"/>
    <s v="C090"/>
    <s v="P2745"/>
    <x v="232"/>
    <x v="7"/>
    <x v="1"/>
    <n v="1939"/>
    <n v="0.4"/>
    <x v="0"/>
    <n v="1163.3999999999999"/>
    <n v="24"/>
    <x v="1"/>
    <s v="Jaipur"/>
    <x v="9"/>
    <x v="3"/>
    <x v="9"/>
    <s v="Skirts"/>
    <x v="3"/>
    <s v="3-4Y"/>
    <s v="Green "/>
    <x v="1"/>
  </r>
  <r>
    <s v="OD3106"/>
    <s v="C091"/>
    <s v="P2746"/>
    <x v="807"/>
    <x v="6"/>
    <x v="1"/>
    <n v="1751"/>
    <n v="0.4"/>
    <x v="0"/>
    <n v="1050.5999999999999"/>
    <n v="25"/>
    <x v="1"/>
    <s v="Jaipur"/>
    <x v="9"/>
    <x v="3"/>
    <x v="9"/>
    <s v="Skirts"/>
    <x v="3"/>
    <s v="2-3Y"/>
    <s v="Green "/>
    <x v="0"/>
  </r>
  <r>
    <s v="OD3107"/>
    <s v="C092"/>
    <s v="P2747"/>
    <x v="370"/>
    <x v="9"/>
    <x v="1"/>
    <n v="1624"/>
    <n v="0.15"/>
    <x v="2"/>
    <n v="1380.3999999999999"/>
    <n v="26"/>
    <x v="1"/>
    <s v="Jaipur"/>
    <x v="9"/>
    <x v="3"/>
    <x v="9"/>
    <s v="Skirts"/>
    <x v="3"/>
    <s v="2-3Y"/>
    <s v="Green "/>
    <x v="3"/>
  </r>
  <r>
    <s v="OD3108"/>
    <s v="C093"/>
    <s v="P2748"/>
    <x v="559"/>
    <x v="1"/>
    <x v="1"/>
    <n v="714"/>
    <n v="0.15"/>
    <x v="2"/>
    <n v="606.9"/>
    <n v="27"/>
    <x v="1"/>
    <s v="Jaipur"/>
    <x v="9"/>
    <x v="3"/>
    <x v="9"/>
    <s v="Skirts"/>
    <x v="3"/>
    <s v="2-3Y"/>
    <s v="Green "/>
    <x v="1"/>
  </r>
  <r>
    <s v="OD3109"/>
    <s v="C094"/>
    <s v="P2749"/>
    <x v="739"/>
    <x v="0"/>
    <x v="1"/>
    <n v="683"/>
    <n v="0.15"/>
    <x v="2"/>
    <n v="580.54999999999995"/>
    <n v="34"/>
    <x v="0"/>
    <s v="Jaipur"/>
    <x v="9"/>
    <x v="3"/>
    <x v="9"/>
    <s v="Skirts"/>
    <x v="3"/>
    <s v="2-3Y"/>
    <s v="Black"/>
    <x v="1"/>
  </r>
  <r>
    <s v="OD3110"/>
    <s v="C095"/>
    <s v="P2750"/>
    <x v="307"/>
    <x v="4"/>
    <x v="0"/>
    <n v="890"/>
    <n v="0.35"/>
    <x v="0"/>
    <n v="578.5"/>
    <n v="35"/>
    <x v="0"/>
    <s v="Jodhpur"/>
    <x v="9"/>
    <x v="3"/>
    <x v="9"/>
    <s v="Skirts"/>
    <x v="3"/>
    <s v="2-3Y"/>
    <s v="Black"/>
    <x v="0"/>
  </r>
  <r>
    <s v="OD3111"/>
    <s v="C096"/>
    <s v="P2751"/>
    <x v="720"/>
    <x v="8"/>
    <x v="1"/>
    <n v="1386"/>
    <n v="0.35"/>
    <x v="0"/>
    <n v="900.9"/>
    <n v="36"/>
    <x v="0"/>
    <s v="Jodhpur"/>
    <x v="9"/>
    <x v="3"/>
    <x v="9"/>
    <s v="Skirts"/>
    <x v="3"/>
    <s v="2-3Y"/>
    <s v="Black"/>
    <x v="0"/>
  </r>
  <r>
    <s v="OD3112"/>
    <s v="C097"/>
    <s v="P2752"/>
    <x v="39"/>
    <x v="2"/>
    <x v="1"/>
    <n v="778"/>
    <n v="0.35"/>
    <x v="0"/>
    <n v="505.70000000000005"/>
    <n v="37"/>
    <x v="0"/>
    <s v="Jodhpur"/>
    <x v="9"/>
    <x v="3"/>
    <x v="9"/>
    <s v="Skirts"/>
    <x v="10"/>
    <s v="2-3Y"/>
    <s v="Black"/>
    <x v="0"/>
  </r>
  <r>
    <s v="OD3113"/>
    <s v="C098"/>
    <s v="P2753"/>
    <x v="440"/>
    <x v="3"/>
    <x v="1"/>
    <n v="1647"/>
    <n v="0.35"/>
    <x v="0"/>
    <n v="1070.55"/>
    <n v="38"/>
    <x v="0"/>
    <s v="Udaipur"/>
    <x v="9"/>
    <x v="3"/>
    <x v="9"/>
    <s v="Skirts"/>
    <x v="10"/>
    <s v="3-4Y"/>
    <s v="Sea Green"/>
    <x v="2"/>
  </r>
  <r>
    <s v="OD3114"/>
    <s v="C099"/>
    <s v="P2753"/>
    <x v="695"/>
    <x v="9"/>
    <x v="1"/>
    <n v="1309"/>
    <n v="0.55000000000000004"/>
    <x v="1"/>
    <n v="589.04999999999995"/>
    <n v="39"/>
    <x v="0"/>
    <s v="Udaipur"/>
    <x v="9"/>
    <x v="3"/>
    <x v="9"/>
    <s v="Skirts"/>
    <x v="10"/>
    <s v="3-4Y"/>
    <s v="Sea Green"/>
    <x v="2"/>
  </r>
  <r>
    <s v="OD3115"/>
    <s v="C100"/>
    <s v="P2753"/>
    <x v="437"/>
    <x v="1"/>
    <x v="0"/>
    <n v="1780"/>
    <n v="0.55000000000000004"/>
    <x v="1"/>
    <n v="800.99999999999989"/>
    <n v="40"/>
    <x v="0"/>
    <s v="Udaipur"/>
    <x v="9"/>
    <x v="3"/>
    <x v="9"/>
    <s v="Skirts"/>
    <x v="10"/>
    <s v="3-4Y"/>
    <s v="Sea Green"/>
    <x v="2"/>
  </r>
  <r>
    <s v="OD3116"/>
    <s v="C001"/>
    <s v="P2753"/>
    <x v="145"/>
    <x v="7"/>
    <x v="1"/>
    <n v="1115"/>
    <n v="0.55000000000000004"/>
    <x v="1"/>
    <n v="501.74999999999994"/>
    <n v="30"/>
    <x v="0"/>
    <s v="Mumbai"/>
    <x v="0"/>
    <x v="3"/>
    <x v="9"/>
    <s v="Skirts"/>
    <x v="10"/>
    <s v="3-4Y"/>
    <s v="Sea Green"/>
    <x v="2"/>
  </r>
  <r>
    <s v="OD3117"/>
    <s v="C002"/>
    <s v="P2753"/>
    <x v="423"/>
    <x v="10"/>
    <x v="1"/>
    <n v="1208"/>
    <n v="0.55000000000000004"/>
    <x v="1"/>
    <n v="543.59999999999991"/>
    <n v="35"/>
    <x v="0"/>
    <s v="Mumbai"/>
    <x v="0"/>
    <x v="3"/>
    <x v="9"/>
    <s v="Skirts"/>
    <x v="10"/>
    <s v="3-4Y"/>
    <s v="Sea Green"/>
    <x v="2"/>
  </r>
  <r>
    <s v="OD3118"/>
    <s v="C003"/>
    <s v="P2754"/>
    <x v="700"/>
    <x v="9"/>
    <x v="0"/>
    <n v="1942"/>
    <n v="0.5"/>
    <x v="1"/>
    <n v="971"/>
    <n v="36"/>
    <x v="0"/>
    <s v="Mumbai"/>
    <x v="0"/>
    <x v="3"/>
    <x v="9"/>
    <s v="Skirts"/>
    <x v="10"/>
    <s v="3-4Y"/>
    <s v="Sea Green"/>
    <x v="1"/>
  </r>
  <r>
    <s v="OD3119"/>
    <s v="C004"/>
    <s v="P2755"/>
    <x v="573"/>
    <x v="2"/>
    <x v="0"/>
    <n v="1491"/>
    <n v="0.5"/>
    <x v="1"/>
    <n v="745.5"/>
    <n v="40"/>
    <x v="0"/>
    <s v="Pune"/>
    <x v="0"/>
    <x v="3"/>
    <x v="9"/>
    <s v="Skirts"/>
    <x v="10"/>
    <s v="3-4Y"/>
    <s v="Yellow"/>
    <x v="0"/>
  </r>
  <r>
    <s v="OD3120"/>
    <s v="C005"/>
    <s v="P2756"/>
    <x v="744"/>
    <x v="7"/>
    <x v="1"/>
    <n v="1629"/>
    <n v="0.5"/>
    <x v="1"/>
    <n v="814.5"/>
    <n v="25"/>
    <x v="1"/>
    <s v="Pune"/>
    <x v="0"/>
    <x v="3"/>
    <x v="9"/>
    <s v="Skirts"/>
    <x v="10"/>
    <s v="3-4Y"/>
    <s v="Yellow"/>
    <x v="3"/>
  </r>
  <r>
    <s v="OD3121"/>
    <s v="C006"/>
    <s v="P2757"/>
    <x v="410"/>
    <x v="3"/>
    <x v="1"/>
    <n v="1313"/>
    <n v="0.5"/>
    <x v="1"/>
    <n v="656.5"/>
    <n v="16"/>
    <x v="2"/>
    <s v="Pune"/>
    <x v="0"/>
    <x v="3"/>
    <x v="9"/>
    <s v="Skirts"/>
    <x v="10"/>
    <s v="3-4Y"/>
    <s v="Yellow"/>
    <x v="1"/>
  </r>
  <r>
    <s v="OD3122"/>
    <s v="C007"/>
    <s v="P2758"/>
    <x v="772"/>
    <x v="2"/>
    <x v="1"/>
    <n v="1804"/>
    <n v="0.5"/>
    <x v="1"/>
    <n v="902"/>
    <n v="23"/>
    <x v="1"/>
    <s v="Pune"/>
    <x v="0"/>
    <x v="3"/>
    <x v="9"/>
    <s v="Skirts"/>
    <x v="10"/>
    <s v="1-2Y"/>
    <s v="Yellow"/>
    <x v="1"/>
  </r>
  <r>
    <s v="OD3123"/>
    <s v="C008"/>
    <s v="P2759"/>
    <x v="24"/>
    <x v="5"/>
    <x v="0"/>
    <n v="1065"/>
    <n v="0.3"/>
    <x v="0"/>
    <n v="745.5"/>
    <n v="22"/>
    <x v="1"/>
    <s v="Pune"/>
    <x v="0"/>
    <x v="3"/>
    <x v="9"/>
    <s v="Skirts"/>
    <x v="10"/>
    <s v="1-2Y"/>
    <s v="Yellow"/>
    <x v="1"/>
  </r>
  <r>
    <s v="OD3124"/>
    <s v="C009"/>
    <s v="P2760"/>
    <x v="623"/>
    <x v="0"/>
    <x v="1"/>
    <n v="766"/>
    <n v="0.32"/>
    <x v="0"/>
    <n v="520.88"/>
    <n v="17"/>
    <x v="2"/>
    <s v="Hyderabad"/>
    <x v="1"/>
    <x v="3"/>
    <x v="9"/>
    <s v="Skirts"/>
    <x v="10"/>
    <s v="1-2Y"/>
    <s v="Pink"/>
    <x v="0"/>
  </r>
  <r>
    <s v="OD3125"/>
    <s v="C010"/>
    <s v="P2761"/>
    <x v="375"/>
    <x v="2"/>
    <x v="1"/>
    <n v="667"/>
    <n v="0.25"/>
    <x v="0"/>
    <n v="500.25"/>
    <n v="19"/>
    <x v="2"/>
    <s v="Hyderabad"/>
    <x v="1"/>
    <x v="3"/>
    <x v="9"/>
    <s v="Skirts"/>
    <x v="28"/>
    <s v="1-2Y"/>
    <s v="Orange"/>
    <x v="0"/>
  </r>
  <r>
    <s v="OD3126"/>
    <s v="C011"/>
    <s v="P2762"/>
    <x v="805"/>
    <x v="11"/>
    <x v="1"/>
    <n v="950"/>
    <n v="0.45"/>
    <x v="1"/>
    <n v="522.5"/>
    <n v="18"/>
    <x v="2"/>
    <s v="Hyderabad"/>
    <x v="1"/>
    <x v="3"/>
    <x v="9"/>
    <s v="Skirts"/>
    <x v="28"/>
    <s v="1-2Y"/>
    <s v="Beige"/>
    <x v="0"/>
  </r>
  <r>
    <s v="OD3127"/>
    <s v="C012"/>
    <s v="P2763"/>
    <x v="146"/>
    <x v="6"/>
    <x v="1"/>
    <n v="1433"/>
    <n v="0.15"/>
    <x v="2"/>
    <n v="1218.05"/>
    <n v="20"/>
    <x v="1"/>
    <s v="Hyderabad"/>
    <x v="1"/>
    <x v="3"/>
    <x v="9"/>
    <s v="Skirts"/>
    <x v="28"/>
    <s v="1-2Y"/>
    <s v="Off white"/>
    <x v="1"/>
  </r>
  <r>
    <s v="OD3128"/>
    <s v="C013"/>
    <s v="P2764"/>
    <x v="55"/>
    <x v="9"/>
    <x v="0"/>
    <n v="1821"/>
    <n v="0.33"/>
    <x v="0"/>
    <n v="1220.07"/>
    <n v="22"/>
    <x v="1"/>
    <s v="Raipur"/>
    <x v="2"/>
    <x v="3"/>
    <x v="9"/>
    <s v="Skirts"/>
    <x v="28"/>
    <s v="3-4Y"/>
    <s v="Purple"/>
    <x v="1"/>
  </r>
  <r>
    <s v="OD3129"/>
    <s v="C014"/>
    <s v="P2765"/>
    <x v="15"/>
    <x v="4"/>
    <x v="1"/>
    <n v="826"/>
    <n v="0.42"/>
    <x v="1"/>
    <n v="479.08000000000004"/>
    <n v="25"/>
    <x v="1"/>
    <s v="Raipur"/>
    <x v="2"/>
    <x v="3"/>
    <x v="9"/>
    <s v="Skirts"/>
    <x v="28"/>
    <s v="3-4Y"/>
    <s v="Peach"/>
    <x v="2"/>
  </r>
  <r>
    <s v="OD3130"/>
    <s v="C015"/>
    <s v="P2766"/>
    <x v="702"/>
    <x v="10"/>
    <x v="0"/>
    <n v="660"/>
    <n v="0.42"/>
    <x v="1"/>
    <n v="382.80000000000007"/>
    <n v="27"/>
    <x v="1"/>
    <s v="Ahmedabad"/>
    <x v="3"/>
    <x v="3"/>
    <x v="9"/>
    <s v="Skirts"/>
    <x v="28"/>
    <s v="3-4Y"/>
    <s v="Sea Green"/>
    <x v="1"/>
  </r>
  <r>
    <s v="OD3131"/>
    <s v="C016"/>
    <s v="P2767"/>
    <x v="609"/>
    <x v="3"/>
    <x v="0"/>
    <n v="1457"/>
    <n v="0.39"/>
    <x v="0"/>
    <n v="888.77"/>
    <n v="29"/>
    <x v="1"/>
    <s v="Ahmedabad"/>
    <x v="3"/>
    <x v="3"/>
    <x v="9"/>
    <s v="Skirts"/>
    <x v="28"/>
    <s v="3-4Y"/>
    <s v="Lavender"/>
    <x v="1"/>
  </r>
  <r>
    <s v="OD3132"/>
    <s v="C017"/>
    <s v="P2768"/>
    <x v="450"/>
    <x v="5"/>
    <x v="1"/>
    <n v="1705"/>
    <n v="0.39"/>
    <x v="0"/>
    <n v="1040.05"/>
    <n v="23"/>
    <x v="1"/>
    <s v="Ahmedabad"/>
    <x v="3"/>
    <x v="3"/>
    <x v="9"/>
    <s v="Skirts"/>
    <x v="28"/>
    <s v="3-4Y"/>
    <s v="Black"/>
    <x v="0"/>
  </r>
  <r>
    <s v="OD3133"/>
    <s v="C018"/>
    <s v="P2769"/>
    <x v="189"/>
    <x v="3"/>
    <x v="2"/>
    <n v="1477"/>
    <n v="0.39"/>
    <x v="0"/>
    <n v="900.97"/>
    <n v="25"/>
    <x v="1"/>
    <s v="Ahmedabad"/>
    <x v="3"/>
    <x v="3"/>
    <x v="9"/>
    <s v="Skirts"/>
    <x v="28"/>
    <s v="3-4Y"/>
    <s v="Blue"/>
    <x v="2"/>
  </r>
  <r>
    <s v="OD3134"/>
    <s v="C019"/>
    <s v="P2770"/>
    <x v="288"/>
    <x v="1"/>
    <x v="0"/>
    <n v="1795"/>
    <n v="0.39"/>
    <x v="0"/>
    <n v="1094.95"/>
    <n v="24"/>
    <x v="1"/>
    <s v="Ahmedabad"/>
    <x v="3"/>
    <x v="3"/>
    <x v="9"/>
    <s v="Skirts"/>
    <x v="28"/>
    <s v="1-2Y"/>
    <s v="White"/>
    <x v="0"/>
  </r>
  <r>
    <s v="OD3135"/>
    <s v="C020"/>
    <s v="P2771"/>
    <x v="15"/>
    <x v="4"/>
    <x v="1"/>
    <n v="1093"/>
    <n v="0.3"/>
    <x v="0"/>
    <n v="765.09999999999991"/>
    <n v="15"/>
    <x v="2"/>
    <s v="Ahmedabad"/>
    <x v="3"/>
    <x v="3"/>
    <x v="9"/>
    <s v="Skirts"/>
    <x v="28"/>
    <s v="1-2Y"/>
    <s v="Green"/>
    <x v="1"/>
  </r>
  <r>
    <s v="OD3136"/>
    <s v="C021"/>
    <s v="P2772"/>
    <x v="508"/>
    <x v="3"/>
    <x v="2"/>
    <n v="1089"/>
    <n v="0.3"/>
    <x v="0"/>
    <n v="762.3"/>
    <n v="19"/>
    <x v="2"/>
    <s v="Vadodara"/>
    <x v="3"/>
    <x v="3"/>
    <x v="9"/>
    <s v="Skirts"/>
    <x v="28"/>
    <s v="1-2Y"/>
    <s v="Black"/>
    <x v="2"/>
  </r>
  <r>
    <s v="OD3137"/>
    <s v="C022"/>
    <s v="P2773"/>
    <x v="649"/>
    <x v="1"/>
    <x v="0"/>
    <n v="807"/>
    <n v="0.3"/>
    <x v="0"/>
    <n v="564.9"/>
    <n v="19"/>
    <x v="2"/>
    <s v="Vadodara"/>
    <x v="3"/>
    <x v="3"/>
    <x v="9"/>
    <s v="Skirts"/>
    <x v="28"/>
    <s v="1-2Y"/>
    <s v="Black"/>
    <x v="3"/>
  </r>
  <r>
    <s v="OD3138"/>
    <s v="C023"/>
    <s v="P2774"/>
    <x v="803"/>
    <x v="8"/>
    <x v="0"/>
    <n v="1921"/>
    <n v="0.25"/>
    <x v="0"/>
    <n v="1440.75"/>
    <n v="19"/>
    <x v="2"/>
    <s v="Vadodara"/>
    <x v="3"/>
    <x v="3"/>
    <x v="9"/>
    <s v="Skirts"/>
    <x v="28"/>
    <s v="1-2Y"/>
    <s v="Orange"/>
    <x v="1"/>
  </r>
  <r>
    <s v="OD3139"/>
    <s v="C024"/>
    <s v="P2775"/>
    <x v="382"/>
    <x v="6"/>
    <x v="0"/>
    <n v="1606"/>
    <n v="0.25"/>
    <x v="0"/>
    <n v="1204.5"/>
    <n v="22"/>
    <x v="1"/>
    <s v="Vadodara"/>
    <x v="3"/>
    <x v="3"/>
    <x v="9"/>
    <s v="Skirts"/>
    <x v="28"/>
    <s v="1-2Y"/>
    <s v="Beige"/>
    <x v="0"/>
  </r>
  <r>
    <s v="OD3140"/>
    <s v="C025"/>
    <s v="P2776"/>
    <x v="493"/>
    <x v="10"/>
    <x v="1"/>
    <n v="775"/>
    <n v="0.3"/>
    <x v="0"/>
    <n v="542.5"/>
    <n v="22"/>
    <x v="1"/>
    <s v="Vadodara"/>
    <x v="3"/>
    <x v="3"/>
    <x v="9"/>
    <s v="Skirts"/>
    <x v="28"/>
    <s v="2-3Y"/>
    <s v="Off white"/>
    <x v="2"/>
  </r>
  <r>
    <s v="OD3141"/>
    <s v="C026"/>
    <s v="P2777"/>
    <x v="808"/>
    <x v="3"/>
    <x v="1"/>
    <n v="1638"/>
    <n v="0.3"/>
    <x v="0"/>
    <n v="1146.5999999999999"/>
    <n v="22"/>
    <x v="1"/>
    <s v="Surat"/>
    <x v="3"/>
    <x v="3"/>
    <x v="9"/>
    <s v="Skirts"/>
    <x v="28"/>
    <s v="2-3Y"/>
    <s v="Purple"/>
    <x v="1"/>
  </r>
  <r>
    <s v="OD3142"/>
    <s v="C027"/>
    <s v="P2778"/>
    <x v="128"/>
    <x v="11"/>
    <x v="2"/>
    <n v="1676"/>
    <n v="0.3"/>
    <x v="0"/>
    <n v="1173.1999999999998"/>
    <n v="22"/>
    <x v="1"/>
    <s v="Surat"/>
    <x v="3"/>
    <x v="3"/>
    <x v="9"/>
    <s v="Skirts"/>
    <x v="28"/>
    <s v="2-3Y"/>
    <s v="Peach"/>
    <x v="0"/>
  </r>
  <r>
    <s v="OD3143"/>
    <s v="C028"/>
    <s v="P2779"/>
    <x v="159"/>
    <x v="6"/>
    <x v="1"/>
    <n v="697"/>
    <n v="0.4"/>
    <x v="0"/>
    <n v="418.2"/>
    <n v="29"/>
    <x v="1"/>
    <s v="Surat"/>
    <x v="3"/>
    <x v="3"/>
    <x v="9"/>
    <s v="Skirts"/>
    <x v="28"/>
    <s v="2-3Y"/>
    <s v="Sea Green"/>
    <x v="3"/>
  </r>
  <r>
    <s v="OD3144"/>
    <s v="C029"/>
    <s v="P2780"/>
    <x v="767"/>
    <x v="1"/>
    <x v="0"/>
    <n v="1878"/>
    <n v="0.4"/>
    <x v="0"/>
    <n v="1126.8"/>
    <n v="29"/>
    <x v="1"/>
    <s v="Surat"/>
    <x v="3"/>
    <x v="3"/>
    <x v="9"/>
    <s v="Skirts"/>
    <x v="28"/>
    <s v="2-3Y"/>
    <s v="Pink"/>
    <x v="1"/>
  </r>
  <r>
    <s v="OD3145"/>
    <s v="C030"/>
    <s v="P2781"/>
    <x v="86"/>
    <x v="2"/>
    <x v="0"/>
    <n v="846"/>
    <n v="0.4"/>
    <x v="0"/>
    <n v="507.59999999999997"/>
    <n v="29"/>
    <x v="1"/>
    <s v="Bengaluru"/>
    <x v="4"/>
    <x v="3"/>
    <x v="9"/>
    <s v="Skirts"/>
    <x v="28"/>
    <s v="2-3Y"/>
    <s v="Pink"/>
    <x v="1"/>
  </r>
  <r>
    <s v="OD3146"/>
    <s v="C031"/>
    <s v="P2782"/>
    <x v="596"/>
    <x v="9"/>
    <x v="1"/>
    <n v="881"/>
    <n v="0.4"/>
    <x v="0"/>
    <n v="528.6"/>
    <n v="29"/>
    <x v="1"/>
    <s v="Bengaluru"/>
    <x v="4"/>
    <x v="3"/>
    <x v="9"/>
    <s v="Skirts"/>
    <x v="28"/>
    <s v="3-4Y"/>
    <s v="Pink"/>
    <x v="0"/>
  </r>
  <r>
    <s v="OD3147"/>
    <s v="C032"/>
    <s v="P2783"/>
    <x v="132"/>
    <x v="4"/>
    <x v="0"/>
    <n v="1111"/>
    <n v="0.4"/>
    <x v="0"/>
    <n v="666.6"/>
    <n v="41"/>
    <x v="0"/>
    <s v="Bengaluru"/>
    <x v="4"/>
    <x v="3"/>
    <x v="9"/>
    <s v="Tops"/>
    <x v="10"/>
    <s v="3-4Y"/>
    <s v="Pink"/>
    <x v="0"/>
  </r>
  <r>
    <s v="OD3148"/>
    <s v="C033"/>
    <s v="P2784"/>
    <x v="291"/>
    <x v="4"/>
    <x v="0"/>
    <n v="1463"/>
    <n v="0.4"/>
    <x v="0"/>
    <n v="877.8"/>
    <n v="42"/>
    <x v="0"/>
    <s v="Bengaluru"/>
    <x v="4"/>
    <x v="3"/>
    <x v="9"/>
    <s v="Tops"/>
    <x v="10"/>
    <s v="3-4Y"/>
    <s v="Pink"/>
    <x v="0"/>
  </r>
  <r>
    <s v="OD3149"/>
    <s v="C034"/>
    <s v="P2785"/>
    <x v="49"/>
    <x v="11"/>
    <x v="1"/>
    <n v="1806"/>
    <n v="0.45"/>
    <x v="1"/>
    <n v="993.30000000000007"/>
    <n v="43"/>
    <x v="0"/>
    <s v="Bengaluru"/>
    <x v="4"/>
    <x v="3"/>
    <x v="9"/>
    <s v="Tops"/>
    <x v="10"/>
    <s v="3-4Y"/>
    <s v="Pink"/>
    <x v="2"/>
  </r>
  <r>
    <s v="OD3150"/>
    <s v="C035"/>
    <s v="P2786"/>
    <x v="362"/>
    <x v="1"/>
    <x v="1"/>
    <n v="1363"/>
    <n v="0.45"/>
    <x v="1"/>
    <n v="749.65000000000009"/>
    <n v="44"/>
    <x v="0"/>
    <s v="Bengaluru"/>
    <x v="4"/>
    <x v="3"/>
    <x v="9"/>
    <s v="Tops"/>
    <x v="10"/>
    <s v="3-4Y"/>
    <s v="Red"/>
    <x v="1"/>
  </r>
  <r>
    <s v="OD3151"/>
    <s v="C036"/>
    <s v="P2787"/>
    <x v="425"/>
    <x v="4"/>
    <x v="1"/>
    <n v="1952"/>
    <n v="0.45"/>
    <x v="1"/>
    <n v="1073.6000000000001"/>
    <n v="45"/>
    <x v="0"/>
    <s v="Bengaluru"/>
    <x v="4"/>
    <x v="3"/>
    <x v="9"/>
    <s v="Tops"/>
    <x v="10"/>
    <s v="3-4Y"/>
    <s v="Yellow"/>
    <x v="0"/>
  </r>
  <r>
    <s v="OD3152"/>
    <s v="C037"/>
    <s v="P2788"/>
    <x v="809"/>
    <x v="3"/>
    <x v="2"/>
    <n v="1846"/>
    <n v="0.47"/>
    <x v="1"/>
    <n v="978.38"/>
    <n v="35"/>
    <x v="0"/>
    <s v="Bengaluru"/>
    <x v="4"/>
    <x v="3"/>
    <x v="9"/>
    <s v="Tops"/>
    <x v="10"/>
    <s v="3-4Y"/>
    <s v="Yellow"/>
    <x v="3"/>
  </r>
  <r>
    <s v="OD3153"/>
    <s v="C038"/>
    <s v="P2789"/>
    <x v="127"/>
    <x v="2"/>
    <x v="1"/>
    <n v="1074"/>
    <n v="0.47"/>
    <x v="1"/>
    <n v="569.22"/>
    <n v="36"/>
    <x v="0"/>
    <s v="Patna"/>
    <x v="5"/>
    <x v="3"/>
    <x v="9"/>
    <s v="Tops"/>
    <x v="10"/>
    <s v="3-4Y"/>
    <s v="Yellow"/>
    <x v="1"/>
  </r>
  <r>
    <s v="OD3154"/>
    <s v="C039"/>
    <s v="P2790"/>
    <x v="551"/>
    <x v="8"/>
    <x v="1"/>
    <n v="1833"/>
    <n v="0.46"/>
    <x v="1"/>
    <n v="989.82"/>
    <n v="37"/>
    <x v="0"/>
    <s v="Patna"/>
    <x v="5"/>
    <x v="3"/>
    <x v="9"/>
    <s v="Tops"/>
    <x v="10"/>
    <s v="4-5Y"/>
    <s v="Yellow"/>
    <x v="1"/>
  </r>
  <r>
    <s v="OD3155"/>
    <s v="C040"/>
    <s v="P2791"/>
    <x v="132"/>
    <x v="4"/>
    <x v="0"/>
    <n v="1108"/>
    <n v="0.46"/>
    <x v="1"/>
    <n v="598.32000000000005"/>
    <n v="26"/>
    <x v="1"/>
    <s v="Patna"/>
    <x v="5"/>
    <x v="3"/>
    <x v="9"/>
    <s v="Tops"/>
    <x v="10"/>
    <s v="4-5Y"/>
    <s v="Yellow"/>
    <x v="1"/>
  </r>
  <r>
    <s v="OD3156"/>
    <s v="C041"/>
    <s v="P2792"/>
    <x v="331"/>
    <x v="11"/>
    <x v="1"/>
    <n v="1650"/>
    <n v="0.46"/>
    <x v="1"/>
    <n v="891.00000000000011"/>
    <n v="27"/>
    <x v="1"/>
    <s v="Patna"/>
    <x v="5"/>
    <x v="3"/>
    <x v="9"/>
    <s v="Tops"/>
    <x v="62"/>
    <s v="4-5Y"/>
    <s v="Multicolor"/>
    <x v="0"/>
  </r>
  <r>
    <s v="OD3157"/>
    <s v="C042"/>
    <s v="P2793"/>
    <x v="86"/>
    <x v="2"/>
    <x v="0"/>
    <n v="1562"/>
    <n v="0.3"/>
    <x v="0"/>
    <n v="1093.3999999999999"/>
    <n v="28"/>
    <x v="1"/>
    <s v="Darbhanga"/>
    <x v="5"/>
    <x v="3"/>
    <x v="9"/>
    <s v="Tops"/>
    <x v="62"/>
    <s v="4-5Y"/>
    <s v="Multicolor"/>
    <x v="0"/>
  </r>
  <r>
    <s v="OD3158"/>
    <s v="C043"/>
    <s v="P2794"/>
    <x v="791"/>
    <x v="0"/>
    <x v="0"/>
    <n v="939"/>
    <n v="0.3"/>
    <x v="0"/>
    <n v="657.3"/>
    <n v="29"/>
    <x v="1"/>
    <s v="Darbhanga"/>
    <x v="5"/>
    <x v="3"/>
    <x v="9"/>
    <s v="Tops"/>
    <x v="62"/>
    <s v="4-5Y"/>
    <s v="Multicolor"/>
    <x v="0"/>
  </r>
  <r>
    <s v="OD3159"/>
    <s v="C044"/>
    <s v="P2795"/>
    <x v="316"/>
    <x v="6"/>
    <x v="1"/>
    <n v="885"/>
    <n v="0.3"/>
    <x v="0"/>
    <n v="619.5"/>
    <n v="30"/>
    <x v="0"/>
    <s v="Darbhanga"/>
    <x v="5"/>
    <x v="3"/>
    <x v="9"/>
    <s v="Tops"/>
    <x v="62"/>
    <s v="4-5Y"/>
    <s v="Multicolor"/>
    <x v="1"/>
  </r>
  <r>
    <s v="OD3160"/>
    <s v="C045"/>
    <s v="P2796"/>
    <x v="467"/>
    <x v="7"/>
    <x v="1"/>
    <n v="1730"/>
    <n v="0.3"/>
    <x v="0"/>
    <n v="1211"/>
    <n v="31"/>
    <x v="0"/>
    <s v="Nalanda"/>
    <x v="5"/>
    <x v="3"/>
    <x v="9"/>
    <s v="Tops"/>
    <x v="62"/>
    <s v="4-5Y"/>
    <s v="Multicolor"/>
    <x v="1"/>
  </r>
  <r>
    <s v="OD3161"/>
    <s v="C046"/>
    <s v="P2797"/>
    <x v="697"/>
    <x v="3"/>
    <x v="1"/>
    <n v="610"/>
    <n v="0.3"/>
    <x v="0"/>
    <n v="427"/>
    <n v="32"/>
    <x v="0"/>
    <s v="Nalanda"/>
    <x v="5"/>
    <x v="3"/>
    <x v="9"/>
    <s v="Tops"/>
    <x v="62"/>
    <s v="5-6Y"/>
    <s v="Multicolor"/>
    <x v="2"/>
  </r>
  <r>
    <s v="OD3162"/>
    <s v="C047"/>
    <s v="P2798"/>
    <x v="96"/>
    <x v="10"/>
    <x v="1"/>
    <n v="1605"/>
    <n v="0.35"/>
    <x v="0"/>
    <n v="1043.25"/>
    <n v="33"/>
    <x v="0"/>
    <s v="Nalanda"/>
    <x v="5"/>
    <x v="3"/>
    <x v="9"/>
    <s v="Tops"/>
    <x v="62"/>
    <s v="5-6Y"/>
    <s v="Multicolor"/>
    <x v="1"/>
  </r>
  <r>
    <s v="OD3163"/>
    <s v="C048"/>
    <s v="P2799"/>
    <x v="574"/>
    <x v="9"/>
    <x v="1"/>
    <n v="1373"/>
    <n v="0.35"/>
    <x v="0"/>
    <n v="892.45"/>
    <n v="44"/>
    <x v="0"/>
    <s v="Gaya"/>
    <x v="5"/>
    <x v="3"/>
    <x v="9"/>
    <s v="Tops"/>
    <x v="62"/>
    <s v="5-6Y"/>
    <s v="Multicolor"/>
    <x v="1"/>
  </r>
  <r>
    <s v="OD3164"/>
    <s v="C049"/>
    <s v="P2800"/>
    <x v="74"/>
    <x v="5"/>
    <x v="0"/>
    <n v="828"/>
    <n v="0.35"/>
    <x v="0"/>
    <n v="538.20000000000005"/>
    <n v="45"/>
    <x v="0"/>
    <s v="Gaya"/>
    <x v="5"/>
    <x v="3"/>
    <x v="9"/>
    <s v="Tops"/>
    <x v="62"/>
    <s v="5-6Y"/>
    <s v="Cream"/>
    <x v="0"/>
  </r>
  <r>
    <s v="OD3165"/>
    <s v="C050"/>
    <s v="P2801"/>
    <x v="775"/>
    <x v="10"/>
    <x v="0"/>
    <n v="1975"/>
    <n v="0.35"/>
    <x v="0"/>
    <n v="1283.75"/>
    <n v="46"/>
    <x v="3"/>
    <s v="Bhopal"/>
    <x v="6"/>
    <x v="3"/>
    <x v="9"/>
    <s v="Tops"/>
    <x v="62"/>
    <s v="5-6Y"/>
    <s v="Cream"/>
    <x v="2"/>
  </r>
  <r>
    <s v="OD3166"/>
    <s v="C051"/>
    <s v="P2802"/>
    <x v="221"/>
    <x v="9"/>
    <x v="0"/>
    <n v="1331"/>
    <n v="0.35"/>
    <x v="0"/>
    <n v="865.15"/>
    <n v="47"/>
    <x v="3"/>
    <s v="Bhopal"/>
    <x v="6"/>
    <x v="3"/>
    <x v="9"/>
    <s v="Tops"/>
    <x v="62"/>
    <s v="5-6Y"/>
    <s v="Cream"/>
    <x v="1"/>
  </r>
  <r>
    <s v="OD3167"/>
    <s v="C052"/>
    <s v="P2803"/>
    <x v="292"/>
    <x v="3"/>
    <x v="0"/>
    <n v="1921"/>
    <n v="0.35"/>
    <x v="0"/>
    <n v="1248.6500000000001"/>
    <n v="48"/>
    <x v="3"/>
    <s v="Bhopal"/>
    <x v="6"/>
    <x v="3"/>
    <x v="9"/>
    <s v="Tops"/>
    <x v="62"/>
    <s v="5-6Y"/>
    <s v="Cream"/>
    <x v="0"/>
  </r>
  <r>
    <s v="OD3168"/>
    <s v="C053"/>
    <s v="P2804"/>
    <x v="409"/>
    <x v="11"/>
    <x v="0"/>
    <n v="1275"/>
    <n v="0.4"/>
    <x v="0"/>
    <n v="765"/>
    <n v="49"/>
    <x v="3"/>
    <s v="Bhopal"/>
    <x v="6"/>
    <x v="3"/>
    <x v="9"/>
    <s v="Tops"/>
    <x v="62"/>
    <s v="5-6Y"/>
    <s v="Cream"/>
    <x v="2"/>
  </r>
  <r>
    <s v="OD3169"/>
    <s v="C054"/>
    <s v="P2805"/>
    <x v="484"/>
    <x v="11"/>
    <x v="2"/>
    <n v="837"/>
    <n v="0.4"/>
    <x v="0"/>
    <n v="502.2"/>
    <n v="17"/>
    <x v="2"/>
    <s v="Sagar"/>
    <x v="6"/>
    <x v="3"/>
    <x v="9"/>
    <s v="Tops"/>
    <x v="28"/>
    <s v="1-2Y"/>
    <s v="Off white"/>
    <x v="1"/>
  </r>
  <r>
    <s v="OD3170"/>
    <s v="C055"/>
    <s v="P2806"/>
    <x v="463"/>
    <x v="5"/>
    <x v="0"/>
    <n v="866"/>
    <n v="0.15"/>
    <x v="2"/>
    <n v="736.1"/>
    <n v="18"/>
    <x v="2"/>
    <s v="Sagar"/>
    <x v="6"/>
    <x v="3"/>
    <x v="9"/>
    <s v="Tops"/>
    <x v="28"/>
    <s v="1-2Y"/>
    <s v="Off white"/>
    <x v="1"/>
  </r>
  <r>
    <s v="OD3171"/>
    <s v="C056"/>
    <s v="P2807"/>
    <x v="123"/>
    <x v="4"/>
    <x v="1"/>
    <n v="1456"/>
    <n v="0.15"/>
    <x v="2"/>
    <n v="1237.5999999999999"/>
    <n v="19"/>
    <x v="2"/>
    <s v="Sagar"/>
    <x v="6"/>
    <x v="3"/>
    <x v="9"/>
    <s v="Tops"/>
    <x v="28"/>
    <s v="1-2Y"/>
    <s v="Off white"/>
    <x v="0"/>
  </r>
  <r>
    <s v="OD3172"/>
    <s v="C057"/>
    <s v="P2808"/>
    <x v="572"/>
    <x v="7"/>
    <x v="0"/>
    <n v="1611"/>
    <n v="0.15"/>
    <x v="2"/>
    <n v="1369.35"/>
    <n v="20"/>
    <x v="1"/>
    <s v="Sagar"/>
    <x v="6"/>
    <x v="3"/>
    <x v="9"/>
    <s v="Tops"/>
    <x v="28"/>
    <s v="1-2Y"/>
    <s v="Off white"/>
    <x v="3"/>
  </r>
  <r>
    <s v="OD3173"/>
    <s v="C058"/>
    <s v="P2809"/>
    <x v="625"/>
    <x v="3"/>
    <x v="0"/>
    <n v="1736"/>
    <n v="0.35"/>
    <x v="0"/>
    <n v="1128.4000000000001"/>
    <n v="21"/>
    <x v="1"/>
    <s v="Indore"/>
    <x v="6"/>
    <x v="3"/>
    <x v="9"/>
    <s v="Tops"/>
    <x v="28"/>
    <s v="1-2Y"/>
    <s v="Magenta"/>
    <x v="2"/>
  </r>
  <r>
    <s v="OD3174"/>
    <s v="C059"/>
    <s v="P2810"/>
    <x v="475"/>
    <x v="6"/>
    <x v="1"/>
    <n v="1235"/>
    <n v="0.35"/>
    <x v="0"/>
    <n v="802.75"/>
    <n v="22"/>
    <x v="1"/>
    <s v="Indore"/>
    <x v="6"/>
    <x v="3"/>
    <x v="9"/>
    <s v="Tops"/>
    <x v="28"/>
    <s v="1-2Y"/>
    <s v="Magenta"/>
    <x v="0"/>
  </r>
  <r>
    <s v="OD3175"/>
    <s v="C060"/>
    <s v="P2811"/>
    <x v="481"/>
    <x v="11"/>
    <x v="0"/>
    <n v="660"/>
    <n v="0.35"/>
    <x v="0"/>
    <n v="429"/>
    <n v="16"/>
    <x v="2"/>
    <s v="Kanpur"/>
    <x v="7"/>
    <x v="3"/>
    <x v="9"/>
    <s v="Tops"/>
    <x v="22"/>
    <s v="1-2Y"/>
    <s v="Magenta"/>
    <x v="1"/>
  </r>
  <r>
    <s v="OD3176"/>
    <s v="C061"/>
    <s v="P2812"/>
    <x v="308"/>
    <x v="7"/>
    <x v="0"/>
    <n v="1099"/>
    <n v="0.35"/>
    <x v="0"/>
    <n v="714.35"/>
    <n v="17"/>
    <x v="2"/>
    <s v="Kanpur"/>
    <x v="7"/>
    <x v="3"/>
    <x v="9"/>
    <s v="Tops"/>
    <x v="22"/>
    <s v="1-2Y"/>
    <s v="Magenta"/>
    <x v="0"/>
  </r>
  <r>
    <s v="OD3177"/>
    <s v="C062"/>
    <s v="P2813"/>
    <x v="653"/>
    <x v="10"/>
    <x v="0"/>
    <n v="1038"/>
    <n v="0.55000000000000004"/>
    <x v="1"/>
    <n v="467.09999999999997"/>
    <n v="18"/>
    <x v="2"/>
    <s v="Kanpur"/>
    <x v="7"/>
    <x v="3"/>
    <x v="9"/>
    <s v="Tops"/>
    <x v="22"/>
    <s v="2-3Y"/>
    <s v="Magenta"/>
    <x v="0"/>
  </r>
  <r>
    <s v="OD3178"/>
    <s v="C063"/>
    <s v="P2814"/>
    <x v="688"/>
    <x v="0"/>
    <x v="1"/>
    <n v="1147"/>
    <n v="0.55000000000000004"/>
    <x v="1"/>
    <n v="516.15"/>
    <n v="19"/>
    <x v="2"/>
    <s v="Kanpur"/>
    <x v="7"/>
    <x v="3"/>
    <x v="9"/>
    <s v="Tops"/>
    <x v="22"/>
    <s v="2-3Y"/>
    <s v="Magenta"/>
    <x v="0"/>
  </r>
  <r>
    <s v="OD3179"/>
    <s v="C064"/>
    <s v="P2815"/>
    <x v="526"/>
    <x v="5"/>
    <x v="0"/>
    <n v="915"/>
    <n v="0.55000000000000004"/>
    <x v="1"/>
    <n v="411.74999999999994"/>
    <n v="20"/>
    <x v="1"/>
    <s v="Aligarh"/>
    <x v="7"/>
    <x v="3"/>
    <x v="9"/>
    <s v="Tops"/>
    <x v="22"/>
    <s v="2-3Y"/>
    <s v="Maroon"/>
    <x v="2"/>
  </r>
  <r>
    <s v="OD3180"/>
    <s v="C065"/>
    <s v="P2816"/>
    <x v="97"/>
    <x v="2"/>
    <x v="1"/>
    <n v="1109"/>
    <n v="0.55000000000000004"/>
    <x v="1"/>
    <n v="499.04999999999995"/>
    <n v="21"/>
    <x v="1"/>
    <s v="Aligarh"/>
    <x v="7"/>
    <x v="3"/>
    <x v="9"/>
    <s v="Tops"/>
    <x v="22"/>
    <s v="2-3Y"/>
    <s v="Maroon"/>
    <x v="3"/>
  </r>
  <r>
    <s v="OD3181"/>
    <s v="C066"/>
    <s v="P2817"/>
    <x v="289"/>
    <x v="5"/>
    <x v="0"/>
    <n v="766"/>
    <n v="0.5"/>
    <x v="1"/>
    <n v="383"/>
    <n v="22"/>
    <x v="1"/>
    <s v="Aligarh"/>
    <x v="7"/>
    <x v="3"/>
    <x v="9"/>
    <s v="Tops"/>
    <x v="22"/>
    <s v="2-3Y"/>
    <s v="Maroon"/>
    <x v="1"/>
  </r>
  <r>
    <s v="OD3182"/>
    <s v="C067"/>
    <s v="P2818"/>
    <x v="344"/>
    <x v="5"/>
    <x v="0"/>
    <n v="733"/>
    <n v="0.5"/>
    <x v="1"/>
    <n v="366.5"/>
    <n v="23"/>
    <x v="1"/>
    <s v="Aligarh"/>
    <x v="7"/>
    <x v="3"/>
    <x v="9"/>
    <s v="Tops"/>
    <x v="22"/>
    <s v="2-3Y"/>
    <s v="Maroon"/>
    <x v="0"/>
  </r>
  <r>
    <s v="OD3183"/>
    <s v="C068"/>
    <s v="P2819"/>
    <x v="71"/>
    <x v="7"/>
    <x v="0"/>
    <n v="1061"/>
    <n v="0.5"/>
    <x v="1"/>
    <n v="530.5"/>
    <n v="18"/>
    <x v="2"/>
    <s v="Prayagraj"/>
    <x v="7"/>
    <x v="3"/>
    <x v="9"/>
    <s v="Tops"/>
    <x v="22"/>
    <s v="2-3Y"/>
    <s v="Teal"/>
    <x v="3"/>
  </r>
  <r>
    <s v="OD3184"/>
    <s v="C069"/>
    <s v="P2820"/>
    <x v="215"/>
    <x v="0"/>
    <x v="2"/>
    <n v="1166"/>
    <n v="0.5"/>
    <x v="1"/>
    <n v="583"/>
    <n v="18"/>
    <x v="2"/>
    <s v="Prayagraj"/>
    <x v="7"/>
    <x v="3"/>
    <x v="9"/>
    <s v="Tops"/>
    <x v="22"/>
    <s v="3-4Y"/>
    <s v="Teal"/>
    <x v="1"/>
  </r>
  <r>
    <s v="OD3185"/>
    <s v="C070"/>
    <s v="P2821"/>
    <x v="232"/>
    <x v="7"/>
    <x v="1"/>
    <n v="896"/>
    <n v="0.5"/>
    <x v="1"/>
    <n v="448"/>
    <n v="18"/>
    <x v="2"/>
    <s v="Prayagraj"/>
    <x v="7"/>
    <x v="3"/>
    <x v="9"/>
    <s v="Tops"/>
    <x v="22"/>
    <s v="3-4Y"/>
    <s v="Teal"/>
    <x v="1"/>
  </r>
  <r>
    <s v="OD3186"/>
    <s v="C071"/>
    <s v="P2822"/>
    <x v="775"/>
    <x v="10"/>
    <x v="0"/>
    <n v="1317"/>
    <n v="0.3"/>
    <x v="0"/>
    <n v="921.9"/>
    <n v="18"/>
    <x v="2"/>
    <s v="Prayagraj"/>
    <x v="7"/>
    <x v="3"/>
    <x v="9"/>
    <s v="T-Shirts"/>
    <x v="1"/>
    <s v="3-4Y"/>
    <s v="Teal"/>
    <x v="0"/>
  </r>
  <r>
    <s v="OD3187"/>
    <s v="C072"/>
    <s v="P2823"/>
    <x v="525"/>
    <x v="9"/>
    <x v="1"/>
    <n v="1574"/>
    <n v="0.32"/>
    <x v="0"/>
    <n v="1070.32"/>
    <n v="18"/>
    <x v="2"/>
    <s v="Prayagraj"/>
    <x v="7"/>
    <x v="3"/>
    <x v="9"/>
    <s v="T-Shirts"/>
    <x v="1"/>
    <s v="3-4Y"/>
    <s v="Teal"/>
    <x v="0"/>
  </r>
  <r>
    <s v="OD3188"/>
    <s v="C073"/>
    <s v="P2824"/>
    <x v="668"/>
    <x v="8"/>
    <x v="0"/>
    <n v="1803"/>
    <n v="0.25"/>
    <x v="0"/>
    <n v="1352.25"/>
    <n v="18"/>
    <x v="2"/>
    <s v="Prayagraj"/>
    <x v="7"/>
    <x v="3"/>
    <x v="9"/>
    <s v="T-Shirts"/>
    <x v="1"/>
    <s v="3-4Y"/>
    <s v="Turquoise Blue"/>
    <x v="0"/>
  </r>
  <r>
    <s v="OD3189"/>
    <s v="C074"/>
    <s v="P2825"/>
    <x v="249"/>
    <x v="1"/>
    <x v="0"/>
    <n v="1002"/>
    <n v="0.45"/>
    <x v="1"/>
    <n v="551.1"/>
    <n v="23"/>
    <x v="1"/>
    <s v="Jalandhar"/>
    <x v="8"/>
    <x v="3"/>
    <x v="9"/>
    <s v="T-Shirts"/>
    <x v="1"/>
    <s v="3-4Y"/>
    <s v="Turquoise Blue"/>
    <x v="2"/>
  </r>
  <r>
    <s v="OD3190"/>
    <s v="C075"/>
    <s v="P2826"/>
    <x v="461"/>
    <x v="11"/>
    <x v="2"/>
    <n v="1370"/>
    <n v="0.15"/>
    <x v="2"/>
    <n v="1164.5"/>
    <n v="24"/>
    <x v="1"/>
    <s v="Jalandhar"/>
    <x v="8"/>
    <x v="3"/>
    <x v="9"/>
    <s v="T-Shirts"/>
    <x v="1"/>
    <s v="3-4Y"/>
    <s v="Turquoise Blue"/>
    <x v="1"/>
  </r>
  <r>
    <s v="OD3191"/>
    <s v="C076"/>
    <s v="P2827"/>
    <x v="766"/>
    <x v="8"/>
    <x v="1"/>
    <n v="1066"/>
    <n v="0.33"/>
    <x v="0"/>
    <n v="714.21999999999991"/>
    <n v="25"/>
    <x v="1"/>
    <s v="Jalandhar"/>
    <x v="8"/>
    <x v="3"/>
    <x v="9"/>
    <s v="T-Shirts"/>
    <x v="1"/>
    <s v="3-4Y"/>
    <s v="Blue"/>
    <x v="0"/>
  </r>
  <r>
    <s v="OD3192"/>
    <s v="C077"/>
    <s v="P2828"/>
    <x v="147"/>
    <x v="2"/>
    <x v="0"/>
    <n v="976"/>
    <n v="0.42"/>
    <x v="1"/>
    <n v="566.08000000000004"/>
    <n v="26"/>
    <x v="1"/>
    <s v="Jalandhar"/>
    <x v="8"/>
    <x v="3"/>
    <x v="9"/>
    <s v="T-Shirts"/>
    <x v="1"/>
    <s v="3-4Y"/>
    <s v="Yellow"/>
    <x v="3"/>
  </r>
  <r>
    <s v="OD3193"/>
    <s v="C078"/>
    <s v="P2829"/>
    <x v="256"/>
    <x v="10"/>
    <x v="0"/>
    <n v="1116"/>
    <n v="0.42"/>
    <x v="1"/>
    <n v="647.28000000000009"/>
    <n v="27"/>
    <x v="1"/>
    <s v="Amritsar"/>
    <x v="8"/>
    <x v="3"/>
    <x v="9"/>
    <s v="T-Shirts"/>
    <x v="1"/>
    <s v="5-6Y"/>
    <s v="Yellow"/>
    <x v="1"/>
  </r>
  <r>
    <s v="OD3194"/>
    <s v="C079"/>
    <s v="P2830"/>
    <x v="56"/>
    <x v="10"/>
    <x v="0"/>
    <n v="1507"/>
    <n v="0.39"/>
    <x v="0"/>
    <n v="919.27"/>
    <n v="24"/>
    <x v="1"/>
    <s v="Amritsar"/>
    <x v="8"/>
    <x v="3"/>
    <x v="9"/>
    <s v="T-Shirts"/>
    <x v="1"/>
    <s v="5-6Y"/>
    <s v="Yellow"/>
    <x v="1"/>
  </r>
  <r>
    <s v="OD3195"/>
    <s v="C080"/>
    <s v="P2831"/>
    <x v="480"/>
    <x v="2"/>
    <x v="0"/>
    <n v="1668"/>
    <n v="0.39"/>
    <x v="0"/>
    <n v="1017.48"/>
    <n v="24"/>
    <x v="1"/>
    <s v="Amritsar"/>
    <x v="8"/>
    <x v="3"/>
    <x v="9"/>
    <s v="T-Shirts"/>
    <x v="1"/>
    <s v="5-6Y"/>
    <s v="Yellow"/>
    <x v="1"/>
  </r>
  <r>
    <s v="OD3196"/>
    <s v="C081"/>
    <s v="P2832"/>
    <x v="519"/>
    <x v="10"/>
    <x v="1"/>
    <n v="1030"/>
    <n v="0.39"/>
    <x v="0"/>
    <n v="628.29999999999995"/>
    <n v="24"/>
    <x v="1"/>
    <s v="Amritsar"/>
    <x v="8"/>
    <x v="3"/>
    <x v="9"/>
    <s v="T-Shirts"/>
    <x v="1"/>
    <s v="5-6Y"/>
    <s v="Yellow"/>
    <x v="0"/>
  </r>
  <r>
    <s v="OD3197"/>
    <s v="C082"/>
    <s v="P2833"/>
    <x v="798"/>
    <x v="9"/>
    <x v="0"/>
    <n v="606"/>
    <n v="0.39"/>
    <x v="0"/>
    <n v="369.65999999999997"/>
    <n v="24"/>
    <x v="1"/>
    <s v="Amritsar"/>
    <x v="8"/>
    <x v="3"/>
    <x v="9"/>
    <s v="T-Shirts"/>
    <x v="22"/>
    <s v="5-6Y"/>
    <s v="Navy Blue"/>
    <x v="0"/>
  </r>
  <r>
    <s v="OD3198"/>
    <s v="C083"/>
    <s v="P2834"/>
    <x v="117"/>
    <x v="2"/>
    <x v="1"/>
    <n v="701"/>
    <n v="0.3"/>
    <x v="0"/>
    <n v="490.7"/>
    <n v="24"/>
    <x v="1"/>
    <s v="Patiala"/>
    <x v="8"/>
    <x v="3"/>
    <x v="9"/>
    <s v="T-Shirts"/>
    <x v="22"/>
    <s v="5-6Y"/>
    <s v="Navy Blue"/>
    <x v="0"/>
  </r>
  <r>
    <s v="OD3199"/>
    <s v="C084"/>
    <s v="P2835"/>
    <x v="265"/>
    <x v="6"/>
    <x v="1"/>
    <n v="1100"/>
    <n v="0.3"/>
    <x v="0"/>
    <n v="770"/>
    <n v="24"/>
    <x v="1"/>
    <s v="Patiala"/>
    <x v="8"/>
    <x v="3"/>
    <x v="9"/>
    <s v="T-Shirts"/>
    <x v="22"/>
    <s v="5-6Y"/>
    <s v="Navy Blue"/>
    <x v="1"/>
  </r>
  <r>
    <s v="OD3200"/>
    <s v="C085"/>
    <s v="P2836"/>
    <x v="299"/>
    <x v="0"/>
    <x v="0"/>
    <n v="1253"/>
    <n v="0.3"/>
    <x v="0"/>
    <n v="877.09999999999991"/>
    <n v="24"/>
    <x v="1"/>
    <s v="Patiala"/>
    <x v="8"/>
    <x v="3"/>
    <x v="9"/>
    <s v="T-Shirts"/>
    <x v="22"/>
    <s v="5-6Y"/>
    <s v="Navy Blue"/>
    <x v="1"/>
  </r>
  <r>
    <s v="OD3201"/>
    <s v="C086"/>
    <s v="P2837"/>
    <x v="421"/>
    <x v="7"/>
    <x v="1"/>
    <n v="907"/>
    <n v="0.25"/>
    <x v="0"/>
    <n v="680.25"/>
    <n v="24"/>
    <x v="1"/>
    <s v="Patiala"/>
    <x v="8"/>
    <x v="3"/>
    <x v="9"/>
    <s v="T-Shirts"/>
    <x v="22"/>
    <s v="5-6Y"/>
    <s v="Navy Blue"/>
    <x v="2"/>
  </r>
  <r>
    <s v="OD3202"/>
    <s v="C087"/>
    <s v="P2838"/>
    <x v="649"/>
    <x v="1"/>
    <x v="0"/>
    <n v="1527"/>
    <n v="0.25"/>
    <x v="0"/>
    <n v="1145.25"/>
    <n v="24"/>
    <x v="1"/>
    <s v="Patiala"/>
    <x v="8"/>
    <x v="3"/>
    <x v="9"/>
    <s v="T-Shirts"/>
    <x v="22"/>
    <s v="5-6Y"/>
    <s v="Navy Blue"/>
    <x v="1"/>
  </r>
  <r>
    <s v="OD3203"/>
    <s v="C088"/>
    <s v="P2839"/>
    <x v="89"/>
    <x v="11"/>
    <x v="1"/>
    <n v="994"/>
    <n v="0.3"/>
    <x v="0"/>
    <n v="695.8"/>
    <n v="22"/>
    <x v="1"/>
    <s v="Patiala"/>
    <x v="8"/>
    <x v="3"/>
    <x v="9"/>
    <s v="T-Shirts"/>
    <x v="22"/>
    <s v="2-3Y"/>
    <s v="Brown"/>
    <x v="1"/>
  </r>
  <r>
    <s v="OD3204"/>
    <s v="C089"/>
    <s v="P2840"/>
    <x v="343"/>
    <x v="3"/>
    <x v="2"/>
    <n v="854"/>
    <n v="0.3"/>
    <x v="0"/>
    <n v="597.79999999999995"/>
    <n v="23"/>
    <x v="1"/>
    <s v="Jaipur"/>
    <x v="9"/>
    <x v="3"/>
    <x v="9"/>
    <s v="T-Shirts"/>
    <x v="10"/>
    <s v="2-3Y"/>
    <s v="Brown"/>
    <x v="0"/>
  </r>
  <r>
    <s v="OD3205"/>
    <s v="C090"/>
    <s v="P2841"/>
    <x v="592"/>
    <x v="10"/>
    <x v="0"/>
    <n v="1795"/>
    <n v="0.3"/>
    <x v="0"/>
    <n v="1256.5"/>
    <n v="24"/>
    <x v="1"/>
    <s v="Jaipur"/>
    <x v="9"/>
    <x v="3"/>
    <x v="9"/>
    <s v="T-Shirts"/>
    <x v="10"/>
    <s v="2-3Y"/>
    <s v="Brown"/>
    <x v="2"/>
  </r>
  <r>
    <s v="OD3206"/>
    <s v="C091"/>
    <s v="P2842"/>
    <x v="632"/>
    <x v="8"/>
    <x v="0"/>
    <n v="1658"/>
    <n v="0.4"/>
    <x v="0"/>
    <n v="994.8"/>
    <n v="25"/>
    <x v="1"/>
    <s v="Jaipur"/>
    <x v="9"/>
    <x v="3"/>
    <x v="9"/>
    <s v="T-Shirts"/>
    <x v="10"/>
    <s v="2-3Y"/>
    <s v="Brown"/>
    <x v="2"/>
  </r>
  <r>
    <s v="OD3207"/>
    <s v="C092"/>
    <s v="P2843"/>
    <x v="581"/>
    <x v="10"/>
    <x v="1"/>
    <n v="824"/>
    <n v="0.4"/>
    <x v="0"/>
    <n v="494.4"/>
    <n v="26"/>
    <x v="1"/>
    <s v="Jaipur"/>
    <x v="9"/>
    <x v="3"/>
    <x v="9"/>
    <s v="T-Shirts"/>
    <x v="10"/>
    <s v="2-3Y"/>
    <s v="Brown"/>
    <x v="1"/>
  </r>
  <r>
    <s v="OD3208"/>
    <s v="C093"/>
    <s v="P2844"/>
    <x v="184"/>
    <x v="4"/>
    <x v="0"/>
    <n v="1261"/>
    <n v="0.4"/>
    <x v="0"/>
    <n v="756.6"/>
    <n v="27"/>
    <x v="1"/>
    <s v="Jaipur"/>
    <x v="9"/>
    <x v="3"/>
    <x v="9"/>
    <s v="T-Shirts"/>
    <x v="10"/>
    <s v="2-3Y"/>
    <s v="Brown"/>
    <x v="1"/>
  </r>
  <r>
    <s v="OD3209"/>
    <s v="C094"/>
    <s v="P2845"/>
    <x v="411"/>
    <x v="10"/>
    <x v="0"/>
    <n v="2000"/>
    <n v="0.4"/>
    <x v="0"/>
    <n v="1200"/>
    <n v="34"/>
    <x v="0"/>
    <s v="Jaipur"/>
    <x v="9"/>
    <x v="3"/>
    <x v="9"/>
    <s v="T-Shirts"/>
    <x v="10"/>
    <s v="2-3Y"/>
    <s v="Orange"/>
    <x v="0"/>
  </r>
  <r>
    <s v="OD3210"/>
    <s v="C095"/>
    <s v="P2846"/>
    <x v="605"/>
    <x v="10"/>
    <x v="1"/>
    <n v="887"/>
    <n v="0.4"/>
    <x v="0"/>
    <n v="532.19999999999993"/>
    <n v="35"/>
    <x v="0"/>
    <s v="Jodhpur"/>
    <x v="9"/>
    <x v="3"/>
    <x v="9"/>
    <s v="T-Shirts"/>
    <x v="28"/>
    <s v="3-4Y"/>
    <s v="Orange"/>
    <x v="3"/>
  </r>
  <r>
    <s v="OD3211"/>
    <s v="C096"/>
    <s v="P2847"/>
    <x v="383"/>
    <x v="0"/>
    <x v="2"/>
    <n v="1721"/>
    <n v="0.4"/>
    <x v="0"/>
    <n v="1032.5999999999999"/>
    <n v="36"/>
    <x v="0"/>
    <s v="Jodhpur"/>
    <x v="9"/>
    <x v="3"/>
    <x v="9"/>
    <s v="T-Shirts"/>
    <x v="28"/>
    <s v="3-4Y"/>
    <s v="Orange"/>
    <x v="2"/>
  </r>
  <r>
    <s v="OD3212"/>
    <s v="C097"/>
    <s v="P2848"/>
    <x v="759"/>
    <x v="4"/>
    <x v="0"/>
    <n v="773"/>
    <n v="0.45"/>
    <x v="1"/>
    <n v="425.15000000000003"/>
    <n v="37"/>
    <x v="0"/>
    <s v="Jodhpur"/>
    <x v="9"/>
    <x v="3"/>
    <x v="9"/>
    <s v="T-Shirts"/>
    <x v="28"/>
    <s v="3-4Y"/>
    <s v="Orange"/>
    <x v="0"/>
  </r>
  <r>
    <s v="OD3213"/>
    <s v="C098"/>
    <s v="P2849"/>
    <x v="474"/>
    <x v="11"/>
    <x v="0"/>
    <n v="1181"/>
    <n v="0.45"/>
    <x v="1"/>
    <n v="649.55000000000007"/>
    <n v="38"/>
    <x v="0"/>
    <s v="Udaipur"/>
    <x v="9"/>
    <x v="3"/>
    <x v="9"/>
    <s v="T-Shirts"/>
    <x v="14"/>
    <s v="3-4Y"/>
    <s v="Orange"/>
    <x v="1"/>
  </r>
  <r>
    <s v="OD3214"/>
    <s v="C099"/>
    <s v="P2850"/>
    <x v="454"/>
    <x v="3"/>
    <x v="2"/>
    <n v="1477"/>
    <n v="0.45"/>
    <x v="1"/>
    <n v="812.35"/>
    <n v="39"/>
    <x v="0"/>
    <s v="Udaipur"/>
    <x v="9"/>
    <x v="3"/>
    <x v="9"/>
    <s v="T-Shirts"/>
    <x v="14"/>
    <s v="3-4Y"/>
    <s v="Orange"/>
    <x v="0"/>
  </r>
  <r>
    <s v="OD3215"/>
    <s v="C100"/>
    <s v="P2851"/>
    <x v="670"/>
    <x v="3"/>
    <x v="0"/>
    <n v="1965"/>
    <n v="0.47"/>
    <x v="1"/>
    <n v="1041.45"/>
    <n v="40"/>
    <x v="0"/>
    <s v="Udaipur"/>
    <x v="9"/>
    <x v="3"/>
    <x v="9"/>
    <s v="T-Shirts"/>
    <x v="14"/>
    <s v="1-2Y"/>
    <s v="Orange"/>
    <x v="0"/>
  </r>
  <r>
    <s v="OD3216"/>
    <s v="C001"/>
    <s v="P2852"/>
    <x v="187"/>
    <x v="6"/>
    <x v="0"/>
    <n v="897"/>
    <n v="0.47"/>
    <x v="1"/>
    <n v="475.41"/>
    <n v="30"/>
    <x v="0"/>
    <s v="Mumbai"/>
    <x v="0"/>
    <x v="3"/>
    <x v="9"/>
    <s v="T-Shirts"/>
    <x v="14"/>
    <s v="1-2Y"/>
    <s v="Burgundy"/>
    <x v="0"/>
  </r>
  <r>
    <s v="OD3217"/>
    <s v="C002"/>
    <s v="P2853"/>
    <x v="260"/>
    <x v="1"/>
    <x v="0"/>
    <n v="870"/>
    <n v="0.46"/>
    <x v="1"/>
    <n v="469.8"/>
    <n v="35"/>
    <x v="0"/>
    <s v="Mumbai"/>
    <x v="0"/>
    <x v="3"/>
    <x v="9"/>
    <s v="T-Shirts"/>
    <x v="14"/>
    <s v="1-2Y"/>
    <s v="Burgundy"/>
    <x v="2"/>
  </r>
  <r>
    <s v="OD3218"/>
    <s v="C003"/>
    <s v="P2854"/>
    <x v="86"/>
    <x v="2"/>
    <x v="0"/>
    <n v="1833"/>
    <n v="0.46"/>
    <x v="1"/>
    <n v="989.82"/>
    <n v="36"/>
    <x v="0"/>
    <s v="Mumbai"/>
    <x v="0"/>
    <x v="3"/>
    <x v="9"/>
    <s v="T-Shirts"/>
    <x v="14"/>
    <s v="1-2Y"/>
    <s v="Burgundy"/>
    <x v="3"/>
  </r>
  <r>
    <s v="OD3219"/>
    <s v="C004"/>
    <s v="P2854"/>
    <x v="509"/>
    <x v="11"/>
    <x v="2"/>
    <n v="1252"/>
    <n v="0.46"/>
    <x v="1"/>
    <n v="676.08"/>
    <n v="40"/>
    <x v="0"/>
    <s v="Pune"/>
    <x v="0"/>
    <x v="3"/>
    <x v="9"/>
    <s v="T-Shirts"/>
    <x v="14"/>
    <s v="1-2Y"/>
    <s v="Burgundy"/>
    <x v="3"/>
  </r>
  <r>
    <s v="OD3220"/>
    <s v="C005"/>
    <s v="P2854"/>
    <x v="424"/>
    <x v="0"/>
    <x v="2"/>
    <n v="1308"/>
    <n v="0.3"/>
    <x v="0"/>
    <n v="915.59999999999991"/>
    <n v="25"/>
    <x v="1"/>
    <s v="Pune"/>
    <x v="0"/>
    <x v="3"/>
    <x v="9"/>
    <s v="T-Shirts"/>
    <x v="14"/>
    <s v="1-2Y"/>
    <s v="Burgundy"/>
    <x v="3"/>
  </r>
  <r>
    <s v="OD3221"/>
    <s v="C006"/>
    <s v="P2854"/>
    <x v="393"/>
    <x v="1"/>
    <x v="0"/>
    <n v="1442"/>
    <n v="0.3"/>
    <x v="0"/>
    <n v="1009.4"/>
    <n v="16"/>
    <x v="2"/>
    <s v="Pune"/>
    <x v="0"/>
    <x v="3"/>
    <x v="9"/>
    <s v="T-Shirts"/>
    <x v="14"/>
    <s v="1-2Y"/>
    <s v="Burgundy"/>
    <x v="3"/>
  </r>
  <r>
    <s v="OD3222"/>
    <s v="C007"/>
    <s v="P2854"/>
    <x v="266"/>
    <x v="7"/>
    <x v="1"/>
    <n v="1970"/>
    <n v="0.3"/>
    <x v="0"/>
    <n v="1379"/>
    <n v="23"/>
    <x v="1"/>
    <s v="Pune"/>
    <x v="0"/>
    <x v="3"/>
    <x v="9"/>
    <s v="T-Shirts"/>
    <x v="14"/>
    <s v="1-2Y"/>
    <s v="Burgundy"/>
    <x v="3"/>
  </r>
  <r>
    <s v="OD3223"/>
    <s v="C008"/>
    <s v="P2854"/>
    <x v="371"/>
    <x v="6"/>
    <x v="1"/>
    <n v="1885"/>
    <n v="0.3"/>
    <x v="0"/>
    <n v="1319.5"/>
    <n v="22"/>
    <x v="1"/>
    <s v="Pune"/>
    <x v="0"/>
    <x v="3"/>
    <x v="9"/>
    <s v="T-Shirts"/>
    <x v="14"/>
    <s v="1-2Y"/>
    <s v="Burgundy"/>
    <x v="3"/>
  </r>
  <r>
    <s v="OD3224"/>
    <s v="C009"/>
    <s v="P2855"/>
    <x v="747"/>
    <x v="11"/>
    <x v="0"/>
    <n v="1321"/>
    <n v="0.3"/>
    <x v="0"/>
    <n v="924.69999999999993"/>
    <n v="17"/>
    <x v="2"/>
    <s v="Hyderabad"/>
    <x v="1"/>
    <x v="3"/>
    <x v="9"/>
    <s v="T-Shirts"/>
    <x v="14"/>
    <s v="1-2Y"/>
    <s v="Burgundy"/>
    <x v="1"/>
  </r>
  <r>
    <s v="OD3225"/>
    <s v="C010"/>
    <s v="P2856"/>
    <x v="773"/>
    <x v="2"/>
    <x v="1"/>
    <n v="1199"/>
    <n v="0.35"/>
    <x v="0"/>
    <n v="779.35"/>
    <n v="19"/>
    <x v="2"/>
    <s v="Hyderabad"/>
    <x v="1"/>
    <x v="3"/>
    <x v="9"/>
    <s v="T-Shirts"/>
    <x v="14"/>
    <s v="1-2Y"/>
    <s v="Burgundy"/>
    <x v="0"/>
  </r>
  <r>
    <s v="OD3226"/>
    <s v="C011"/>
    <s v="P2857"/>
    <x v="30"/>
    <x v="2"/>
    <x v="0"/>
    <n v="977"/>
    <n v="0.35"/>
    <x v="0"/>
    <n v="635.05000000000007"/>
    <n v="18"/>
    <x v="2"/>
    <s v="Hyderabad"/>
    <x v="1"/>
    <x v="3"/>
    <x v="9"/>
    <s v="T-Shirts"/>
    <x v="14"/>
    <s v="1-2Y"/>
    <s v="Maroon"/>
    <x v="3"/>
  </r>
  <r>
    <s v="OD3227"/>
    <s v="C012"/>
    <s v="P2858"/>
    <x v="154"/>
    <x v="1"/>
    <x v="0"/>
    <n v="750"/>
    <n v="0.35"/>
    <x v="0"/>
    <n v="487.5"/>
    <n v="20"/>
    <x v="1"/>
    <s v="Hyderabad"/>
    <x v="1"/>
    <x v="3"/>
    <x v="9"/>
    <s v="T-Shirts"/>
    <x v="14"/>
    <s v="1-2Y"/>
    <s v="Maroon"/>
    <x v="1"/>
  </r>
  <r>
    <s v="OD3228"/>
    <s v="C013"/>
    <s v="P2859"/>
    <x v="487"/>
    <x v="6"/>
    <x v="0"/>
    <n v="717"/>
    <n v="0.35"/>
    <x v="0"/>
    <n v="466.05"/>
    <n v="22"/>
    <x v="1"/>
    <s v="Raipur"/>
    <x v="2"/>
    <x v="3"/>
    <x v="9"/>
    <s v="T-Shirts"/>
    <x v="14"/>
    <s v="1-2Y"/>
    <s v="Maroon"/>
    <x v="1"/>
  </r>
  <r>
    <s v="OD3229"/>
    <s v="C014"/>
    <s v="P2860"/>
    <x v="513"/>
    <x v="9"/>
    <x v="0"/>
    <n v="689"/>
    <n v="0.35"/>
    <x v="0"/>
    <n v="447.85"/>
    <n v="25"/>
    <x v="1"/>
    <s v="Raipur"/>
    <x v="2"/>
    <x v="3"/>
    <x v="9"/>
    <s v="Jeans"/>
    <x v="22"/>
    <s v="1-2Y"/>
    <s v="Maroon"/>
    <x v="0"/>
  </r>
  <r>
    <s v="OD3230"/>
    <s v="C015"/>
    <s v="P2861"/>
    <x v="47"/>
    <x v="0"/>
    <x v="1"/>
    <n v="1429"/>
    <n v="0.35"/>
    <x v="0"/>
    <n v="928.85"/>
    <n v="27"/>
    <x v="1"/>
    <s v="Ahmedabad"/>
    <x v="3"/>
    <x v="3"/>
    <x v="9"/>
    <s v="Jeans"/>
    <x v="22"/>
    <s v="3-4Y"/>
    <s v="Maroon"/>
    <x v="0"/>
  </r>
  <r>
    <s v="OD3231"/>
    <s v="C016"/>
    <s v="P2862"/>
    <x v="336"/>
    <x v="5"/>
    <x v="0"/>
    <n v="934"/>
    <n v="0.4"/>
    <x v="0"/>
    <n v="560.4"/>
    <n v="29"/>
    <x v="1"/>
    <s v="Ahmedabad"/>
    <x v="3"/>
    <x v="3"/>
    <x v="9"/>
    <s v="Jeans"/>
    <x v="22"/>
    <s v="3-4Y"/>
    <s v="Lavender"/>
    <x v="0"/>
  </r>
  <r>
    <s v="OD3232"/>
    <s v="C017"/>
    <s v="P2863"/>
    <x v="458"/>
    <x v="0"/>
    <x v="0"/>
    <n v="1023"/>
    <n v="0.4"/>
    <x v="0"/>
    <n v="613.79999999999995"/>
    <n v="23"/>
    <x v="1"/>
    <s v="Ahmedabad"/>
    <x v="3"/>
    <x v="3"/>
    <x v="9"/>
    <s v="Jeans"/>
    <x v="22"/>
    <s v="3-4Y"/>
    <s v="Lavender"/>
    <x v="2"/>
  </r>
  <r>
    <s v="OD3233"/>
    <s v="C018"/>
    <s v="P2864"/>
    <x v="252"/>
    <x v="4"/>
    <x v="0"/>
    <n v="1671"/>
    <n v="0.15"/>
    <x v="2"/>
    <n v="1420.35"/>
    <n v="25"/>
    <x v="1"/>
    <s v="Ahmedabad"/>
    <x v="3"/>
    <x v="3"/>
    <x v="9"/>
    <s v="Jeans"/>
    <x v="22"/>
    <s v="2-3Y"/>
    <s v="Lavender"/>
    <x v="1"/>
  </r>
  <r>
    <s v="OD3234"/>
    <s v="C019"/>
    <s v="P2865"/>
    <x v="671"/>
    <x v="0"/>
    <x v="0"/>
    <n v="1740"/>
    <n v="0.15"/>
    <x v="2"/>
    <n v="1479"/>
    <n v="24"/>
    <x v="1"/>
    <s v="Ahmedabad"/>
    <x v="3"/>
    <x v="3"/>
    <x v="9"/>
    <s v="Jeans"/>
    <x v="22"/>
    <s v="2-3Y"/>
    <s v="Green"/>
    <x v="0"/>
  </r>
  <r>
    <s v="OD3235"/>
    <s v="C020"/>
    <s v="P2866"/>
    <x v="809"/>
    <x v="3"/>
    <x v="2"/>
    <n v="1441"/>
    <n v="0.15"/>
    <x v="2"/>
    <n v="1224.8499999999999"/>
    <n v="15"/>
    <x v="2"/>
    <s v="Ahmedabad"/>
    <x v="3"/>
    <x v="3"/>
    <x v="9"/>
    <s v="Jeans"/>
    <x v="22"/>
    <s v="2-3Y"/>
    <s v="Green"/>
    <x v="3"/>
  </r>
  <r>
    <s v="OD3236"/>
    <s v="C021"/>
    <s v="P2867"/>
    <x v="391"/>
    <x v="6"/>
    <x v="0"/>
    <n v="1610"/>
    <n v="0.35"/>
    <x v="0"/>
    <n v="1046.5"/>
    <n v="19"/>
    <x v="2"/>
    <s v="Vadodara"/>
    <x v="3"/>
    <x v="3"/>
    <x v="9"/>
    <s v="Jeans"/>
    <x v="22"/>
    <s v="2-3Y"/>
    <s v="Teal"/>
    <x v="1"/>
  </r>
  <r>
    <s v="OD3237"/>
    <s v="C022"/>
    <s v="P2868"/>
    <x v="562"/>
    <x v="0"/>
    <x v="2"/>
    <n v="1705"/>
    <n v="0.35"/>
    <x v="0"/>
    <n v="1108.25"/>
    <n v="19"/>
    <x v="2"/>
    <s v="Vadodara"/>
    <x v="3"/>
    <x v="3"/>
    <x v="9"/>
    <s v="Jeans"/>
    <x v="22"/>
    <s v="2-3Y"/>
    <s v="Teal"/>
    <x v="1"/>
  </r>
  <r>
    <s v="OD3238"/>
    <s v="C023"/>
    <s v="P2869"/>
    <x v="448"/>
    <x v="11"/>
    <x v="2"/>
    <n v="866"/>
    <n v="0.35"/>
    <x v="0"/>
    <n v="562.9"/>
    <n v="19"/>
    <x v="2"/>
    <s v="Vadodara"/>
    <x v="3"/>
    <x v="3"/>
    <x v="9"/>
    <s v="Jeans"/>
    <x v="22"/>
    <s v="2-3Y"/>
    <s v="Teal"/>
    <x v="1"/>
  </r>
  <r>
    <s v="OD3239"/>
    <s v="C024"/>
    <s v="P2870"/>
    <x v="32"/>
    <x v="4"/>
    <x v="1"/>
    <n v="1272"/>
    <n v="0.35"/>
    <x v="0"/>
    <n v="826.80000000000007"/>
    <n v="22"/>
    <x v="1"/>
    <s v="Vadodara"/>
    <x v="3"/>
    <x v="3"/>
    <x v="9"/>
    <s v="Jeans"/>
    <x v="22"/>
    <s v="2-3Y"/>
    <s v="Teal"/>
    <x v="0"/>
  </r>
  <r>
    <s v="OD3240"/>
    <s v="C025"/>
    <s v="P2871"/>
    <x v="691"/>
    <x v="2"/>
    <x v="1"/>
    <n v="1323"/>
    <n v="0.55000000000000004"/>
    <x v="1"/>
    <n v="595.34999999999991"/>
    <n v="22"/>
    <x v="1"/>
    <s v="Vadodara"/>
    <x v="3"/>
    <x v="3"/>
    <x v="9"/>
    <s v="Jeans"/>
    <x v="63"/>
    <s v="3-4Y"/>
    <s v="Teal"/>
    <x v="0"/>
  </r>
  <r>
    <s v="OD3241"/>
    <s v="C026"/>
    <s v="P2872"/>
    <x v="538"/>
    <x v="10"/>
    <x v="1"/>
    <n v="1877"/>
    <n v="0.55000000000000004"/>
    <x v="1"/>
    <n v="844.64999999999986"/>
    <n v="22"/>
    <x v="1"/>
    <s v="Surat"/>
    <x v="3"/>
    <x v="3"/>
    <x v="9"/>
    <s v="Jeans"/>
    <x v="63"/>
    <s v="3-4Y"/>
    <s v="Sea Green"/>
    <x v="0"/>
  </r>
  <r>
    <s v="OD3242"/>
    <s v="C027"/>
    <s v="P2873"/>
    <x v="205"/>
    <x v="11"/>
    <x v="1"/>
    <n v="923"/>
    <n v="0.55000000000000004"/>
    <x v="1"/>
    <n v="415.34999999999997"/>
    <n v="22"/>
    <x v="1"/>
    <s v="Surat"/>
    <x v="3"/>
    <x v="3"/>
    <x v="9"/>
    <s v="Jeans"/>
    <x v="63"/>
    <s v="3-4Y"/>
    <s v="Red "/>
    <x v="1"/>
  </r>
  <r>
    <s v="OD3243"/>
    <s v="C028"/>
    <s v="P2874"/>
    <x v="742"/>
    <x v="0"/>
    <x v="0"/>
    <n v="1478"/>
    <n v="0.55000000000000004"/>
    <x v="1"/>
    <n v="665.09999999999991"/>
    <n v="29"/>
    <x v="1"/>
    <s v="Surat"/>
    <x v="3"/>
    <x v="3"/>
    <x v="9"/>
    <s v="Jeans"/>
    <x v="63"/>
    <s v="3-4Y"/>
    <s v="Blue"/>
    <x v="1"/>
  </r>
  <r>
    <s v="OD3244"/>
    <s v="C029"/>
    <s v="P2875"/>
    <x v="590"/>
    <x v="0"/>
    <x v="1"/>
    <n v="1855"/>
    <n v="0.5"/>
    <x v="1"/>
    <n v="927.5"/>
    <n v="29"/>
    <x v="1"/>
    <s v="Surat"/>
    <x v="3"/>
    <x v="3"/>
    <x v="9"/>
    <s v="Jeans"/>
    <x v="63"/>
    <s v="3-4Y"/>
    <s v="Orange"/>
    <x v="2"/>
  </r>
  <r>
    <s v="OD3245"/>
    <s v="C030"/>
    <s v="P2876"/>
    <x v="369"/>
    <x v="11"/>
    <x v="1"/>
    <n v="1412"/>
    <n v="0.5"/>
    <x v="1"/>
    <n v="706"/>
    <n v="29"/>
    <x v="1"/>
    <s v="Bengaluru"/>
    <x v="4"/>
    <x v="3"/>
    <x v="9"/>
    <s v="Jeans"/>
    <x v="63"/>
    <s v="1-2Y"/>
    <s v="Green"/>
    <x v="1"/>
  </r>
  <r>
    <s v="OD3246"/>
    <s v="C031"/>
    <s v="P2877"/>
    <x v="809"/>
    <x v="3"/>
    <x v="2"/>
    <n v="1414"/>
    <n v="0.5"/>
    <x v="1"/>
    <n v="707"/>
    <n v="29"/>
    <x v="1"/>
    <s v="Bengaluru"/>
    <x v="4"/>
    <x v="3"/>
    <x v="9"/>
    <s v="Jeans"/>
    <x v="63"/>
    <s v="1-2Y"/>
    <s v="Purple"/>
    <x v="1"/>
  </r>
  <r>
    <s v="OD3247"/>
    <s v="C032"/>
    <s v="P2878"/>
    <x v="741"/>
    <x v="9"/>
    <x v="0"/>
    <n v="665"/>
    <n v="0.5"/>
    <x v="1"/>
    <n v="332.5"/>
    <n v="41"/>
    <x v="0"/>
    <s v="Bengaluru"/>
    <x v="4"/>
    <x v="3"/>
    <x v="9"/>
    <s v="Jeans"/>
    <x v="63"/>
    <s v="1-2Y"/>
    <s v="White"/>
    <x v="0"/>
  </r>
  <r>
    <s v="OD3248"/>
    <s v="C033"/>
    <s v="P2879"/>
    <x v="310"/>
    <x v="7"/>
    <x v="0"/>
    <n v="1874"/>
    <n v="0.5"/>
    <x v="1"/>
    <n v="937"/>
    <n v="42"/>
    <x v="0"/>
    <s v="Bengaluru"/>
    <x v="4"/>
    <x v="3"/>
    <x v="9"/>
    <s v="Jeans"/>
    <x v="63"/>
    <s v="1-2Y"/>
    <s v="Off white"/>
    <x v="2"/>
  </r>
  <r>
    <s v="OD3249"/>
    <s v="C034"/>
    <s v="P2880"/>
    <x v="463"/>
    <x v="5"/>
    <x v="0"/>
    <n v="1074"/>
    <n v="0.3"/>
    <x v="0"/>
    <n v="751.8"/>
    <n v="43"/>
    <x v="0"/>
    <s v="Bengaluru"/>
    <x v="4"/>
    <x v="3"/>
    <x v="9"/>
    <s v="Jeans"/>
    <x v="63"/>
    <s v="1-2Y"/>
    <s v="Sea Green"/>
    <x v="2"/>
  </r>
  <r>
    <s v="OD3250"/>
    <s v="C035"/>
    <s v="P2881"/>
    <x v="31"/>
    <x v="1"/>
    <x v="1"/>
    <n v="1450"/>
    <n v="0.32"/>
    <x v="0"/>
    <n v="985.99999999999989"/>
    <n v="44"/>
    <x v="0"/>
    <s v="Bengaluru"/>
    <x v="4"/>
    <x v="3"/>
    <x v="9"/>
    <s v="Jeans"/>
    <x v="63"/>
    <s v="1-2Y"/>
    <s v="Green"/>
    <x v="2"/>
  </r>
  <r>
    <s v="OD3251"/>
    <s v="C036"/>
    <s v="P2882"/>
    <x v="722"/>
    <x v="2"/>
    <x v="0"/>
    <n v="1385"/>
    <n v="0.25"/>
    <x v="0"/>
    <n v="1038.75"/>
    <n v="45"/>
    <x v="0"/>
    <s v="Bengaluru"/>
    <x v="4"/>
    <x v="3"/>
    <x v="9"/>
    <s v="Jeans"/>
    <x v="10"/>
    <s v="3-4Y"/>
    <s v="Peach"/>
    <x v="2"/>
  </r>
  <r>
    <s v="OD3252"/>
    <s v="C037"/>
    <s v="P2883"/>
    <x v="729"/>
    <x v="9"/>
    <x v="0"/>
    <n v="1952"/>
    <n v="0.45"/>
    <x v="1"/>
    <n v="1073.6000000000001"/>
    <n v="35"/>
    <x v="0"/>
    <s v="Bengaluru"/>
    <x v="4"/>
    <x v="3"/>
    <x v="9"/>
    <s v="Jeans"/>
    <x v="10"/>
    <s v="3-4Y"/>
    <s v="Lavender"/>
    <x v="2"/>
  </r>
  <r>
    <s v="OD3253"/>
    <s v="C038"/>
    <s v="P2883"/>
    <x v="115"/>
    <x v="3"/>
    <x v="1"/>
    <n v="927"/>
    <n v="0.15"/>
    <x v="2"/>
    <n v="787.94999999999993"/>
    <n v="36"/>
    <x v="0"/>
    <s v="Patna"/>
    <x v="5"/>
    <x v="3"/>
    <x v="9"/>
    <s v="Jeans"/>
    <x v="10"/>
    <s v="3-4Y"/>
    <s v="Lavender"/>
    <x v="2"/>
  </r>
  <r>
    <s v="OD3254"/>
    <s v="C039"/>
    <s v="P2883"/>
    <x v="585"/>
    <x v="3"/>
    <x v="2"/>
    <n v="1738"/>
    <n v="0.33"/>
    <x v="0"/>
    <n v="1164.4599999999998"/>
    <n v="37"/>
    <x v="0"/>
    <s v="Patna"/>
    <x v="5"/>
    <x v="3"/>
    <x v="9"/>
    <s v="Jeans"/>
    <x v="10"/>
    <s v="3-4Y"/>
    <s v="Lavender"/>
    <x v="2"/>
  </r>
  <r>
    <s v="OD3255"/>
    <s v="C040"/>
    <s v="P2883"/>
    <x v="136"/>
    <x v="2"/>
    <x v="1"/>
    <n v="1541"/>
    <n v="0.42"/>
    <x v="1"/>
    <n v="893.78000000000009"/>
    <n v="26"/>
    <x v="1"/>
    <s v="Patna"/>
    <x v="5"/>
    <x v="3"/>
    <x v="9"/>
    <s v="Jeans"/>
    <x v="10"/>
    <s v="3-4Y"/>
    <s v="Lavender"/>
    <x v="2"/>
  </r>
  <r>
    <s v="OD3256"/>
    <s v="C041"/>
    <s v="P2883"/>
    <x v="717"/>
    <x v="9"/>
    <x v="1"/>
    <n v="684"/>
    <n v="0.42"/>
    <x v="1"/>
    <n v="396.72"/>
    <n v="27"/>
    <x v="1"/>
    <s v="Patna"/>
    <x v="5"/>
    <x v="3"/>
    <x v="9"/>
    <s v="Jeans"/>
    <x v="10"/>
    <s v="3-4Y"/>
    <s v="Lavender"/>
    <x v="2"/>
  </r>
  <r>
    <s v="OD3257"/>
    <s v="C042"/>
    <s v="P2883"/>
    <x v="513"/>
    <x v="9"/>
    <x v="0"/>
    <n v="1684"/>
    <n v="0.39"/>
    <x v="0"/>
    <n v="1027.24"/>
    <n v="28"/>
    <x v="1"/>
    <s v="Darbhanga"/>
    <x v="5"/>
    <x v="3"/>
    <x v="9"/>
    <s v="Jeans"/>
    <x v="10"/>
    <s v="3-4Y"/>
    <s v="Lavender"/>
    <x v="2"/>
  </r>
  <r>
    <s v="OD3258"/>
    <s v="C043"/>
    <s v="P2884"/>
    <x v="579"/>
    <x v="7"/>
    <x v="0"/>
    <n v="1557"/>
    <n v="0.39"/>
    <x v="0"/>
    <n v="949.77"/>
    <n v="29"/>
    <x v="1"/>
    <s v="Darbhanga"/>
    <x v="5"/>
    <x v="3"/>
    <x v="9"/>
    <s v="Jeans"/>
    <x v="10"/>
    <s v="3-4Y"/>
    <s v="Charcoal"/>
    <x v="2"/>
  </r>
  <r>
    <s v="OD3259"/>
    <s v="C044"/>
    <s v="P2885"/>
    <x v="387"/>
    <x v="4"/>
    <x v="0"/>
    <n v="708"/>
    <n v="0.39"/>
    <x v="0"/>
    <n v="431.88"/>
    <n v="30"/>
    <x v="0"/>
    <s v="Darbhanga"/>
    <x v="5"/>
    <x v="3"/>
    <x v="9"/>
    <s v="Jeans"/>
    <x v="10"/>
    <s v="3-4Y"/>
    <s v="Yellow"/>
    <x v="0"/>
  </r>
  <r>
    <s v="OD3260"/>
    <s v="C045"/>
    <s v="P2886"/>
    <x v="524"/>
    <x v="10"/>
    <x v="0"/>
    <n v="887"/>
    <n v="0.39"/>
    <x v="0"/>
    <n v="541.06999999999994"/>
    <n v="31"/>
    <x v="0"/>
    <s v="Nalanda"/>
    <x v="5"/>
    <x v="3"/>
    <x v="9"/>
    <s v="Jeans"/>
    <x v="10"/>
    <s v="3-4Y"/>
    <s v="Yellow"/>
    <x v="0"/>
  </r>
  <r>
    <s v="OD3261"/>
    <s v="C046"/>
    <s v="P2887"/>
    <x v="14"/>
    <x v="5"/>
    <x v="1"/>
    <n v="1721"/>
    <n v="0.3"/>
    <x v="0"/>
    <n v="1204.6999999999998"/>
    <n v="32"/>
    <x v="0"/>
    <s v="Nalanda"/>
    <x v="5"/>
    <x v="3"/>
    <x v="9"/>
    <s v="Jeans"/>
    <x v="10"/>
    <s v="3-4Y"/>
    <s v="Yellow"/>
    <x v="0"/>
  </r>
  <r>
    <s v="OD3262"/>
    <s v="C047"/>
    <s v="P2888"/>
    <x v="524"/>
    <x v="10"/>
    <x v="0"/>
    <n v="1457"/>
    <n v="0.3"/>
    <x v="0"/>
    <n v="1019.9"/>
    <n v="33"/>
    <x v="0"/>
    <s v="Nalanda"/>
    <x v="5"/>
    <x v="3"/>
    <x v="9"/>
    <s v="Jeans"/>
    <x v="10"/>
    <s v="1-2Y"/>
    <s v="Yellow"/>
    <x v="0"/>
  </r>
  <r>
    <s v="OD3263"/>
    <s v="C048"/>
    <s v="P2889"/>
    <x v="588"/>
    <x v="1"/>
    <x v="1"/>
    <n v="1962"/>
    <n v="0.3"/>
    <x v="0"/>
    <n v="1373.3999999999999"/>
    <n v="44"/>
    <x v="0"/>
    <s v="Gaya"/>
    <x v="5"/>
    <x v="3"/>
    <x v="9"/>
    <s v="Jeans"/>
    <x v="10"/>
    <s v="1-2Y"/>
    <s v="Yellow"/>
    <x v="0"/>
  </r>
  <r>
    <s v="OD3264"/>
    <s v="C049"/>
    <s v="P2890"/>
    <x v="48"/>
    <x v="4"/>
    <x v="0"/>
    <n v="1391"/>
    <n v="0.25"/>
    <x v="0"/>
    <n v="1043.25"/>
    <n v="45"/>
    <x v="0"/>
    <s v="Gaya"/>
    <x v="5"/>
    <x v="3"/>
    <x v="10"/>
    <s v="Bodysuits"/>
    <x v="64"/>
    <s v="0-3M"/>
    <s v="Burgundy"/>
    <x v="0"/>
  </r>
  <r>
    <s v="OD3265"/>
    <s v="C050"/>
    <s v="P2891"/>
    <x v="684"/>
    <x v="5"/>
    <x v="1"/>
    <n v="806"/>
    <n v="0.25"/>
    <x v="0"/>
    <n v="604.5"/>
    <n v="46"/>
    <x v="3"/>
    <s v="Bhopal"/>
    <x v="6"/>
    <x v="3"/>
    <x v="10"/>
    <s v="Bodysuits"/>
    <x v="64"/>
    <s v="0-3M"/>
    <s v="Lavender"/>
    <x v="0"/>
  </r>
  <r>
    <s v="OD3266"/>
    <s v="C051"/>
    <s v="P2892"/>
    <x v="674"/>
    <x v="7"/>
    <x v="1"/>
    <n v="1175"/>
    <n v="0.3"/>
    <x v="0"/>
    <n v="822.5"/>
    <n v="47"/>
    <x v="3"/>
    <s v="Bhopal"/>
    <x v="6"/>
    <x v="3"/>
    <x v="10"/>
    <s v="Bodysuits"/>
    <x v="64"/>
    <s v="0-3M"/>
    <s v="Teal"/>
    <x v="1"/>
  </r>
  <r>
    <s v="OD3267"/>
    <s v="C052"/>
    <s v="P2893"/>
    <x v="28"/>
    <x v="5"/>
    <x v="0"/>
    <n v="1318"/>
    <n v="0.3"/>
    <x v="0"/>
    <n v="922.59999999999991"/>
    <n v="48"/>
    <x v="3"/>
    <s v="Bhopal"/>
    <x v="6"/>
    <x v="3"/>
    <x v="10"/>
    <s v="Bodysuits"/>
    <x v="64"/>
    <s v="0-3M"/>
    <s v="Rust"/>
    <x v="2"/>
  </r>
  <r>
    <s v="OD3268"/>
    <s v="C053"/>
    <s v="P2894"/>
    <x v="800"/>
    <x v="2"/>
    <x v="0"/>
    <n v="975"/>
    <n v="0.3"/>
    <x v="0"/>
    <n v="682.5"/>
    <n v="49"/>
    <x v="3"/>
    <s v="Bhopal"/>
    <x v="6"/>
    <x v="3"/>
    <x v="10"/>
    <s v="Bodysuits"/>
    <x v="64"/>
    <s v="0-3M"/>
    <s v="Gold"/>
    <x v="3"/>
  </r>
  <r>
    <s v="OD3269"/>
    <s v="C054"/>
    <s v="P2895"/>
    <x v="1"/>
    <x v="1"/>
    <x v="1"/>
    <n v="1338"/>
    <n v="0.4"/>
    <x v="0"/>
    <n v="802.8"/>
    <n v="17"/>
    <x v="2"/>
    <s v="Sagar"/>
    <x v="6"/>
    <x v="3"/>
    <x v="10"/>
    <s v="Bodysuits"/>
    <x v="64"/>
    <s v="3-6M"/>
    <s v="Blue"/>
    <x v="1"/>
  </r>
  <r>
    <s v="OD3270"/>
    <s v="C055"/>
    <s v="P2896"/>
    <x v="524"/>
    <x v="10"/>
    <x v="0"/>
    <n v="1850"/>
    <n v="0.4"/>
    <x v="0"/>
    <n v="1110"/>
    <n v="18"/>
    <x v="2"/>
    <s v="Sagar"/>
    <x v="6"/>
    <x v="3"/>
    <x v="10"/>
    <s v="Bodysuits"/>
    <x v="65"/>
    <s v="3-6M"/>
    <s v="White"/>
    <x v="0"/>
  </r>
  <r>
    <s v="OD3271"/>
    <s v="C056"/>
    <s v="P2897"/>
    <x v="409"/>
    <x v="11"/>
    <x v="0"/>
    <n v="1061"/>
    <n v="0.4"/>
    <x v="0"/>
    <n v="636.6"/>
    <n v="19"/>
    <x v="2"/>
    <s v="Sagar"/>
    <x v="6"/>
    <x v="3"/>
    <x v="10"/>
    <s v="Bodysuits"/>
    <x v="65"/>
    <s v="3-6M"/>
    <s v="Navy Blue"/>
    <x v="2"/>
  </r>
  <r>
    <s v="OD3272"/>
    <s v="C057"/>
    <s v="P2898"/>
    <x v="187"/>
    <x v="6"/>
    <x v="0"/>
    <n v="1168"/>
    <n v="0.4"/>
    <x v="0"/>
    <n v="700.8"/>
    <n v="20"/>
    <x v="1"/>
    <s v="Sagar"/>
    <x v="6"/>
    <x v="3"/>
    <x v="10"/>
    <s v="Bodysuits"/>
    <x v="65"/>
    <s v="3-6M"/>
    <s v="Pink"/>
    <x v="1"/>
  </r>
  <r>
    <s v="OD3273"/>
    <s v="C058"/>
    <s v="P2899"/>
    <x v="810"/>
    <x v="1"/>
    <x v="1"/>
    <n v="1608"/>
    <n v="0.4"/>
    <x v="0"/>
    <n v="964.8"/>
    <n v="21"/>
    <x v="1"/>
    <s v="Indore"/>
    <x v="6"/>
    <x v="3"/>
    <x v="10"/>
    <s v="Bodysuits"/>
    <x v="65"/>
    <s v="3-6M"/>
    <s v="Black"/>
    <x v="0"/>
  </r>
  <r>
    <s v="OD3274"/>
    <s v="C059"/>
    <s v="P2900"/>
    <x v="247"/>
    <x v="8"/>
    <x v="0"/>
    <n v="1518"/>
    <n v="0.4"/>
    <x v="0"/>
    <n v="910.8"/>
    <n v="22"/>
    <x v="1"/>
    <s v="Indore"/>
    <x v="6"/>
    <x v="3"/>
    <x v="10"/>
    <s v="Bodysuits"/>
    <x v="65"/>
    <s v="3-6M"/>
    <s v="Black"/>
    <x v="3"/>
  </r>
  <r>
    <s v="OD3275"/>
    <s v="C060"/>
    <s v="P2901"/>
    <x v="148"/>
    <x v="6"/>
    <x v="1"/>
    <n v="1813"/>
    <n v="0.45"/>
    <x v="1"/>
    <n v="997.15000000000009"/>
    <n v="16"/>
    <x v="2"/>
    <s v="Kanpur"/>
    <x v="7"/>
    <x v="3"/>
    <x v="10"/>
    <s v="Bodysuits"/>
    <x v="65"/>
    <s v="6-9M"/>
    <s v="Black"/>
    <x v="1"/>
  </r>
  <r>
    <s v="OD3276"/>
    <s v="C061"/>
    <s v="P2902"/>
    <x v="4"/>
    <x v="1"/>
    <x v="1"/>
    <n v="1099"/>
    <n v="0.45"/>
    <x v="1"/>
    <n v="604.45000000000005"/>
    <n v="17"/>
    <x v="2"/>
    <s v="Kanpur"/>
    <x v="7"/>
    <x v="3"/>
    <x v="10"/>
    <s v="Bodysuits"/>
    <x v="65"/>
    <s v="6-9M"/>
    <s v="Black"/>
    <x v="1"/>
  </r>
  <r>
    <s v="OD3277"/>
    <s v="C062"/>
    <s v="P2903"/>
    <x v="278"/>
    <x v="6"/>
    <x v="1"/>
    <n v="682"/>
    <n v="0.45"/>
    <x v="1"/>
    <n v="375.1"/>
    <n v="18"/>
    <x v="2"/>
    <s v="Kanpur"/>
    <x v="7"/>
    <x v="3"/>
    <x v="10"/>
    <s v="Bodysuits"/>
    <x v="65"/>
    <s v="6-9M"/>
    <s v="White"/>
    <x v="0"/>
  </r>
  <r>
    <s v="OD3278"/>
    <s v="C063"/>
    <s v="P2904"/>
    <x v="429"/>
    <x v="3"/>
    <x v="2"/>
    <n v="1644"/>
    <n v="0.47"/>
    <x v="1"/>
    <n v="871.32"/>
    <n v="19"/>
    <x v="2"/>
    <s v="Kanpur"/>
    <x v="7"/>
    <x v="3"/>
    <x v="10"/>
    <s v="Bodysuits"/>
    <x v="65"/>
    <s v="6-9M"/>
    <s v="White"/>
    <x v="0"/>
  </r>
  <r>
    <s v="OD3279"/>
    <s v="C064"/>
    <s v="P2905"/>
    <x v="7"/>
    <x v="5"/>
    <x v="0"/>
    <n v="753"/>
    <n v="0.47"/>
    <x v="1"/>
    <n v="399.09000000000003"/>
    <n v="20"/>
    <x v="1"/>
    <s v="Aligarh"/>
    <x v="7"/>
    <x v="3"/>
    <x v="10"/>
    <s v="Bodysuits"/>
    <x v="65"/>
    <s v="6-9M"/>
    <s v="White"/>
    <x v="0"/>
  </r>
  <r>
    <s v="OD3280"/>
    <s v="C065"/>
    <s v="P2906"/>
    <x v="345"/>
    <x v="11"/>
    <x v="1"/>
    <n v="1756"/>
    <n v="0.46"/>
    <x v="1"/>
    <n v="948.24"/>
    <n v="21"/>
    <x v="1"/>
    <s v="Aligarh"/>
    <x v="7"/>
    <x v="3"/>
    <x v="10"/>
    <s v="Bodysuits"/>
    <x v="65"/>
    <s v="6-9M"/>
    <s v="White"/>
    <x v="2"/>
  </r>
  <r>
    <s v="OD3281"/>
    <s v="C066"/>
    <s v="P2907"/>
    <x v="454"/>
    <x v="3"/>
    <x v="2"/>
    <n v="1500"/>
    <n v="0.46"/>
    <x v="1"/>
    <n v="810"/>
    <n v="22"/>
    <x v="1"/>
    <s v="Aligarh"/>
    <x v="7"/>
    <x v="3"/>
    <x v="10"/>
    <s v="Bodysuits"/>
    <x v="65"/>
    <s v="6-9M"/>
    <s v="White"/>
    <x v="1"/>
  </r>
  <r>
    <s v="OD3282"/>
    <s v="C067"/>
    <s v="P2908"/>
    <x v="508"/>
    <x v="3"/>
    <x v="2"/>
    <n v="779"/>
    <n v="0.46"/>
    <x v="1"/>
    <n v="420.66"/>
    <n v="23"/>
    <x v="1"/>
    <s v="Aligarh"/>
    <x v="7"/>
    <x v="3"/>
    <x v="10"/>
    <s v="Bodysuits"/>
    <x v="65"/>
    <s v="9-12M"/>
    <s v="White"/>
    <x v="0"/>
  </r>
  <r>
    <s v="OD3283"/>
    <s v="C068"/>
    <s v="P2909"/>
    <x v="791"/>
    <x v="0"/>
    <x v="0"/>
    <n v="1506"/>
    <n v="0.3"/>
    <x v="0"/>
    <n v="1054.2"/>
    <n v="18"/>
    <x v="2"/>
    <s v="Prayagraj"/>
    <x v="7"/>
    <x v="3"/>
    <x v="10"/>
    <s v="Bodysuits"/>
    <x v="10"/>
    <s v="9-12M"/>
    <s v="White"/>
    <x v="3"/>
  </r>
  <r>
    <s v="OD3284"/>
    <s v="C069"/>
    <s v="P2910"/>
    <x v="721"/>
    <x v="10"/>
    <x v="1"/>
    <n v="604"/>
    <n v="0.3"/>
    <x v="0"/>
    <n v="422.79999999999995"/>
    <n v="18"/>
    <x v="2"/>
    <s v="Prayagraj"/>
    <x v="7"/>
    <x v="3"/>
    <x v="10"/>
    <s v="Bodysuits"/>
    <x v="10"/>
    <s v="9-12M"/>
    <s v="White"/>
    <x v="1"/>
  </r>
  <r>
    <s v="OD3285"/>
    <s v="C070"/>
    <s v="P2911"/>
    <x v="456"/>
    <x v="4"/>
    <x v="0"/>
    <n v="1342"/>
    <n v="0.3"/>
    <x v="0"/>
    <n v="939.4"/>
    <n v="18"/>
    <x v="2"/>
    <s v="Prayagraj"/>
    <x v="7"/>
    <x v="3"/>
    <x v="10"/>
    <s v="Bodysuits"/>
    <x v="10"/>
    <s v="9-12M"/>
    <s v="White"/>
    <x v="1"/>
  </r>
  <r>
    <s v="OD3286"/>
    <s v="C071"/>
    <s v="P2912"/>
    <x v="94"/>
    <x v="0"/>
    <x v="2"/>
    <n v="1544"/>
    <n v="0.3"/>
    <x v="0"/>
    <n v="1080.8"/>
    <n v="18"/>
    <x v="2"/>
    <s v="Prayagraj"/>
    <x v="7"/>
    <x v="3"/>
    <x v="10"/>
    <s v="Bodysuits"/>
    <x v="10"/>
    <s v="9-12M"/>
    <s v="White"/>
    <x v="1"/>
  </r>
  <r>
    <s v="OD3287"/>
    <s v="C072"/>
    <s v="P2913"/>
    <x v="334"/>
    <x v="3"/>
    <x v="1"/>
    <n v="683"/>
    <n v="0.3"/>
    <x v="0"/>
    <n v="478.09999999999997"/>
    <n v="18"/>
    <x v="2"/>
    <s v="Prayagraj"/>
    <x v="7"/>
    <x v="3"/>
    <x v="10"/>
    <s v="Bodysuits"/>
    <x v="10"/>
    <s v="9-12M"/>
    <s v="White"/>
    <x v="0"/>
  </r>
  <r>
    <s v="OD3288"/>
    <s v="C073"/>
    <s v="P2914"/>
    <x v="655"/>
    <x v="10"/>
    <x v="1"/>
    <n v="1520"/>
    <n v="0.35"/>
    <x v="0"/>
    <n v="988"/>
    <n v="18"/>
    <x v="2"/>
    <s v="Prayagraj"/>
    <x v="7"/>
    <x v="3"/>
    <x v="10"/>
    <s v="Bodysuits"/>
    <x v="10"/>
    <s v="9-12M"/>
    <s v="Multicolor"/>
    <x v="0"/>
  </r>
  <r>
    <s v="OD3289"/>
    <s v="C074"/>
    <s v="P2915"/>
    <x v="778"/>
    <x v="8"/>
    <x v="0"/>
    <n v="836"/>
    <n v="0.35"/>
    <x v="0"/>
    <n v="543.4"/>
    <n v="23"/>
    <x v="1"/>
    <s v="Jalandhar"/>
    <x v="8"/>
    <x v="3"/>
    <x v="10"/>
    <s v="Winterwear"/>
    <x v="10"/>
    <s v="9-12M"/>
    <s v="Multicolor"/>
    <x v="0"/>
  </r>
  <r>
    <s v="OD3290"/>
    <s v="C075"/>
    <s v="P2916"/>
    <x v="174"/>
    <x v="9"/>
    <x v="1"/>
    <n v="1040"/>
    <n v="0.35"/>
    <x v="0"/>
    <n v="676"/>
    <n v="24"/>
    <x v="1"/>
    <s v="Jalandhar"/>
    <x v="8"/>
    <x v="3"/>
    <x v="10"/>
    <s v="Winterwear"/>
    <x v="10"/>
    <s v="9-12M"/>
    <s v="Multicolor"/>
    <x v="1"/>
  </r>
  <r>
    <s v="OD3291"/>
    <s v="C076"/>
    <s v="P2917"/>
    <x v="401"/>
    <x v="11"/>
    <x v="1"/>
    <n v="1223"/>
    <n v="0.35"/>
    <x v="0"/>
    <n v="794.95"/>
    <n v="25"/>
    <x v="1"/>
    <s v="Jalandhar"/>
    <x v="8"/>
    <x v="3"/>
    <x v="10"/>
    <s v="Winterwear"/>
    <x v="10"/>
    <s v="6-9M"/>
    <s v="Multicolor"/>
    <x v="1"/>
  </r>
  <r>
    <s v="OD3292"/>
    <s v="C077"/>
    <s v="P2918"/>
    <x v="636"/>
    <x v="10"/>
    <x v="0"/>
    <n v="1703"/>
    <n v="0.35"/>
    <x v="0"/>
    <n v="1106.95"/>
    <n v="26"/>
    <x v="1"/>
    <s v="Jalandhar"/>
    <x v="8"/>
    <x v="3"/>
    <x v="10"/>
    <s v="Winterwear"/>
    <x v="10"/>
    <s v="6-9M"/>
    <s v="Multicolor"/>
    <x v="2"/>
  </r>
  <r>
    <s v="OD3293"/>
    <s v="C078"/>
    <s v="P2919"/>
    <x v="287"/>
    <x v="8"/>
    <x v="0"/>
    <n v="1838"/>
    <n v="0.35"/>
    <x v="0"/>
    <n v="1194.7"/>
    <n v="27"/>
    <x v="1"/>
    <s v="Amritsar"/>
    <x v="8"/>
    <x v="3"/>
    <x v="10"/>
    <s v="Winterwear"/>
    <x v="10"/>
    <s v="6-9M"/>
    <s v="Multicolor"/>
    <x v="1"/>
  </r>
  <r>
    <s v="OD3294"/>
    <s v="C079"/>
    <s v="P2920"/>
    <x v="218"/>
    <x v="3"/>
    <x v="2"/>
    <n v="706"/>
    <n v="0.4"/>
    <x v="0"/>
    <n v="423.59999999999997"/>
    <n v="24"/>
    <x v="1"/>
    <s v="Amritsar"/>
    <x v="8"/>
    <x v="3"/>
    <x v="10"/>
    <s v="Winterwear"/>
    <x v="61"/>
    <s v="6-9M"/>
    <s v="Multicolor"/>
    <x v="1"/>
  </r>
  <r>
    <s v="OD3295"/>
    <s v="C080"/>
    <s v="P2921"/>
    <x v="44"/>
    <x v="3"/>
    <x v="2"/>
    <n v="1637"/>
    <n v="0.4"/>
    <x v="0"/>
    <n v="982.19999999999993"/>
    <n v="24"/>
    <x v="1"/>
    <s v="Amritsar"/>
    <x v="8"/>
    <x v="3"/>
    <x v="10"/>
    <s v="Winterwear"/>
    <x v="61"/>
    <s v="6-9M"/>
    <s v="Multicolor"/>
    <x v="0"/>
  </r>
  <r>
    <s v="OD3296"/>
    <s v="C081"/>
    <s v="P2922"/>
    <x v="337"/>
    <x v="4"/>
    <x v="1"/>
    <n v="1755"/>
    <n v="0.15"/>
    <x v="2"/>
    <n v="1491.75"/>
    <n v="24"/>
    <x v="1"/>
    <s v="Amritsar"/>
    <x v="8"/>
    <x v="3"/>
    <x v="10"/>
    <s v="Winterwear"/>
    <x v="61"/>
    <s v="6-9M"/>
    <s v="Multicolor"/>
    <x v="2"/>
  </r>
  <r>
    <s v="OD3297"/>
    <s v="C082"/>
    <s v="P2923"/>
    <x v="106"/>
    <x v="5"/>
    <x v="1"/>
    <n v="704"/>
    <n v="0.15"/>
    <x v="2"/>
    <n v="598.4"/>
    <n v="24"/>
    <x v="1"/>
    <s v="Amritsar"/>
    <x v="8"/>
    <x v="3"/>
    <x v="10"/>
    <s v="Winterwear"/>
    <x v="61"/>
    <s v="6-9M"/>
    <s v="Multicolor"/>
    <x v="1"/>
  </r>
  <r>
    <s v="OD3298"/>
    <s v="C083"/>
    <s v="P2924"/>
    <x v="389"/>
    <x v="7"/>
    <x v="1"/>
    <n v="618"/>
    <n v="0.15"/>
    <x v="2"/>
    <n v="525.29999999999995"/>
    <n v="24"/>
    <x v="1"/>
    <s v="Patiala"/>
    <x v="8"/>
    <x v="3"/>
    <x v="10"/>
    <s v="Winterwear"/>
    <x v="61"/>
    <s v="6-9M"/>
    <s v="Coral"/>
    <x v="0"/>
  </r>
  <r>
    <s v="OD3299"/>
    <s v="C084"/>
    <s v="P2925"/>
    <x v="583"/>
    <x v="11"/>
    <x v="0"/>
    <n v="1495"/>
    <n v="0.35"/>
    <x v="0"/>
    <n v="971.75"/>
    <n v="24"/>
    <x v="1"/>
    <s v="Patiala"/>
    <x v="8"/>
    <x v="3"/>
    <x v="10"/>
    <s v="Winterwear"/>
    <x v="61"/>
    <s v="3-6M"/>
    <s v="Coral"/>
    <x v="2"/>
  </r>
  <r>
    <s v="OD3300"/>
    <s v="C085"/>
    <s v="P2926"/>
    <x v="125"/>
    <x v="8"/>
    <x v="0"/>
    <n v="1487"/>
    <n v="0.35"/>
    <x v="0"/>
    <n v="966.55000000000007"/>
    <n v="24"/>
    <x v="1"/>
    <s v="Patiala"/>
    <x v="8"/>
    <x v="3"/>
    <x v="10"/>
    <s v="Winterwear"/>
    <x v="61"/>
    <s v="3-6M"/>
    <s v="Coral"/>
    <x v="1"/>
  </r>
  <r>
    <s v="OD3301"/>
    <s v="C086"/>
    <s v="P2927"/>
    <x v="164"/>
    <x v="9"/>
    <x v="1"/>
    <n v="1777"/>
    <n v="0.35"/>
    <x v="0"/>
    <n v="1155.05"/>
    <n v="24"/>
    <x v="1"/>
    <s v="Patiala"/>
    <x v="8"/>
    <x v="3"/>
    <x v="10"/>
    <s v="Winterwear"/>
    <x v="61"/>
    <s v="3-6M"/>
    <s v="Coral"/>
    <x v="1"/>
  </r>
  <r>
    <s v="OD3302"/>
    <s v="C087"/>
    <s v="P2928"/>
    <x v="770"/>
    <x v="9"/>
    <x v="1"/>
    <n v="687"/>
    <n v="0.35"/>
    <x v="0"/>
    <n v="446.55"/>
    <n v="24"/>
    <x v="1"/>
    <s v="Patiala"/>
    <x v="8"/>
    <x v="3"/>
    <x v="10"/>
    <s v="Winterwear"/>
    <x v="61"/>
    <s v="3-6M"/>
    <s v="Coral"/>
    <x v="0"/>
  </r>
  <r>
    <s v="OD3303"/>
    <s v="C088"/>
    <s v="P2929"/>
    <x v="253"/>
    <x v="10"/>
    <x v="0"/>
    <n v="608"/>
    <n v="0.55000000000000004"/>
    <x v="1"/>
    <n v="273.59999999999997"/>
    <n v="22"/>
    <x v="1"/>
    <s v="Patiala"/>
    <x v="8"/>
    <x v="3"/>
    <x v="10"/>
    <s v="Winterwear"/>
    <x v="61"/>
    <s v="3-6M"/>
    <s v="Coral"/>
    <x v="3"/>
  </r>
  <r>
    <s v="OD3304"/>
    <s v="C089"/>
    <s v="P2930"/>
    <x v="88"/>
    <x v="1"/>
    <x v="0"/>
    <n v="1271"/>
    <n v="0.55000000000000004"/>
    <x v="1"/>
    <n v="571.94999999999993"/>
    <n v="23"/>
    <x v="1"/>
    <s v="Jaipur"/>
    <x v="9"/>
    <x v="3"/>
    <x v="10"/>
    <s v="Winterwear"/>
    <x v="66"/>
    <s v="3-6M"/>
    <s v="Coral"/>
    <x v="2"/>
  </r>
  <r>
    <s v="OD3305"/>
    <s v="C090"/>
    <s v="P2931"/>
    <x v="528"/>
    <x v="9"/>
    <x v="0"/>
    <n v="1398"/>
    <n v="0.55000000000000004"/>
    <x v="1"/>
    <n v="629.09999999999991"/>
    <n v="24"/>
    <x v="1"/>
    <s v="Jaipur"/>
    <x v="9"/>
    <x v="3"/>
    <x v="10"/>
    <s v="Winterwear"/>
    <x v="66"/>
    <s v="3-6M"/>
    <s v="Coral"/>
    <x v="0"/>
  </r>
  <r>
    <s v="OD3306"/>
    <s v="C091"/>
    <s v="P2932"/>
    <x v="678"/>
    <x v="5"/>
    <x v="1"/>
    <n v="1631"/>
    <n v="0.55000000000000004"/>
    <x v="1"/>
    <n v="733.94999999999993"/>
    <n v="25"/>
    <x v="1"/>
    <s v="Jaipur"/>
    <x v="9"/>
    <x v="3"/>
    <x v="10"/>
    <s v="Winterwear"/>
    <x v="66"/>
    <s v="3-6M"/>
    <s v="Coral"/>
    <x v="1"/>
  </r>
  <r>
    <s v="OD3307"/>
    <s v="C092"/>
    <s v="P2933"/>
    <x v="279"/>
    <x v="11"/>
    <x v="2"/>
    <n v="1467"/>
    <n v="0.5"/>
    <x v="1"/>
    <n v="733.5"/>
    <n v="26"/>
    <x v="1"/>
    <s v="Jaipur"/>
    <x v="9"/>
    <x v="3"/>
    <x v="10"/>
    <s v="Winterwear"/>
    <x v="66"/>
    <s v="0-3M"/>
    <s v="Peach"/>
    <x v="0"/>
  </r>
  <r>
    <s v="OD3308"/>
    <s v="C093"/>
    <s v="P2934"/>
    <x v="796"/>
    <x v="6"/>
    <x v="1"/>
    <n v="1381"/>
    <n v="0.5"/>
    <x v="1"/>
    <n v="690.5"/>
    <n v="27"/>
    <x v="1"/>
    <s v="Jaipur"/>
    <x v="9"/>
    <x v="3"/>
    <x v="10"/>
    <s v="Winterwear"/>
    <x v="66"/>
    <s v="0-3M"/>
    <s v="Peach"/>
    <x v="0"/>
  </r>
  <r>
    <s v="OD3309"/>
    <s v="C094"/>
    <s v="P2934"/>
    <x v="518"/>
    <x v="3"/>
    <x v="1"/>
    <n v="1011"/>
    <n v="0.5"/>
    <x v="1"/>
    <n v="505.5"/>
    <n v="34"/>
    <x v="0"/>
    <s v="Jaipur"/>
    <x v="9"/>
    <x v="3"/>
    <x v="10"/>
    <s v="Winterwear"/>
    <x v="66"/>
    <s v="0-3M"/>
    <s v="Peach"/>
    <x v="0"/>
  </r>
  <r>
    <s v="OD3310"/>
    <s v="C095"/>
    <s v="P2934"/>
    <x v="306"/>
    <x v="2"/>
    <x v="0"/>
    <n v="1687"/>
    <n v="0.5"/>
    <x v="1"/>
    <n v="843.5"/>
    <n v="35"/>
    <x v="0"/>
    <s v="Jodhpur"/>
    <x v="9"/>
    <x v="3"/>
    <x v="10"/>
    <s v="Winterwear"/>
    <x v="66"/>
    <s v="0-3M"/>
    <s v="Peach"/>
    <x v="0"/>
  </r>
  <r>
    <s v="OD3311"/>
    <s v="C096"/>
    <s v="P2934"/>
    <x v="72"/>
    <x v="6"/>
    <x v="0"/>
    <n v="1770"/>
    <n v="0.5"/>
    <x v="1"/>
    <n v="885"/>
    <n v="36"/>
    <x v="0"/>
    <s v="Jodhpur"/>
    <x v="9"/>
    <x v="3"/>
    <x v="10"/>
    <s v="Winterwear"/>
    <x v="66"/>
    <s v="0-3M"/>
    <s v="Peach"/>
    <x v="0"/>
  </r>
  <r>
    <s v="OD3312"/>
    <s v="C097"/>
    <s v="P2934"/>
    <x v="792"/>
    <x v="11"/>
    <x v="1"/>
    <n v="1156"/>
    <n v="0.3"/>
    <x v="0"/>
    <n v="809.19999999999993"/>
    <n v="37"/>
    <x v="0"/>
    <s v="Jodhpur"/>
    <x v="9"/>
    <x v="3"/>
    <x v="10"/>
    <s v="Winterwear"/>
    <x v="66"/>
    <s v="0-3M"/>
    <s v="Peach"/>
    <x v="0"/>
  </r>
  <r>
    <s v="OD3313"/>
    <s v="C098"/>
    <s v="P2934"/>
    <x v="468"/>
    <x v="4"/>
    <x v="0"/>
    <n v="1450"/>
    <n v="0.32"/>
    <x v="0"/>
    <n v="985.99999999999989"/>
    <n v="38"/>
    <x v="0"/>
    <s v="Udaipur"/>
    <x v="9"/>
    <x v="3"/>
    <x v="10"/>
    <s v="Winterwear"/>
    <x v="66"/>
    <s v="0-3M"/>
    <s v="Peach"/>
    <x v="0"/>
  </r>
  <r>
    <s v="OD3314"/>
    <s v="C099"/>
    <s v="P2934"/>
    <x v="756"/>
    <x v="7"/>
    <x v="1"/>
    <n v="1329"/>
    <n v="0.25"/>
    <x v="0"/>
    <n v="996.75"/>
    <n v="39"/>
    <x v="0"/>
    <s v="Udaipur"/>
    <x v="9"/>
    <x v="3"/>
    <x v="10"/>
    <s v="Winterwear"/>
    <x v="66"/>
    <s v="0-3M"/>
    <s v="Peach"/>
    <x v="0"/>
  </r>
  <r>
    <s v="OD3315"/>
    <s v="C100"/>
    <s v="P2934"/>
    <x v="20"/>
    <x v="9"/>
    <x v="0"/>
    <n v="1334"/>
    <n v="0.45"/>
    <x v="1"/>
    <n v="733.7"/>
    <n v="40"/>
    <x v="0"/>
    <s v="Udaipur"/>
    <x v="9"/>
    <x v="3"/>
    <x v="10"/>
    <s v="Winterwear"/>
    <x v="66"/>
    <s v="0-3M"/>
    <s v="Peach"/>
    <x v="0"/>
  </r>
  <r>
    <s v="OD3316"/>
    <s v="C001"/>
    <s v="P2935"/>
    <x v="166"/>
    <x v="7"/>
    <x v="1"/>
    <n v="1901"/>
    <n v="0.15"/>
    <x v="2"/>
    <n v="1615.85"/>
    <n v="30"/>
    <x v="0"/>
    <s v="Mumbai"/>
    <x v="0"/>
    <x v="3"/>
    <x v="10"/>
    <s v="Winterwear"/>
    <x v="66"/>
    <s v="0-3M"/>
    <s v="Peach"/>
    <x v="0"/>
  </r>
  <r>
    <s v="OD3317"/>
    <s v="C002"/>
    <s v="P2936"/>
    <x v="679"/>
    <x v="10"/>
    <x v="0"/>
    <n v="883"/>
    <n v="0.33"/>
    <x v="0"/>
    <n v="591.6099999999999"/>
    <n v="35"/>
    <x v="0"/>
    <s v="Mumbai"/>
    <x v="0"/>
    <x v="3"/>
    <x v="10"/>
    <s v="Winterwear"/>
    <x v="66"/>
    <s v="0-3M"/>
    <s v="Peach"/>
    <x v="2"/>
  </r>
  <r>
    <s v="OD3318"/>
    <s v="C003"/>
    <s v="P2937"/>
    <x v="348"/>
    <x v="9"/>
    <x v="0"/>
    <n v="889"/>
    <n v="0.42"/>
    <x v="1"/>
    <n v="515.62000000000012"/>
    <n v="36"/>
    <x v="0"/>
    <s v="Mumbai"/>
    <x v="0"/>
    <x v="3"/>
    <x v="10"/>
    <s v="Winterwear"/>
    <x v="66"/>
    <s v="0-3M"/>
    <s v="Peach"/>
    <x v="3"/>
  </r>
  <r>
    <s v="OD3319"/>
    <s v="C004"/>
    <s v="P2938"/>
    <x v="737"/>
    <x v="3"/>
    <x v="1"/>
    <n v="613"/>
    <n v="0.42"/>
    <x v="1"/>
    <n v="355.54"/>
    <n v="40"/>
    <x v="0"/>
    <s v="Pune"/>
    <x v="0"/>
    <x v="3"/>
    <x v="10"/>
    <s v="Winterwear"/>
    <x v="66"/>
    <s v="0-3M"/>
    <s v="Peach"/>
    <x v="1"/>
  </r>
  <r>
    <s v="OD3320"/>
    <s v="C005"/>
    <s v="P2939"/>
    <x v="426"/>
    <x v="5"/>
    <x v="1"/>
    <n v="1613"/>
    <n v="0.39"/>
    <x v="0"/>
    <n v="983.93"/>
    <n v="25"/>
    <x v="1"/>
    <s v="Pune"/>
    <x v="0"/>
    <x v="3"/>
    <x v="10"/>
    <s v="Winterwear"/>
    <x v="66"/>
    <s v="0-3M"/>
    <s v="Peach"/>
    <x v="0"/>
  </r>
  <r>
    <s v="OD3321"/>
    <s v="C006"/>
    <s v="P2940"/>
    <x v="133"/>
    <x v="10"/>
    <x v="0"/>
    <n v="1177"/>
    <n v="0.39"/>
    <x v="0"/>
    <n v="717.97"/>
    <n v="16"/>
    <x v="2"/>
    <s v="Pune"/>
    <x v="0"/>
    <x v="3"/>
    <x v="10"/>
    <s v="Winterwear"/>
    <x v="66"/>
    <s v="0-3M"/>
    <s v="Peach"/>
    <x v="3"/>
  </r>
  <r>
    <s v="OD3322"/>
    <s v="C007"/>
    <s v="P2941"/>
    <x v="485"/>
    <x v="4"/>
    <x v="1"/>
    <n v="1247"/>
    <n v="0.39"/>
    <x v="0"/>
    <n v="760.67"/>
    <n v="23"/>
    <x v="1"/>
    <s v="Pune"/>
    <x v="0"/>
    <x v="3"/>
    <x v="10"/>
    <s v="Winterwear"/>
    <x v="66"/>
    <s v="0-3M"/>
    <s v="Peach"/>
    <x v="1"/>
  </r>
  <r>
    <s v="OD3323"/>
    <s v="C008"/>
    <s v="P2942"/>
    <x v="786"/>
    <x v="0"/>
    <x v="0"/>
    <n v="979"/>
    <n v="0.39"/>
    <x v="0"/>
    <n v="597.18999999999994"/>
    <n v="22"/>
    <x v="1"/>
    <s v="Pune"/>
    <x v="0"/>
    <x v="3"/>
    <x v="10"/>
    <s v="Sleepsuits"/>
    <x v="67"/>
    <s v="0-3M"/>
    <s v="Peach"/>
    <x v="1"/>
  </r>
  <r>
    <s v="OD3324"/>
    <s v="C009"/>
    <s v="P2943"/>
    <x v="169"/>
    <x v="8"/>
    <x v="0"/>
    <n v="1250"/>
    <n v="0.3"/>
    <x v="0"/>
    <n v="875"/>
    <n v="17"/>
    <x v="2"/>
    <s v="Hyderabad"/>
    <x v="1"/>
    <x v="3"/>
    <x v="10"/>
    <s v="Sleepsuits"/>
    <x v="67"/>
    <s v="0-3M"/>
    <s v="Peach"/>
    <x v="0"/>
  </r>
  <r>
    <s v="OD3325"/>
    <s v="C010"/>
    <s v="P2944"/>
    <x v="527"/>
    <x v="1"/>
    <x v="1"/>
    <n v="1124"/>
    <n v="0.3"/>
    <x v="0"/>
    <n v="786.8"/>
    <n v="19"/>
    <x v="2"/>
    <s v="Hyderabad"/>
    <x v="1"/>
    <x v="3"/>
    <x v="10"/>
    <s v="Sleepsuits"/>
    <x v="67"/>
    <s v="0-3M"/>
    <s v="Peach"/>
    <x v="0"/>
  </r>
  <r>
    <s v="OD3326"/>
    <s v="C011"/>
    <s v="P2945"/>
    <x v="180"/>
    <x v="3"/>
    <x v="0"/>
    <n v="885"/>
    <n v="0.3"/>
    <x v="0"/>
    <n v="619.5"/>
    <n v="18"/>
    <x v="2"/>
    <s v="Hyderabad"/>
    <x v="1"/>
    <x v="3"/>
    <x v="10"/>
    <s v="Sleepsuits"/>
    <x v="67"/>
    <s v="0-3M"/>
    <s v="Peach"/>
    <x v="0"/>
  </r>
  <r>
    <s v="OD3327"/>
    <s v="C012"/>
    <s v="P2946"/>
    <x v="255"/>
    <x v="7"/>
    <x v="1"/>
    <n v="955"/>
    <n v="0.25"/>
    <x v="0"/>
    <n v="716.25"/>
    <n v="20"/>
    <x v="1"/>
    <s v="Hyderabad"/>
    <x v="1"/>
    <x v="3"/>
    <x v="10"/>
    <s v="Sleepsuits"/>
    <x v="67"/>
    <s v="0-3M"/>
    <s v="Peach"/>
    <x v="2"/>
  </r>
  <r>
    <s v="OD3328"/>
    <s v="C013"/>
    <s v="P2947"/>
    <x v="186"/>
    <x v="7"/>
    <x v="0"/>
    <n v="1668"/>
    <n v="0.25"/>
    <x v="0"/>
    <n v="1251"/>
    <n v="22"/>
    <x v="1"/>
    <s v="Raipur"/>
    <x v="2"/>
    <x v="3"/>
    <x v="10"/>
    <s v="Sleepsuits"/>
    <x v="67"/>
    <s v="0-3M"/>
    <s v="Sea Green"/>
    <x v="1"/>
  </r>
  <r>
    <s v="OD3329"/>
    <s v="C014"/>
    <s v="P2948"/>
    <x v="620"/>
    <x v="5"/>
    <x v="0"/>
    <n v="1298"/>
    <n v="0.3"/>
    <x v="0"/>
    <n v="908.59999999999991"/>
    <n v="25"/>
    <x v="1"/>
    <s v="Raipur"/>
    <x v="2"/>
    <x v="3"/>
    <x v="10"/>
    <s v="Sleepsuits"/>
    <x v="67"/>
    <s v="0-3M"/>
    <s v="Sea Green"/>
    <x v="0"/>
  </r>
  <r>
    <s v="OD3330"/>
    <s v="C015"/>
    <s v="P2949"/>
    <x v="537"/>
    <x v="8"/>
    <x v="1"/>
    <n v="1871"/>
    <n v="0.3"/>
    <x v="0"/>
    <n v="1309.6999999999998"/>
    <n v="27"/>
    <x v="1"/>
    <s v="Ahmedabad"/>
    <x v="3"/>
    <x v="3"/>
    <x v="10"/>
    <s v="Sleepsuits"/>
    <x v="67"/>
    <s v="3-6M"/>
    <s v="Sea Green"/>
    <x v="3"/>
  </r>
  <r>
    <s v="OD3331"/>
    <s v="C016"/>
    <s v="P2950"/>
    <x v="735"/>
    <x v="11"/>
    <x v="2"/>
    <n v="775"/>
    <n v="0.3"/>
    <x v="0"/>
    <n v="542.5"/>
    <n v="29"/>
    <x v="1"/>
    <s v="Ahmedabad"/>
    <x v="3"/>
    <x v="3"/>
    <x v="10"/>
    <s v="Sleepsuits"/>
    <x v="67"/>
    <s v="3-6M"/>
    <s v="Sea Green"/>
    <x v="1"/>
  </r>
  <r>
    <s v="OD3332"/>
    <s v="C017"/>
    <s v="P2951"/>
    <x v="459"/>
    <x v="5"/>
    <x v="0"/>
    <n v="1990"/>
    <n v="0.4"/>
    <x v="0"/>
    <n v="1194"/>
    <n v="23"/>
    <x v="1"/>
    <s v="Ahmedabad"/>
    <x v="3"/>
    <x v="3"/>
    <x v="10"/>
    <s v="Sleepsuits"/>
    <x v="67"/>
    <s v="3-6M"/>
    <s v="Sea Green"/>
    <x v="1"/>
  </r>
  <r>
    <s v="OD3333"/>
    <s v="C018"/>
    <s v="P2952"/>
    <x v="422"/>
    <x v="2"/>
    <x v="0"/>
    <n v="993"/>
    <n v="0.4"/>
    <x v="0"/>
    <n v="595.79999999999995"/>
    <n v="25"/>
    <x v="1"/>
    <s v="Ahmedabad"/>
    <x v="3"/>
    <x v="3"/>
    <x v="10"/>
    <s v="Sleepsuits"/>
    <x v="65"/>
    <s v="3-6M"/>
    <s v="Sea Green"/>
    <x v="1"/>
  </r>
  <r>
    <s v="OD3334"/>
    <s v="C019"/>
    <s v="P2953"/>
    <x v="576"/>
    <x v="11"/>
    <x v="2"/>
    <n v="729"/>
    <n v="0.4"/>
    <x v="0"/>
    <n v="437.4"/>
    <n v="24"/>
    <x v="1"/>
    <s v="Ahmedabad"/>
    <x v="3"/>
    <x v="3"/>
    <x v="10"/>
    <s v="Sleepsuits"/>
    <x v="65"/>
    <s v="3-6M"/>
    <s v="Sea Green"/>
    <x v="0"/>
  </r>
  <r>
    <s v="OD3335"/>
    <s v="C020"/>
    <s v="P2954"/>
    <x v="528"/>
    <x v="9"/>
    <x v="0"/>
    <n v="1372"/>
    <n v="0.4"/>
    <x v="0"/>
    <n v="823.19999999999993"/>
    <n v="15"/>
    <x v="2"/>
    <s v="Ahmedabad"/>
    <x v="3"/>
    <x v="3"/>
    <x v="10"/>
    <s v="Sleepsuits"/>
    <x v="65"/>
    <s v="3-6M"/>
    <s v="Sea Green"/>
    <x v="0"/>
  </r>
  <r>
    <s v="OD3336"/>
    <s v="C021"/>
    <s v="P2955"/>
    <x v="234"/>
    <x v="4"/>
    <x v="0"/>
    <n v="1270"/>
    <n v="0.4"/>
    <x v="0"/>
    <n v="762"/>
    <n v="19"/>
    <x v="2"/>
    <s v="Vadodara"/>
    <x v="3"/>
    <x v="3"/>
    <x v="10"/>
    <s v="Sleepsuits"/>
    <x v="65"/>
    <s v="6-9M"/>
    <s v="Sea Green"/>
    <x v="0"/>
  </r>
  <r>
    <s v="OD3337"/>
    <s v="C022"/>
    <s v="P2956"/>
    <x v="486"/>
    <x v="2"/>
    <x v="0"/>
    <n v="1587"/>
    <n v="0.4"/>
    <x v="0"/>
    <n v="952.19999999999993"/>
    <n v="19"/>
    <x v="2"/>
    <s v="Vadodara"/>
    <x v="3"/>
    <x v="3"/>
    <x v="10"/>
    <s v="Sleepsuits"/>
    <x v="65"/>
    <s v="6-9M"/>
    <s v="Sea Green"/>
    <x v="1"/>
  </r>
  <r>
    <s v="OD3338"/>
    <s v="C023"/>
    <s v="P2957"/>
    <x v="268"/>
    <x v="4"/>
    <x v="1"/>
    <n v="1790"/>
    <n v="0.45"/>
    <x v="1"/>
    <n v="984.50000000000011"/>
    <n v="19"/>
    <x v="2"/>
    <s v="Vadodara"/>
    <x v="3"/>
    <x v="3"/>
    <x v="10"/>
    <s v="Sleepsuits"/>
    <x v="65"/>
    <s v="6-9M"/>
    <s v="Turquoise Blue"/>
    <x v="1"/>
  </r>
  <r>
    <s v="OD3339"/>
    <s v="C024"/>
    <s v="P2958"/>
    <x v="337"/>
    <x v="4"/>
    <x v="1"/>
    <n v="1428"/>
    <n v="0.45"/>
    <x v="1"/>
    <n v="785.40000000000009"/>
    <n v="22"/>
    <x v="1"/>
    <s v="Vadodara"/>
    <x v="3"/>
    <x v="3"/>
    <x v="10"/>
    <s v="Sleepsuits"/>
    <x v="65"/>
    <s v="6-9M"/>
    <s v="Turquoise Blue"/>
    <x v="2"/>
  </r>
  <r>
    <s v="OD3340"/>
    <s v="C025"/>
    <s v="P2959"/>
    <x v="32"/>
    <x v="4"/>
    <x v="1"/>
    <n v="1214"/>
    <n v="0.45"/>
    <x v="1"/>
    <n v="667.7"/>
    <n v="22"/>
    <x v="1"/>
    <s v="Vadodara"/>
    <x v="3"/>
    <x v="3"/>
    <x v="10"/>
    <s v="Sleepsuits"/>
    <x v="68"/>
    <s v="6-9M"/>
    <s v="Turquoise Blue"/>
    <x v="1"/>
  </r>
  <r>
    <s v="OD3341"/>
    <s v="C026"/>
    <s v="P2959"/>
    <x v="689"/>
    <x v="3"/>
    <x v="0"/>
    <n v="733"/>
    <n v="0.47"/>
    <x v="1"/>
    <n v="388.49"/>
    <n v="22"/>
    <x v="1"/>
    <s v="Surat"/>
    <x v="3"/>
    <x v="3"/>
    <x v="10"/>
    <s v="Sleepsuits"/>
    <x v="68"/>
    <s v="6-9M"/>
    <s v="Turquoise Blue"/>
    <x v="1"/>
  </r>
  <r>
    <s v="OD3342"/>
    <s v="C027"/>
    <s v="P2959"/>
    <x v="811"/>
    <x v="1"/>
    <x v="1"/>
    <n v="1071"/>
    <n v="0.47"/>
    <x v="1"/>
    <n v="567.63"/>
    <n v="22"/>
    <x v="1"/>
    <s v="Surat"/>
    <x v="3"/>
    <x v="3"/>
    <x v="10"/>
    <s v="Sleepsuits"/>
    <x v="68"/>
    <s v="6-9M"/>
    <s v="Turquoise Blue"/>
    <x v="1"/>
  </r>
  <r>
    <s v="OD3343"/>
    <s v="C028"/>
    <s v="P2959"/>
    <x v="16"/>
    <x v="7"/>
    <x v="0"/>
    <n v="1016"/>
    <n v="0.46"/>
    <x v="1"/>
    <n v="548.64"/>
    <n v="29"/>
    <x v="1"/>
    <s v="Surat"/>
    <x v="3"/>
    <x v="3"/>
    <x v="10"/>
    <s v="Sleepsuits"/>
    <x v="68"/>
    <s v="6-9M"/>
    <s v="Turquoise Blue"/>
    <x v="1"/>
  </r>
  <r>
    <s v="OD3344"/>
    <s v="C029"/>
    <s v="P2959"/>
    <x v="127"/>
    <x v="2"/>
    <x v="1"/>
    <n v="1870"/>
    <n v="0.46"/>
    <x v="1"/>
    <n v="1009.8000000000001"/>
    <n v="29"/>
    <x v="1"/>
    <s v="Surat"/>
    <x v="3"/>
    <x v="3"/>
    <x v="10"/>
    <s v="Sleepsuits"/>
    <x v="68"/>
    <s v="6-9M"/>
    <s v="Turquoise Blue"/>
    <x v="1"/>
  </r>
  <r>
    <s v="OD3345"/>
    <s v="C030"/>
    <s v="P2959"/>
    <x v="661"/>
    <x v="0"/>
    <x v="0"/>
    <n v="1190"/>
    <n v="0.46"/>
    <x v="1"/>
    <n v="642.6"/>
    <n v="29"/>
    <x v="1"/>
    <s v="Bengaluru"/>
    <x v="4"/>
    <x v="3"/>
    <x v="10"/>
    <s v="Sleepsuits"/>
    <x v="68"/>
    <s v="6-9M"/>
    <s v="Turquoise Blue"/>
    <x v="1"/>
  </r>
  <r>
    <s v="OD3346"/>
    <s v="C031"/>
    <s v="P2960"/>
    <x v="725"/>
    <x v="6"/>
    <x v="0"/>
    <n v="1267"/>
    <n v="0.3"/>
    <x v="0"/>
    <n v="886.9"/>
    <n v="29"/>
    <x v="1"/>
    <s v="Bengaluru"/>
    <x v="4"/>
    <x v="3"/>
    <x v="10"/>
    <s v="Sleepsuits"/>
    <x v="68"/>
    <s v="6-9M"/>
    <s v="Turquoise Blue"/>
    <x v="1"/>
  </r>
  <r>
    <s v="OD3347"/>
    <s v="C032"/>
    <s v="P2961"/>
    <x v="601"/>
    <x v="6"/>
    <x v="0"/>
    <n v="1270"/>
    <n v="0.3"/>
    <x v="0"/>
    <n v="889"/>
    <n v="41"/>
    <x v="0"/>
    <s v="Bengaluru"/>
    <x v="4"/>
    <x v="3"/>
    <x v="10"/>
    <s v="Sleepsuits"/>
    <x v="68"/>
    <s v="6-9M"/>
    <s v="Turquoise Blue"/>
    <x v="0"/>
  </r>
  <r>
    <s v="OD3348"/>
    <s v="C033"/>
    <s v="P2962"/>
    <x v="476"/>
    <x v="11"/>
    <x v="0"/>
    <n v="1435"/>
    <n v="0.3"/>
    <x v="0"/>
    <n v="1004.4999999999999"/>
    <n v="42"/>
    <x v="0"/>
    <s v="Bengaluru"/>
    <x v="4"/>
    <x v="3"/>
    <x v="10"/>
    <s v="Sleepsuits"/>
    <x v="68"/>
    <s v="9-12M"/>
    <s v="Olive"/>
    <x v="2"/>
  </r>
  <r>
    <s v="OD3349"/>
    <s v="C034"/>
    <s v="P2963"/>
    <x v="365"/>
    <x v="6"/>
    <x v="0"/>
    <n v="1933"/>
    <n v="0.3"/>
    <x v="0"/>
    <n v="1353.1"/>
    <n v="43"/>
    <x v="0"/>
    <s v="Bengaluru"/>
    <x v="4"/>
    <x v="3"/>
    <x v="10"/>
    <s v="Sleepsuits"/>
    <x v="68"/>
    <s v="9-12M"/>
    <s v="Olive"/>
    <x v="0"/>
  </r>
  <r>
    <s v="OD3350"/>
    <s v="C035"/>
    <s v="P2964"/>
    <x v="774"/>
    <x v="9"/>
    <x v="0"/>
    <n v="1045"/>
    <n v="0.3"/>
    <x v="0"/>
    <n v="731.5"/>
    <n v="44"/>
    <x v="0"/>
    <s v="Bengaluru"/>
    <x v="4"/>
    <x v="3"/>
    <x v="10"/>
    <s v="Sleepsuits"/>
    <x v="68"/>
    <s v="9-12M"/>
    <s v="Olive"/>
    <x v="1"/>
  </r>
  <r>
    <s v="OD3351"/>
    <s v="C036"/>
    <s v="P2965"/>
    <x v="565"/>
    <x v="0"/>
    <x v="1"/>
    <n v="1000"/>
    <n v="0.35"/>
    <x v="0"/>
    <n v="650"/>
    <n v="45"/>
    <x v="0"/>
    <s v="Bengaluru"/>
    <x v="4"/>
    <x v="3"/>
    <x v="10"/>
    <s v="Sleepsuits"/>
    <x v="68"/>
    <s v="9-12M"/>
    <s v="Olive"/>
    <x v="2"/>
  </r>
  <r>
    <s v="OD3352"/>
    <s v="C037"/>
    <s v="P2966"/>
    <x v="706"/>
    <x v="11"/>
    <x v="1"/>
    <n v="1041"/>
    <n v="0.35"/>
    <x v="0"/>
    <n v="676.65"/>
    <n v="35"/>
    <x v="0"/>
    <s v="Bengaluru"/>
    <x v="4"/>
    <x v="3"/>
    <x v="10"/>
    <s v="Sleepsuits"/>
    <x v="69"/>
    <s v="9-12M"/>
    <s v="Olive"/>
    <x v="3"/>
  </r>
  <r>
    <s v="OD3353"/>
    <s v="C038"/>
    <s v="P2967"/>
    <x v="656"/>
    <x v="3"/>
    <x v="1"/>
    <n v="1509"/>
    <n v="0.35"/>
    <x v="0"/>
    <n v="980.85"/>
    <n v="36"/>
    <x v="0"/>
    <s v="Patna"/>
    <x v="5"/>
    <x v="3"/>
    <x v="10"/>
    <s v="Sleepsuits"/>
    <x v="69"/>
    <s v="9-12M"/>
    <s v="Magenta"/>
    <x v="1"/>
  </r>
  <r>
    <s v="OD3354"/>
    <s v="C039"/>
    <s v="P2968"/>
    <x v="86"/>
    <x v="2"/>
    <x v="0"/>
    <n v="1214"/>
    <n v="0.35"/>
    <x v="0"/>
    <n v="789.1"/>
    <n v="37"/>
    <x v="0"/>
    <s v="Patna"/>
    <x v="5"/>
    <x v="3"/>
    <x v="10"/>
    <s v="Sleepsuits"/>
    <x v="69"/>
    <s v="9-12M"/>
    <s v="Magenta"/>
    <x v="0"/>
  </r>
  <r>
    <s v="OD3355"/>
    <s v="C040"/>
    <s v="P2969"/>
    <x v="775"/>
    <x v="10"/>
    <x v="0"/>
    <n v="748"/>
    <n v="0.35"/>
    <x v="0"/>
    <n v="486.2"/>
    <n v="26"/>
    <x v="1"/>
    <s v="Patna"/>
    <x v="5"/>
    <x v="3"/>
    <x v="10"/>
    <s v="Sleepsuits"/>
    <x v="69"/>
    <s v="9-12M"/>
    <s v="Magenta"/>
    <x v="2"/>
  </r>
  <r>
    <s v="OD3356"/>
    <s v="C041"/>
    <s v="P2970"/>
    <x v="798"/>
    <x v="9"/>
    <x v="0"/>
    <n v="965"/>
    <n v="0.35"/>
    <x v="0"/>
    <n v="627.25"/>
    <n v="27"/>
    <x v="1"/>
    <s v="Patna"/>
    <x v="5"/>
    <x v="3"/>
    <x v="10"/>
    <s v="Sleepsuits"/>
    <x v="69"/>
    <s v="9-12M"/>
    <s v="Magenta"/>
    <x v="1"/>
  </r>
  <r>
    <s v="OD3357"/>
    <s v="C042"/>
    <s v="P2971"/>
    <x v="252"/>
    <x v="4"/>
    <x v="0"/>
    <n v="1160"/>
    <n v="0.4"/>
    <x v="0"/>
    <n v="696"/>
    <n v="28"/>
    <x v="1"/>
    <s v="Darbhanga"/>
    <x v="5"/>
    <x v="3"/>
    <x v="10"/>
    <s v="Sleepsuits"/>
    <x v="69"/>
    <s v="6-9M"/>
    <s v="Rust"/>
    <x v="0"/>
  </r>
  <r>
    <s v="OD3358"/>
    <s v="C043"/>
    <s v="P2972"/>
    <x v="498"/>
    <x v="3"/>
    <x v="0"/>
    <n v="915"/>
    <n v="0.4"/>
    <x v="0"/>
    <n v="549"/>
    <n v="29"/>
    <x v="1"/>
    <s v="Darbhanga"/>
    <x v="5"/>
    <x v="3"/>
    <x v="2"/>
    <s v="Flats"/>
    <x v="34"/>
    <s v="6-9M"/>
    <s v="Rust"/>
    <x v="3"/>
  </r>
  <r>
    <s v="OD3359"/>
    <s v="C044"/>
    <s v="P2973"/>
    <x v="26"/>
    <x v="3"/>
    <x v="0"/>
    <n v="1172"/>
    <n v="0.15"/>
    <x v="2"/>
    <n v="996.19999999999993"/>
    <n v="30"/>
    <x v="0"/>
    <s v="Darbhanga"/>
    <x v="5"/>
    <x v="3"/>
    <x v="2"/>
    <s v="Flats"/>
    <x v="34"/>
    <s v="6-9M"/>
    <s v="Rust"/>
    <x v="1"/>
  </r>
  <r>
    <s v="OD3360"/>
    <s v="C045"/>
    <s v="P2974"/>
    <x v="298"/>
    <x v="8"/>
    <x v="0"/>
    <n v="719"/>
    <n v="0.15"/>
    <x v="2"/>
    <n v="611.15"/>
    <n v="31"/>
    <x v="0"/>
    <s v="Nalanda"/>
    <x v="5"/>
    <x v="3"/>
    <x v="2"/>
    <s v="Flats"/>
    <x v="34"/>
    <s v="6-9M"/>
    <s v="Rust"/>
    <x v="1"/>
  </r>
  <r>
    <s v="OD3361"/>
    <s v="C046"/>
    <s v="P2975"/>
    <x v="580"/>
    <x v="5"/>
    <x v="1"/>
    <n v="653"/>
    <n v="0.15"/>
    <x v="2"/>
    <n v="555.04999999999995"/>
    <n v="32"/>
    <x v="0"/>
    <s v="Nalanda"/>
    <x v="5"/>
    <x v="3"/>
    <x v="2"/>
    <s v="Flats"/>
    <x v="34"/>
    <s v="6-9M"/>
    <s v="Rust"/>
    <x v="0"/>
  </r>
  <r>
    <s v="OD3362"/>
    <s v="C047"/>
    <s v="P2976"/>
    <x v="743"/>
    <x v="4"/>
    <x v="1"/>
    <n v="1954"/>
    <n v="0.35"/>
    <x v="0"/>
    <n v="1270.1000000000001"/>
    <n v="33"/>
    <x v="0"/>
    <s v="Nalanda"/>
    <x v="5"/>
    <x v="3"/>
    <x v="2"/>
    <s v="Flats"/>
    <x v="34"/>
    <s v="6-9M"/>
    <s v="Rust"/>
    <x v="0"/>
  </r>
  <r>
    <s v="OD3363"/>
    <s v="C048"/>
    <s v="P2977"/>
    <x v="653"/>
    <x v="10"/>
    <x v="0"/>
    <n v="1838"/>
    <n v="0.35"/>
    <x v="0"/>
    <n v="1194.7"/>
    <n v="44"/>
    <x v="0"/>
    <s v="Gaya"/>
    <x v="5"/>
    <x v="3"/>
    <x v="2"/>
    <s v="Flats"/>
    <x v="34"/>
    <s v="6-9M"/>
    <s v="Rust"/>
    <x v="0"/>
  </r>
  <r>
    <s v="OD3364"/>
    <s v="C049"/>
    <s v="P2978"/>
    <x v="722"/>
    <x v="2"/>
    <x v="0"/>
    <n v="1766"/>
    <n v="0.35"/>
    <x v="0"/>
    <n v="1147.9000000000001"/>
    <n v="45"/>
    <x v="0"/>
    <s v="Gaya"/>
    <x v="5"/>
    <x v="3"/>
    <x v="2"/>
    <s v="Flats"/>
    <x v="34"/>
    <s v="6-9M"/>
    <s v="Purple"/>
    <x v="2"/>
  </r>
  <r>
    <s v="OD3365"/>
    <s v="C050"/>
    <s v="P2979"/>
    <x v="591"/>
    <x v="11"/>
    <x v="0"/>
    <n v="1651"/>
    <n v="0.35"/>
    <x v="0"/>
    <n v="1073.1500000000001"/>
    <n v="46"/>
    <x v="3"/>
    <s v="Bhopal"/>
    <x v="6"/>
    <x v="3"/>
    <x v="2"/>
    <s v="Flats"/>
    <x v="34"/>
    <s v="3-6M"/>
    <s v="Purple"/>
    <x v="1"/>
  </r>
  <r>
    <s v="OD3366"/>
    <s v="C051"/>
    <s v="P2980"/>
    <x v="404"/>
    <x v="9"/>
    <x v="1"/>
    <n v="1320"/>
    <n v="0.55000000000000004"/>
    <x v="1"/>
    <n v="593.99999999999989"/>
    <n v="47"/>
    <x v="3"/>
    <s v="Bhopal"/>
    <x v="6"/>
    <x v="3"/>
    <x v="2"/>
    <s v="Flats"/>
    <x v="34"/>
    <s v="3-6M"/>
    <s v="Purple"/>
    <x v="0"/>
  </r>
  <r>
    <s v="OD3367"/>
    <s v="C052"/>
    <s v="P2981"/>
    <x v="124"/>
    <x v="7"/>
    <x v="1"/>
    <n v="798"/>
    <n v="0.55000000000000004"/>
    <x v="1"/>
    <n v="359.09999999999997"/>
    <n v="48"/>
    <x v="3"/>
    <s v="Bhopal"/>
    <x v="6"/>
    <x v="3"/>
    <x v="2"/>
    <s v="Flats"/>
    <x v="34"/>
    <s v="3-6M"/>
    <s v="Purple"/>
    <x v="3"/>
  </r>
  <r>
    <s v="OD3368"/>
    <s v="C053"/>
    <s v="P2982"/>
    <x v="58"/>
    <x v="9"/>
    <x v="1"/>
    <n v="1183"/>
    <n v="0.55000000000000004"/>
    <x v="1"/>
    <n v="532.34999999999991"/>
    <n v="49"/>
    <x v="3"/>
    <s v="Bhopal"/>
    <x v="6"/>
    <x v="3"/>
    <x v="2"/>
    <s v="Flats"/>
    <x v="62"/>
    <s v="3-6M"/>
    <s v="Copper"/>
    <x v="1"/>
  </r>
  <r>
    <s v="OD3369"/>
    <s v="C054"/>
    <s v="P2983"/>
    <x v="141"/>
    <x v="11"/>
    <x v="1"/>
    <n v="1848"/>
    <n v="0.55000000000000004"/>
    <x v="1"/>
    <n v="831.59999999999991"/>
    <n v="17"/>
    <x v="2"/>
    <s v="Sagar"/>
    <x v="6"/>
    <x v="3"/>
    <x v="2"/>
    <s v="Flats"/>
    <x v="62"/>
    <s v="3-6M"/>
    <s v="Copper"/>
    <x v="1"/>
  </r>
  <r>
    <s v="OD3370"/>
    <s v="C055"/>
    <s v="P2984"/>
    <x v="580"/>
    <x v="5"/>
    <x v="1"/>
    <n v="1505"/>
    <n v="0.5"/>
    <x v="1"/>
    <n v="752.5"/>
    <n v="18"/>
    <x v="2"/>
    <s v="Sagar"/>
    <x v="6"/>
    <x v="3"/>
    <x v="2"/>
    <s v="Flats"/>
    <x v="62"/>
    <s v="3-6M"/>
    <s v="Copper"/>
    <x v="1"/>
  </r>
  <r>
    <s v="OD3371"/>
    <s v="C056"/>
    <s v="P2985"/>
    <x v="332"/>
    <x v="5"/>
    <x v="1"/>
    <n v="1695"/>
    <n v="0.5"/>
    <x v="1"/>
    <n v="847.5"/>
    <n v="19"/>
    <x v="2"/>
    <s v="Sagar"/>
    <x v="6"/>
    <x v="3"/>
    <x v="2"/>
    <s v="Flats"/>
    <x v="62"/>
    <s v="3-6M"/>
    <s v="Copper"/>
    <x v="0"/>
  </r>
  <r>
    <s v="OD3372"/>
    <s v="C057"/>
    <s v="P2986"/>
    <x v="502"/>
    <x v="10"/>
    <x v="1"/>
    <n v="616"/>
    <n v="0.5"/>
    <x v="1"/>
    <n v="308"/>
    <n v="20"/>
    <x v="1"/>
    <s v="Sagar"/>
    <x v="6"/>
    <x v="3"/>
    <x v="2"/>
    <s v="Flats"/>
    <x v="61"/>
    <s v="3-6M"/>
    <s v="Copper"/>
    <x v="0"/>
  </r>
  <r>
    <s v="OD3373"/>
    <s v="C058"/>
    <s v="P2987"/>
    <x v="375"/>
    <x v="2"/>
    <x v="1"/>
    <n v="1200"/>
    <n v="0.5"/>
    <x v="1"/>
    <n v="600"/>
    <n v="21"/>
    <x v="1"/>
    <s v="Indore"/>
    <x v="6"/>
    <x v="3"/>
    <x v="2"/>
    <s v="Flats"/>
    <x v="61"/>
    <s v="0-3M"/>
    <s v="Copper"/>
    <x v="0"/>
  </r>
  <r>
    <s v="OD3374"/>
    <s v="C059"/>
    <s v="P2988"/>
    <x v="539"/>
    <x v="6"/>
    <x v="0"/>
    <n v="1895"/>
    <n v="0.5"/>
    <x v="1"/>
    <n v="947.5"/>
    <n v="22"/>
    <x v="1"/>
    <s v="Indore"/>
    <x v="6"/>
    <x v="3"/>
    <x v="2"/>
    <s v="Flats"/>
    <x v="61"/>
    <s v="0-3M"/>
    <s v="Copper"/>
    <x v="1"/>
  </r>
  <r>
    <s v="OD3375"/>
    <s v="C060"/>
    <s v="P2989"/>
    <x v="793"/>
    <x v="2"/>
    <x v="1"/>
    <n v="902"/>
    <n v="0.3"/>
    <x v="0"/>
    <n v="631.4"/>
    <n v="16"/>
    <x v="2"/>
    <s v="Kanpur"/>
    <x v="7"/>
    <x v="3"/>
    <x v="2"/>
    <s v="Flats"/>
    <x v="61"/>
    <s v="0-3M"/>
    <s v="Red "/>
    <x v="1"/>
  </r>
  <r>
    <s v="OD3376"/>
    <s v="C061"/>
    <s v="P2990"/>
    <x v="760"/>
    <x v="5"/>
    <x v="0"/>
    <n v="1385"/>
    <n v="0.32"/>
    <x v="0"/>
    <n v="941.8"/>
    <n v="17"/>
    <x v="2"/>
    <s v="Kanpur"/>
    <x v="7"/>
    <x v="3"/>
    <x v="2"/>
    <s v="Flats"/>
    <x v="61"/>
    <s v="0-3M"/>
    <s v="Red "/>
    <x v="2"/>
  </r>
  <r>
    <s v="OD3377"/>
    <s v="C062"/>
    <s v="P2991"/>
    <x v="769"/>
    <x v="10"/>
    <x v="0"/>
    <n v="700"/>
    <n v="0.25"/>
    <x v="0"/>
    <n v="525"/>
    <n v="18"/>
    <x v="2"/>
    <s v="Kanpur"/>
    <x v="7"/>
    <x v="3"/>
    <x v="2"/>
    <s v="Flats"/>
    <x v="61"/>
    <s v="0-3M"/>
    <s v="Red "/>
    <x v="1"/>
  </r>
  <r>
    <s v="OD3378"/>
    <s v="C063"/>
    <s v="P2992"/>
    <x v="386"/>
    <x v="8"/>
    <x v="1"/>
    <n v="753"/>
    <n v="0.45"/>
    <x v="1"/>
    <n v="414.15000000000003"/>
    <n v="19"/>
    <x v="2"/>
    <s v="Kanpur"/>
    <x v="7"/>
    <x v="3"/>
    <x v="2"/>
    <s v="Flats"/>
    <x v="61"/>
    <s v="0-3M"/>
    <s v="Red "/>
    <x v="1"/>
  </r>
  <r>
    <s v="OD3379"/>
    <s v="C064"/>
    <s v="P2992"/>
    <x v="321"/>
    <x v="11"/>
    <x v="2"/>
    <n v="697"/>
    <n v="0.15"/>
    <x v="2"/>
    <n v="592.44999999999993"/>
    <n v="20"/>
    <x v="1"/>
    <s v="Aligarh"/>
    <x v="7"/>
    <x v="3"/>
    <x v="2"/>
    <s v="Flats"/>
    <x v="61"/>
    <s v="0-3M"/>
    <s v="Red "/>
    <x v="1"/>
  </r>
  <r>
    <s v="OD3380"/>
    <s v="C065"/>
    <s v="P2992"/>
    <x v="621"/>
    <x v="8"/>
    <x v="0"/>
    <n v="1459"/>
    <n v="0.33"/>
    <x v="0"/>
    <n v="977.52999999999986"/>
    <n v="21"/>
    <x v="1"/>
    <s v="Aligarh"/>
    <x v="7"/>
    <x v="3"/>
    <x v="2"/>
    <s v="Flats"/>
    <x v="61"/>
    <s v="0-3M"/>
    <s v="Red "/>
    <x v="1"/>
  </r>
  <r>
    <s v="OD3381"/>
    <s v="C066"/>
    <s v="P2992"/>
    <x v="216"/>
    <x v="10"/>
    <x v="1"/>
    <n v="1003"/>
    <n v="0.42"/>
    <x v="1"/>
    <n v="581.74000000000012"/>
    <n v="22"/>
    <x v="1"/>
    <s v="Aligarh"/>
    <x v="7"/>
    <x v="3"/>
    <x v="2"/>
    <s v="Flats"/>
    <x v="61"/>
    <s v="0-3M"/>
    <s v="Red "/>
    <x v="1"/>
  </r>
  <r>
    <s v="OD3382"/>
    <s v="C067"/>
    <s v="P2992"/>
    <x v="663"/>
    <x v="5"/>
    <x v="1"/>
    <n v="1800"/>
    <n v="0.42"/>
    <x v="1"/>
    <n v="1044.0000000000002"/>
    <n v="23"/>
    <x v="1"/>
    <s v="Aligarh"/>
    <x v="7"/>
    <x v="3"/>
    <x v="2"/>
    <s v="Flats"/>
    <x v="61"/>
    <s v="0-3M"/>
    <s v="Red "/>
    <x v="1"/>
  </r>
  <r>
    <s v="OD3383"/>
    <s v="C068"/>
    <s v="P2993"/>
    <x v="25"/>
    <x v="6"/>
    <x v="0"/>
    <n v="972"/>
    <n v="0.39"/>
    <x v="0"/>
    <n v="592.91999999999996"/>
    <n v="18"/>
    <x v="2"/>
    <s v="Prayagraj"/>
    <x v="7"/>
    <x v="3"/>
    <x v="2"/>
    <s v="Flats"/>
    <x v="61"/>
    <s v="0-3M"/>
    <s v="Beige"/>
    <x v="0"/>
  </r>
  <r>
    <s v="OD3384"/>
    <s v="C069"/>
    <s v="P2994"/>
    <x v="670"/>
    <x v="3"/>
    <x v="0"/>
    <n v="865"/>
    <n v="0.39"/>
    <x v="0"/>
    <n v="527.65"/>
    <n v="18"/>
    <x v="2"/>
    <s v="Prayagraj"/>
    <x v="7"/>
    <x v="3"/>
    <x v="2"/>
    <s v="Shoes"/>
    <x v="15"/>
    <s v="0-3M"/>
    <s v="Beige"/>
    <x v="2"/>
  </r>
  <r>
    <s v="OD3385"/>
    <s v="C070"/>
    <s v="P2995"/>
    <x v="573"/>
    <x v="2"/>
    <x v="0"/>
    <n v="1953"/>
    <n v="0.39"/>
    <x v="0"/>
    <n v="1191.33"/>
    <n v="18"/>
    <x v="2"/>
    <s v="Prayagraj"/>
    <x v="7"/>
    <x v="3"/>
    <x v="2"/>
    <s v="Shoes"/>
    <x v="15"/>
    <s v="0-3M"/>
    <s v="Beige"/>
    <x v="1"/>
  </r>
  <r>
    <s v="OD3386"/>
    <s v="C071"/>
    <s v="P2996"/>
    <x v="466"/>
    <x v="3"/>
    <x v="1"/>
    <n v="1628"/>
    <n v="0.39"/>
    <x v="0"/>
    <n v="993.07999999999993"/>
    <n v="18"/>
    <x v="2"/>
    <s v="Prayagraj"/>
    <x v="7"/>
    <x v="3"/>
    <x v="2"/>
    <s v="Shoes"/>
    <x v="15"/>
    <s v="0-3M"/>
    <s v="Yellow"/>
    <x v="0"/>
  </r>
  <r>
    <s v="OD3387"/>
    <s v="C072"/>
    <s v="P2997"/>
    <x v="260"/>
    <x v="1"/>
    <x v="0"/>
    <n v="1949"/>
    <n v="0.3"/>
    <x v="0"/>
    <n v="1364.3"/>
    <n v="18"/>
    <x v="2"/>
    <s v="Prayagraj"/>
    <x v="7"/>
    <x v="3"/>
    <x v="2"/>
    <s v="Shoes"/>
    <x v="15"/>
    <s v="0-3M"/>
    <s v="Yellow"/>
    <x v="2"/>
  </r>
  <r>
    <s v="OD3388"/>
    <s v="C073"/>
    <s v="P2998"/>
    <x v="518"/>
    <x v="3"/>
    <x v="1"/>
    <n v="1964"/>
    <n v="0.3"/>
    <x v="0"/>
    <n v="1374.8"/>
    <n v="18"/>
    <x v="2"/>
    <s v="Prayagraj"/>
    <x v="7"/>
    <x v="3"/>
    <x v="2"/>
    <s v="Shoes"/>
    <x v="15"/>
    <s v="0-3M"/>
    <s v="Yellow"/>
    <x v="1"/>
  </r>
  <r>
    <s v="OD3389"/>
    <s v="C074"/>
    <s v="P2999"/>
    <x v="303"/>
    <x v="11"/>
    <x v="2"/>
    <n v="1120"/>
    <n v="0.3"/>
    <x v="0"/>
    <n v="784"/>
    <n v="23"/>
    <x v="1"/>
    <s v="Jalandhar"/>
    <x v="8"/>
    <x v="3"/>
    <x v="2"/>
    <s v="Shoes"/>
    <x v="15"/>
    <s v="0-3M"/>
    <s v="Yellow"/>
    <x v="1"/>
  </r>
  <r>
    <s v="OD3390"/>
    <s v="C075"/>
    <s v="P3000"/>
    <x v="105"/>
    <x v="1"/>
    <x v="1"/>
    <n v="1354"/>
    <n v="0.25"/>
    <x v="0"/>
    <n v="1015.5"/>
    <n v="24"/>
    <x v="1"/>
    <s v="Jalandhar"/>
    <x v="8"/>
    <x v="3"/>
    <x v="2"/>
    <s v="Shoes"/>
    <x v="15"/>
    <s v="0-3M"/>
    <s v="Yellow"/>
    <x v="0"/>
  </r>
  <r>
    <s v="OD3391"/>
    <s v="C076"/>
    <s v="P3001"/>
    <x v="530"/>
    <x v="3"/>
    <x v="2"/>
    <n v="666"/>
    <n v="0.25"/>
    <x v="0"/>
    <n v="499.5"/>
    <n v="25"/>
    <x v="1"/>
    <s v="Jalandhar"/>
    <x v="8"/>
    <x v="3"/>
    <x v="2"/>
    <s v="Shoes"/>
    <x v="15"/>
    <s v="0-3M"/>
    <s v="Off white"/>
    <x v="3"/>
  </r>
  <r>
    <s v="OD3392"/>
    <s v="C077"/>
    <s v="P3002"/>
    <x v="760"/>
    <x v="5"/>
    <x v="0"/>
    <n v="639"/>
    <n v="0.3"/>
    <x v="0"/>
    <n v="447.29999999999995"/>
    <n v="26"/>
    <x v="1"/>
    <s v="Jalandhar"/>
    <x v="8"/>
    <x v="3"/>
    <x v="2"/>
    <s v="Shoes"/>
    <x v="15"/>
    <s v="0-3M"/>
    <s v="Off white"/>
    <x v="2"/>
  </r>
  <r>
    <s v="OD3393"/>
    <s v="C078"/>
    <s v="P3003"/>
    <x v="476"/>
    <x v="11"/>
    <x v="0"/>
    <n v="897"/>
    <n v="0.3"/>
    <x v="0"/>
    <n v="627.9"/>
    <n v="27"/>
    <x v="1"/>
    <s v="Amritsar"/>
    <x v="8"/>
    <x v="3"/>
    <x v="2"/>
    <s v="Shoes"/>
    <x v="15"/>
    <s v="0-3M"/>
    <s v="Off white"/>
    <x v="0"/>
  </r>
  <r>
    <s v="OD3394"/>
    <s v="C079"/>
    <s v="P3004"/>
    <x v="687"/>
    <x v="7"/>
    <x v="1"/>
    <n v="715"/>
    <n v="0.3"/>
    <x v="0"/>
    <n v="500.49999999999994"/>
    <n v="24"/>
    <x v="1"/>
    <s v="Amritsar"/>
    <x v="8"/>
    <x v="3"/>
    <x v="2"/>
    <s v="Shoes"/>
    <x v="15"/>
    <s v="6-9M"/>
    <s v="Off white"/>
    <x v="1"/>
  </r>
  <r>
    <s v="OD3395"/>
    <s v="C080"/>
    <s v="P3005"/>
    <x v="225"/>
    <x v="9"/>
    <x v="1"/>
    <n v="1132"/>
    <n v="0.4"/>
    <x v="0"/>
    <n v="679.19999999999993"/>
    <n v="24"/>
    <x v="1"/>
    <s v="Amritsar"/>
    <x v="8"/>
    <x v="3"/>
    <x v="2"/>
    <s v="Shoes"/>
    <x v="15"/>
    <s v="6-9M"/>
    <s v="Off white"/>
    <x v="0"/>
  </r>
  <r>
    <s v="OD3396"/>
    <s v="C081"/>
    <s v="P3005"/>
    <x v="666"/>
    <x v="3"/>
    <x v="1"/>
    <n v="1373"/>
    <n v="0.4"/>
    <x v="0"/>
    <n v="823.8"/>
    <n v="24"/>
    <x v="1"/>
    <s v="Amritsar"/>
    <x v="8"/>
    <x v="3"/>
    <x v="2"/>
    <s v="Shoes"/>
    <x v="15"/>
    <s v="6-9M"/>
    <s v="Off white"/>
    <x v="0"/>
  </r>
  <r>
    <s v="OD3397"/>
    <s v="C082"/>
    <s v="P3005"/>
    <x v="545"/>
    <x v="6"/>
    <x v="0"/>
    <n v="1243"/>
    <n v="0.4"/>
    <x v="0"/>
    <n v="745.8"/>
    <n v="24"/>
    <x v="1"/>
    <s v="Amritsar"/>
    <x v="8"/>
    <x v="3"/>
    <x v="2"/>
    <s v="Shoes"/>
    <x v="15"/>
    <s v="6-9M"/>
    <s v="Off white"/>
    <x v="0"/>
  </r>
  <r>
    <s v="OD3398"/>
    <s v="C083"/>
    <s v="P3005"/>
    <x v="431"/>
    <x v="11"/>
    <x v="2"/>
    <n v="1275"/>
    <n v="0.4"/>
    <x v="0"/>
    <n v="765"/>
    <n v="24"/>
    <x v="1"/>
    <s v="Patiala"/>
    <x v="8"/>
    <x v="3"/>
    <x v="2"/>
    <s v="Shoes"/>
    <x v="15"/>
    <s v="6-9M"/>
    <s v="Off white"/>
    <x v="0"/>
  </r>
  <r>
    <s v="OD3399"/>
    <s v="C084"/>
    <s v="P3005"/>
    <x v="629"/>
    <x v="3"/>
    <x v="1"/>
    <n v="780"/>
    <n v="0.4"/>
    <x v="0"/>
    <n v="468"/>
    <n v="24"/>
    <x v="1"/>
    <s v="Patiala"/>
    <x v="8"/>
    <x v="3"/>
    <x v="2"/>
    <s v="Shoes"/>
    <x v="15"/>
    <s v="6-9M"/>
    <s v="Off white"/>
    <x v="0"/>
  </r>
  <r>
    <s v="OD3400"/>
    <s v="C085"/>
    <s v="P3006"/>
    <x v="334"/>
    <x v="3"/>
    <x v="1"/>
    <n v="672"/>
    <n v="0.4"/>
    <x v="0"/>
    <n v="403.2"/>
    <n v="24"/>
    <x v="1"/>
    <s v="Patiala"/>
    <x v="8"/>
    <x v="3"/>
    <x v="2"/>
    <s v="Shoes"/>
    <x v="14"/>
    <s v="6-9M"/>
    <s v="Off white"/>
    <x v="0"/>
  </r>
  <r>
    <s v="OD3401"/>
    <s v="C086"/>
    <s v="P3007"/>
    <x v="417"/>
    <x v="0"/>
    <x v="0"/>
    <n v="1243"/>
    <n v="0.45"/>
    <x v="1"/>
    <n v="683.65000000000009"/>
    <n v="24"/>
    <x v="1"/>
    <s v="Patiala"/>
    <x v="8"/>
    <x v="3"/>
    <x v="2"/>
    <s v="Shoes"/>
    <x v="14"/>
    <s v="6-9M"/>
    <s v="Off white"/>
    <x v="0"/>
  </r>
  <r>
    <s v="OD3402"/>
    <s v="C087"/>
    <s v="P3008"/>
    <x v="255"/>
    <x v="7"/>
    <x v="1"/>
    <n v="1893"/>
    <n v="0.45"/>
    <x v="1"/>
    <n v="1041.1500000000001"/>
    <n v="24"/>
    <x v="1"/>
    <s v="Patiala"/>
    <x v="8"/>
    <x v="3"/>
    <x v="2"/>
    <s v="Shoes"/>
    <x v="14"/>
    <s v="6-9M"/>
    <s v="Off white"/>
    <x v="2"/>
  </r>
  <r>
    <s v="OD3403"/>
    <s v="C088"/>
    <s v="P3009"/>
    <x v="611"/>
    <x v="0"/>
    <x v="2"/>
    <n v="1310"/>
    <n v="0.45"/>
    <x v="1"/>
    <n v="720.50000000000011"/>
    <n v="22"/>
    <x v="1"/>
    <s v="Patiala"/>
    <x v="8"/>
    <x v="3"/>
    <x v="2"/>
    <s v="Shoes"/>
    <x v="14"/>
    <s v="6-9M"/>
    <s v="Off white"/>
    <x v="3"/>
  </r>
  <r>
    <s v="OD3404"/>
    <s v="C089"/>
    <s v="P3010"/>
    <x v="546"/>
    <x v="0"/>
    <x v="2"/>
    <n v="1692"/>
    <n v="0.47"/>
    <x v="1"/>
    <n v="896.76"/>
    <n v="23"/>
    <x v="1"/>
    <s v="Jaipur"/>
    <x v="9"/>
    <x v="3"/>
    <x v="2"/>
    <s v="Shoes"/>
    <x v="14"/>
    <s v="6-9M"/>
    <s v="Green"/>
    <x v="1"/>
  </r>
  <r>
    <s v="OD3405"/>
    <s v="C090"/>
    <s v="P3011"/>
    <x v="674"/>
    <x v="7"/>
    <x v="1"/>
    <n v="698"/>
    <n v="0.47"/>
    <x v="1"/>
    <n v="369.94"/>
    <n v="24"/>
    <x v="1"/>
    <s v="Jaipur"/>
    <x v="9"/>
    <x v="3"/>
    <x v="2"/>
    <s v="Shoes"/>
    <x v="14"/>
    <s v="6-9M"/>
    <s v="Green"/>
    <x v="0"/>
  </r>
  <r>
    <s v="OD3406"/>
    <s v="C091"/>
    <s v="P3012"/>
    <x v="480"/>
    <x v="2"/>
    <x v="0"/>
    <n v="838"/>
    <n v="0.46"/>
    <x v="1"/>
    <n v="452.52000000000004"/>
    <n v="25"/>
    <x v="1"/>
    <s v="Jaipur"/>
    <x v="9"/>
    <x v="3"/>
    <x v="2"/>
    <s v="Shoes"/>
    <x v="14"/>
    <s v="6-9M"/>
    <s v="Green"/>
    <x v="3"/>
  </r>
  <r>
    <s v="OD3407"/>
    <s v="C092"/>
    <s v="P3013"/>
    <x v="448"/>
    <x v="11"/>
    <x v="2"/>
    <n v="1230"/>
    <n v="0.46"/>
    <x v="1"/>
    <n v="664.2"/>
    <n v="26"/>
    <x v="1"/>
    <s v="Jaipur"/>
    <x v="9"/>
    <x v="3"/>
    <x v="2"/>
    <s v="Shoes"/>
    <x v="14"/>
    <s v="9-12M"/>
    <s v="Purple"/>
    <x v="1"/>
  </r>
  <r>
    <s v="OD3408"/>
    <s v="C093"/>
    <s v="P3014"/>
    <x v="209"/>
    <x v="10"/>
    <x v="1"/>
    <n v="1571"/>
    <n v="0.46"/>
    <x v="1"/>
    <n v="848.34"/>
    <n v="27"/>
    <x v="1"/>
    <s v="Jaipur"/>
    <x v="9"/>
    <x v="3"/>
    <x v="2"/>
    <s v="Shoes"/>
    <x v="17"/>
    <s v="9-12M"/>
    <s v="Purple"/>
    <x v="1"/>
  </r>
  <r>
    <s v="OD3409"/>
    <s v="C094"/>
    <s v="P3015"/>
    <x v="557"/>
    <x v="11"/>
    <x v="0"/>
    <n v="1237"/>
    <n v="0.3"/>
    <x v="0"/>
    <n v="865.9"/>
    <n v="34"/>
    <x v="0"/>
    <s v="Jaipur"/>
    <x v="9"/>
    <x v="3"/>
    <x v="2"/>
    <s v="Shoes"/>
    <x v="17"/>
    <s v="9-12M"/>
    <s v="Purple"/>
    <x v="0"/>
  </r>
  <r>
    <s v="OD3410"/>
    <s v="C095"/>
    <s v="P3016"/>
    <x v="694"/>
    <x v="5"/>
    <x v="0"/>
    <n v="1149"/>
    <n v="0.3"/>
    <x v="0"/>
    <n v="804.3"/>
    <n v="35"/>
    <x v="0"/>
    <s v="Jodhpur"/>
    <x v="9"/>
    <x v="3"/>
    <x v="2"/>
    <s v="Shoes"/>
    <x v="17"/>
    <s v="9-12M"/>
    <s v="Purple"/>
    <x v="0"/>
  </r>
  <r>
    <s v="OD3411"/>
    <s v="C096"/>
    <s v="P3017"/>
    <x v="79"/>
    <x v="11"/>
    <x v="2"/>
    <n v="1400"/>
    <n v="0.3"/>
    <x v="0"/>
    <n v="979.99999999999989"/>
    <n v="36"/>
    <x v="0"/>
    <s v="Jodhpur"/>
    <x v="9"/>
    <x v="3"/>
    <x v="2"/>
    <s v="Shoes"/>
    <x v="17"/>
    <s v="9-12M"/>
    <s v="Purple"/>
    <x v="0"/>
  </r>
  <r>
    <s v="OD3412"/>
    <s v="C097"/>
    <s v="P3018"/>
    <x v="665"/>
    <x v="0"/>
    <x v="0"/>
    <n v="1525"/>
    <n v="0.3"/>
    <x v="0"/>
    <n v="1067.5"/>
    <n v="37"/>
    <x v="0"/>
    <s v="Jodhpur"/>
    <x v="9"/>
    <x v="3"/>
    <x v="2"/>
    <s v="Shoes"/>
    <x v="17"/>
    <s v="9-12M"/>
    <s v="Purple"/>
    <x v="2"/>
  </r>
  <r>
    <s v="OD3413"/>
    <s v="C098"/>
    <s v="P3019"/>
    <x v="223"/>
    <x v="6"/>
    <x v="0"/>
    <n v="972"/>
    <n v="0.3"/>
    <x v="0"/>
    <n v="680.4"/>
    <n v="38"/>
    <x v="0"/>
    <s v="Udaipur"/>
    <x v="9"/>
    <x v="3"/>
    <x v="2"/>
    <s v="Shoes"/>
    <x v="31"/>
    <s v="9-12M"/>
    <s v="Orange"/>
    <x v="1"/>
  </r>
  <r>
    <s v="OD3414"/>
    <s v="C099"/>
    <s v="P3020"/>
    <x v="257"/>
    <x v="11"/>
    <x v="1"/>
    <n v="1560"/>
    <n v="0.35"/>
    <x v="0"/>
    <n v="1014"/>
    <n v="39"/>
    <x v="0"/>
    <s v="Udaipur"/>
    <x v="9"/>
    <x v="3"/>
    <x v="2"/>
    <s v="Shoes"/>
    <x v="31"/>
    <s v="9-12M"/>
    <s v="Orange"/>
    <x v="0"/>
  </r>
  <r>
    <s v="OD3415"/>
    <s v="C100"/>
    <s v="P3021"/>
    <x v="5"/>
    <x v="3"/>
    <x v="1"/>
    <n v="1736"/>
    <n v="0.35"/>
    <x v="0"/>
    <n v="1128.4000000000001"/>
    <n v="40"/>
    <x v="0"/>
    <s v="Udaipur"/>
    <x v="9"/>
    <x v="3"/>
    <x v="2"/>
    <s v="Shoes"/>
    <x v="31"/>
    <s v="9-12M"/>
    <s v="Orange"/>
    <x v="3"/>
  </r>
  <r>
    <s v="OD3416"/>
    <s v="C001"/>
    <s v="P3022"/>
    <x v="644"/>
    <x v="8"/>
    <x v="1"/>
    <n v="1484"/>
    <n v="0.35"/>
    <x v="0"/>
    <n v="964.6"/>
    <n v="30"/>
    <x v="0"/>
    <s v="Mumbai"/>
    <x v="0"/>
    <x v="3"/>
    <x v="2"/>
    <s v="Shoes"/>
    <x v="31"/>
    <s v="9-12M"/>
    <s v="Orange"/>
    <x v="1"/>
  </r>
  <r>
    <s v="OD3417"/>
    <s v="C002"/>
    <s v="P3023"/>
    <x v="524"/>
    <x v="10"/>
    <x v="0"/>
    <n v="1066"/>
    <n v="0.35"/>
    <x v="0"/>
    <n v="692.9"/>
    <n v="35"/>
    <x v="0"/>
    <s v="Mumbai"/>
    <x v="0"/>
    <x v="3"/>
    <x v="2"/>
    <s v="Sandals"/>
    <x v="70"/>
    <s v="9-12M"/>
    <s v="Orange"/>
    <x v="1"/>
  </r>
  <r>
    <s v="OD3418"/>
    <s v="C003"/>
    <s v="P3024"/>
    <x v="347"/>
    <x v="8"/>
    <x v="1"/>
    <n v="1784"/>
    <n v="0.35"/>
    <x v="0"/>
    <n v="1159.6000000000001"/>
    <n v="36"/>
    <x v="0"/>
    <s v="Mumbai"/>
    <x v="0"/>
    <x v="3"/>
    <x v="2"/>
    <s v="Sandals"/>
    <x v="70"/>
    <s v="9-12M"/>
    <s v="Orange"/>
    <x v="1"/>
  </r>
  <r>
    <s v="OD3419"/>
    <s v="C004"/>
    <s v="P3025"/>
    <x v="612"/>
    <x v="4"/>
    <x v="1"/>
    <n v="1569"/>
    <n v="0.35"/>
    <x v="0"/>
    <n v="1019.85"/>
    <n v="40"/>
    <x v="0"/>
    <s v="Pune"/>
    <x v="0"/>
    <x v="3"/>
    <x v="2"/>
    <s v="Sandals"/>
    <x v="70"/>
    <s v="9-12M"/>
    <s v="Orange"/>
    <x v="0"/>
  </r>
  <r>
    <s v="OD3420"/>
    <s v="C005"/>
    <s v="P3026"/>
    <x v="122"/>
    <x v="1"/>
    <x v="1"/>
    <n v="1720"/>
    <n v="0.4"/>
    <x v="0"/>
    <n v="1032"/>
    <n v="25"/>
    <x v="1"/>
    <s v="Pune"/>
    <x v="0"/>
    <x v="3"/>
    <x v="2"/>
    <s v="Sandals"/>
    <x v="70"/>
    <s v="9-12M"/>
    <s v="Orange"/>
    <x v="0"/>
  </r>
  <r>
    <s v="OD3421"/>
    <s v="C006"/>
    <s v="P3027"/>
    <x v="576"/>
    <x v="11"/>
    <x v="2"/>
    <n v="938"/>
    <n v="0.4"/>
    <x v="0"/>
    <n v="562.79999999999995"/>
    <n v="16"/>
    <x v="2"/>
    <s v="Pune"/>
    <x v="0"/>
    <x v="3"/>
    <x v="2"/>
    <s v="Sandals"/>
    <x v="70"/>
    <s v="9-12M"/>
    <s v="Blue"/>
    <x v="0"/>
  </r>
  <r>
    <s v="OD3422"/>
    <s v="C007"/>
    <s v="P3028"/>
    <x v="503"/>
    <x v="9"/>
    <x v="1"/>
    <n v="1818"/>
    <n v="0.15"/>
    <x v="2"/>
    <n v="1545.3"/>
    <n v="23"/>
    <x v="1"/>
    <s v="Pune"/>
    <x v="0"/>
    <x v="3"/>
    <x v="2"/>
    <s v="Sandals"/>
    <x v="70"/>
    <s v="9-12M"/>
    <s v="Blue"/>
    <x v="1"/>
  </r>
  <r>
    <s v="OD3423"/>
    <s v="C008"/>
    <s v="P3029"/>
    <x v="441"/>
    <x v="11"/>
    <x v="1"/>
    <n v="1779"/>
    <n v="0.15"/>
    <x v="2"/>
    <n v="1512.1499999999999"/>
    <n v="22"/>
    <x v="1"/>
    <s v="Pune"/>
    <x v="0"/>
    <x v="3"/>
    <x v="2"/>
    <s v="Sandals"/>
    <x v="70"/>
    <s v="9-12M"/>
    <s v="Yellow"/>
    <x v="1"/>
  </r>
  <r>
    <s v="OD3424"/>
    <s v="C009"/>
    <s v="P3030"/>
    <x v="483"/>
    <x v="6"/>
    <x v="0"/>
    <n v="1616"/>
    <n v="0.15"/>
    <x v="2"/>
    <n v="1373.6"/>
    <n v="17"/>
    <x v="2"/>
    <s v="Hyderabad"/>
    <x v="1"/>
    <x v="3"/>
    <x v="2"/>
    <s v="Sandals"/>
    <x v="70"/>
    <s v="0-3M"/>
    <s v="Yellow"/>
    <x v="2"/>
  </r>
  <r>
    <s v="OD3425"/>
    <s v="C010"/>
    <s v="P3031"/>
    <x v="150"/>
    <x v="1"/>
    <x v="1"/>
    <n v="903"/>
    <n v="0.35"/>
    <x v="0"/>
    <n v="586.95000000000005"/>
    <n v="19"/>
    <x v="2"/>
    <s v="Hyderabad"/>
    <x v="1"/>
    <x v="3"/>
    <x v="2"/>
    <s v="Sandals"/>
    <x v="70"/>
    <s v="0-3M"/>
    <s v="Yellow"/>
    <x v="1"/>
  </r>
  <r>
    <s v="OD3426"/>
    <s v="C011"/>
    <s v="P3032"/>
    <x v="720"/>
    <x v="8"/>
    <x v="1"/>
    <n v="799"/>
    <n v="0.35"/>
    <x v="0"/>
    <n v="519.35"/>
    <n v="18"/>
    <x v="2"/>
    <s v="Hyderabad"/>
    <x v="1"/>
    <x v="3"/>
    <x v="2"/>
    <s v="Sandals"/>
    <x v="70"/>
    <s v="0-3M"/>
    <s v="Yellow"/>
    <x v="1"/>
  </r>
  <r>
    <s v="OD3427"/>
    <s v="C012"/>
    <s v="P3033"/>
    <x v="671"/>
    <x v="0"/>
    <x v="0"/>
    <n v="1937"/>
    <n v="0.35"/>
    <x v="0"/>
    <n v="1259.05"/>
    <n v="20"/>
    <x v="1"/>
    <s v="Hyderabad"/>
    <x v="1"/>
    <x v="3"/>
    <x v="2"/>
    <s v="Sandals"/>
    <x v="70"/>
    <s v="0-3M"/>
    <s v="Yellow"/>
    <x v="0"/>
  </r>
  <r>
    <s v="OD3428"/>
    <s v="C013"/>
    <s v="P3034"/>
    <x v="297"/>
    <x v="10"/>
    <x v="1"/>
    <n v="1742"/>
    <n v="0.35"/>
    <x v="0"/>
    <n v="1132.3"/>
    <n v="22"/>
    <x v="1"/>
    <s v="Raipur"/>
    <x v="2"/>
    <x v="3"/>
    <x v="2"/>
    <s v="Sandals"/>
    <x v="70"/>
    <s v="0-3M"/>
    <s v="Navy Blue"/>
    <x v="2"/>
  </r>
  <r>
    <s v="OD3429"/>
    <s v="C014"/>
    <s v="P3035"/>
    <x v="113"/>
    <x v="1"/>
    <x v="1"/>
    <n v="1324"/>
    <n v="0.55000000000000004"/>
    <x v="1"/>
    <n v="595.79999999999995"/>
    <n v="25"/>
    <x v="1"/>
    <s v="Raipur"/>
    <x v="2"/>
    <x v="3"/>
    <x v="2"/>
    <s v="Sandals"/>
    <x v="31"/>
    <s v="0-3M"/>
    <s v="Navy Blue"/>
    <x v="2"/>
  </r>
  <r>
    <s v="OD3430"/>
    <s v="C015"/>
    <s v="P3036"/>
    <x v="626"/>
    <x v="8"/>
    <x v="0"/>
    <n v="1998"/>
    <n v="0.55000000000000004"/>
    <x v="1"/>
    <n v="899.09999999999991"/>
    <n v="27"/>
    <x v="1"/>
    <s v="Ahmedabad"/>
    <x v="3"/>
    <x v="3"/>
    <x v="2"/>
    <s v="Sandals"/>
    <x v="31"/>
    <s v="0-3M"/>
    <s v="Navy Blue"/>
    <x v="1"/>
  </r>
  <r>
    <s v="OD3431"/>
    <s v="C016"/>
    <s v="P3037"/>
    <x v="157"/>
    <x v="3"/>
    <x v="2"/>
    <n v="958"/>
    <n v="0.55000000000000004"/>
    <x v="1"/>
    <n v="431.09999999999997"/>
    <n v="29"/>
    <x v="1"/>
    <s v="Ahmedabad"/>
    <x v="3"/>
    <x v="3"/>
    <x v="2"/>
    <s v="Sandals"/>
    <x v="31"/>
    <s v="0-3M"/>
    <s v="Magenta"/>
    <x v="1"/>
  </r>
  <r>
    <s v="OD3432"/>
    <s v="C017"/>
    <s v="P3038"/>
    <x v="646"/>
    <x v="1"/>
    <x v="1"/>
    <n v="1924"/>
    <n v="0.55000000000000004"/>
    <x v="1"/>
    <n v="865.8"/>
    <n v="23"/>
    <x v="1"/>
    <s v="Ahmedabad"/>
    <x v="3"/>
    <x v="3"/>
    <x v="2"/>
    <s v="Sandals"/>
    <x v="31"/>
    <s v="0-3M"/>
    <s v="Magenta"/>
    <x v="0"/>
  </r>
  <r>
    <s v="OD3433"/>
    <s v="C018"/>
    <s v="P3039"/>
    <x v="405"/>
    <x v="11"/>
    <x v="2"/>
    <n v="1516"/>
    <n v="0.5"/>
    <x v="1"/>
    <n v="758"/>
    <n v="25"/>
    <x v="1"/>
    <s v="Ahmedabad"/>
    <x v="3"/>
    <x v="3"/>
    <x v="2"/>
    <s v="Sandals"/>
    <x v="31"/>
    <s v="0-3M"/>
    <s v="Magenta"/>
    <x v="3"/>
  </r>
  <r>
    <s v="OD3434"/>
    <s v="C019"/>
    <s v="P3040"/>
    <x v="421"/>
    <x v="7"/>
    <x v="1"/>
    <n v="1603"/>
    <n v="0.5"/>
    <x v="1"/>
    <n v="801.5"/>
    <n v="24"/>
    <x v="1"/>
    <s v="Ahmedabad"/>
    <x v="3"/>
    <x v="3"/>
    <x v="2"/>
    <s v="Sandals"/>
    <x v="31"/>
    <s v="0-3M"/>
    <s v="Magenta"/>
    <x v="2"/>
  </r>
  <r>
    <s v="OD3435"/>
    <s v="C020"/>
    <s v="P3041"/>
    <x v="375"/>
    <x v="2"/>
    <x v="1"/>
    <n v="644"/>
    <n v="0.5"/>
    <x v="1"/>
    <n v="322"/>
    <n v="15"/>
    <x v="2"/>
    <s v="Ahmedabad"/>
    <x v="3"/>
    <x v="3"/>
    <x v="2"/>
    <s v="Sandals"/>
    <x v="61"/>
    <s v="0-3M"/>
    <s v="Magenta"/>
    <x v="0"/>
  </r>
  <r>
    <s v="OD3436"/>
    <s v="C021"/>
    <s v="P3041"/>
    <x v="801"/>
    <x v="0"/>
    <x v="2"/>
    <n v="1478"/>
    <n v="0.5"/>
    <x v="1"/>
    <n v="739"/>
    <n v="19"/>
    <x v="2"/>
    <s v="Vadodara"/>
    <x v="3"/>
    <x v="3"/>
    <x v="2"/>
    <s v="Sandals"/>
    <x v="61"/>
    <s v="0-3M"/>
    <s v="Magenta"/>
    <x v="0"/>
  </r>
  <r>
    <s v="OD3437"/>
    <s v="C022"/>
    <s v="P3041"/>
    <x v="198"/>
    <x v="9"/>
    <x v="0"/>
    <n v="674"/>
    <n v="0.5"/>
    <x v="1"/>
    <n v="337"/>
    <n v="19"/>
    <x v="2"/>
    <s v="Vadodara"/>
    <x v="3"/>
    <x v="3"/>
    <x v="2"/>
    <s v="Sandals"/>
    <x v="61"/>
    <s v="0-3M"/>
    <s v="Magenta"/>
    <x v="0"/>
  </r>
  <r>
    <s v="OD3438"/>
    <s v="C023"/>
    <s v="P3041"/>
    <x v="701"/>
    <x v="1"/>
    <x v="1"/>
    <n v="971"/>
    <n v="0.3"/>
    <x v="0"/>
    <n v="679.69999999999993"/>
    <n v="19"/>
    <x v="2"/>
    <s v="Vadodara"/>
    <x v="3"/>
    <x v="3"/>
    <x v="2"/>
    <s v="Sandals"/>
    <x v="61"/>
    <s v="0-3M"/>
    <s v="Magenta"/>
    <x v="0"/>
  </r>
  <r>
    <s v="OD3439"/>
    <s v="C024"/>
    <s v="P3041"/>
    <x v="350"/>
    <x v="3"/>
    <x v="2"/>
    <n v="671"/>
    <n v="0.32"/>
    <x v="0"/>
    <n v="456.28"/>
    <n v="22"/>
    <x v="1"/>
    <s v="Vadodara"/>
    <x v="3"/>
    <x v="3"/>
    <x v="2"/>
    <s v="Sandals"/>
    <x v="61"/>
    <s v="0-3M"/>
    <s v="Magenta"/>
    <x v="0"/>
  </r>
  <r>
    <s v="OD3440"/>
    <s v="C025"/>
    <s v="P3041"/>
    <x v="731"/>
    <x v="6"/>
    <x v="1"/>
    <n v="1130"/>
    <n v="0.25"/>
    <x v="0"/>
    <n v="847.5"/>
    <n v="22"/>
    <x v="1"/>
    <s v="Vadodara"/>
    <x v="3"/>
    <x v="3"/>
    <x v="2"/>
    <s v="Sandals"/>
    <x v="61"/>
    <s v="0-3M"/>
    <s v="Magenta"/>
    <x v="0"/>
  </r>
  <r>
    <s v="OD3441"/>
    <s v="C026"/>
    <s v="P3041"/>
    <x v="596"/>
    <x v="9"/>
    <x v="1"/>
    <n v="1583"/>
    <n v="0.45"/>
    <x v="1"/>
    <n v="870.65000000000009"/>
    <n v="22"/>
    <x v="1"/>
    <s v="Surat"/>
    <x v="3"/>
    <x v="3"/>
    <x v="2"/>
    <s v="Sandals"/>
    <x v="61"/>
    <s v="0-3M"/>
    <s v="Magenta"/>
    <x v="0"/>
  </r>
  <r>
    <s v="OD3442"/>
    <s v="C027"/>
    <s v="P3042"/>
    <x v="330"/>
    <x v="9"/>
    <x v="1"/>
    <n v="794"/>
    <n v="0.15"/>
    <x v="2"/>
    <n v="674.9"/>
    <n v="22"/>
    <x v="1"/>
    <s v="Surat"/>
    <x v="3"/>
    <x v="3"/>
    <x v="2"/>
    <s v="Sandals"/>
    <x v="61"/>
    <s v="0-3M"/>
    <s v="Magenta"/>
    <x v="1"/>
  </r>
  <r>
    <s v="OD3443"/>
    <s v="C028"/>
    <s v="P3043"/>
    <x v="34"/>
    <x v="7"/>
    <x v="0"/>
    <n v="1194"/>
    <n v="0.33"/>
    <x v="0"/>
    <n v="799.9799999999999"/>
    <n v="29"/>
    <x v="1"/>
    <s v="Surat"/>
    <x v="3"/>
    <x v="3"/>
    <x v="2"/>
    <s v="Sandals"/>
    <x v="61"/>
    <s v="0-3M"/>
    <s v="Maroon"/>
    <x v="0"/>
  </r>
  <r>
    <s v="OD3444"/>
    <s v="C029"/>
    <s v="P3044"/>
    <x v="317"/>
    <x v="8"/>
    <x v="0"/>
    <n v="673"/>
    <n v="0.42"/>
    <x v="1"/>
    <n v="390.34000000000003"/>
    <n v="29"/>
    <x v="1"/>
    <s v="Surat"/>
    <x v="3"/>
    <x v="3"/>
    <x v="2"/>
    <s v="Sandals"/>
    <x v="61"/>
    <s v="6-9M"/>
    <s v="Maroon"/>
    <x v="0"/>
  </r>
  <r>
    <s v="OD3445"/>
    <s v="C030"/>
    <s v="P3045"/>
    <x v="241"/>
    <x v="9"/>
    <x v="1"/>
    <n v="901"/>
    <n v="0.42"/>
    <x v="1"/>
    <n v="522.58000000000004"/>
    <n v="29"/>
    <x v="1"/>
    <s v="Bengaluru"/>
    <x v="4"/>
    <x v="3"/>
    <x v="2"/>
    <s v="Sandals"/>
    <x v="61"/>
    <s v="6-9M"/>
    <s v="Maroon"/>
    <x v="0"/>
  </r>
  <r>
    <s v="OD3446"/>
    <s v="C031"/>
    <s v="P3046"/>
    <x v="715"/>
    <x v="1"/>
    <x v="0"/>
    <n v="861"/>
    <n v="0.39"/>
    <x v="0"/>
    <n v="525.21"/>
    <n v="29"/>
    <x v="1"/>
    <s v="Bengaluru"/>
    <x v="4"/>
    <x v="3"/>
    <x v="2"/>
    <s v="Sandals"/>
    <x v="61"/>
    <s v="6-9M"/>
    <s v="Maroon"/>
    <x v="2"/>
  </r>
  <r>
    <s v="OD3447"/>
    <s v="C032"/>
    <s v="P3047"/>
    <x v="376"/>
    <x v="3"/>
    <x v="1"/>
    <n v="2245"/>
    <n v="0.39"/>
    <x v="0"/>
    <n v="1369.45"/>
    <n v="41"/>
    <x v="0"/>
    <s v="Bengaluru"/>
    <x v="4"/>
    <x v="3"/>
    <x v="2"/>
    <s v="Sandals"/>
    <x v="1"/>
    <s v="6-9M"/>
    <s v="Maroon"/>
    <x v="3"/>
  </r>
  <r>
    <s v="OD3448"/>
    <s v="C033"/>
    <s v="P3048"/>
    <x v="577"/>
    <x v="3"/>
    <x v="0"/>
    <n v="2354"/>
    <n v="0.39"/>
    <x v="0"/>
    <n v="1435.94"/>
    <n v="42"/>
    <x v="0"/>
    <s v="Bengaluru"/>
    <x v="4"/>
    <x v="3"/>
    <x v="2"/>
    <s v="Sandals"/>
    <x v="1"/>
    <s v="6-9M"/>
    <s v="Maroon"/>
    <x v="1"/>
  </r>
  <r>
    <s v="OD3449"/>
    <s v="C034"/>
    <s v="P3049"/>
    <x v="511"/>
    <x v="3"/>
    <x v="0"/>
    <n v="2214"/>
    <n v="0.39"/>
    <x v="0"/>
    <n v="1350.54"/>
    <n v="43"/>
    <x v="0"/>
    <s v="Bengaluru"/>
    <x v="4"/>
    <x v="3"/>
    <x v="2"/>
    <s v="Sandals"/>
    <x v="1"/>
    <s v="6-9M"/>
    <s v="Grey"/>
    <x v="0"/>
  </r>
  <r>
    <s v="OD3450"/>
    <s v="C035"/>
    <s v="P3050"/>
    <x v="302"/>
    <x v="8"/>
    <x v="0"/>
    <n v="2365"/>
    <n v="0.3"/>
    <x v="0"/>
    <n v="1655.5"/>
    <n v="44"/>
    <x v="0"/>
    <s v="Bengaluru"/>
    <x v="4"/>
    <x v="3"/>
    <x v="2"/>
    <s v="Sandals"/>
    <x v="1"/>
    <s v="6-9M"/>
    <s v="Grey"/>
    <x v="3"/>
  </r>
  <r>
    <s v="OD3451"/>
    <s v="C036"/>
    <s v="P3051"/>
    <x v="509"/>
    <x v="11"/>
    <x v="2"/>
    <n v="2541"/>
    <n v="0.3"/>
    <x v="0"/>
    <n v="1778.6999999999998"/>
    <n v="45"/>
    <x v="0"/>
    <s v="Bengaluru"/>
    <x v="4"/>
    <x v="3"/>
    <x v="2"/>
    <s v="Sandals"/>
    <x v="1"/>
    <s v="6-9M"/>
    <s v="Grey"/>
    <x v="1"/>
  </r>
  <r>
    <s v="OD3452"/>
    <s v="C037"/>
    <s v="P3052"/>
    <x v="29"/>
    <x v="11"/>
    <x v="1"/>
    <n v="1235"/>
    <n v="0.3"/>
    <x v="0"/>
    <n v="864.5"/>
    <n v="35"/>
    <x v="0"/>
    <s v="Bengaluru"/>
    <x v="4"/>
    <x v="3"/>
    <x v="2"/>
    <s v="Sandals"/>
    <x v="1"/>
    <s v="6-9M"/>
    <s v="Grey"/>
    <x v="1"/>
  </r>
  <r>
    <s v="OD3453"/>
    <s v="C038"/>
    <s v="P3053"/>
    <x v="41"/>
    <x v="0"/>
    <x v="2"/>
    <n v="22365"/>
    <n v="0.25"/>
    <x v="0"/>
    <n v="16773.75"/>
    <n v="36"/>
    <x v="0"/>
    <s v="Patna"/>
    <x v="5"/>
    <x v="3"/>
    <x v="2"/>
    <s v="Sandals"/>
    <x v="1"/>
    <s v="9-12M"/>
    <s v="Black"/>
    <x v="0"/>
  </r>
  <r>
    <s v="OD3454"/>
    <s v="C039"/>
    <s v="P3054"/>
    <x v="294"/>
    <x v="7"/>
    <x v="0"/>
    <n v="2245"/>
    <n v="0.25"/>
    <x v="0"/>
    <n v="1683.75"/>
    <n v="37"/>
    <x v="0"/>
    <s v="Patna"/>
    <x v="5"/>
    <x v="3"/>
    <x v="2"/>
    <s v="Sandals"/>
    <x v="1"/>
    <s v="9-12M"/>
    <s v="Yellow"/>
    <x v="0"/>
  </r>
  <r>
    <s v="OD3455"/>
    <s v="C040"/>
    <s v="P3054"/>
    <x v="601"/>
    <x v="6"/>
    <x v="0"/>
    <n v="2245"/>
    <n v="0.3"/>
    <x v="0"/>
    <n v="1571.5"/>
    <n v="26"/>
    <x v="1"/>
    <s v="Patna"/>
    <x v="5"/>
    <x v="3"/>
    <x v="2"/>
    <s v="Sandals"/>
    <x v="1"/>
    <s v="9-12M"/>
    <s v="Yellow"/>
    <x v="0"/>
  </r>
  <r>
    <s v="OD3456"/>
    <s v="C041"/>
    <s v="P3054"/>
    <x v="744"/>
    <x v="7"/>
    <x v="1"/>
    <n v="2542"/>
    <n v="0.3"/>
    <x v="0"/>
    <n v="1779.3999999999999"/>
    <n v="27"/>
    <x v="1"/>
    <s v="Patna"/>
    <x v="5"/>
    <x v="3"/>
    <x v="2"/>
    <s v="Sandals"/>
    <x v="1"/>
    <s v="9-12M"/>
    <s v="Yellow"/>
    <x v="0"/>
  </r>
  <r>
    <s v="OD3457"/>
    <s v="C042"/>
    <s v="P3054"/>
    <x v="448"/>
    <x v="11"/>
    <x v="2"/>
    <n v="2263"/>
    <n v="0.3"/>
    <x v="0"/>
    <n v="1584.1"/>
    <n v="28"/>
    <x v="1"/>
    <s v="Darbhanga"/>
    <x v="5"/>
    <x v="3"/>
    <x v="2"/>
    <s v="Sandals"/>
    <x v="1"/>
    <s v="9-12M"/>
    <s v="Yellow"/>
    <x v="0"/>
  </r>
  <r>
    <s v="OD3458"/>
    <s v="C043"/>
    <s v="P3054"/>
    <x v="89"/>
    <x v="11"/>
    <x v="1"/>
    <n v="6523"/>
    <n v="0.4"/>
    <x v="0"/>
    <n v="3913.7999999999997"/>
    <n v="29"/>
    <x v="1"/>
    <s v="Darbhanga"/>
    <x v="5"/>
    <x v="3"/>
    <x v="2"/>
    <s v="Sandals"/>
    <x v="1"/>
    <s v="9-12M"/>
    <s v="Yellow"/>
    <x v="0"/>
  </r>
  <r>
    <s v="OD3459"/>
    <s v="C044"/>
    <s v="P3054"/>
    <x v="471"/>
    <x v="7"/>
    <x v="1"/>
    <n v="2345"/>
    <n v="0.4"/>
    <x v="0"/>
    <n v="1407"/>
    <n v="30"/>
    <x v="0"/>
    <s v="Darbhanga"/>
    <x v="5"/>
    <x v="3"/>
    <x v="2"/>
    <s v="Sandals"/>
    <x v="1"/>
    <s v="9-12M"/>
    <s v="Yellow"/>
    <x v="0"/>
  </r>
  <r>
    <s v="OD3460"/>
    <s v="C045"/>
    <s v="P3054"/>
    <x v="234"/>
    <x v="4"/>
    <x v="0"/>
    <n v="2354"/>
    <n v="0.4"/>
    <x v="0"/>
    <n v="1412.3999999999999"/>
    <n v="31"/>
    <x v="0"/>
    <s v="Nalanda"/>
    <x v="5"/>
    <x v="3"/>
    <x v="2"/>
    <s v="Sandals"/>
    <x v="1"/>
    <s v="9-12M"/>
    <s v="Yellow"/>
    <x v="0"/>
  </r>
  <r>
    <s v="OD3461"/>
    <s v="C046"/>
    <s v="P3054"/>
    <x v="717"/>
    <x v="9"/>
    <x v="1"/>
    <n v="2245"/>
    <n v="0.4"/>
    <x v="0"/>
    <n v="1347"/>
    <n v="32"/>
    <x v="0"/>
    <s v="Nalanda"/>
    <x v="5"/>
    <x v="3"/>
    <x v="2"/>
    <s v="Sandals"/>
    <x v="1"/>
    <s v="9-12M"/>
    <s v="Yellow"/>
    <x v="0"/>
  </r>
  <r>
    <s v="OD3462"/>
    <s v="C047"/>
    <s v="P3054"/>
    <x v="222"/>
    <x v="0"/>
    <x v="0"/>
    <n v="2254"/>
    <n v="0.4"/>
    <x v="0"/>
    <n v="1352.3999999999999"/>
    <n v="33"/>
    <x v="0"/>
    <s v="Nalanda"/>
    <x v="5"/>
    <x v="3"/>
    <x v="2"/>
    <s v="Sandals"/>
    <x v="1"/>
    <s v="9-12M"/>
    <s v="Yellow"/>
    <x v="0"/>
  </r>
  <r>
    <s v="OD3463"/>
    <s v="C048"/>
    <s v="P3054"/>
    <x v="691"/>
    <x v="2"/>
    <x v="1"/>
    <n v="3256"/>
    <n v="0.4"/>
    <x v="0"/>
    <n v="1953.6"/>
    <n v="44"/>
    <x v="0"/>
    <s v="Gaya"/>
    <x v="5"/>
    <x v="3"/>
    <x v="2"/>
    <s v="Sandals"/>
    <x v="1"/>
    <s v="9-12M"/>
    <s v="Yellow"/>
    <x v="0"/>
  </r>
  <r>
    <s v="OD3464"/>
    <s v="C049"/>
    <s v="P3055"/>
    <x v="260"/>
    <x v="1"/>
    <x v="0"/>
    <n v="4235"/>
    <n v="0.45"/>
    <x v="1"/>
    <n v="2329.25"/>
    <n v="45"/>
    <x v="0"/>
    <s v="Gaya"/>
    <x v="5"/>
    <x v="3"/>
    <x v="2"/>
    <s v="Sandals"/>
    <x v="1"/>
    <s v="9-12M"/>
    <s v="Yellow"/>
    <x v="0"/>
  </r>
  <r>
    <s v="OD3465"/>
    <s v="C050"/>
    <s v="P3056"/>
    <x v="529"/>
    <x v="8"/>
    <x v="0"/>
    <n v="4454"/>
    <n v="0.45"/>
    <x v="1"/>
    <n v="2449.7000000000003"/>
    <n v="46"/>
    <x v="3"/>
    <s v="Bhopal"/>
    <x v="6"/>
    <x v="3"/>
    <x v="2"/>
    <s v="Sandals"/>
    <x v="1"/>
    <s v="9-12M"/>
    <s v="Yellow"/>
    <x v="2"/>
  </r>
  <r>
    <s v="OD3466"/>
    <s v="C051"/>
    <s v="P3057"/>
    <x v="678"/>
    <x v="5"/>
    <x v="1"/>
    <n v="4454"/>
    <n v="0.45"/>
    <x v="1"/>
    <n v="2449.7000000000003"/>
    <n v="47"/>
    <x v="3"/>
    <s v="Bhopal"/>
    <x v="6"/>
    <x v="3"/>
    <x v="2"/>
    <s v="Sandals"/>
    <x v="1"/>
    <s v="9-12M"/>
    <s v="Yellow"/>
    <x v="1"/>
  </r>
  <r>
    <s v="OD3467"/>
    <s v="C052"/>
    <s v="P3058"/>
    <x v="722"/>
    <x v="2"/>
    <x v="0"/>
    <n v="1180"/>
    <n v="0.47"/>
    <x v="1"/>
    <n v="625.4"/>
    <n v="48"/>
    <x v="3"/>
    <s v="Bhopal"/>
    <x v="6"/>
    <x v="3"/>
    <x v="2"/>
    <s v="Sandals"/>
    <x v="16"/>
    <s v="9-12M"/>
    <s v="Yellow"/>
    <x v="0"/>
  </r>
  <r>
    <s v="OD3468"/>
    <s v="C053"/>
    <s v="P3059"/>
    <x v="465"/>
    <x v="8"/>
    <x v="1"/>
    <n v="1917"/>
    <n v="0.47"/>
    <x v="1"/>
    <n v="1016.0100000000001"/>
    <n v="49"/>
    <x v="3"/>
    <s v="Bhopal"/>
    <x v="6"/>
    <x v="3"/>
    <x v="2"/>
    <s v="Sandals"/>
    <x v="16"/>
    <s v="9-12M"/>
    <s v="Off white"/>
    <x v="3"/>
  </r>
  <r>
    <s v="OD3469"/>
    <s v="C054"/>
    <s v="P3060"/>
    <x v="709"/>
    <x v="0"/>
    <x v="0"/>
    <n v="915"/>
    <n v="0.46"/>
    <x v="1"/>
    <n v="494.1"/>
    <n v="17"/>
    <x v="2"/>
    <s v="Sagar"/>
    <x v="6"/>
    <x v="3"/>
    <x v="2"/>
    <s v="Sandals"/>
    <x v="16"/>
    <s v="9-12M"/>
    <s v="Off white"/>
    <x v="1"/>
  </r>
  <r>
    <s v="OD3470"/>
    <s v="C055"/>
    <s v="P3061"/>
    <x v="196"/>
    <x v="11"/>
    <x v="2"/>
    <n v="974"/>
    <n v="0.46"/>
    <x v="1"/>
    <n v="525.96"/>
    <n v="18"/>
    <x v="2"/>
    <s v="Sagar"/>
    <x v="6"/>
    <x v="3"/>
    <x v="2"/>
    <s v="Sandals"/>
    <x v="16"/>
    <s v="9-12M"/>
    <s v="Off white"/>
    <x v="1"/>
  </r>
  <r>
    <s v="OD3471"/>
    <s v="C056"/>
    <s v="P3062"/>
    <x v="453"/>
    <x v="0"/>
    <x v="2"/>
    <n v="1042"/>
    <n v="0.46"/>
    <x v="1"/>
    <n v="562.68000000000006"/>
    <n v="19"/>
    <x v="2"/>
    <s v="Sagar"/>
    <x v="6"/>
    <x v="3"/>
    <x v="2"/>
    <s v="Sandals"/>
    <x v="16"/>
    <s v="9-12M"/>
    <s v="Cream"/>
    <x v="1"/>
  </r>
  <r>
    <s v="OD3472"/>
    <s v="C057"/>
    <s v="P3063"/>
    <x v="220"/>
    <x v="10"/>
    <x v="1"/>
    <n v="892"/>
    <n v="0.3"/>
    <x v="0"/>
    <n v="624.4"/>
    <n v="20"/>
    <x v="1"/>
    <s v="Sagar"/>
    <x v="6"/>
    <x v="3"/>
    <x v="2"/>
    <s v="Sandals"/>
    <x v="16"/>
    <s v="9-12M"/>
    <s v="Cream"/>
    <x v="0"/>
  </r>
  <r>
    <s v="OD3473"/>
    <s v="C058"/>
    <s v="P3064"/>
    <x v="639"/>
    <x v="0"/>
    <x v="1"/>
    <n v="1243"/>
    <n v="0.3"/>
    <x v="0"/>
    <n v="870.09999999999991"/>
    <n v="21"/>
    <x v="1"/>
    <s v="Indore"/>
    <x v="6"/>
    <x v="3"/>
    <x v="2"/>
    <s v="Sandals"/>
    <x v="16"/>
    <s v="9-12M"/>
    <s v="Cream"/>
    <x v="0"/>
  </r>
  <r>
    <s v="OD3474"/>
    <s v="C059"/>
    <s v="P3065"/>
    <x v="810"/>
    <x v="1"/>
    <x v="1"/>
    <n v="876"/>
    <n v="0.3"/>
    <x v="0"/>
    <n v="613.19999999999993"/>
    <n v="22"/>
    <x v="1"/>
    <s v="Indore"/>
    <x v="6"/>
    <x v="3"/>
    <x v="2"/>
    <s v="Sandals"/>
    <x v="71"/>
    <s v="9-12M"/>
    <s v="Mustard"/>
    <x v="0"/>
  </r>
  <r>
    <s v="OD3475"/>
    <s v="C060"/>
    <s v="P3066"/>
    <x v="521"/>
    <x v="6"/>
    <x v="0"/>
    <n v="1851"/>
    <n v="0.3"/>
    <x v="0"/>
    <n v="1295.6999999999998"/>
    <n v="16"/>
    <x v="2"/>
    <s v="Kanpur"/>
    <x v="7"/>
    <x v="3"/>
    <x v="2"/>
    <s v="Sandals"/>
    <x v="71"/>
    <s v="9-12M"/>
    <s v="Mustard"/>
    <x v="1"/>
  </r>
  <r>
    <s v="OD3476"/>
    <s v="C061"/>
    <s v="P3067"/>
    <x v="744"/>
    <x v="7"/>
    <x v="1"/>
    <n v="1887"/>
    <n v="0.3"/>
    <x v="0"/>
    <n v="1320.8999999999999"/>
    <n v="17"/>
    <x v="2"/>
    <s v="Kanpur"/>
    <x v="7"/>
    <x v="3"/>
    <x v="2"/>
    <s v="Sandals"/>
    <x v="71"/>
    <s v="9-12M"/>
    <s v="Olive"/>
    <x v="1"/>
  </r>
  <r>
    <s v="OD3477"/>
    <s v="C062"/>
    <s v="P3068"/>
    <x v="409"/>
    <x v="11"/>
    <x v="0"/>
    <n v="1910"/>
    <n v="0.35"/>
    <x v="0"/>
    <n v="1241.5"/>
    <n v="18"/>
    <x v="2"/>
    <s v="Kanpur"/>
    <x v="7"/>
    <x v="3"/>
    <x v="2"/>
    <s v="Sandals"/>
    <x v="71"/>
    <s v="9-12M"/>
    <s v="Teal"/>
    <x v="2"/>
  </r>
  <r>
    <s v="OD3478"/>
    <s v="C063"/>
    <s v="P3068"/>
    <x v="59"/>
    <x v="0"/>
    <x v="2"/>
    <n v="1875"/>
    <n v="0.35"/>
    <x v="0"/>
    <n v="1218.75"/>
    <n v="19"/>
    <x v="2"/>
    <s v="Kanpur"/>
    <x v="7"/>
    <x v="3"/>
    <x v="2"/>
    <s v="Sandals"/>
    <x v="71"/>
    <s v="9-12M"/>
    <s v="Teal"/>
    <x v="2"/>
  </r>
  <r>
    <s v="OD3479"/>
    <s v="C064"/>
    <s v="P3068"/>
    <x v="331"/>
    <x v="11"/>
    <x v="1"/>
    <n v="865"/>
    <n v="0.35"/>
    <x v="0"/>
    <n v="562.25"/>
    <n v="20"/>
    <x v="1"/>
    <s v="Aligarh"/>
    <x v="7"/>
    <x v="3"/>
    <x v="2"/>
    <s v="Sandals"/>
    <x v="71"/>
    <s v="9-12M"/>
    <s v="Teal"/>
    <x v="2"/>
  </r>
  <r>
    <s v="OD3480"/>
    <s v="C065"/>
    <s v="P3068"/>
    <x v="568"/>
    <x v="3"/>
    <x v="1"/>
    <n v="968"/>
    <n v="0.35"/>
    <x v="0"/>
    <n v="629.20000000000005"/>
    <n v="21"/>
    <x v="1"/>
    <s v="Aligarh"/>
    <x v="7"/>
    <x v="3"/>
    <x v="2"/>
    <s v="Sandals"/>
    <x v="71"/>
    <s v="9-12M"/>
    <s v="Teal"/>
    <x v="2"/>
  </r>
  <r>
    <s v="OD3481"/>
    <s v="C066"/>
    <s v="P3068"/>
    <x v="516"/>
    <x v="9"/>
    <x v="0"/>
    <n v="1749"/>
    <n v="0.35"/>
    <x v="0"/>
    <n v="1136.8500000000001"/>
    <n v="22"/>
    <x v="1"/>
    <s v="Aligarh"/>
    <x v="7"/>
    <x v="3"/>
    <x v="2"/>
    <s v="Sandals"/>
    <x v="71"/>
    <s v="9-12M"/>
    <s v="Teal"/>
    <x v="2"/>
  </r>
  <r>
    <s v="OD3482"/>
    <s v="C067"/>
    <s v="P3068"/>
    <x v="729"/>
    <x v="9"/>
    <x v="0"/>
    <n v="1458"/>
    <n v="0.35"/>
    <x v="0"/>
    <n v="947.7"/>
    <n v="23"/>
    <x v="1"/>
    <s v="Aligarh"/>
    <x v="7"/>
    <x v="3"/>
    <x v="2"/>
    <s v="Sandals"/>
    <x v="71"/>
    <s v="9-12M"/>
    <s v="Teal"/>
    <x v="2"/>
  </r>
  <r>
    <s v="OD3483"/>
    <s v="C068"/>
    <s v="P3068"/>
    <x v="606"/>
    <x v="7"/>
    <x v="0"/>
    <n v="1455"/>
    <n v="0.4"/>
    <x v="0"/>
    <n v="873"/>
    <n v="18"/>
    <x v="2"/>
    <s v="Prayagraj"/>
    <x v="7"/>
    <x v="3"/>
    <x v="2"/>
    <s v="Sandals"/>
    <x v="71"/>
    <s v="9-12M"/>
    <s v="Teal"/>
    <x v="2"/>
  </r>
  <r>
    <s v="OD3484"/>
    <s v="C069"/>
    <s v="P3068"/>
    <x v="697"/>
    <x v="3"/>
    <x v="1"/>
    <n v="1681"/>
    <n v="0.4"/>
    <x v="0"/>
    <n v="1008.5999999999999"/>
    <n v="18"/>
    <x v="2"/>
    <s v="Prayagraj"/>
    <x v="7"/>
    <x v="3"/>
    <x v="2"/>
    <s v="Sandals"/>
    <x v="71"/>
    <s v="9-12M"/>
    <s v="Teal"/>
    <x v="2"/>
  </r>
  <r>
    <s v="OD3485"/>
    <s v="C070"/>
    <s v="P3068"/>
    <x v="519"/>
    <x v="10"/>
    <x v="1"/>
    <n v="1708"/>
    <n v="0.15"/>
    <x v="2"/>
    <n v="1451.8"/>
    <n v="18"/>
    <x v="2"/>
    <s v="Prayagraj"/>
    <x v="7"/>
    <x v="3"/>
    <x v="2"/>
    <s v="Sandals"/>
    <x v="71"/>
    <s v="9-12M"/>
    <s v="Teal"/>
    <x v="2"/>
  </r>
  <r>
    <s v="OD3486"/>
    <s v="C071"/>
    <s v="P3069"/>
    <x v="24"/>
    <x v="5"/>
    <x v="0"/>
    <n v="1399"/>
    <n v="0.15"/>
    <x v="2"/>
    <n v="1189.1499999999999"/>
    <n v="18"/>
    <x v="2"/>
    <s v="Prayagraj"/>
    <x v="7"/>
    <x v="3"/>
    <x v="2"/>
    <s v="Sandals"/>
    <x v="71"/>
    <s v="3-6M"/>
    <s v="Sea Green"/>
    <x v="1"/>
  </r>
  <r>
    <s v="OD3487"/>
    <s v="C072"/>
    <s v="P3070"/>
    <x v="628"/>
    <x v="1"/>
    <x v="0"/>
    <n v="1060"/>
    <n v="0.15"/>
    <x v="2"/>
    <n v="901"/>
    <n v="18"/>
    <x v="2"/>
    <s v="Prayagraj"/>
    <x v="7"/>
    <x v="3"/>
    <x v="2"/>
    <s v="Sandals"/>
    <x v="71"/>
    <s v="3-6M"/>
    <s v="Turquoise Blue"/>
    <x v="1"/>
  </r>
  <r>
    <s v="OD3488"/>
    <s v="C073"/>
    <s v="P3070"/>
    <x v="286"/>
    <x v="0"/>
    <x v="1"/>
    <n v="1667"/>
    <n v="0.35"/>
    <x v="0"/>
    <n v="1083.55"/>
    <n v="18"/>
    <x v="2"/>
    <s v="Prayagraj"/>
    <x v="7"/>
    <x v="3"/>
    <x v="2"/>
    <s v="Sandals"/>
    <x v="71"/>
    <s v="3-6M"/>
    <s v="Turquoise Blue"/>
    <x v="1"/>
  </r>
  <r>
    <s v="OD3489"/>
    <s v="C074"/>
    <s v="P3070"/>
    <x v="610"/>
    <x v="11"/>
    <x v="0"/>
    <n v="1015"/>
    <n v="0.35"/>
    <x v="0"/>
    <n v="659.75"/>
    <n v="23"/>
    <x v="1"/>
    <s v="Jalandhar"/>
    <x v="8"/>
    <x v="3"/>
    <x v="2"/>
    <s v="Sandals"/>
    <x v="71"/>
    <s v="3-6M"/>
    <s v="Turquoise Blue"/>
    <x v="1"/>
  </r>
  <r>
    <s v="OD3490"/>
    <s v="C075"/>
    <s v="P3070"/>
    <x v="717"/>
    <x v="9"/>
    <x v="1"/>
    <n v="1120"/>
    <n v="0.35"/>
    <x v="0"/>
    <n v="728"/>
    <n v="24"/>
    <x v="1"/>
    <s v="Jalandhar"/>
    <x v="8"/>
    <x v="3"/>
    <x v="2"/>
    <s v="Sandals"/>
    <x v="71"/>
    <s v="3-6M"/>
    <s v="Turquoise Blue"/>
    <x v="1"/>
  </r>
  <r>
    <s v="OD3491"/>
    <s v="C076"/>
    <s v="P3071"/>
    <x v="808"/>
    <x v="3"/>
    <x v="1"/>
    <n v="1497"/>
    <n v="0.35"/>
    <x v="0"/>
    <n v="973.05000000000007"/>
    <n v="25"/>
    <x v="1"/>
    <s v="Jalandhar"/>
    <x v="8"/>
    <x v="3"/>
    <x v="2"/>
    <s v="Sandals"/>
    <x v="71"/>
    <s v="3-6M"/>
    <s v="Charcoal"/>
    <x v="0"/>
  </r>
  <r>
    <s v="OD3492"/>
    <s v="C077"/>
    <s v="P3071"/>
    <x v="22"/>
    <x v="0"/>
    <x v="1"/>
    <n v="1832"/>
    <n v="0.55000000000000004"/>
    <x v="1"/>
    <n v="824.39999999999986"/>
    <n v="26"/>
    <x v="1"/>
    <s v="Jalandhar"/>
    <x v="8"/>
    <x v="3"/>
    <x v="2"/>
    <s v="Sandals"/>
    <x v="71"/>
    <s v="3-6M"/>
    <s v="Charcoal"/>
    <x v="0"/>
  </r>
  <r>
    <s v="OD3493"/>
    <s v="C078"/>
    <s v="P3071"/>
    <x v="330"/>
    <x v="9"/>
    <x v="1"/>
    <n v="1413"/>
    <n v="0.55000000000000004"/>
    <x v="1"/>
    <n v="635.84999999999991"/>
    <n v="27"/>
    <x v="1"/>
    <s v="Amritsar"/>
    <x v="8"/>
    <x v="3"/>
    <x v="2"/>
    <s v="Sandals"/>
    <x v="71"/>
    <s v="3-6M"/>
    <s v="Charcoal"/>
    <x v="0"/>
  </r>
  <r>
    <s v="OD3494"/>
    <s v="C079"/>
    <s v="P3071"/>
    <x v="197"/>
    <x v="3"/>
    <x v="0"/>
    <n v="1434"/>
    <n v="0.55000000000000004"/>
    <x v="1"/>
    <n v="645.29999999999995"/>
    <n v="24"/>
    <x v="1"/>
    <s v="Amritsar"/>
    <x v="8"/>
    <x v="3"/>
    <x v="2"/>
    <s v="Sandals"/>
    <x v="71"/>
    <s v="3-6M"/>
    <s v="Charcoal"/>
    <x v="0"/>
  </r>
  <r>
    <s v="OD3495"/>
    <s v="C080"/>
    <s v="P3071"/>
    <x v="152"/>
    <x v="9"/>
    <x v="1"/>
    <n v="1751"/>
    <n v="0.55000000000000004"/>
    <x v="1"/>
    <n v="787.94999999999993"/>
    <n v="24"/>
    <x v="1"/>
    <s v="Amritsar"/>
    <x v="8"/>
    <x v="3"/>
    <x v="2"/>
    <s v="Sandals"/>
    <x v="71"/>
    <s v="3-6M"/>
    <s v="Charcoal"/>
    <x v="0"/>
  </r>
  <r>
    <s v="OD3496"/>
    <s v="C081"/>
    <s v="P3071"/>
    <x v="425"/>
    <x v="4"/>
    <x v="1"/>
    <n v="1895"/>
    <n v="0.5"/>
    <x v="1"/>
    <n v="947.5"/>
    <n v="24"/>
    <x v="1"/>
    <s v="Amritsar"/>
    <x v="8"/>
    <x v="3"/>
    <x v="2"/>
    <s v="Sandals"/>
    <x v="71"/>
    <s v="3-6M"/>
    <s v="Charcoal"/>
    <x v="0"/>
  </r>
  <r>
    <s v="OD3497"/>
    <s v="C082"/>
    <s v="P3071"/>
    <x v="527"/>
    <x v="1"/>
    <x v="1"/>
    <n v="1374"/>
    <n v="0.5"/>
    <x v="1"/>
    <n v="687"/>
    <n v="24"/>
    <x v="1"/>
    <s v="Amritsar"/>
    <x v="8"/>
    <x v="3"/>
    <x v="2"/>
    <s v="Sandals"/>
    <x v="71"/>
    <s v="3-6M"/>
    <s v="Charcoal"/>
    <x v="0"/>
  </r>
  <r>
    <s v="OD3498"/>
    <s v="C083"/>
    <s v="P3071"/>
    <x v="720"/>
    <x v="8"/>
    <x v="1"/>
    <n v="650"/>
    <n v="0.5"/>
    <x v="1"/>
    <n v="325"/>
    <n v="24"/>
    <x v="1"/>
    <s v="Patiala"/>
    <x v="8"/>
    <x v="3"/>
    <x v="2"/>
    <s v="Sandals"/>
    <x v="71"/>
    <s v="3-6M"/>
    <s v="Charcoal"/>
    <x v="0"/>
  </r>
  <r>
    <s v="OD3499"/>
    <s v="C084"/>
    <s v="P3071"/>
    <x v="789"/>
    <x v="0"/>
    <x v="2"/>
    <n v="1839"/>
    <n v="0.5"/>
    <x v="1"/>
    <n v="919.5"/>
    <n v="24"/>
    <x v="1"/>
    <s v="Patiala"/>
    <x v="8"/>
    <x v="3"/>
    <x v="2"/>
    <s v="Sandals"/>
    <x v="71"/>
    <s v="3-6M"/>
    <s v="Charcoal"/>
    <x v="0"/>
  </r>
  <r>
    <s v="OD3500"/>
    <s v="C085"/>
    <s v="P3071"/>
    <x v="767"/>
    <x v="1"/>
    <x v="0"/>
    <n v="965"/>
    <n v="0.5"/>
    <x v="1"/>
    <n v="482.5"/>
    <n v="24"/>
    <x v="1"/>
    <s v="Patiala"/>
    <x v="8"/>
    <x v="3"/>
    <x v="2"/>
    <s v="Sandals"/>
    <x v="71"/>
    <s v="3-6M"/>
    <s v="Charcoa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A42CA-6FB4-4748-AFAE-99A58BB87DB6}" name="PivotTable2"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4">
  <location ref="A4:B16" firstHeaderRow="2" firstDataRow="2" firstDataCol="1"/>
  <pivotFields count="22">
    <pivotField compact="0" outline="0" showAll="0"/>
    <pivotField compact="0" outline="0" showAll="0"/>
    <pivotField compact="0" outline="0" showAll="0"/>
    <pivotField compact="0" numFmtId="14" outline="0" showAll="0">
      <items count="821">
        <item x="103"/>
        <item x="808"/>
        <item x="275"/>
        <item x="629"/>
        <item x="267"/>
        <item x="410"/>
        <item x="9"/>
        <item x="313"/>
        <item x="482"/>
        <item x="75"/>
        <item x="738"/>
        <item x="440"/>
        <item x="466"/>
        <item x="5"/>
        <item x="737"/>
        <item x="656"/>
        <item x="433"/>
        <item x="376"/>
        <item x="354"/>
        <item x="434"/>
        <item x="90"/>
        <item x="104"/>
        <item x="342"/>
        <item x="568"/>
        <item x="518"/>
        <item x="666"/>
        <item x="77"/>
        <item x="697"/>
        <item x="439"/>
        <item x="115"/>
        <item x="334"/>
        <item x="47"/>
        <item x="660"/>
        <item x="374"/>
        <item x="93"/>
        <item x="251"/>
        <item x="677"/>
        <item x="623"/>
        <item x="229"/>
        <item x="739"/>
        <item x="587"/>
        <item x="22"/>
        <item x="788"/>
        <item x="565"/>
        <item x="33"/>
        <item x="806"/>
        <item x="286"/>
        <item x="590"/>
        <item x="688"/>
        <item x="263"/>
        <item x="87"/>
        <item x="736"/>
        <item x="139"/>
        <item x="639"/>
        <item x="175"/>
        <item x="199"/>
        <item x="373"/>
        <item x="444"/>
        <item x="643"/>
        <item x="490"/>
        <item x="792"/>
        <item x="369"/>
        <item x="384"/>
        <item x="36"/>
        <item x="331"/>
        <item x="673"/>
        <item x="416"/>
        <item x="345"/>
        <item x="29"/>
        <item x="155"/>
        <item x="627"/>
        <item x="131"/>
        <item x="401"/>
        <item x="659"/>
        <item x="613"/>
        <item x="618"/>
        <item x="49"/>
        <item x="257"/>
        <item x="441"/>
        <item x="805"/>
        <item x="65"/>
        <item x="89"/>
        <item x="211"/>
        <item x="748"/>
        <item x="141"/>
        <item x="799"/>
        <item x="706"/>
        <item x="205"/>
        <item x="301"/>
        <item x="582"/>
        <item x="148"/>
        <item x="112"/>
        <item x="278"/>
        <item m="1" x="818"/>
        <item x="446"/>
        <item x="418"/>
        <item x="371"/>
        <item x="787"/>
        <item x="731"/>
        <item x="515"/>
        <item x="159"/>
        <item x="146"/>
        <item x="499"/>
        <item x="193"/>
        <item x="447"/>
        <item x="442"/>
        <item x="265"/>
        <item x="796"/>
        <item x="475"/>
        <item x="284"/>
        <item x="202"/>
        <item x="584"/>
        <item x="479"/>
        <item x="807"/>
        <item x="368"/>
        <item x="603"/>
        <item x="631"/>
        <item x="295"/>
        <item x="316"/>
        <item x="42"/>
        <item x="522"/>
        <item x="588"/>
        <item x="811"/>
        <item x="150"/>
        <item x="527"/>
        <item x="1"/>
        <item x="559"/>
        <item x="113"/>
        <item x="4"/>
        <item x="201"/>
        <item x="646"/>
        <item x="185"/>
        <item x="517"/>
        <item x="746"/>
        <item x="105"/>
        <item x="362"/>
        <item x="208"/>
        <item x="31"/>
        <item x="172"/>
        <item x="750"/>
        <item x="701"/>
        <item x="810"/>
        <item x="158"/>
        <item x="804"/>
        <item x="726"/>
        <item x="768"/>
        <item x="367"/>
        <item x="143"/>
        <item x="122"/>
        <item m="1" x="817"/>
        <item x="669"/>
        <item x="266"/>
        <item x="712"/>
        <item x="145"/>
        <item x="467"/>
        <item x="598"/>
        <item x="238"/>
        <item x="349"/>
        <item x="282"/>
        <item x="389"/>
        <item x="166"/>
        <item x="124"/>
        <item x="687"/>
        <item x="674"/>
        <item x="802"/>
        <item x="762"/>
        <item x="188"/>
        <item x="640"/>
        <item x="756"/>
        <item x="744"/>
        <item x="232"/>
        <item x="553"/>
        <item x="564"/>
        <item x="413"/>
        <item x="594"/>
        <item x="352"/>
        <item x="255"/>
        <item x="763"/>
        <item x="471"/>
        <item x="718"/>
        <item x="421"/>
        <item x="67"/>
        <item x="637"/>
        <item m="1" x="812"/>
        <item x="110"/>
        <item x="696"/>
        <item x="485"/>
        <item x="743"/>
        <item x="469"/>
        <item x="586"/>
        <item x="269"/>
        <item x="449"/>
        <item x="783"/>
        <item x="228"/>
        <item x="224"/>
        <item x="425"/>
        <item x="138"/>
        <item x="63"/>
        <item x="123"/>
        <item x="12"/>
        <item x="268"/>
        <item x="510"/>
        <item x="32"/>
        <item x="262"/>
        <item x="647"/>
        <item x="435"/>
        <item x="114"/>
        <item x="337"/>
        <item x="15"/>
        <item x="794"/>
        <item x="200"/>
        <item x="612"/>
        <item x="574"/>
        <item x="225"/>
        <item x="241"/>
        <item x="682"/>
        <item x="512"/>
        <item x="503"/>
        <item x="304"/>
        <item x="330"/>
        <item x="770"/>
        <item x="164"/>
        <item x="695"/>
        <item x="795"/>
        <item x="717"/>
        <item x="324"/>
        <item x="370"/>
        <item x="23"/>
        <item x="152"/>
        <item x="525"/>
        <item x="58"/>
        <item x="366"/>
        <item x="242"/>
        <item x="596"/>
        <item x="129"/>
        <item x="624"/>
        <item x="404"/>
        <item x="419"/>
        <item x="604"/>
        <item x="179"/>
        <item x="412"/>
        <item x="174"/>
        <item x="755"/>
        <item x="243"/>
        <item x="438"/>
        <item x="190"/>
        <item x="777"/>
        <item x="538"/>
        <item x="297"/>
        <item x="61"/>
        <item x="776"/>
        <item x="35"/>
        <item x="531"/>
        <item x="492"/>
        <item x="250"/>
        <item x="209"/>
        <item x="220"/>
        <item x="423"/>
        <item x="655"/>
        <item x="605"/>
        <item x="96"/>
        <item x="502"/>
        <item x="710"/>
        <item x="721"/>
        <item x="519"/>
        <item x="693"/>
        <item x="641"/>
        <item x="183"/>
        <item x="493"/>
        <item x="581"/>
        <item x="216"/>
        <item x="397"/>
        <item x="472"/>
        <item x="68"/>
        <item x="782"/>
        <item x="319"/>
        <item x="470"/>
        <item x="495"/>
        <item x="691"/>
        <item x="727"/>
        <item x="97"/>
        <item x="136"/>
        <item x="127"/>
        <item x="117"/>
        <item x="772"/>
        <item x="575"/>
        <item x="375"/>
        <item x="773"/>
        <item x="191"/>
        <item x="210"/>
        <item x="793"/>
        <item x="400"/>
        <item x="84"/>
        <item x="676"/>
        <item x="290"/>
        <item x="326"/>
        <item x="46"/>
        <item x="556"/>
        <item x="231"/>
        <item x="264"/>
        <item x="39"/>
        <item x="514"/>
        <item x="752"/>
        <item x="17"/>
        <item x="657"/>
        <item x="537"/>
        <item x="293"/>
        <item x="707"/>
        <item x="436"/>
        <item x="602"/>
        <item x="335"/>
        <item x="720"/>
        <item x="644"/>
        <item x="274"/>
        <item x="170"/>
        <item x="347"/>
        <item x="161"/>
        <item m="1" x="813"/>
        <item x="540"/>
        <item x="465"/>
        <item x="386"/>
        <item x="716"/>
        <item x="534"/>
        <item x="248"/>
        <item x="360"/>
        <item x="66"/>
        <item x="766"/>
        <item x="111"/>
        <item x="724"/>
        <item x="690"/>
        <item x="551"/>
        <item x="346"/>
        <item x="60"/>
        <item x="95"/>
        <item x="21"/>
        <item x="135"/>
        <item x="619"/>
        <item x="70"/>
        <item x="566"/>
        <item x="784"/>
        <item x="137"/>
        <item x="121"/>
        <item x="361"/>
        <item x="450"/>
        <item x="106"/>
        <item x="14"/>
        <item x="271"/>
        <item x="699"/>
        <item x="332"/>
        <item x="488"/>
        <item x="705"/>
        <item x="753"/>
        <item x="719"/>
        <item x="678"/>
        <item x="10"/>
        <item x="353"/>
        <item x="43"/>
        <item x="599"/>
        <item x="684"/>
        <item x="580"/>
        <item x="426"/>
        <item x="723"/>
        <item x="663"/>
        <item x="377"/>
        <item m="1" x="815"/>
        <item x="704"/>
        <item x="689"/>
        <item x="571"/>
        <item x="292"/>
        <item x="98"/>
        <item x="708"/>
        <item x="625"/>
        <item x="506"/>
        <item x="107"/>
        <item x="237"/>
        <item x="680"/>
        <item x="577"/>
        <item x="394"/>
        <item x="320"/>
        <item x="197"/>
        <item x="714"/>
        <item x="670"/>
        <item x="757"/>
        <item x="511"/>
        <item x="182"/>
        <item x="498"/>
        <item x="217"/>
        <item x="609"/>
        <item x="3"/>
        <item x="535"/>
        <item x="219"/>
        <item x="165"/>
        <item x="675"/>
        <item x="180"/>
        <item x="160"/>
        <item x="26"/>
        <item x="134"/>
        <item x="671"/>
        <item x="314"/>
        <item x="780"/>
        <item x="296"/>
        <item x="645"/>
        <item x="765"/>
        <item x="109"/>
        <item x="417"/>
        <item x="372"/>
        <item x="661"/>
        <item x="168"/>
        <item x="742"/>
        <item x="0"/>
        <item x="730"/>
        <item x="299"/>
        <item x="327"/>
        <item x="665"/>
        <item x="464"/>
        <item x="709"/>
        <item x="328"/>
        <item x="142"/>
        <item x="786"/>
        <item x="222"/>
        <item x="458"/>
        <item x="563"/>
        <item x="507"/>
        <item x="791"/>
        <item x="235"/>
        <item x="476"/>
        <item x="339"/>
        <item x="505"/>
        <item x="100"/>
        <item x="140"/>
        <item x="246"/>
        <item x="300"/>
        <item x="64"/>
        <item x="698"/>
        <item x="610"/>
        <item x="203"/>
        <item x="57"/>
        <item x="409"/>
        <item x="595"/>
        <item x="583"/>
        <item x="54"/>
        <item x="452"/>
        <item x="474"/>
        <item x="204"/>
        <item x="543"/>
        <item x="83"/>
        <item x="554"/>
        <item x="557"/>
        <item x="481"/>
        <item x="650"/>
        <item x="363"/>
        <item x="764"/>
        <item x="591"/>
        <item x="747"/>
        <item x="427"/>
        <item x="72"/>
        <item x="785"/>
        <item x="521"/>
        <item x="357"/>
        <item x="445"/>
        <item x="315"/>
        <item x="223"/>
        <item x="601"/>
        <item x="78"/>
        <item x="13"/>
        <item x="725"/>
        <item x="365"/>
        <item x="192"/>
        <item x="558"/>
        <item x="460"/>
        <item x="382"/>
        <item x="711"/>
        <item x="545"/>
        <item x="187"/>
        <item m="1" x="816"/>
        <item x="740"/>
        <item x="539"/>
        <item x="403"/>
        <item x="25"/>
        <item x="483"/>
        <item x="356"/>
        <item x="487"/>
        <item x="616"/>
        <item x="391"/>
        <item x="118"/>
        <item x="213"/>
        <item x="249"/>
        <item x="288"/>
        <item x="648"/>
        <item x="393"/>
        <item x="240"/>
        <item x="126"/>
        <item x="163"/>
        <item x="771"/>
        <item m="1" x="814"/>
        <item x="325"/>
        <item x="477"/>
        <item x="593"/>
        <item x="733"/>
        <item x="406"/>
        <item x="260"/>
        <item x="570"/>
        <item x="236"/>
        <item x="767"/>
        <item x="154"/>
        <item x="649"/>
        <item x="628"/>
        <item x="305"/>
        <item x="11"/>
        <item x="715"/>
        <item x="437"/>
        <item x="176"/>
        <item x="88"/>
        <item x="226"/>
        <item x="541"/>
        <item x="276"/>
        <item x="504"/>
        <item x="572"/>
        <item x="606"/>
        <item x="781"/>
        <item x="283"/>
        <item x="364"/>
        <item x="156"/>
        <item x="385"/>
        <item x="71"/>
        <item x="259"/>
        <item x="34"/>
        <item x="311"/>
        <item x="340"/>
        <item x="92"/>
        <item x="177"/>
        <item x="579"/>
        <item x="597"/>
        <item x="634"/>
        <item x="294"/>
        <item x="73"/>
        <item x="16"/>
        <item x="186"/>
        <item x="308"/>
        <item x="549"/>
        <item x="102"/>
        <item x="430"/>
        <item m="1" x="819"/>
        <item x="685"/>
        <item x="212"/>
        <item x="310"/>
        <item x="523"/>
        <item x="252"/>
        <item x="153"/>
        <item x="184"/>
        <item x="309"/>
        <item x="759"/>
        <item x="497"/>
        <item x="48"/>
        <item x="672"/>
        <item x="318"/>
        <item x="132"/>
        <item x="181"/>
        <item x="468"/>
        <item x="387"/>
        <item x="69"/>
        <item x="195"/>
        <item x="578"/>
        <item x="144"/>
        <item x="456"/>
        <item x="307"/>
        <item x="732"/>
        <item x="291"/>
        <item x="392"/>
        <item x="149"/>
        <item x="745"/>
        <item x="234"/>
        <item x="749"/>
        <item x="329"/>
        <item x="758"/>
        <item x="6"/>
        <item x="713"/>
        <item x="516"/>
        <item x="489"/>
        <item x="457"/>
        <item x="76"/>
        <item x="513"/>
        <item x="378"/>
        <item x="390"/>
        <item x="351"/>
        <item x="528"/>
        <item x="380"/>
        <item x="348"/>
        <item x="798"/>
        <item x="432"/>
        <item x="270"/>
        <item x="741"/>
        <item x="55"/>
        <item x="414"/>
        <item x="38"/>
        <item x="20"/>
        <item x="491"/>
        <item x="151"/>
        <item x="198"/>
        <item x="245"/>
        <item x="700"/>
        <item x="171"/>
        <item x="774"/>
        <item x="379"/>
        <item x="729"/>
        <item x="119"/>
        <item x="221"/>
        <item x="108"/>
        <item x="775"/>
        <item x="679"/>
        <item x="40"/>
        <item x="567"/>
        <item x="664"/>
        <item x="536"/>
        <item x="443"/>
        <item x="769"/>
        <item x="261"/>
        <item x="630"/>
        <item x="162"/>
        <item x="653"/>
        <item x="638"/>
        <item x="91"/>
        <item x="27"/>
        <item x="415"/>
        <item x="82"/>
        <item x="524"/>
        <item x="253"/>
        <item x="256"/>
        <item x="133"/>
        <item x="56"/>
        <item x="608"/>
        <item x="635"/>
        <item x="592"/>
        <item x="702"/>
        <item x="338"/>
        <item x="411"/>
        <item x="636"/>
        <item x="285"/>
        <item x="548"/>
        <item x="2"/>
        <item x="30"/>
        <item x="81"/>
        <item x="306"/>
        <item x="277"/>
        <item x="569"/>
        <item x="550"/>
        <item x="560"/>
        <item x="797"/>
        <item x="422"/>
        <item x="147"/>
        <item x="486"/>
        <item x="683"/>
        <item x="258"/>
        <item x="355"/>
        <item x="761"/>
        <item x="53"/>
        <item x="667"/>
        <item x="722"/>
        <item x="388"/>
        <item x="751"/>
        <item x="51"/>
        <item x="573"/>
        <item x="800"/>
        <item x="214"/>
        <item x="86"/>
        <item x="428"/>
        <item x="399"/>
        <item x="480"/>
        <item x="281"/>
        <item x="658"/>
        <item x="462"/>
        <item x="529"/>
        <item x="790"/>
        <item x="632"/>
        <item x="207"/>
        <item x="494"/>
        <item x="317"/>
        <item x="116"/>
        <item x="322"/>
        <item x="273"/>
        <item x="169"/>
        <item x="302"/>
        <item x="626"/>
        <item x="402"/>
        <item x="247"/>
        <item x="19"/>
        <item x="668"/>
        <item x="125"/>
        <item x="254"/>
        <item x="298"/>
        <item x="206"/>
        <item x="621"/>
        <item x="778"/>
        <item x="287"/>
        <item x="455"/>
        <item x="600"/>
        <item x="803"/>
        <item x="395"/>
        <item x="407"/>
        <item x="642"/>
        <item x="526"/>
        <item x="459"/>
        <item x="344"/>
        <item x="703"/>
        <item x="652"/>
        <item x="622"/>
        <item x="85"/>
        <item x="520"/>
        <item x="614"/>
        <item x="547"/>
        <item x="760"/>
        <item x="24"/>
        <item x="80"/>
        <item x="167"/>
        <item x="194"/>
        <item x="501"/>
        <item x="7"/>
        <item x="28"/>
        <item x="336"/>
        <item x="358"/>
        <item x="555"/>
        <item x="227"/>
        <item x="694"/>
        <item x="463"/>
        <item x="289"/>
        <item x="74"/>
        <item x="478"/>
        <item x="408"/>
        <item x="620"/>
        <item x="473"/>
        <item x="350"/>
        <item x="323"/>
        <item x="50"/>
        <item x="454"/>
        <item x="429"/>
        <item x="585"/>
        <item x="18"/>
        <item x="343"/>
        <item x="120"/>
        <item x="809"/>
        <item x="654"/>
        <item x="218"/>
        <item x="189"/>
        <item x="754"/>
        <item x="233"/>
        <item x="633"/>
        <item x="101"/>
        <item x="157"/>
        <item x="272"/>
        <item x="530"/>
        <item x="451"/>
        <item x="496"/>
        <item x="508"/>
        <item x="280"/>
        <item x="589"/>
        <item x="239"/>
        <item x="681"/>
        <item x="44"/>
        <item x="178"/>
        <item x="312"/>
        <item x="359"/>
        <item x="532"/>
        <item x="424"/>
        <item x="215"/>
        <item x="562"/>
        <item x="692"/>
        <item x="420"/>
        <item x="611"/>
        <item x="45"/>
        <item x="617"/>
        <item x="37"/>
        <item x="500"/>
        <item x="607"/>
        <item x="533"/>
        <item x="8"/>
        <item x="130"/>
        <item x="398"/>
        <item x="59"/>
        <item x="383"/>
        <item x="546"/>
        <item x="41"/>
        <item x="453"/>
        <item x="779"/>
        <item x="94"/>
        <item x="651"/>
        <item x="544"/>
        <item x="52"/>
        <item x="789"/>
        <item x="801"/>
        <item x="461"/>
        <item x="576"/>
        <item x="128"/>
        <item x="341"/>
        <item x="79"/>
        <item x="62"/>
        <item x="561"/>
        <item x="396"/>
        <item x="552"/>
        <item x="279"/>
        <item x="509"/>
        <item x="405"/>
        <item x="230"/>
        <item x="173"/>
        <item x="735"/>
        <item x="244"/>
        <item x="448"/>
        <item x="484"/>
        <item x="333"/>
        <item x="542"/>
        <item x="303"/>
        <item x="728"/>
        <item x="196"/>
        <item x="99"/>
        <item x="381"/>
        <item x="734"/>
        <item x="615"/>
        <item x="686"/>
        <item x="662"/>
        <item x="321"/>
        <item x="431"/>
        <item t="default"/>
      </items>
    </pivotField>
    <pivotField compact="0" outline="0" showAll="0">
      <items count="13">
        <item h="1" x="3"/>
        <item h="1" x="0"/>
        <item h="1" x="11"/>
        <item h="1" x="6"/>
        <item h="1" x="1"/>
        <item x="7"/>
        <item h="1" x="4"/>
        <item h="1" x="9"/>
        <item h="1" x="10"/>
        <item h="1" x="2"/>
        <item h="1" x="8"/>
        <item h="1" x="5"/>
        <item t="default"/>
      </items>
    </pivotField>
    <pivotField compact="0" outline="0" showAll="0">
      <items count="4">
        <item x="1"/>
        <item x="0"/>
        <item x="2"/>
        <item t="default"/>
      </items>
    </pivotField>
    <pivotField compact="0" numFmtId="2" outline="0" showAll="0"/>
    <pivotField compact="0" numFmtId="2" outline="0" showAll="0"/>
    <pivotField compact="0" outline="0" subtotalTop="0" showAll="0">
      <items count="4">
        <item x="1"/>
        <item x="2"/>
        <item x="0"/>
        <item t="default"/>
      </items>
    </pivotField>
    <pivotField dataField="1" compact="0" numFmtId="2" outline="0" showAll="0"/>
    <pivotField compact="0" outline="0" showAll="0"/>
    <pivotField compact="0" outline="0" showAll="0">
      <items count="5">
        <item x="0"/>
        <item x="3"/>
        <item x="2"/>
        <item x="1"/>
        <item t="default"/>
      </items>
    </pivotField>
    <pivotField compact="0" outline="0" showAll="0"/>
    <pivotField axis="axisRow" compact="0" outline="0" showAll="0">
      <items count="11">
        <item x="5"/>
        <item x="2"/>
        <item x="3"/>
        <item x="4"/>
        <item x="6"/>
        <item x="0"/>
        <item x="8"/>
        <item x="9"/>
        <item x="1"/>
        <item x="7"/>
        <item t="default"/>
      </items>
    </pivotField>
    <pivotField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15">
        <item x="0"/>
        <item x="1"/>
        <item x="2"/>
        <item x="3"/>
        <item x="4"/>
        <item x="5"/>
        <item x="6"/>
        <item x="7"/>
        <item x="8"/>
        <item x="9"/>
        <item x="10"/>
        <item x="11"/>
        <item x="12"/>
        <item x="13"/>
        <item t="default"/>
      </items>
    </pivotField>
  </pivotFields>
  <rowFields count="1">
    <field x="13"/>
  </rowFields>
  <rowItems count="11">
    <i>
      <x/>
    </i>
    <i>
      <x v="1"/>
    </i>
    <i>
      <x v="2"/>
    </i>
    <i>
      <x v="3"/>
    </i>
    <i>
      <x v="4"/>
    </i>
    <i>
      <x v="5"/>
    </i>
    <i>
      <x v="6"/>
    </i>
    <i>
      <x v="7"/>
    </i>
    <i>
      <x v="8"/>
    </i>
    <i>
      <x v="9"/>
    </i>
    <i t="grand">
      <x/>
    </i>
  </rowItems>
  <colItems count="1">
    <i/>
  </colItems>
  <dataFields count="1">
    <dataField name="Sum of Revenue" fld="9" baseField="0" baseItem="0" numFmtId="2"/>
  </dataFields>
  <chartFormats count="11">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3" count="1" selected="0">
            <x v="0"/>
          </reference>
        </references>
      </pivotArea>
    </chartFormat>
    <chartFormat chart="3" format="22">
      <pivotArea type="data" outline="0" fieldPosition="0">
        <references count="2">
          <reference field="4294967294" count="1" selected="0">
            <x v="0"/>
          </reference>
          <reference field="13" count="1" selected="0">
            <x v="1"/>
          </reference>
        </references>
      </pivotArea>
    </chartFormat>
    <chartFormat chart="3" format="23">
      <pivotArea type="data" outline="0" fieldPosition="0">
        <references count="2">
          <reference field="4294967294" count="1" selected="0">
            <x v="0"/>
          </reference>
          <reference field="13" count="1" selected="0">
            <x v="2"/>
          </reference>
        </references>
      </pivotArea>
    </chartFormat>
    <chartFormat chart="3" format="24">
      <pivotArea type="data" outline="0" fieldPosition="0">
        <references count="2">
          <reference field="4294967294" count="1" selected="0">
            <x v="0"/>
          </reference>
          <reference field="13" count="1" selected="0">
            <x v="3"/>
          </reference>
        </references>
      </pivotArea>
    </chartFormat>
    <chartFormat chart="3" format="25">
      <pivotArea type="data" outline="0" fieldPosition="0">
        <references count="2">
          <reference field="4294967294" count="1" selected="0">
            <x v="0"/>
          </reference>
          <reference field="13" count="1" selected="0">
            <x v="4"/>
          </reference>
        </references>
      </pivotArea>
    </chartFormat>
    <chartFormat chart="3" format="26">
      <pivotArea type="data" outline="0" fieldPosition="0">
        <references count="2">
          <reference field="4294967294" count="1" selected="0">
            <x v="0"/>
          </reference>
          <reference field="13" count="1" selected="0">
            <x v="5"/>
          </reference>
        </references>
      </pivotArea>
    </chartFormat>
    <chartFormat chart="3" format="27">
      <pivotArea type="data" outline="0" fieldPosition="0">
        <references count="2">
          <reference field="4294967294" count="1" selected="0">
            <x v="0"/>
          </reference>
          <reference field="13" count="1" selected="0">
            <x v="6"/>
          </reference>
        </references>
      </pivotArea>
    </chartFormat>
    <chartFormat chart="3" format="28">
      <pivotArea type="data" outline="0" fieldPosition="0">
        <references count="2">
          <reference field="4294967294" count="1" selected="0">
            <x v="0"/>
          </reference>
          <reference field="13" count="1" selected="0">
            <x v="7"/>
          </reference>
        </references>
      </pivotArea>
    </chartFormat>
    <chartFormat chart="3" format="29">
      <pivotArea type="data" outline="0" fieldPosition="0">
        <references count="2">
          <reference field="4294967294" count="1" selected="0">
            <x v="0"/>
          </reference>
          <reference field="13" count="1" selected="0">
            <x v="8"/>
          </reference>
        </references>
      </pivotArea>
    </chartFormat>
    <chartFormat chart="3" format="30">
      <pivotArea type="data" outline="0" fieldPosition="0">
        <references count="2">
          <reference field="4294967294" count="1" selected="0">
            <x v="0"/>
          </reference>
          <reference field="13" count="1" selected="0">
            <x v="9"/>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C64F75-B8E3-46BF-BBD9-37EB4A8D55AC}" name="PivotTable9"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0">
  <location ref="A30:B44" firstHeaderRow="2" firstDataRow="2" firstDataCol="1"/>
  <pivotFields count="22">
    <pivotField compact="0" outline="0" showAll="0"/>
    <pivotField compact="0" outline="0" showAll="0"/>
    <pivotField compact="0" outline="0" showAll="0"/>
    <pivotField compact="0" numFmtId="14" outline="0" showAll="0">
      <items count="821">
        <item x="103"/>
        <item x="808"/>
        <item x="275"/>
        <item x="629"/>
        <item x="267"/>
        <item x="410"/>
        <item x="9"/>
        <item x="313"/>
        <item x="482"/>
        <item x="75"/>
        <item x="738"/>
        <item x="440"/>
        <item x="466"/>
        <item x="5"/>
        <item x="737"/>
        <item x="656"/>
        <item x="433"/>
        <item x="376"/>
        <item x="354"/>
        <item x="434"/>
        <item x="90"/>
        <item x="104"/>
        <item x="342"/>
        <item x="568"/>
        <item x="518"/>
        <item x="666"/>
        <item x="77"/>
        <item x="697"/>
        <item x="439"/>
        <item x="115"/>
        <item x="334"/>
        <item x="47"/>
        <item x="660"/>
        <item x="374"/>
        <item x="93"/>
        <item x="251"/>
        <item x="677"/>
        <item x="623"/>
        <item x="229"/>
        <item x="739"/>
        <item x="587"/>
        <item x="22"/>
        <item x="788"/>
        <item x="565"/>
        <item x="33"/>
        <item x="806"/>
        <item x="286"/>
        <item x="590"/>
        <item x="688"/>
        <item x="263"/>
        <item x="87"/>
        <item x="736"/>
        <item x="139"/>
        <item x="639"/>
        <item x="175"/>
        <item x="199"/>
        <item x="373"/>
        <item x="444"/>
        <item x="643"/>
        <item x="490"/>
        <item x="792"/>
        <item x="369"/>
        <item x="384"/>
        <item x="36"/>
        <item x="331"/>
        <item x="673"/>
        <item x="416"/>
        <item x="345"/>
        <item x="29"/>
        <item x="155"/>
        <item x="627"/>
        <item x="131"/>
        <item x="401"/>
        <item x="659"/>
        <item x="613"/>
        <item x="618"/>
        <item x="49"/>
        <item x="257"/>
        <item x="441"/>
        <item x="805"/>
        <item x="65"/>
        <item x="89"/>
        <item x="211"/>
        <item x="748"/>
        <item x="141"/>
        <item x="799"/>
        <item x="706"/>
        <item x="205"/>
        <item x="301"/>
        <item x="582"/>
        <item x="148"/>
        <item x="112"/>
        <item x="278"/>
        <item m="1" x="818"/>
        <item x="446"/>
        <item x="418"/>
        <item x="371"/>
        <item x="787"/>
        <item x="731"/>
        <item x="515"/>
        <item x="159"/>
        <item x="146"/>
        <item x="499"/>
        <item x="193"/>
        <item x="447"/>
        <item x="442"/>
        <item x="265"/>
        <item x="796"/>
        <item x="475"/>
        <item x="284"/>
        <item x="202"/>
        <item x="584"/>
        <item x="479"/>
        <item x="807"/>
        <item x="368"/>
        <item x="603"/>
        <item x="631"/>
        <item x="295"/>
        <item x="316"/>
        <item x="42"/>
        <item x="522"/>
        <item x="588"/>
        <item x="811"/>
        <item x="150"/>
        <item x="527"/>
        <item x="1"/>
        <item x="559"/>
        <item x="113"/>
        <item x="4"/>
        <item x="201"/>
        <item x="646"/>
        <item x="185"/>
        <item x="517"/>
        <item x="746"/>
        <item x="105"/>
        <item x="362"/>
        <item x="208"/>
        <item x="31"/>
        <item x="172"/>
        <item x="750"/>
        <item x="701"/>
        <item x="810"/>
        <item x="158"/>
        <item x="804"/>
        <item x="726"/>
        <item x="768"/>
        <item x="367"/>
        <item x="143"/>
        <item x="122"/>
        <item m="1" x="817"/>
        <item x="669"/>
        <item x="266"/>
        <item x="712"/>
        <item x="145"/>
        <item x="467"/>
        <item x="598"/>
        <item x="238"/>
        <item x="349"/>
        <item x="282"/>
        <item x="389"/>
        <item x="166"/>
        <item x="124"/>
        <item x="687"/>
        <item x="674"/>
        <item x="802"/>
        <item x="762"/>
        <item x="188"/>
        <item x="640"/>
        <item x="756"/>
        <item x="744"/>
        <item x="232"/>
        <item x="553"/>
        <item x="564"/>
        <item x="413"/>
        <item x="594"/>
        <item x="352"/>
        <item x="255"/>
        <item x="763"/>
        <item x="471"/>
        <item x="718"/>
        <item x="421"/>
        <item x="67"/>
        <item x="637"/>
        <item m="1" x="812"/>
        <item x="110"/>
        <item x="696"/>
        <item x="485"/>
        <item x="743"/>
        <item x="469"/>
        <item x="586"/>
        <item x="269"/>
        <item x="449"/>
        <item x="783"/>
        <item x="228"/>
        <item x="224"/>
        <item x="425"/>
        <item x="138"/>
        <item x="63"/>
        <item x="123"/>
        <item x="12"/>
        <item x="268"/>
        <item x="510"/>
        <item x="32"/>
        <item x="262"/>
        <item x="647"/>
        <item x="435"/>
        <item x="114"/>
        <item x="337"/>
        <item x="15"/>
        <item x="794"/>
        <item x="200"/>
        <item x="612"/>
        <item x="574"/>
        <item x="225"/>
        <item x="241"/>
        <item x="682"/>
        <item x="512"/>
        <item x="503"/>
        <item x="304"/>
        <item x="330"/>
        <item x="770"/>
        <item x="164"/>
        <item x="695"/>
        <item x="795"/>
        <item x="717"/>
        <item x="324"/>
        <item x="370"/>
        <item x="23"/>
        <item x="152"/>
        <item x="525"/>
        <item x="58"/>
        <item x="366"/>
        <item x="242"/>
        <item x="596"/>
        <item x="129"/>
        <item x="624"/>
        <item x="404"/>
        <item x="419"/>
        <item x="604"/>
        <item x="179"/>
        <item x="412"/>
        <item x="174"/>
        <item x="755"/>
        <item x="243"/>
        <item x="438"/>
        <item x="190"/>
        <item x="777"/>
        <item x="538"/>
        <item x="297"/>
        <item x="61"/>
        <item x="776"/>
        <item x="35"/>
        <item x="531"/>
        <item x="492"/>
        <item x="250"/>
        <item x="209"/>
        <item x="220"/>
        <item x="423"/>
        <item x="655"/>
        <item x="605"/>
        <item x="96"/>
        <item x="502"/>
        <item x="710"/>
        <item x="721"/>
        <item x="519"/>
        <item x="693"/>
        <item x="641"/>
        <item x="183"/>
        <item x="493"/>
        <item x="581"/>
        <item x="216"/>
        <item x="397"/>
        <item x="472"/>
        <item x="68"/>
        <item x="782"/>
        <item x="319"/>
        <item x="470"/>
        <item x="495"/>
        <item x="691"/>
        <item x="727"/>
        <item x="97"/>
        <item x="136"/>
        <item x="127"/>
        <item x="117"/>
        <item x="772"/>
        <item x="575"/>
        <item x="375"/>
        <item x="773"/>
        <item x="191"/>
        <item x="210"/>
        <item x="793"/>
        <item x="400"/>
        <item x="84"/>
        <item x="676"/>
        <item x="290"/>
        <item x="326"/>
        <item x="46"/>
        <item x="556"/>
        <item x="231"/>
        <item x="264"/>
        <item x="39"/>
        <item x="514"/>
        <item x="752"/>
        <item x="17"/>
        <item x="657"/>
        <item x="537"/>
        <item x="293"/>
        <item x="707"/>
        <item x="436"/>
        <item x="602"/>
        <item x="335"/>
        <item x="720"/>
        <item x="644"/>
        <item x="274"/>
        <item x="170"/>
        <item x="347"/>
        <item x="161"/>
        <item m="1" x="813"/>
        <item x="540"/>
        <item x="465"/>
        <item x="386"/>
        <item x="716"/>
        <item x="534"/>
        <item x="248"/>
        <item x="360"/>
        <item x="66"/>
        <item x="766"/>
        <item x="111"/>
        <item x="724"/>
        <item x="690"/>
        <item x="551"/>
        <item x="346"/>
        <item x="60"/>
        <item x="95"/>
        <item x="21"/>
        <item x="135"/>
        <item x="619"/>
        <item x="70"/>
        <item x="566"/>
        <item x="784"/>
        <item x="137"/>
        <item x="121"/>
        <item x="361"/>
        <item x="450"/>
        <item x="106"/>
        <item x="14"/>
        <item x="271"/>
        <item x="699"/>
        <item x="332"/>
        <item x="488"/>
        <item x="705"/>
        <item x="753"/>
        <item x="719"/>
        <item x="678"/>
        <item x="10"/>
        <item x="353"/>
        <item x="43"/>
        <item x="599"/>
        <item x="684"/>
        <item x="580"/>
        <item x="426"/>
        <item x="723"/>
        <item x="663"/>
        <item x="377"/>
        <item m="1" x="815"/>
        <item x="704"/>
        <item x="689"/>
        <item x="571"/>
        <item x="292"/>
        <item x="98"/>
        <item x="708"/>
        <item x="625"/>
        <item x="506"/>
        <item x="107"/>
        <item x="237"/>
        <item x="680"/>
        <item x="577"/>
        <item x="394"/>
        <item x="320"/>
        <item x="197"/>
        <item x="714"/>
        <item x="670"/>
        <item x="757"/>
        <item x="511"/>
        <item x="182"/>
        <item x="498"/>
        <item x="217"/>
        <item x="609"/>
        <item x="3"/>
        <item x="535"/>
        <item x="219"/>
        <item x="165"/>
        <item x="675"/>
        <item x="180"/>
        <item x="160"/>
        <item x="26"/>
        <item x="134"/>
        <item x="671"/>
        <item x="314"/>
        <item x="780"/>
        <item x="296"/>
        <item x="645"/>
        <item x="765"/>
        <item x="109"/>
        <item x="417"/>
        <item x="372"/>
        <item x="661"/>
        <item x="168"/>
        <item x="742"/>
        <item x="0"/>
        <item x="730"/>
        <item x="299"/>
        <item x="327"/>
        <item x="665"/>
        <item x="464"/>
        <item x="709"/>
        <item x="328"/>
        <item x="142"/>
        <item x="786"/>
        <item x="222"/>
        <item x="458"/>
        <item x="563"/>
        <item x="507"/>
        <item x="791"/>
        <item x="235"/>
        <item x="476"/>
        <item x="339"/>
        <item x="505"/>
        <item x="100"/>
        <item x="140"/>
        <item x="246"/>
        <item x="300"/>
        <item x="64"/>
        <item x="698"/>
        <item x="610"/>
        <item x="203"/>
        <item x="57"/>
        <item x="409"/>
        <item x="595"/>
        <item x="583"/>
        <item x="54"/>
        <item x="452"/>
        <item x="474"/>
        <item x="204"/>
        <item x="543"/>
        <item x="83"/>
        <item x="554"/>
        <item x="557"/>
        <item x="481"/>
        <item x="650"/>
        <item x="363"/>
        <item x="764"/>
        <item x="591"/>
        <item x="747"/>
        <item x="427"/>
        <item x="72"/>
        <item x="785"/>
        <item x="521"/>
        <item x="357"/>
        <item x="445"/>
        <item x="315"/>
        <item x="223"/>
        <item x="601"/>
        <item x="78"/>
        <item x="13"/>
        <item x="725"/>
        <item x="365"/>
        <item x="192"/>
        <item x="558"/>
        <item x="460"/>
        <item x="382"/>
        <item x="711"/>
        <item x="545"/>
        <item x="187"/>
        <item m="1" x="816"/>
        <item x="740"/>
        <item x="539"/>
        <item x="403"/>
        <item x="25"/>
        <item x="483"/>
        <item x="356"/>
        <item x="487"/>
        <item x="616"/>
        <item x="391"/>
        <item x="118"/>
        <item x="213"/>
        <item x="249"/>
        <item x="288"/>
        <item x="648"/>
        <item x="393"/>
        <item x="240"/>
        <item x="126"/>
        <item x="163"/>
        <item x="771"/>
        <item m="1" x="814"/>
        <item x="325"/>
        <item x="477"/>
        <item x="593"/>
        <item x="733"/>
        <item x="406"/>
        <item x="260"/>
        <item x="570"/>
        <item x="236"/>
        <item x="767"/>
        <item x="154"/>
        <item x="649"/>
        <item x="628"/>
        <item x="305"/>
        <item x="11"/>
        <item x="715"/>
        <item x="437"/>
        <item x="176"/>
        <item x="88"/>
        <item x="226"/>
        <item x="541"/>
        <item x="276"/>
        <item x="504"/>
        <item x="572"/>
        <item x="606"/>
        <item x="781"/>
        <item x="283"/>
        <item x="364"/>
        <item x="156"/>
        <item x="385"/>
        <item x="71"/>
        <item x="259"/>
        <item x="34"/>
        <item x="311"/>
        <item x="340"/>
        <item x="92"/>
        <item x="177"/>
        <item x="579"/>
        <item x="597"/>
        <item x="634"/>
        <item x="294"/>
        <item x="73"/>
        <item x="16"/>
        <item x="186"/>
        <item x="308"/>
        <item x="549"/>
        <item x="102"/>
        <item x="430"/>
        <item m="1" x="819"/>
        <item x="685"/>
        <item x="212"/>
        <item x="310"/>
        <item x="523"/>
        <item x="252"/>
        <item x="153"/>
        <item x="184"/>
        <item x="309"/>
        <item x="759"/>
        <item x="497"/>
        <item x="48"/>
        <item x="672"/>
        <item x="318"/>
        <item x="132"/>
        <item x="181"/>
        <item x="468"/>
        <item x="387"/>
        <item x="69"/>
        <item x="195"/>
        <item x="578"/>
        <item x="144"/>
        <item x="456"/>
        <item x="307"/>
        <item x="732"/>
        <item x="291"/>
        <item x="392"/>
        <item x="149"/>
        <item x="745"/>
        <item x="234"/>
        <item x="749"/>
        <item x="329"/>
        <item x="758"/>
        <item x="6"/>
        <item x="713"/>
        <item x="516"/>
        <item x="489"/>
        <item x="457"/>
        <item x="76"/>
        <item x="513"/>
        <item x="378"/>
        <item x="390"/>
        <item x="351"/>
        <item x="528"/>
        <item x="380"/>
        <item x="348"/>
        <item x="798"/>
        <item x="432"/>
        <item x="270"/>
        <item x="741"/>
        <item x="55"/>
        <item x="414"/>
        <item x="38"/>
        <item x="20"/>
        <item x="491"/>
        <item x="151"/>
        <item x="198"/>
        <item x="245"/>
        <item x="700"/>
        <item x="171"/>
        <item x="774"/>
        <item x="379"/>
        <item x="729"/>
        <item x="119"/>
        <item x="221"/>
        <item x="108"/>
        <item x="775"/>
        <item x="679"/>
        <item x="40"/>
        <item x="567"/>
        <item x="664"/>
        <item x="536"/>
        <item x="443"/>
        <item x="769"/>
        <item x="261"/>
        <item x="630"/>
        <item x="162"/>
        <item x="653"/>
        <item x="638"/>
        <item x="91"/>
        <item x="27"/>
        <item x="415"/>
        <item x="82"/>
        <item x="524"/>
        <item x="253"/>
        <item x="256"/>
        <item x="133"/>
        <item x="56"/>
        <item x="608"/>
        <item x="635"/>
        <item x="592"/>
        <item x="702"/>
        <item x="338"/>
        <item x="411"/>
        <item x="636"/>
        <item x="285"/>
        <item x="548"/>
        <item x="2"/>
        <item x="30"/>
        <item x="81"/>
        <item x="306"/>
        <item x="277"/>
        <item x="569"/>
        <item x="550"/>
        <item x="560"/>
        <item x="797"/>
        <item x="422"/>
        <item x="147"/>
        <item x="486"/>
        <item x="683"/>
        <item x="258"/>
        <item x="355"/>
        <item x="761"/>
        <item x="53"/>
        <item x="667"/>
        <item x="722"/>
        <item x="388"/>
        <item x="751"/>
        <item x="51"/>
        <item x="573"/>
        <item x="800"/>
        <item x="214"/>
        <item x="86"/>
        <item x="428"/>
        <item x="399"/>
        <item x="480"/>
        <item x="281"/>
        <item x="658"/>
        <item x="462"/>
        <item x="529"/>
        <item x="790"/>
        <item x="632"/>
        <item x="207"/>
        <item x="494"/>
        <item x="317"/>
        <item x="116"/>
        <item x="322"/>
        <item x="273"/>
        <item x="169"/>
        <item x="302"/>
        <item x="626"/>
        <item x="402"/>
        <item x="247"/>
        <item x="19"/>
        <item x="668"/>
        <item x="125"/>
        <item x="254"/>
        <item x="298"/>
        <item x="206"/>
        <item x="621"/>
        <item x="778"/>
        <item x="287"/>
        <item x="455"/>
        <item x="600"/>
        <item x="803"/>
        <item x="395"/>
        <item x="407"/>
        <item x="642"/>
        <item x="526"/>
        <item x="459"/>
        <item x="344"/>
        <item x="703"/>
        <item x="652"/>
        <item x="622"/>
        <item x="85"/>
        <item x="520"/>
        <item x="614"/>
        <item x="547"/>
        <item x="760"/>
        <item x="24"/>
        <item x="80"/>
        <item x="167"/>
        <item x="194"/>
        <item x="501"/>
        <item x="7"/>
        <item x="28"/>
        <item x="336"/>
        <item x="358"/>
        <item x="555"/>
        <item x="227"/>
        <item x="694"/>
        <item x="463"/>
        <item x="289"/>
        <item x="74"/>
        <item x="478"/>
        <item x="408"/>
        <item x="620"/>
        <item x="473"/>
        <item x="350"/>
        <item x="323"/>
        <item x="50"/>
        <item x="454"/>
        <item x="429"/>
        <item x="585"/>
        <item x="18"/>
        <item x="343"/>
        <item x="120"/>
        <item x="809"/>
        <item x="654"/>
        <item x="218"/>
        <item x="189"/>
        <item x="754"/>
        <item x="233"/>
        <item x="633"/>
        <item x="101"/>
        <item x="157"/>
        <item x="272"/>
        <item x="530"/>
        <item x="451"/>
        <item x="496"/>
        <item x="508"/>
        <item x="280"/>
        <item x="589"/>
        <item x="239"/>
        <item x="681"/>
        <item x="44"/>
        <item x="178"/>
        <item x="312"/>
        <item x="359"/>
        <item x="532"/>
        <item x="424"/>
        <item x="215"/>
        <item x="562"/>
        <item x="692"/>
        <item x="420"/>
        <item x="611"/>
        <item x="45"/>
        <item x="617"/>
        <item x="37"/>
        <item x="500"/>
        <item x="607"/>
        <item x="533"/>
        <item x="8"/>
        <item x="130"/>
        <item x="398"/>
        <item x="59"/>
        <item x="383"/>
        <item x="546"/>
        <item x="41"/>
        <item x="453"/>
        <item x="779"/>
        <item x="94"/>
        <item x="651"/>
        <item x="544"/>
        <item x="52"/>
        <item x="789"/>
        <item x="801"/>
        <item x="461"/>
        <item x="576"/>
        <item x="128"/>
        <item x="341"/>
        <item x="79"/>
        <item x="62"/>
        <item x="561"/>
        <item x="396"/>
        <item x="552"/>
        <item x="279"/>
        <item x="509"/>
        <item x="405"/>
        <item x="230"/>
        <item x="173"/>
        <item x="735"/>
        <item x="244"/>
        <item x="448"/>
        <item x="484"/>
        <item x="333"/>
        <item x="542"/>
        <item x="303"/>
        <item x="728"/>
        <item x="196"/>
        <item x="99"/>
        <item x="381"/>
        <item x="734"/>
        <item x="615"/>
        <item x="686"/>
        <item x="662"/>
        <item x="321"/>
        <item x="431"/>
        <item t="default"/>
      </items>
    </pivotField>
    <pivotField compact="0" outline="0" showAll="0">
      <items count="13">
        <item h="1" x="3"/>
        <item h="1" x="0"/>
        <item h="1" x="11"/>
        <item h="1" x="6"/>
        <item h="1" x="1"/>
        <item x="7"/>
        <item h="1" x="4"/>
        <item h="1" x="9"/>
        <item h="1" x="10"/>
        <item h="1" x="2"/>
        <item h="1" x="8"/>
        <item h="1" x="5"/>
        <item t="default"/>
      </items>
    </pivotField>
    <pivotField compact="0" outline="0" showAll="0">
      <items count="4">
        <item x="1"/>
        <item x="0"/>
        <item x="2"/>
        <item t="default"/>
      </items>
    </pivotField>
    <pivotField compact="0" numFmtId="2" outline="0" showAll="0"/>
    <pivotField compact="0" numFmtId="2" outline="0" showAll="0"/>
    <pivotField compact="0" outline="0" subtotalTop="0" showAll="0">
      <items count="4">
        <item x="1"/>
        <item x="2"/>
        <item x="0"/>
        <item t="default"/>
      </items>
    </pivotField>
    <pivotField dataField="1" compact="0" numFmtId="2" outline="0" showAll="0"/>
    <pivotField compact="0" outline="0" showAll="0"/>
    <pivotField compact="0" outline="0" showAll="0">
      <items count="5">
        <item x="0"/>
        <item x="3"/>
        <item x="2"/>
        <item x="1"/>
        <item t="default"/>
      </items>
    </pivotField>
    <pivotField compact="0" outline="0" showAll="0"/>
    <pivotField compact="0" outline="0" showAll="0">
      <items count="11">
        <item x="5"/>
        <item x="2"/>
        <item x="3"/>
        <item x="4"/>
        <item x="6"/>
        <item x="0"/>
        <item x="8"/>
        <item x="9"/>
        <item x="1"/>
        <item x="7"/>
        <item t="default"/>
      </items>
    </pivotField>
    <pivotField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ubtotalTop="0"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Revenue" fld="9" baseField="0" baseItem="0" numFmtId="2"/>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1"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64039A-2FE4-4400-A3AC-B3B8C89F5F79}" name="PivotTable4"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3">
  <location ref="H3:I15" firstHeaderRow="2" firstDataRow="2" firstDataCol="1"/>
  <pivotFields count="22">
    <pivotField compact="0" outline="0" showAll="0"/>
    <pivotField compact="0" outline="0" showAll="0"/>
    <pivotField compact="0" outline="0" showAll="0"/>
    <pivotField compact="0" numFmtId="14" outline="0" showAll="0">
      <items count="821">
        <item x="103"/>
        <item x="808"/>
        <item x="275"/>
        <item x="629"/>
        <item x="267"/>
        <item x="410"/>
        <item x="9"/>
        <item x="313"/>
        <item x="482"/>
        <item x="75"/>
        <item x="738"/>
        <item x="440"/>
        <item x="466"/>
        <item x="5"/>
        <item x="737"/>
        <item x="656"/>
        <item x="433"/>
        <item x="376"/>
        <item x="354"/>
        <item x="434"/>
        <item x="90"/>
        <item x="104"/>
        <item x="342"/>
        <item x="568"/>
        <item x="518"/>
        <item x="666"/>
        <item x="77"/>
        <item x="697"/>
        <item x="439"/>
        <item x="115"/>
        <item x="334"/>
        <item x="47"/>
        <item x="660"/>
        <item x="374"/>
        <item x="93"/>
        <item x="251"/>
        <item x="677"/>
        <item x="623"/>
        <item x="229"/>
        <item x="739"/>
        <item x="587"/>
        <item x="22"/>
        <item x="788"/>
        <item x="565"/>
        <item x="33"/>
        <item x="806"/>
        <item x="286"/>
        <item x="590"/>
        <item x="688"/>
        <item x="263"/>
        <item x="87"/>
        <item x="736"/>
        <item x="139"/>
        <item x="639"/>
        <item x="175"/>
        <item x="199"/>
        <item x="373"/>
        <item x="444"/>
        <item x="643"/>
        <item x="490"/>
        <item x="792"/>
        <item x="369"/>
        <item x="384"/>
        <item x="36"/>
        <item x="331"/>
        <item x="673"/>
        <item x="416"/>
        <item x="345"/>
        <item x="29"/>
        <item x="155"/>
        <item x="627"/>
        <item x="131"/>
        <item x="401"/>
        <item x="659"/>
        <item x="613"/>
        <item x="618"/>
        <item x="49"/>
        <item x="257"/>
        <item x="441"/>
        <item x="805"/>
        <item x="65"/>
        <item x="89"/>
        <item x="211"/>
        <item x="748"/>
        <item x="141"/>
        <item x="799"/>
        <item x="706"/>
        <item x="205"/>
        <item x="301"/>
        <item x="582"/>
        <item x="148"/>
        <item x="112"/>
        <item x="278"/>
        <item m="1" x="818"/>
        <item x="446"/>
        <item x="418"/>
        <item x="371"/>
        <item x="787"/>
        <item x="731"/>
        <item x="515"/>
        <item x="159"/>
        <item x="146"/>
        <item x="499"/>
        <item x="193"/>
        <item x="447"/>
        <item x="442"/>
        <item x="265"/>
        <item x="796"/>
        <item x="475"/>
        <item x="284"/>
        <item x="202"/>
        <item x="584"/>
        <item x="479"/>
        <item x="807"/>
        <item x="368"/>
        <item x="603"/>
        <item x="631"/>
        <item x="295"/>
        <item x="316"/>
        <item x="42"/>
        <item x="522"/>
        <item x="588"/>
        <item x="811"/>
        <item x="150"/>
        <item x="527"/>
        <item x="1"/>
        <item x="559"/>
        <item x="113"/>
        <item x="4"/>
        <item x="201"/>
        <item x="646"/>
        <item x="185"/>
        <item x="517"/>
        <item x="746"/>
        <item x="105"/>
        <item x="362"/>
        <item x="208"/>
        <item x="31"/>
        <item x="172"/>
        <item x="750"/>
        <item x="701"/>
        <item x="810"/>
        <item x="158"/>
        <item x="804"/>
        <item x="726"/>
        <item x="768"/>
        <item x="367"/>
        <item x="143"/>
        <item x="122"/>
        <item m="1" x="817"/>
        <item x="669"/>
        <item x="266"/>
        <item x="712"/>
        <item x="145"/>
        <item x="467"/>
        <item x="598"/>
        <item x="238"/>
        <item x="349"/>
        <item x="282"/>
        <item x="389"/>
        <item x="166"/>
        <item x="124"/>
        <item x="687"/>
        <item x="674"/>
        <item x="802"/>
        <item x="762"/>
        <item x="188"/>
        <item x="640"/>
        <item x="756"/>
        <item x="744"/>
        <item x="232"/>
        <item x="553"/>
        <item x="564"/>
        <item x="413"/>
        <item x="594"/>
        <item x="352"/>
        <item x="255"/>
        <item x="763"/>
        <item x="471"/>
        <item x="718"/>
        <item x="421"/>
        <item x="67"/>
        <item x="637"/>
        <item m="1" x="812"/>
        <item x="110"/>
        <item x="696"/>
        <item x="485"/>
        <item x="743"/>
        <item x="469"/>
        <item x="586"/>
        <item x="269"/>
        <item x="449"/>
        <item x="783"/>
        <item x="228"/>
        <item x="224"/>
        <item x="425"/>
        <item x="138"/>
        <item x="63"/>
        <item x="123"/>
        <item x="12"/>
        <item x="268"/>
        <item x="510"/>
        <item x="32"/>
        <item x="262"/>
        <item x="647"/>
        <item x="435"/>
        <item x="114"/>
        <item x="337"/>
        <item x="15"/>
        <item x="794"/>
        <item x="200"/>
        <item x="612"/>
        <item x="574"/>
        <item x="225"/>
        <item x="241"/>
        <item x="682"/>
        <item x="512"/>
        <item x="503"/>
        <item x="304"/>
        <item x="330"/>
        <item x="770"/>
        <item x="164"/>
        <item x="695"/>
        <item x="795"/>
        <item x="717"/>
        <item x="324"/>
        <item x="370"/>
        <item x="23"/>
        <item x="152"/>
        <item x="525"/>
        <item x="58"/>
        <item x="366"/>
        <item x="242"/>
        <item x="596"/>
        <item x="129"/>
        <item x="624"/>
        <item x="404"/>
        <item x="419"/>
        <item x="604"/>
        <item x="179"/>
        <item x="412"/>
        <item x="174"/>
        <item x="755"/>
        <item x="243"/>
        <item x="438"/>
        <item x="190"/>
        <item x="777"/>
        <item x="538"/>
        <item x="297"/>
        <item x="61"/>
        <item x="776"/>
        <item x="35"/>
        <item x="531"/>
        <item x="492"/>
        <item x="250"/>
        <item x="209"/>
        <item x="220"/>
        <item x="423"/>
        <item x="655"/>
        <item x="605"/>
        <item x="96"/>
        <item x="502"/>
        <item x="710"/>
        <item x="721"/>
        <item x="519"/>
        <item x="693"/>
        <item x="641"/>
        <item x="183"/>
        <item x="493"/>
        <item x="581"/>
        <item x="216"/>
        <item x="397"/>
        <item x="472"/>
        <item x="68"/>
        <item x="782"/>
        <item x="319"/>
        <item x="470"/>
        <item x="495"/>
        <item x="691"/>
        <item x="727"/>
        <item x="97"/>
        <item x="136"/>
        <item x="127"/>
        <item x="117"/>
        <item x="772"/>
        <item x="575"/>
        <item x="375"/>
        <item x="773"/>
        <item x="191"/>
        <item x="210"/>
        <item x="793"/>
        <item x="400"/>
        <item x="84"/>
        <item x="676"/>
        <item x="290"/>
        <item x="326"/>
        <item x="46"/>
        <item x="556"/>
        <item x="231"/>
        <item x="264"/>
        <item x="39"/>
        <item x="514"/>
        <item x="752"/>
        <item x="17"/>
        <item x="657"/>
        <item x="537"/>
        <item x="293"/>
        <item x="707"/>
        <item x="436"/>
        <item x="602"/>
        <item x="335"/>
        <item x="720"/>
        <item x="644"/>
        <item x="274"/>
        <item x="170"/>
        <item x="347"/>
        <item x="161"/>
        <item m="1" x="813"/>
        <item x="540"/>
        <item x="465"/>
        <item x="386"/>
        <item x="716"/>
        <item x="534"/>
        <item x="248"/>
        <item x="360"/>
        <item x="66"/>
        <item x="766"/>
        <item x="111"/>
        <item x="724"/>
        <item x="690"/>
        <item x="551"/>
        <item x="346"/>
        <item x="60"/>
        <item x="95"/>
        <item x="21"/>
        <item x="135"/>
        <item x="619"/>
        <item x="70"/>
        <item x="566"/>
        <item x="784"/>
        <item x="137"/>
        <item x="121"/>
        <item x="361"/>
        <item x="450"/>
        <item x="106"/>
        <item x="14"/>
        <item x="271"/>
        <item x="699"/>
        <item x="332"/>
        <item x="488"/>
        <item x="705"/>
        <item x="753"/>
        <item x="719"/>
        <item x="678"/>
        <item x="10"/>
        <item x="353"/>
        <item x="43"/>
        <item x="599"/>
        <item x="684"/>
        <item x="580"/>
        <item x="426"/>
        <item x="723"/>
        <item x="663"/>
        <item x="377"/>
        <item m="1" x="815"/>
        <item x="704"/>
        <item x="689"/>
        <item x="571"/>
        <item x="292"/>
        <item x="98"/>
        <item x="708"/>
        <item x="625"/>
        <item x="506"/>
        <item x="107"/>
        <item x="237"/>
        <item x="680"/>
        <item x="577"/>
        <item x="394"/>
        <item x="320"/>
        <item x="197"/>
        <item x="714"/>
        <item x="670"/>
        <item x="757"/>
        <item x="511"/>
        <item x="182"/>
        <item x="498"/>
        <item x="217"/>
        <item x="609"/>
        <item x="3"/>
        <item x="535"/>
        <item x="219"/>
        <item x="165"/>
        <item x="675"/>
        <item x="180"/>
        <item x="160"/>
        <item x="26"/>
        <item x="134"/>
        <item x="671"/>
        <item x="314"/>
        <item x="780"/>
        <item x="296"/>
        <item x="645"/>
        <item x="765"/>
        <item x="109"/>
        <item x="417"/>
        <item x="372"/>
        <item x="661"/>
        <item x="168"/>
        <item x="742"/>
        <item x="0"/>
        <item x="730"/>
        <item x="299"/>
        <item x="327"/>
        <item x="665"/>
        <item x="464"/>
        <item x="709"/>
        <item x="328"/>
        <item x="142"/>
        <item x="786"/>
        <item x="222"/>
        <item x="458"/>
        <item x="563"/>
        <item x="507"/>
        <item x="791"/>
        <item x="235"/>
        <item x="476"/>
        <item x="339"/>
        <item x="505"/>
        <item x="100"/>
        <item x="140"/>
        <item x="246"/>
        <item x="300"/>
        <item x="64"/>
        <item x="698"/>
        <item x="610"/>
        <item x="203"/>
        <item x="57"/>
        <item x="409"/>
        <item x="595"/>
        <item x="583"/>
        <item x="54"/>
        <item x="452"/>
        <item x="474"/>
        <item x="204"/>
        <item x="543"/>
        <item x="83"/>
        <item x="554"/>
        <item x="557"/>
        <item x="481"/>
        <item x="650"/>
        <item x="363"/>
        <item x="764"/>
        <item x="591"/>
        <item x="747"/>
        <item x="427"/>
        <item x="72"/>
        <item x="785"/>
        <item x="521"/>
        <item x="357"/>
        <item x="445"/>
        <item x="315"/>
        <item x="223"/>
        <item x="601"/>
        <item x="78"/>
        <item x="13"/>
        <item x="725"/>
        <item x="365"/>
        <item x="192"/>
        <item x="558"/>
        <item x="460"/>
        <item x="382"/>
        <item x="711"/>
        <item x="545"/>
        <item x="187"/>
        <item m="1" x="816"/>
        <item x="740"/>
        <item x="539"/>
        <item x="403"/>
        <item x="25"/>
        <item x="483"/>
        <item x="356"/>
        <item x="487"/>
        <item x="616"/>
        <item x="391"/>
        <item x="118"/>
        <item x="213"/>
        <item x="249"/>
        <item x="288"/>
        <item x="648"/>
        <item x="393"/>
        <item x="240"/>
        <item x="126"/>
        <item x="163"/>
        <item x="771"/>
        <item m="1" x="814"/>
        <item x="325"/>
        <item x="477"/>
        <item x="593"/>
        <item x="733"/>
        <item x="406"/>
        <item x="260"/>
        <item x="570"/>
        <item x="236"/>
        <item x="767"/>
        <item x="154"/>
        <item x="649"/>
        <item x="628"/>
        <item x="305"/>
        <item x="11"/>
        <item x="715"/>
        <item x="437"/>
        <item x="176"/>
        <item x="88"/>
        <item x="226"/>
        <item x="541"/>
        <item x="276"/>
        <item x="504"/>
        <item x="572"/>
        <item x="606"/>
        <item x="781"/>
        <item x="283"/>
        <item x="364"/>
        <item x="156"/>
        <item x="385"/>
        <item x="71"/>
        <item x="259"/>
        <item x="34"/>
        <item x="311"/>
        <item x="340"/>
        <item x="92"/>
        <item x="177"/>
        <item x="579"/>
        <item x="597"/>
        <item x="634"/>
        <item x="294"/>
        <item x="73"/>
        <item x="16"/>
        <item x="186"/>
        <item x="308"/>
        <item x="549"/>
        <item x="102"/>
        <item x="430"/>
        <item m="1" x="819"/>
        <item x="685"/>
        <item x="212"/>
        <item x="310"/>
        <item x="523"/>
        <item x="252"/>
        <item x="153"/>
        <item x="184"/>
        <item x="309"/>
        <item x="759"/>
        <item x="497"/>
        <item x="48"/>
        <item x="672"/>
        <item x="318"/>
        <item x="132"/>
        <item x="181"/>
        <item x="468"/>
        <item x="387"/>
        <item x="69"/>
        <item x="195"/>
        <item x="578"/>
        <item x="144"/>
        <item x="456"/>
        <item x="307"/>
        <item x="732"/>
        <item x="291"/>
        <item x="392"/>
        <item x="149"/>
        <item x="745"/>
        <item x="234"/>
        <item x="749"/>
        <item x="329"/>
        <item x="758"/>
        <item x="6"/>
        <item x="713"/>
        <item x="516"/>
        <item x="489"/>
        <item x="457"/>
        <item x="76"/>
        <item x="513"/>
        <item x="378"/>
        <item x="390"/>
        <item x="351"/>
        <item x="528"/>
        <item x="380"/>
        <item x="348"/>
        <item x="798"/>
        <item x="432"/>
        <item x="270"/>
        <item x="741"/>
        <item x="55"/>
        <item x="414"/>
        <item x="38"/>
        <item x="20"/>
        <item x="491"/>
        <item x="151"/>
        <item x="198"/>
        <item x="245"/>
        <item x="700"/>
        <item x="171"/>
        <item x="774"/>
        <item x="379"/>
        <item x="729"/>
        <item x="119"/>
        <item x="221"/>
        <item x="108"/>
        <item x="775"/>
        <item x="679"/>
        <item x="40"/>
        <item x="567"/>
        <item x="664"/>
        <item x="536"/>
        <item x="443"/>
        <item x="769"/>
        <item x="261"/>
        <item x="630"/>
        <item x="162"/>
        <item x="653"/>
        <item x="638"/>
        <item x="91"/>
        <item x="27"/>
        <item x="415"/>
        <item x="82"/>
        <item x="524"/>
        <item x="253"/>
        <item x="256"/>
        <item x="133"/>
        <item x="56"/>
        <item x="608"/>
        <item x="635"/>
        <item x="592"/>
        <item x="702"/>
        <item x="338"/>
        <item x="411"/>
        <item x="636"/>
        <item x="285"/>
        <item x="548"/>
        <item x="2"/>
        <item x="30"/>
        <item x="81"/>
        <item x="306"/>
        <item x="277"/>
        <item x="569"/>
        <item x="550"/>
        <item x="560"/>
        <item x="797"/>
        <item x="422"/>
        <item x="147"/>
        <item x="486"/>
        <item x="683"/>
        <item x="258"/>
        <item x="355"/>
        <item x="761"/>
        <item x="53"/>
        <item x="667"/>
        <item x="722"/>
        <item x="388"/>
        <item x="751"/>
        <item x="51"/>
        <item x="573"/>
        <item x="800"/>
        <item x="214"/>
        <item x="86"/>
        <item x="428"/>
        <item x="399"/>
        <item x="480"/>
        <item x="281"/>
        <item x="658"/>
        <item x="462"/>
        <item x="529"/>
        <item x="790"/>
        <item x="632"/>
        <item x="207"/>
        <item x="494"/>
        <item x="317"/>
        <item x="116"/>
        <item x="322"/>
        <item x="273"/>
        <item x="169"/>
        <item x="302"/>
        <item x="626"/>
        <item x="402"/>
        <item x="247"/>
        <item x="19"/>
        <item x="668"/>
        <item x="125"/>
        <item x="254"/>
        <item x="298"/>
        <item x="206"/>
        <item x="621"/>
        <item x="778"/>
        <item x="287"/>
        <item x="455"/>
        <item x="600"/>
        <item x="803"/>
        <item x="395"/>
        <item x="407"/>
        <item x="642"/>
        <item x="526"/>
        <item x="459"/>
        <item x="344"/>
        <item x="703"/>
        <item x="652"/>
        <item x="622"/>
        <item x="85"/>
        <item x="520"/>
        <item x="614"/>
        <item x="547"/>
        <item x="760"/>
        <item x="24"/>
        <item x="80"/>
        <item x="167"/>
        <item x="194"/>
        <item x="501"/>
        <item x="7"/>
        <item x="28"/>
        <item x="336"/>
        <item x="358"/>
        <item x="555"/>
        <item x="227"/>
        <item x="694"/>
        <item x="463"/>
        <item x="289"/>
        <item x="74"/>
        <item x="478"/>
        <item x="408"/>
        <item x="620"/>
        <item x="473"/>
        <item x="350"/>
        <item x="323"/>
        <item x="50"/>
        <item x="454"/>
        <item x="429"/>
        <item x="585"/>
        <item x="18"/>
        <item x="343"/>
        <item x="120"/>
        <item x="809"/>
        <item x="654"/>
        <item x="218"/>
        <item x="189"/>
        <item x="754"/>
        <item x="233"/>
        <item x="633"/>
        <item x="101"/>
        <item x="157"/>
        <item x="272"/>
        <item x="530"/>
        <item x="451"/>
        <item x="496"/>
        <item x="508"/>
        <item x="280"/>
        <item x="589"/>
        <item x="239"/>
        <item x="681"/>
        <item x="44"/>
        <item x="178"/>
        <item x="312"/>
        <item x="359"/>
        <item x="532"/>
        <item x="424"/>
        <item x="215"/>
        <item x="562"/>
        <item x="692"/>
        <item x="420"/>
        <item x="611"/>
        <item x="45"/>
        <item x="617"/>
        <item x="37"/>
        <item x="500"/>
        <item x="607"/>
        <item x="533"/>
        <item x="8"/>
        <item x="130"/>
        <item x="398"/>
        <item x="59"/>
        <item x="383"/>
        <item x="546"/>
        <item x="41"/>
        <item x="453"/>
        <item x="779"/>
        <item x="94"/>
        <item x="651"/>
        <item x="544"/>
        <item x="52"/>
        <item x="789"/>
        <item x="801"/>
        <item x="461"/>
        <item x="576"/>
        <item x="128"/>
        <item x="341"/>
        <item x="79"/>
        <item x="62"/>
        <item x="561"/>
        <item x="396"/>
        <item x="552"/>
        <item x="279"/>
        <item x="509"/>
        <item x="405"/>
        <item x="230"/>
        <item x="173"/>
        <item x="735"/>
        <item x="244"/>
        <item x="448"/>
        <item x="484"/>
        <item x="333"/>
        <item x="542"/>
        <item x="303"/>
        <item x="728"/>
        <item x="196"/>
        <item x="99"/>
        <item x="381"/>
        <item x="734"/>
        <item x="615"/>
        <item x="686"/>
        <item x="662"/>
        <item x="321"/>
        <item x="431"/>
        <item t="default"/>
      </items>
    </pivotField>
    <pivotField compact="0" outline="0" showAll="0">
      <items count="13">
        <item h="1" x="3"/>
        <item h="1" x="0"/>
        <item h="1" x="11"/>
        <item h="1" x="6"/>
        <item h="1" x="1"/>
        <item x="7"/>
        <item h="1" x="4"/>
        <item h="1" x="9"/>
        <item h="1" x="10"/>
        <item h="1" x="2"/>
        <item h="1" x="8"/>
        <item h="1" x="5"/>
        <item t="default"/>
      </items>
    </pivotField>
    <pivotField compact="0" outline="0" showAll="0">
      <items count="4">
        <item x="1"/>
        <item x="0"/>
        <item x="2"/>
        <item t="default"/>
      </items>
    </pivotField>
    <pivotField compact="0" numFmtId="2" outline="0" showAll="0"/>
    <pivotField compact="0" numFmtId="2" outline="0" showAll="0"/>
    <pivotField compact="0" outline="0" subtotalTop="0" showAll="0">
      <items count="4">
        <item x="1"/>
        <item x="2"/>
        <item x="0"/>
        <item t="default"/>
      </items>
    </pivotField>
    <pivotField dataField="1" compact="0" numFmtId="2" outline="0" showAll="0"/>
    <pivotField compact="0" outline="0" showAll="0"/>
    <pivotField compact="0" outline="0" showAll="0">
      <items count="5">
        <item x="0"/>
        <item x="3"/>
        <item x="2"/>
        <item x="1"/>
        <item t="default"/>
      </items>
    </pivotField>
    <pivotField compact="0" outline="0" showAll="0"/>
    <pivotField compact="0" outline="0" showAll="0">
      <items count="11">
        <item x="5"/>
        <item x="2"/>
        <item x="3"/>
        <item x="4"/>
        <item x="6"/>
        <item x="0"/>
        <item x="8"/>
        <item x="9"/>
        <item x="1"/>
        <item x="7"/>
        <item t="default"/>
      </items>
    </pivotField>
    <pivotField compact="0" outline="0" showAll="0">
      <items count="5">
        <item x="2"/>
        <item x="3"/>
        <item x="1"/>
        <item x="0"/>
        <item t="default"/>
      </items>
    </pivotField>
    <pivotField compact="0" outline="0" showAll="0"/>
    <pivotField compact="0" outline="0" showAll="0"/>
    <pivotField axis="axisRow" compact="0" outline="0" showAll="0" measureFilter="1">
      <items count="73">
        <item x="4"/>
        <item x="5"/>
        <item x="16"/>
        <item x="18"/>
        <item x="58"/>
        <item x="67"/>
        <item x="71"/>
        <item x="12"/>
        <item x="36"/>
        <item x="70"/>
        <item x="56"/>
        <item x="28"/>
        <item x="43"/>
        <item x="10"/>
        <item x="22"/>
        <item x="54"/>
        <item x="69"/>
        <item x="20"/>
        <item x="3"/>
        <item x="13"/>
        <item x="24"/>
        <item x="46"/>
        <item x="26"/>
        <item x="42"/>
        <item x="6"/>
        <item x="21"/>
        <item x="31"/>
        <item x="37"/>
        <item x="50"/>
        <item x="11"/>
        <item x="41"/>
        <item x="44"/>
        <item x="61"/>
        <item x="40"/>
        <item x="23"/>
        <item x="33"/>
        <item x="68"/>
        <item x="49"/>
        <item x="35"/>
        <item x="64"/>
        <item x="65"/>
        <item x="39"/>
        <item x="14"/>
        <item x="51"/>
        <item x="29"/>
        <item x="52"/>
        <item x="63"/>
        <item x="45"/>
        <item x="48"/>
        <item x="1"/>
        <item x="9"/>
        <item x="15"/>
        <item x="17"/>
        <item x="0"/>
        <item x="62"/>
        <item x="59"/>
        <item x="34"/>
        <item x="32"/>
        <item x="38"/>
        <item x="55"/>
        <item x="47"/>
        <item x="27"/>
        <item x="57"/>
        <item x="66"/>
        <item x="25"/>
        <item x="7"/>
        <item x="53"/>
        <item x="30"/>
        <item x="19"/>
        <item x="60"/>
        <item x="8"/>
        <item x="2"/>
        <item t="default"/>
      </items>
    </pivotField>
    <pivotField compact="0" outline="0" showAll="0"/>
    <pivotField compact="0" outline="0" showAll="0"/>
    <pivotField compact="0" outline="0" showAll="0"/>
    <pivotField compact="0" outline="0" subtotalTop="0" showAll="0">
      <items count="15">
        <item x="0"/>
        <item x="1"/>
        <item x="2"/>
        <item x="3"/>
        <item x="4"/>
        <item x="5"/>
        <item x="6"/>
        <item x="7"/>
        <item x="8"/>
        <item x="9"/>
        <item x="10"/>
        <item x="11"/>
        <item x="12"/>
        <item x="13"/>
        <item t="default"/>
      </items>
    </pivotField>
  </pivotFields>
  <rowFields count="1">
    <field x="17"/>
  </rowFields>
  <rowItems count="11">
    <i>
      <x/>
    </i>
    <i>
      <x v="1"/>
    </i>
    <i>
      <x v="11"/>
    </i>
    <i>
      <x v="13"/>
    </i>
    <i>
      <x v="14"/>
    </i>
    <i>
      <x v="18"/>
    </i>
    <i>
      <x v="49"/>
    </i>
    <i>
      <x v="51"/>
    </i>
    <i>
      <x v="53"/>
    </i>
    <i>
      <x v="71"/>
    </i>
    <i t="grand">
      <x/>
    </i>
  </rowItems>
  <colItems count="1">
    <i/>
  </colItems>
  <dataFields count="1">
    <dataField name="Sum of Revenue" fld="9" baseField="0" baseItem="0" numFmtId="2"/>
  </dataFields>
  <chartFormats count="1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7" count="1" selected="0">
            <x v="49"/>
          </reference>
        </references>
      </pivotArea>
    </chartFormat>
    <chartFormat chart="2" format="4">
      <pivotArea type="data" outline="0" fieldPosition="0">
        <references count="2">
          <reference field="4294967294" count="1" selected="0">
            <x v="0"/>
          </reference>
          <reference field="17" count="1" selected="0">
            <x v="0"/>
          </reference>
        </references>
      </pivotArea>
    </chartFormat>
    <chartFormat chart="2" format="5">
      <pivotArea type="data" outline="0" fieldPosition="0">
        <references count="2">
          <reference field="4294967294" count="1" selected="0">
            <x v="0"/>
          </reference>
          <reference field="17" count="1" selected="0">
            <x v="1"/>
          </reference>
        </references>
      </pivotArea>
    </chartFormat>
    <chartFormat chart="2" format="6">
      <pivotArea type="data" outline="0" fieldPosition="0">
        <references count="2">
          <reference field="4294967294" count="1" selected="0">
            <x v="0"/>
          </reference>
          <reference field="17" count="1" selected="0">
            <x v="11"/>
          </reference>
        </references>
      </pivotArea>
    </chartFormat>
    <chartFormat chart="2" format="7">
      <pivotArea type="data" outline="0" fieldPosition="0">
        <references count="2">
          <reference field="4294967294" count="1" selected="0">
            <x v="0"/>
          </reference>
          <reference field="17" count="1" selected="0">
            <x v="13"/>
          </reference>
        </references>
      </pivotArea>
    </chartFormat>
    <chartFormat chart="2" format="8">
      <pivotArea type="data" outline="0" fieldPosition="0">
        <references count="2">
          <reference field="4294967294" count="1" selected="0">
            <x v="0"/>
          </reference>
          <reference field="17" count="1" selected="0">
            <x v="14"/>
          </reference>
        </references>
      </pivotArea>
    </chartFormat>
    <chartFormat chart="2" format="9">
      <pivotArea type="data" outline="0" fieldPosition="0">
        <references count="2">
          <reference field="4294967294" count="1" selected="0">
            <x v="0"/>
          </reference>
          <reference field="17" count="1" selected="0">
            <x v="18"/>
          </reference>
        </references>
      </pivotArea>
    </chartFormat>
    <chartFormat chart="2" format="10">
      <pivotArea type="data" outline="0" fieldPosition="0">
        <references count="2">
          <reference field="4294967294" count="1" selected="0">
            <x v="0"/>
          </reference>
          <reference field="17" count="1" selected="0">
            <x v="51"/>
          </reference>
        </references>
      </pivotArea>
    </chartFormat>
    <chartFormat chart="2" format="11">
      <pivotArea type="data" outline="0" fieldPosition="0">
        <references count="2">
          <reference field="4294967294" count="1" selected="0">
            <x v="0"/>
          </reference>
          <reference field="17" count="1" selected="0">
            <x v="53"/>
          </reference>
        </references>
      </pivotArea>
    </chartFormat>
    <chartFormat chart="2" format="12">
      <pivotArea type="data" outline="0" fieldPosition="0">
        <references count="2">
          <reference field="4294967294" count="1" selected="0">
            <x v="0"/>
          </reference>
          <reference field="17" count="1" selected="0">
            <x v="71"/>
          </reference>
        </references>
      </pivotArea>
    </chartFormat>
    <chartFormat chart="2" format="13">
      <pivotArea type="data" outline="0" fieldPosition="0">
        <references count="2">
          <reference field="4294967294" count="1" selected="0">
            <x v="0"/>
          </reference>
          <reference field="17" count="1" selected="0">
            <x v="24"/>
          </reference>
        </references>
      </pivotArea>
    </chartFormat>
    <chartFormat chart="2" format="14">
      <pivotArea type="data" outline="0" fieldPosition="0">
        <references count="2">
          <reference field="4294967294" count="1" selected="0">
            <x v="0"/>
          </reference>
          <reference field="17" count="1" selected="0">
            <x v="29"/>
          </reference>
        </references>
      </pivotArea>
    </chartFormat>
    <chartFormat chart="2" format="15">
      <pivotArea type="data" outline="0" fieldPosition="0">
        <references count="2">
          <reference field="4294967294" count="1" selected="0">
            <x v="0"/>
          </reference>
          <reference field="17" count="1" selected="0">
            <x v="42"/>
          </reference>
        </references>
      </pivotArea>
    </chartFormat>
  </chartFormats>
  <pivotTableStyleInfo name="PivotStyleMedium2" showRowHeaders="1" showColHeaders="1" showRowStripes="0" showColStripes="0" showLastColumn="1"/>
  <filters count="1">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A83C5-8F1B-4B04-BE47-AB81D7CE5516}" name="PivotTable6"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15">
  <location ref="E41:F47" firstHeaderRow="2" firstDataRow="2" firstDataCol="1"/>
  <pivotFields count="22">
    <pivotField dataField="1" compact="0" outline="0" showAll="0"/>
    <pivotField compact="0" outline="0" showAll="0"/>
    <pivotField compact="0" outline="0" showAll="0"/>
    <pivotField compact="0" numFmtId="14" outline="0" showAll="0">
      <items count="821">
        <item x="103"/>
        <item x="808"/>
        <item x="275"/>
        <item x="629"/>
        <item x="267"/>
        <item x="410"/>
        <item x="9"/>
        <item x="313"/>
        <item x="482"/>
        <item x="75"/>
        <item x="738"/>
        <item x="440"/>
        <item x="466"/>
        <item x="5"/>
        <item x="737"/>
        <item x="656"/>
        <item x="433"/>
        <item x="376"/>
        <item x="354"/>
        <item x="434"/>
        <item x="90"/>
        <item x="104"/>
        <item x="342"/>
        <item x="568"/>
        <item x="518"/>
        <item x="666"/>
        <item x="77"/>
        <item x="697"/>
        <item x="439"/>
        <item x="115"/>
        <item x="334"/>
        <item x="47"/>
        <item x="660"/>
        <item x="374"/>
        <item x="93"/>
        <item x="251"/>
        <item x="677"/>
        <item x="623"/>
        <item x="229"/>
        <item x="739"/>
        <item x="587"/>
        <item x="22"/>
        <item x="788"/>
        <item x="565"/>
        <item x="33"/>
        <item x="806"/>
        <item x="286"/>
        <item x="590"/>
        <item x="688"/>
        <item x="263"/>
        <item x="87"/>
        <item x="736"/>
        <item x="139"/>
        <item x="639"/>
        <item x="175"/>
        <item x="199"/>
        <item x="373"/>
        <item x="444"/>
        <item x="643"/>
        <item x="490"/>
        <item x="792"/>
        <item x="369"/>
        <item x="384"/>
        <item x="36"/>
        <item x="331"/>
        <item x="673"/>
        <item x="416"/>
        <item x="345"/>
        <item x="29"/>
        <item x="155"/>
        <item x="627"/>
        <item x="131"/>
        <item x="401"/>
        <item x="659"/>
        <item x="613"/>
        <item x="618"/>
        <item x="49"/>
        <item x="257"/>
        <item x="441"/>
        <item x="805"/>
        <item x="65"/>
        <item x="89"/>
        <item x="211"/>
        <item x="748"/>
        <item x="141"/>
        <item x="799"/>
        <item x="706"/>
        <item x="205"/>
        <item x="301"/>
        <item x="582"/>
        <item x="148"/>
        <item x="112"/>
        <item x="278"/>
        <item m="1" x="818"/>
        <item x="446"/>
        <item x="418"/>
        <item x="371"/>
        <item x="787"/>
        <item x="731"/>
        <item x="515"/>
        <item x="159"/>
        <item x="146"/>
        <item x="499"/>
        <item x="193"/>
        <item x="447"/>
        <item x="442"/>
        <item x="265"/>
        <item x="796"/>
        <item x="475"/>
        <item x="284"/>
        <item x="202"/>
        <item x="584"/>
        <item x="479"/>
        <item x="807"/>
        <item x="368"/>
        <item x="603"/>
        <item x="631"/>
        <item x="295"/>
        <item x="316"/>
        <item x="42"/>
        <item x="522"/>
        <item x="588"/>
        <item x="811"/>
        <item x="150"/>
        <item x="527"/>
        <item x="1"/>
        <item x="559"/>
        <item x="113"/>
        <item x="4"/>
        <item x="201"/>
        <item x="646"/>
        <item x="185"/>
        <item x="517"/>
        <item x="746"/>
        <item x="105"/>
        <item x="362"/>
        <item x="208"/>
        <item x="31"/>
        <item x="172"/>
        <item x="750"/>
        <item x="701"/>
        <item x="810"/>
        <item x="158"/>
        <item x="804"/>
        <item x="726"/>
        <item x="768"/>
        <item x="367"/>
        <item x="143"/>
        <item x="122"/>
        <item m="1" x="817"/>
        <item x="669"/>
        <item x="266"/>
        <item x="712"/>
        <item x="145"/>
        <item x="467"/>
        <item x="598"/>
        <item x="238"/>
        <item x="349"/>
        <item x="282"/>
        <item x="389"/>
        <item x="166"/>
        <item x="124"/>
        <item x="687"/>
        <item x="674"/>
        <item x="802"/>
        <item x="762"/>
        <item x="188"/>
        <item x="640"/>
        <item x="756"/>
        <item x="744"/>
        <item x="232"/>
        <item x="553"/>
        <item x="564"/>
        <item x="413"/>
        <item x="594"/>
        <item x="352"/>
        <item x="255"/>
        <item x="763"/>
        <item x="471"/>
        <item x="718"/>
        <item x="421"/>
        <item x="67"/>
        <item x="637"/>
        <item m="1" x="812"/>
        <item x="110"/>
        <item x="696"/>
        <item x="485"/>
        <item x="743"/>
        <item x="469"/>
        <item x="586"/>
        <item x="269"/>
        <item x="449"/>
        <item x="783"/>
        <item x="228"/>
        <item x="224"/>
        <item x="425"/>
        <item x="138"/>
        <item x="63"/>
        <item x="123"/>
        <item x="12"/>
        <item x="268"/>
        <item x="510"/>
        <item x="32"/>
        <item x="262"/>
        <item x="647"/>
        <item x="435"/>
        <item x="114"/>
        <item x="337"/>
        <item x="15"/>
        <item x="794"/>
        <item x="200"/>
        <item x="612"/>
        <item x="574"/>
        <item x="225"/>
        <item x="241"/>
        <item x="682"/>
        <item x="512"/>
        <item x="503"/>
        <item x="304"/>
        <item x="330"/>
        <item x="770"/>
        <item x="164"/>
        <item x="695"/>
        <item x="795"/>
        <item x="717"/>
        <item x="324"/>
        <item x="370"/>
        <item x="23"/>
        <item x="152"/>
        <item x="525"/>
        <item x="58"/>
        <item x="366"/>
        <item x="242"/>
        <item x="596"/>
        <item x="129"/>
        <item x="624"/>
        <item x="404"/>
        <item x="419"/>
        <item x="604"/>
        <item x="179"/>
        <item x="412"/>
        <item x="174"/>
        <item x="755"/>
        <item x="243"/>
        <item x="438"/>
        <item x="190"/>
        <item x="777"/>
        <item x="538"/>
        <item x="297"/>
        <item x="61"/>
        <item x="776"/>
        <item x="35"/>
        <item x="531"/>
        <item x="492"/>
        <item x="250"/>
        <item x="209"/>
        <item x="220"/>
        <item x="423"/>
        <item x="655"/>
        <item x="605"/>
        <item x="96"/>
        <item x="502"/>
        <item x="710"/>
        <item x="721"/>
        <item x="519"/>
        <item x="693"/>
        <item x="641"/>
        <item x="183"/>
        <item x="493"/>
        <item x="581"/>
        <item x="216"/>
        <item x="397"/>
        <item x="472"/>
        <item x="68"/>
        <item x="782"/>
        <item x="319"/>
        <item x="470"/>
        <item x="495"/>
        <item x="691"/>
        <item x="727"/>
        <item x="97"/>
        <item x="136"/>
        <item x="127"/>
        <item x="117"/>
        <item x="772"/>
        <item x="575"/>
        <item x="375"/>
        <item x="773"/>
        <item x="191"/>
        <item x="210"/>
        <item x="793"/>
        <item x="400"/>
        <item x="84"/>
        <item x="676"/>
        <item x="290"/>
        <item x="326"/>
        <item x="46"/>
        <item x="556"/>
        <item x="231"/>
        <item x="264"/>
        <item x="39"/>
        <item x="514"/>
        <item x="752"/>
        <item x="17"/>
        <item x="657"/>
        <item x="537"/>
        <item x="293"/>
        <item x="707"/>
        <item x="436"/>
        <item x="602"/>
        <item x="335"/>
        <item x="720"/>
        <item x="644"/>
        <item x="274"/>
        <item x="170"/>
        <item x="347"/>
        <item x="161"/>
        <item m="1" x="813"/>
        <item x="540"/>
        <item x="465"/>
        <item x="386"/>
        <item x="716"/>
        <item x="534"/>
        <item x="248"/>
        <item x="360"/>
        <item x="66"/>
        <item x="766"/>
        <item x="111"/>
        <item x="724"/>
        <item x="690"/>
        <item x="551"/>
        <item x="346"/>
        <item x="60"/>
        <item x="95"/>
        <item x="21"/>
        <item x="135"/>
        <item x="619"/>
        <item x="70"/>
        <item x="566"/>
        <item x="784"/>
        <item x="137"/>
        <item x="121"/>
        <item x="361"/>
        <item x="450"/>
        <item x="106"/>
        <item x="14"/>
        <item x="271"/>
        <item x="699"/>
        <item x="332"/>
        <item x="488"/>
        <item x="705"/>
        <item x="753"/>
        <item x="719"/>
        <item x="678"/>
        <item x="10"/>
        <item x="353"/>
        <item x="43"/>
        <item x="599"/>
        <item x="684"/>
        <item x="580"/>
        <item x="426"/>
        <item x="723"/>
        <item x="663"/>
        <item x="377"/>
        <item m="1" x="815"/>
        <item x="704"/>
        <item x="689"/>
        <item x="571"/>
        <item x="292"/>
        <item x="98"/>
        <item x="708"/>
        <item x="625"/>
        <item x="506"/>
        <item x="107"/>
        <item x="237"/>
        <item x="680"/>
        <item x="577"/>
        <item x="394"/>
        <item x="320"/>
        <item x="197"/>
        <item x="714"/>
        <item x="670"/>
        <item x="757"/>
        <item x="511"/>
        <item x="182"/>
        <item x="498"/>
        <item x="217"/>
        <item x="609"/>
        <item x="3"/>
        <item x="535"/>
        <item x="219"/>
        <item x="165"/>
        <item x="675"/>
        <item x="180"/>
        <item x="160"/>
        <item x="26"/>
        <item x="134"/>
        <item x="671"/>
        <item x="314"/>
        <item x="780"/>
        <item x="296"/>
        <item x="645"/>
        <item x="765"/>
        <item x="109"/>
        <item x="417"/>
        <item x="372"/>
        <item x="661"/>
        <item x="168"/>
        <item x="742"/>
        <item x="0"/>
        <item x="730"/>
        <item x="299"/>
        <item x="327"/>
        <item x="665"/>
        <item x="464"/>
        <item x="709"/>
        <item x="328"/>
        <item x="142"/>
        <item x="786"/>
        <item x="222"/>
        <item x="458"/>
        <item x="563"/>
        <item x="507"/>
        <item x="791"/>
        <item x="235"/>
        <item x="476"/>
        <item x="339"/>
        <item x="505"/>
        <item x="100"/>
        <item x="140"/>
        <item x="246"/>
        <item x="300"/>
        <item x="64"/>
        <item x="698"/>
        <item x="610"/>
        <item x="203"/>
        <item x="57"/>
        <item x="409"/>
        <item x="595"/>
        <item x="583"/>
        <item x="54"/>
        <item x="452"/>
        <item x="474"/>
        <item x="204"/>
        <item x="543"/>
        <item x="83"/>
        <item x="554"/>
        <item x="557"/>
        <item x="481"/>
        <item x="650"/>
        <item x="363"/>
        <item x="764"/>
        <item x="591"/>
        <item x="747"/>
        <item x="427"/>
        <item x="72"/>
        <item x="785"/>
        <item x="521"/>
        <item x="357"/>
        <item x="445"/>
        <item x="315"/>
        <item x="223"/>
        <item x="601"/>
        <item x="78"/>
        <item x="13"/>
        <item x="725"/>
        <item x="365"/>
        <item x="192"/>
        <item x="558"/>
        <item x="460"/>
        <item x="382"/>
        <item x="711"/>
        <item x="545"/>
        <item x="187"/>
        <item m="1" x="816"/>
        <item x="740"/>
        <item x="539"/>
        <item x="403"/>
        <item x="25"/>
        <item x="483"/>
        <item x="356"/>
        <item x="487"/>
        <item x="616"/>
        <item x="391"/>
        <item x="118"/>
        <item x="213"/>
        <item x="249"/>
        <item x="288"/>
        <item x="648"/>
        <item x="393"/>
        <item x="240"/>
        <item x="126"/>
        <item x="163"/>
        <item x="771"/>
        <item m="1" x="814"/>
        <item x="325"/>
        <item x="477"/>
        <item x="593"/>
        <item x="733"/>
        <item x="406"/>
        <item x="260"/>
        <item x="570"/>
        <item x="236"/>
        <item x="767"/>
        <item x="154"/>
        <item x="649"/>
        <item x="628"/>
        <item x="305"/>
        <item x="11"/>
        <item x="715"/>
        <item x="437"/>
        <item x="176"/>
        <item x="88"/>
        <item x="226"/>
        <item x="541"/>
        <item x="276"/>
        <item x="504"/>
        <item x="572"/>
        <item x="606"/>
        <item x="781"/>
        <item x="283"/>
        <item x="364"/>
        <item x="156"/>
        <item x="385"/>
        <item x="71"/>
        <item x="259"/>
        <item x="34"/>
        <item x="311"/>
        <item x="340"/>
        <item x="92"/>
        <item x="177"/>
        <item x="579"/>
        <item x="597"/>
        <item x="634"/>
        <item x="294"/>
        <item x="73"/>
        <item x="16"/>
        <item x="186"/>
        <item x="308"/>
        <item x="549"/>
        <item x="102"/>
        <item x="430"/>
        <item m="1" x="819"/>
        <item x="685"/>
        <item x="212"/>
        <item x="310"/>
        <item x="523"/>
        <item x="252"/>
        <item x="153"/>
        <item x="184"/>
        <item x="309"/>
        <item x="759"/>
        <item x="497"/>
        <item x="48"/>
        <item x="672"/>
        <item x="318"/>
        <item x="132"/>
        <item x="181"/>
        <item x="468"/>
        <item x="387"/>
        <item x="69"/>
        <item x="195"/>
        <item x="578"/>
        <item x="144"/>
        <item x="456"/>
        <item x="307"/>
        <item x="732"/>
        <item x="291"/>
        <item x="392"/>
        <item x="149"/>
        <item x="745"/>
        <item x="234"/>
        <item x="749"/>
        <item x="329"/>
        <item x="758"/>
        <item x="6"/>
        <item x="713"/>
        <item x="516"/>
        <item x="489"/>
        <item x="457"/>
        <item x="76"/>
        <item x="513"/>
        <item x="378"/>
        <item x="390"/>
        <item x="351"/>
        <item x="528"/>
        <item x="380"/>
        <item x="348"/>
        <item x="798"/>
        <item x="432"/>
        <item x="270"/>
        <item x="741"/>
        <item x="55"/>
        <item x="414"/>
        <item x="38"/>
        <item x="20"/>
        <item x="491"/>
        <item x="151"/>
        <item x="198"/>
        <item x="245"/>
        <item x="700"/>
        <item x="171"/>
        <item x="774"/>
        <item x="379"/>
        <item x="729"/>
        <item x="119"/>
        <item x="221"/>
        <item x="108"/>
        <item x="775"/>
        <item x="679"/>
        <item x="40"/>
        <item x="567"/>
        <item x="664"/>
        <item x="536"/>
        <item x="443"/>
        <item x="769"/>
        <item x="261"/>
        <item x="630"/>
        <item x="162"/>
        <item x="653"/>
        <item x="638"/>
        <item x="91"/>
        <item x="27"/>
        <item x="415"/>
        <item x="82"/>
        <item x="524"/>
        <item x="253"/>
        <item x="256"/>
        <item x="133"/>
        <item x="56"/>
        <item x="608"/>
        <item x="635"/>
        <item x="592"/>
        <item x="702"/>
        <item x="338"/>
        <item x="411"/>
        <item x="636"/>
        <item x="285"/>
        <item x="548"/>
        <item x="2"/>
        <item x="30"/>
        <item x="81"/>
        <item x="306"/>
        <item x="277"/>
        <item x="569"/>
        <item x="550"/>
        <item x="560"/>
        <item x="797"/>
        <item x="422"/>
        <item x="147"/>
        <item x="486"/>
        <item x="683"/>
        <item x="258"/>
        <item x="355"/>
        <item x="761"/>
        <item x="53"/>
        <item x="667"/>
        <item x="722"/>
        <item x="388"/>
        <item x="751"/>
        <item x="51"/>
        <item x="573"/>
        <item x="800"/>
        <item x="214"/>
        <item x="86"/>
        <item x="428"/>
        <item x="399"/>
        <item x="480"/>
        <item x="281"/>
        <item x="658"/>
        <item x="462"/>
        <item x="529"/>
        <item x="790"/>
        <item x="632"/>
        <item x="207"/>
        <item x="494"/>
        <item x="317"/>
        <item x="116"/>
        <item x="322"/>
        <item x="273"/>
        <item x="169"/>
        <item x="302"/>
        <item x="626"/>
        <item x="402"/>
        <item x="247"/>
        <item x="19"/>
        <item x="668"/>
        <item x="125"/>
        <item x="254"/>
        <item x="298"/>
        <item x="206"/>
        <item x="621"/>
        <item x="778"/>
        <item x="287"/>
        <item x="455"/>
        <item x="600"/>
        <item x="803"/>
        <item x="395"/>
        <item x="407"/>
        <item x="642"/>
        <item x="526"/>
        <item x="459"/>
        <item x="344"/>
        <item x="703"/>
        <item x="652"/>
        <item x="622"/>
        <item x="85"/>
        <item x="520"/>
        <item x="614"/>
        <item x="547"/>
        <item x="760"/>
        <item x="24"/>
        <item x="80"/>
        <item x="167"/>
        <item x="194"/>
        <item x="501"/>
        <item x="7"/>
        <item x="28"/>
        <item x="336"/>
        <item x="358"/>
        <item x="555"/>
        <item x="227"/>
        <item x="694"/>
        <item x="463"/>
        <item x="289"/>
        <item x="74"/>
        <item x="478"/>
        <item x="408"/>
        <item x="620"/>
        <item x="473"/>
        <item x="350"/>
        <item x="323"/>
        <item x="50"/>
        <item x="454"/>
        <item x="429"/>
        <item x="585"/>
        <item x="18"/>
        <item x="343"/>
        <item x="120"/>
        <item x="809"/>
        <item x="654"/>
        <item x="218"/>
        <item x="189"/>
        <item x="754"/>
        <item x="233"/>
        <item x="633"/>
        <item x="101"/>
        <item x="157"/>
        <item x="272"/>
        <item x="530"/>
        <item x="451"/>
        <item x="496"/>
        <item x="508"/>
        <item x="280"/>
        <item x="589"/>
        <item x="239"/>
        <item x="681"/>
        <item x="44"/>
        <item x="178"/>
        <item x="312"/>
        <item x="359"/>
        <item x="532"/>
        <item x="424"/>
        <item x="215"/>
        <item x="562"/>
        <item x="692"/>
        <item x="420"/>
        <item x="611"/>
        <item x="45"/>
        <item x="617"/>
        <item x="37"/>
        <item x="500"/>
        <item x="607"/>
        <item x="533"/>
        <item x="8"/>
        <item x="130"/>
        <item x="398"/>
        <item x="59"/>
        <item x="383"/>
        <item x="546"/>
        <item x="41"/>
        <item x="453"/>
        <item x="779"/>
        <item x="94"/>
        <item x="651"/>
        <item x="544"/>
        <item x="52"/>
        <item x="789"/>
        <item x="801"/>
        <item x="461"/>
        <item x="576"/>
        <item x="128"/>
        <item x="341"/>
        <item x="79"/>
        <item x="62"/>
        <item x="561"/>
        <item x="396"/>
        <item x="552"/>
        <item x="279"/>
        <item x="509"/>
        <item x="405"/>
        <item x="230"/>
        <item x="173"/>
        <item x="735"/>
        <item x="244"/>
        <item x="448"/>
        <item x="484"/>
        <item x="333"/>
        <item x="542"/>
        <item x="303"/>
        <item x="728"/>
        <item x="196"/>
        <item x="99"/>
        <item x="381"/>
        <item x="734"/>
        <item x="615"/>
        <item x="686"/>
        <item x="662"/>
        <item x="321"/>
        <item x="431"/>
        <item t="default"/>
      </items>
    </pivotField>
    <pivotField compact="0" outline="0" showAll="0">
      <items count="13">
        <item h="1" x="3"/>
        <item h="1" x="0"/>
        <item h="1" x="11"/>
        <item h="1" x="6"/>
        <item h="1" x="1"/>
        <item x="7"/>
        <item h="1" x="4"/>
        <item h="1" x="9"/>
        <item h="1" x="10"/>
        <item h="1" x="2"/>
        <item h="1" x="8"/>
        <item h="1" x="5"/>
        <item t="default"/>
      </items>
    </pivotField>
    <pivotField compact="0" outline="0" showAll="0">
      <items count="4">
        <item x="1"/>
        <item x="0"/>
        <item x="2"/>
        <item t="default"/>
      </items>
    </pivotField>
    <pivotField compact="0" numFmtId="2" outline="0" showAll="0"/>
    <pivotField compact="0" numFmtId="2" outline="0" showAll="0"/>
    <pivotField compact="0" outline="0" subtotalTop="0" showAll="0">
      <items count="4">
        <item x="1"/>
        <item x="2"/>
        <item x="0"/>
        <item t="default"/>
      </items>
    </pivotField>
    <pivotField compact="0" numFmtId="2" outline="0" showAll="0"/>
    <pivotField compact="0" outline="0" showAll="0"/>
    <pivotField compact="0" outline="0" showAll="0">
      <items count="5">
        <item x="0"/>
        <item x="3"/>
        <item x="2"/>
        <item x="1"/>
        <item t="default"/>
      </items>
    </pivotField>
    <pivotField compact="0" outline="0" showAll="0"/>
    <pivotField compact="0" outline="0" showAll="0">
      <items count="11">
        <item x="5"/>
        <item x="2"/>
        <item x="3"/>
        <item x="4"/>
        <item x="6"/>
        <item x="0"/>
        <item x="8"/>
        <item x="9"/>
        <item x="1"/>
        <item x="7"/>
        <item t="default"/>
      </items>
    </pivotField>
    <pivotField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
        <item x="3"/>
        <item x="2"/>
        <item x="0"/>
        <item x="1"/>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20"/>
  </rowFields>
  <rowItems count="5">
    <i>
      <x/>
    </i>
    <i>
      <x v="1"/>
    </i>
    <i>
      <x v="2"/>
    </i>
    <i>
      <x v="3"/>
    </i>
    <i t="grand">
      <x/>
    </i>
  </rowItems>
  <colItems count="1">
    <i/>
  </colItems>
  <dataFields count="1">
    <dataField name="Count of Order ID" fld="0" subtotal="count" baseField="0" baseItem="0"/>
  </dataFields>
  <chartFormats count="5">
    <chartFormat chart="14" format="33" series="1">
      <pivotArea type="data" outline="0" fieldPosition="0">
        <references count="1">
          <reference field="4294967294" count="1" selected="0">
            <x v="0"/>
          </reference>
        </references>
      </pivotArea>
    </chartFormat>
    <chartFormat chart="14" format="34">
      <pivotArea type="data" outline="0" fieldPosition="0">
        <references count="2">
          <reference field="4294967294" count="1" selected="0">
            <x v="0"/>
          </reference>
          <reference field="20" count="1" selected="0">
            <x v="0"/>
          </reference>
        </references>
      </pivotArea>
    </chartFormat>
    <chartFormat chart="14" format="35">
      <pivotArea type="data" outline="0" fieldPosition="0">
        <references count="2">
          <reference field="4294967294" count="1" selected="0">
            <x v="0"/>
          </reference>
          <reference field="20" count="1" selected="0">
            <x v="1"/>
          </reference>
        </references>
      </pivotArea>
    </chartFormat>
    <chartFormat chart="14" format="36">
      <pivotArea type="data" outline="0" fieldPosition="0">
        <references count="2">
          <reference field="4294967294" count="1" selected="0">
            <x v="0"/>
          </reference>
          <reference field="20" count="1" selected="0">
            <x v="2"/>
          </reference>
        </references>
      </pivotArea>
    </chartFormat>
    <chartFormat chart="14" format="37">
      <pivotArea type="data" outline="0" fieldPosition="0">
        <references count="2">
          <reference field="4294967294" count="1" selected="0">
            <x v="0"/>
          </reference>
          <reference field="20"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F110D8-9C1A-4A17-A00D-CE48B35280D6}" name="PivotTable5"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18">
  <location ref="E21:F26" firstHeaderRow="2" firstDataRow="2" firstDataCol="1"/>
  <pivotFields count="22">
    <pivotField dataField="1" compact="0" outline="0" showAll="0"/>
    <pivotField compact="0" outline="0" showAll="0"/>
    <pivotField compact="0" outline="0" showAll="0"/>
    <pivotField compact="0" numFmtId="14" outline="0" showAll="0">
      <items count="821">
        <item x="103"/>
        <item x="808"/>
        <item x="275"/>
        <item x="629"/>
        <item x="267"/>
        <item x="410"/>
        <item x="9"/>
        <item x="313"/>
        <item x="482"/>
        <item x="75"/>
        <item x="738"/>
        <item x="440"/>
        <item x="466"/>
        <item x="5"/>
        <item x="737"/>
        <item x="656"/>
        <item x="433"/>
        <item x="376"/>
        <item x="354"/>
        <item x="434"/>
        <item x="90"/>
        <item x="104"/>
        <item x="342"/>
        <item x="568"/>
        <item x="518"/>
        <item x="666"/>
        <item x="77"/>
        <item x="697"/>
        <item x="439"/>
        <item x="115"/>
        <item x="334"/>
        <item x="47"/>
        <item x="660"/>
        <item x="374"/>
        <item x="93"/>
        <item x="251"/>
        <item x="677"/>
        <item x="623"/>
        <item x="229"/>
        <item x="739"/>
        <item x="587"/>
        <item x="22"/>
        <item x="788"/>
        <item x="565"/>
        <item x="33"/>
        <item x="806"/>
        <item x="286"/>
        <item x="590"/>
        <item x="688"/>
        <item x="263"/>
        <item x="87"/>
        <item x="736"/>
        <item x="139"/>
        <item x="639"/>
        <item x="175"/>
        <item x="199"/>
        <item x="373"/>
        <item x="444"/>
        <item x="643"/>
        <item x="490"/>
        <item x="792"/>
        <item x="369"/>
        <item x="384"/>
        <item x="36"/>
        <item x="331"/>
        <item x="673"/>
        <item x="416"/>
        <item x="345"/>
        <item x="29"/>
        <item x="155"/>
        <item x="627"/>
        <item x="131"/>
        <item x="401"/>
        <item x="659"/>
        <item x="613"/>
        <item x="618"/>
        <item x="49"/>
        <item x="257"/>
        <item x="441"/>
        <item x="805"/>
        <item x="65"/>
        <item x="89"/>
        <item x="211"/>
        <item x="748"/>
        <item x="141"/>
        <item x="799"/>
        <item x="706"/>
        <item x="205"/>
        <item x="301"/>
        <item x="582"/>
        <item x="148"/>
        <item x="112"/>
        <item x="278"/>
        <item m="1" x="818"/>
        <item x="446"/>
        <item x="418"/>
        <item x="371"/>
        <item x="787"/>
        <item x="731"/>
        <item x="515"/>
        <item x="159"/>
        <item x="146"/>
        <item x="499"/>
        <item x="193"/>
        <item x="447"/>
        <item x="442"/>
        <item x="265"/>
        <item x="796"/>
        <item x="475"/>
        <item x="284"/>
        <item x="202"/>
        <item x="584"/>
        <item x="479"/>
        <item x="807"/>
        <item x="368"/>
        <item x="603"/>
        <item x="631"/>
        <item x="295"/>
        <item x="316"/>
        <item x="42"/>
        <item x="522"/>
        <item x="588"/>
        <item x="811"/>
        <item x="150"/>
        <item x="527"/>
        <item x="1"/>
        <item x="559"/>
        <item x="113"/>
        <item x="4"/>
        <item x="201"/>
        <item x="646"/>
        <item x="185"/>
        <item x="517"/>
        <item x="746"/>
        <item x="105"/>
        <item x="362"/>
        <item x="208"/>
        <item x="31"/>
        <item x="172"/>
        <item x="750"/>
        <item x="701"/>
        <item x="810"/>
        <item x="158"/>
        <item x="804"/>
        <item x="726"/>
        <item x="768"/>
        <item x="367"/>
        <item x="143"/>
        <item x="122"/>
        <item m="1" x="817"/>
        <item x="669"/>
        <item x="266"/>
        <item x="712"/>
        <item x="145"/>
        <item x="467"/>
        <item x="598"/>
        <item x="238"/>
        <item x="349"/>
        <item x="282"/>
        <item x="389"/>
        <item x="166"/>
        <item x="124"/>
        <item x="687"/>
        <item x="674"/>
        <item x="802"/>
        <item x="762"/>
        <item x="188"/>
        <item x="640"/>
        <item x="756"/>
        <item x="744"/>
        <item x="232"/>
        <item x="553"/>
        <item x="564"/>
        <item x="413"/>
        <item x="594"/>
        <item x="352"/>
        <item x="255"/>
        <item x="763"/>
        <item x="471"/>
        <item x="718"/>
        <item x="421"/>
        <item x="67"/>
        <item x="637"/>
        <item m="1" x="812"/>
        <item x="110"/>
        <item x="696"/>
        <item x="485"/>
        <item x="743"/>
        <item x="469"/>
        <item x="586"/>
        <item x="269"/>
        <item x="449"/>
        <item x="783"/>
        <item x="228"/>
        <item x="224"/>
        <item x="425"/>
        <item x="138"/>
        <item x="63"/>
        <item x="123"/>
        <item x="12"/>
        <item x="268"/>
        <item x="510"/>
        <item x="32"/>
        <item x="262"/>
        <item x="647"/>
        <item x="435"/>
        <item x="114"/>
        <item x="337"/>
        <item x="15"/>
        <item x="794"/>
        <item x="200"/>
        <item x="612"/>
        <item x="574"/>
        <item x="225"/>
        <item x="241"/>
        <item x="682"/>
        <item x="512"/>
        <item x="503"/>
        <item x="304"/>
        <item x="330"/>
        <item x="770"/>
        <item x="164"/>
        <item x="695"/>
        <item x="795"/>
        <item x="717"/>
        <item x="324"/>
        <item x="370"/>
        <item x="23"/>
        <item x="152"/>
        <item x="525"/>
        <item x="58"/>
        <item x="366"/>
        <item x="242"/>
        <item x="596"/>
        <item x="129"/>
        <item x="624"/>
        <item x="404"/>
        <item x="419"/>
        <item x="604"/>
        <item x="179"/>
        <item x="412"/>
        <item x="174"/>
        <item x="755"/>
        <item x="243"/>
        <item x="438"/>
        <item x="190"/>
        <item x="777"/>
        <item x="538"/>
        <item x="297"/>
        <item x="61"/>
        <item x="776"/>
        <item x="35"/>
        <item x="531"/>
        <item x="492"/>
        <item x="250"/>
        <item x="209"/>
        <item x="220"/>
        <item x="423"/>
        <item x="655"/>
        <item x="605"/>
        <item x="96"/>
        <item x="502"/>
        <item x="710"/>
        <item x="721"/>
        <item x="519"/>
        <item x="693"/>
        <item x="641"/>
        <item x="183"/>
        <item x="493"/>
        <item x="581"/>
        <item x="216"/>
        <item x="397"/>
        <item x="472"/>
        <item x="68"/>
        <item x="782"/>
        <item x="319"/>
        <item x="470"/>
        <item x="495"/>
        <item x="691"/>
        <item x="727"/>
        <item x="97"/>
        <item x="136"/>
        <item x="127"/>
        <item x="117"/>
        <item x="772"/>
        <item x="575"/>
        <item x="375"/>
        <item x="773"/>
        <item x="191"/>
        <item x="210"/>
        <item x="793"/>
        <item x="400"/>
        <item x="84"/>
        <item x="676"/>
        <item x="290"/>
        <item x="326"/>
        <item x="46"/>
        <item x="556"/>
        <item x="231"/>
        <item x="264"/>
        <item x="39"/>
        <item x="514"/>
        <item x="752"/>
        <item x="17"/>
        <item x="657"/>
        <item x="537"/>
        <item x="293"/>
        <item x="707"/>
        <item x="436"/>
        <item x="602"/>
        <item x="335"/>
        <item x="720"/>
        <item x="644"/>
        <item x="274"/>
        <item x="170"/>
        <item x="347"/>
        <item x="161"/>
        <item m="1" x="813"/>
        <item x="540"/>
        <item x="465"/>
        <item x="386"/>
        <item x="716"/>
        <item x="534"/>
        <item x="248"/>
        <item x="360"/>
        <item x="66"/>
        <item x="766"/>
        <item x="111"/>
        <item x="724"/>
        <item x="690"/>
        <item x="551"/>
        <item x="346"/>
        <item x="60"/>
        <item x="95"/>
        <item x="21"/>
        <item x="135"/>
        <item x="619"/>
        <item x="70"/>
        <item x="566"/>
        <item x="784"/>
        <item x="137"/>
        <item x="121"/>
        <item x="361"/>
        <item x="450"/>
        <item x="106"/>
        <item x="14"/>
        <item x="271"/>
        <item x="699"/>
        <item x="332"/>
        <item x="488"/>
        <item x="705"/>
        <item x="753"/>
        <item x="719"/>
        <item x="678"/>
        <item x="10"/>
        <item x="353"/>
        <item x="43"/>
        <item x="599"/>
        <item x="684"/>
        <item x="580"/>
        <item x="426"/>
        <item x="723"/>
        <item x="663"/>
        <item x="377"/>
        <item m="1" x="815"/>
        <item x="704"/>
        <item x="689"/>
        <item x="571"/>
        <item x="292"/>
        <item x="98"/>
        <item x="708"/>
        <item x="625"/>
        <item x="506"/>
        <item x="107"/>
        <item x="237"/>
        <item x="680"/>
        <item x="577"/>
        <item x="394"/>
        <item x="320"/>
        <item x="197"/>
        <item x="714"/>
        <item x="670"/>
        <item x="757"/>
        <item x="511"/>
        <item x="182"/>
        <item x="498"/>
        <item x="217"/>
        <item x="609"/>
        <item x="3"/>
        <item x="535"/>
        <item x="219"/>
        <item x="165"/>
        <item x="675"/>
        <item x="180"/>
        <item x="160"/>
        <item x="26"/>
        <item x="134"/>
        <item x="671"/>
        <item x="314"/>
        <item x="780"/>
        <item x="296"/>
        <item x="645"/>
        <item x="765"/>
        <item x="109"/>
        <item x="417"/>
        <item x="372"/>
        <item x="661"/>
        <item x="168"/>
        <item x="742"/>
        <item x="0"/>
        <item x="730"/>
        <item x="299"/>
        <item x="327"/>
        <item x="665"/>
        <item x="464"/>
        <item x="709"/>
        <item x="328"/>
        <item x="142"/>
        <item x="786"/>
        <item x="222"/>
        <item x="458"/>
        <item x="563"/>
        <item x="507"/>
        <item x="791"/>
        <item x="235"/>
        <item x="476"/>
        <item x="339"/>
        <item x="505"/>
        <item x="100"/>
        <item x="140"/>
        <item x="246"/>
        <item x="300"/>
        <item x="64"/>
        <item x="698"/>
        <item x="610"/>
        <item x="203"/>
        <item x="57"/>
        <item x="409"/>
        <item x="595"/>
        <item x="583"/>
        <item x="54"/>
        <item x="452"/>
        <item x="474"/>
        <item x="204"/>
        <item x="543"/>
        <item x="83"/>
        <item x="554"/>
        <item x="557"/>
        <item x="481"/>
        <item x="650"/>
        <item x="363"/>
        <item x="764"/>
        <item x="591"/>
        <item x="747"/>
        <item x="427"/>
        <item x="72"/>
        <item x="785"/>
        <item x="521"/>
        <item x="357"/>
        <item x="445"/>
        <item x="315"/>
        <item x="223"/>
        <item x="601"/>
        <item x="78"/>
        <item x="13"/>
        <item x="725"/>
        <item x="365"/>
        <item x="192"/>
        <item x="558"/>
        <item x="460"/>
        <item x="382"/>
        <item x="711"/>
        <item x="545"/>
        <item x="187"/>
        <item m="1" x="816"/>
        <item x="740"/>
        <item x="539"/>
        <item x="403"/>
        <item x="25"/>
        <item x="483"/>
        <item x="356"/>
        <item x="487"/>
        <item x="616"/>
        <item x="391"/>
        <item x="118"/>
        <item x="213"/>
        <item x="249"/>
        <item x="288"/>
        <item x="648"/>
        <item x="393"/>
        <item x="240"/>
        <item x="126"/>
        <item x="163"/>
        <item x="771"/>
        <item m="1" x="814"/>
        <item x="325"/>
        <item x="477"/>
        <item x="593"/>
        <item x="733"/>
        <item x="406"/>
        <item x="260"/>
        <item x="570"/>
        <item x="236"/>
        <item x="767"/>
        <item x="154"/>
        <item x="649"/>
        <item x="628"/>
        <item x="305"/>
        <item x="11"/>
        <item x="715"/>
        <item x="437"/>
        <item x="176"/>
        <item x="88"/>
        <item x="226"/>
        <item x="541"/>
        <item x="276"/>
        <item x="504"/>
        <item x="572"/>
        <item x="606"/>
        <item x="781"/>
        <item x="283"/>
        <item x="364"/>
        <item x="156"/>
        <item x="385"/>
        <item x="71"/>
        <item x="259"/>
        <item x="34"/>
        <item x="311"/>
        <item x="340"/>
        <item x="92"/>
        <item x="177"/>
        <item x="579"/>
        <item x="597"/>
        <item x="634"/>
        <item x="294"/>
        <item x="73"/>
        <item x="16"/>
        <item x="186"/>
        <item x="308"/>
        <item x="549"/>
        <item x="102"/>
        <item x="430"/>
        <item m="1" x="819"/>
        <item x="685"/>
        <item x="212"/>
        <item x="310"/>
        <item x="523"/>
        <item x="252"/>
        <item x="153"/>
        <item x="184"/>
        <item x="309"/>
        <item x="759"/>
        <item x="497"/>
        <item x="48"/>
        <item x="672"/>
        <item x="318"/>
        <item x="132"/>
        <item x="181"/>
        <item x="468"/>
        <item x="387"/>
        <item x="69"/>
        <item x="195"/>
        <item x="578"/>
        <item x="144"/>
        <item x="456"/>
        <item x="307"/>
        <item x="732"/>
        <item x="291"/>
        <item x="392"/>
        <item x="149"/>
        <item x="745"/>
        <item x="234"/>
        <item x="749"/>
        <item x="329"/>
        <item x="758"/>
        <item x="6"/>
        <item x="713"/>
        <item x="516"/>
        <item x="489"/>
        <item x="457"/>
        <item x="76"/>
        <item x="513"/>
        <item x="378"/>
        <item x="390"/>
        <item x="351"/>
        <item x="528"/>
        <item x="380"/>
        <item x="348"/>
        <item x="798"/>
        <item x="432"/>
        <item x="270"/>
        <item x="741"/>
        <item x="55"/>
        <item x="414"/>
        <item x="38"/>
        <item x="20"/>
        <item x="491"/>
        <item x="151"/>
        <item x="198"/>
        <item x="245"/>
        <item x="700"/>
        <item x="171"/>
        <item x="774"/>
        <item x="379"/>
        <item x="729"/>
        <item x="119"/>
        <item x="221"/>
        <item x="108"/>
        <item x="775"/>
        <item x="679"/>
        <item x="40"/>
        <item x="567"/>
        <item x="664"/>
        <item x="536"/>
        <item x="443"/>
        <item x="769"/>
        <item x="261"/>
        <item x="630"/>
        <item x="162"/>
        <item x="653"/>
        <item x="638"/>
        <item x="91"/>
        <item x="27"/>
        <item x="415"/>
        <item x="82"/>
        <item x="524"/>
        <item x="253"/>
        <item x="256"/>
        <item x="133"/>
        <item x="56"/>
        <item x="608"/>
        <item x="635"/>
        <item x="592"/>
        <item x="702"/>
        <item x="338"/>
        <item x="411"/>
        <item x="636"/>
        <item x="285"/>
        <item x="548"/>
        <item x="2"/>
        <item x="30"/>
        <item x="81"/>
        <item x="306"/>
        <item x="277"/>
        <item x="569"/>
        <item x="550"/>
        <item x="560"/>
        <item x="797"/>
        <item x="422"/>
        <item x="147"/>
        <item x="486"/>
        <item x="683"/>
        <item x="258"/>
        <item x="355"/>
        <item x="761"/>
        <item x="53"/>
        <item x="667"/>
        <item x="722"/>
        <item x="388"/>
        <item x="751"/>
        <item x="51"/>
        <item x="573"/>
        <item x="800"/>
        <item x="214"/>
        <item x="86"/>
        <item x="428"/>
        <item x="399"/>
        <item x="480"/>
        <item x="281"/>
        <item x="658"/>
        <item x="462"/>
        <item x="529"/>
        <item x="790"/>
        <item x="632"/>
        <item x="207"/>
        <item x="494"/>
        <item x="317"/>
        <item x="116"/>
        <item x="322"/>
        <item x="273"/>
        <item x="169"/>
        <item x="302"/>
        <item x="626"/>
        <item x="402"/>
        <item x="247"/>
        <item x="19"/>
        <item x="668"/>
        <item x="125"/>
        <item x="254"/>
        <item x="298"/>
        <item x="206"/>
        <item x="621"/>
        <item x="778"/>
        <item x="287"/>
        <item x="455"/>
        <item x="600"/>
        <item x="803"/>
        <item x="395"/>
        <item x="407"/>
        <item x="642"/>
        <item x="526"/>
        <item x="459"/>
        <item x="344"/>
        <item x="703"/>
        <item x="652"/>
        <item x="622"/>
        <item x="85"/>
        <item x="520"/>
        <item x="614"/>
        <item x="547"/>
        <item x="760"/>
        <item x="24"/>
        <item x="80"/>
        <item x="167"/>
        <item x="194"/>
        <item x="501"/>
        <item x="7"/>
        <item x="28"/>
        <item x="336"/>
        <item x="358"/>
        <item x="555"/>
        <item x="227"/>
        <item x="694"/>
        <item x="463"/>
        <item x="289"/>
        <item x="74"/>
        <item x="478"/>
        <item x="408"/>
        <item x="620"/>
        <item x="473"/>
        <item x="350"/>
        <item x="323"/>
        <item x="50"/>
        <item x="454"/>
        <item x="429"/>
        <item x="585"/>
        <item x="18"/>
        <item x="343"/>
        <item x="120"/>
        <item x="809"/>
        <item x="654"/>
        <item x="218"/>
        <item x="189"/>
        <item x="754"/>
        <item x="233"/>
        <item x="633"/>
        <item x="101"/>
        <item x="157"/>
        <item x="272"/>
        <item x="530"/>
        <item x="451"/>
        <item x="496"/>
        <item x="508"/>
        <item x="280"/>
        <item x="589"/>
        <item x="239"/>
        <item x="681"/>
        <item x="44"/>
        <item x="178"/>
        <item x="312"/>
        <item x="359"/>
        <item x="532"/>
        <item x="424"/>
        <item x="215"/>
        <item x="562"/>
        <item x="692"/>
        <item x="420"/>
        <item x="611"/>
        <item x="45"/>
        <item x="617"/>
        <item x="37"/>
        <item x="500"/>
        <item x="607"/>
        <item x="533"/>
        <item x="8"/>
        <item x="130"/>
        <item x="398"/>
        <item x="59"/>
        <item x="383"/>
        <item x="546"/>
        <item x="41"/>
        <item x="453"/>
        <item x="779"/>
        <item x="94"/>
        <item x="651"/>
        <item x="544"/>
        <item x="52"/>
        <item x="789"/>
        <item x="801"/>
        <item x="461"/>
        <item x="576"/>
        <item x="128"/>
        <item x="341"/>
        <item x="79"/>
        <item x="62"/>
        <item x="561"/>
        <item x="396"/>
        <item x="552"/>
        <item x="279"/>
        <item x="509"/>
        <item x="405"/>
        <item x="230"/>
        <item x="173"/>
        <item x="735"/>
        <item x="244"/>
        <item x="448"/>
        <item x="484"/>
        <item x="333"/>
        <item x="542"/>
        <item x="303"/>
        <item x="728"/>
        <item x="196"/>
        <item x="99"/>
        <item x="381"/>
        <item x="734"/>
        <item x="615"/>
        <item x="686"/>
        <item x="662"/>
        <item x="321"/>
        <item x="431"/>
        <item t="default"/>
      </items>
    </pivotField>
    <pivotField compact="0" outline="0" showAll="0">
      <items count="13">
        <item h="1" x="3"/>
        <item h="1" x="0"/>
        <item h="1" x="11"/>
        <item h="1" x="6"/>
        <item h="1" x="1"/>
        <item x="7"/>
        <item h="1" x="4"/>
        <item h="1" x="9"/>
        <item h="1" x="10"/>
        <item h="1" x="2"/>
        <item h="1" x="8"/>
        <item h="1" x="5"/>
        <item t="default"/>
      </items>
    </pivotField>
    <pivotField compact="0" outline="0" showAll="0">
      <items count="4">
        <item x="1"/>
        <item x="0"/>
        <item x="2"/>
        <item t="default"/>
      </items>
    </pivotField>
    <pivotField compact="0" numFmtId="2" outline="0" showAll="0"/>
    <pivotField compact="0" numFmtId="2" outline="0" showAll="0"/>
    <pivotField axis="axisRow" compact="0" outline="0" subtotalTop="0" showAll="0">
      <items count="4">
        <item x="1"/>
        <item x="2"/>
        <item x="0"/>
        <item t="default"/>
      </items>
    </pivotField>
    <pivotField compact="0" numFmtId="2" outline="0" showAll="0"/>
    <pivotField compact="0" outline="0" showAll="0"/>
    <pivotField compact="0" outline="0" showAll="0">
      <items count="5">
        <item x="0"/>
        <item x="3"/>
        <item x="2"/>
        <item x="1"/>
        <item t="default"/>
      </items>
    </pivotField>
    <pivotField compact="0" outline="0" showAll="0"/>
    <pivotField compact="0" outline="0" showAll="0">
      <items count="11">
        <item x="5"/>
        <item x="2"/>
        <item x="3"/>
        <item x="4"/>
        <item x="6"/>
        <item x="0"/>
        <item x="8"/>
        <item x="9"/>
        <item x="1"/>
        <item x="7"/>
        <item t="default"/>
      </items>
    </pivotField>
    <pivotField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Order ID" fld="0" subtotal="count" baseField="0" baseItem="0"/>
  </dataFields>
  <chartFormats count="1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2"/>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8" count="1" selected="0">
            <x v="0"/>
          </reference>
        </references>
      </pivotArea>
    </chartFormat>
    <chartFormat chart="16" format="26">
      <pivotArea type="data" outline="0" fieldPosition="0">
        <references count="2">
          <reference field="4294967294" count="1" selected="0">
            <x v="0"/>
          </reference>
          <reference field="8" count="1" selected="0">
            <x v="1"/>
          </reference>
        </references>
      </pivotArea>
    </chartFormat>
    <chartFormat chart="16" format="27">
      <pivotArea type="data" outline="0" fieldPosition="0">
        <references count="2">
          <reference field="4294967294" count="1" selected="0">
            <x v="0"/>
          </reference>
          <reference field="8"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A20781-12ED-4F1D-A40F-2E474C2CEF87}" name="PivotTable3"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9">
  <location ref="E3:F16" firstHeaderRow="2" firstDataRow="2" firstDataCol="1"/>
  <pivotFields count="22">
    <pivotField compact="0" outline="0" showAll="0"/>
    <pivotField compact="0" outline="0" showAll="0"/>
    <pivotField compact="0" outline="0" showAll="0"/>
    <pivotField compact="0" numFmtId="14" outline="0" showAll="0">
      <items count="821">
        <item x="103"/>
        <item x="808"/>
        <item x="275"/>
        <item x="629"/>
        <item x="267"/>
        <item x="410"/>
        <item x="9"/>
        <item x="313"/>
        <item x="482"/>
        <item x="75"/>
        <item x="738"/>
        <item x="440"/>
        <item x="466"/>
        <item x="5"/>
        <item x="737"/>
        <item x="656"/>
        <item x="433"/>
        <item x="376"/>
        <item x="354"/>
        <item x="434"/>
        <item x="90"/>
        <item x="104"/>
        <item x="342"/>
        <item x="568"/>
        <item x="518"/>
        <item x="666"/>
        <item x="77"/>
        <item x="697"/>
        <item x="439"/>
        <item x="115"/>
        <item x="334"/>
        <item x="47"/>
        <item x="660"/>
        <item x="374"/>
        <item x="93"/>
        <item x="251"/>
        <item x="677"/>
        <item x="623"/>
        <item x="229"/>
        <item x="739"/>
        <item x="587"/>
        <item x="22"/>
        <item x="788"/>
        <item x="565"/>
        <item x="33"/>
        <item x="806"/>
        <item x="286"/>
        <item x="590"/>
        <item x="688"/>
        <item x="263"/>
        <item x="87"/>
        <item x="736"/>
        <item x="139"/>
        <item x="639"/>
        <item x="175"/>
        <item x="199"/>
        <item x="373"/>
        <item x="444"/>
        <item x="643"/>
        <item x="490"/>
        <item x="792"/>
        <item x="369"/>
        <item x="384"/>
        <item x="36"/>
        <item x="331"/>
        <item x="673"/>
        <item x="416"/>
        <item x="345"/>
        <item x="29"/>
        <item x="155"/>
        <item x="627"/>
        <item x="131"/>
        <item x="401"/>
        <item x="659"/>
        <item x="613"/>
        <item x="618"/>
        <item x="49"/>
        <item x="257"/>
        <item x="441"/>
        <item x="805"/>
        <item x="65"/>
        <item x="89"/>
        <item x="211"/>
        <item x="748"/>
        <item x="141"/>
        <item x="799"/>
        <item x="706"/>
        <item x="205"/>
        <item x="301"/>
        <item x="582"/>
        <item x="148"/>
        <item x="112"/>
        <item x="278"/>
        <item m="1" x="818"/>
        <item x="446"/>
        <item x="418"/>
        <item x="371"/>
        <item x="787"/>
        <item x="731"/>
        <item x="515"/>
        <item x="159"/>
        <item x="146"/>
        <item x="499"/>
        <item x="193"/>
        <item x="447"/>
        <item x="442"/>
        <item x="265"/>
        <item x="796"/>
        <item x="475"/>
        <item x="284"/>
        <item x="202"/>
        <item x="584"/>
        <item x="479"/>
        <item x="807"/>
        <item x="368"/>
        <item x="603"/>
        <item x="631"/>
        <item x="295"/>
        <item x="316"/>
        <item x="42"/>
        <item x="522"/>
        <item x="588"/>
        <item x="811"/>
        <item x="150"/>
        <item x="527"/>
        <item x="1"/>
        <item x="559"/>
        <item x="113"/>
        <item x="4"/>
        <item x="201"/>
        <item x="646"/>
        <item x="185"/>
        <item x="517"/>
        <item x="746"/>
        <item x="105"/>
        <item x="362"/>
        <item x="208"/>
        <item x="31"/>
        <item x="172"/>
        <item x="750"/>
        <item x="701"/>
        <item x="810"/>
        <item x="158"/>
        <item x="804"/>
        <item x="726"/>
        <item x="768"/>
        <item x="367"/>
        <item x="143"/>
        <item x="122"/>
        <item m="1" x="817"/>
        <item x="669"/>
        <item x="266"/>
        <item x="712"/>
        <item x="145"/>
        <item x="467"/>
        <item x="598"/>
        <item x="238"/>
        <item x="349"/>
        <item x="282"/>
        <item x="389"/>
        <item x="166"/>
        <item x="124"/>
        <item x="687"/>
        <item x="674"/>
        <item x="802"/>
        <item x="762"/>
        <item x="188"/>
        <item x="640"/>
        <item x="756"/>
        <item x="744"/>
        <item x="232"/>
        <item x="553"/>
        <item x="564"/>
        <item x="413"/>
        <item x="594"/>
        <item x="352"/>
        <item x="255"/>
        <item x="763"/>
        <item x="471"/>
        <item x="718"/>
        <item x="421"/>
        <item x="67"/>
        <item x="637"/>
        <item m="1" x="812"/>
        <item x="110"/>
        <item x="696"/>
        <item x="485"/>
        <item x="743"/>
        <item x="469"/>
        <item x="586"/>
        <item x="269"/>
        <item x="449"/>
        <item x="783"/>
        <item x="228"/>
        <item x="224"/>
        <item x="425"/>
        <item x="138"/>
        <item x="63"/>
        <item x="123"/>
        <item x="12"/>
        <item x="268"/>
        <item x="510"/>
        <item x="32"/>
        <item x="262"/>
        <item x="647"/>
        <item x="435"/>
        <item x="114"/>
        <item x="337"/>
        <item x="15"/>
        <item x="794"/>
        <item x="200"/>
        <item x="612"/>
        <item x="574"/>
        <item x="225"/>
        <item x="241"/>
        <item x="682"/>
        <item x="512"/>
        <item x="503"/>
        <item x="304"/>
        <item x="330"/>
        <item x="770"/>
        <item x="164"/>
        <item x="695"/>
        <item x="795"/>
        <item x="717"/>
        <item x="324"/>
        <item x="370"/>
        <item x="23"/>
        <item x="152"/>
        <item x="525"/>
        <item x="58"/>
        <item x="366"/>
        <item x="242"/>
        <item x="596"/>
        <item x="129"/>
        <item x="624"/>
        <item x="404"/>
        <item x="419"/>
        <item x="604"/>
        <item x="179"/>
        <item x="412"/>
        <item x="174"/>
        <item x="755"/>
        <item x="243"/>
        <item x="438"/>
        <item x="190"/>
        <item x="777"/>
        <item x="538"/>
        <item x="297"/>
        <item x="61"/>
        <item x="776"/>
        <item x="35"/>
        <item x="531"/>
        <item x="492"/>
        <item x="250"/>
        <item x="209"/>
        <item x="220"/>
        <item x="423"/>
        <item x="655"/>
        <item x="605"/>
        <item x="96"/>
        <item x="502"/>
        <item x="710"/>
        <item x="721"/>
        <item x="519"/>
        <item x="693"/>
        <item x="641"/>
        <item x="183"/>
        <item x="493"/>
        <item x="581"/>
        <item x="216"/>
        <item x="397"/>
        <item x="472"/>
        <item x="68"/>
        <item x="782"/>
        <item x="319"/>
        <item x="470"/>
        <item x="495"/>
        <item x="691"/>
        <item x="727"/>
        <item x="97"/>
        <item x="136"/>
        <item x="127"/>
        <item x="117"/>
        <item x="772"/>
        <item x="575"/>
        <item x="375"/>
        <item x="773"/>
        <item x="191"/>
        <item x="210"/>
        <item x="793"/>
        <item x="400"/>
        <item x="84"/>
        <item x="676"/>
        <item x="290"/>
        <item x="326"/>
        <item x="46"/>
        <item x="556"/>
        <item x="231"/>
        <item x="264"/>
        <item x="39"/>
        <item x="514"/>
        <item x="752"/>
        <item x="17"/>
        <item x="657"/>
        <item x="537"/>
        <item x="293"/>
        <item x="707"/>
        <item x="436"/>
        <item x="602"/>
        <item x="335"/>
        <item x="720"/>
        <item x="644"/>
        <item x="274"/>
        <item x="170"/>
        <item x="347"/>
        <item x="161"/>
        <item m="1" x="813"/>
        <item x="540"/>
        <item x="465"/>
        <item x="386"/>
        <item x="716"/>
        <item x="534"/>
        <item x="248"/>
        <item x="360"/>
        <item x="66"/>
        <item x="766"/>
        <item x="111"/>
        <item x="724"/>
        <item x="690"/>
        <item x="551"/>
        <item x="346"/>
        <item x="60"/>
        <item x="95"/>
        <item x="21"/>
        <item x="135"/>
        <item x="619"/>
        <item x="70"/>
        <item x="566"/>
        <item x="784"/>
        <item x="137"/>
        <item x="121"/>
        <item x="361"/>
        <item x="450"/>
        <item x="106"/>
        <item x="14"/>
        <item x="271"/>
        <item x="699"/>
        <item x="332"/>
        <item x="488"/>
        <item x="705"/>
        <item x="753"/>
        <item x="719"/>
        <item x="678"/>
        <item x="10"/>
        <item x="353"/>
        <item x="43"/>
        <item x="599"/>
        <item x="684"/>
        <item x="580"/>
        <item x="426"/>
        <item x="723"/>
        <item x="663"/>
        <item x="377"/>
        <item m="1" x="815"/>
        <item x="704"/>
        <item x="689"/>
        <item x="571"/>
        <item x="292"/>
        <item x="98"/>
        <item x="708"/>
        <item x="625"/>
        <item x="506"/>
        <item x="107"/>
        <item x="237"/>
        <item x="680"/>
        <item x="577"/>
        <item x="394"/>
        <item x="320"/>
        <item x="197"/>
        <item x="714"/>
        <item x="670"/>
        <item x="757"/>
        <item x="511"/>
        <item x="182"/>
        <item x="498"/>
        <item x="217"/>
        <item x="609"/>
        <item x="3"/>
        <item x="535"/>
        <item x="219"/>
        <item x="165"/>
        <item x="675"/>
        <item x="180"/>
        <item x="160"/>
        <item x="26"/>
        <item x="134"/>
        <item x="671"/>
        <item x="314"/>
        <item x="780"/>
        <item x="296"/>
        <item x="645"/>
        <item x="765"/>
        <item x="109"/>
        <item x="417"/>
        <item x="372"/>
        <item x="661"/>
        <item x="168"/>
        <item x="742"/>
        <item x="0"/>
        <item x="730"/>
        <item x="299"/>
        <item x="327"/>
        <item x="665"/>
        <item x="464"/>
        <item x="709"/>
        <item x="328"/>
        <item x="142"/>
        <item x="786"/>
        <item x="222"/>
        <item x="458"/>
        <item x="563"/>
        <item x="507"/>
        <item x="791"/>
        <item x="235"/>
        <item x="476"/>
        <item x="339"/>
        <item x="505"/>
        <item x="100"/>
        <item x="140"/>
        <item x="246"/>
        <item x="300"/>
        <item x="64"/>
        <item x="698"/>
        <item x="610"/>
        <item x="203"/>
        <item x="57"/>
        <item x="409"/>
        <item x="595"/>
        <item x="583"/>
        <item x="54"/>
        <item x="452"/>
        <item x="474"/>
        <item x="204"/>
        <item x="543"/>
        <item x="83"/>
        <item x="554"/>
        <item x="557"/>
        <item x="481"/>
        <item x="650"/>
        <item x="363"/>
        <item x="764"/>
        <item x="591"/>
        <item x="747"/>
        <item x="427"/>
        <item x="72"/>
        <item x="785"/>
        <item x="521"/>
        <item x="357"/>
        <item x="445"/>
        <item x="315"/>
        <item x="223"/>
        <item x="601"/>
        <item x="78"/>
        <item x="13"/>
        <item x="725"/>
        <item x="365"/>
        <item x="192"/>
        <item x="558"/>
        <item x="460"/>
        <item x="382"/>
        <item x="711"/>
        <item x="545"/>
        <item x="187"/>
        <item m="1" x="816"/>
        <item x="740"/>
        <item x="539"/>
        <item x="403"/>
        <item x="25"/>
        <item x="483"/>
        <item x="356"/>
        <item x="487"/>
        <item x="616"/>
        <item x="391"/>
        <item x="118"/>
        <item x="213"/>
        <item x="249"/>
        <item x="288"/>
        <item x="648"/>
        <item x="393"/>
        <item x="240"/>
        <item x="126"/>
        <item x="163"/>
        <item x="771"/>
        <item m="1" x="814"/>
        <item x="325"/>
        <item x="477"/>
        <item x="593"/>
        <item x="733"/>
        <item x="406"/>
        <item x="260"/>
        <item x="570"/>
        <item x="236"/>
        <item x="767"/>
        <item x="154"/>
        <item x="649"/>
        <item x="628"/>
        <item x="305"/>
        <item x="11"/>
        <item x="715"/>
        <item x="437"/>
        <item x="176"/>
        <item x="88"/>
        <item x="226"/>
        <item x="541"/>
        <item x="276"/>
        <item x="504"/>
        <item x="572"/>
        <item x="606"/>
        <item x="781"/>
        <item x="283"/>
        <item x="364"/>
        <item x="156"/>
        <item x="385"/>
        <item x="71"/>
        <item x="259"/>
        <item x="34"/>
        <item x="311"/>
        <item x="340"/>
        <item x="92"/>
        <item x="177"/>
        <item x="579"/>
        <item x="597"/>
        <item x="634"/>
        <item x="294"/>
        <item x="73"/>
        <item x="16"/>
        <item x="186"/>
        <item x="308"/>
        <item x="549"/>
        <item x="102"/>
        <item x="430"/>
        <item m="1" x="819"/>
        <item x="685"/>
        <item x="212"/>
        <item x="310"/>
        <item x="523"/>
        <item x="252"/>
        <item x="153"/>
        <item x="184"/>
        <item x="309"/>
        <item x="759"/>
        <item x="497"/>
        <item x="48"/>
        <item x="672"/>
        <item x="318"/>
        <item x="132"/>
        <item x="181"/>
        <item x="468"/>
        <item x="387"/>
        <item x="69"/>
        <item x="195"/>
        <item x="578"/>
        <item x="144"/>
        <item x="456"/>
        <item x="307"/>
        <item x="732"/>
        <item x="291"/>
        <item x="392"/>
        <item x="149"/>
        <item x="745"/>
        <item x="234"/>
        <item x="749"/>
        <item x="329"/>
        <item x="758"/>
        <item x="6"/>
        <item x="713"/>
        <item x="516"/>
        <item x="489"/>
        <item x="457"/>
        <item x="76"/>
        <item x="513"/>
        <item x="378"/>
        <item x="390"/>
        <item x="351"/>
        <item x="528"/>
        <item x="380"/>
        <item x="348"/>
        <item x="798"/>
        <item x="432"/>
        <item x="270"/>
        <item x="741"/>
        <item x="55"/>
        <item x="414"/>
        <item x="38"/>
        <item x="20"/>
        <item x="491"/>
        <item x="151"/>
        <item x="198"/>
        <item x="245"/>
        <item x="700"/>
        <item x="171"/>
        <item x="774"/>
        <item x="379"/>
        <item x="729"/>
        <item x="119"/>
        <item x="221"/>
        <item x="108"/>
        <item x="775"/>
        <item x="679"/>
        <item x="40"/>
        <item x="567"/>
        <item x="664"/>
        <item x="536"/>
        <item x="443"/>
        <item x="769"/>
        <item x="261"/>
        <item x="630"/>
        <item x="162"/>
        <item x="653"/>
        <item x="638"/>
        <item x="91"/>
        <item x="27"/>
        <item x="415"/>
        <item x="82"/>
        <item x="524"/>
        <item x="253"/>
        <item x="256"/>
        <item x="133"/>
        <item x="56"/>
        <item x="608"/>
        <item x="635"/>
        <item x="592"/>
        <item x="702"/>
        <item x="338"/>
        <item x="411"/>
        <item x="636"/>
        <item x="285"/>
        <item x="548"/>
        <item x="2"/>
        <item x="30"/>
        <item x="81"/>
        <item x="306"/>
        <item x="277"/>
        <item x="569"/>
        <item x="550"/>
        <item x="560"/>
        <item x="797"/>
        <item x="422"/>
        <item x="147"/>
        <item x="486"/>
        <item x="683"/>
        <item x="258"/>
        <item x="355"/>
        <item x="761"/>
        <item x="53"/>
        <item x="667"/>
        <item x="722"/>
        <item x="388"/>
        <item x="751"/>
        <item x="51"/>
        <item x="573"/>
        <item x="800"/>
        <item x="214"/>
        <item x="86"/>
        <item x="428"/>
        <item x="399"/>
        <item x="480"/>
        <item x="281"/>
        <item x="658"/>
        <item x="462"/>
        <item x="529"/>
        <item x="790"/>
        <item x="632"/>
        <item x="207"/>
        <item x="494"/>
        <item x="317"/>
        <item x="116"/>
        <item x="322"/>
        <item x="273"/>
        <item x="169"/>
        <item x="302"/>
        <item x="626"/>
        <item x="402"/>
        <item x="247"/>
        <item x="19"/>
        <item x="668"/>
        <item x="125"/>
        <item x="254"/>
        <item x="298"/>
        <item x="206"/>
        <item x="621"/>
        <item x="778"/>
        <item x="287"/>
        <item x="455"/>
        <item x="600"/>
        <item x="803"/>
        <item x="395"/>
        <item x="407"/>
        <item x="642"/>
        <item x="526"/>
        <item x="459"/>
        <item x="344"/>
        <item x="703"/>
        <item x="652"/>
        <item x="622"/>
        <item x="85"/>
        <item x="520"/>
        <item x="614"/>
        <item x="547"/>
        <item x="760"/>
        <item x="24"/>
        <item x="80"/>
        <item x="167"/>
        <item x="194"/>
        <item x="501"/>
        <item x="7"/>
        <item x="28"/>
        <item x="336"/>
        <item x="358"/>
        <item x="555"/>
        <item x="227"/>
        <item x="694"/>
        <item x="463"/>
        <item x="289"/>
        <item x="74"/>
        <item x="478"/>
        <item x="408"/>
        <item x="620"/>
        <item x="473"/>
        <item x="350"/>
        <item x="323"/>
        <item x="50"/>
        <item x="454"/>
        <item x="429"/>
        <item x="585"/>
        <item x="18"/>
        <item x="343"/>
        <item x="120"/>
        <item x="809"/>
        <item x="654"/>
        <item x="218"/>
        <item x="189"/>
        <item x="754"/>
        <item x="233"/>
        <item x="633"/>
        <item x="101"/>
        <item x="157"/>
        <item x="272"/>
        <item x="530"/>
        <item x="451"/>
        <item x="496"/>
        <item x="508"/>
        <item x="280"/>
        <item x="589"/>
        <item x="239"/>
        <item x="681"/>
        <item x="44"/>
        <item x="178"/>
        <item x="312"/>
        <item x="359"/>
        <item x="532"/>
        <item x="424"/>
        <item x="215"/>
        <item x="562"/>
        <item x="692"/>
        <item x="420"/>
        <item x="611"/>
        <item x="45"/>
        <item x="617"/>
        <item x="37"/>
        <item x="500"/>
        <item x="607"/>
        <item x="533"/>
        <item x="8"/>
        <item x="130"/>
        <item x="398"/>
        <item x="59"/>
        <item x="383"/>
        <item x="546"/>
        <item x="41"/>
        <item x="453"/>
        <item x="779"/>
        <item x="94"/>
        <item x="651"/>
        <item x="544"/>
        <item x="52"/>
        <item x="789"/>
        <item x="801"/>
        <item x="461"/>
        <item x="576"/>
        <item x="128"/>
        <item x="341"/>
        <item x="79"/>
        <item x="62"/>
        <item x="561"/>
        <item x="396"/>
        <item x="552"/>
        <item x="279"/>
        <item x="509"/>
        <item x="405"/>
        <item x="230"/>
        <item x="173"/>
        <item x="735"/>
        <item x="244"/>
        <item x="448"/>
        <item x="484"/>
        <item x="333"/>
        <item x="542"/>
        <item x="303"/>
        <item x="728"/>
        <item x="196"/>
        <item x="99"/>
        <item x="381"/>
        <item x="734"/>
        <item x="615"/>
        <item x="686"/>
        <item x="662"/>
        <item x="321"/>
        <item x="431"/>
        <item t="default"/>
      </items>
    </pivotField>
    <pivotField compact="0" outline="0" showAll="0">
      <items count="13">
        <item h="1" x="3"/>
        <item h="1" x="0"/>
        <item h="1" x="11"/>
        <item h="1" x="6"/>
        <item h="1" x="1"/>
        <item x="7"/>
        <item h="1" x="4"/>
        <item h="1" x="9"/>
        <item h="1" x="10"/>
        <item h="1" x="2"/>
        <item h="1" x="8"/>
        <item h="1" x="5"/>
        <item t="default"/>
      </items>
    </pivotField>
    <pivotField compact="0" outline="0" showAll="0">
      <items count="4">
        <item x="1"/>
        <item x="0"/>
        <item x="2"/>
        <item t="default"/>
      </items>
    </pivotField>
    <pivotField compact="0" numFmtId="2" outline="0" showAll="0"/>
    <pivotField compact="0" numFmtId="2" outline="0" showAll="0"/>
    <pivotField compact="0" outline="0" subtotalTop="0" showAll="0">
      <items count="4">
        <item x="1"/>
        <item x="2"/>
        <item x="0"/>
        <item t="default"/>
      </items>
    </pivotField>
    <pivotField dataField="1" compact="0" numFmtId="2" outline="0" showAll="0"/>
    <pivotField compact="0" outline="0" showAll="0"/>
    <pivotField compact="0" outline="0" showAll="0">
      <items count="5">
        <item x="0"/>
        <item x="3"/>
        <item x="2"/>
        <item x="1"/>
        <item t="default"/>
      </items>
    </pivotField>
    <pivotField compact="0" outline="0" showAll="0"/>
    <pivotField compact="0" outline="0" showAll="0">
      <items count="11">
        <item x="5"/>
        <item x="2"/>
        <item x="3"/>
        <item x="4"/>
        <item x="6"/>
        <item x="0"/>
        <item x="8"/>
        <item x="9"/>
        <item x="1"/>
        <item x="7"/>
        <item t="default"/>
      </items>
    </pivotField>
    <pivotField compact="0" outline="0" showAll="0">
      <items count="5">
        <item x="2"/>
        <item x="3"/>
        <item x="1"/>
        <item x="0"/>
        <item t="default"/>
      </items>
    </pivotField>
    <pivotField axis="axisRow" compact="0" outline="0" showAll="0">
      <items count="12">
        <item x="1"/>
        <item x="8"/>
        <item x="2"/>
        <item x="9"/>
        <item x="7"/>
        <item x="3"/>
        <item x="10"/>
        <item x="5"/>
        <item x="6"/>
        <item x="0"/>
        <item x="4"/>
        <item t="default"/>
      </items>
    </pivotField>
    <pivotField compact="0" outline="0" showAll="0"/>
    <pivotField compact="0" outline="0" showAll="0"/>
    <pivotField compact="0" outline="0" showAll="0"/>
    <pivotField compact="0" outline="0" showAll="0"/>
    <pivotField compact="0" outline="0" showAll="0"/>
    <pivotField compact="0" outline="0" subtotalTop="0" showAll="0">
      <items count="15">
        <item x="0"/>
        <item x="1"/>
        <item x="2"/>
        <item x="3"/>
        <item x="4"/>
        <item x="5"/>
        <item x="6"/>
        <item x="7"/>
        <item x="8"/>
        <item x="9"/>
        <item x="10"/>
        <item x="11"/>
        <item x="12"/>
        <item x="13"/>
        <item t="default"/>
      </items>
    </pivotField>
  </pivotFields>
  <rowFields count="1">
    <field x="15"/>
  </rowFields>
  <rowItems count="12">
    <i>
      <x/>
    </i>
    <i>
      <x v="1"/>
    </i>
    <i>
      <x v="2"/>
    </i>
    <i>
      <x v="3"/>
    </i>
    <i>
      <x v="4"/>
    </i>
    <i>
      <x v="5"/>
    </i>
    <i>
      <x v="6"/>
    </i>
    <i>
      <x v="7"/>
    </i>
    <i>
      <x v="8"/>
    </i>
    <i>
      <x v="9"/>
    </i>
    <i>
      <x v="10"/>
    </i>
    <i t="grand">
      <x/>
    </i>
  </rowItems>
  <colItems count="1">
    <i/>
  </colItems>
  <dataFields count="1">
    <dataField name="Sum of Revenue" fld="9" baseField="0" baseItem="0" numFmtId="2"/>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04A830-98F5-4F1C-A802-AADB09299F98}" name="PivotTable7" cacheId="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32">
  <location ref="A20:B26" firstHeaderRow="2" firstDataRow="2" firstDataCol="1"/>
  <pivotFields count="22">
    <pivotField compact="0" outline="0" showAll="0"/>
    <pivotField compact="0" outline="0" showAll="0"/>
    <pivotField compact="0" outline="0" showAll="0"/>
    <pivotField compact="0" numFmtId="14" outline="0" showAll="0">
      <items count="821">
        <item x="103"/>
        <item x="808"/>
        <item x="275"/>
        <item x="629"/>
        <item x="267"/>
        <item x="410"/>
        <item x="9"/>
        <item x="313"/>
        <item x="482"/>
        <item x="75"/>
        <item x="738"/>
        <item x="440"/>
        <item x="466"/>
        <item x="5"/>
        <item x="737"/>
        <item x="656"/>
        <item x="433"/>
        <item x="376"/>
        <item x="354"/>
        <item x="434"/>
        <item x="90"/>
        <item x="104"/>
        <item x="342"/>
        <item x="568"/>
        <item x="518"/>
        <item x="666"/>
        <item x="77"/>
        <item x="697"/>
        <item x="439"/>
        <item x="115"/>
        <item x="334"/>
        <item x="47"/>
        <item x="660"/>
        <item x="374"/>
        <item x="93"/>
        <item x="251"/>
        <item x="677"/>
        <item x="623"/>
        <item x="229"/>
        <item x="739"/>
        <item x="587"/>
        <item x="22"/>
        <item x="788"/>
        <item x="565"/>
        <item x="33"/>
        <item x="806"/>
        <item x="286"/>
        <item x="590"/>
        <item x="688"/>
        <item x="263"/>
        <item x="87"/>
        <item x="736"/>
        <item x="139"/>
        <item x="639"/>
        <item x="175"/>
        <item x="199"/>
        <item x="373"/>
        <item x="444"/>
        <item x="643"/>
        <item x="490"/>
        <item x="792"/>
        <item x="369"/>
        <item x="384"/>
        <item x="36"/>
        <item x="331"/>
        <item x="673"/>
        <item x="416"/>
        <item x="345"/>
        <item x="29"/>
        <item x="155"/>
        <item x="627"/>
        <item x="131"/>
        <item x="401"/>
        <item x="659"/>
        <item x="613"/>
        <item x="618"/>
        <item x="49"/>
        <item x="257"/>
        <item x="441"/>
        <item x="805"/>
        <item x="65"/>
        <item x="89"/>
        <item x="211"/>
        <item x="748"/>
        <item x="141"/>
        <item x="799"/>
        <item x="706"/>
        <item x="205"/>
        <item x="301"/>
        <item x="582"/>
        <item x="148"/>
        <item x="112"/>
        <item x="278"/>
        <item m="1" x="818"/>
        <item x="446"/>
        <item x="418"/>
        <item x="371"/>
        <item x="787"/>
        <item x="731"/>
        <item x="515"/>
        <item x="159"/>
        <item x="146"/>
        <item x="499"/>
        <item x="193"/>
        <item x="447"/>
        <item x="442"/>
        <item x="265"/>
        <item x="796"/>
        <item x="475"/>
        <item x="284"/>
        <item x="202"/>
        <item x="584"/>
        <item x="479"/>
        <item x="807"/>
        <item x="368"/>
        <item x="603"/>
        <item x="631"/>
        <item x="295"/>
        <item x="316"/>
        <item x="42"/>
        <item x="522"/>
        <item x="588"/>
        <item x="811"/>
        <item x="150"/>
        <item x="527"/>
        <item x="1"/>
        <item x="559"/>
        <item x="113"/>
        <item x="4"/>
        <item x="201"/>
        <item x="646"/>
        <item x="185"/>
        <item x="517"/>
        <item x="746"/>
        <item x="105"/>
        <item x="362"/>
        <item x="208"/>
        <item x="31"/>
        <item x="172"/>
        <item x="750"/>
        <item x="701"/>
        <item x="810"/>
        <item x="158"/>
        <item x="804"/>
        <item x="726"/>
        <item x="768"/>
        <item x="367"/>
        <item x="143"/>
        <item x="122"/>
        <item m="1" x="817"/>
        <item x="669"/>
        <item x="266"/>
        <item x="712"/>
        <item x="145"/>
        <item x="467"/>
        <item x="598"/>
        <item x="238"/>
        <item x="349"/>
        <item x="282"/>
        <item x="389"/>
        <item x="166"/>
        <item x="124"/>
        <item x="687"/>
        <item x="674"/>
        <item x="802"/>
        <item x="762"/>
        <item x="188"/>
        <item x="640"/>
        <item x="756"/>
        <item x="744"/>
        <item x="232"/>
        <item x="553"/>
        <item x="564"/>
        <item x="413"/>
        <item x="594"/>
        <item x="352"/>
        <item x="255"/>
        <item x="763"/>
        <item x="471"/>
        <item x="718"/>
        <item x="421"/>
        <item x="67"/>
        <item x="637"/>
        <item m="1" x="812"/>
        <item x="110"/>
        <item x="696"/>
        <item x="485"/>
        <item x="743"/>
        <item x="469"/>
        <item x="586"/>
        <item x="269"/>
        <item x="449"/>
        <item x="783"/>
        <item x="228"/>
        <item x="224"/>
        <item x="425"/>
        <item x="138"/>
        <item x="63"/>
        <item x="123"/>
        <item x="12"/>
        <item x="268"/>
        <item x="510"/>
        <item x="32"/>
        <item x="262"/>
        <item x="647"/>
        <item x="435"/>
        <item x="114"/>
        <item x="337"/>
        <item x="15"/>
        <item x="794"/>
        <item x="200"/>
        <item x="612"/>
        <item x="574"/>
        <item x="225"/>
        <item x="241"/>
        <item x="682"/>
        <item x="512"/>
        <item x="503"/>
        <item x="304"/>
        <item x="330"/>
        <item x="770"/>
        <item x="164"/>
        <item x="695"/>
        <item x="795"/>
        <item x="717"/>
        <item x="324"/>
        <item x="370"/>
        <item x="23"/>
        <item x="152"/>
        <item x="525"/>
        <item x="58"/>
        <item x="366"/>
        <item x="242"/>
        <item x="596"/>
        <item x="129"/>
        <item x="624"/>
        <item x="404"/>
        <item x="419"/>
        <item x="604"/>
        <item x="179"/>
        <item x="412"/>
        <item x="174"/>
        <item x="755"/>
        <item x="243"/>
        <item x="438"/>
        <item x="190"/>
        <item x="777"/>
        <item x="538"/>
        <item x="297"/>
        <item x="61"/>
        <item x="776"/>
        <item x="35"/>
        <item x="531"/>
        <item x="492"/>
        <item x="250"/>
        <item x="209"/>
        <item x="220"/>
        <item x="423"/>
        <item x="655"/>
        <item x="605"/>
        <item x="96"/>
        <item x="502"/>
        <item x="710"/>
        <item x="721"/>
        <item x="519"/>
        <item x="693"/>
        <item x="641"/>
        <item x="183"/>
        <item x="493"/>
        <item x="581"/>
        <item x="216"/>
        <item x="397"/>
        <item x="472"/>
        <item x="68"/>
        <item x="782"/>
        <item x="319"/>
        <item x="470"/>
        <item x="495"/>
        <item x="691"/>
        <item x="727"/>
        <item x="97"/>
        <item x="136"/>
        <item x="127"/>
        <item x="117"/>
        <item x="772"/>
        <item x="575"/>
        <item x="375"/>
        <item x="773"/>
        <item x="191"/>
        <item x="210"/>
        <item x="793"/>
        <item x="400"/>
        <item x="84"/>
        <item x="676"/>
        <item x="290"/>
        <item x="326"/>
        <item x="46"/>
        <item x="556"/>
        <item x="231"/>
        <item x="264"/>
        <item x="39"/>
        <item x="514"/>
        <item x="752"/>
        <item x="17"/>
        <item x="657"/>
        <item x="537"/>
        <item x="293"/>
        <item x="707"/>
        <item x="436"/>
        <item x="602"/>
        <item x="335"/>
        <item x="720"/>
        <item x="644"/>
        <item x="274"/>
        <item x="170"/>
        <item x="347"/>
        <item x="161"/>
        <item m="1" x="813"/>
        <item x="540"/>
        <item x="465"/>
        <item x="386"/>
        <item x="716"/>
        <item x="534"/>
        <item x="248"/>
        <item x="360"/>
        <item x="66"/>
        <item x="766"/>
        <item x="111"/>
        <item x="724"/>
        <item x="690"/>
        <item x="551"/>
        <item x="346"/>
        <item x="60"/>
        <item x="95"/>
        <item x="21"/>
        <item x="135"/>
        <item x="619"/>
        <item x="70"/>
        <item x="566"/>
        <item x="784"/>
        <item x="137"/>
        <item x="121"/>
        <item x="361"/>
        <item x="450"/>
        <item x="106"/>
        <item x="14"/>
        <item x="271"/>
        <item x="699"/>
        <item x="332"/>
        <item x="488"/>
        <item x="705"/>
        <item x="753"/>
        <item x="719"/>
        <item x="678"/>
        <item x="10"/>
        <item x="353"/>
        <item x="43"/>
        <item x="599"/>
        <item x="684"/>
        <item x="580"/>
        <item x="426"/>
        <item x="723"/>
        <item x="663"/>
        <item x="377"/>
        <item m="1" x="815"/>
        <item x="704"/>
        <item x="689"/>
        <item x="571"/>
        <item x="292"/>
        <item x="98"/>
        <item x="708"/>
        <item x="625"/>
        <item x="506"/>
        <item x="107"/>
        <item x="237"/>
        <item x="680"/>
        <item x="577"/>
        <item x="394"/>
        <item x="320"/>
        <item x="197"/>
        <item x="714"/>
        <item x="670"/>
        <item x="757"/>
        <item x="511"/>
        <item x="182"/>
        <item x="498"/>
        <item x="217"/>
        <item x="609"/>
        <item x="3"/>
        <item x="535"/>
        <item x="219"/>
        <item x="165"/>
        <item x="675"/>
        <item x="180"/>
        <item x="160"/>
        <item x="26"/>
        <item x="134"/>
        <item x="671"/>
        <item x="314"/>
        <item x="780"/>
        <item x="296"/>
        <item x="645"/>
        <item x="765"/>
        <item x="109"/>
        <item x="417"/>
        <item x="372"/>
        <item x="661"/>
        <item x="168"/>
        <item x="742"/>
        <item x="0"/>
        <item x="730"/>
        <item x="299"/>
        <item x="327"/>
        <item x="665"/>
        <item x="464"/>
        <item x="709"/>
        <item x="328"/>
        <item x="142"/>
        <item x="786"/>
        <item x="222"/>
        <item x="458"/>
        <item x="563"/>
        <item x="507"/>
        <item x="791"/>
        <item x="235"/>
        <item x="476"/>
        <item x="339"/>
        <item x="505"/>
        <item x="100"/>
        <item x="140"/>
        <item x="246"/>
        <item x="300"/>
        <item x="64"/>
        <item x="698"/>
        <item x="610"/>
        <item x="203"/>
        <item x="57"/>
        <item x="409"/>
        <item x="595"/>
        <item x="583"/>
        <item x="54"/>
        <item x="452"/>
        <item x="474"/>
        <item x="204"/>
        <item x="543"/>
        <item x="83"/>
        <item x="554"/>
        <item x="557"/>
        <item x="481"/>
        <item x="650"/>
        <item x="363"/>
        <item x="764"/>
        <item x="591"/>
        <item x="747"/>
        <item x="427"/>
        <item x="72"/>
        <item x="785"/>
        <item x="521"/>
        <item x="357"/>
        <item x="445"/>
        <item x="315"/>
        <item x="223"/>
        <item x="601"/>
        <item x="78"/>
        <item x="13"/>
        <item x="725"/>
        <item x="365"/>
        <item x="192"/>
        <item x="558"/>
        <item x="460"/>
        <item x="382"/>
        <item x="711"/>
        <item x="545"/>
        <item x="187"/>
        <item m="1" x="816"/>
        <item x="740"/>
        <item x="539"/>
        <item x="403"/>
        <item x="25"/>
        <item x="483"/>
        <item x="356"/>
        <item x="487"/>
        <item x="616"/>
        <item x="391"/>
        <item x="118"/>
        <item x="213"/>
        <item x="249"/>
        <item x="288"/>
        <item x="648"/>
        <item x="393"/>
        <item x="240"/>
        <item x="126"/>
        <item x="163"/>
        <item x="771"/>
        <item m="1" x="814"/>
        <item x="325"/>
        <item x="477"/>
        <item x="593"/>
        <item x="733"/>
        <item x="406"/>
        <item x="260"/>
        <item x="570"/>
        <item x="236"/>
        <item x="767"/>
        <item x="154"/>
        <item x="649"/>
        <item x="628"/>
        <item x="305"/>
        <item x="11"/>
        <item x="715"/>
        <item x="437"/>
        <item x="176"/>
        <item x="88"/>
        <item x="226"/>
        <item x="541"/>
        <item x="276"/>
        <item x="504"/>
        <item x="572"/>
        <item x="606"/>
        <item x="781"/>
        <item x="283"/>
        <item x="364"/>
        <item x="156"/>
        <item x="385"/>
        <item x="71"/>
        <item x="259"/>
        <item x="34"/>
        <item x="311"/>
        <item x="340"/>
        <item x="92"/>
        <item x="177"/>
        <item x="579"/>
        <item x="597"/>
        <item x="634"/>
        <item x="294"/>
        <item x="73"/>
        <item x="16"/>
        <item x="186"/>
        <item x="308"/>
        <item x="549"/>
        <item x="102"/>
        <item x="430"/>
        <item m="1" x="819"/>
        <item x="685"/>
        <item x="212"/>
        <item x="310"/>
        <item x="523"/>
        <item x="252"/>
        <item x="153"/>
        <item x="184"/>
        <item x="309"/>
        <item x="759"/>
        <item x="497"/>
        <item x="48"/>
        <item x="672"/>
        <item x="318"/>
        <item x="132"/>
        <item x="181"/>
        <item x="468"/>
        <item x="387"/>
        <item x="69"/>
        <item x="195"/>
        <item x="578"/>
        <item x="144"/>
        <item x="456"/>
        <item x="307"/>
        <item x="732"/>
        <item x="291"/>
        <item x="392"/>
        <item x="149"/>
        <item x="745"/>
        <item x="234"/>
        <item x="749"/>
        <item x="329"/>
        <item x="758"/>
        <item x="6"/>
        <item x="713"/>
        <item x="516"/>
        <item x="489"/>
        <item x="457"/>
        <item x="76"/>
        <item x="513"/>
        <item x="378"/>
        <item x="390"/>
        <item x="351"/>
        <item x="528"/>
        <item x="380"/>
        <item x="348"/>
        <item x="798"/>
        <item x="432"/>
        <item x="270"/>
        <item x="741"/>
        <item x="55"/>
        <item x="414"/>
        <item x="38"/>
        <item x="20"/>
        <item x="491"/>
        <item x="151"/>
        <item x="198"/>
        <item x="245"/>
        <item x="700"/>
        <item x="171"/>
        <item x="774"/>
        <item x="379"/>
        <item x="729"/>
        <item x="119"/>
        <item x="221"/>
        <item x="108"/>
        <item x="775"/>
        <item x="679"/>
        <item x="40"/>
        <item x="567"/>
        <item x="664"/>
        <item x="536"/>
        <item x="443"/>
        <item x="769"/>
        <item x="261"/>
        <item x="630"/>
        <item x="162"/>
        <item x="653"/>
        <item x="638"/>
        <item x="91"/>
        <item x="27"/>
        <item x="415"/>
        <item x="82"/>
        <item x="524"/>
        <item x="253"/>
        <item x="256"/>
        <item x="133"/>
        <item x="56"/>
        <item x="608"/>
        <item x="635"/>
        <item x="592"/>
        <item x="702"/>
        <item x="338"/>
        <item x="411"/>
        <item x="636"/>
        <item x="285"/>
        <item x="548"/>
        <item x="2"/>
        <item x="30"/>
        <item x="81"/>
        <item x="306"/>
        <item x="277"/>
        <item x="569"/>
        <item x="550"/>
        <item x="560"/>
        <item x="797"/>
        <item x="422"/>
        <item x="147"/>
        <item x="486"/>
        <item x="683"/>
        <item x="258"/>
        <item x="355"/>
        <item x="761"/>
        <item x="53"/>
        <item x="667"/>
        <item x="722"/>
        <item x="388"/>
        <item x="751"/>
        <item x="51"/>
        <item x="573"/>
        <item x="800"/>
        <item x="214"/>
        <item x="86"/>
        <item x="428"/>
        <item x="399"/>
        <item x="480"/>
        <item x="281"/>
        <item x="658"/>
        <item x="462"/>
        <item x="529"/>
        <item x="790"/>
        <item x="632"/>
        <item x="207"/>
        <item x="494"/>
        <item x="317"/>
        <item x="116"/>
        <item x="322"/>
        <item x="273"/>
        <item x="169"/>
        <item x="302"/>
        <item x="626"/>
        <item x="402"/>
        <item x="247"/>
        <item x="19"/>
        <item x="668"/>
        <item x="125"/>
        <item x="254"/>
        <item x="298"/>
        <item x="206"/>
        <item x="621"/>
        <item x="778"/>
        <item x="287"/>
        <item x="455"/>
        <item x="600"/>
        <item x="803"/>
        <item x="395"/>
        <item x="407"/>
        <item x="642"/>
        <item x="526"/>
        <item x="459"/>
        <item x="344"/>
        <item x="703"/>
        <item x="652"/>
        <item x="622"/>
        <item x="85"/>
        <item x="520"/>
        <item x="614"/>
        <item x="547"/>
        <item x="760"/>
        <item x="24"/>
        <item x="80"/>
        <item x="167"/>
        <item x="194"/>
        <item x="501"/>
        <item x="7"/>
        <item x="28"/>
        <item x="336"/>
        <item x="358"/>
        <item x="555"/>
        <item x="227"/>
        <item x="694"/>
        <item x="463"/>
        <item x="289"/>
        <item x="74"/>
        <item x="478"/>
        <item x="408"/>
        <item x="620"/>
        <item x="473"/>
        <item x="350"/>
        <item x="323"/>
        <item x="50"/>
        <item x="454"/>
        <item x="429"/>
        <item x="585"/>
        <item x="18"/>
        <item x="343"/>
        <item x="120"/>
        <item x="809"/>
        <item x="654"/>
        <item x="218"/>
        <item x="189"/>
        <item x="754"/>
        <item x="233"/>
        <item x="633"/>
        <item x="101"/>
        <item x="157"/>
        <item x="272"/>
        <item x="530"/>
        <item x="451"/>
        <item x="496"/>
        <item x="508"/>
        <item x="280"/>
        <item x="589"/>
        <item x="239"/>
        <item x="681"/>
        <item x="44"/>
        <item x="178"/>
        <item x="312"/>
        <item x="359"/>
        <item x="532"/>
        <item x="424"/>
        <item x="215"/>
        <item x="562"/>
        <item x="692"/>
        <item x="420"/>
        <item x="611"/>
        <item x="45"/>
        <item x="617"/>
        <item x="37"/>
        <item x="500"/>
        <item x="607"/>
        <item x="533"/>
        <item x="8"/>
        <item x="130"/>
        <item x="398"/>
        <item x="59"/>
        <item x="383"/>
        <item x="546"/>
        <item x="41"/>
        <item x="453"/>
        <item x="779"/>
        <item x="94"/>
        <item x="651"/>
        <item x="544"/>
        <item x="52"/>
        <item x="789"/>
        <item x="801"/>
        <item x="461"/>
        <item x="576"/>
        <item x="128"/>
        <item x="341"/>
        <item x="79"/>
        <item x="62"/>
        <item x="561"/>
        <item x="396"/>
        <item x="552"/>
        <item x="279"/>
        <item x="509"/>
        <item x="405"/>
        <item x="230"/>
        <item x="173"/>
        <item x="735"/>
        <item x="244"/>
        <item x="448"/>
        <item x="484"/>
        <item x="333"/>
        <item x="542"/>
        <item x="303"/>
        <item x="728"/>
        <item x="196"/>
        <item x="99"/>
        <item x="381"/>
        <item x="734"/>
        <item x="615"/>
        <item x="686"/>
        <item x="662"/>
        <item x="321"/>
        <item x="431"/>
        <item t="default"/>
      </items>
    </pivotField>
    <pivotField compact="0" outline="0" showAll="0">
      <items count="13">
        <item h="1" x="3"/>
        <item h="1" x="0"/>
        <item h="1" x="11"/>
        <item h="1" x="6"/>
        <item h="1" x="1"/>
        <item x="7"/>
        <item h="1" x="4"/>
        <item h="1" x="9"/>
        <item h="1" x="10"/>
        <item h="1" x="2"/>
        <item h="1" x="8"/>
        <item h="1" x="5"/>
        <item t="default"/>
      </items>
    </pivotField>
    <pivotField compact="0" outline="0" showAll="0">
      <items count="4">
        <item x="1"/>
        <item x="0"/>
        <item x="2"/>
        <item t="default"/>
      </items>
    </pivotField>
    <pivotField compact="0" numFmtId="2" outline="0" showAll="0"/>
    <pivotField compact="0" numFmtId="2" outline="0" showAll="0"/>
    <pivotField compact="0" outline="0" subtotalTop="0" showAll="0">
      <items count="4">
        <item x="1"/>
        <item x="2"/>
        <item x="0"/>
        <item t="default"/>
      </items>
    </pivotField>
    <pivotField dataField="1" compact="0" numFmtId="2" outline="0" showAll="0"/>
    <pivotField compact="0" outline="0" showAll="0"/>
    <pivotField axis="axisRow" compact="0" outline="0" showAll="0">
      <items count="5">
        <item x="0"/>
        <item x="3"/>
        <item x="2"/>
        <item x="1"/>
        <item t="default"/>
      </items>
    </pivotField>
    <pivotField compact="0" outline="0" showAll="0"/>
    <pivotField compact="0" outline="0" showAll="0">
      <items count="11">
        <item x="5"/>
        <item x="2"/>
        <item x="3"/>
        <item x="4"/>
        <item x="6"/>
        <item x="0"/>
        <item x="8"/>
        <item x="9"/>
        <item x="1"/>
        <item x="7"/>
        <item t="default"/>
      </items>
    </pivotField>
    <pivotField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items count="15">
        <item x="0"/>
        <item x="1"/>
        <item x="2"/>
        <item x="3"/>
        <item x="4"/>
        <item x="5"/>
        <item x="6"/>
        <item x="7"/>
        <item x="8"/>
        <item x="9"/>
        <item x="10"/>
        <item x="11"/>
        <item x="12"/>
        <item x="13"/>
        <item t="default"/>
      </items>
    </pivotField>
  </pivotFields>
  <rowFields count="1">
    <field x="11"/>
  </rowFields>
  <rowItems count="5">
    <i>
      <x/>
    </i>
    <i>
      <x v="1"/>
    </i>
    <i>
      <x v="2"/>
    </i>
    <i>
      <x v="3"/>
    </i>
    <i t="grand">
      <x/>
    </i>
  </rowItems>
  <colItems count="1">
    <i/>
  </colItems>
  <dataFields count="1">
    <dataField name="Sum of Revenue" fld="9" baseField="0" baseItem="0" numFmtId="2"/>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31" format="33" series="1">
      <pivotArea type="data" outline="0" fieldPosition="0">
        <references count="1">
          <reference field="4294967294" count="1" selected="0">
            <x v="0"/>
          </reference>
        </references>
      </pivotArea>
    </chartFormat>
    <chartFormat chart="31" format="34">
      <pivotArea type="data" outline="0" fieldPosition="0">
        <references count="2">
          <reference field="4294967294" count="1" selected="0">
            <x v="0"/>
          </reference>
          <reference field="11" count="1" selected="0">
            <x v="0"/>
          </reference>
        </references>
      </pivotArea>
    </chartFormat>
    <chartFormat chart="31" format="35">
      <pivotArea type="data" outline="0" fieldPosition="0">
        <references count="2">
          <reference field="4294967294" count="1" selected="0">
            <x v="0"/>
          </reference>
          <reference field="11" count="1" selected="0">
            <x v="1"/>
          </reference>
        </references>
      </pivotArea>
    </chartFormat>
    <chartFormat chart="31" format="36">
      <pivotArea type="data" outline="0" fieldPosition="0">
        <references count="2">
          <reference field="4294967294" count="1" selected="0">
            <x v="0"/>
          </reference>
          <reference field="11" count="1" selected="0">
            <x v="2"/>
          </reference>
        </references>
      </pivotArea>
    </chartFormat>
    <chartFormat chart="31" format="37">
      <pivotArea type="data" outline="0" fieldPosition="0">
        <references count="2">
          <reference field="4294967294" count="1" selected="0">
            <x v="0"/>
          </reference>
          <reference field="11"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EA65CE-8D54-4D7E-86DA-4346BB169EC1}" sourceName="Year">
  <pivotTables>
    <pivotTable tabId="7" name="PivotTable3"/>
    <pivotTable tabId="7" name="PivotTable2"/>
    <pivotTable tabId="7" name="PivotTable4"/>
    <pivotTable tabId="7" name="PivotTable5"/>
    <pivotTable tabId="7" name="PivotTable6"/>
    <pivotTable tabId="7" name="PivotTable7"/>
    <pivotTable tabId="7" name="PivotTable9"/>
  </pivotTables>
  <data>
    <tabular pivotCacheId="47215906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157F626-DA95-4C94-AFFD-BA5E383CE91E}" sourceName="Category">
  <pivotTables>
    <pivotTable tabId="7" name="PivotTable3"/>
    <pivotTable tabId="7" name="PivotTable2"/>
    <pivotTable tabId="7" name="PivotTable4"/>
    <pivotTable tabId="7" name="PivotTable5"/>
    <pivotTable tabId="7" name="PivotTable6"/>
    <pivotTable tabId="7" name="PivotTable7"/>
    <pivotTable tabId="7" name="PivotTable9"/>
  </pivotTables>
  <data>
    <tabular pivotCacheId="472159068">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1CDD10D-5893-41E8-81F2-30C8BF44CF24}" sourceName="Age Group">
  <pivotTables>
    <pivotTable tabId="7" name="PivotTable3"/>
    <pivotTable tabId="7" name="PivotTable2"/>
    <pivotTable tabId="7" name="PivotTable4"/>
    <pivotTable tabId="7" name="PivotTable5"/>
    <pivotTable tabId="7" name="PivotTable6"/>
    <pivotTable tabId="7" name="PivotTable7"/>
    <pivotTable tabId="7" name="PivotTable9"/>
  </pivotTables>
  <data>
    <tabular pivotCacheId="472159068">
      <items count="4">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Group" xr10:uid="{49DBF0C3-4AFE-434C-B33F-8201CAEE9E39}" sourceName="Discount Group">
  <pivotTables>
    <pivotTable tabId="7" name="PivotTable5"/>
    <pivotTable tabId="7" name="PivotTable2"/>
    <pivotTable tabId="7" name="PivotTable3"/>
    <pivotTable tabId="7" name="PivotTable4"/>
    <pivotTable tabId="7" name="PivotTable6"/>
    <pivotTable tabId="7" name="PivotTable7"/>
    <pivotTable tabId="7" name="PivotTable9"/>
  </pivotTables>
  <data>
    <tabular pivotCacheId="47215906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96A1013-1245-4C83-BEC3-5216BC966CB2}" cache="Slicer_Year" caption="Year" showCaption="0" style="blue sleek" rowHeight="234950"/>
  <slicer name="Category" xr10:uid="{AB894BBE-1AAB-49BF-B76A-540184DAA4E6}" cache="Slicer_Category" caption="Category" showCaption="0" style="blue sleek" rowHeight="234950"/>
  <slicer name="Age Group 1" xr10:uid="{D24E50BB-FF08-428E-A4E4-97299800632A}" cache="Slicer_Age_Group" caption="Age Group" columnCount="4" showCaption="0" style="blue sleek" rowHeight="234950"/>
  <slicer name="Discount Group" xr10:uid="{3290882C-9D01-4CE2-99BA-208D9B15217E}" cache="Slicer_Discount_Group" caption="Discount Group" showCaption="0" style="blue slee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5B2637-B2E1-4D65-9772-475B4DE6D3BB}" name="Table1" displayName="Table1" ref="A1:U3501" totalsRowShown="0">
  <tableColumns count="21">
    <tableColumn id="1" xr3:uid="{D6AB2EF0-EC0F-4ED8-9DCC-52CAD8B22DD4}" name="Order ID"/>
    <tableColumn id="2" xr3:uid="{150C4DA0-2DE6-454E-93A8-74CE4046A236}" name="Customer ID"/>
    <tableColumn id="3" xr3:uid="{2A5E6732-747A-44F6-B2F4-44EE66A00030}" name="Product ID"/>
    <tableColumn id="4" xr3:uid="{FF695228-0F5E-4A03-A462-9F4EFE159314}" name="Date" dataDxfId="17">
      <calculatedColumnFormula>RANDBETWEEN(DATE(2021,1,1),DATE(2023,3,31))</calculatedColumnFormula>
    </tableColumn>
    <tableColumn id="18" xr3:uid="{97E03C03-6BF4-47F8-B155-5AA5192F3BF4}" name="Month" dataDxfId="16">
      <calculatedColumnFormula>TEXT(Table1[[#This Row],[Date]],"mmm")</calculatedColumnFormula>
    </tableColumn>
    <tableColumn id="19" xr3:uid="{166ED781-2C1A-44E0-BD11-38751BA8972B}" name="Year" dataDxfId="15">
      <calculatedColumnFormula>TEXT(Table1[[#This Row],[Date]],"yyyy")</calculatedColumnFormula>
    </tableColumn>
    <tableColumn id="5" xr3:uid="{992BEADB-C6F9-4F52-AD5A-5270F8ABF727}" name="Original Price" dataDxfId="14">
      <calculatedColumnFormula>RANDBETWEEN(600, 2000)</calculatedColumnFormula>
    </tableColumn>
    <tableColumn id="6" xr3:uid="{9604D86F-8D84-440E-B518-0E9B01492693}" name="Discount" dataDxfId="13"/>
    <tableColumn id="21" xr3:uid="{8FCB7E89-57A9-4CBF-807A-029387948E44}" name="Discount Group" dataDxfId="12">
      <calculatedColumnFormula array="1">_xlfn.IFS(Table1[[#This Row],[Discount]]&lt;=0.2,"Low",Table1[[#This Row],[Discount]]&lt;=0.4,"Medium",Table1[[#This Row],[Discount]]&gt;0.4,"High")</calculatedColumnFormula>
    </tableColumn>
    <tableColumn id="20" xr3:uid="{1D08E3DC-16D6-437D-894F-E308EC01E741}" name="Revenue" dataDxfId="11">
      <calculatedColumnFormula>Table1[[#This Row],[Original Price]]*(1-Table1[[#This Row],[Discount]])</calculatedColumnFormula>
    </tableColumn>
    <tableColumn id="7" xr3:uid="{2411E16A-9B14-4C71-81B2-E264918184C6}" name="Age" dataDxfId="10">
      <calculatedColumnFormula>VLOOKUP(B2,customers!$A$2:$D$101,2,0)</calculatedColumnFormula>
    </tableColumn>
    <tableColumn id="17" xr3:uid="{07F60BE8-C5BB-45C7-B4FF-23B2C2AC07AA}" name="Age Group" dataDxfId="9">
      <calculatedColumnFormula array="1">_xlfn.IFS(Table1[[#This Row],[Age]]&lt;=12,"Kids",Table1[[#This Row],[Age]]&lt;=19,"Teenage",Table1[[#This Row],[Age]]&lt;=29,"Young Adult",Table1[[#This Row],[Age]]&lt;=45,"Adult",Table1[[#This Row],[Age]]&gt;=46,"Senior")</calculatedColumnFormula>
    </tableColumn>
    <tableColumn id="8" xr3:uid="{ECDD4B00-BB01-4605-97E6-40927EC006CD}" name="City" dataDxfId="8">
      <calculatedColumnFormula>VLOOKUP(B2,customers!A$2:D$101,3,0)</calculatedColumnFormula>
    </tableColumn>
    <tableColumn id="9" xr3:uid="{74749387-85B7-400A-BDC2-804F579FFFEB}" name="State">
      <calculatedColumnFormula>VLOOKUP(B2,customers!$A$2:$D$101,4,0)</calculatedColumnFormula>
    </tableColumn>
    <tableColumn id="10" xr3:uid="{B2E902B9-D9B9-45C1-9912-C2F4126F1636}" name="Category" dataDxfId="7">
      <calculatedColumnFormula>VLOOKUP(C2,'products '!$A$2:$H$3072,2,0)</calculatedColumnFormula>
    </tableColumn>
    <tableColumn id="11" xr3:uid="{F1F60D07-6954-44A6-8772-C8812B3EB96E}" name="Sub-category" dataDxfId="6">
      <calculatedColumnFormula>VLOOKUP(C2,'products '!$A$2:$H$3072,3,0)</calculatedColumnFormula>
    </tableColumn>
    <tableColumn id="12" xr3:uid="{D24F8A31-A914-4B22-A440-4E04A3D98ED5}" name="Product Name" dataDxfId="5">
      <calculatedColumnFormula>VLOOKUP(C2,'products '!$A$2:$H$3072,4,0)</calculatedColumnFormula>
    </tableColumn>
    <tableColumn id="13" xr3:uid="{858A1DD4-A4E3-40C4-B8E6-F2F96889EEBD}" name="Brand Name" dataDxfId="4">
      <calculatedColumnFormula>VLOOKUP(C2,'products '!$A$2:$H$3072,5,0)</calculatedColumnFormula>
    </tableColumn>
    <tableColumn id="14" xr3:uid="{B69B95A9-2595-453B-BCF4-AAB942F886EA}" name="Size" dataDxfId="3">
      <calculatedColumnFormula>VLOOKUP(C2,'products '!$A$2:$H$3072,6,0)</calculatedColumnFormula>
    </tableColumn>
    <tableColumn id="15" xr3:uid="{74AABF1E-6A5B-419A-BF20-BC90067A7DBA}" name="Color" dataDxfId="2">
      <calculatedColumnFormula>VLOOKUP(C2,'products '!$A$2:$H$3072,7,0)</calculatedColumnFormula>
    </tableColumn>
    <tableColumn id="16" xr3:uid="{2E4AC3C7-72BA-4A88-84FA-47694AF089CB}" name="Ratings" dataDxfId="1">
      <calculatedColumnFormula>VLOOKUP(C2,'products '!$A$2:$H$3072,8,0)</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sheetPr>
  <dimension ref="A1:H3072"/>
  <sheetViews>
    <sheetView topLeftCell="A2984" workbookViewId="0">
      <selection activeCell="B3071" sqref="B3071"/>
    </sheetView>
  </sheetViews>
  <sheetFormatPr defaultRowHeight="14.4" x14ac:dyDescent="0.3"/>
  <cols>
    <col min="1" max="1" width="12.44140625" bestFit="1" customWidth="1"/>
    <col min="2" max="2" width="11.109375" bestFit="1" customWidth="1"/>
    <col min="3" max="3" width="20.109375" bestFit="1" customWidth="1"/>
    <col min="4" max="4" width="16" bestFit="1" customWidth="1"/>
    <col min="5" max="5" width="24.44140625" bestFit="1" customWidth="1"/>
    <col min="6" max="6" width="8.109375" bestFit="1" customWidth="1"/>
    <col min="7" max="7" width="14.44140625" bestFit="1" customWidth="1"/>
    <col min="8" max="8" width="9.6640625" style="2" bestFit="1" customWidth="1"/>
  </cols>
  <sheetData>
    <row r="1" spans="1:8" x14ac:dyDescent="0.3">
      <c r="A1" t="s">
        <v>65</v>
      </c>
      <c r="B1" t="s">
        <v>1</v>
      </c>
      <c r="C1" t="s">
        <v>2</v>
      </c>
      <c r="D1" t="s">
        <v>0</v>
      </c>
      <c r="E1" t="s">
        <v>5</v>
      </c>
      <c r="F1" t="s">
        <v>3</v>
      </c>
      <c r="G1" t="s">
        <v>4</v>
      </c>
      <c r="H1" s="2" t="s">
        <v>6</v>
      </c>
    </row>
    <row r="2" spans="1:8" x14ac:dyDescent="0.3">
      <c r="A2" t="s">
        <v>2214</v>
      </c>
      <c r="B2" t="s">
        <v>8</v>
      </c>
      <c r="C2" t="s">
        <v>11</v>
      </c>
      <c r="D2" t="s">
        <v>14</v>
      </c>
      <c r="E2" t="s">
        <v>70</v>
      </c>
      <c r="F2">
        <v>40</v>
      </c>
      <c r="G2" t="s">
        <v>3213</v>
      </c>
      <c r="H2" s="2">
        <v>4</v>
      </c>
    </row>
    <row r="3" spans="1:8" x14ac:dyDescent="0.3">
      <c r="A3" t="s">
        <v>2215</v>
      </c>
      <c r="B3" t="s">
        <v>8</v>
      </c>
      <c r="C3" t="s">
        <v>11</v>
      </c>
      <c r="D3" t="s">
        <v>14</v>
      </c>
      <c r="E3" t="s">
        <v>70</v>
      </c>
      <c r="F3">
        <v>40</v>
      </c>
      <c r="G3" t="s">
        <v>3214</v>
      </c>
      <c r="H3" s="2">
        <v>5</v>
      </c>
    </row>
    <row r="4" spans="1:8" x14ac:dyDescent="0.3">
      <c r="A4" t="s">
        <v>2216</v>
      </c>
      <c r="B4" t="s">
        <v>8</v>
      </c>
      <c r="C4" t="s">
        <v>11</v>
      </c>
      <c r="D4" t="s">
        <v>14</v>
      </c>
      <c r="E4" t="s">
        <v>70</v>
      </c>
      <c r="F4">
        <v>42</v>
      </c>
      <c r="G4" t="s">
        <v>3215</v>
      </c>
      <c r="H4" s="2">
        <v>3</v>
      </c>
    </row>
    <row r="5" spans="1:8" x14ac:dyDescent="0.3">
      <c r="A5" t="s">
        <v>2217</v>
      </c>
      <c r="B5" t="s">
        <v>8</v>
      </c>
      <c r="C5" t="s">
        <v>11</v>
      </c>
      <c r="D5" t="s">
        <v>14</v>
      </c>
      <c r="E5" t="s">
        <v>70</v>
      </c>
      <c r="F5">
        <v>44</v>
      </c>
      <c r="G5" t="s">
        <v>3216</v>
      </c>
      <c r="H5" s="2">
        <v>2</v>
      </c>
    </row>
    <row r="6" spans="1:8" x14ac:dyDescent="0.3">
      <c r="A6" t="s">
        <v>2218</v>
      </c>
      <c r="B6" t="s">
        <v>8</v>
      </c>
      <c r="C6" t="s">
        <v>11</v>
      </c>
      <c r="D6" t="s">
        <v>14</v>
      </c>
      <c r="E6" t="s">
        <v>71</v>
      </c>
      <c r="F6">
        <v>38</v>
      </c>
      <c r="G6" t="s">
        <v>3217</v>
      </c>
      <c r="H6" s="2">
        <v>5</v>
      </c>
    </row>
    <row r="7" spans="1:8" x14ac:dyDescent="0.3">
      <c r="A7" t="s">
        <v>2219</v>
      </c>
      <c r="B7" t="s">
        <v>8</v>
      </c>
      <c r="C7" t="s">
        <v>11</v>
      </c>
      <c r="D7" t="s">
        <v>14</v>
      </c>
      <c r="E7" t="s">
        <v>71</v>
      </c>
      <c r="F7">
        <v>46</v>
      </c>
      <c r="G7" t="s">
        <v>3218</v>
      </c>
      <c r="H7" s="2">
        <v>4</v>
      </c>
    </row>
    <row r="8" spans="1:8" x14ac:dyDescent="0.3">
      <c r="A8" t="s">
        <v>2220</v>
      </c>
      <c r="B8" t="s">
        <v>8</v>
      </c>
      <c r="C8" t="s">
        <v>11</v>
      </c>
      <c r="D8" t="s">
        <v>14</v>
      </c>
      <c r="E8" t="s">
        <v>71</v>
      </c>
      <c r="F8">
        <v>38</v>
      </c>
      <c r="G8" t="s">
        <v>3219</v>
      </c>
      <c r="H8" s="2">
        <v>3</v>
      </c>
    </row>
    <row r="9" spans="1:8" x14ac:dyDescent="0.3">
      <c r="A9" t="s">
        <v>2221</v>
      </c>
      <c r="B9" t="s">
        <v>8</v>
      </c>
      <c r="C9" t="s">
        <v>11</v>
      </c>
      <c r="D9" t="s">
        <v>14</v>
      </c>
      <c r="E9" t="s">
        <v>71</v>
      </c>
      <c r="F9">
        <v>38</v>
      </c>
      <c r="G9" t="s">
        <v>3220</v>
      </c>
      <c r="H9" s="2">
        <v>5</v>
      </c>
    </row>
    <row r="10" spans="1:8" x14ac:dyDescent="0.3">
      <c r="A10" t="s">
        <v>2222</v>
      </c>
      <c r="B10" t="s">
        <v>8</v>
      </c>
      <c r="C10" t="s">
        <v>11</v>
      </c>
      <c r="D10" t="s">
        <v>14</v>
      </c>
      <c r="E10" t="s">
        <v>71</v>
      </c>
      <c r="F10">
        <v>38</v>
      </c>
      <c r="G10" t="s">
        <v>3221</v>
      </c>
      <c r="H10" s="2">
        <v>4</v>
      </c>
    </row>
    <row r="11" spans="1:8" x14ac:dyDescent="0.3">
      <c r="A11" t="s">
        <v>2223</v>
      </c>
      <c r="B11" t="s">
        <v>8</v>
      </c>
      <c r="C11" t="s">
        <v>11</v>
      </c>
      <c r="D11" t="s">
        <v>14</v>
      </c>
      <c r="E11" t="s">
        <v>71</v>
      </c>
      <c r="F11">
        <v>38</v>
      </c>
      <c r="G11" t="s">
        <v>3222</v>
      </c>
      <c r="H11" s="2">
        <v>2</v>
      </c>
    </row>
    <row r="12" spans="1:8" x14ac:dyDescent="0.3">
      <c r="A12" t="s">
        <v>2224</v>
      </c>
      <c r="B12" t="s">
        <v>8</v>
      </c>
      <c r="C12" t="s">
        <v>11</v>
      </c>
      <c r="D12" t="s">
        <v>14</v>
      </c>
      <c r="E12" t="s">
        <v>71</v>
      </c>
      <c r="F12">
        <v>38</v>
      </c>
      <c r="G12" t="s">
        <v>3223</v>
      </c>
      <c r="H12" s="2">
        <v>5</v>
      </c>
    </row>
    <row r="13" spans="1:8" x14ac:dyDescent="0.3">
      <c r="A13" t="s">
        <v>2225</v>
      </c>
      <c r="B13" t="s">
        <v>8</v>
      </c>
      <c r="C13" t="s">
        <v>11</v>
      </c>
      <c r="D13" t="s">
        <v>14</v>
      </c>
      <c r="E13" t="s">
        <v>71</v>
      </c>
      <c r="F13">
        <v>42</v>
      </c>
      <c r="G13" t="s">
        <v>3224</v>
      </c>
      <c r="H13" s="2">
        <v>5</v>
      </c>
    </row>
    <row r="14" spans="1:8" x14ac:dyDescent="0.3">
      <c r="A14" t="s">
        <v>2226</v>
      </c>
      <c r="B14" t="s">
        <v>8</v>
      </c>
      <c r="C14" t="s">
        <v>11</v>
      </c>
      <c r="D14" t="s">
        <v>14</v>
      </c>
      <c r="E14" t="s">
        <v>71</v>
      </c>
      <c r="F14">
        <v>42</v>
      </c>
      <c r="G14" t="s">
        <v>3225</v>
      </c>
      <c r="H14" s="2">
        <v>4</v>
      </c>
    </row>
    <row r="15" spans="1:8" x14ac:dyDescent="0.3">
      <c r="A15" t="s">
        <v>2227</v>
      </c>
      <c r="B15" t="s">
        <v>8</v>
      </c>
      <c r="C15" t="s">
        <v>11</v>
      </c>
      <c r="D15" t="s">
        <v>14</v>
      </c>
      <c r="E15" t="s">
        <v>71</v>
      </c>
      <c r="F15">
        <v>42</v>
      </c>
      <c r="G15" t="s">
        <v>3213</v>
      </c>
      <c r="H15" s="2">
        <v>4</v>
      </c>
    </row>
    <row r="16" spans="1:8" x14ac:dyDescent="0.3">
      <c r="A16" t="s">
        <v>2228</v>
      </c>
      <c r="B16" t="s">
        <v>8</v>
      </c>
      <c r="C16" t="s">
        <v>11</v>
      </c>
      <c r="D16" t="s">
        <v>14</v>
      </c>
      <c r="E16" t="s">
        <v>71</v>
      </c>
      <c r="F16">
        <v>42</v>
      </c>
      <c r="G16" t="s">
        <v>3214</v>
      </c>
      <c r="H16" s="2">
        <v>4</v>
      </c>
    </row>
    <row r="17" spans="1:8" x14ac:dyDescent="0.3">
      <c r="A17" t="s">
        <v>2229</v>
      </c>
      <c r="B17" t="s">
        <v>8</v>
      </c>
      <c r="C17" t="s">
        <v>11</v>
      </c>
      <c r="D17" t="s">
        <v>14</v>
      </c>
      <c r="E17" t="s">
        <v>71</v>
      </c>
      <c r="F17">
        <v>36</v>
      </c>
      <c r="G17" t="s">
        <v>3215</v>
      </c>
      <c r="H17" s="2">
        <v>3</v>
      </c>
    </row>
    <row r="18" spans="1:8" x14ac:dyDescent="0.3">
      <c r="A18" t="s">
        <v>2230</v>
      </c>
      <c r="B18" t="s">
        <v>8</v>
      </c>
      <c r="C18" t="s">
        <v>11</v>
      </c>
      <c r="D18" t="s">
        <v>14</v>
      </c>
      <c r="E18" t="s">
        <v>71</v>
      </c>
      <c r="F18">
        <v>36</v>
      </c>
      <c r="G18" t="s">
        <v>3216</v>
      </c>
      <c r="H18" s="2">
        <v>5</v>
      </c>
    </row>
    <row r="19" spans="1:8" x14ac:dyDescent="0.3">
      <c r="A19" t="s">
        <v>2231</v>
      </c>
      <c r="B19" t="s">
        <v>8</v>
      </c>
      <c r="C19" t="s">
        <v>11</v>
      </c>
      <c r="D19" t="s">
        <v>14</v>
      </c>
      <c r="E19" t="s">
        <v>72</v>
      </c>
      <c r="F19">
        <v>36</v>
      </c>
      <c r="G19" t="s">
        <v>3213</v>
      </c>
      <c r="H19" s="2">
        <v>4</v>
      </c>
    </row>
    <row r="20" spans="1:8" x14ac:dyDescent="0.3">
      <c r="A20" t="s">
        <v>2232</v>
      </c>
      <c r="B20" t="s">
        <v>8</v>
      </c>
      <c r="C20" t="s">
        <v>11</v>
      </c>
      <c r="D20" t="s">
        <v>14</v>
      </c>
      <c r="E20" t="s">
        <v>72</v>
      </c>
      <c r="F20">
        <v>36</v>
      </c>
      <c r="G20" t="s">
        <v>3213</v>
      </c>
      <c r="H20" s="2">
        <v>2</v>
      </c>
    </row>
    <row r="21" spans="1:8" x14ac:dyDescent="0.3">
      <c r="A21" t="s">
        <v>2233</v>
      </c>
      <c r="B21" t="s">
        <v>8</v>
      </c>
      <c r="C21" t="s">
        <v>11</v>
      </c>
      <c r="D21" t="s">
        <v>14</v>
      </c>
      <c r="E21" t="s">
        <v>72</v>
      </c>
      <c r="F21">
        <v>40</v>
      </c>
      <c r="G21" t="s">
        <v>3219</v>
      </c>
      <c r="H21" s="2">
        <v>5</v>
      </c>
    </row>
    <row r="22" spans="1:8" x14ac:dyDescent="0.3">
      <c r="A22" t="s">
        <v>2234</v>
      </c>
      <c r="B22" t="s">
        <v>8</v>
      </c>
      <c r="C22" t="s">
        <v>11</v>
      </c>
      <c r="D22" t="s">
        <v>14</v>
      </c>
      <c r="E22" t="s">
        <v>72</v>
      </c>
      <c r="F22">
        <v>40</v>
      </c>
      <c r="G22" t="s">
        <v>3220</v>
      </c>
      <c r="H22" s="2">
        <v>5</v>
      </c>
    </row>
    <row r="23" spans="1:8" x14ac:dyDescent="0.3">
      <c r="A23" t="s">
        <v>2235</v>
      </c>
      <c r="B23" t="s">
        <v>8</v>
      </c>
      <c r="C23" t="s">
        <v>11</v>
      </c>
      <c r="D23" t="s">
        <v>14</v>
      </c>
      <c r="E23" t="s">
        <v>72</v>
      </c>
      <c r="F23">
        <v>40</v>
      </c>
      <c r="G23" t="s">
        <v>3221</v>
      </c>
      <c r="H23" s="2">
        <v>5</v>
      </c>
    </row>
    <row r="24" spans="1:8" x14ac:dyDescent="0.3">
      <c r="A24" t="s">
        <v>2236</v>
      </c>
      <c r="B24" t="s">
        <v>8</v>
      </c>
      <c r="C24" t="s">
        <v>11</v>
      </c>
      <c r="D24" t="s">
        <v>14</v>
      </c>
      <c r="E24" t="s">
        <v>72</v>
      </c>
      <c r="F24">
        <v>40</v>
      </c>
      <c r="G24" t="s">
        <v>3222</v>
      </c>
      <c r="H24" s="2">
        <v>4</v>
      </c>
    </row>
    <row r="25" spans="1:8" x14ac:dyDescent="0.3">
      <c r="A25" t="s">
        <v>2237</v>
      </c>
      <c r="B25" t="s">
        <v>8</v>
      </c>
      <c r="C25" t="s">
        <v>11</v>
      </c>
      <c r="D25" t="s">
        <v>14</v>
      </c>
      <c r="E25" t="s">
        <v>72</v>
      </c>
      <c r="F25">
        <v>42</v>
      </c>
      <c r="G25" t="s">
        <v>3223</v>
      </c>
      <c r="H25" s="2">
        <v>4</v>
      </c>
    </row>
    <row r="26" spans="1:8" x14ac:dyDescent="0.3">
      <c r="A26" t="s">
        <v>2238</v>
      </c>
      <c r="B26" t="s">
        <v>8</v>
      </c>
      <c r="C26" t="s">
        <v>11</v>
      </c>
      <c r="D26" t="s">
        <v>14</v>
      </c>
      <c r="E26" t="s">
        <v>72</v>
      </c>
      <c r="F26">
        <v>42</v>
      </c>
      <c r="G26" t="s">
        <v>3224</v>
      </c>
      <c r="H26" s="2">
        <v>4</v>
      </c>
    </row>
    <row r="27" spans="1:8" x14ac:dyDescent="0.3">
      <c r="A27" t="s">
        <v>2239</v>
      </c>
      <c r="B27" t="s">
        <v>8</v>
      </c>
      <c r="C27" t="s">
        <v>11</v>
      </c>
      <c r="D27" t="s">
        <v>14</v>
      </c>
      <c r="E27" t="s">
        <v>73</v>
      </c>
      <c r="F27">
        <v>42</v>
      </c>
      <c r="G27" t="s">
        <v>3225</v>
      </c>
      <c r="H27" s="2">
        <v>5</v>
      </c>
    </row>
    <row r="28" spans="1:8" x14ac:dyDescent="0.3">
      <c r="A28" t="s">
        <v>2240</v>
      </c>
      <c r="B28" t="s">
        <v>8</v>
      </c>
      <c r="C28" t="s">
        <v>11</v>
      </c>
      <c r="D28" t="s">
        <v>14</v>
      </c>
      <c r="E28" t="s">
        <v>73</v>
      </c>
      <c r="F28">
        <v>42</v>
      </c>
      <c r="G28" t="s">
        <v>3213</v>
      </c>
      <c r="H28" s="2">
        <v>5</v>
      </c>
    </row>
    <row r="29" spans="1:8" x14ac:dyDescent="0.3">
      <c r="A29" t="s">
        <v>2241</v>
      </c>
      <c r="B29" t="s">
        <v>8</v>
      </c>
      <c r="C29" t="s">
        <v>11</v>
      </c>
      <c r="D29" t="s">
        <v>14</v>
      </c>
      <c r="E29" t="s">
        <v>73</v>
      </c>
      <c r="F29">
        <v>44</v>
      </c>
      <c r="G29" t="s">
        <v>3214</v>
      </c>
      <c r="H29" s="2">
        <v>3</v>
      </c>
    </row>
    <row r="30" spans="1:8" x14ac:dyDescent="0.3">
      <c r="A30" t="s">
        <v>2242</v>
      </c>
      <c r="B30" t="s">
        <v>8</v>
      </c>
      <c r="C30" t="s">
        <v>11</v>
      </c>
      <c r="D30" t="s">
        <v>14</v>
      </c>
      <c r="E30" t="s">
        <v>73</v>
      </c>
      <c r="F30">
        <v>44</v>
      </c>
      <c r="G30" t="s">
        <v>3215</v>
      </c>
      <c r="H30" s="2">
        <v>5</v>
      </c>
    </row>
    <row r="31" spans="1:8" x14ac:dyDescent="0.3">
      <c r="A31" t="s">
        <v>2243</v>
      </c>
      <c r="B31" t="s">
        <v>8</v>
      </c>
      <c r="C31" t="s">
        <v>11</v>
      </c>
      <c r="D31" t="s">
        <v>14</v>
      </c>
      <c r="E31" t="s">
        <v>73</v>
      </c>
      <c r="F31">
        <v>44</v>
      </c>
      <c r="G31" t="s">
        <v>3216</v>
      </c>
      <c r="H31" s="2">
        <v>5</v>
      </c>
    </row>
    <row r="32" spans="1:8" x14ac:dyDescent="0.3">
      <c r="A32" t="s">
        <v>2244</v>
      </c>
      <c r="B32" t="s">
        <v>8</v>
      </c>
      <c r="C32" t="s">
        <v>11</v>
      </c>
      <c r="D32" t="s">
        <v>14</v>
      </c>
      <c r="E32" t="s">
        <v>73</v>
      </c>
      <c r="F32">
        <v>44</v>
      </c>
      <c r="G32" t="s">
        <v>3217</v>
      </c>
      <c r="H32" s="2">
        <v>4</v>
      </c>
    </row>
    <row r="33" spans="1:8" x14ac:dyDescent="0.3">
      <c r="A33" t="s">
        <v>2245</v>
      </c>
      <c r="B33" t="s">
        <v>8</v>
      </c>
      <c r="C33" t="s">
        <v>11</v>
      </c>
      <c r="D33" t="s">
        <v>14</v>
      </c>
      <c r="E33" t="s">
        <v>73</v>
      </c>
      <c r="F33">
        <v>46</v>
      </c>
      <c r="G33" t="s">
        <v>3218</v>
      </c>
      <c r="H33" s="2">
        <v>3</v>
      </c>
    </row>
    <row r="34" spans="1:8" x14ac:dyDescent="0.3">
      <c r="A34" t="s">
        <v>2246</v>
      </c>
      <c r="B34" t="s">
        <v>8</v>
      </c>
      <c r="C34" t="s">
        <v>11</v>
      </c>
      <c r="D34" t="s">
        <v>14</v>
      </c>
      <c r="E34" t="s">
        <v>73</v>
      </c>
      <c r="F34">
        <v>46</v>
      </c>
      <c r="G34" t="s">
        <v>3219</v>
      </c>
      <c r="H34" s="2">
        <v>5</v>
      </c>
    </row>
    <row r="35" spans="1:8" x14ac:dyDescent="0.3">
      <c r="A35" t="s">
        <v>2247</v>
      </c>
      <c r="B35" t="s">
        <v>8</v>
      </c>
      <c r="C35" t="s">
        <v>11</v>
      </c>
      <c r="D35" t="s">
        <v>14</v>
      </c>
      <c r="E35" t="s">
        <v>73</v>
      </c>
      <c r="F35">
        <v>46</v>
      </c>
      <c r="G35" t="s">
        <v>3220</v>
      </c>
      <c r="H35" s="2">
        <v>4</v>
      </c>
    </row>
    <row r="36" spans="1:8" x14ac:dyDescent="0.3">
      <c r="A36" t="s">
        <v>2248</v>
      </c>
      <c r="B36" t="s">
        <v>8</v>
      </c>
      <c r="C36" t="s">
        <v>11</v>
      </c>
      <c r="D36" t="s">
        <v>14</v>
      </c>
      <c r="E36" t="s">
        <v>73</v>
      </c>
      <c r="F36">
        <v>46</v>
      </c>
      <c r="G36" t="s">
        <v>3221</v>
      </c>
      <c r="H36" s="2">
        <v>3</v>
      </c>
    </row>
    <row r="37" spans="1:8" x14ac:dyDescent="0.3">
      <c r="A37" t="s">
        <v>2249</v>
      </c>
      <c r="B37" t="s">
        <v>8</v>
      </c>
      <c r="C37" t="s">
        <v>11</v>
      </c>
      <c r="D37" t="s">
        <v>14</v>
      </c>
      <c r="E37" t="s">
        <v>73</v>
      </c>
      <c r="F37">
        <v>46</v>
      </c>
      <c r="G37" t="s">
        <v>3222</v>
      </c>
      <c r="H37" s="2">
        <v>5</v>
      </c>
    </row>
    <row r="38" spans="1:8" x14ac:dyDescent="0.3">
      <c r="A38" t="s">
        <v>2250</v>
      </c>
      <c r="B38" t="s">
        <v>8</v>
      </c>
      <c r="C38" t="s">
        <v>11</v>
      </c>
      <c r="D38" t="s">
        <v>14</v>
      </c>
      <c r="E38" t="s">
        <v>73</v>
      </c>
      <c r="F38">
        <v>44</v>
      </c>
      <c r="G38" t="s">
        <v>3223</v>
      </c>
      <c r="H38" s="2">
        <v>5</v>
      </c>
    </row>
    <row r="39" spans="1:8" x14ac:dyDescent="0.3">
      <c r="A39" t="s">
        <v>2251</v>
      </c>
      <c r="B39" t="s">
        <v>8</v>
      </c>
      <c r="C39" t="s">
        <v>11</v>
      </c>
      <c r="D39" t="s">
        <v>14</v>
      </c>
      <c r="E39" t="s">
        <v>73</v>
      </c>
      <c r="F39">
        <v>44</v>
      </c>
      <c r="G39" t="s">
        <v>3224</v>
      </c>
      <c r="H39" s="2">
        <v>4</v>
      </c>
    </row>
    <row r="40" spans="1:8" x14ac:dyDescent="0.3">
      <c r="A40" t="s">
        <v>2252</v>
      </c>
      <c r="B40" t="s">
        <v>8</v>
      </c>
      <c r="C40" t="s">
        <v>11</v>
      </c>
      <c r="D40" t="s">
        <v>14</v>
      </c>
      <c r="E40" t="s">
        <v>73</v>
      </c>
      <c r="F40">
        <v>44</v>
      </c>
      <c r="G40" t="s">
        <v>3225</v>
      </c>
      <c r="H40" s="2">
        <v>2</v>
      </c>
    </row>
    <row r="41" spans="1:8" x14ac:dyDescent="0.3">
      <c r="A41" t="s">
        <v>2253</v>
      </c>
      <c r="B41" t="s">
        <v>8</v>
      </c>
      <c r="C41" t="s">
        <v>11</v>
      </c>
      <c r="D41" t="s">
        <v>14</v>
      </c>
      <c r="E41" t="s">
        <v>73</v>
      </c>
      <c r="F41">
        <v>44</v>
      </c>
      <c r="G41" t="s">
        <v>3225</v>
      </c>
      <c r="H41" s="2">
        <v>3</v>
      </c>
    </row>
    <row r="42" spans="1:8" x14ac:dyDescent="0.3">
      <c r="A42" t="s">
        <v>2254</v>
      </c>
      <c r="B42" t="s">
        <v>8</v>
      </c>
      <c r="C42" t="s">
        <v>11</v>
      </c>
      <c r="D42" t="s">
        <v>14</v>
      </c>
      <c r="E42" t="s">
        <v>74</v>
      </c>
      <c r="F42">
        <v>44</v>
      </c>
      <c r="G42" t="s">
        <v>3225</v>
      </c>
      <c r="H42" s="2">
        <v>4</v>
      </c>
    </row>
    <row r="43" spans="1:8" x14ac:dyDescent="0.3">
      <c r="A43" t="s">
        <v>2255</v>
      </c>
      <c r="B43" t="s">
        <v>8</v>
      </c>
      <c r="C43" t="s">
        <v>11</v>
      </c>
      <c r="D43" t="s">
        <v>14</v>
      </c>
      <c r="E43" t="s">
        <v>74</v>
      </c>
      <c r="F43">
        <v>44</v>
      </c>
      <c r="G43" t="s">
        <v>3225</v>
      </c>
      <c r="H43" s="2">
        <v>5</v>
      </c>
    </row>
    <row r="44" spans="1:8" x14ac:dyDescent="0.3">
      <c r="A44" t="s">
        <v>2256</v>
      </c>
      <c r="B44" t="s">
        <v>8</v>
      </c>
      <c r="C44" t="s">
        <v>11</v>
      </c>
      <c r="D44" t="s">
        <v>14</v>
      </c>
      <c r="E44" t="s">
        <v>74</v>
      </c>
      <c r="F44">
        <v>44</v>
      </c>
      <c r="G44" t="s">
        <v>3225</v>
      </c>
      <c r="H44" s="2">
        <v>4</v>
      </c>
    </row>
    <row r="45" spans="1:8" x14ac:dyDescent="0.3">
      <c r="A45" t="s">
        <v>2257</v>
      </c>
      <c r="B45" t="s">
        <v>8</v>
      </c>
      <c r="C45" t="s">
        <v>11</v>
      </c>
      <c r="D45" t="s">
        <v>14</v>
      </c>
      <c r="E45" t="s">
        <v>74</v>
      </c>
      <c r="F45">
        <v>40</v>
      </c>
      <c r="G45" t="s">
        <v>3225</v>
      </c>
      <c r="H45" s="2">
        <v>4</v>
      </c>
    </row>
    <row r="46" spans="1:8" x14ac:dyDescent="0.3">
      <c r="A46" t="s">
        <v>2258</v>
      </c>
      <c r="B46" t="s">
        <v>8</v>
      </c>
      <c r="C46" t="s">
        <v>11</v>
      </c>
      <c r="D46" t="s">
        <v>14</v>
      </c>
      <c r="E46" t="s">
        <v>74</v>
      </c>
      <c r="F46">
        <v>40</v>
      </c>
      <c r="G46" t="s">
        <v>3213</v>
      </c>
      <c r="H46" s="2">
        <v>4</v>
      </c>
    </row>
    <row r="47" spans="1:8" x14ac:dyDescent="0.3">
      <c r="A47" t="s">
        <v>2259</v>
      </c>
      <c r="B47" t="s">
        <v>8</v>
      </c>
      <c r="C47" t="s">
        <v>11</v>
      </c>
      <c r="D47" t="s">
        <v>14</v>
      </c>
      <c r="E47" t="s">
        <v>74</v>
      </c>
      <c r="F47">
        <v>40</v>
      </c>
      <c r="G47" t="s">
        <v>3213</v>
      </c>
      <c r="H47" s="2">
        <v>3</v>
      </c>
    </row>
    <row r="48" spans="1:8" x14ac:dyDescent="0.3">
      <c r="A48" t="s">
        <v>2260</v>
      </c>
      <c r="B48" t="s">
        <v>8</v>
      </c>
      <c r="C48" t="s">
        <v>11</v>
      </c>
      <c r="D48" t="s">
        <v>14</v>
      </c>
      <c r="E48" t="s">
        <v>74</v>
      </c>
      <c r="F48">
        <v>40</v>
      </c>
      <c r="G48" t="s">
        <v>3220</v>
      </c>
      <c r="H48" s="2">
        <v>2</v>
      </c>
    </row>
    <row r="49" spans="1:8" x14ac:dyDescent="0.3">
      <c r="A49" t="s">
        <v>2261</v>
      </c>
      <c r="B49" t="s">
        <v>8</v>
      </c>
      <c r="C49" t="s">
        <v>11</v>
      </c>
      <c r="D49" t="s">
        <v>14</v>
      </c>
      <c r="E49" t="s">
        <v>74</v>
      </c>
      <c r="F49">
        <v>38</v>
      </c>
      <c r="G49" t="s">
        <v>3220</v>
      </c>
      <c r="H49" s="2">
        <v>5</v>
      </c>
    </row>
    <row r="50" spans="1:8" x14ac:dyDescent="0.3">
      <c r="A50" t="s">
        <v>2262</v>
      </c>
      <c r="B50" t="s">
        <v>8</v>
      </c>
      <c r="C50" t="s">
        <v>11</v>
      </c>
      <c r="D50" t="s">
        <v>14</v>
      </c>
      <c r="E50" t="s">
        <v>74</v>
      </c>
      <c r="F50">
        <v>38</v>
      </c>
      <c r="G50" t="s">
        <v>3220</v>
      </c>
      <c r="H50" s="2">
        <v>4</v>
      </c>
    </row>
    <row r="51" spans="1:8" x14ac:dyDescent="0.3">
      <c r="A51" t="s">
        <v>2263</v>
      </c>
      <c r="B51" t="s">
        <v>8</v>
      </c>
      <c r="C51" t="s">
        <v>11</v>
      </c>
      <c r="D51" t="s">
        <v>14</v>
      </c>
      <c r="E51" t="s">
        <v>74</v>
      </c>
      <c r="F51">
        <v>38</v>
      </c>
      <c r="G51" t="s">
        <v>3213</v>
      </c>
      <c r="H51" s="2">
        <v>2</v>
      </c>
    </row>
    <row r="52" spans="1:8" x14ac:dyDescent="0.3">
      <c r="A52" t="s">
        <v>2264</v>
      </c>
      <c r="B52" t="s">
        <v>8</v>
      </c>
      <c r="C52" t="s">
        <v>11</v>
      </c>
      <c r="D52" t="s">
        <v>14</v>
      </c>
      <c r="E52" t="s">
        <v>74</v>
      </c>
      <c r="F52">
        <v>38</v>
      </c>
      <c r="G52" t="s">
        <v>3214</v>
      </c>
      <c r="H52" s="2">
        <v>5</v>
      </c>
    </row>
    <row r="53" spans="1:8" x14ac:dyDescent="0.3">
      <c r="A53" t="s">
        <v>2265</v>
      </c>
      <c r="B53" t="s">
        <v>8</v>
      </c>
      <c r="C53" t="s">
        <v>11</v>
      </c>
      <c r="D53" t="s">
        <v>14</v>
      </c>
      <c r="E53" t="s">
        <v>75</v>
      </c>
      <c r="F53">
        <v>38</v>
      </c>
      <c r="G53" t="s">
        <v>3213</v>
      </c>
      <c r="H53" s="2">
        <v>5</v>
      </c>
    </row>
    <row r="54" spans="1:8" x14ac:dyDescent="0.3">
      <c r="A54" t="s">
        <v>2266</v>
      </c>
      <c r="B54" t="s">
        <v>8</v>
      </c>
      <c r="C54" t="s">
        <v>11</v>
      </c>
      <c r="D54" t="s">
        <v>14</v>
      </c>
      <c r="E54" t="s">
        <v>75</v>
      </c>
      <c r="F54">
        <v>38</v>
      </c>
      <c r="G54" t="s">
        <v>3213</v>
      </c>
      <c r="H54" s="2">
        <v>4</v>
      </c>
    </row>
    <row r="55" spans="1:8" x14ac:dyDescent="0.3">
      <c r="A55" t="s">
        <v>2267</v>
      </c>
      <c r="B55" t="s">
        <v>8</v>
      </c>
      <c r="C55" t="s">
        <v>11</v>
      </c>
      <c r="D55" t="s">
        <v>14</v>
      </c>
      <c r="E55" t="s">
        <v>75</v>
      </c>
      <c r="F55">
        <v>42</v>
      </c>
      <c r="G55" t="s">
        <v>3214</v>
      </c>
      <c r="H55" s="2">
        <v>4</v>
      </c>
    </row>
    <row r="56" spans="1:8" x14ac:dyDescent="0.3">
      <c r="A56" t="s">
        <v>2268</v>
      </c>
      <c r="B56" t="s">
        <v>8</v>
      </c>
      <c r="C56" t="s">
        <v>11</v>
      </c>
      <c r="D56" t="s">
        <v>14</v>
      </c>
      <c r="E56" t="s">
        <v>75</v>
      </c>
      <c r="F56">
        <v>42</v>
      </c>
      <c r="G56" t="s">
        <v>3214</v>
      </c>
      <c r="H56" s="2">
        <v>4</v>
      </c>
    </row>
    <row r="57" spans="1:8" x14ac:dyDescent="0.3">
      <c r="A57" t="s">
        <v>2269</v>
      </c>
      <c r="B57" t="s">
        <v>8</v>
      </c>
      <c r="C57" t="s">
        <v>11</v>
      </c>
      <c r="D57" t="s">
        <v>14</v>
      </c>
      <c r="E57" t="s">
        <v>75</v>
      </c>
      <c r="F57">
        <v>42</v>
      </c>
      <c r="G57" t="s">
        <v>3214</v>
      </c>
      <c r="H57" s="2">
        <v>3</v>
      </c>
    </row>
    <row r="58" spans="1:8" x14ac:dyDescent="0.3">
      <c r="A58" t="s">
        <v>2270</v>
      </c>
      <c r="B58" t="s">
        <v>7</v>
      </c>
      <c r="C58" t="s">
        <v>11</v>
      </c>
      <c r="D58" t="s">
        <v>14</v>
      </c>
      <c r="E58" t="s">
        <v>75</v>
      </c>
      <c r="F58">
        <v>42</v>
      </c>
      <c r="G58" t="s">
        <v>3214</v>
      </c>
      <c r="H58" s="2">
        <v>5</v>
      </c>
    </row>
    <row r="59" spans="1:8" x14ac:dyDescent="0.3">
      <c r="A59" t="s">
        <v>2271</v>
      </c>
      <c r="B59" t="s">
        <v>8</v>
      </c>
      <c r="C59" t="s">
        <v>11</v>
      </c>
      <c r="D59" t="s">
        <v>14</v>
      </c>
      <c r="E59" t="s">
        <v>75</v>
      </c>
      <c r="F59">
        <v>46</v>
      </c>
      <c r="G59" t="s">
        <v>3213</v>
      </c>
      <c r="H59" s="2">
        <v>4</v>
      </c>
    </row>
    <row r="60" spans="1:8" x14ac:dyDescent="0.3">
      <c r="A60" t="s">
        <v>2272</v>
      </c>
      <c r="B60" t="s">
        <v>8</v>
      </c>
      <c r="C60" t="s">
        <v>11</v>
      </c>
      <c r="D60" t="s">
        <v>14</v>
      </c>
      <c r="E60" t="s">
        <v>75</v>
      </c>
      <c r="F60">
        <v>46</v>
      </c>
      <c r="G60" t="s">
        <v>3220</v>
      </c>
      <c r="H60" s="2">
        <v>2</v>
      </c>
    </row>
    <row r="61" spans="1:8" x14ac:dyDescent="0.3">
      <c r="A61" t="s">
        <v>2273</v>
      </c>
      <c r="B61" t="s">
        <v>8</v>
      </c>
      <c r="C61" t="s">
        <v>11</v>
      </c>
      <c r="D61" t="s">
        <v>14</v>
      </c>
      <c r="E61" t="s">
        <v>75</v>
      </c>
      <c r="F61">
        <v>46</v>
      </c>
      <c r="G61" t="s">
        <v>3220</v>
      </c>
      <c r="H61" s="2">
        <v>5</v>
      </c>
    </row>
    <row r="62" spans="1:8" x14ac:dyDescent="0.3">
      <c r="A62" t="s">
        <v>2274</v>
      </c>
      <c r="B62" t="s">
        <v>8</v>
      </c>
      <c r="C62" t="s">
        <v>11</v>
      </c>
      <c r="D62" t="s">
        <v>14</v>
      </c>
      <c r="E62" t="s">
        <v>75</v>
      </c>
      <c r="F62">
        <v>44</v>
      </c>
      <c r="G62" t="s">
        <v>3220</v>
      </c>
      <c r="H62" s="2">
        <v>5</v>
      </c>
    </row>
    <row r="63" spans="1:8" x14ac:dyDescent="0.3">
      <c r="A63" t="s">
        <v>2275</v>
      </c>
      <c r="B63" t="s">
        <v>7</v>
      </c>
      <c r="C63" t="s">
        <v>11</v>
      </c>
      <c r="D63" t="s">
        <v>14</v>
      </c>
      <c r="E63" t="s">
        <v>75</v>
      </c>
      <c r="F63">
        <v>44</v>
      </c>
      <c r="G63" t="s">
        <v>3220</v>
      </c>
      <c r="H63" s="2">
        <v>5</v>
      </c>
    </row>
    <row r="64" spans="1:8" x14ac:dyDescent="0.3">
      <c r="A64" t="s">
        <v>2276</v>
      </c>
      <c r="B64" t="s">
        <v>7</v>
      </c>
      <c r="C64" t="s">
        <v>11</v>
      </c>
      <c r="D64" t="s">
        <v>22</v>
      </c>
      <c r="E64" t="s">
        <v>75</v>
      </c>
      <c r="F64">
        <v>44</v>
      </c>
      <c r="G64" t="s">
        <v>3220</v>
      </c>
      <c r="H64" s="2">
        <v>4</v>
      </c>
    </row>
    <row r="65" spans="1:8" x14ac:dyDescent="0.3">
      <c r="A65" t="s">
        <v>2277</v>
      </c>
      <c r="B65" t="s">
        <v>7</v>
      </c>
      <c r="C65" t="s">
        <v>11</v>
      </c>
      <c r="D65" t="s">
        <v>22</v>
      </c>
      <c r="E65" t="s">
        <v>75</v>
      </c>
      <c r="F65">
        <v>36</v>
      </c>
      <c r="G65" t="s">
        <v>3220</v>
      </c>
      <c r="H65" s="2">
        <v>4</v>
      </c>
    </row>
    <row r="66" spans="1:8" x14ac:dyDescent="0.3">
      <c r="A66" t="s">
        <v>2278</v>
      </c>
      <c r="B66" t="s">
        <v>7</v>
      </c>
      <c r="C66" t="s">
        <v>11</v>
      </c>
      <c r="D66" t="s">
        <v>22</v>
      </c>
      <c r="E66" t="s">
        <v>75</v>
      </c>
      <c r="F66">
        <v>36</v>
      </c>
      <c r="G66" t="s">
        <v>3220</v>
      </c>
      <c r="H66" s="2">
        <v>4</v>
      </c>
    </row>
    <row r="67" spans="1:8" x14ac:dyDescent="0.3">
      <c r="A67" t="s">
        <v>2279</v>
      </c>
      <c r="B67" t="s">
        <v>7</v>
      </c>
      <c r="C67" t="s">
        <v>11</v>
      </c>
      <c r="D67" t="s">
        <v>22</v>
      </c>
      <c r="E67" t="s">
        <v>75</v>
      </c>
      <c r="F67">
        <v>36</v>
      </c>
      <c r="G67" t="s">
        <v>3215</v>
      </c>
      <c r="H67" s="2">
        <v>5</v>
      </c>
    </row>
    <row r="68" spans="1:8" x14ac:dyDescent="0.3">
      <c r="A68" t="s">
        <v>2280</v>
      </c>
      <c r="B68" t="s">
        <v>7</v>
      </c>
      <c r="C68" t="s">
        <v>11</v>
      </c>
      <c r="D68" t="s">
        <v>22</v>
      </c>
      <c r="E68" t="s">
        <v>75</v>
      </c>
      <c r="F68">
        <v>38</v>
      </c>
      <c r="G68" t="s">
        <v>3215</v>
      </c>
      <c r="H68" s="2">
        <v>5</v>
      </c>
    </row>
    <row r="69" spans="1:8" x14ac:dyDescent="0.3">
      <c r="A69" t="s">
        <v>2281</v>
      </c>
      <c r="B69" t="s">
        <v>7</v>
      </c>
      <c r="C69" t="s">
        <v>11</v>
      </c>
      <c r="D69" t="s">
        <v>22</v>
      </c>
      <c r="E69" t="s">
        <v>75</v>
      </c>
      <c r="F69">
        <v>40</v>
      </c>
      <c r="G69" t="s">
        <v>3215</v>
      </c>
      <c r="H69" s="2">
        <v>3</v>
      </c>
    </row>
    <row r="70" spans="1:8" x14ac:dyDescent="0.3">
      <c r="A70" t="s">
        <v>2282</v>
      </c>
      <c r="B70" t="s">
        <v>7</v>
      </c>
      <c r="C70" t="s">
        <v>11</v>
      </c>
      <c r="D70" t="s">
        <v>22</v>
      </c>
      <c r="E70" t="s">
        <v>75</v>
      </c>
      <c r="F70">
        <v>42</v>
      </c>
      <c r="G70" t="s">
        <v>3215</v>
      </c>
      <c r="H70" s="2">
        <v>5</v>
      </c>
    </row>
    <row r="71" spans="1:8" x14ac:dyDescent="0.3">
      <c r="A71" t="s">
        <v>2283</v>
      </c>
      <c r="B71" t="s">
        <v>7</v>
      </c>
      <c r="C71" t="s">
        <v>11</v>
      </c>
      <c r="D71" t="s">
        <v>22</v>
      </c>
      <c r="E71" t="s">
        <v>75</v>
      </c>
      <c r="F71">
        <v>44</v>
      </c>
      <c r="G71" t="s">
        <v>3215</v>
      </c>
      <c r="H71" s="2">
        <v>5</v>
      </c>
    </row>
    <row r="72" spans="1:8" x14ac:dyDescent="0.3">
      <c r="A72" t="s">
        <v>2284</v>
      </c>
      <c r="B72" t="s">
        <v>7</v>
      </c>
      <c r="C72" t="s">
        <v>11</v>
      </c>
      <c r="D72" t="s">
        <v>22</v>
      </c>
      <c r="E72" t="s">
        <v>75</v>
      </c>
      <c r="F72">
        <v>38</v>
      </c>
      <c r="G72" t="s">
        <v>3215</v>
      </c>
      <c r="H72" s="2">
        <v>4</v>
      </c>
    </row>
    <row r="73" spans="1:8" x14ac:dyDescent="0.3">
      <c r="A73" t="s">
        <v>2285</v>
      </c>
      <c r="B73" t="s">
        <v>7</v>
      </c>
      <c r="C73" t="s">
        <v>11</v>
      </c>
      <c r="D73" t="s">
        <v>22</v>
      </c>
      <c r="E73" t="s">
        <v>75</v>
      </c>
      <c r="F73">
        <v>46</v>
      </c>
      <c r="G73" t="s">
        <v>3229</v>
      </c>
      <c r="H73" s="2">
        <v>3</v>
      </c>
    </row>
    <row r="74" spans="1:8" x14ac:dyDescent="0.3">
      <c r="A74" t="s">
        <v>2286</v>
      </c>
      <c r="B74" t="s">
        <v>7</v>
      </c>
      <c r="C74" t="s">
        <v>11</v>
      </c>
      <c r="D74" t="s">
        <v>22</v>
      </c>
      <c r="E74" t="s">
        <v>75</v>
      </c>
      <c r="F74">
        <v>38</v>
      </c>
      <c r="G74" t="s">
        <v>3229</v>
      </c>
      <c r="H74" s="2">
        <v>4</v>
      </c>
    </row>
    <row r="75" spans="1:8" x14ac:dyDescent="0.3">
      <c r="A75" t="s">
        <v>2287</v>
      </c>
      <c r="B75" t="s">
        <v>7</v>
      </c>
      <c r="C75" t="s">
        <v>11</v>
      </c>
      <c r="D75" t="s">
        <v>22</v>
      </c>
      <c r="E75" t="s">
        <v>75</v>
      </c>
      <c r="F75">
        <v>38</v>
      </c>
      <c r="G75" t="s">
        <v>3229</v>
      </c>
      <c r="H75" s="2">
        <v>5</v>
      </c>
    </row>
    <row r="76" spans="1:8" x14ac:dyDescent="0.3">
      <c r="A76" t="s">
        <v>2288</v>
      </c>
      <c r="B76" t="s">
        <v>7</v>
      </c>
      <c r="C76" t="s">
        <v>11</v>
      </c>
      <c r="D76" t="s">
        <v>22</v>
      </c>
      <c r="E76" t="s">
        <v>75</v>
      </c>
      <c r="F76">
        <v>38</v>
      </c>
      <c r="G76" t="s">
        <v>3229</v>
      </c>
      <c r="H76" s="2">
        <v>3</v>
      </c>
    </row>
    <row r="77" spans="1:8" x14ac:dyDescent="0.3">
      <c r="A77" t="s">
        <v>2289</v>
      </c>
      <c r="B77" t="s">
        <v>7</v>
      </c>
      <c r="C77" t="s">
        <v>11</v>
      </c>
      <c r="D77" t="s">
        <v>22</v>
      </c>
      <c r="E77" t="s">
        <v>75</v>
      </c>
      <c r="F77">
        <v>38</v>
      </c>
      <c r="G77" t="s">
        <v>3215</v>
      </c>
      <c r="H77" s="2">
        <v>2</v>
      </c>
    </row>
    <row r="78" spans="1:8" x14ac:dyDescent="0.3">
      <c r="A78" t="s">
        <v>2290</v>
      </c>
      <c r="B78" t="s">
        <v>7</v>
      </c>
      <c r="C78" t="s">
        <v>11</v>
      </c>
      <c r="D78" t="s">
        <v>22</v>
      </c>
      <c r="E78" t="s">
        <v>75</v>
      </c>
      <c r="F78">
        <v>38</v>
      </c>
      <c r="G78" t="s">
        <v>3221</v>
      </c>
      <c r="H78" s="2">
        <v>5</v>
      </c>
    </row>
    <row r="79" spans="1:8" x14ac:dyDescent="0.3">
      <c r="A79" t="s">
        <v>2291</v>
      </c>
      <c r="B79" t="s">
        <v>7</v>
      </c>
      <c r="C79" t="s">
        <v>11</v>
      </c>
      <c r="D79" t="s">
        <v>22</v>
      </c>
      <c r="E79" t="s">
        <v>75</v>
      </c>
      <c r="F79">
        <v>42</v>
      </c>
      <c r="G79" t="s">
        <v>3221</v>
      </c>
      <c r="H79" s="2">
        <v>4</v>
      </c>
    </row>
    <row r="80" spans="1:8" x14ac:dyDescent="0.3">
      <c r="A80" t="s">
        <v>2292</v>
      </c>
      <c r="B80" t="s">
        <v>7</v>
      </c>
      <c r="C80" t="s">
        <v>11</v>
      </c>
      <c r="D80" t="s">
        <v>22</v>
      </c>
      <c r="E80" t="s">
        <v>75</v>
      </c>
      <c r="F80">
        <v>42</v>
      </c>
      <c r="G80" t="s">
        <v>3221</v>
      </c>
      <c r="H80" s="2">
        <v>3</v>
      </c>
    </row>
    <row r="81" spans="1:8" x14ac:dyDescent="0.3">
      <c r="A81" t="s">
        <v>2293</v>
      </c>
      <c r="B81" t="s">
        <v>7</v>
      </c>
      <c r="C81" t="s">
        <v>11</v>
      </c>
      <c r="D81" t="s">
        <v>22</v>
      </c>
      <c r="E81" t="s">
        <v>75</v>
      </c>
      <c r="F81">
        <v>42</v>
      </c>
      <c r="G81" t="s">
        <v>3221</v>
      </c>
      <c r="H81" s="2">
        <v>5</v>
      </c>
    </row>
    <row r="82" spans="1:8" x14ac:dyDescent="0.3">
      <c r="A82" t="s">
        <v>2294</v>
      </c>
      <c r="B82" t="s">
        <v>7</v>
      </c>
      <c r="C82" t="s">
        <v>11</v>
      </c>
      <c r="D82" t="s">
        <v>22</v>
      </c>
      <c r="E82" t="s">
        <v>75</v>
      </c>
      <c r="F82">
        <v>42</v>
      </c>
      <c r="G82" t="s">
        <v>3221</v>
      </c>
      <c r="H82" s="2">
        <v>4</v>
      </c>
    </row>
    <row r="83" spans="1:8" x14ac:dyDescent="0.3">
      <c r="A83" t="s">
        <v>2295</v>
      </c>
      <c r="B83" t="s">
        <v>7</v>
      </c>
      <c r="C83" t="s">
        <v>11</v>
      </c>
      <c r="D83" t="s">
        <v>22</v>
      </c>
      <c r="E83" t="s">
        <v>75</v>
      </c>
      <c r="F83">
        <v>36</v>
      </c>
      <c r="G83" t="s">
        <v>3221</v>
      </c>
      <c r="H83" s="2">
        <v>2</v>
      </c>
    </row>
    <row r="84" spans="1:8" x14ac:dyDescent="0.3">
      <c r="A84" t="s">
        <v>2296</v>
      </c>
      <c r="B84" t="s">
        <v>7</v>
      </c>
      <c r="C84" t="s">
        <v>11</v>
      </c>
      <c r="D84" t="s">
        <v>22</v>
      </c>
      <c r="E84" t="s">
        <v>75</v>
      </c>
      <c r="F84">
        <v>36</v>
      </c>
      <c r="G84" t="s">
        <v>3221</v>
      </c>
      <c r="H84" s="2">
        <v>5</v>
      </c>
    </row>
    <row r="85" spans="1:8" x14ac:dyDescent="0.3">
      <c r="A85" t="s">
        <v>2297</v>
      </c>
      <c r="B85" t="s">
        <v>7</v>
      </c>
      <c r="C85" t="s">
        <v>11</v>
      </c>
      <c r="D85" t="s">
        <v>22</v>
      </c>
      <c r="E85" t="s">
        <v>75</v>
      </c>
      <c r="F85">
        <v>36</v>
      </c>
      <c r="G85" t="s">
        <v>3221</v>
      </c>
      <c r="H85" s="2">
        <v>5</v>
      </c>
    </row>
    <row r="86" spans="1:8" x14ac:dyDescent="0.3">
      <c r="A86" t="s">
        <v>2298</v>
      </c>
      <c r="B86" t="s">
        <v>7</v>
      </c>
      <c r="C86" t="s">
        <v>11</v>
      </c>
      <c r="D86" t="s">
        <v>22</v>
      </c>
      <c r="E86" t="s">
        <v>75</v>
      </c>
      <c r="F86">
        <v>36</v>
      </c>
      <c r="G86" t="s">
        <v>3216</v>
      </c>
      <c r="H86" s="2">
        <v>4</v>
      </c>
    </row>
    <row r="87" spans="1:8" x14ac:dyDescent="0.3">
      <c r="A87" t="s">
        <v>2299</v>
      </c>
      <c r="B87" t="s">
        <v>7</v>
      </c>
      <c r="C87" t="s">
        <v>11</v>
      </c>
      <c r="D87" t="s">
        <v>22</v>
      </c>
      <c r="E87" t="s">
        <v>75</v>
      </c>
      <c r="F87">
        <v>40</v>
      </c>
      <c r="G87" t="s">
        <v>3216</v>
      </c>
      <c r="H87" s="2">
        <v>4</v>
      </c>
    </row>
    <row r="88" spans="1:8" x14ac:dyDescent="0.3">
      <c r="A88" t="s">
        <v>2300</v>
      </c>
      <c r="B88" t="s">
        <v>7</v>
      </c>
      <c r="C88" t="s">
        <v>11</v>
      </c>
      <c r="D88" t="s">
        <v>22</v>
      </c>
      <c r="E88" t="s">
        <v>75</v>
      </c>
      <c r="F88">
        <v>40</v>
      </c>
      <c r="G88" t="s">
        <v>3216</v>
      </c>
      <c r="H88" s="2">
        <v>4</v>
      </c>
    </row>
    <row r="89" spans="1:8" x14ac:dyDescent="0.3">
      <c r="A89" t="s">
        <v>2301</v>
      </c>
      <c r="B89" t="s">
        <v>7</v>
      </c>
      <c r="C89" t="s">
        <v>11</v>
      </c>
      <c r="D89" t="s">
        <v>22</v>
      </c>
      <c r="E89" t="s">
        <v>75</v>
      </c>
      <c r="F89">
        <v>40</v>
      </c>
      <c r="G89" t="s">
        <v>3224</v>
      </c>
      <c r="H89" s="2">
        <v>3</v>
      </c>
    </row>
    <row r="90" spans="1:8" x14ac:dyDescent="0.3">
      <c r="A90" t="s">
        <v>2302</v>
      </c>
      <c r="B90" t="s">
        <v>7</v>
      </c>
      <c r="C90" t="s">
        <v>11</v>
      </c>
      <c r="D90" t="s">
        <v>22</v>
      </c>
      <c r="E90" t="s">
        <v>75</v>
      </c>
      <c r="F90">
        <v>40</v>
      </c>
      <c r="G90" t="s">
        <v>3224</v>
      </c>
      <c r="H90" s="2">
        <v>5</v>
      </c>
    </row>
    <row r="91" spans="1:8" x14ac:dyDescent="0.3">
      <c r="A91" t="s">
        <v>2303</v>
      </c>
      <c r="B91" t="s">
        <v>7</v>
      </c>
      <c r="C91" t="s">
        <v>11</v>
      </c>
      <c r="D91" t="s">
        <v>22</v>
      </c>
      <c r="E91" t="s">
        <v>75</v>
      </c>
      <c r="F91">
        <v>42</v>
      </c>
      <c r="G91" t="s">
        <v>3224</v>
      </c>
      <c r="H91" s="2">
        <v>4</v>
      </c>
    </row>
    <row r="92" spans="1:8" x14ac:dyDescent="0.3">
      <c r="A92" t="s">
        <v>2304</v>
      </c>
      <c r="B92" t="s">
        <v>7</v>
      </c>
      <c r="C92" t="s">
        <v>11</v>
      </c>
      <c r="D92" t="s">
        <v>22</v>
      </c>
      <c r="E92" t="s">
        <v>75</v>
      </c>
      <c r="F92">
        <v>42</v>
      </c>
      <c r="G92" t="s">
        <v>3223</v>
      </c>
      <c r="H92" s="2">
        <v>2</v>
      </c>
    </row>
    <row r="93" spans="1:8" x14ac:dyDescent="0.3">
      <c r="A93" t="s">
        <v>2305</v>
      </c>
      <c r="B93" t="s">
        <v>7</v>
      </c>
      <c r="C93" t="s">
        <v>11</v>
      </c>
      <c r="D93" t="s">
        <v>22</v>
      </c>
      <c r="E93" t="s">
        <v>75</v>
      </c>
      <c r="F93">
        <v>42</v>
      </c>
      <c r="G93" t="s">
        <v>3223</v>
      </c>
      <c r="H93" s="2">
        <v>5</v>
      </c>
    </row>
    <row r="94" spans="1:8" x14ac:dyDescent="0.3">
      <c r="A94" t="s">
        <v>2306</v>
      </c>
      <c r="B94" t="s">
        <v>7</v>
      </c>
      <c r="C94" t="s">
        <v>11</v>
      </c>
      <c r="D94" t="s">
        <v>22</v>
      </c>
      <c r="E94" t="s">
        <v>75</v>
      </c>
      <c r="F94">
        <v>42</v>
      </c>
      <c r="G94" t="s">
        <v>3223</v>
      </c>
      <c r="H94" s="2">
        <v>5</v>
      </c>
    </row>
    <row r="95" spans="1:8" x14ac:dyDescent="0.3">
      <c r="A95" t="s">
        <v>2307</v>
      </c>
      <c r="B95" t="s">
        <v>7</v>
      </c>
      <c r="C95" t="s">
        <v>11</v>
      </c>
      <c r="D95" t="s">
        <v>22</v>
      </c>
      <c r="E95" t="s">
        <v>75</v>
      </c>
      <c r="F95">
        <v>44</v>
      </c>
      <c r="G95" t="s">
        <v>3223</v>
      </c>
      <c r="H95" s="2">
        <v>5</v>
      </c>
    </row>
    <row r="96" spans="1:8" x14ac:dyDescent="0.3">
      <c r="A96" t="s">
        <v>2308</v>
      </c>
      <c r="B96" t="s">
        <v>7</v>
      </c>
      <c r="C96" t="s">
        <v>11</v>
      </c>
      <c r="D96" t="s">
        <v>22</v>
      </c>
      <c r="E96" t="s">
        <v>70</v>
      </c>
      <c r="F96">
        <v>44</v>
      </c>
      <c r="G96" t="s">
        <v>3223</v>
      </c>
      <c r="H96" s="2">
        <v>4</v>
      </c>
    </row>
    <row r="97" spans="1:8" x14ac:dyDescent="0.3">
      <c r="A97" t="s">
        <v>2309</v>
      </c>
      <c r="B97" t="s">
        <v>7</v>
      </c>
      <c r="C97" t="s">
        <v>11</v>
      </c>
      <c r="D97" t="s">
        <v>22</v>
      </c>
      <c r="E97" t="s">
        <v>70</v>
      </c>
      <c r="F97">
        <v>44</v>
      </c>
      <c r="G97" t="s">
        <v>3224</v>
      </c>
      <c r="H97" s="2">
        <v>4</v>
      </c>
    </row>
    <row r="98" spans="1:8" x14ac:dyDescent="0.3">
      <c r="A98" t="s">
        <v>2310</v>
      </c>
      <c r="B98" t="s">
        <v>7</v>
      </c>
      <c r="C98" t="s">
        <v>11</v>
      </c>
      <c r="D98" t="s">
        <v>22</v>
      </c>
      <c r="E98" t="s">
        <v>70</v>
      </c>
      <c r="F98">
        <v>44</v>
      </c>
      <c r="G98" t="s">
        <v>3224</v>
      </c>
      <c r="H98" s="2">
        <v>4</v>
      </c>
    </row>
    <row r="99" spans="1:8" x14ac:dyDescent="0.3">
      <c r="A99" t="s">
        <v>2311</v>
      </c>
      <c r="B99" t="s">
        <v>7</v>
      </c>
      <c r="C99" t="s">
        <v>11</v>
      </c>
      <c r="D99" t="s">
        <v>22</v>
      </c>
      <c r="E99" t="s">
        <v>70</v>
      </c>
      <c r="F99">
        <v>46</v>
      </c>
      <c r="G99" t="s">
        <v>3224</v>
      </c>
      <c r="H99" s="2">
        <v>5</v>
      </c>
    </row>
    <row r="100" spans="1:8" x14ac:dyDescent="0.3">
      <c r="A100" t="s">
        <v>2312</v>
      </c>
      <c r="B100" t="s">
        <v>7</v>
      </c>
      <c r="C100" t="s">
        <v>11</v>
      </c>
      <c r="D100" t="s">
        <v>22</v>
      </c>
      <c r="E100" t="s">
        <v>70</v>
      </c>
      <c r="F100">
        <v>46</v>
      </c>
      <c r="G100" t="s">
        <v>3226</v>
      </c>
      <c r="H100" s="2">
        <v>5</v>
      </c>
    </row>
    <row r="101" spans="1:8" x14ac:dyDescent="0.3">
      <c r="A101" t="s">
        <v>2313</v>
      </c>
      <c r="B101" t="s">
        <v>7</v>
      </c>
      <c r="C101" t="s">
        <v>11</v>
      </c>
      <c r="D101" t="s">
        <v>22</v>
      </c>
      <c r="E101" t="s">
        <v>70</v>
      </c>
      <c r="F101">
        <v>46</v>
      </c>
      <c r="G101" t="s">
        <v>3226</v>
      </c>
      <c r="H101" s="2">
        <v>3</v>
      </c>
    </row>
    <row r="102" spans="1:8" x14ac:dyDescent="0.3">
      <c r="A102" t="s">
        <v>2314</v>
      </c>
      <c r="B102" t="s">
        <v>7</v>
      </c>
      <c r="C102" t="s">
        <v>11</v>
      </c>
      <c r="D102" t="s">
        <v>22</v>
      </c>
      <c r="E102" t="s">
        <v>70</v>
      </c>
      <c r="F102">
        <v>46</v>
      </c>
      <c r="G102" t="s">
        <v>3226</v>
      </c>
      <c r="H102" s="2">
        <v>5</v>
      </c>
    </row>
    <row r="103" spans="1:8" x14ac:dyDescent="0.3">
      <c r="A103" t="s">
        <v>2315</v>
      </c>
      <c r="B103" t="s">
        <v>7</v>
      </c>
      <c r="C103" t="s">
        <v>11</v>
      </c>
      <c r="D103" t="s">
        <v>22</v>
      </c>
      <c r="E103" t="s">
        <v>70</v>
      </c>
      <c r="F103">
        <v>46</v>
      </c>
      <c r="G103" t="s">
        <v>3226</v>
      </c>
      <c r="H103" s="2">
        <v>5</v>
      </c>
    </row>
    <row r="104" spans="1:8" x14ac:dyDescent="0.3">
      <c r="A104" t="s">
        <v>2316</v>
      </c>
      <c r="B104" t="s">
        <v>7</v>
      </c>
      <c r="C104" t="s">
        <v>11</v>
      </c>
      <c r="D104" t="s">
        <v>22</v>
      </c>
      <c r="E104" t="s">
        <v>70</v>
      </c>
      <c r="F104">
        <v>44</v>
      </c>
      <c r="G104" t="s">
        <v>3226</v>
      </c>
      <c r="H104" s="2">
        <v>4</v>
      </c>
    </row>
    <row r="105" spans="1:8" x14ac:dyDescent="0.3">
      <c r="A105" t="s">
        <v>2317</v>
      </c>
      <c r="B105" t="s">
        <v>7</v>
      </c>
      <c r="C105" t="s">
        <v>11</v>
      </c>
      <c r="D105" t="s">
        <v>22</v>
      </c>
      <c r="E105" t="s">
        <v>70</v>
      </c>
      <c r="F105">
        <v>44</v>
      </c>
      <c r="G105" t="s">
        <v>3213</v>
      </c>
      <c r="H105" s="2">
        <v>3</v>
      </c>
    </row>
    <row r="106" spans="1:8" x14ac:dyDescent="0.3">
      <c r="A106" t="s">
        <v>2318</v>
      </c>
      <c r="B106" t="s">
        <v>7</v>
      </c>
      <c r="C106" t="s">
        <v>11</v>
      </c>
      <c r="D106" t="s">
        <v>22</v>
      </c>
      <c r="E106" t="s">
        <v>70</v>
      </c>
      <c r="F106">
        <v>44</v>
      </c>
      <c r="G106" t="s">
        <v>3213</v>
      </c>
      <c r="H106" s="2">
        <v>5</v>
      </c>
    </row>
    <row r="107" spans="1:8" x14ac:dyDescent="0.3">
      <c r="A107" t="s">
        <v>2319</v>
      </c>
      <c r="B107" t="s">
        <v>7</v>
      </c>
      <c r="C107" t="s">
        <v>11</v>
      </c>
      <c r="D107" t="s">
        <v>22</v>
      </c>
      <c r="E107" t="s">
        <v>70</v>
      </c>
      <c r="F107">
        <v>44</v>
      </c>
      <c r="G107" t="s">
        <v>3213</v>
      </c>
      <c r="H107" s="2">
        <v>4</v>
      </c>
    </row>
    <row r="108" spans="1:8" x14ac:dyDescent="0.3">
      <c r="A108" t="s">
        <v>2320</v>
      </c>
      <c r="B108" t="s">
        <v>7</v>
      </c>
      <c r="C108" t="s">
        <v>11</v>
      </c>
      <c r="D108" t="s">
        <v>22</v>
      </c>
      <c r="E108" t="s">
        <v>70</v>
      </c>
      <c r="F108">
        <v>44</v>
      </c>
      <c r="G108" t="s">
        <v>3227</v>
      </c>
      <c r="H108" s="2">
        <v>3</v>
      </c>
    </row>
    <row r="109" spans="1:8" x14ac:dyDescent="0.3">
      <c r="A109" t="s">
        <v>2321</v>
      </c>
      <c r="B109" t="s">
        <v>7</v>
      </c>
      <c r="C109" t="s">
        <v>11</v>
      </c>
      <c r="D109" t="s">
        <v>22</v>
      </c>
      <c r="E109" t="s">
        <v>70</v>
      </c>
      <c r="F109">
        <v>44</v>
      </c>
      <c r="G109" t="s">
        <v>3227</v>
      </c>
      <c r="H109" s="2">
        <v>5</v>
      </c>
    </row>
    <row r="110" spans="1:8" x14ac:dyDescent="0.3">
      <c r="A110" t="s">
        <v>2322</v>
      </c>
      <c r="B110" t="s">
        <v>7</v>
      </c>
      <c r="C110" t="s">
        <v>11</v>
      </c>
      <c r="D110" t="s">
        <v>22</v>
      </c>
      <c r="E110" t="s">
        <v>70</v>
      </c>
      <c r="F110">
        <v>44</v>
      </c>
      <c r="G110" t="s">
        <v>3227</v>
      </c>
      <c r="H110" s="2">
        <v>5</v>
      </c>
    </row>
    <row r="111" spans="1:8" x14ac:dyDescent="0.3">
      <c r="A111" t="s">
        <v>2323</v>
      </c>
      <c r="B111" t="s">
        <v>7</v>
      </c>
      <c r="C111" t="s">
        <v>11</v>
      </c>
      <c r="D111" t="s">
        <v>22</v>
      </c>
      <c r="E111" t="s">
        <v>70</v>
      </c>
      <c r="F111">
        <v>40</v>
      </c>
      <c r="G111" t="s">
        <v>3227</v>
      </c>
      <c r="H111" s="2">
        <v>4</v>
      </c>
    </row>
    <row r="112" spans="1:8" x14ac:dyDescent="0.3">
      <c r="A112" t="s">
        <v>2324</v>
      </c>
      <c r="B112" t="s">
        <v>7</v>
      </c>
      <c r="C112" t="s">
        <v>11</v>
      </c>
      <c r="D112" t="s">
        <v>22</v>
      </c>
      <c r="E112" t="s">
        <v>70</v>
      </c>
      <c r="F112">
        <v>40</v>
      </c>
      <c r="G112" t="s">
        <v>3228</v>
      </c>
      <c r="H112" s="2">
        <v>2</v>
      </c>
    </row>
    <row r="113" spans="1:8" x14ac:dyDescent="0.3">
      <c r="A113" t="s">
        <v>2325</v>
      </c>
      <c r="B113" t="s">
        <v>7</v>
      </c>
      <c r="C113" t="s">
        <v>11</v>
      </c>
      <c r="D113" t="s">
        <v>22</v>
      </c>
      <c r="E113" t="s">
        <v>70</v>
      </c>
      <c r="F113">
        <v>40</v>
      </c>
      <c r="G113" t="s">
        <v>3228</v>
      </c>
      <c r="H113" s="2">
        <v>3</v>
      </c>
    </row>
    <row r="114" spans="1:8" x14ac:dyDescent="0.3">
      <c r="A114" t="s">
        <v>2326</v>
      </c>
      <c r="B114" t="s">
        <v>7</v>
      </c>
      <c r="C114" t="s">
        <v>11</v>
      </c>
      <c r="D114" t="s">
        <v>22</v>
      </c>
      <c r="E114" t="s">
        <v>70</v>
      </c>
      <c r="F114">
        <v>40</v>
      </c>
      <c r="G114" t="s">
        <v>3228</v>
      </c>
      <c r="H114" s="2">
        <v>4</v>
      </c>
    </row>
    <row r="115" spans="1:8" x14ac:dyDescent="0.3">
      <c r="A115" t="s">
        <v>2327</v>
      </c>
      <c r="B115" t="s">
        <v>7</v>
      </c>
      <c r="C115" t="s">
        <v>11</v>
      </c>
      <c r="D115" t="s">
        <v>22</v>
      </c>
      <c r="E115" t="s">
        <v>70</v>
      </c>
      <c r="F115">
        <v>38</v>
      </c>
      <c r="G115" t="s">
        <v>3228</v>
      </c>
      <c r="H115" s="2">
        <v>5</v>
      </c>
    </row>
    <row r="116" spans="1:8" x14ac:dyDescent="0.3">
      <c r="A116" t="s">
        <v>2328</v>
      </c>
      <c r="B116" t="s">
        <v>7</v>
      </c>
      <c r="C116" t="s">
        <v>11</v>
      </c>
      <c r="D116" t="s">
        <v>22</v>
      </c>
      <c r="E116" t="s">
        <v>70</v>
      </c>
      <c r="F116">
        <v>38</v>
      </c>
      <c r="G116" t="s">
        <v>3228</v>
      </c>
      <c r="H116" s="2">
        <v>4</v>
      </c>
    </row>
    <row r="117" spans="1:8" x14ac:dyDescent="0.3">
      <c r="A117" t="s">
        <v>2329</v>
      </c>
      <c r="B117" t="s">
        <v>7</v>
      </c>
      <c r="C117" t="s">
        <v>11</v>
      </c>
      <c r="D117" t="s">
        <v>22</v>
      </c>
      <c r="E117" t="s">
        <v>70</v>
      </c>
      <c r="F117">
        <v>38</v>
      </c>
      <c r="G117" t="s">
        <v>3218</v>
      </c>
      <c r="H117" s="2">
        <v>4</v>
      </c>
    </row>
    <row r="118" spans="1:8" x14ac:dyDescent="0.3">
      <c r="A118" t="s">
        <v>2330</v>
      </c>
      <c r="B118" t="s">
        <v>7</v>
      </c>
      <c r="C118" t="s">
        <v>11</v>
      </c>
      <c r="D118" t="s">
        <v>22</v>
      </c>
      <c r="E118" t="s">
        <v>70</v>
      </c>
      <c r="F118">
        <v>38</v>
      </c>
      <c r="G118" t="s">
        <v>3218</v>
      </c>
      <c r="H118" s="2">
        <v>4</v>
      </c>
    </row>
    <row r="119" spans="1:8" x14ac:dyDescent="0.3">
      <c r="A119" t="s">
        <v>2331</v>
      </c>
      <c r="B119" t="s">
        <v>7</v>
      </c>
      <c r="C119" t="s">
        <v>11</v>
      </c>
      <c r="D119" t="s">
        <v>22</v>
      </c>
      <c r="E119" t="s">
        <v>76</v>
      </c>
      <c r="F119">
        <v>38</v>
      </c>
      <c r="G119" t="s">
        <v>3218</v>
      </c>
      <c r="H119" s="2">
        <v>3</v>
      </c>
    </row>
    <row r="120" spans="1:8" x14ac:dyDescent="0.3">
      <c r="A120" t="s">
        <v>2332</v>
      </c>
      <c r="B120" t="s">
        <v>7</v>
      </c>
      <c r="C120" t="s">
        <v>11</v>
      </c>
      <c r="D120" t="s">
        <v>22</v>
      </c>
      <c r="E120" t="s">
        <v>76</v>
      </c>
      <c r="F120">
        <v>38</v>
      </c>
      <c r="G120" t="s">
        <v>3228</v>
      </c>
      <c r="H120" s="2">
        <v>2</v>
      </c>
    </row>
    <row r="121" spans="1:8" x14ac:dyDescent="0.3">
      <c r="A121" t="s">
        <v>2333</v>
      </c>
      <c r="B121" t="s">
        <v>7</v>
      </c>
      <c r="C121" t="s">
        <v>11</v>
      </c>
      <c r="D121" t="s">
        <v>22</v>
      </c>
      <c r="E121" t="s">
        <v>76</v>
      </c>
      <c r="F121">
        <v>42</v>
      </c>
      <c r="G121" t="s">
        <v>3219</v>
      </c>
      <c r="H121" s="2">
        <v>5</v>
      </c>
    </row>
    <row r="122" spans="1:8" x14ac:dyDescent="0.3">
      <c r="A122" t="s">
        <v>2334</v>
      </c>
      <c r="B122" t="s">
        <v>7</v>
      </c>
      <c r="C122" t="s">
        <v>11</v>
      </c>
      <c r="D122" t="s">
        <v>22</v>
      </c>
      <c r="E122" t="s">
        <v>76</v>
      </c>
      <c r="F122">
        <v>42</v>
      </c>
      <c r="G122" t="s">
        <v>3219</v>
      </c>
      <c r="H122" s="2">
        <v>4</v>
      </c>
    </row>
    <row r="123" spans="1:8" x14ac:dyDescent="0.3">
      <c r="A123" t="s">
        <v>2335</v>
      </c>
      <c r="B123" t="s">
        <v>7</v>
      </c>
      <c r="C123" t="s">
        <v>11</v>
      </c>
      <c r="D123" t="s">
        <v>22</v>
      </c>
      <c r="E123" t="s">
        <v>76</v>
      </c>
      <c r="F123">
        <v>42</v>
      </c>
      <c r="G123" t="s">
        <v>3218</v>
      </c>
      <c r="H123" s="2">
        <v>2</v>
      </c>
    </row>
    <row r="124" spans="1:8" x14ac:dyDescent="0.3">
      <c r="A124" t="s">
        <v>2336</v>
      </c>
      <c r="B124" t="s">
        <v>7</v>
      </c>
      <c r="C124" t="s">
        <v>11</v>
      </c>
      <c r="D124" t="s">
        <v>22</v>
      </c>
      <c r="E124" t="s">
        <v>76</v>
      </c>
      <c r="F124">
        <v>42</v>
      </c>
      <c r="G124" t="s">
        <v>3218</v>
      </c>
      <c r="H124" s="2">
        <v>5</v>
      </c>
    </row>
    <row r="125" spans="1:8" x14ac:dyDescent="0.3">
      <c r="A125" t="s">
        <v>2337</v>
      </c>
      <c r="B125" t="s">
        <v>7</v>
      </c>
      <c r="C125" t="s">
        <v>11</v>
      </c>
      <c r="D125" t="s">
        <v>22</v>
      </c>
      <c r="E125" t="s">
        <v>76</v>
      </c>
      <c r="F125">
        <v>46</v>
      </c>
      <c r="G125" t="s">
        <v>3218</v>
      </c>
      <c r="H125" s="2">
        <v>5</v>
      </c>
    </row>
    <row r="126" spans="1:8" x14ac:dyDescent="0.3">
      <c r="A126" t="s">
        <v>2338</v>
      </c>
      <c r="B126" t="s">
        <v>7</v>
      </c>
      <c r="C126" t="s">
        <v>11</v>
      </c>
      <c r="D126" t="s">
        <v>22</v>
      </c>
      <c r="E126" t="s">
        <v>76</v>
      </c>
      <c r="F126">
        <v>46</v>
      </c>
      <c r="G126" t="s">
        <v>3219</v>
      </c>
      <c r="H126" s="2">
        <v>4</v>
      </c>
    </row>
    <row r="127" spans="1:8" x14ac:dyDescent="0.3">
      <c r="A127" t="s">
        <v>2339</v>
      </c>
      <c r="B127" t="s">
        <v>7</v>
      </c>
      <c r="C127" t="s">
        <v>11</v>
      </c>
      <c r="D127" t="s">
        <v>22</v>
      </c>
      <c r="E127" t="s">
        <v>76</v>
      </c>
      <c r="F127">
        <v>46</v>
      </c>
      <c r="G127" t="s">
        <v>3229</v>
      </c>
      <c r="H127" s="2">
        <v>4</v>
      </c>
    </row>
    <row r="128" spans="1:8" x14ac:dyDescent="0.3">
      <c r="A128" t="s">
        <v>2340</v>
      </c>
      <c r="B128" t="s">
        <v>7</v>
      </c>
      <c r="C128" t="s">
        <v>11</v>
      </c>
      <c r="D128" t="s">
        <v>22</v>
      </c>
      <c r="E128" t="s">
        <v>76</v>
      </c>
      <c r="F128">
        <v>44</v>
      </c>
      <c r="G128" t="s">
        <v>3230</v>
      </c>
      <c r="H128" s="2">
        <v>4</v>
      </c>
    </row>
    <row r="129" spans="1:8" x14ac:dyDescent="0.3">
      <c r="A129" t="s">
        <v>2341</v>
      </c>
      <c r="B129" t="s">
        <v>7</v>
      </c>
      <c r="C129" t="s">
        <v>11</v>
      </c>
      <c r="D129" t="s">
        <v>22</v>
      </c>
      <c r="E129" t="s">
        <v>76</v>
      </c>
      <c r="F129">
        <v>44</v>
      </c>
      <c r="G129" t="s">
        <v>3230</v>
      </c>
      <c r="H129" s="2">
        <v>3</v>
      </c>
    </row>
    <row r="130" spans="1:8" x14ac:dyDescent="0.3">
      <c r="A130" t="s">
        <v>2342</v>
      </c>
      <c r="B130" t="s">
        <v>7</v>
      </c>
      <c r="C130" t="s">
        <v>11</v>
      </c>
      <c r="D130" t="s">
        <v>22</v>
      </c>
      <c r="E130" t="s">
        <v>76</v>
      </c>
      <c r="F130">
        <v>44</v>
      </c>
      <c r="G130" t="s">
        <v>3229</v>
      </c>
      <c r="H130" s="2">
        <v>5</v>
      </c>
    </row>
    <row r="131" spans="1:8" x14ac:dyDescent="0.3">
      <c r="A131" t="s">
        <v>2343</v>
      </c>
      <c r="B131" t="s">
        <v>7</v>
      </c>
      <c r="C131" t="s">
        <v>11</v>
      </c>
      <c r="D131" t="s">
        <v>22</v>
      </c>
      <c r="E131" t="s">
        <v>76</v>
      </c>
      <c r="F131">
        <v>36</v>
      </c>
      <c r="G131" t="s">
        <v>3229</v>
      </c>
      <c r="H131" s="2">
        <v>4</v>
      </c>
    </row>
    <row r="132" spans="1:8" x14ac:dyDescent="0.3">
      <c r="A132" t="s">
        <v>2344</v>
      </c>
      <c r="B132" t="s">
        <v>7</v>
      </c>
      <c r="C132" t="s">
        <v>11</v>
      </c>
      <c r="D132" t="s">
        <v>22</v>
      </c>
      <c r="E132" t="s">
        <v>76</v>
      </c>
      <c r="F132">
        <v>36</v>
      </c>
      <c r="G132" t="s">
        <v>3214</v>
      </c>
      <c r="H132" s="2">
        <v>2</v>
      </c>
    </row>
    <row r="133" spans="1:8" x14ac:dyDescent="0.3">
      <c r="A133" t="s">
        <v>2345</v>
      </c>
      <c r="B133" t="s">
        <v>7</v>
      </c>
      <c r="C133" t="s">
        <v>11</v>
      </c>
      <c r="D133" t="s">
        <v>22</v>
      </c>
      <c r="E133" t="s">
        <v>76</v>
      </c>
      <c r="F133">
        <v>36</v>
      </c>
      <c r="G133" t="s">
        <v>3213</v>
      </c>
      <c r="H133" s="2">
        <v>5</v>
      </c>
    </row>
    <row r="134" spans="1:8" x14ac:dyDescent="0.3">
      <c r="A134" t="s">
        <v>2346</v>
      </c>
      <c r="B134" t="s">
        <v>7</v>
      </c>
      <c r="C134" t="s">
        <v>11</v>
      </c>
      <c r="D134" t="s">
        <v>22</v>
      </c>
      <c r="E134" t="s">
        <v>76</v>
      </c>
      <c r="F134">
        <v>36</v>
      </c>
      <c r="G134" t="s">
        <v>3213</v>
      </c>
      <c r="H134" s="2">
        <v>5</v>
      </c>
    </row>
    <row r="135" spans="1:8" x14ac:dyDescent="0.3">
      <c r="A135" t="s">
        <v>2347</v>
      </c>
      <c r="B135" t="s">
        <v>7</v>
      </c>
      <c r="C135" t="s">
        <v>11</v>
      </c>
      <c r="D135" t="s">
        <v>22</v>
      </c>
      <c r="E135" t="s">
        <v>76</v>
      </c>
      <c r="F135">
        <v>38</v>
      </c>
      <c r="G135" t="s">
        <v>3213</v>
      </c>
      <c r="H135" s="2">
        <v>5</v>
      </c>
    </row>
    <row r="136" spans="1:8" x14ac:dyDescent="0.3">
      <c r="A136" t="s">
        <v>2348</v>
      </c>
      <c r="B136" t="s">
        <v>7</v>
      </c>
      <c r="C136" t="s">
        <v>11</v>
      </c>
      <c r="D136" t="s">
        <v>22</v>
      </c>
      <c r="E136" t="s">
        <v>76</v>
      </c>
      <c r="F136">
        <v>38</v>
      </c>
      <c r="G136" t="s">
        <v>3214</v>
      </c>
      <c r="H136" s="2">
        <v>4</v>
      </c>
    </row>
    <row r="137" spans="1:8" x14ac:dyDescent="0.3">
      <c r="A137" t="s">
        <v>2349</v>
      </c>
      <c r="B137" t="s">
        <v>7</v>
      </c>
      <c r="C137" t="s">
        <v>11</v>
      </c>
      <c r="D137" t="s">
        <v>22</v>
      </c>
      <c r="E137" t="s">
        <v>76</v>
      </c>
      <c r="F137">
        <v>38</v>
      </c>
      <c r="G137" t="s">
        <v>3214</v>
      </c>
      <c r="H137" s="2">
        <v>4</v>
      </c>
    </row>
    <row r="138" spans="1:8" x14ac:dyDescent="0.3">
      <c r="A138" t="s">
        <v>2350</v>
      </c>
      <c r="B138" t="s">
        <v>7</v>
      </c>
      <c r="C138" t="s">
        <v>11</v>
      </c>
      <c r="D138" t="s">
        <v>22</v>
      </c>
      <c r="E138" t="s">
        <v>76</v>
      </c>
      <c r="F138">
        <v>38</v>
      </c>
      <c r="G138" t="s">
        <v>3214</v>
      </c>
      <c r="H138" s="2">
        <v>4</v>
      </c>
    </row>
    <row r="139" spans="1:8" x14ac:dyDescent="0.3">
      <c r="A139" t="s">
        <v>2351</v>
      </c>
      <c r="B139" t="s">
        <v>7</v>
      </c>
      <c r="C139" t="s">
        <v>11</v>
      </c>
      <c r="D139" t="s">
        <v>22</v>
      </c>
      <c r="E139" t="s">
        <v>77</v>
      </c>
      <c r="F139">
        <v>40</v>
      </c>
      <c r="G139" t="s">
        <v>3214</v>
      </c>
      <c r="H139" s="2">
        <v>5</v>
      </c>
    </row>
    <row r="140" spans="1:8" x14ac:dyDescent="0.3">
      <c r="A140" t="s">
        <v>2352</v>
      </c>
      <c r="B140" t="s">
        <v>7</v>
      </c>
      <c r="C140" t="s">
        <v>11</v>
      </c>
      <c r="D140" t="s">
        <v>22</v>
      </c>
      <c r="E140" t="s">
        <v>77</v>
      </c>
      <c r="F140">
        <v>40</v>
      </c>
      <c r="G140" t="s">
        <v>3214</v>
      </c>
      <c r="H140" s="2">
        <v>5</v>
      </c>
    </row>
    <row r="141" spans="1:8" x14ac:dyDescent="0.3">
      <c r="A141" t="s">
        <v>2353</v>
      </c>
      <c r="B141" t="s">
        <v>7</v>
      </c>
      <c r="C141" t="s">
        <v>11</v>
      </c>
      <c r="D141" t="s">
        <v>22</v>
      </c>
      <c r="E141" t="s">
        <v>77</v>
      </c>
      <c r="F141">
        <v>40</v>
      </c>
      <c r="G141" t="s">
        <v>3230</v>
      </c>
      <c r="H141" s="2">
        <v>3</v>
      </c>
    </row>
    <row r="142" spans="1:8" x14ac:dyDescent="0.3">
      <c r="A142" t="s">
        <v>2354</v>
      </c>
      <c r="B142" t="s">
        <v>7</v>
      </c>
      <c r="C142" t="s">
        <v>11</v>
      </c>
      <c r="D142" t="s">
        <v>22</v>
      </c>
      <c r="E142" t="s">
        <v>77</v>
      </c>
      <c r="F142">
        <v>42</v>
      </c>
      <c r="G142" t="s">
        <v>3230</v>
      </c>
      <c r="H142" s="2">
        <v>5</v>
      </c>
    </row>
    <row r="143" spans="1:8" x14ac:dyDescent="0.3">
      <c r="A143" t="s">
        <v>2355</v>
      </c>
      <c r="B143" t="s">
        <v>7</v>
      </c>
      <c r="C143" t="s">
        <v>11</v>
      </c>
      <c r="D143" t="s">
        <v>22</v>
      </c>
      <c r="E143" t="s">
        <v>77</v>
      </c>
      <c r="F143">
        <v>42</v>
      </c>
      <c r="G143" t="s">
        <v>3230</v>
      </c>
      <c r="H143" s="2">
        <v>5</v>
      </c>
    </row>
    <row r="144" spans="1:8" x14ac:dyDescent="0.3">
      <c r="A144" t="s">
        <v>2356</v>
      </c>
      <c r="B144" t="s">
        <v>7</v>
      </c>
      <c r="C144" t="s">
        <v>11</v>
      </c>
      <c r="D144" t="s">
        <v>22</v>
      </c>
      <c r="E144" t="s">
        <v>77</v>
      </c>
      <c r="F144">
        <v>42</v>
      </c>
      <c r="G144" t="s">
        <v>3213</v>
      </c>
      <c r="H144" s="2">
        <v>4</v>
      </c>
    </row>
    <row r="145" spans="1:8" x14ac:dyDescent="0.3">
      <c r="A145" t="s">
        <v>2357</v>
      </c>
      <c r="B145" t="s">
        <v>7</v>
      </c>
      <c r="C145" t="s">
        <v>11</v>
      </c>
      <c r="D145" t="s">
        <v>22</v>
      </c>
      <c r="E145" t="s">
        <v>77</v>
      </c>
      <c r="F145">
        <v>42</v>
      </c>
      <c r="G145" t="s">
        <v>3213</v>
      </c>
      <c r="H145" s="2">
        <v>3</v>
      </c>
    </row>
    <row r="146" spans="1:8" x14ac:dyDescent="0.3">
      <c r="A146" t="s">
        <v>2358</v>
      </c>
      <c r="B146" t="s">
        <v>7</v>
      </c>
      <c r="C146" t="s">
        <v>11</v>
      </c>
      <c r="D146" t="s">
        <v>22</v>
      </c>
      <c r="E146" t="s">
        <v>77</v>
      </c>
      <c r="F146">
        <v>42</v>
      </c>
      <c r="G146" t="s">
        <v>3213</v>
      </c>
      <c r="H146" s="2">
        <v>3</v>
      </c>
    </row>
    <row r="147" spans="1:8" x14ac:dyDescent="0.3">
      <c r="A147" t="s">
        <v>2359</v>
      </c>
      <c r="B147" t="s">
        <v>7</v>
      </c>
      <c r="C147" t="s">
        <v>11</v>
      </c>
      <c r="D147" t="s">
        <v>22</v>
      </c>
      <c r="E147" t="s">
        <v>77</v>
      </c>
      <c r="F147">
        <v>42</v>
      </c>
      <c r="G147" t="s">
        <v>3213</v>
      </c>
      <c r="H147" s="2">
        <v>5</v>
      </c>
    </row>
    <row r="148" spans="1:8" x14ac:dyDescent="0.3">
      <c r="A148" t="s">
        <v>2360</v>
      </c>
      <c r="B148" t="s">
        <v>7</v>
      </c>
      <c r="C148" t="s">
        <v>11</v>
      </c>
      <c r="D148" t="s">
        <v>22</v>
      </c>
      <c r="E148" t="s">
        <v>77</v>
      </c>
      <c r="F148">
        <v>44</v>
      </c>
      <c r="G148" t="s">
        <v>3231</v>
      </c>
      <c r="H148" s="2">
        <v>5</v>
      </c>
    </row>
    <row r="149" spans="1:8" x14ac:dyDescent="0.3">
      <c r="A149" t="s">
        <v>2361</v>
      </c>
      <c r="B149" t="s">
        <v>7</v>
      </c>
      <c r="C149" t="s">
        <v>11</v>
      </c>
      <c r="D149" t="s">
        <v>22</v>
      </c>
      <c r="E149" t="s">
        <v>77</v>
      </c>
      <c r="F149">
        <v>44</v>
      </c>
      <c r="G149" t="s">
        <v>3231</v>
      </c>
      <c r="H149" s="2">
        <v>4</v>
      </c>
    </row>
    <row r="150" spans="1:8" x14ac:dyDescent="0.3">
      <c r="A150" t="s">
        <v>2362</v>
      </c>
      <c r="B150" t="s">
        <v>7</v>
      </c>
      <c r="C150" t="s">
        <v>11</v>
      </c>
      <c r="D150" t="s">
        <v>22</v>
      </c>
      <c r="E150" t="s">
        <v>77</v>
      </c>
      <c r="F150">
        <v>44</v>
      </c>
      <c r="G150" t="s">
        <v>3231</v>
      </c>
      <c r="H150" s="2">
        <v>2</v>
      </c>
    </row>
    <row r="151" spans="1:8" x14ac:dyDescent="0.3">
      <c r="A151" t="s">
        <v>2363</v>
      </c>
      <c r="B151" t="s">
        <v>7</v>
      </c>
      <c r="C151" t="s">
        <v>11</v>
      </c>
      <c r="D151" t="s">
        <v>22</v>
      </c>
      <c r="E151" t="s">
        <v>72</v>
      </c>
      <c r="F151">
        <v>44</v>
      </c>
      <c r="G151" t="s">
        <v>3232</v>
      </c>
      <c r="H151" s="2">
        <v>3</v>
      </c>
    </row>
    <row r="152" spans="1:8" x14ac:dyDescent="0.3">
      <c r="A152" t="s">
        <v>2364</v>
      </c>
      <c r="B152" t="s">
        <v>7</v>
      </c>
      <c r="C152" t="s">
        <v>11</v>
      </c>
      <c r="D152" t="s">
        <v>22</v>
      </c>
      <c r="E152" t="s">
        <v>72</v>
      </c>
      <c r="F152">
        <v>44</v>
      </c>
      <c r="G152" t="s">
        <v>3232</v>
      </c>
      <c r="H152" s="2">
        <v>4</v>
      </c>
    </row>
    <row r="153" spans="1:8" x14ac:dyDescent="0.3">
      <c r="A153" t="s">
        <v>2365</v>
      </c>
      <c r="B153" t="s">
        <v>7</v>
      </c>
      <c r="C153" t="s">
        <v>11</v>
      </c>
      <c r="D153" t="s">
        <v>22</v>
      </c>
      <c r="E153" t="s">
        <v>72</v>
      </c>
      <c r="F153">
        <v>46</v>
      </c>
      <c r="G153" t="s">
        <v>3232</v>
      </c>
      <c r="H153" s="2">
        <v>5</v>
      </c>
    </row>
    <row r="154" spans="1:8" x14ac:dyDescent="0.3">
      <c r="A154" t="s">
        <v>2366</v>
      </c>
      <c r="B154" t="s">
        <v>7</v>
      </c>
      <c r="C154" t="s">
        <v>11</v>
      </c>
      <c r="D154" t="s">
        <v>22</v>
      </c>
      <c r="E154" t="s">
        <v>72</v>
      </c>
      <c r="F154">
        <v>46</v>
      </c>
      <c r="G154" t="s">
        <v>3233</v>
      </c>
      <c r="H154" s="2">
        <v>4</v>
      </c>
    </row>
    <row r="155" spans="1:8" x14ac:dyDescent="0.3">
      <c r="A155" t="s">
        <v>2367</v>
      </c>
      <c r="B155" t="s">
        <v>7</v>
      </c>
      <c r="C155" t="s">
        <v>11</v>
      </c>
      <c r="D155" t="s">
        <v>22</v>
      </c>
      <c r="E155" t="s">
        <v>72</v>
      </c>
      <c r="F155">
        <v>46</v>
      </c>
      <c r="G155" t="s">
        <v>3233</v>
      </c>
      <c r="H155" s="2">
        <v>4</v>
      </c>
    </row>
    <row r="156" spans="1:8" x14ac:dyDescent="0.3">
      <c r="A156" t="s">
        <v>2368</v>
      </c>
      <c r="B156" t="s">
        <v>7</v>
      </c>
      <c r="C156" t="s">
        <v>11</v>
      </c>
      <c r="D156" t="s">
        <v>22</v>
      </c>
      <c r="E156" t="s">
        <v>72</v>
      </c>
      <c r="F156">
        <v>46</v>
      </c>
      <c r="G156" t="s">
        <v>3233</v>
      </c>
      <c r="H156" s="2">
        <v>4</v>
      </c>
    </row>
    <row r="157" spans="1:8" x14ac:dyDescent="0.3">
      <c r="A157" t="s">
        <v>2369</v>
      </c>
      <c r="B157" t="s">
        <v>7</v>
      </c>
      <c r="C157" t="s">
        <v>11</v>
      </c>
      <c r="D157" t="s">
        <v>22</v>
      </c>
      <c r="E157" t="s">
        <v>72</v>
      </c>
      <c r="F157">
        <v>38</v>
      </c>
      <c r="G157" t="s">
        <v>3234</v>
      </c>
      <c r="H157" s="2">
        <v>3</v>
      </c>
    </row>
    <row r="158" spans="1:8" x14ac:dyDescent="0.3">
      <c r="A158" t="s">
        <v>2370</v>
      </c>
      <c r="B158" t="s">
        <v>7</v>
      </c>
      <c r="C158" t="s">
        <v>11</v>
      </c>
      <c r="D158" t="s">
        <v>22</v>
      </c>
      <c r="E158" t="s">
        <v>72</v>
      </c>
      <c r="F158">
        <v>40</v>
      </c>
      <c r="G158" t="s">
        <v>3234</v>
      </c>
      <c r="H158" s="2">
        <v>2</v>
      </c>
    </row>
    <row r="159" spans="1:8" x14ac:dyDescent="0.3">
      <c r="A159" t="s">
        <v>2371</v>
      </c>
      <c r="B159" t="s">
        <v>7</v>
      </c>
      <c r="C159" t="s">
        <v>11</v>
      </c>
      <c r="D159" t="s">
        <v>22</v>
      </c>
      <c r="E159" t="s">
        <v>72</v>
      </c>
      <c r="F159">
        <v>42</v>
      </c>
      <c r="G159" t="s">
        <v>3234</v>
      </c>
      <c r="H159" s="2">
        <v>5</v>
      </c>
    </row>
    <row r="160" spans="1:8" x14ac:dyDescent="0.3">
      <c r="A160" t="s">
        <v>2372</v>
      </c>
      <c r="B160" t="s">
        <v>7</v>
      </c>
      <c r="C160" t="s">
        <v>11</v>
      </c>
      <c r="D160" t="s">
        <v>22</v>
      </c>
      <c r="E160" t="s">
        <v>72</v>
      </c>
      <c r="F160">
        <v>44</v>
      </c>
      <c r="G160" t="s">
        <v>3234</v>
      </c>
      <c r="H160" s="2">
        <v>4</v>
      </c>
    </row>
    <row r="161" spans="1:8" x14ac:dyDescent="0.3">
      <c r="A161" t="s">
        <v>2373</v>
      </c>
      <c r="B161" t="s">
        <v>7</v>
      </c>
      <c r="C161" t="s">
        <v>11</v>
      </c>
      <c r="D161" t="s">
        <v>22</v>
      </c>
      <c r="E161" t="s">
        <v>72</v>
      </c>
      <c r="F161">
        <v>38</v>
      </c>
      <c r="G161" t="s">
        <v>3235</v>
      </c>
      <c r="H161" s="2">
        <v>2</v>
      </c>
    </row>
    <row r="162" spans="1:8" x14ac:dyDescent="0.3">
      <c r="A162" t="s">
        <v>2374</v>
      </c>
      <c r="B162" t="s">
        <v>7</v>
      </c>
      <c r="C162" t="s">
        <v>11</v>
      </c>
      <c r="D162" t="s">
        <v>22</v>
      </c>
      <c r="E162" t="s">
        <v>72</v>
      </c>
      <c r="F162">
        <v>46</v>
      </c>
      <c r="G162" t="s">
        <v>3235</v>
      </c>
      <c r="H162" s="2">
        <v>5</v>
      </c>
    </row>
    <row r="163" spans="1:8" x14ac:dyDescent="0.3">
      <c r="A163" t="s">
        <v>2375</v>
      </c>
      <c r="B163" t="s">
        <v>7</v>
      </c>
      <c r="C163" t="s">
        <v>11</v>
      </c>
      <c r="D163" t="s">
        <v>22</v>
      </c>
      <c r="E163" t="s">
        <v>72</v>
      </c>
      <c r="F163">
        <v>38</v>
      </c>
      <c r="G163" t="s">
        <v>3235</v>
      </c>
      <c r="H163" s="2">
        <v>5</v>
      </c>
    </row>
    <row r="164" spans="1:8" x14ac:dyDescent="0.3">
      <c r="A164" t="s">
        <v>2376</v>
      </c>
      <c r="B164" t="s">
        <v>7</v>
      </c>
      <c r="C164" t="s">
        <v>11</v>
      </c>
      <c r="D164" t="s">
        <v>22</v>
      </c>
      <c r="E164" t="s">
        <v>72</v>
      </c>
      <c r="F164">
        <v>38</v>
      </c>
      <c r="G164" t="s">
        <v>3235</v>
      </c>
      <c r="H164" s="2">
        <v>4</v>
      </c>
    </row>
    <row r="165" spans="1:8" x14ac:dyDescent="0.3">
      <c r="A165" t="s">
        <v>2377</v>
      </c>
      <c r="B165" t="s">
        <v>7</v>
      </c>
      <c r="C165" t="s">
        <v>11</v>
      </c>
      <c r="D165" t="s">
        <v>22</v>
      </c>
      <c r="E165" t="s">
        <v>72</v>
      </c>
      <c r="F165">
        <v>38</v>
      </c>
      <c r="G165" t="s">
        <v>3228</v>
      </c>
      <c r="H165" s="2">
        <v>4</v>
      </c>
    </row>
    <row r="166" spans="1:8" x14ac:dyDescent="0.3">
      <c r="A166" t="s">
        <v>2378</v>
      </c>
      <c r="B166" t="s">
        <v>7</v>
      </c>
      <c r="C166" t="s">
        <v>11</v>
      </c>
      <c r="D166" t="s">
        <v>22</v>
      </c>
      <c r="E166" t="s">
        <v>72</v>
      </c>
      <c r="F166">
        <v>38</v>
      </c>
      <c r="G166" t="s">
        <v>3228</v>
      </c>
      <c r="H166" s="2">
        <v>4</v>
      </c>
    </row>
    <row r="167" spans="1:8" x14ac:dyDescent="0.3">
      <c r="A167" t="s">
        <v>2379</v>
      </c>
      <c r="B167" t="s">
        <v>7</v>
      </c>
      <c r="C167" t="s">
        <v>11</v>
      </c>
      <c r="D167" t="s">
        <v>22</v>
      </c>
      <c r="E167" t="s">
        <v>72</v>
      </c>
      <c r="F167">
        <v>38</v>
      </c>
      <c r="G167" t="s">
        <v>3228</v>
      </c>
      <c r="H167" s="2">
        <v>3</v>
      </c>
    </row>
    <row r="168" spans="1:8" x14ac:dyDescent="0.3">
      <c r="A168" t="s">
        <v>2380</v>
      </c>
      <c r="B168" t="s">
        <v>7</v>
      </c>
      <c r="C168" t="s">
        <v>11</v>
      </c>
      <c r="D168" t="s">
        <v>22</v>
      </c>
      <c r="E168" t="s">
        <v>72</v>
      </c>
      <c r="F168">
        <v>42</v>
      </c>
      <c r="G168" t="s">
        <v>3219</v>
      </c>
      <c r="H168" s="2">
        <v>5</v>
      </c>
    </row>
    <row r="169" spans="1:8" x14ac:dyDescent="0.3">
      <c r="A169" t="s">
        <v>2381</v>
      </c>
      <c r="B169" t="s">
        <v>7</v>
      </c>
      <c r="C169" t="s">
        <v>11</v>
      </c>
      <c r="D169" t="s">
        <v>22</v>
      </c>
      <c r="E169" t="s">
        <v>72</v>
      </c>
      <c r="F169">
        <v>42</v>
      </c>
      <c r="G169" t="s">
        <v>3219</v>
      </c>
      <c r="H169" s="2">
        <v>4</v>
      </c>
    </row>
    <row r="170" spans="1:8" x14ac:dyDescent="0.3">
      <c r="A170" t="s">
        <v>2382</v>
      </c>
      <c r="B170" t="s">
        <v>7</v>
      </c>
      <c r="C170" t="s">
        <v>11</v>
      </c>
      <c r="D170" t="s">
        <v>22</v>
      </c>
      <c r="E170" t="s">
        <v>72</v>
      </c>
      <c r="F170">
        <v>42</v>
      </c>
      <c r="G170" t="s">
        <v>3219</v>
      </c>
      <c r="H170" s="2">
        <v>2</v>
      </c>
    </row>
    <row r="171" spans="1:8" x14ac:dyDescent="0.3">
      <c r="A171" t="s">
        <v>2383</v>
      </c>
      <c r="B171" t="s">
        <v>7</v>
      </c>
      <c r="C171" t="s">
        <v>11</v>
      </c>
      <c r="D171" t="s">
        <v>22</v>
      </c>
      <c r="E171" t="s">
        <v>72</v>
      </c>
      <c r="F171">
        <v>42</v>
      </c>
      <c r="G171" t="s">
        <v>3219</v>
      </c>
      <c r="H171" s="2">
        <v>5</v>
      </c>
    </row>
    <row r="172" spans="1:8" x14ac:dyDescent="0.3">
      <c r="A172" t="s">
        <v>2384</v>
      </c>
      <c r="B172" t="s">
        <v>7</v>
      </c>
      <c r="C172" t="s">
        <v>11</v>
      </c>
      <c r="D172" t="s">
        <v>22</v>
      </c>
      <c r="E172" t="s">
        <v>72</v>
      </c>
      <c r="F172">
        <v>36</v>
      </c>
      <c r="G172" t="s">
        <v>3236</v>
      </c>
      <c r="H172" s="2">
        <v>5</v>
      </c>
    </row>
    <row r="173" spans="1:8" x14ac:dyDescent="0.3">
      <c r="A173" t="s">
        <v>2385</v>
      </c>
      <c r="B173" t="s">
        <v>7</v>
      </c>
      <c r="C173" t="s">
        <v>11</v>
      </c>
      <c r="D173" t="s">
        <v>22</v>
      </c>
      <c r="E173" t="s">
        <v>72</v>
      </c>
      <c r="F173">
        <v>36</v>
      </c>
      <c r="G173" t="s">
        <v>3236</v>
      </c>
      <c r="H173" s="2">
        <v>5</v>
      </c>
    </row>
    <row r="174" spans="1:8" x14ac:dyDescent="0.3">
      <c r="A174" t="s">
        <v>2386</v>
      </c>
      <c r="B174" t="s">
        <v>7</v>
      </c>
      <c r="C174" t="s">
        <v>11</v>
      </c>
      <c r="D174" t="s">
        <v>22</v>
      </c>
      <c r="E174" t="s">
        <v>72</v>
      </c>
      <c r="F174">
        <v>36</v>
      </c>
      <c r="G174" t="s">
        <v>3236</v>
      </c>
      <c r="H174" s="2">
        <v>4</v>
      </c>
    </row>
    <row r="175" spans="1:8" x14ac:dyDescent="0.3">
      <c r="A175" t="s">
        <v>2387</v>
      </c>
      <c r="B175" t="s">
        <v>7</v>
      </c>
      <c r="C175" t="s">
        <v>11</v>
      </c>
      <c r="D175" t="s">
        <v>15</v>
      </c>
      <c r="E175" t="s">
        <v>70</v>
      </c>
      <c r="F175">
        <v>36</v>
      </c>
      <c r="G175" t="s">
        <v>3236</v>
      </c>
      <c r="H175" s="2">
        <v>4</v>
      </c>
    </row>
    <row r="176" spans="1:8" x14ac:dyDescent="0.3">
      <c r="A176" t="s">
        <v>2388</v>
      </c>
      <c r="B176" t="s">
        <v>7</v>
      </c>
      <c r="C176" t="s">
        <v>11</v>
      </c>
      <c r="D176" t="s">
        <v>15</v>
      </c>
      <c r="E176" t="s">
        <v>70</v>
      </c>
      <c r="F176">
        <v>40</v>
      </c>
      <c r="G176" t="s">
        <v>3219</v>
      </c>
      <c r="H176" s="2">
        <v>4</v>
      </c>
    </row>
    <row r="177" spans="1:8" x14ac:dyDescent="0.3">
      <c r="A177" t="s">
        <v>2389</v>
      </c>
      <c r="B177" t="s">
        <v>7</v>
      </c>
      <c r="C177" t="s">
        <v>11</v>
      </c>
      <c r="D177" t="s">
        <v>15</v>
      </c>
      <c r="E177" t="s">
        <v>70</v>
      </c>
      <c r="F177">
        <v>40</v>
      </c>
      <c r="G177" t="s">
        <v>3219</v>
      </c>
      <c r="H177" s="2">
        <v>5</v>
      </c>
    </row>
    <row r="178" spans="1:8" x14ac:dyDescent="0.3">
      <c r="A178" t="s">
        <v>2390</v>
      </c>
      <c r="B178" t="s">
        <v>7</v>
      </c>
      <c r="C178" t="s">
        <v>11</v>
      </c>
      <c r="D178" t="s">
        <v>15</v>
      </c>
      <c r="E178" t="s">
        <v>70</v>
      </c>
      <c r="F178">
        <v>40</v>
      </c>
      <c r="G178" t="s">
        <v>3219</v>
      </c>
      <c r="H178" s="2">
        <v>5</v>
      </c>
    </row>
    <row r="179" spans="1:8" x14ac:dyDescent="0.3">
      <c r="A179" t="s">
        <v>2391</v>
      </c>
      <c r="B179" t="s">
        <v>7</v>
      </c>
      <c r="C179" t="s">
        <v>11</v>
      </c>
      <c r="D179" t="s">
        <v>15</v>
      </c>
      <c r="E179" t="s">
        <v>70</v>
      </c>
      <c r="F179">
        <v>40</v>
      </c>
      <c r="G179" t="s">
        <v>3214</v>
      </c>
      <c r="H179" s="2">
        <v>3</v>
      </c>
    </row>
    <row r="180" spans="1:8" x14ac:dyDescent="0.3">
      <c r="A180" t="s">
        <v>2392</v>
      </c>
      <c r="B180" t="s">
        <v>7</v>
      </c>
      <c r="C180" t="s">
        <v>11</v>
      </c>
      <c r="D180" t="s">
        <v>15</v>
      </c>
      <c r="E180" t="s">
        <v>70</v>
      </c>
      <c r="F180">
        <v>42</v>
      </c>
      <c r="G180" t="s">
        <v>3214</v>
      </c>
      <c r="H180" s="2">
        <v>5</v>
      </c>
    </row>
    <row r="181" spans="1:8" x14ac:dyDescent="0.3">
      <c r="A181" t="s">
        <v>2393</v>
      </c>
      <c r="B181" t="s">
        <v>7</v>
      </c>
      <c r="C181" t="s">
        <v>11</v>
      </c>
      <c r="D181" t="s">
        <v>15</v>
      </c>
      <c r="E181" t="s">
        <v>70</v>
      </c>
      <c r="F181">
        <v>42</v>
      </c>
      <c r="G181" t="s">
        <v>3214</v>
      </c>
      <c r="H181" s="2">
        <v>5</v>
      </c>
    </row>
    <row r="182" spans="1:8" x14ac:dyDescent="0.3">
      <c r="A182" t="s">
        <v>2394</v>
      </c>
      <c r="B182" t="s">
        <v>7</v>
      </c>
      <c r="C182" t="s">
        <v>11</v>
      </c>
      <c r="D182" t="s">
        <v>15</v>
      </c>
      <c r="E182" t="s">
        <v>70</v>
      </c>
      <c r="F182">
        <v>42</v>
      </c>
      <c r="G182" t="s">
        <v>3213</v>
      </c>
      <c r="H182" s="2">
        <v>4</v>
      </c>
    </row>
    <row r="183" spans="1:8" x14ac:dyDescent="0.3">
      <c r="A183" t="s">
        <v>2395</v>
      </c>
      <c r="B183" t="s">
        <v>7</v>
      </c>
      <c r="C183" t="s">
        <v>11</v>
      </c>
      <c r="D183" t="s">
        <v>15</v>
      </c>
      <c r="E183" t="s">
        <v>70</v>
      </c>
      <c r="F183">
        <v>42</v>
      </c>
      <c r="G183" t="s">
        <v>3213</v>
      </c>
      <c r="H183" s="2">
        <v>3</v>
      </c>
    </row>
    <row r="184" spans="1:8" x14ac:dyDescent="0.3">
      <c r="A184" t="s">
        <v>2396</v>
      </c>
      <c r="B184" t="s">
        <v>7</v>
      </c>
      <c r="C184" t="s">
        <v>11</v>
      </c>
      <c r="D184" t="s">
        <v>15</v>
      </c>
      <c r="E184" t="s">
        <v>70</v>
      </c>
      <c r="F184">
        <v>44</v>
      </c>
      <c r="G184" t="s">
        <v>3213</v>
      </c>
      <c r="H184" s="2">
        <v>3</v>
      </c>
    </row>
    <row r="185" spans="1:8" x14ac:dyDescent="0.3">
      <c r="A185" t="s">
        <v>2397</v>
      </c>
      <c r="B185" t="s">
        <v>7</v>
      </c>
      <c r="C185" t="s">
        <v>11</v>
      </c>
      <c r="D185" t="s">
        <v>15</v>
      </c>
      <c r="E185" t="s">
        <v>70</v>
      </c>
      <c r="F185">
        <v>44</v>
      </c>
      <c r="G185" t="s">
        <v>3213</v>
      </c>
      <c r="H185" s="2">
        <v>3</v>
      </c>
    </row>
    <row r="186" spans="1:8" x14ac:dyDescent="0.3">
      <c r="A186" t="s">
        <v>2398</v>
      </c>
      <c r="B186" t="s">
        <v>7</v>
      </c>
      <c r="C186" t="s">
        <v>11</v>
      </c>
      <c r="D186" t="s">
        <v>15</v>
      </c>
      <c r="E186" t="s">
        <v>70</v>
      </c>
      <c r="F186">
        <v>44</v>
      </c>
      <c r="G186" t="s">
        <v>3230</v>
      </c>
      <c r="H186" s="2">
        <v>3</v>
      </c>
    </row>
    <row r="187" spans="1:8" x14ac:dyDescent="0.3">
      <c r="A187" t="s">
        <v>2399</v>
      </c>
      <c r="B187" t="s">
        <v>7</v>
      </c>
      <c r="C187" t="s">
        <v>11</v>
      </c>
      <c r="D187" t="s">
        <v>15</v>
      </c>
      <c r="E187" t="s">
        <v>70</v>
      </c>
      <c r="F187">
        <v>44</v>
      </c>
      <c r="G187" t="s">
        <v>3230</v>
      </c>
      <c r="H187" s="2">
        <v>3</v>
      </c>
    </row>
    <row r="188" spans="1:8" x14ac:dyDescent="0.3">
      <c r="A188" t="s">
        <v>2400</v>
      </c>
      <c r="B188" t="s">
        <v>7</v>
      </c>
      <c r="C188" t="s">
        <v>11</v>
      </c>
      <c r="D188" t="s">
        <v>15</v>
      </c>
      <c r="E188" t="s">
        <v>70</v>
      </c>
      <c r="F188">
        <v>46</v>
      </c>
      <c r="G188" t="s">
        <v>3230</v>
      </c>
      <c r="H188" s="2">
        <v>2</v>
      </c>
    </row>
    <row r="189" spans="1:8" x14ac:dyDescent="0.3">
      <c r="A189" t="s">
        <v>2401</v>
      </c>
      <c r="B189" t="s">
        <v>7</v>
      </c>
      <c r="C189" t="s">
        <v>11</v>
      </c>
      <c r="D189" t="s">
        <v>15</v>
      </c>
      <c r="E189" t="s">
        <v>70</v>
      </c>
      <c r="F189">
        <v>46</v>
      </c>
      <c r="G189" t="s">
        <v>3230</v>
      </c>
      <c r="H189" s="2">
        <v>2</v>
      </c>
    </row>
    <row r="190" spans="1:8" x14ac:dyDescent="0.3">
      <c r="A190" t="s">
        <v>2402</v>
      </c>
      <c r="B190" t="s">
        <v>7</v>
      </c>
      <c r="C190" t="s">
        <v>11</v>
      </c>
      <c r="D190" t="s">
        <v>15</v>
      </c>
      <c r="E190" t="s">
        <v>70</v>
      </c>
      <c r="F190">
        <v>46</v>
      </c>
      <c r="G190" t="s">
        <v>3222</v>
      </c>
      <c r="H190" s="2">
        <v>2</v>
      </c>
    </row>
    <row r="191" spans="1:8" x14ac:dyDescent="0.3">
      <c r="A191" t="s">
        <v>2403</v>
      </c>
      <c r="B191" t="s">
        <v>7</v>
      </c>
      <c r="C191" t="s">
        <v>11</v>
      </c>
      <c r="D191" t="s">
        <v>15</v>
      </c>
      <c r="E191" t="s">
        <v>70</v>
      </c>
      <c r="F191">
        <v>46</v>
      </c>
      <c r="G191" t="s">
        <v>3222</v>
      </c>
      <c r="H191" s="2">
        <v>5</v>
      </c>
    </row>
    <row r="192" spans="1:8" x14ac:dyDescent="0.3">
      <c r="A192" t="s">
        <v>2404</v>
      </c>
      <c r="B192" t="s">
        <v>7</v>
      </c>
      <c r="C192" t="s">
        <v>11</v>
      </c>
      <c r="D192" t="s">
        <v>15</v>
      </c>
      <c r="E192" t="s">
        <v>70</v>
      </c>
      <c r="F192">
        <v>46</v>
      </c>
      <c r="G192" t="s">
        <v>3222</v>
      </c>
      <c r="H192" s="2">
        <v>5</v>
      </c>
    </row>
    <row r="193" spans="1:8" x14ac:dyDescent="0.3">
      <c r="A193" t="s">
        <v>2405</v>
      </c>
      <c r="B193" t="s">
        <v>7</v>
      </c>
      <c r="C193" t="s">
        <v>11</v>
      </c>
      <c r="D193" t="s">
        <v>15</v>
      </c>
      <c r="E193" t="s">
        <v>71</v>
      </c>
      <c r="F193">
        <v>44</v>
      </c>
      <c r="G193" t="s">
        <v>3222</v>
      </c>
      <c r="H193" s="2">
        <v>5</v>
      </c>
    </row>
    <row r="194" spans="1:8" x14ac:dyDescent="0.3">
      <c r="A194" t="s">
        <v>2406</v>
      </c>
      <c r="B194" t="s">
        <v>7</v>
      </c>
      <c r="C194" t="s">
        <v>11</v>
      </c>
      <c r="D194" t="s">
        <v>15</v>
      </c>
      <c r="E194" t="s">
        <v>71</v>
      </c>
      <c r="F194">
        <v>44</v>
      </c>
      <c r="G194" t="s">
        <v>3237</v>
      </c>
      <c r="H194" s="2">
        <v>4</v>
      </c>
    </row>
    <row r="195" spans="1:8" x14ac:dyDescent="0.3">
      <c r="A195" t="s">
        <v>2407</v>
      </c>
      <c r="B195" t="s">
        <v>7</v>
      </c>
      <c r="C195" t="s">
        <v>11</v>
      </c>
      <c r="D195" t="s">
        <v>15</v>
      </c>
      <c r="E195" t="s">
        <v>71</v>
      </c>
      <c r="F195">
        <v>44</v>
      </c>
      <c r="G195" t="s">
        <v>3237</v>
      </c>
      <c r="H195" s="2">
        <v>5</v>
      </c>
    </row>
    <row r="196" spans="1:8" x14ac:dyDescent="0.3">
      <c r="A196" t="s">
        <v>2408</v>
      </c>
      <c r="B196" t="s">
        <v>7</v>
      </c>
      <c r="C196" t="s">
        <v>11</v>
      </c>
      <c r="D196" t="s">
        <v>15</v>
      </c>
      <c r="E196" t="s">
        <v>71</v>
      </c>
      <c r="F196">
        <v>44</v>
      </c>
      <c r="G196" t="s">
        <v>3237</v>
      </c>
      <c r="H196" s="2">
        <v>3</v>
      </c>
    </row>
    <row r="197" spans="1:8" x14ac:dyDescent="0.3">
      <c r="A197" t="s">
        <v>2409</v>
      </c>
      <c r="B197" t="s">
        <v>7</v>
      </c>
      <c r="C197" t="s">
        <v>11</v>
      </c>
      <c r="D197" t="s">
        <v>15</v>
      </c>
      <c r="E197" t="s">
        <v>71</v>
      </c>
      <c r="F197">
        <v>44</v>
      </c>
      <c r="G197" t="s">
        <v>3216</v>
      </c>
      <c r="H197" s="2">
        <v>2</v>
      </c>
    </row>
    <row r="198" spans="1:8" x14ac:dyDescent="0.3">
      <c r="A198" t="s">
        <v>2410</v>
      </c>
      <c r="B198" t="s">
        <v>7</v>
      </c>
      <c r="C198" t="s">
        <v>11</v>
      </c>
      <c r="D198" t="s">
        <v>15</v>
      </c>
      <c r="E198" t="s">
        <v>71</v>
      </c>
      <c r="F198">
        <v>44</v>
      </c>
      <c r="G198" t="s">
        <v>3216</v>
      </c>
      <c r="H198" s="2">
        <v>5</v>
      </c>
    </row>
    <row r="199" spans="1:8" x14ac:dyDescent="0.3">
      <c r="A199" t="s">
        <v>2411</v>
      </c>
      <c r="B199" t="s">
        <v>7</v>
      </c>
      <c r="C199" t="s">
        <v>11</v>
      </c>
      <c r="D199" t="s">
        <v>15</v>
      </c>
      <c r="E199" t="s">
        <v>71</v>
      </c>
      <c r="F199">
        <v>44</v>
      </c>
      <c r="G199" t="s">
        <v>3216</v>
      </c>
      <c r="H199" s="2">
        <v>4</v>
      </c>
    </row>
    <row r="200" spans="1:8" x14ac:dyDescent="0.3">
      <c r="A200" t="s">
        <v>2412</v>
      </c>
      <c r="B200" t="s">
        <v>7</v>
      </c>
      <c r="C200" t="s">
        <v>11</v>
      </c>
      <c r="D200" t="s">
        <v>15</v>
      </c>
      <c r="E200" t="s">
        <v>71</v>
      </c>
      <c r="F200">
        <v>40</v>
      </c>
      <c r="G200" t="s">
        <v>3215</v>
      </c>
      <c r="H200" s="2">
        <v>3</v>
      </c>
    </row>
    <row r="201" spans="1:8" x14ac:dyDescent="0.3">
      <c r="A201" t="s">
        <v>2413</v>
      </c>
      <c r="B201" t="s">
        <v>7</v>
      </c>
      <c r="C201" t="s">
        <v>11</v>
      </c>
      <c r="D201" t="s">
        <v>15</v>
      </c>
      <c r="E201" t="s">
        <v>71</v>
      </c>
      <c r="F201">
        <v>40</v>
      </c>
      <c r="G201" t="s">
        <v>3215</v>
      </c>
      <c r="H201" s="2">
        <v>5</v>
      </c>
    </row>
    <row r="202" spans="1:8" x14ac:dyDescent="0.3">
      <c r="A202" t="s">
        <v>2414</v>
      </c>
      <c r="B202" t="s">
        <v>7</v>
      </c>
      <c r="C202" t="s">
        <v>11</v>
      </c>
      <c r="D202" t="s">
        <v>15</v>
      </c>
      <c r="E202" t="s">
        <v>71</v>
      </c>
      <c r="F202">
        <v>40</v>
      </c>
      <c r="G202" t="s">
        <v>3215</v>
      </c>
      <c r="H202" s="2">
        <v>4</v>
      </c>
    </row>
    <row r="203" spans="1:8" x14ac:dyDescent="0.3">
      <c r="A203" t="s">
        <v>2415</v>
      </c>
      <c r="B203" t="s">
        <v>7</v>
      </c>
      <c r="C203" t="s">
        <v>11</v>
      </c>
      <c r="D203" t="s">
        <v>15</v>
      </c>
      <c r="E203" t="s">
        <v>71</v>
      </c>
      <c r="F203">
        <v>40</v>
      </c>
      <c r="G203" t="s">
        <v>3221</v>
      </c>
      <c r="H203" s="2">
        <v>2</v>
      </c>
    </row>
    <row r="204" spans="1:8" x14ac:dyDescent="0.3">
      <c r="A204" t="s">
        <v>2416</v>
      </c>
      <c r="B204" t="s">
        <v>7</v>
      </c>
      <c r="C204" t="s">
        <v>11</v>
      </c>
      <c r="D204" t="s">
        <v>15</v>
      </c>
      <c r="E204" t="s">
        <v>71</v>
      </c>
      <c r="F204">
        <v>38</v>
      </c>
      <c r="G204" t="s">
        <v>3221</v>
      </c>
      <c r="H204" s="2">
        <v>5</v>
      </c>
    </row>
    <row r="205" spans="1:8" x14ac:dyDescent="0.3">
      <c r="A205" t="s">
        <v>2417</v>
      </c>
      <c r="B205" t="s">
        <v>7</v>
      </c>
      <c r="C205" t="s">
        <v>11</v>
      </c>
      <c r="D205" t="s">
        <v>15</v>
      </c>
      <c r="E205" t="s">
        <v>71</v>
      </c>
      <c r="F205">
        <v>38</v>
      </c>
      <c r="G205" t="s">
        <v>3221</v>
      </c>
      <c r="H205" s="2">
        <v>5</v>
      </c>
    </row>
    <row r="206" spans="1:8" x14ac:dyDescent="0.3">
      <c r="A206" t="s">
        <v>2418</v>
      </c>
      <c r="B206" t="s">
        <v>7</v>
      </c>
      <c r="C206" t="s">
        <v>11</v>
      </c>
      <c r="D206" t="s">
        <v>15</v>
      </c>
      <c r="E206" t="s">
        <v>71</v>
      </c>
      <c r="F206">
        <v>38</v>
      </c>
      <c r="G206" t="s">
        <v>3221</v>
      </c>
      <c r="H206" s="2">
        <v>4</v>
      </c>
    </row>
    <row r="207" spans="1:8" x14ac:dyDescent="0.3">
      <c r="A207" t="s">
        <v>2419</v>
      </c>
      <c r="B207" t="s">
        <v>7</v>
      </c>
      <c r="C207" t="s">
        <v>11</v>
      </c>
      <c r="D207" t="s">
        <v>15</v>
      </c>
      <c r="E207" t="s">
        <v>71</v>
      </c>
      <c r="F207">
        <v>38</v>
      </c>
      <c r="G207" t="s">
        <v>3221</v>
      </c>
      <c r="H207" s="2">
        <v>4</v>
      </c>
    </row>
    <row r="208" spans="1:8" x14ac:dyDescent="0.3">
      <c r="A208" t="s">
        <v>2420</v>
      </c>
      <c r="B208" t="s">
        <v>7</v>
      </c>
      <c r="C208" t="s">
        <v>11</v>
      </c>
      <c r="D208" t="s">
        <v>15</v>
      </c>
      <c r="E208" t="s">
        <v>71</v>
      </c>
      <c r="F208">
        <v>38</v>
      </c>
      <c r="G208" t="s">
        <v>3221</v>
      </c>
      <c r="H208" s="2">
        <v>4</v>
      </c>
    </row>
    <row r="209" spans="1:8" x14ac:dyDescent="0.3">
      <c r="A209" t="s">
        <v>2421</v>
      </c>
      <c r="B209" t="s">
        <v>7</v>
      </c>
      <c r="C209" t="s">
        <v>11</v>
      </c>
      <c r="D209" t="s">
        <v>15</v>
      </c>
      <c r="E209" t="s">
        <v>71</v>
      </c>
      <c r="F209">
        <v>38</v>
      </c>
      <c r="G209" t="s">
        <v>3221</v>
      </c>
      <c r="H209" s="2">
        <v>3</v>
      </c>
    </row>
    <row r="210" spans="1:8" x14ac:dyDescent="0.3">
      <c r="A210" t="s">
        <v>2422</v>
      </c>
      <c r="B210" t="s">
        <v>7</v>
      </c>
      <c r="C210" t="s">
        <v>11</v>
      </c>
      <c r="D210" t="s">
        <v>15</v>
      </c>
      <c r="E210" t="s">
        <v>71</v>
      </c>
      <c r="F210">
        <v>42</v>
      </c>
      <c r="G210" t="s">
        <v>3238</v>
      </c>
      <c r="H210" s="2">
        <v>5</v>
      </c>
    </row>
    <row r="211" spans="1:8" x14ac:dyDescent="0.3">
      <c r="A211" t="s">
        <v>2423</v>
      </c>
      <c r="B211" t="s">
        <v>7</v>
      </c>
      <c r="C211" t="s">
        <v>11</v>
      </c>
      <c r="D211" t="s">
        <v>15</v>
      </c>
      <c r="E211" t="s">
        <v>71</v>
      </c>
      <c r="F211">
        <v>42</v>
      </c>
      <c r="G211" t="s">
        <v>3238</v>
      </c>
      <c r="H211" s="2">
        <v>4</v>
      </c>
    </row>
    <row r="212" spans="1:8" x14ac:dyDescent="0.3">
      <c r="A212" t="s">
        <v>2424</v>
      </c>
      <c r="B212" t="s">
        <v>7</v>
      </c>
      <c r="C212" t="s">
        <v>11</v>
      </c>
      <c r="D212" t="s">
        <v>15</v>
      </c>
      <c r="E212" t="s">
        <v>71</v>
      </c>
      <c r="F212">
        <v>42</v>
      </c>
      <c r="G212" t="s">
        <v>3238</v>
      </c>
      <c r="H212" s="2">
        <v>2</v>
      </c>
    </row>
    <row r="213" spans="1:8" x14ac:dyDescent="0.3">
      <c r="A213" t="s">
        <v>2425</v>
      </c>
      <c r="B213" t="s">
        <v>7</v>
      </c>
      <c r="C213" t="s">
        <v>11</v>
      </c>
      <c r="D213" t="s">
        <v>15</v>
      </c>
      <c r="E213" t="s">
        <v>71</v>
      </c>
      <c r="F213">
        <v>42</v>
      </c>
      <c r="G213" t="s">
        <v>3238</v>
      </c>
      <c r="H213" s="2">
        <v>5</v>
      </c>
    </row>
    <row r="214" spans="1:8" x14ac:dyDescent="0.3">
      <c r="A214" t="s">
        <v>2426</v>
      </c>
      <c r="B214" t="s">
        <v>7</v>
      </c>
      <c r="C214" t="s">
        <v>11</v>
      </c>
      <c r="D214" t="s">
        <v>15</v>
      </c>
      <c r="E214" t="s">
        <v>71</v>
      </c>
      <c r="F214">
        <v>46</v>
      </c>
      <c r="G214" t="s">
        <v>3238</v>
      </c>
      <c r="H214" s="2">
        <v>5</v>
      </c>
    </row>
    <row r="215" spans="1:8" x14ac:dyDescent="0.3">
      <c r="A215" t="s">
        <v>2427</v>
      </c>
      <c r="B215" t="s">
        <v>7</v>
      </c>
      <c r="C215" t="s">
        <v>11</v>
      </c>
      <c r="D215" t="s">
        <v>15</v>
      </c>
      <c r="E215" t="s">
        <v>74</v>
      </c>
      <c r="F215">
        <v>46</v>
      </c>
      <c r="G215" t="s">
        <v>3238</v>
      </c>
      <c r="H215" s="2">
        <v>5</v>
      </c>
    </row>
    <row r="216" spans="1:8" x14ac:dyDescent="0.3">
      <c r="A216" t="s">
        <v>2428</v>
      </c>
      <c r="B216" t="s">
        <v>7</v>
      </c>
      <c r="C216" t="s">
        <v>11</v>
      </c>
      <c r="D216" t="s">
        <v>15</v>
      </c>
      <c r="E216" t="s">
        <v>74</v>
      </c>
      <c r="F216">
        <v>46</v>
      </c>
      <c r="G216" t="s">
        <v>3238</v>
      </c>
      <c r="H216" s="2">
        <v>4</v>
      </c>
    </row>
    <row r="217" spans="1:8" x14ac:dyDescent="0.3">
      <c r="A217" t="s">
        <v>2429</v>
      </c>
      <c r="B217" t="s">
        <v>7</v>
      </c>
      <c r="C217" t="s">
        <v>11</v>
      </c>
      <c r="D217" t="s">
        <v>15</v>
      </c>
      <c r="E217" t="s">
        <v>74</v>
      </c>
      <c r="F217">
        <v>44</v>
      </c>
      <c r="G217" t="s">
        <v>3238</v>
      </c>
      <c r="H217" s="2">
        <v>4</v>
      </c>
    </row>
    <row r="218" spans="1:8" x14ac:dyDescent="0.3">
      <c r="A218" t="s">
        <v>2430</v>
      </c>
      <c r="B218" t="s">
        <v>7</v>
      </c>
      <c r="C218" t="s">
        <v>11</v>
      </c>
      <c r="D218" t="s">
        <v>15</v>
      </c>
      <c r="E218" t="s">
        <v>74</v>
      </c>
      <c r="F218">
        <v>44</v>
      </c>
      <c r="G218" t="s">
        <v>3220</v>
      </c>
      <c r="H218" s="2">
        <v>4</v>
      </c>
    </row>
    <row r="219" spans="1:8" x14ac:dyDescent="0.3">
      <c r="A219" t="s">
        <v>2431</v>
      </c>
      <c r="B219" t="s">
        <v>7</v>
      </c>
      <c r="C219" t="s">
        <v>11</v>
      </c>
      <c r="D219" t="s">
        <v>15</v>
      </c>
      <c r="E219" t="s">
        <v>74</v>
      </c>
      <c r="F219">
        <v>44</v>
      </c>
      <c r="G219" t="s">
        <v>3220</v>
      </c>
      <c r="H219" s="2">
        <v>5</v>
      </c>
    </row>
    <row r="220" spans="1:8" x14ac:dyDescent="0.3">
      <c r="A220" t="s">
        <v>2432</v>
      </c>
      <c r="B220" t="s">
        <v>7</v>
      </c>
      <c r="C220" t="s">
        <v>11</v>
      </c>
      <c r="D220" t="s">
        <v>15</v>
      </c>
      <c r="E220" t="s">
        <v>74</v>
      </c>
      <c r="F220">
        <v>36</v>
      </c>
      <c r="G220" t="s">
        <v>3220</v>
      </c>
      <c r="H220" s="2">
        <v>5</v>
      </c>
    </row>
    <row r="221" spans="1:8" x14ac:dyDescent="0.3">
      <c r="A221" t="s">
        <v>2433</v>
      </c>
      <c r="B221" t="s">
        <v>7</v>
      </c>
      <c r="C221" t="s">
        <v>11</v>
      </c>
      <c r="D221" t="s">
        <v>15</v>
      </c>
      <c r="E221" t="s">
        <v>74</v>
      </c>
      <c r="F221">
        <v>36</v>
      </c>
      <c r="G221" t="s">
        <v>3220</v>
      </c>
      <c r="H221" s="2">
        <v>3</v>
      </c>
    </row>
    <row r="222" spans="1:8" x14ac:dyDescent="0.3">
      <c r="A222" t="s">
        <v>2434</v>
      </c>
      <c r="B222" t="s">
        <v>7</v>
      </c>
      <c r="C222" t="s">
        <v>11</v>
      </c>
      <c r="D222" t="s">
        <v>15</v>
      </c>
      <c r="E222" t="s">
        <v>74</v>
      </c>
      <c r="F222">
        <v>36</v>
      </c>
      <c r="G222" t="s">
        <v>3220</v>
      </c>
      <c r="H222" s="2">
        <v>5</v>
      </c>
    </row>
    <row r="223" spans="1:8" x14ac:dyDescent="0.3">
      <c r="A223" t="s">
        <v>2435</v>
      </c>
      <c r="B223" t="s">
        <v>7</v>
      </c>
      <c r="C223" t="s">
        <v>11</v>
      </c>
      <c r="D223" t="s">
        <v>15</v>
      </c>
      <c r="E223" t="s">
        <v>74</v>
      </c>
      <c r="F223">
        <v>38</v>
      </c>
      <c r="G223" t="s">
        <v>3219</v>
      </c>
      <c r="H223" s="2">
        <v>5</v>
      </c>
    </row>
    <row r="224" spans="1:8" x14ac:dyDescent="0.3">
      <c r="A224" t="s">
        <v>2436</v>
      </c>
      <c r="B224" t="s">
        <v>7</v>
      </c>
      <c r="C224" t="s">
        <v>11</v>
      </c>
      <c r="D224" t="s">
        <v>15</v>
      </c>
      <c r="E224" t="s">
        <v>74</v>
      </c>
      <c r="F224">
        <v>40</v>
      </c>
      <c r="G224" t="s">
        <v>3219</v>
      </c>
      <c r="H224" s="2">
        <v>4</v>
      </c>
    </row>
    <row r="225" spans="1:8" x14ac:dyDescent="0.3">
      <c r="A225" t="s">
        <v>2437</v>
      </c>
      <c r="B225" t="s">
        <v>7</v>
      </c>
      <c r="C225" t="s">
        <v>11</v>
      </c>
      <c r="D225" t="s">
        <v>15</v>
      </c>
      <c r="E225" t="s">
        <v>74</v>
      </c>
      <c r="F225">
        <v>42</v>
      </c>
      <c r="G225" t="s">
        <v>3219</v>
      </c>
      <c r="H225" s="2">
        <v>3</v>
      </c>
    </row>
    <row r="226" spans="1:8" x14ac:dyDescent="0.3">
      <c r="A226" t="s">
        <v>2438</v>
      </c>
      <c r="B226" t="s">
        <v>7</v>
      </c>
      <c r="C226" t="s">
        <v>11</v>
      </c>
      <c r="D226" t="s">
        <v>15</v>
      </c>
      <c r="E226" t="s">
        <v>74</v>
      </c>
      <c r="F226">
        <v>44</v>
      </c>
      <c r="G226" t="s">
        <v>3219</v>
      </c>
      <c r="H226" s="2">
        <v>5</v>
      </c>
    </row>
    <row r="227" spans="1:8" x14ac:dyDescent="0.3">
      <c r="A227" t="s">
        <v>2439</v>
      </c>
      <c r="B227" t="s">
        <v>7</v>
      </c>
      <c r="C227" t="s">
        <v>11</v>
      </c>
      <c r="D227" t="s">
        <v>15</v>
      </c>
      <c r="E227" t="s">
        <v>74</v>
      </c>
      <c r="F227">
        <v>38</v>
      </c>
      <c r="G227" t="s">
        <v>3219</v>
      </c>
      <c r="H227" s="2">
        <v>4</v>
      </c>
    </row>
    <row r="228" spans="1:8" x14ac:dyDescent="0.3">
      <c r="A228" t="s">
        <v>2440</v>
      </c>
      <c r="B228" t="s">
        <v>7</v>
      </c>
      <c r="C228" t="s">
        <v>11</v>
      </c>
      <c r="D228" t="s">
        <v>15</v>
      </c>
      <c r="E228" t="s">
        <v>74</v>
      </c>
      <c r="F228">
        <v>46</v>
      </c>
      <c r="G228" t="s">
        <v>3229</v>
      </c>
      <c r="H228" s="2">
        <v>3</v>
      </c>
    </row>
    <row r="229" spans="1:8" x14ac:dyDescent="0.3">
      <c r="A229" t="s">
        <v>2441</v>
      </c>
      <c r="B229" t="s">
        <v>7</v>
      </c>
      <c r="C229" t="s">
        <v>11</v>
      </c>
      <c r="D229" t="s">
        <v>15</v>
      </c>
      <c r="E229" t="s">
        <v>74</v>
      </c>
      <c r="F229">
        <v>38</v>
      </c>
      <c r="G229" t="s">
        <v>3229</v>
      </c>
      <c r="H229" s="2">
        <v>5</v>
      </c>
    </row>
    <row r="230" spans="1:8" x14ac:dyDescent="0.3">
      <c r="A230" t="s">
        <v>2442</v>
      </c>
      <c r="B230" t="s">
        <v>7</v>
      </c>
      <c r="C230" t="s">
        <v>11</v>
      </c>
      <c r="D230" t="s">
        <v>15</v>
      </c>
      <c r="E230" t="s">
        <v>76</v>
      </c>
      <c r="F230">
        <v>38</v>
      </c>
      <c r="G230" t="s">
        <v>3229</v>
      </c>
      <c r="H230" s="2">
        <v>5</v>
      </c>
    </row>
    <row r="231" spans="1:8" x14ac:dyDescent="0.3">
      <c r="A231" t="s">
        <v>2443</v>
      </c>
      <c r="B231" t="s">
        <v>7</v>
      </c>
      <c r="C231" t="s">
        <v>11</v>
      </c>
      <c r="D231" t="s">
        <v>15</v>
      </c>
      <c r="E231" t="s">
        <v>76</v>
      </c>
      <c r="F231">
        <v>38</v>
      </c>
      <c r="G231" t="s">
        <v>3229</v>
      </c>
      <c r="H231" s="2">
        <v>4</v>
      </c>
    </row>
    <row r="232" spans="1:8" x14ac:dyDescent="0.3">
      <c r="A232" t="s">
        <v>2444</v>
      </c>
      <c r="B232" t="s">
        <v>7</v>
      </c>
      <c r="C232" t="s">
        <v>11</v>
      </c>
      <c r="D232" t="s">
        <v>15</v>
      </c>
      <c r="E232" t="s">
        <v>76</v>
      </c>
      <c r="F232">
        <v>38</v>
      </c>
      <c r="G232" t="s">
        <v>3223</v>
      </c>
      <c r="H232" s="2">
        <v>2</v>
      </c>
    </row>
    <row r="233" spans="1:8" x14ac:dyDescent="0.3">
      <c r="A233" t="s">
        <v>2445</v>
      </c>
      <c r="B233" t="s">
        <v>7</v>
      </c>
      <c r="C233" t="s">
        <v>11</v>
      </c>
      <c r="D233" t="s">
        <v>15</v>
      </c>
      <c r="E233" t="s">
        <v>76</v>
      </c>
      <c r="F233">
        <v>38</v>
      </c>
      <c r="G233" t="s">
        <v>3223</v>
      </c>
      <c r="H233" s="2">
        <v>3</v>
      </c>
    </row>
    <row r="234" spans="1:8" x14ac:dyDescent="0.3">
      <c r="A234" t="s">
        <v>2446</v>
      </c>
      <c r="B234" t="s">
        <v>7</v>
      </c>
      <c r="C234" t="s">
        <v>11</v>
      </c>
      <c r="D234" t="s">
        <v>15</v>
      </c>
      <c r="E234" t="s">
        <v>76</v>
      </c>
      <c r="F234">
        <v>42</v>
      </c>
      <c r="G234" t="s">
        <v>3223</v>
      </c>
      <c r="H234" s="2">
        <v>4</v>
      </c>
    </row>
    <row r="235" spans="1:8" x14ac:dyDescent="0.3">
      <c r="A235" t="s">
        <v>2447</v>
      </c>
      <c r="B235" t="s">
        <v>7</v>
      </c>
      <c r="C235" t="s">
        <v>11</v>
      </c>
      <c r="D235" t="s">
        <v>15</v>
      </c>
      <c r="E235" t="s">
        <v>76</v>
      </c>
      <c r="F235">
        <v>42</v>
      </c>
      <c r="G235" t="s">
        <v>3223</v>
      </c>
      <c r="H235" s="2">
        <v>5</v>
      </c>
    </row>
    <row r="236" spans="1:8" x14ac:dyDescent="0.3">
      <c r="A236" t="s">
        <v>2448</v>
      </c>
      <c r="B236" t="s">
        <v>7</v>
      </c>
      <c r="C236" t="s">
        <v>11</v>
      </c>
      <c r="D236" t="s">
        <v>15</v>
      </c>
      <c r="E236" t="s">
        <v>76</v>
      </c>
      <c r="F236">
        <v>42</v>
      </c>
      <c r="G236" t="s">
        <v>3239</v>
      </c>
      <c r="H236" s="2">
        <v>4</v>
      </c>
    </row>
    <row r="237" spans="1:8" x14ac:dyDescent="0.3">
      <c r="A237" t="s">
        <v>2449</v>
      </c>
      <c r="B237" t="s">
        <v>7</v>
      </c>
      <c r="C237" t="s">
        <v>11</v>
      </c>
      <c r="D237" t="s">
        <v>15</v>
      </c>
      <c r="E237" t="s">
        <v>76</v>
      </c>
      <c r="F237">
        <v>42</v>
      </c>
      <c r="G237" t="s">
        <v>3239</v>
      </c>
      <c r="H237" s="2">
        <v>4</v>
      </c>
    </row>
    <row r="238" spans="1:8" x14ac:dyDescent="0.3">
      <c r="A238" t="s">
        <v>2450</v>
      </c>
      <c r="B238" t="s">
        <v>7</v>
      </c>
      <c r="C238" t="s">
        <v>11</v>
      </c>
      <c r="D238" t="s">
        <v>15</v>
      </c>
      <c r="E238" t="s">
        <v>76</v>
      </c>
      <c r="F238">
        <v>36</v>
      </c>
      <c r="G238" t="s">
        <v>3239</v>
      </c>
      <c r="H238" s="2">
        <v>4</v>
      </c>
    </row>
    <row r="239" spans="1:8" x14ac:dyDescent="0.3">
      <c r="A239" t="s">
        <v>2451</v>
      </c>
      <c r="B239" t="s">
        <v>7</v>
      </c>
      <c r="C239" t="s">
        <v>11</v>
      </c>
      <c r="D239" t="s">
        <v>15</v>
      </c>
      <c r="E239" t="s">
        <v>76</v>
      </c>
      <c r="F239">
        <v>36</v>
      </c>
      <c r="G239" t="s">
        <v>3239</v>
      </c>
      <c r="H239" s="2">
        <v>3</v>
      </c>
    </row>
    <row r="240" spans="1:8" x14ac:dyDescent="0.3">
      <c r="A240" t="s">
        <v>2452</v>
      </c>
      <c r="B240" t="s">
        <v>7</v>
      </c>
      <c r="C240" t="s">
        <v>11</v>
      </c>
      <c r="D240" t="s">
        <v>15</v>
      </c>
      <c r="E240" t="s">
        <v>76</v>
      </c>
      <c r="F240">
        <v>36</v>
      </c>
      <c r="G240" t="s">
        <v>3240</v>
      </c>
      <c r="H240" s="2">
        <v>2</v>
      </c>
    </row>
    <row r="241" spans="1:8" x14ac:dyDescent="0.3">
      <c r="A241" t="s">
        <v>2453</v>
      </c>
      <c r="B241" t="s">
        <v>7</v>
      </c>
      <c r="C241" t="s">
        <v>11</v>
      </c>
      <c r="D241" t="s">
        <v>15</v>
      </c>
      <c r="E241" t="s">
        <v>76</v>
      </c>
      <c r="F241">
        <v>36</v>
      </c>
      <c r="G241" t="s">
        <v>3240</v>
      </c>
      <c r="H241" s="2">
        <v>5</v>
      </c>
    </row>
    <row r="242" spans="1:8" x14ac:dyDescent="0.3">
      <c r="A242" t="s">
        <v>2454</v>
      </c>
      <c r="B242" t="s">
        <v>7</v>
      </c>
      <c r="C242" t="s">
        <v>11</v>
      </c>
      <c r="D242" t="s">
        <v>15</v>
      </c>
      <c r="E242" t="s">
        <v>76</v>
      </c>
      <c r="F242">
        <v>40</v>
      </c>
      <c r="G242" t="s">
        <v>3240</v>
      </c>
      <c r="H242" s="2">
        <v>4</v>
      </c>
    </row>
    <row r="243" spans="1:8" x14ac:dyDescent="0.3">
      <c r="A243" t="s">
        <v>2455</v>
      </c>
      <c r="B243" t="s">
        <v>7</v>
      </c>
      <c r="C243" t="s">
        <v>11</v>
      </c>
      <c r="D243" t="s">
        <v>15</v>
      </c>
      <c r="E243" t="s">
        <v>76</v>
      </c>
      <c r="F243">
        <v>40</v>
      </c>
      <c r="G243" t="s">
        <v>3240</v>
      </c>
      <c r="H243" s="2">
        <v>2</v>
      </c>
    </row>
    <row r="244" spans="1:8" x14ac:dyDescent="0.3">
      <c r="A244" t="s">
        <v>2456</v>
      </c>
      <c r="B244" t="s">
        <v>7</v>
      </c>
      <c r="C244" t="s">
        <v>11</v>
      </c>
      <c r="D244" t="s">
        <v>15</v>
      </c>
      <c r="E244" t="s">
        <v>76</v>
      </c>
      <c r="F244">
        <v>40</v>
      </c>
      <c r="G244" t="s">
        <v>3240</v>
      </c>
      <c r="H244" s="2">
        <v>5</v>
      </c>
    </row>
    <row r="245" spans="1:8" x14ac:dyDescent="0.3">
      <c r="A245" t="s">
        <v>2457</v>
      </c>
      <c r="B245" t="s">
        <v>7</v>
      </c>
      <c r="C245" t="s">
        <v>11</v>
      </c>
      <c r="D245" t="s">
        <v>15</v>
      </c>
      <c r="E245" t="s">
        <v>76</v>
      </c>
      <c r="F245">
        <v>40</v>
      </c>
      <c r="G245" t="s">
        <v>3235</v>
      </c>
      <c r="H245" s="2">
        <v>5</v>
      </c>
    </row>
    <row r="246" spans="1:8" x14ac:dyDescent="0.3">
      <c r="A246" t="s">
        <v>2458</v>
      </c>
      <c r="B246" t="s">
        <v>7</v>
      </c>
      <c r="C246" t="s">
        <v>11</v>
      </c>
      <c r="D246" t="s">
        <v>15</v>
      </c>
      <c r="E246" t="s">
        <v>76</v>
      </c>
      <c r="F246">
        <v>42</v>
      </c>
      <c r="G246" t="s">
        <v>3235</v>
      </c>
      <c r="H246" s="2">
        <v>4</v>
      </c>
    </row>
    <row r="247" spans="1:8" x14ac:dyDescent="0.3">
      <c r="A247" t="s">
        <v>2459</v>
      </c>
      <c r="B247" t="s">
        <v>7</v>
      </c>
      <c r="C247" t="s">
        <v>11</v>
      </c>
      <c r="D247" t="s">
        <v>15</v>
      </c>
      <c r="E247" t="s">
        <v>76</v>
      </c>
      <c r="F247">
        <v>42</v>
      </c>
      <c r="G247" t="s">
        <v>3235</v>
      </c>
      <c r="H247" s="2">
        <v>4</v>
      </c>
    </row>
    <row r="248" spans="1:8" x14ac:dyDescent="0.3">
      <c r="A248" t="s">
        <v>2460</v>
      </c>
      <c r="B248" t="s">
        <v>7</v>
      </c>
      <c r="C248" t="s">
        <v>11</v>
      </c>
      <c r="D248" t="s">
        <v>15</v>
      </c>
      <c r="E248" t="s">
        <v>76</v>
      </c>
      <c r="F248">
        <v>42</v>
      </c>
      <c r="G248" t="s">
        <v>3235</v>
      </c>
      <c r="H248" s="2">
        <v>4</v>
      </c>
    </row>
    <row r="249" spans="1:8" x14ac:dyDescent="0.3">
      <c r="A249" t="s">
        <v>2461</v>
      </c>
      <c r="B249" t="s">
        <v>7</v>
      </c>
      <c r="C249" t="s">
        <v>11</v>
      </c>
      <c r="D249" t="s">
        <v>15</v>
      </c>
      <c r="E249" t="s">
        <v>76</v>
      </c>
      <c r="F249">
        <v>42</v>
      </c>
      <c r="G249" t="s">
        <v>3228</v>
      </c>
      <c r="H249" s="2">
        <v>3</v>
      </c>
    </row>
    <row r="250" spans="1:8" x14ac:dyDescent="0.3">
      <c r="A250" t="s">
        <v>2462</v>
      </c>
      <c r="B250" t="s">
        <v>7</v>
      </c>
      <c r="C250" t="s">
        <v>11</v>
      </c>
      <c r="D250" t="s">
        <v>15</v>
      </c>
      <c r="E250" t="s">
        <v>76</v>
      </c>
      <c r="F250">
        <v>44</v>
      </c>
      <c r="G250" t="s">
        <v>3228</v>
      </c>
      <c r="H250" s="2">
        <v>5</v>
      </c>
    </row>
    <row r="251" spans="1:8" x14ac:dyDescent="0.3">
      <c r="A251" t="s">
        <v>2463</v>
      </c>
      <c r="B251" t="s">
        <v>7</v>
      </c>
      <c r="C251" t="s">
        <v>11</v>
      </c>
      <c r="D251" t="s">
        <v>15</v>
      </c>
      <c r="E251" t="s">
        <v>76</v>
      </c>
      <c r="F251">
        <v>44</v>
      </c>
      <c r="G251" t="s">
        <v>3228</v>
      </c>
      <c r="H251" s="2">
        <v>4</v>
      </c>
    </row>
    <row r="252" spans="1:8" x14ac:dyDescent="0.3">
      <c r="A252" t="s">
        <v>2464</v>
      </c>
      <c r="B252" t="s">
        <v>7</v>
      </c>
      <c r="C252" t="s">
        <v>11</v>
      </c>
      <c r="D252" t="s">
        <v>15</v>
      </c>
      <c r="E252" t="s">
        <v>76</v>
      </c>
      <c r="F252">
        <v>44</v>
      </c>
      <c r="G252" t="s">
        <v>3214</v>
      </c>
      <c r="H252" s="2">
        <v>2</v>
      </c>
    </row>
    <row r="253" spans="1:8" x14ac:dyDescent="0.3">
      <c r="A253" t="s">
        <v>2465</v>
      </c>
      <c r="B253" t="s">
        <v>7</v>
      </c>
      <c r="C253" t="s">
        <v>11</v>
      </c>
      <c r="D253" t="s">
        <v>15</v>
      </c>
      <c r="E253" t="s">
        <v>76</v>
      </c>
      <c r="F253">
        <v>44</v>
      </c>
      <c r="G253" t="s">
        <v>3214</v>
      </c>
      <c r="H253" s="2">
        <v>5</v>
      </c>
    </row>
    <row r="254" spans="1:8" x14ac:dyDescent="0.3">
      <c r="A254" t="s">
        <v>2466</v>
      </c>
      <c r="B254" t="s">
        <v>7</v>
      </c>
      <c r="C254" t="s">
        <v>11</v>
      </c>
      <c r="D254" t="s">
        <v>15</v>
      </c>
      <c r="E254" t="s">
        <v>76</v>
      </c>
      <c r="F254">
        <v>46</v>
      </c>
      <c r="G254" t="s">
        <v>3214</v>
      </c>
      <c r="H254" s="2">
        <v>5</v>
      </c>
    </row>
    <row r="255" spans="1:8" x14ac:dyDescent="0.3">
      <c r="A255" t="s">
        <v>2467</v>
      </c>
      <c r="B255" t="s">
        <v>7</v>
      </c>
      <c r="C255" t="s">
        <v>11</v>
      </c>
      <c r="D255" t="s">
        <v>15</v>
      </c>
      <c r="E255" t="s">
        <v>76</v>
      </c>
      <c r="F255">
        <v>46</v>
      </c>
      <c r="G255" t="s">
        <v>3214</v>
      </c>
      <c r="H255" s="2">
        <v>5</v>
      </c>
    </row>
    <row r="256" spans="1:8" ht="13.5" customHeight="1" x14ac:dyDescent="0.3">
      <c r="A256" t="s">
        <v>2468</v>
      </c>
      <c r="B256" t="s">
        <v>7</v>
      </c>
      <c r="C256" t="s">
        <v>11</v>
      </c>
      <c r="D256" t="s">
        <v>15</v>
      </c>
      <c r="E256" t="s">
        <v>72</v>
      </c>
      <c r="F256">
        <v>46</v>
      </c>
      <c r="G256" t="s">
        <v>3214</v>
      </c>
      <c r="H256" s="2">
        <v>4</v>
      </c>
    </row>
    <row r="257" spans="1:8" x14ac:dyDescent="0.3">
      <c r="A257" t="s">
        <v>2469</v>
      </c>
      <c r="B257" t="s">
        <v>7</v>
      </c>
      <c r="C257" t="s">
        <v>11</v>
      </c>
      <c r="D257" t="s">
        <v>15</v>
      </c>
      <c r="E257" t="s">
        <v>72</v>
      </c>
      <c r="F257">
        <v>46</v>
      </c>
      <c r="G257" t="s">
        <v>3241</v>
      </c>
      <c r="H257" s="2">
        <v>4</v>
      </c>
    </row>
    <row r="258" spans="1:8" x14ac:dyDescent="0.3">
      <c r="A258" t="s">
        <v>2470</v>
      </c>
      <c r="B258" t="s">
        <v>7</v>
      </c>
      <c r="C258" t="s">
        <v>11</v>
      </c>
      <c r="D258" t="s">
        <v>15</v>
      </c>
      <c r="E258" t="s">
        <v>72</v>
      </c>
      <c r="F258">
        <v>46</v>
      </c>
      <c r="G258" t="s">
        <v>3241</v>
      </c>
      <c r="H258" s="2">
        <v>4</v>
      </c>
    </row>
    <row r="259" spans="1:8" x14ac:dyDescent="0.3">
      <c r="A259" t="s">
        <v>2471</v>
      </c>
      <c r="B259" t="s">
        <v>7</v>
      </c>
      <c r="C259" t="s">
        <v>11</v>
      </c>
      <c r="D259" t="s">
        <v>15</v>
      </c>
      <c r="E259" t="s">
        <v>72</v>
      </c>
      <c r="F259">
        <v>44</v>
      </c>
      <c r="G259" t="s">
        <v>3241</v>
      </c>
      <c r="H259" s="2">
        <v>5</v>
      </c>
    </row>
    <row r="260" spans="1:8" x14ac:dyDescent="0.3">
      <c r="A260" t="s">
        <v>2472</v>
      </c>
      <c r="B260" t="s">
        <v>7</v>
      </c>
      <c r="C260" t="s">
        <v>11</v>
      </c>
      <c r="D260" t="s">
        <v>15</v>
      </c>
      <c r="E260" t="s">
        <v>72</v>
      </c>
      <c r="F260">
        <v>44</v>
      </c>
      <c r="G260" t="s">
        <v>3241</v>
      </c>
      <c r="H260" s="2">
        <v>5</v>
      </c>
    </row>
    <row r="261" spans="1:8" x14ac:dyDescent="0.3">
      <c r="A261" t="s">
        <v>2473</v>
      </c>
      <c r="B261" t="s">
        <v>7</v>
      </c>
      <c r="C261" t="s">
        <v>11</v>
      </c>
      <c r="D261" t="s">
        <v>15</v>
      </c>
      <c r="E261" t="s">
        <v>72</v>
      </c>
      <c r="F261">
        <v>44</v>
      </c>
      <c r="G261" t="s">
        <v>3241</v>
      </c>
      <c r="H261" s="2">
        <v>3</v>
      </c>
    </row>
    <row r="262" spans="1:8" x14ac:dyDescent="0.3">
      <c r="A262" t="s">
        <v>2474</v>
      </c>
      <c r="B262" t="s">
        <v>7</v>
      </c>
      <c r="C262" t="s">
        <v>11</v>
      </c>
      <c r="D262" t="s">
        <v>15</v>
      </c>
      <c r="E262" t="s">
        <v>72</v>
      </c>
      <c r="F262">
        <v>44</v>
      </c>
      <c r="G262" t="s">
        <v>3242</v>
      </c>
      <c r="H262" s="2">
        <v>5</v>
      </c>
    </row>
    <row r="263" spans="1:8" x14ac:dyDescent="0.3">
      <c r="A263" t="s">
        <v>2475</v>
      </c>
      <c r="B263" t="s">
        <v>7</v>
      </c>
      <c r="C263" t="s">
        <v>11</v>
      </c>
      <c r="D263" t="s">
        <v>15</v>
      </c>
      <c r="E263" t="s">
        <v>72</v>
      </c>
      <c r="F263">
        <v>44</v>
      </c>
      <c r="G263" t="s">
        <v>3242</v>
      </c>
      <c r="H263" s="2">
        <v>5</v>
      </c>
    </row>
    <row r="264" spans="1:8" x14ac:dyDescent="0.3">
      <c r="A264" t="s">
        <v>2476</v>
      </c>
      <c r="B264" t="s">
        <v>7</v>
      </c>
      <c r="C264" t="s">
        <v>11</v>
      </c>
      <c r="D264" t="s">
        <v>15</v>
      </c>
      <c r="E264" t="s">
        <v>72</v>
      </c>
      <c r="F264">
        <v>44</v>
      </c>
      <c r="G264" t="s">
        <v>3242</v>
      </c>
      <c r="H264" s="2">
        <v>4</v>
      </c>
    </row>
    <row r="265" spans="1:8" x14ac:dyDescent="0.3">
      <c r="A265" t="s">
        <v>2477</v>
      </c>
      <c r="B265" t="s">
        <v>7</v>
      </c>
      <c r="C265" t="s">
        <v>11</v>
      </c>
      <c r="D265" t="s">
        <v>15</v>
      </c>
      <c r="E265" t="s">
        <v>72</v>
      </c>
      <c r="F265">
        <v>44</v>
      </c>
      <c r="G265" t="s">
        <v>3242</v>
      </c>
      <c r="H265" s="2">
        <v>3</v>
      </c>
    </row>
    <row r="266" spans="1:8" x14ac:dyDescent="0.3">
      <c r="A266" t="s">
        <v>2478</v>
      </c>
      <c r="B266" t="s">
        <v>7</v>
      </c>
      <c r="C266" t="s">
        <v>11</v>
      </c>
      <c r="D266" t="s">
        <v>15</v>
      </c>
      <c r="E266" t="s">
        <v>72</v>
      </c>
      <c r="F266">
        <v>40</v>
      </c>
      <c r="G266" t="s">
        <v>3242</v>
      </c>
      <c r="H266" s="2">
        <v>3</v>
      </c>
    </row>
    <row r="267" spans="1:8" x14ac:dyDescent="0.3">
      <c r="A267" t="s">
        <v>2479</v>
      </c>
      <c r="B267" t="s">
        <v>7</v>
      </c>
      <c r="C267" t="s">
        <v>11</v>
      </c>
      <c r="D267" t="s">
        <v>15</v>
      </c>
      <c r="E267" t="s">
        <v>72</v>
      </c>
      <c r="F267">
        <v>40</v>
      </c>
      <c r="G267" t="s">
        <v>3225</v>
      </c>
      <c r="H267" s="2">
        <v>3</v>
      </c>
    </row>
    <row r="268" spans="1:8" x14ac:dyDescent="0.3">
      <c r="A268" t="s">
        <v>2480</v>
      </c>
      <c r="B268" t="s">
        <v>7</v>
      </c>
      <c r="C268" t="s">
        <v>11</v>
      </c>
      <c r="D268" t="s">
        <v>15</v>
      </c>
      <c r="E268" t="s">
        <v>72</v>
      </c>
      <c r="F268">
        <v>40</v>
      </c>
      <c r="G268" t="s">
        <v>3225</v>
      </c>
      <c r="H268" s="2">
        <v>3</v>
      </c>
    </row>
    <row r="269" spans="1:8" x14ac:dyDescent="0.3">
      <c r="A269" t="s">
        <v>2481</v>
      </c>
      <c r="B269" t="s">
        <v>7</v>
      </c>
      <c r="C269" t="s">
        <v>11</v>
      </c>
      <c r="D269" t="s">
        <v>15</v>
      </c>
      <c r="E269" t="s">
        <v>72</v>
      </c>
      <c r="F269">
        <v>40</v>
      </c>
      <c r="G269" t="s">
        <v>3225</v>
      </c>
      <c r="H269" s="2">
        <v>3</v>
      </c>
    </row>
    <row r="270" spans="1:8" x14ac:dyDescent="0.3">
      <c r="A270" t="s">
        <v>2482</v>
      </c>
      <c r="B270" t="s">
        <v>7</v>
      </c>
      <c r="C270" t="s">
        <v>11</v>
      </c>
      <c r="D270" t="s">
        <v>15</v>
      </c>
      <c r="E270" t="s">
        <v>78</v>
      </c>
      <c r="F270">
        <v>38</v>
      </c>
      <c r="G270" t="s">
        <v>3225</v>
      </c>
      <c r="H270" s="2">
        <v>3</v>
      </c>
    </row>
    <row r="271" spans="1:8" x14ac:dyDescent="0.3">
      <c r="A271" t="s">
        <v>2483</v>
      </c>
      <c r="B271" t="s">
        <v>7</v>
      </c>
      <c r="C271" t="s">
        <v>11</v>
      </c>
      <c r="D271" t="s">
        <v>15</v>
      </c>
      <c r="E271" t="s">
        <v>78</v>
      </c>
      <c r="F271">
        <v>38</v>
      </c>
      <c r="G271" t="s">
        <v>3243</v>
      </c>
      <c r="H271" s="2">
        <v>2</v>
      </c>
    </row>
    <row r="272" spans="1:8" x14ac:dyDescent="0.3">
      <c r="A272" t="s">
        <v>2484</v>
      </c>
      <c r="B272" t="s">
        <v>7</v>
      </c>
      <c r="C272" t="s">
        <v>11</v>
      </c>
      <c r="D272" t="s">
        <v>15</v>
      </c>
      <c r="E272" t="s">
        <v>78</v>
      </c>
      <c r="F272">
        <v>38</v>
      </c>
      <c r="G272" t="s">
        <v>3243</v>
      </c>
      <c r="H272" s="2">
        <v>2</v>
      </c>
    </row>
    <row r="273" spans="1:8" x14ac:dyDescent="0.3">
      <c r="A273" t="s">
        <v>2485</v>
      </c>
      <c r="B273" t="s">
        <v>7</v>
      </c>
      <c r="C273" t="s">
        <v>11</v>
      </c>
      <c r="D273" t="s">
        <v>15</v>
      </c>
      <c r="E273" t="s">
        <v>78</v>
      </c>
      <c r="F273">
        <v>38</v>
      </c>
      <c r="G273" t="s">
        <v>3243</v>
      </c>
      <c r="H273" s="2">
        <v>2</v>
      </c>
    </row>
    <row r="274" spans="1:8" x14ac:dyDescent="0.3">
      <c r="A274" t="s">
        <v>2486</v>
      </c>
      <c r="B274" t="s">
        <v>7</v>
      </c>
      <c r="C274" t="s">
        <v>11</v>
      </c>
      <c r="D274" t="s">
        <v>15</v>
      </c>
      <c r="E274" t="s">
        <v>78</v>
      </c>
      <c r="F274">
        <v>38</v>
      </c>
      <c r="G274" t="s">
        <v>3243</v>
      </c>
      <c r="H274" s="2">
        <v>2</v>
      </c>
    </row>
    <row r="275" spans="1:8" x14ac:dyDescent="0.3">
      <c r="A275" t="s">
        <v>2487</v>
      </c>
      <c r="B275" t="s">
        <v>7</v>
      </c>
      <c r="C275" t="s">
        <v>11</v>
      </c>
      <c r="D275" t="s">
        <v>15</v>
      </c>
      <c r="E275" t="s">
        <v>78</v>
      </c>
      <c r="F275">
        <v>38</v>
      </c>
      <c r="G275" t="s">
        <v>3243</v>
      </c>
      <c r="H275" s="2">
        <v>2</v>
      </c>
    </row>
    <row r="276" spans="1:8" x14ac:dyDescent="0.3">
      <c r="A276" t="s">
        <v>2488</v>
      </c>
      <c r="B276" t="s">
        <v>7</v>
      </c>
      <c r="C276" t="s">
        <v>11</v>
      </c>
      <c r="D276" t="s">
        <v>15</v>
      </c>
      <c r="E276" t="s">
        <v>78</v>
      </c>
      <c r="F276">
        <v>42</v>
      </c>
      <c r="G276" t="s">
        <v>3244</v>
      </c>
      <c r="H276" s="2">
        <v>4</v>
      </c>
    </row>
    <row r="277" spans="1:8" x14ac:dyDescent="0.3">
      <c r="A277" t="s">
        <v>2489</v>
      </c>
      <c r="B277" t="s">
        <v>7</v>
      </c>
      <c r="C277" t="s">
        <v>11</v>
      </c>
      <c r="D277" t="s">
        <v>15</v>
      </c>
      <c r="E277" t="s">
        <v>78</v>
      </c>
      <c r="F277">
        <v>42</v>
      </c>
      <c r="G277" t="s">
        <v>3244</v>
      </c>
      <c r="H277" s="2">
        <v>4</v>
      </c>
    </row>
    <row r="278" spans="1:8" x14ac:dyDescent="0.3">
      <c r="A278" t="s">
        <v>2490</v>
      </c>
      <c r="B278" t="s">
        <v>7</v>
      </c>
      <c r="C278" t="s">
        <v>11</v>
      </c>
      <c r="D278" t="s">
        <v>15</v>
      </c>
      <c r="E278" t="s">
        <v>78</v>
      </c>
      <c r="F278">
        <v>42</v>
      </c>
      <c r="G278" t="s">
        <v>3244</v>
      </c>
      <c r="H278" s="2">
        <v>4</v>
      </c>
    </row>
    <row r="279" spans="1:8" x14ac:dyDescent="0.3">
      <c r="A279" t="s">
        <v>2491</v>
      </c>
      <c r="B279" t="s">
        <v>7</v>
      </c>
      <c r="C279" t="s">
        <v>11</v>
      </c>
      <c r="D279" t="s">
        <v>15</v>
      </c>
      <c r="E279" t="s">
        <v>78</v>
      </c>
      <c r="F279">
        <v>42</v>
      </c>
      <c r="G279" t="s">
        <v>3244</v>
      </c>
      <c r="H279" s="2">
        <v>4</v>
      </c>
    </row>
    <row r="280" spans="1:8" x14ac:dyDescent="0.3">
      <c r="A280" t="s">
        <v>2492</v>
      </c>
      <c r="B280" t="s">
        <v>7</v>
      </c>
      <c r="C280" t="s">
        <v>11</v>
      </c>
      <c r="D280" t="s">
        <v>15</v>
      </c>
      <c r="E280" t="s">
        <v>78</v>
      </c>
      <c r="F280">
        <v>46</v>
      </c>
      <c r="G280" t="s">
        <v>3244</v>
      </c>
      <c r="H280" s="2">
        <v>4</v>
      </c>
    </row>
    <row r="281" spans="1:8" x14ac:dyDescent="0.3">
      <c r="A281" t="s">
        <v>2493</v>
      </c>
      <c r="B281" t="s">
        <v>7</v>
      </c>
      <c r="C281" t="s">
        <v>11</v>
      </c>
      <c r="D281" t="s">
        <v>16</v>
      </c>
      <c r="E281" t="s">
        <v>70</v>
      </c>
      <c r="F281">
        <v>46</v>
      </c>
      <c r="G281" t="s">
        <v>3244</v>
      </c>
      <c r="H281" s="2">
        <v>5</v>
      </c>
    </row>
    <row r="282" spans="1:8" x14ac:dyDescent="0.3">
      <c r="A282" t="s">
        <v>2494</v>
      </c>
      <c r="B282" t="s">
        <v>7</v>
      </c>
      <c r="C282" t="s">
        <v>11</v>
      </c>
      <c r="D282" t="s">
        <v>16</v>
      </c>
      <c r="E282" t="s">
        <v>70</v>
      </c>
      <c r="F282">
        <v>46</v>
      </c>
      <c r="G282" t="s">
        <v>3224</v>
      </c>
      <c r="H282" s="2">
        <v>5</v>
      </c>
    </row>
    <row r="283" spans="1:8" x14ac:dyDescent="0.3">
      <c r="A283" t="s">
        <v>2495</v>
      </c>
      <c r="B283" t="s">
        <v>7</v>
      </c>
      <c r="C283" t="s">
        <v>11</v>
      </c>
      <c r="D283" t="s">
        <v>16</v>
      </c>
      <c r="E283" t="s">
        <v>70</v>
      </c>
      <c r="F283">
        <v>44</v>
      </c>
      <c r="G283" t="s">
        <v>3224</v>
      </c>
      <c r="H283" s="2">
        <v>5</v>
      </c>
    </row>
    <row r="284" spans="1:8" x14ac:dyDescent="0.3">
      <c r="A284" t="s">
        <v>2496</v>
      </c>
      <c r="B284" t="s">
        <v>7</v>
      </c>
      <c r="C284" t="s">
        <v>11</v>
      </c>
      <c r="D284" t="s">
        <v>16</v>
      </c>
      <c r="E284" t="s">
        <v>70</v>
      </c>
      <c r="F284">
        <v>44</v>
      </c>
      <c r="G284" t="s">
        <v>3224</v>
      </c>
      <c r="H284" s="2">
        <v>5</v>
      </c>
    </row>
    <row r="285" spans="1:8" x14ac:dyDescent="0.3">
      <c r="A285" t="s">
        <v>2497</v>
      </c>
      <c r="B285" t="s">
        <v>7</v>
      </c>
      <c r="C285" t="s">
        <v>11</v>
      </c>
      <c r="D285" t="s">
        <v>16</v>
      </c>
      <c r="E285" t="s">
        <v>70</v>
      </c>
      <c r="F285">
        <v>44</v>
      </c>
      <c r="G285" t="s">
        <v>3224</v>
      </c>
      <c r="H285" s="2">
        <v>4</v>
      </c>
    </row>
    <row r="286" spans="1:8" x14ac:dyDescent="0.3">
      <c r="A286" t="s">
        <v>2498</v>
      </c>
      <c r="B286" t="s">
        <v>7</v>
      </c>
      <c r="C286" t="s">
        <v>11</v>
      </c>
      <c r="D286" t="s">
        <v>16</v>
      </c>
      <c r="E286" t="s">
        <v>70</v>
      </c>
      <c r="F286">
        <v>36</v>
      </c>
      <c r="G286" t="s">
        <v>3224</v>
      </c>
      <c r="H286" s="2">
        <v>4</v>
      </c>
    </row>
    <row r="287" spans="1:8" x14ac:dyDescent="0.3">
      <c r="A287" t="s">
        <v>2499</v>
      </c>
      <c r="B287" t="s">
        <v>7</v>
      </c>
      <c r="C287" t="s">
        <v>11</v>
      </c>
      <c r="D287" t="s">
        <v>16</v>
      </c>
      <c r="E287" t="s">
        <v>70</v>
      </c>
      <c r="F287">
        <v>36</v>
      </c>
      <c r="G287" t="s">
        <v>3236</v>
      </c>
      <c r="H287" s="2">
        <v>4</v>
      </c>
    </row>
    <row r="288" spans="1:8" x14ac:dyDescent="0.3">
      <c r="A288" t="s">
        <v>2500</v>
      </c>
      <c r="B288" t="s">
        <v>7</v>
      </c>
      <c r="C288" t="s">
        <v>11</v>
      </c>
      <c r="D288" t="s">
        <v>16</v>
      </c>
      <c r="E288" t="s">
        <v>70</v>
      </c>
      <c r="F288">
        <v>36</v>
      </c>
      <c r="G288" t="s">
        <v>3236</v>
      </c>
      <c r="H288" s="2">
        <v>4</v>
      </c>
    </row>
    <row r="289" spans="1:8" x14ac:dyDescent="0.3">
      <c r="A289" t="s">
        <v>2501</v>
      </c>
      <c r="B289" t="s">
        <v>7</v>
      </c>
      <c r="C289" t="s">
        <v>11</v>
      </c>
      <c r="D289" t="s">
        <v>16</v>
      </c>
      <c r="E289" t="s">
        <v>70</v>
      </c>
      <c r="F289">
        <v>36</v>
      </c>
      <c r="G289" t="s">
        <v>3236</v>
      </c>
      <c r="H289" s="2">
        <v>4</v>
      </c>
    </row>
    <row r="290" spans="1:8" x14ac:dyDescent="0.3">
      <c r="A290" t="s">
        <v>2502</v>
      </c>
      <c r="B290" t="s">
        <v>7</v>
      </c>
      <c r="C290" t="s">
        <v>11</v>
      </c>
      <c r="D290" t="s">
        <v>16</v>
      </c>
      <c r="E290" t="s">
        <v>70</v>
      </c>
      <c r="F290">
        <v>38</v>
      </c>
      <c r="G290" t="s">
        <v>3236</v>
      </c>
      <c r="H290" s="2">
        <v>5</v>
      </c>
    </row>
    <row r="291" spans="1:8" x14ac:dyDescent="0.3">
      <c r="A291" t="s">
        <v>2503</v>
      </c>
      <c r="B291" t="s">
        <v>7</v>
      </c>
      <c r="C291" t="s">
        <v>11</v>
      </c>
      <c r="D291" t="s">
        <v>16</v>
      </c>
      <c r="E291" t="s">
        <v>70</v>
      </c>
      <c r="F291">
        <v>38</v>
      </c>
      <c r="G291" t="s">
        <v>3236</v>
      </c>
      <c r="H291" s="2">
        <v>3</v>
      </c>
    </row>
    <row r="292" spans="1:8" x14ac:dyDescent="0.3">
      <c r="A292" t="s">
        <v>2504</v>
      </c>
      <c r="B292" t="s">
        <v>7</v>
      </c>
      <c r="C292" t="s">
        <v>11</v>
      </c>
      <c r="D292" t="s">
        <v>16</v>
      </c>
      <c r="E292" t="s">
        <v>70</v>
      </c>
      <c r="F292">
        <v>38</v>
      </c>
      <c r="G292" t="s">
        <v>3236</v>
      </c>
      <c r="H292" s="2">
        <v>2</v>
      </c>
    </row>
    <row r="293" spans="1:8" x14ac:dyDescent="0.3">
      <c r="A293" t="s">
        <v>2505</v>
      </c>
      <c r="B293" t="s">
        <v>7</v>
      </c>
      <c r="C293" t="s">
        <v>11</v>
      </c>
      <c r="D293" t="s">
        <v>16</v>
      </c>
      <c r="E293" t="s">
        <v>70</v>
      </c>
      <c r="F293">
        <v>38</v>
      </c>
      <c r="G293" t="s">
        <v>3236</v>
      </c>
      <c r="H293" s="2">
        <v>5</v>
      </c>
    </row>
    <row r="294" spans="1:8" x14ac:dyDescent="0.3">
      <c r="A294" t="s">
        <v>2506</v>
      </c>
      <c r="B294" t="s">
        <v>7</v>
      </c>
      <c r="C294" t="s">
        <v>11</v>
      </c>
      <c r="D294" t="s">
        <v>16</v>
      </c>
      <c r="E294" t="s">
        <v>70</v>
      </c>
      <c r="F294">
        <v>40</v>
      </c>
      <c r="G294" t="s">
        <v>3218</v>
      </c>
      <c r="H294" s="2">
        <v>4</v>
      </c>
    </row>
    <row r="295" spans="1:8" x14ac:dyDescent="0.3">
      <c r="A295" t="s">
        <v>2507</v>
      </c>
      <c r="B295" t="s">
        <v>7</v>
      </c>
      <c r="C295" t="s">
        <v>11</v>
      </c>
      <c r="D295" t="s">
        <v>16</v>
      </c>
      <c r="E295" t="s">
        <v>70</v>
      </c>
      <c r="F295">
        <v>40</v>
      </c>
      <c r="G295" t="s">
        <v>3218</v>
      </c>
      <c r="H295" s="2">
        <v>3</v>
      </c>
    </row>
    <row r="296" spans="1:8" x14ac:dyDescent="0.3">
      <c r="A296" t="s">
        <v>2508</v>
      </c>
      <c r="B296" t="s">
        <v>7</v>
      </c>
      <c r="C296" t="s">
        <v>11</v>
      </c>
      <c r="D296" t="s">
        <v>16</v>
      </c>
      <c r="E296" t="s">
        <v>70</v>
      </c>
      <c r="F296">
        <v>40</v>
      </c>
      <c r="G296" t="s">
        <v>3218</v>
      </c>
      <c r="H296" s="2">
        <v>5</v>
      </c>
    </row>
    <row r="297" spans="1:8" x14ac:dyDescent="0.3">
      <c r="A297" t="s">
        <v>2509</v>
      </c>
      <c r="B297" t="s">
        <v>7</v>
      </c>
      <c r="C297" t="s">
        <v>11</v>
      </c>
      <c r="D297" t="s">
        <v>16</v>
      </c>
      <c r="E297" t="s">
        <v>70</v>
      </c>
      <c r="F297">
        <v>42</v>
      </c>
      <c r="G297" t="s">
        <v>3237</v>
      </c>
      <c r="H297" s="2">
        <v>4</v>
      </c>
    </row>
    <row r="298" spans="1:8" x14ac:dyDescent="0.3">
      <c r="A298" t="s">
        <v>2510</v>
      </c>
      <c r="B298" t="s">
        <v>7</v>
      </c>
      <c r="C298" t="s">
        <v>11</v>
      </c>
      <c r="D298" t="s">
        <v>16</v>
      </c>
      <c r="E298" t="s">
        <v>79</v>
      </c>
      <c r="F298">
        <v>42</v>
      </c>
      <c r="G298" t="s">
        <v>3237</v>
      </c>
      <c r="H298" s="2">
        <v>2</v>
      </c>
    </row>
    <row r="299" spans="1:8" x14ac:dyDescent="0.3">
      <c r="A299" t="s">
        <v>2511</v>
      </c>
      <c r="B299" t="s">
        <v>7</v>
      </c>
      <c r="C299" t="s">
        <v>11</v>
      </c>
      <c r="D299" t="s">
        <v>16</v>
      </c>
      <c r="E299" t="s">
        <v>79</v>
      </c>
      <c r="F299">
        <v>42</v>
      </c>
      <c r="G299" t="s">
        <v>3237</v>
      </c>
      <c r="H299" s="2">
        <v>5</v>
      </c>
    </row>
    <row r="300" spans="1:8" x14ac:dyDescent="0.3">
      <c r="A300" t="s">
        <v>2512</v>
      </c>
      <c r="B300" t="s">
        <v>7</v>
      </c>
      <c r="C300" t="s">
        <v>11</v>
      </c>
      <c r="D300" t="s">
        <v>16</v>
      </c>
      <c r="E300" t="s">
        <v>79</v>
      </c>
      <c r="F300">
        <v>42</v>
      </c>
      <c r="G300" t="s">
        <v>3240</v>
      </c>
      <c r="H300" s="2">
        <v>5</v>
      </c>
    </row>
    <row r="301" spans="1:8" x14ac:dyDescent="0.3">
      <c r="A301" t="s">
        <v>2513</v>
      </c>
      <c r="B301" t="s">
        <v>7</v>
      </c>
      <c r="C301" t="s">
        <v>11</v>
      </c>
      <c r="D301" t="s">
        <v>16</v>
      </c>
      <c r="E301" t="s">
        <v>79</v>
      </c>
      <c r="F301">
        <v>42</v>
      </c>
      <c r="G301" t="s">
        <v>3240</v>
      </c>
      <c r="H301" s="2">
        <v>4</v>
      </c>
    </row>
    <row r="302" spans="1:8" x14ac:dyDescent="0.3">
      <c r="A302" t="s">
        <v>2514</v>
      </c>
      <c r="B302" t="s">
        <v>7</v>
      </c>
      <c r="C302" t="s">
        <v>11</v>
      </c>
      <c r="D302" t="s">
        <v>16</v>
      </c>
      <c r="E302" t="s">
        <v>79</v>
      </c>
      <c r="F302">
        <v>42</v>
      </c>
      <c r="G302" t="s">
        <v>3240</v>
      </c>
      <c r="H302" s="2">
        <v>4</v>
      </c>
    </row>
    <row r="303" spans="1:8" x14ac:dyDescent="0.3">
      <c r="A303" t="s">
        <v>2515</v>
      </c>
      <c r="B303" t="s">
        <v>7</v>
      </c>
      <c r="C303" t="s">
        <v>11</v>
      </c>
      <c r="D303" t="s">
        <v>16</v>
      </c>
      <c r="E303" t="s">
        <v>79</v>
      </c>
      <c r="F303">
        <v>44</v>
      </c>
      <c r="G303" t="s">
        <v>3240</v>
      </c>
      <c r="H303" s="2">
        <v>4</v>
      </c>
    </row>
    <row r="304" spans="1:8" x14ac:dyDescent="0.3">
      <c r="A304" t="s">
        <v>2516</v>
      </c>
      <c r="B304" t="s">
        <v>7</v>
      </c>
      <c r="C304" t="s">
        <v>11</v>
      </c>
      <c r="D304" t="s">
        <v>16</v>
      </c>
      <c r="E304" t="s">
        <v>79</v>
      </c>
      <c r="F304">
        <v>44</v>
      </c>
      <c r="G304" t="s">
        <v>3240</v>
      </c>
      <c r="H304" s="2">
        <v>3</v>
      </c>
    </row>
    <row r="305" spans="1:8" x14ac:dyDescent="0.3">
      <c r="A305" t="s">
        <v>2517</v>
      </c>
      <c r="B305" t="s">
        <v>7</v>
      </c>
      <c r="C305" t="s">
        <v>11</v>
      </c>
      <c r="D305" t="s">
        <v>16</v>
      </c>
      <c r="E305" t="s">
        <v>79</v>
      </c>
      <c r="F305">
        <v>44</v>
      </c>
      <c r="G305" t="s">
        <v>3245</v>
      </c>
      <c r="H305" s="2">
        <v>5</v>
      </c>
    </row>
    <row r="306" spans="1:8" x14ac:dyDescent="0.3">
      <c r="A306" t="s">
        <v>2518</v>
      </c>
      <c r="B306" t="s">
        <v>7</v>
      </c>
      <c r="C306" t="s">
        <v>11</v>
      </c>
      <c r="D306" t="s">
        <v>16</v>
      </c>
      <c r="E306" t="s">
        <v>79</v>
      </c>
      <c r="F306">
        <v>44</v>
      </c>
      <c r="G306" t="s">
        <v>3245</v>
      </c>
      <c r="H306" s="2">
        <v>4</v>
      </c>
    </row>
    <row r="307" spans="1:8" x14ac:dyDescent="0.3">
      <c r="A307" t="s">
        <v>2519</v>
      </c>
      <c r="B307" t="s">
        <v>7</v>
      </c>
      <c r="C307" t="s">
        <v>11</v>
      </c>
      <c r="D307" t="s">
        <v>16</v>
      </c>
      <c r="E307" t="s">
        <v>79</v>
      </c>
      <c r="F307">
        <v>44</v>
      </c>
      <c r="G307" t="s">
        <v>3245</v>
      </c>
      <c r="H307" s="2">
        <v>2</v>
      </c>
    </row>
    <row r="308" spans="1:8" x14ac:dyDescent="0.3">
      <c r="A308" t="s">
        <v>2520</v>
      </c>
      <c r="B308" t="s">
        <v>7</v>
      </c>
      <c r="C308" t="s">
        <v>11</v>
      </c>
      <c r="D308" t="s">
        <v>16</v>
      </c>
      <c r="E308" t="s">
        <v>79</v>
      </c>
      <c r="F308">
        <v>46</v>
      </c>
      <c r="G308" t="s">
        <v>3245</v>
      </c>
      <c r="H308" s="2">
        <v>5</v>
      </c>
    </row>
    <row r="309" spans="1:8" x14ac:dyDescent="0.3">
      <c r="A309" t="s">
        <v>2521</v>
      </c>
      <c r="B309" t="s">
        <v>7</v>
      </c>
      <c r="C309" t="s">
        <v>11</v>
      </c>
      <c r="D309" t="s">
        <v>16</v>
      </c>
      <c r="E309" t="s">
        <v>80</v>
      </c>
      <c r="F309">
        <v>46</v>
      </c>
      <c r="G309" t="s">
        <v>3245</v>
      </c>
      <c r="H309" s="2">
        <v>5</v>
      </c>
    </row>
    <row r="310" spans="1:8" x14ac:dyDescent="0.3">
      <c r="A310" t="s">
        <v>2522</v>
      </c>
      <c r="B310" t="s">
        <v>7</v>
      </c>
      <c r="C310" t="s">
        <v>11</v>
      </c>
      <c r="D310" t="s">
        <v>16</v>
      </c>
      <c r="E310" t="s">
        <v>80</v>
      </c>
      <c r="F310">
        <v>46</v>
      </c>
      <c r="G310" t="s">
        <v>3245</v>
      </c>
      <c r="H310" s="2">
        <v>5</v>
      </c>
    </row>
    <row r="311" spans="1:8" x14ac:dyDescent="0.3">
      <c r="A311" t="s">
        <v>2523</v>
      </c>
      <c r="B311" t="s">
        <v>7</v>
      </c>
      <c r="C311" t="s">
        <v>11</v>
      </c>
      <c r="D311" t="s">
        <v>16</v>
      </c>
      <c r="E311" t="s">
        <v>80</v>
      </c>
      <c r="F311">
        <v>46</v>
      </c>
      <c r="G311" t="s">
        <v>3214</v>
      </c>
      <c r="H311" s="2">
        <v>4</v>
      </c>
    </row>
    <row r="312" spans="1:8" x14ac:dyDescent="0.3">
      <c r="A312" t="s">
        <v>2524</v>
      </c>
      <c r="B312" t="s">
        <v>7</v>
      </c>
      <c r="C312" t="s">
        <v>11</v>
      </c>
      <c r="D312" t="s">
        <v>16</v>
      </c>
      <c r="E312" t="s">
        <v>80</v>
      </c>
      <c r="F312">
        <v>38</v>
      </c>
      <c r="G312" t="s">
        <v>3224</v>
      </c>
      <c r="H312" s="2">
        <v>4</v>
      </c>
    </row>
    <row r="313" spans="1:8" x14ac:dyDescent="0.3">
      <c r="A313" t="s">
        <v>2525</v>
      </c>
      <c r="B313" t="s">
        <v>7</v>
      </c>
      <c r="C313" t="s">
        <v>11</v>
      </c>
      <c r="D313" t="s">
        <v>16</v>
      </c>
      <c r="E313" t="s">
        <v>80</v>
      </c>
      <c r="F313">
        <v>40</v>
      </c>
      <c r="G313" t="s">
        <v>3224</v>
      </c>
      <c r="H313" s="2">
        <v>4</v>
      </c>
    </row>
    <row r="314" spans="1:8" x14ac:dyDescent="0.3">
      <c r="A314" t="s">
        <v>2526</v>
      </c>
      <c r="B314" t="s">
        <v>7</v>
      </c>
      <c r="C314" t="s">
        <v>11</v>
      </c>
      <c r="D314" t="s">
        <v>16</v>
      </c>
      <c r="E314" t="s">
        <v>80</v>
      </c>
      <c r="F314">
        <v>42</v>
      </c>
      <c r="G314" t="s">
        <v>3224</v>
      </c>
      <c r="H314" s="2">
        <v>5</v>
      </c>
    </row>
    <row r="315" spans="1:8" x14ac:dyDescent="0.3">
      <c r="A315" t="s">
        <v>2527</v>
      </c>
      <c r="B315" t="s">
        <v>7</v>
      </c>
      <c r="C315" t="s">
        <v>11</v>
      </c>
      <c r="D315" t="s">
        <v>16</v>
      </c>
      <c r="E315" t="s">
        <v>80</v>
      </c>
      <c r="F315">
        <v>44</v>
      </c>
      <c r="G315" t="s">
        <v>3214</v>
      </c>
      <c r="H315" s="2">
        <v>5</v>
      </c>
    </row>
    <row r="316" spans="1:8" x14ac:dyDescent="0.3">
      <c r="A316" t="s">
        <v>2528</v>
      </c>
      <c r="B316" t="s">
        <v>7</v>
      </c>
      <c r="C316" t="s">
        <v>11</v>
      </c>
      <c r="D316" t="s">
        <v>16</v>
      </c>
      <c r="E316" t="s">
        <v>80</v>
      </c>
      <c r="F316">
        <v>38</v>
      </c>
      <c r="G316" t="s">
        <v>3214</v>
      </c>
      <c r="H316" s="2">
        <v>3</v>
      </c>
    </row>
    <row r="317" spans="1:8" x14ac:dyDescent="0.3">
      <c r="A317" t="s">
        <v>2529</v>
      </c>
      <c r="B317" t="s">
        <v>7</v>
      </c>
      <c r="C317" t="s">
        <v>11</v>
      </c>
      <c r="D317" t="s">
        <v>16</v>
      </c>
      <c r="E317" t="s">
        <v>80</v>
      </c>
      <c r="F317">
        <v>46</v>
      </c>
      <c r="G317" t="s">
        <v>3220</v>
      </c>
      <c r="H317" s="2">
        <v>5</v>
      </c>
    </row>
    <row r="318" spans="1:8" x14ac:dyDescent="0.3">
      <c r="A318" t="s">
        <v>2530</v>
      </c>
      <c r="B318" t="s">
        <v>7</v>
      </c>
      <c r="C318" t="s">
        <v>11</v>
      </c>
      <c r="D318" t="s">
        <v>16</v>
      </c>
      <c r="E318" t="s">
        <v>80</v>
      </c>
      <c r="F318">
        <v>38</v>
      </c>
      <c r="G318" t="s">
        <v>3220</v>
      </c>
      <c r="H318" s="2">
        <v>5</v>
      </c>
    </row>
    <row r="319" spans="1:8" x14ac:dyDescent="0.3">
      <c r="A319" t="s">
        <v>2531</v>
      </c>
      <c r="B319" t="s">
        <v>7</v>
      </c>
      <c r="C319" t="s">
        <v>11</v>
      </c>
      <c r="D319" t="s">
        <v>16</v>
      </c>
      <c r="E319" t="s">
        <v>80</v>
      </c>
      <c r="F319">
        <v>38</v>
      </c>
      <c r="G319" t="s">
        <v>3220</v>
      </c>
      <c r="H319" s="2">
        <v>4</v>
      </c>
    </row>
    <row r="320" spans="1:8" x14ac:dyDescent="0.3">
      <c r="A320" t="s">
        <v>2532</v>
      </c>
      <c r="B320" t="s">
        <v>7</v>
      </c>
      <c r="C320" t="s">
        <v>11</v>
      </c>
      <c r="D320" t="s">
        <v>16</v>
      </c>
      <c r="E320" t="s">
        <v>80</v>
      </c>
      <c r="F320">
        <v>38</v>
      </c>
      <c r="G320" t="s">
        <v>3220</v>
      </c>
      <c r="H320" s="2">
        <v>3</v>
      </c>
    </row>
    <row r="321" spans="1:8" x14ac:dyDescent="0.3">
      <c r="A321" t="s">
        <v>2533</v>
      </c>
      <c r="B321" t="s">
        <v>7</v>
      </c>
      <c r="C321" t="s">
        <v>11</v>
      </c>
      <c r="D321" t="s">
        <v>16</v>
      </c>
      <c r="E321" t="s">
        <v>80</v>
      </c>
      <c r="F321">
        <v>38</v>
      </c>
      <c r="G321" t="s">
        <v>3220</v>
      </c>
      <c r="H321" s="2">
        <v>5</v>
      </c>
    </row>
    <row r="322" spans="1:8" x14ac:dyDescent="0.3">
      <c r="A322" t="s">
        <v>2534</v>
      </c>
      <c r="B322" t="s">
        <v>7</v>
      </c>
      <c r="C322" t="s">
        <v>11</v>
      </c>
      <c r="D322" t="s">
        <v>16</v>
      </c>
      <c r="E322" t="s">
        <v>80</v>
      </c>
      <c r="F322">
        <v>38</v>
      </c>
      <c r="G322" t="s">
        <v>3230</v>
      </c>
      <c r="H322" s="2">
        <v>4</v>
      </c>
    </row>
    <row r="323" spans="1:8" x14ac:dyDescent="0.3">
      <c r="A323" t="s">
        <v>2535</v>
      </c>
      <c r="B323" t="s">
        <v>7</v>
      </c>
      <c r="C323" t="s">
        <v>11</v>
      </c>
      <c r="D323" t="s">
        <v>16</v>
      </c>
      <c r="E323" t="s">
        <v>80</v>
      </c>
      <c r="F323">
        <v>42</v>
      </c>
      <c r="G323" t="s">
        <v>3230</v>
      </c>
      <c r="H323" s="2">
        <v>3</v>
      </c>
    </row>
    <row r="324" spans="1:8" x14ac:dyDescent="0.3">
      <c r="A324" t="s">
        <v>2536</v>
      </c>
      <c r="B324" t="s">
        <v>7</v>
      </c>
      <c r="C324" t="s">
        <v>11</v>
      </c>
      <c r="D324" t="s">
        <v>16</v>
      </c>
      <c r="E324" t="s">
        <v>75</v>
      </c>
      <c r="F324">
        <v>42</v>
      </c>
      <c r="G324" t="s">
        <v>3230</v>
      </c>
      <c r="H324" s="2">
        <v>5</v>
      </c>
    </row>
    <row r="325" spans="1:8" x14ac:dyDescent="0.3">
      <c r="A325" t="s">
        <v>2537</v>
      </c>
      <c r="B325" t="s">
        <v>7</v>
      </c>
      <c r="C325" t="s">
        <v>11</v>
      </c>
      <c r="D325" t="s">
        <v>16</v>
      </c>
      <c r="E325" t="s">
        <v>75</v>
      </c>
      <c r="F325">
        <v>42</v>
      </c>
      <c r="G325" t="s">
        <v>3230</v>
      </c>
      <c r="H325" s="2">
        <v>5</v>
      </c>
    </row>
    <row r="326" spans="1:8" x14ac:dyDescent="0.3">
      <c r="A326" t="s">
        <v>2538</v>
      </c>
      <c r="B326" t="s">
        <v>7</v>
      </c>
      <c r="C326" t="s">
        <v>11</v>
      </c>
      <c r="D326" t="s">
        <v>16</v>
      </c>
      <c r="E326" t="s">
        <v>75</v>
      </c>
      <c r="F326">
        <v>42</v>
      </c>
      <c r="G326" t="s">
        <v>3217</v>
      </c>
      <c r="H326" s="2">
        <v>4</v>
      </c>
    </row>
    <row r="327" spans="1:8" x14ac:dyDescent="0.3">
      <c r="A327" t="s">
        <v>2539</v>
      </c>
      <c r="B327" t="s">
        <v>7</v>
      </c>
      <c r="C327" t="s">
        <v>11</v>
      </c>
      <c r="D327" t="s">
        <v>16</v>
      </c>
      <c r="E327" t="s">
        <v>75</v>
      </c>
      <c r="F327">
        <v>36</v>
      </c>
      <c r="G327" t="s">
        <v>3217</v>
      </c>
      <c r="H327" s="2">
        <v>2</v>
      </c>
    </row>
    <row r="328" spans="1:8" x14ac:dyDescent="0.3">
      <c r="A328" t="s">
        <v>2540</v>
      </c>
      <c r="B328" t="s">
        <v>7</v>
      </c>
      <c r="C328" t="s">
        <v>11</v>
      </c>
      <c r="D328" t="s">
        <v>16</v>
      </c>
      <c r="E328" t="s">
        <v>75</v>
      </c>
      <c r="F328">
        <v>36</v>
      </c>
      <c r="G328" t="s">
        <v>3217</v>
      </c>
      <c r="H328" s="2">
        <v>3</v>
      </c>
    </row>
    <row r="329" spans="1:8" x14ac:dyDescent="0.3">
      <c r="A329" t="s">
        <v>2541</v>
      </c>
      <c r="B329" t="s">
        <v>7</v>
      </c>
      <c r="C329" t="s">
        <v>11</v>
      </c>
      <c r="D329" t="s">
        <v>16</v>
      </c>
      <c r="E329" t="s">
        <v>75</v>
      </c>
      <c r="F329">
        <v>36</v>
      </c>
      <c r="G329" t="s">
        <v>3219</v>
      </c>
      <c r="H329" s="2">
        <v>4</v>
      </c>
    </row>
    <row r="330" spans="1:8" x14ac:dyDescent="0.3">
      <c r="A330" t="s">
        <v>2542</v>
      </c>
      <c r="B330" t="s">
        <v>7</v>
      </c>
      <c r="C330" t="s">
        <v>11</v>
      </c>
      <c r="D330" t="s">
        <v>16</v>
      </c>
      <c r="E330" t="s">
        <v>75</v>
      </c>
      <c r="F330">
        <v>36</v>
      </c>
      <c r="G330" t="s">
        <v>3219</v>
      </c>
      <c r="H330" s="2">
        <v>5</v>
      </c>
    </row>
    <row r="331" spans="1:8" x14ac:dyDescent="0.3">
      <c r="A331" t="s">
        <v>2543</v>
      </c>
      <c r="B331" t="s">
        <v>7</v>
      </c>
      <c r="C331" t="s">
        <v>11</v>
      </c>
      <c r="D331" t="s">
        <v>16</v>
      </c>
      <c r="E331" t="s">
        <v>75</v>
      </c>
      <c r="F331">
        <v>40</v>
      </c>
      <c r="G331" t="s">
        <v>3219</v>
      </c>
      <c r="H331" s="2">
        <v>4</v>
      </c>
    </row>
    <row r="332" spans="1:8" x14ac:dyDescent="0.3">
      <c r="A332" t="s">
        <v>2544</v>
      </c>
      <c r="B332" t="s">
        <v>7</v>
      </c>
      <c r="C332" t="s">
        <v>11</v>
      </c>
      <c r="D332" t="s">
        <v>16</v>
      </c>
      <c r="E332" t="s">
        <v>75</v>
      </c>
      <c r="F332">
        <v>40</v>
      </c>
      <c r="G332" t="s">
        <v>3219</v>
      </c>
      <c r="H332" s="2">
        <v>4</v>
      </c>
    </row>
    <row r="333" spans="1:8" x14ac:dyDescent="0.3">
      <c r="A333" t="s">
        <v>2545</v>
      </c>
      <c r="B333" t="s">
        <v>7</v>
      </c>
      <c r="C333" t="s">
        <v>11</v>
      </c>
      <c r="D333" t="s">
        <v>16</v>
      </c>
      <c r="E333" t="s">
        <v>75</v>
      </c>
      <c r="F333">
        <v>40</v>
      </c>
      <c r="G333" t="s">
        <v>3229</v>
      </c>
      <c r="H333" s="2">
        <v>4</v>
      </c>
    </row>
    <row r="334" spans="1:8" x14ac:dyDescent="0.3">
      <c r="A334" t="s">
        <v>2546</v>
      </c>
      <c r="B334" t="s">
        <v>7</v>
      </c>
      <c r="C334" t="s">
        <v>11</v>
      </c>
      <c r="D334" t="s">
        <v>16</v>
      </c>
      <c r="E334" t="s">
        <v>75</v>
      </c>
      <c r="F334">
        <v>40</v>
      </c>
      <c r="G334" t="s">
        <v>3229</v>
      </c>
      <c r="H334" s="2">
        <v>3</v>
      </c>
    </row>
    <row r="335" spans="1:8" x14ac:dyDescent="0.3">
      <c r="A335" t="s">
        <v>2547</v>
      </c>
      <c r="B335" t="s">
        <v>7</v>
      </c>
      <c r="C335" t="s">
        <v>11</v>
      </c>
      <c r="D335" t="s">
        <v>16</v>
      </c>
      <c r="E335" t="s">
        <v>75</v>
      </c>
      <c r="F335">
        <v>42</v>
      </c>
      <c r="G335" t="s">
        <v>3229</v>
      </c>
      <c r="H335" s="2">
        <v>2</v>
      </c>
    </row>
    <row r="336" spans="1:8" x14ac:dyDescent="0.3">
      <c r="A336" t="s">
        <v>2548</v>
      </c>
      <c r="B336" t="s">
        <v>7</v>
      </c>
      <c r="C336" t="s">
        <v>11</v>
      </c>
      <c r="D336" t="s">
        <v>16</v>
      </c>
      <c r="E336" t="s">
        <v>75</v>
      </c>
      <c r="F336">
        <v>42</v>
      </c>
      <c r="G336" t="s">
        <v>3229</v>
      </c>
      <c r="H336" s="2">
        <v>5</v>
      </c>
    </row>
    <row r="337" spans="1:8" x14ac:dyDescent="0.3">
      <c r="A337" t="s">
        <v>2549</v>
      </c>
      <c r="B337" t="s">
        <v>7</v>
      </c>
      <c r="C337" t="s">
        <v>11</v>
      </c>
      <c r="D337" t="s">
        <v>16</v>
      </c>
      <c r="E337" t="s">
        <v>75</v>
      </c>
      <c r="F337">
        <v>42</v>
      </c>
      <c r="G337" t="s">
        <v>3220</v>
      </c>
      <c r="H337" s="2">
        <v>4</v>
      </c>
    </row>
    <row r="338" spans="1:8" x14ac:dyDescent="0.3">
      <c r="A338" t="s">
        <v>2550</v>
      </c>
      <c r="B338" t="s">
        <v>7</v>
      </c>
      <c r="C338" t="s">
        <v>11</v>
      </c>
      <c r="D338" t="s">
        <v>16</v>
      </c>
      <c r="E338" t="s">
        <v>75</v>
      </c>
      <c r="F338">
        <v>42</v>
      </c>
      <c r="G338" t="s">
        <v>3220</v>
      </c>
      <c r="H338" s="2">
        <v>2</v>
      </c>
    </row>
    <row r="339" spans="1:8" x14ac:dyDescent="0.3">
      <c r="A339" t="s">
        <v>2551</v>
      </c>
      <c r="B339" t="s">
        <v>7</v>
      </c>
      <c r="C339" t="s">
        <v>11</v>
      </c>
      <c r="D339" t="s">
        <v>17</v>
      </c>
      <c r="E339" t="s">
        <v>70</v>
      </c>
      <c r="F339">
        <v>44</v>
      </c>
      <c r="G339" t="s">
        <v>3220</v>
      </c>
      <c r="H339" s="2">
        <v>5</v>
      </c>
    </row>
    <row r="340" spans="1:8" x14ac:dyDescent="0.3">
      <c r="A340" t="s">
        <v>2552</v>
      </c>
      <c r="B340" t="s">
        <v>7</v>
      </c>
      <c r="C340" t="s">
        <v>11</v>
      </c>
      <c r="D340" t="s">
        <v>17</v>
      </c>
      <c r="E340" t="s">
        <v>70</v>
      </c>
      <c r="F340">
        <v>44</v>
      </c>
      <c r="G340" t="s">
        <v>3220</v>
      </c>
      <c r="H340" s="2">
        <v>5</v>
      </c>
    </row>
    <row r="341" spans="1:8" x14ac:dyDescent="0.3">
      <c r="A341" t="s">
        <v>2553</v>
      </c>
      <c r="B341" t="s">
        <v>7</v>
      </c>
      <c r="C341" t="s">
        <v>11</v>
      </c>
      <c r="D341" t="s">
        <v>17</v>
      </c>
      <c r="E341" t="s">
        <v>70</v>
      </c>
      <c r="F341">
        <v>44</v>
      </c>
      <c r="G341" t="s">
        <v>3220</v>
      </c>
      <c r="H341" s="2">
        <v>4</v>
      </c>
    </row>
    <row r="342" spans="1:8" x14ac:dyDescent="0.3">
      <c r="A342" t="s">
        <v>2554</v>
      </c>
      <c r="B342" t="s">
        <v>7</v>
      </c>
      <c r="C342" t="s">
        <v>11</v>
      </c>
      <c r="D342" t="s">
        <v>17</v>
      </c>
      <c r="E342" t="s">
        <v>70</v>
      </c>
      <c r="F342">
        <v>44</v>
      </c>
      <c r="G342" t="s">
        <v>3226</v>
      </c>
      <c r="H342" s="2">
        <v>4</v>
      </c>
    </row>
    <row r="343" spans="1:8" x14ac:dyDescent="0.3">
      <c r="A343" t="s">
        <v>2555</v>
      </c>
      <c r="B343" t="s">
        <v>7</v>
      </c>
      <c r="C343" t="s">
        <v>11</v>
      </c>
      <c r="D343" t="s">
        <v>17</v>
      </c>
      <c r="E343" t="s">
        <v>70</v>
      </c>
      <c r="F343">
        <v>46</v>
      </c>
      <c r="G343" t="s">
        <v>3226</v>
      </c>
      <c r="H343" s="2">
        <v>4</v>
      </c>
    </row>
    <row r="344" spans="1:8" x14ac:dyDescent="0.3">
      <c r="A344" t="s">
        <v>2556</v>
      </c>
      <c r="B344" t="s">
        <v>7</v>
      </c>
      <c r="C344" t="s">
        <v>11</v>
      </c>
      <c r="D344" t="s">
        <v>17</v>
      </c>
      <c r="E344" t="s">
        <v>70</v>
      </c>
      <c r="F344">
        <v>46</v>
      </c>
      <c r="G344" t="s">
        <v>3226</v>
      </c>
      <c r="H344" s="2">
        <v>3</v>
      </c>
    </row>
    <row r="345" spans="1:8" x14ac:dyDescent="0.3">
      <c r="A345" t="s">
        <v>2557</v>
      </c>
      <c r="B345" t="s">
        <v>7</v>
      </c>
      <c r="C345" t="s">
        <v>11</v>
      </c>
      <c r="D345" t="s">
        <v>17</v>
      </c>
      <c r="E345" t="s">
        <v>70</v>
      </c>
      <c r="F345">
        <v>46</v>
      </c>
      <c r="G345" t="s">
        <v>3226</v>
      </c>
      <c r="H345" s="2">
        <v>5</v>
      </c>
    </row>
    <row r="346" spans="1:8" x14ac:dyDescent="0.3">
      <c r="A346" t="s">
        <v>2558</v>
      </c>
      <c r="B346" t="s">
        <v>7</v>
      </c>
      <c r="C346" t="s">
        <v>11</v>
      </c>
      <c r="D346" t="s">
        <v>17</v>
      </c>
      <c r="E346" t="s">
        <v>70</v>
      </c>
      <c r="F346">
        <v>46</v>
      </c>
      <c r="G346" t="s">
        <v>3215</v>
      </c>
      <c r="H346" s="2">
        <v>4</v>
      </c>
    </row>
    <row r="347" spans="1:8" x14ac:dyDescent="0.3">
      <c r="A347" t="s">
        <v>2559</v>
      </c>
      <c r="B347" t="s">
        <v>7</v>
      </c>
      <c r="C347" t="s">
        <v>11</v>
      </c>
      <c r="D347" t="s">
        <v>17</v>
      </c>
      <c r="E347" t="s">
        <v>70</v>
      </c>
      <c r="F347">
        <v>46</v>
      </c>
      <c r="G347" t="s">
        <v>3215</v>
      </c>
      <c r="H347" s="2">
        <v>2</v>
      </c>
    </row>
    <row r="348" spans="1:8" x14ac:dyDescent="0.3">
      <c r="A348" t="s">
        <v>2560</v>
      </c>
      <c r="B348" t="s">
        <v>7</v>
      </c>
      <c r="C348" t="s">
        <v>11</v>
      </c>
      <c r="D348" t="s">
        <v>17</v>
      </c>
      <c r="E348" t="s">
        <v>70</v>
      </c>
      <c r="F348">
        <v>44</v>
      </c>
      <c r="G348" t="s">
        <v>3215</v>
      </c>
      <c r="H348" s="2">
        <v>5</v>
      </c>
    </row>
    <row r="349" spans="1:8" x14ac:dyDescent="0.3">
      <c r="A349" t="s">
        <v>2561</v>
      </c>
      <c r="B349" t="s">
        <v>7</v>
      </c>
      <c r="C349" t="s">
        <v>11</v>
      </c>
      <c r="D349" t="s">
        <v>17</v>
      </c>
      <c r="E349" t="s">
        <v>70</v>
      </c>
      <c r="F349">
        <v>44</v>
      </c>
      <c r="G349" t="s">
        <v>3215</v>
      </c>
      <c r="H349" s="2">
        <v>5</v>
      </c>
    </row>
    <row r="350" spans="1:8" x14ac:dyDescent="0.3">
      <c r="A350" t="s">
        <v>2562</v>
      </c>
      <c r="B350" t="s">
        <v>7</v>
      </c>
      <c r="C350" t="s">
        <v>11</v>
      </c>
      <c r="D350" t="s">
        <v>17</v>
      </c>
      <c r="E350" t="s">
        <v>70</v>
      </c>
      <c r="F350">
        <v>44</v>
      </c>
      <c r="G350" t="s">
        <v>3213</v>
      </c>
      <c r="H350" s="2">
        <v>5</v>
      </c>
    </row>
    <row r="351" spans="1:8" x14ac:dyDescent="0.3">
      <c r="A351" t="s">
        <v>2563</v>
      </c>
      <c r="B351" t="s">
        <v>7</v>
      </c>
      <c r="C351" t="s">
        <v>11</v>
      </c>
      <c r="D351" t="s">
        <v>17</v>
      </c>
      <c r="E351" t="s">
        <v>70</v>
      </c>
      <c r="F351">
        <v>44</v>
      </c>
      <c r="G351" t="s">
        <v>3213</v>
      </c>
      <c r="H351" s="2">
        <v>4</v>
      </c>
    </row>
    <row r="352" spans="1:8" x14ac:dyDescent="0.3">
      <c r="A352" t="s">
        <v>2564</v>
      </c>
      <c r="B352" t="s">
        <v>7</v>
      </c>
      <c r="C352" t="s">
        <v>11</v>
      </c>
      <c r="D352" t="s">
        <v>17</v>
      </c>
      <c r="E352" t="s">
        <v>70</v>
      </c>
      <c r="F352">
        <v>44</v>
      </c>
      <c r="G352" t="s">
        <v>3213</v>
      </c>
      <c r="H352" s="2">
        <v>4</v>
      </c>
    </row>
    <row r="353" spans="1:8" x14ac:dyDescent="0.3">
      <c r="A353" t="s">
        <v>2565</v>
      </c>
      <c r="B353" t="s">
        <v>7</v>
      </c>
      <c r="C353" t="s">
        <v>11</v>
      </c>
      <c r="D353" t="s">
        <v>17</v>
      </c>
      <c r="E353" t="s">
        <v>70</v>
      </c>
      <c r="F353">
        <v>44</v>
      </c>
      <c r="G353" t="s">
        <v>3213</v>
      </c>
      <c r="H353" s="2">
        <v>4</v>
      </c>
    </row>
    <row r="354" spans="1:8" x14ac:dyDescent="0.3">
      <c r="A354" t="s">
        <v>2566</v>
      </c>
      <c r="B354" t="s">
        <v>7</v>
      </c>
      <c r="C354" t="s">
        <v>11</v>
      </c>
      <c r="D354" t="s">
        <v>17</v>
      </c>
      <c r="E354" t="s">
        <v>70</v>
      </c>
      <c r="F354">
        <v>44</v>
      </c>
      <c r="G354" t="s">
        <v>3213</v>
      </c>
      <c r="H354" s="2">
        <v>5</v>
      </c>
    </row>
    <row r="355" spans="1:8" x14ac:dyDescent="0.3">
      <c r="A355" t="s">
        <v>2567</v>
      </c>
      <c r="B355" t="s">
        <v>7</v>
      </c>
      <c r="C355" t="s">
        <v>11</v>
      </c>
      <c r="D355" t="s">
        <v>17</v>
      </c>
      <c r="E355" t="s">
        <v>70</v>
      </c>
      <c r="F355">
        <v>40</v>
      </c>
      <c r="G355" t="s">
        <v>3220</v>
      </c>
      <c r="H355" s="2">
        <v>5</v>
      </c>
    </row>
    <row r="356" spans="1:8" x14ac:dyDescent="0.3">
      <c r="A356" t="s">
        <v>2568</v>
      </c>
      <c r="B356" t="s">
        <v>7</v>
      </c>
      <c r="C356" t="s">
        <v>11</v>
      </c>
      <c r="D356" t="s">
        <v>17</v>
      </c>
      <c r="E356" t="s">
        <v>70</v>
      </c>
      <c r="F356">
        <v>40</v>
      </c>
      <c r="G356" t="s">
        <v>3220</v>
      </c>
      <c r="H356" s="2">
        <v>3</v>
      </c>
    </row>
    <row r="357" spans="1:8" x14ac:dyDescent="0.3">
      <c r="A357" t="s">
        <v>2569</v>
      </c>
      <c r="B357" t="s">
        <v>7</v>
      </c>
      <c r="C357" t="s">
        <v>11</v>
      </c>
      <c r="D357" t="s">
        <v>17</v>
      </c>
      <c r="E357" t="s">
        <v>70</v>
      </c>
      <c r="F357">
        <v>40</v>
      </c>
      <c r="G357" t="s">
        <v>3220</v>
      </c>
      <c r="H357" s="2">
        <v>5</v>
      </c>
    </row>
    <row r="358" spans="1:8" x14ac:dyDescent="0.3">
      <c r="A358" t="s">
        <v>2570</v>
      </c>
      <c r="B358" t="s">
        <v>7</v>
      </c>
      <c r="C358" t="s">
        <v>11</v>
      </c>
      <c r="D358" t="s">
        <v>17</v>
      </c>
      <c r="E358" t="s">
        <v>71</v>
      </c>
      <c r="F358">
        <v>40</v>
      </c>
      <c r="G358" t="s">
        <v>3220</v>
      </c>
      <c r="H358" s="2">
        <v>5</v>
      </c>
    </row>
    <row r="359" spans="1:8" x14ac:dyDescent="0.3">
      <c r="A359" t="s">
        <v>2571</v>
      </c>
      <c r="B359" t="s">
        <v>7</v>
      </c>
      <c r="C359" t="s">
        <v>11</v>
      </c>
      <c r="D359" t="s">
        <v>17</v>
      </c>
      <c r="E359" t="s">
        <v>71</v>
      </c>
      <c r="F359">
        <v>38</v>
      </c>
      <c r="G359" t="s">
        <v>3220</v>
      </c>
      <c r="H359" s="2">
        <v>4</v>
      </c>
    </row>
    <row r="360" spans="1:8" x14ac:dyDescent="0.3">
      <c r="A360" t="s">
        <v>2572</v>
      </c>
      <c r="B360" t="s">
        <v>7</v>
      </c>
      <c r="C360" t="s">
        <v>11</v>
      </c>
      <c r="D360" t="s">
        <v>17</v>
      </c>
      <c r="E360" t="s">
        <v>71</v>
      </c>
      <c r="F360">
        <v>38</v>
      </c>
      <c r="G360" t="s">
        <v>3220</v>
      </c>
      <c r="H360" s="2">
        <v>3</v>
      </c>
    </row>
    <row r="361" spans="1:8" x14ac:dyDescent="0.3">
      <c r="A361" t="s">
        <v>2573</v>
      </c>
      <c r="B361" t="s">
        <v>7</v>
      </c>
      <c r="C361" t="s">
        <v>11</v>
      </c>
      <c r="D361" t="s">
        <v>17</v>
      </c>
      <c r="E361" t="s">
        <v>71</v>
      </c>
      <c r="F361">
        <v>38</v>
      </c>
      <c r="G361" t="s">
        <v>3220</v>
      </c>
      <c r="H361" s="2">
        <v>3</v>
      </c>
    </row>
    <row r="362" spans="1:8" x14ac:dyDescent="0.3">
      <c r="A362" t="s">
        <v>2574</v>
      </c>
      <c r="B362" t="s">
        <v>7</v>
      </c>
      <c r="C362" t="s">
        <v>11</v>
      </c>
      <c r="D362" t="s">
        <v>17</v>
      </c>
      <c r="E362" t="s">
        <v>71</v>
      </c>
      <c r="F362">
        <v>38</v>
      </c>
      <c r="G362" t="s">
        <v>3220</v>
      </c>
      <c r="H362" s="2">
        <v>3</v>
      </c>
    </row>
    <row r="363" spans="1:8" x14ac:dyDescent="0.3">
      <c r="A363" t="s">
        <v>2575</v>
      </c>
      <c r="B363" t="s">
        <v>7</v>
      </c>
      <c r="C363" t="s">
        <v>11</v>
      </c>
      <c r="D363" t="s">
        <v>17</v>
      </c>
      <c r="E363" t="s">
        <v>71</v>
      </c>
      <c r="F363">
        <v>38</v>
      </c>
      <c r="G363" t="s">
        <v>3245</v>
      </c>
      <c r="H363" s="2">
        <v>3</v>
      </c>
    </row>
    <row r="364" spans="1:8" x14ac:dyDescent="0.3">
      <c r="A364" t="s">
        <v>2576</v>
      </c>
      <c r="B364" t="s">
        <v>7</v>
      </c>
      <c r="C364" t="s">
        <v>11</v>
      </c>
      <c r="D364" t="s">
        <v>17</v>
      </c>
      <c r="E364" t="s">
        <v>71</v>
      </c>
      <c r="F364">
        <v>38</v>
      </c>
      <c r="G364" t="s">
        <v>3245</v>
      </c>
      <c r="H364" s="2">
        <v>3</v>
      </c>
    </row>
    <row r="365" spans="1:8" x14ac:dyDescent="0.3">
      <c r="A365" t="s">
        <v>2577</v>
      </c>
      <c r="B365" t="s">
        <v>7</v>
      </c>
      <c r="C365" t="s">
        <v>11</v>
      </c>
      <c r="D365" t="s">
        <v>17</v>
      </c>
      <c r="E365" t="s">
        <v>71</v>
      </c>
      <c r="F365">
        <v>42</v>
      </c>
      <c r="G365" t="s">
        <v>3245</v>
      </c>
      <c r="H365" s="2">
        <v>3</v>
      </c>
    </row>
    <row r="366" spans="1:8" x14ac:dyDescent="0.3">
      <c r="A366" t="s">
        <v>2578</v>
      </c>
      <c r="B366" t="s">
        <v>7</v>
      </c>
      <c r="C366" t="s">
        <v>11</v>
      </c>
      <c r="D366" t="s">
        <v>17</v>
      </c>
      <c r="E366" t="s">
        <v>71</v>
      </c>
      <c r="F366">
        <v>42</v>
      </c>
      <c r="G366" t="s">
        <v>3223</v>
      </c>
      <c r="H366" s="2">
        <v>3</v>
      </c>
    </row>
    <row r="367" spans="1:8" x14ac:dyDescent="0.3">
      <c r="A367" t="s">
        <v>2579</v>
      </c>
      <c r="B367" t="s">
        <v>7</v>
      </c>
      <c r="C367" t="s">
        <v>11</v>
      </c>
      <c r="D367" t="s">
        <v>17</v>
      </c>
      <c r="E367" t="s">
        <v>71</v>
      </c>
      <c r="F367">
        <v>42</v>
      </c>
      <c r="G367" t="s">
        <v>3223</v>
      </c>
      <c r="H367" s="2">
        <v>3</v>
      </c>
    </row>
    <row r="368" spans="1:8" x14ac:dyDescent="0.3">
      <c r="A368" t="s">
        <v>2580</v>
      </c>
      <c r="B368" t="s">
        <v>7</v>
      </c>
      <c r="C368" t="s">
        <v>11</v>
      </c>
      <c r="D368" t="s">
        <v>17</v>
      </c>
      <c r="E368" t="s">
        <v>71</v>
      </c>
      <c r="F368">
        <v>42</v>
      </c>
      <c r="G368" t="s">
        <v>3223</v>
      </c>
      <c r="H368" s="2">
        <v>3</v>
      </c>
    </row>
    <row r="369" spans="1:8" x14ac:dyDescent="0.3">
      <c r="A369" t="s">
        <v>2581</v>
      </c>
      <c r="B369" t="s">
        <v>7</v>
      </c>
      <c r="C369" t="s">
        <v>11</v>
      </c>
      <c r="D369" t="s">
        <v>17</v>
      </c>
      <c r="E369" t="s">
        <v>71</v>
      </c>
      <c r="F369">
        <v>46</v>
      </c>
      <c r="G369" t="s">
        <v>3223</v>
      </c>
      <c r="H369" s="2">
        <v>3</v>
      </c>
    </row>
    <row r="370" spans="1:8" x14ac:dyDescent="0.3">
      <c r="A370" t="s">
        <v>2582</v>
      </c>
      <c r="B370" t="s">
        <v>7</v>
      </c>
      <c r="C370" t="s">
        <v>11</v>
      </c>
      <c r="D370" t="s">
        <v>17</v>
      </c>
      <c r="E370" t="s">
        <v>73</v>
      </c>
      <c r="F370">
        <v>46</v>
      </c>
      <c r="G370" t="s">
        <v>3223</v>
      </c>
      <c r="H370" s="2">
        <v>3</v>
      </c>
    </row>
    <row r="371" spans="1:8" x14ac:dyDescent="0.3">
      <c r="A371" t="s">
        <v>2583</v>
      </c>
      <c r="B371" t="s">
        <v>7</v>
      </c>
      <c r="C371" t="s">
        <v>11</v>
      </c>
      <c r="D371" t="s">
        <v>17</v>
      </c>
      <c r="E371" t="s">
        <v>73</v>
      </c>
      <c r="F371">
        <v>46</v>
      </c>
      <c r="G371" t="s">
        <v>3223</v>
      </c>
      <c r="H371" s="2">
        <v>4</v>
      </c>
    </row>
    <row r="372" spans="1:8" x14ac:dyDescent="0.3">
      <c r="A372" t="s">
        <v>2584</v>
      </c>
      <c r="B372" t="s">
        <v>7</v>
      </c>
      <c r="C372" t="s">
        <v>11</v>
      </c>
      <c r="D372" t="s">
        <v>17</v>
      </c>
      <c r="E372" t="s">
        <v>73</v>
      </c>
      <c r="F372">
        <v>44</v>
      </c>
      <c r="G372" t="s">
        <v>3239</v>
      </c>
      <c r="H372" s="2">
        <v>5</v>
      </c>
    </row>
    <row r="373" spans="1:8" x14ac:dyDescent="0.3">
      <c r="A373" t="s">
        <v>2585</v>
      </c>
      <c r="B373" t="s">
        <v>7</v>
      </c>
      <c r="C373" t="s">
        <v>11</v>
      </c>
      <c r="D373" t="s">
        <v>17</v>
      </c>
      <c r="E373" t="s">
        <v>73</v>
      </c>
      <c r="F373">
        <v>44</v>
      </c>
      <c r="G373" t="s">
        <v>3239</v>
      </c>
      <c r="H373" s="2">
        <v>3</v>
      </c>
    </row>
    <row r="374" spans="1:8" x14ac:dyDescent="0.3">
      <c r="A374" t="s">
        <v>2586</v>
      </c>
      <c r="B374" t="s">
        <v>7</v>
      </c>
      <c r="C374" t="s">
        <v>11</v>
      </c>
      <c r="D374" t="s">
        <v>17</v>
      </c>
      <c r="E374" t="s">
        <v>73</v>
      </c>
      <c r="F374">
        <v>44</v>
      </c>
      <c r="G374" t="s">
        <v>3239</v>
      </c>
      <c r="H374" s="2">
        <v>2</v>
      </c>
    </row>
    <row r="375" spans="1:8" x14ac:dyDescent="0.3">
      <c r="A375" t="s">
        <v>2587</v>
      </c>
      <c r="B375" t="s">
        <v>7</v>
      </c>
      <c r="C375" t="s">
        <v>11</v>
      </c>
      <c r="D375" t="s">
        <v>17</v>
      </c>
      <c r="E375" t="s">
        <v>73</v>
      </c>
      <c r="F375">
        <v>36</v>
      </c>
      <c r="G375" t="s">
        <v>3246</v>
      </c>
      <c r="H375" s="2">
        <v>5</v>
      </c>
    </row>
    <row r="376" spans="1:8" x14ac:dyDescent="0.3">
      <c r="A376" t="s">
        <v>2588</v>
      </c>
      <c r="B376" t="s">
        <v>7</v>
      </c>
      <c r="C376" t="s">
        <v>11</v>
      </c>
      <c r="D376" t="s">
        <v>17</v>
      </c>
      <c r="E376" t="s">
        <v>73</v>
      </c>
      <c r="F376">
        <v>36</v>
      </c>
      <c r="G376" t="s">
        <v>3246</v>
      </c>
      <c r="H376" s="2">
        <v>4</v>
      </c>
    </row>
    <row r="377" spans="1:8" x14ac:dyDescent="0.3">
      <c r="A377" t="s">
        <v>2589</v>
      </c>
      <c r="B377" t="s">
        <v>7</v>
      </c>
      <c r="C377" t="s">
        <v>11</v>
      </c>
      <c r="D377" t="s">
        <v>17</v>
      </c>
      <c r="E377" t="s">
        <v>73</v>
      </c>
      <c r="F377">
        <v>36</v>
      </c>
      <c r="G377" t="s">
        <v>3246</v>
      </c>
      <c r="H377" s="2">
        <v>3</v>
      </c>
    </row>
    <row r="378" spans="1:8" x14ac:dyDescent="0.3">
      <c r="A378" t="s">
        <v>2590</v>
      </c>
      <c r="B378" t="s">
        <v>7</v>
      </c>
      <c r="C378" t="s">
        <v>11</v>
      </c>
      <c r="D378" t="s">
        <v>17</v>
      </c>
      <c r="E378" t="s">
        <v>73</v>
      </c>
      <c r="F378">
        <v>38</v>
      </c>
      <c r="G378" t="s">
        <v>3235</v>
      </c>
      <c r="H378" s="2">
        <v>5</v>
      </c>
    </row>
    <row r="379" spans="1:8" x14ac:dyDescent="0.3">
      <c r="A379" t="s">
        <v>2591</v>
      </c>
      <c r="B379" t="s">
        <v>7</v>
      </c>
      <c r="C379" t="s">
        <v>11</v>
      </c>
      <c r="D379" t="s">
        <v>17</v>
      </c>
      <c r="E379" t="s">
        <v>73</v>
      </c>
      <c r="F379">
        <v>40</v>
      </c>
      <c r="G379" t="s">
        <v>3235</v>
      </c>
      <c r="H379" s="2">
        <v>4</v>
      </c>
    </row>
    <row r="380" spans="1:8" x14ac:dyDescent="0.3">
      <c r="A380" t="s">
        <v>2592</v>
      </c>
      <c r="B380" t="s">
        <v>7</v>
      </c>
      <c r="C380" t="s">
        <v>11</v>
      </c>
      <c r="D380" t="s">
        <v>17</v>
      </c>
      <c r="E380" t="s">
        <v>73</v>
      </c>
      <c r="F380">
        <v>42</v>
      </c>
      <c r="G380" t="s">
        <v>3235</v>
      </c>
      <c r="H380" s="2">
        <v>2</v>
      </c>
    </row>
    <row r="381" spans="1:8" x14ac:dyDescent="0.3">
      <c r="A381" t="s">
        <v>2593</v>
      </c>
      <c r="B381" t="s">
        <v>7</v>
      </c>
      <c r="C381" t="s">
        <v>11</v>
      </c>
      <c r="D381" t="s">
        <v>17</v>
      </c>
      <c r="E381" t="s">
        <v>73</v>
      </c>
      <c r="F381">
        <v>44</v>
      </c>
      <c r="G381" t="s">
        <v>3223</v>
      </c>
      <c r="H381" s="2">
        <v>5</v>
      </c>
    </row>
    <row r="382" spans="1:8" x14ac:dyDescent="0.3">
      <c r="A382" t="s">
        <v>2594</v>
      </c>
      <c r="B382" t="s">
        <v>7</v>
      </c>
      <c r="C382" t="s">
        <v>11</v>
      </c>
      <c r="D382" t="s">
        <v>17</v>
      </c>
      <c r="E382" t="s">
        <v>73</v>
      </c>
      <c r="F382">
        <v>38</v>
      </c>
      <c r="G382" t="s">
        <v>3223</v>
      </c>
      <c r="H382" s="2">
        <v>5</v>
      </c>
    </row>
    <row r="383" spans="1:8" x14ac:dyDescent="0.3">
      <c r="A383" t="s">
        <v>2595</v>
      </c>
      <c r="B383" t="s">
        <v>7</v>
      </c>
      <c r="C383" t="s">
        <v>11</v>
      </c>
      <c r="D383" t="s">
        <v>17</v>
      </c>
      <c r="E383" t="s">
        <v>73</v>
      </c>
      <c r="F383">
        <v>46</v>
      </c>
      <c r="G383" t="s">
        <v>3223</v>
      </c>
      <c r="H383" s="2">
        <v>4</v>
      </c>
    </row>
    <row r="384" spans="1:8" x14ac:dyDescent="0.3">
      <c r="A384" t="s">
        <v>2596</v>
      </c>
      <c r="B384" t="s">
        <v>7</v>
      </c>
      <c r="C384" t="s">
        <v>11</v>
      </c>
      <c r="D384" t="s">
        <v>17</v>
      </c>
      <c r="E384" t="s">
        <v>72</v>
      </c>
      <c r="F384">
        <v>38</v>
      </c>
      <c r="G384" t="s">
        <v>3223</v>
      </c>
      <c r="H384" s="2">
        <v>4</v>
      </c>
    </row>
    <row r="385" spans="1:8" x14ac:dyDescent="0.3">
      <c r="A385" t="s">
        <v>2597</v>
      </c>
      <c r="B385" t="s">
        <v>7</v>
      </c>
      <c r="C385" t="s">
        <v>11</v>
      </c>
      <c r="D385" t="s">
        <v>17</v>
      </c>
      <c r="E385" t="s">
        <v>72</v>
      </c>
      <c r="F385">
        <v>38</v>
      </c>
      <c r="G385" t="s">
        <v>3223</v>
      </c>
      <c r="H385" s="2">
        <v>4</v>
      </c>
    </row>
    <row r="386" spans="1:8" x14ac:dyDescent="0.3">
      <c r="A386" t="s">
        <v>2598</v>
      </c>
      <c r="B386" t="s">
        <v>7</v>
      </c>
      <c r="C386" t="s">
        <v>11</v>
      </c>
      <c r="D386" t="s">
        <v>17</v>
      </c>
      <c r="E386" t="s">
        <v>72</v>
      </c>
      <c r="F386">
        <v>38</v>
      </c>
      <c r="G386" t="s">
        <v>3220</v>
      </c>
      <c r="H386" s="2">
        <v>3</v>
      </c>
    </row>
    <row r="387" spans="1:8" x14ac:dyDescent="0.3">
      <c r="A387" t="s">
        <v>2599</v>
      </c>
      <c r="B387" t="s">
        <v>7</v>
      </c>
      <c r="C387" t="s">
        <v>11</v>
      </c>
      <c r="D387" t="s">
        <v>17</v>
      </c>
      <c r="E387" t="s">
        <v>72</v>
      </c>
      <c r="F387">
        <v>38</v>
      </c>
      <c r="G387" t="s">
        <v>3220</v>
      </c>
      <c r="H387" s="2">
        <v>5</v>
      </c>
    </row>
    <row r="388" spans="1:8" x14ac:dyDescent="0.3">
      <c r="A388" t="s">
        <v>2600</v>
      </c>
      <c r="B388" t="s">
        <v>7</v>
      </c>
      <c r="C388" t="s">
        <v>11</v>
      </c>
      <c r="D388" t="s">
        <v>17</v>
      </c>
      <c r="E388" t="s">
        <v>72</v>
      </c>
      <c r="F388">
        <v>38</v>
      </c>
      <c r="G388" t="s">
        <v>3220</v>
      </c>
      <c r="H388" s="2">
        <v>4</v>
      </c>
    </row>
    <row r="389" spans="1:8" x14ac:dyDescent="0.3">
      <c r="A389" t="s">
        <v>2601</v>
      </c>
      <c r="B389" t="s">
        <v>7</v>
      </c>
      <c r="C389" t="s">
        <v>11</v>
      </c>
      <c r="D389" t="s">
        <v>17</v>
      </c>
      <c r="E389" t="s">
        <v>72</v>
      </c>
      <c r="F389">
        <v>42</v>
      </c>
      <c r="G389" t="s">
        <v>3220</v>
      </c>
      <c r="H389" s="2">
        <v>2</v>
      </c>
    </row>
    <row r="390" spans="1:8" x14ac:dyDescent="0.3">
      <c r="A390" t="s">
        <v>2602</v>
      </c>
      <c r="B390" t="s">
        <v>7</v>
      </c>
      <c r="C390" t="s">
        <v>11</v>
      </c>
      <c r="D390" t="s">
        <v>17</v>
      </c>
      <c r="E390" t="s">
        <v>72</v>
      </c>
      <c r="F390">
        <v>42</v>
      </c>
      <c r="G390" t="s">
        <v>3220</v>
      </c>
      <c r="H390" s="2">
        <v>5</v>
      </c>
    </row>
    <row r="391" spans="1:8" x14ac:dyDescent="0.3">
      <c r="A391" t="s">
        <v>2603</v>
      </c>
      <c r="B391" t="s">
        <v>7</v>
      </c>
      <c r="C391" t="s">
        <v>11</v>
      </c>
      <c r="D391" t="s">
        <v>17</v>
      </c>
      <c r="E391" t="s">
        <v>72</v>
      </c>
      <c r="F391">
        <v>42</v>
      </c>
      <c r="G391" t="s">
        <v>3215</v>
      </c>
      <c r="H391" s="2">
        <v>5</v>
      </c>
    </row>
    <row r="392" spans="1:8" x14ac:dyDescent="0.3">
      <c r="A392" t="s">
        <v>2604</v>
      </c>
      <c r="B392" t="s">
        <v>7</v>
      </c>
      <c r="C392" t="s">
        <v>11</v>
      </c>
      <c r="D392" t="s">
        <v>17</v>
      </c>
      <c r="E392" t="s">
        <v>72</v>
      </c>
      <c r="F392">
        <v>42</v>
      </c>
      <c r="G392" t="s">
        <v>3215</v>
      </c>
      <c r="H392" s="2">
        <v>5</v>
      </c>
    </row>
    <row r="393" spans="1:8" x14ac:dyDescent="0.3">
      <c r="A393" t="s">
        <v>2605</v>
      </c>
      <c r="B393" t="s">
        <v>7</v>
      </c>
      <c r="C393" t="s">
        <v>11</v>
      </c>
      <c r="D393" t="s">
        <v>17</v>
      </c>
      <c r="E393" t="s">
        <v>72</v>
      </c>
      <c r="F393">
        <v>36</v>
      </c>
      <c r="G393" t="s">
        <v>3215</v>
      </c>
      <c r="H393" s="2">
        <v>4</v>
      </c>
    </row>
    <row r="394" spans="1:8" x14ac:dyDescent="0.3">
      <c r="A394" t="s">
        <v>2606</v>
      </c>
      <c r="B394" t="s">
        <v>7</v>
      </c>
      <c r="C394" t="s">
        <v>11</v>
      </c>
      <c r="D394" t="s">
        <v>17</v>
      </c>
      <c r="E394" t="s">
        <v>72</v>
      </c>
      <c r="F394">
        <v>36</v>
      </c>
      <c r="G394" t="s">
        <v>3215</v>
      </c>
      <c r="H394" s="2">
        <v>4</v>
      </c>
    </row>
    <row r="395" spans="1:8" x14ac:dyDescent="0.3">
      <c r="A395" t="s">
        <v>2607</v>
      </c>
      <c r="B395" t="s">
        <v>7</v>
      </c>
      <c r="C395" t="s">
        <v>11</v>
      </c>
      <c r="D395" t="s">
        <v>17</v>
      </c>
      <c r="E395" t="s">
        <v>72</v>
      </c>
      <c r="F395">
        <v>36</v>
      </c>
      <c r="G395" t="s">
        <v>3215</v>
      </c>
      <c r="H395" s="2">
        <v>4</v>
      </c>
    </row>
    <row r="396" spans="1:8" x14ac:dyDescent="0.3">
      <c r="A396" t="s">
        <v>2608</v>
      </c>
      <c r="B396" t="s">
        <v>7</v>
      </c>
      <c r="C396" t="s">
        <v>11</v>
      </c>
      <c r="D396" t="s">
        <v>17</v>
      </c>
      <c r="E396" t="s">
        <v>72</v>
      </c>
      <c r="F396">
        <v>36</v>
      </c>
      <c r="G396" t="s">
        <v>3221</v>
      </c>
      <c r="H396" s="2">
        <v>5</v>
      </c>
    </row>
    <row r="397" spans="1:8" x14ac:dyDescent="0.3">
      <c r="A397" t="s">
        <v>2609</v>
      </c>
      <c r="B397" t="s">
        <v>7</v>
      </c>
      <c r="C397" t="s">
        <v>11</v>
      </c>
      <c r="D397" t="s">
        <v>17</v>
      </c>
      <c r="E397" t="s">
        <v>72</v>
      </c>
      <c r="F397">
        <v>40</v>
      </c>
      <c r="G397" t="s">
        <v>3221</v>
      </c>
      <c r="H397" s="2">
        <v>5</v>
      </c>
    </row>
    <row r="398" spans="1:8" x14ac:dyDescent="0.3">
      <c r="A398" t="s">
        <v>2610</v>
      </c>
      <c r="B398" t="s">
        <v>7</v>
      </c>
      <c r="C398" t="s">
        <v>11</v>
      </c>
      <c r="D398" t="s">
        <v>17</v>
      </c>
      <c r="E398" t="s">
        <v>72</v>
      </c>
      <c r="F398">
        <v>40</v>
      </c>
      <c r="G398" t="s">
        <v>3221</v>
      </c>
      <c r="H398" s="2">
        <v>3</v>
      </c>
    </row>
    <row r="399" spans="1:8" x14ac:dyDescent="0.3">
      <c r="A399" t="s">
        <v>2611</v>
      </c>
      <c r="B399" t="s">
        <v>7</v>
      </c>
      <c r="C399" t="s">
        <v>11</v>
      </c>
      <c r="D399" t="s">
        <v>17</v>
      </c>
      <c r="E399" t="s">
        <v>72</v>
      </c>
      <c r="F399">
        <v>40</v>
      </c>
      <c r="G399" t="s">
        <v>3213</v>
      </c>
      <c r="H399" s="2">
        <v>5</v>
      </c>
    </row>
    <row r="400" spans="1:8" x14ac:dyDescent="0.3">
      <c r="A400" t="s">
        <v>2612</v>
      </c>
      <c r="B400" t="s">
        <v>7</v>
      </c>
      <c r="C400" t="s">
        <v>11</v>
      </c>
      <c r="D400" t="s">
        <v>17</v>
      </c>
      <c r="E400" t="s">
        <v>74</v>
      </c>
      <c r="F400">
        <v>40</v>
      </c>
      <c r="G400" t="s">
        <v>3213</v>
      </c>
      <c r="H400" s="2">
        <v>5</v>
      </c>
    </row>
    <row r="401" spans="1:8" x14ac:dyDescent="0.3">
      <c r="A401" t="s">
        <v>2613</v>
      </c>
      <c r="B401" t="s">
        <v>7</v>
      </c>
      <c r="C401" t="s">
        <v>11</v>
      </c>
      <c r="D401" t="s">
        <v>17</v>
      </c>
      <c r="E401" t="s">
        <v>74</v>
      </c>
      <c r="F401">
        <v>42</v>
      </c>
      <c r="G401" t="s">
        <v>3213</v>
      </c>
      <c r="H401" s="2">
        <v>4</v>
      </c>
    </row>
    <row r="402" spans="1:8" x14ac:dyDescent="0.3">
      <c r="A402" t="s">
        <v>2614</v>
      </c>
      <c r="B402" t="s">
        <v>7</v>
      </c>
      <c r="C402" t="s">
        <v>11</v>
      </c>
      <c r="D402" t="s">
        <v>17</v>
      </c>
      <c r="E402" t="s">
        <v>74</v>
      </c>
      <c r="F402">
        <v>42</v>
      </c>
      <c r="G402" t="s">
        <v>3213</v>
      </c>
      <c r="H402" s="2">
        <v>3</v>
      </c>
    </row>
    <row r="403" spans="1:8" x14ac:dyDescent="0.3">
      <c r="A403" t="s">
        <v>2615</v>
      </c>
      <c r="B403" t="s">
        <v>7</v>
      </c>
      <c r="C403" t="s">
        <v>11</v>
      </c>
      <c r="D403" t="s">
        <v>17</v>
      </c>
      <c r="E403" t="s">
        <v>74</v>
      </c>
      <c r="F403">
        <v>42</v>
      </c>
      <c r="G403" t="s">
        <v>3226</v>
      </c>
      <c r="H403" s="2">
        <v>5</v>
      </c>
    </row>
    <row r="404" spans="1:8" x14ac:dyDescent="0.3">
      <c r="A404" t="s">
        <v>2616</v>
      </c>
      <c r="B404" t="s">
        <v>7</v>
      </c>
      <c r="C404" t="s">
        <v>11</v>
      </c>
      <c r="D404" t="s">
        <v>17</v>
      </c>
      <c r="E404" t="s">
        <v>74</v>
      </c>
      <c r="F404">
        <v>42</v>
      </c>
      <c r="G404" t="s">
        <v>3226</v>
      </c>
      <c r="H404" s="2">
        <v>4</v>
      </c>
    </row>
    <row r="405" spans="1:8" x14ac:dyDescent="0.3">
      <c r="A405" t="s">
        <v>2617</v>
      </c>
      <c r="B405" t="s">
        <v>7</v>
      </c>
      <c r="C405" t="s">
        <v>11</v>
      </c>
      <c r="D405" t="s">
        <v>17</v>
      </c>
      <c r="E405" t="s">
        <v>74</v>
      </c>
      <c r="F405">
        <v>44</v>
      </c>
      <c r="G405" t="s">
        <v>3226</v>
      </c>
      <c r="H405" s="2">
        <v>3</v>
      </c>
    </row>
    <row r="406" spans="1:8" x14ac:dyDescent="0.3">
      <c r="A406" t="s">
        <v>2618</v>
      </c>
      <c r="B406" t="s">
        <v>7</v>
      </c>
      <c r="C406" t="s">
        <v>11</v>
      </c>
      <c r="D406" t="s">
        <v>17</v>
      </c>
      <c r="E406" t="s">
        <v>74</v>
      </c>
      <c r="F406">
        <v>44</v>
      </c>
      <c r="G406" t="s">
        <v>3226</v>
      </c>
      <c r="H406" s="2">
        <v>5</v>
      </c>
    </row>
    <row r="407" spans="1:8" x14ac:dyDescent="0.3">
      <c r="A407" t="s">
        <v>2619</v>
      </c>
      <c r="B407" t="s">
        <v>7</v>
      </c>
      <c r="C407" t="s">
        <v>11</v>
      </c>
      <c r="D407" t="s">
        <v>17</v>
      </c>
      <c r="E407" t="s">
        <v>74</v>
      </c>
      <c r="F407">
        <v>44</v>
      </c>
      <c r="G407" t="s">
        <v>3222</v>
      </c>
      <c r="H407" s="2">
        <v>5</v>
      </c>
    </row>
    <row r="408" spans="1:8" x14ac:dyDescent="0.3">
      <c r="A408" t="s">
        <v>2620</v>
      </c>
      <c r="B408" t="s">
        <v>7</v>
      </c>
      <c r="C408" t="s">
        <v>11</v>
      </c>
      <c r="D408" t="s">
        <v>17</v>
      </c>
      <c r="E408" t="s">
        <v>74</v>
      </c>
      <c r="F408">
        <v>44</v>
      </c>
      <c r="G408" t="s">
        <v>3222</v>
      </c>
      <c r="H408" s="2">
        <v>4</v>
      </c>
    </row>
    <row r="409" spans="1:8" x14ac:dyDescent="0.3">
      <c r="A409" t="s">
        <v>2621</v>
      </c>
      <c r="B409" t="s">
        <v>7</v>
      </c>
      <c r="C409" t="s">
        <v>11</v>
      </c>
      <c r="D409" t="s">
        <v>17</v>
      </c>
      <c r="E409" t="s">
        <v>74</v>
      </c>
      <c r="F409">
        <v>46</v>
      </c>
      <c r="G409" t="s">
        <v>3213</v>
      </c>
      <c r="H409" s="2">
        <v>2</v>
      </c>
    </row>
    <row r="410" spans="1:8" x14ac:dyDescent="0.3">
      <c r="A410" t="s">
        <v>2622</v>
      </c>
      <c r="B410" t="s">
        <v>7</v>
      </c>
      <c r="C410" t="s">
        <v>11</v>
      </c>
      <c r="D410" t="s">
        <v>17</v>
      </c>
      <c r="E410" t="s">
        <v>74</v>
      </c>
      <c r="F410">
        <v>46</v>
      </c>
      <c r="G410" t="s">
        <v>3213</v>
      </c>
      <c r="H410" s="2">
        <v>3</v>
      </c>
    </row>
    <row r="411" spans="1:8" x14ac:dyDescent="0.3">
      <c r="A411" t="s">
        <v>2623</v>
      </c>
      <c r="B411" t="s">
        <v>7</v>
      </c>
      <c r="C411" t="s">
        <v>11</v>
      </c>
      <c r="D411" t="s">
        <v>17</v>
      </c>
      <c r="E411" t="s">
        <v>74</v>
      </c>
      <c r="F411">
        <v>46</v>
      </c>
      <c r="G411" t="s">
        <v>3226</v>
      </c>
      <c r="H411" s="2">
        <v>4</v>
      </c>
    </row>
    <row r="412" spans="1:8" x14ac:dyDescent="0.3">
      <c r="A412" t="s">
        <v>2624</v>
      </c>
      <c r="B412" t="s">
        <v>7</v>
      </c>
      <c r="C412" t="s">
        <v>11</v>
      </c>
      <c r="D412" t="s">
        <v>17</v>
      </c>
      <c r="E412" t="s">
        <v>74</v>
      </c>
      <c r="F412">
        <v>46</v>
      </c>
      <c r="G412" t="s">
        <v>3226</v>
      </c>
      <c r="H412" s="2">
        <v>5</v>
      </c>
    </row>
    <row r="413" spans="1:8" x14ac:dyDescent="0.3">
      <c r="A413" t="s">
        <v>2625</v>
      </c>
      <c r="B413" t="s">
        <v>7</v>
      </c>
      <c r="C413" t="s">
        <v>11</v>
      </c>
      <c r="D413" t="s">
        <v>17</v>
      </c>
      <c r="E413" t="s">
        <v>74</v>
      </c>
      <c r="F413">
        <v>46</v>
      </c>
      <c r="G413" t="s">
        <v>3226</v>
      </c>
      <c r="H413" s="2">
        <v>4</v>
      </c>
    </row>
    <row r="414" spans="1:8" x14ac:dyDescent="0.3">
      <c r="A414" t="s">
        <v>2626</v>
      </c>
      <c r="B414" t="s">
        <v>7</v>
      </c>
      <c r="C414" t="s">
        <v>11</v>
      </c>
      <c r="D414" t="s">
        <v>17</v>
      </c>
      <c r="E414" t="s">
        <v>74</v>
      </c>
      <c r="F414">
        <v>44</v>
      </c>
      <c r="G414" t="s">
        <v>3226</v>
      </c>
      <c r="H414" s="2">
        <v>4</v>
      </c>
    </row>
    <row r="415" spans="1:8" x14ac:dyDescent="0.3">
      <c r="A415" t="s">
        <v>2627</v>
      </c>
      <c r="B415" t="s">
        <v>7</v>
      </c>
      <c r="C415" t="s">
        <v>11</v>
      </c>
      <c r="D415" t="s">
        <v>17</v>
      </c>
      <c r="E415" t="s">
        <v>74</v>
      </c>
      <c r="F415">
        <v>44</v>
      </c>
      <c r="G415" t="s">
        <v>3220</v>
      </c>
      <c r="H415" s="2">
        <v>4</v>
      </c>
    </row>
    <row r="416" spans="1:8" x14ac:dyDescent="0.3">
      <c r="A416" t="s">
        <v>2628</v>
      </c>
      <c r="B416" t="s">
        <v>7</v>
      </c>
      <c r="C416" t="s">
        <v>11</v>
      </c>
      <c r="D416" t="s">
        <v>17</v>
      </c>
      <c r="E416" t="s">
        <v>74</v>
      </c>
      <c r="F416">
        <v>44</v>
      </c>
      <c r="G416" t="s">
        <v>3220</v>
      </c>
      <c r="H416" s="2">
        <v>3</v>
      </c>
    </row>
    <row r="417" spans="1:8" x14ac:dyDescent="0.3">
      <c r="A417" t="s">
        <v>2629</v>
      </c>
      <c r="B417" t="s">
        <v>7</v>
      </c>
      <c r="C417" t="s">
        <v>11</v>
      </c>
      <c r="D417" t="s">
        <v>17</v>
      </c>
      <c r="E417" t="s">
        <v>74</v>
      </c>
      <c r="F417">
        <v>44</v>
      </c>
      <c r="G417" t="s">
        <v>3218</v>
      </c>
      <c r="H417" s="2">
        <v>2</v>
      </c>
    </row>
    <row r="418" spans="1:8" x14ac:dyDescent="0.3">
      <c r="A418" t="s">
        <v>2630</v>
      </c>
      <c r="B418" t="s">
        <v>7</v>
      </c>
      <c r="C418" t="s">
        <v>11</v>
      </c>
      <c r="D418" t="s">
        <v>17</v>
      </c>
      <c r="E418" t="s">
        <v>74</v>
      </c>
      <c r="F418">
        <v>44</v>
      </c>
      <c r="G418" t="s">
        <v>3218</v>
      </c>
      <c r="H418" s="2">
        <v>5</v>
      </c>
    </row>
    <row r="419" spans="1:8" x14ac:dyDescent="0.3">
      <c r="A419" t="s">
        <v>2631</v>
      </c>
      <c r="B419" t="s">
        <v>7</v>
      </c>
      <c r="C419" t="s">
        <v>11</v>
      </c>
      <c r="D419" t="s">
        <v>17</v>
      </c>
      <c r="E419" t="s">
        <v>80</v>
      </c>
      <c r="F419">
        <v>44</v>
      </c>
      <c r="G419" t="s">
        <v>3218</v>
      </c>
      <c r="H419" s="2">
        <v>4</v>
      </c>
    </row>
    <row r="420" spans="1:8" x14ac:dyDescent="0.3">
      <c r="A420" t="s">
        <v>2632</v>
      </c>
      <c r="B420" t="s">
        <v>7</v>
      </c>
      <c r="C420" t="s">
        <v>11</v>
      </c>
      <c r="D420" t="s">
        <v>17</v>
      </c>
      <c r="E420" t="s">
        <v>80</v>
      </c>
      <c r="F420">
        <v>44</v>
      </c>
      <c r="G420" t="s">
        <v>3219</v>
      </c>
      <c r="H420" s="2">
        <v>2</v>
      </c>
    </row>
    <row r="421" spans="1:8" x14ac:dyDescent="0.3">
      <c r="A421" t="s">
        <v>2633</v>
      </c>
      <c r="B421" t="s">
        <v>7</v>
      </c>
      <c r="C421" t="s">
        <v>11</v>
      </c>
      <c r="D421" t="s">
        <v>17</v>
      </c>
      <c r="E421" t="s">
        <v>80</v>
      </c>
      <c r="F421">
        <v>40</v>
      </c>
      <c r="G421" t="s">
        <v>3219</v>
      </c>
      <c r="H421" s="2">
        <v>5</v>
      </c>
    </row>
    <row r="422" spans="1:8" x14ac:dyDescent="0.3">
      <c r="A422" t="s">
        <v>2634</v>
      </c>
      <c r="B422" t="s">
        <v>7</v>
      </c>
      <c r="C422" t="s">
        <v>11</v>
      </c>
      <c r="D422" t="s">
        <v>17</v>
      </c>
      <c r="E422" t="s">
        <v>80</v>
      </c>
      <c r="F422">
        <v>40</v>
      </c>
      <c r="G422" t="s">
        <v>3219</v>
      </c>
      <c r="H422" s="2">
        <v>5</v>
      </c>
    </row>
    <row r="423" spans="1:8" x14ac:dyDescent="0.3">
      <c r="A423" t="s">
        <v>2635</v>
      </c>
      <c r="B423" t="s">
        <v>7</v>
      </c>
      <c r="C423" t="s">
        <v>11</v>
      </c>
      <c r="D423" t="s">
        <v>17</v>
      </c>
      <c r="E423" t="s">
        <v>80</v>
      </c>
      <c r="F423">
        <v>40</v>
      </c>
      <c r="G423" t="s">
        <v>3237</v>
      </c>
      <c r="H423" s="2">
        <v>4</v>
      </c>
    </row>
    <row r="424" spans="1:8" x14ac:dyDescent="0.3">
      <c r="A424" t="s">
        <v>2636</v>
      </c>
      <c r="B424" t="s">
        <v>7</v>
      </c>
      <c r="C424" t="s">
        <v>11</v>
      </c>
      <c r="D424" t="s">
        <v>17</v>
      </c>
      <c r="E424" t="s">
        <v>80</v>
      </c>
      <c r="F424">
        <v>40</v>
      </c>
      <c r="G424" t="s">
        <v>3237</v>
      </c>
      <c r="H424" s="2">
        <v>4</v>
      </c>
    </row>
    <row r="425" spans="1:8" x14ac:dyDescent="0.3">
      <c r="A425" t="s">
        <v>2637</v>
      </c>
      <c r="B425" t="s">
        <v>7</v>
      </c>
      <c r="C425" t="s">
        <v>11</v>
      </c>
      <c r="D425" t="s">
        <v>17</v>
      </c>
      <c r="E425" t="s">
        <v>80</v>
      </c>
      <c r="F425">
        <v>38</v>
      </c>
      <c r="G425" t="s">
        <v>3237</v>
      </c>
      <c r="H425" s="2">
        <v>4</v>
      </c>
    </row>
    <row r="426" spans="1:8" x14ac:dyDescent="0.3">
      <c r="A426" t="s">
        <v>2638</v>
      </c>
      <c r="B426" t="s">
        <v>7</v>
      </c>
      <c r="C426" t="s">
        <v>11</v>
      </c>
      <c r="D426" t="s">
        <v>17</v>
      </c>
      <c r="E426" t="s">
        <v>80</v>
      </c>
      <c r="F426">
        <v>38</v>
      </c>
      <c r="G426" t="s">
        <v>3234</v>
      </c>
      <c r="H426" s="2">
        <v>3</v>
      </c>
    </row>
    <row r="427" spans="1:8" x14ac:dyDescent="0.3">
      <c r="A427" t="s">
        <v>2639</v>
      </c>
      <c r="B427" t="s">
        <v>7</v>
      </c>
      <c r="C427" t="s">
        <v>11</v>
      </c>
      <c r="D427" t="s">
        <v>17</v>
      </c>
      <c r="E427" t="s">
        <v>80</v>
      </c>
      <c r="F427">
        <v>38</v>
      </c>
      <c r="G427" t="s">
        <v>3234</v>
      </c>
      <c r="H427" s="2">
        <v>5</v>
      </c>
    </row>
    <row r="428" spans="1:8" x14ac:dyDescent="0.3">
      <c r="A428" t="s">
        <v>2640</v>
      </c>
      <c r="B428" t="s">
        <v>7</v>
      </c>
      <c r="C428" t="s">
        <v>11</v>
      </c>
      <c r="D428" t="s">
        <v>17</v>
      </c>
      <c r="E428" t="s">
        <v>80</v>
      </c>
      <c r="F428">
        <v>38</v>
      </c>
      <c r="G428" t="s">
        <v>3234</v>
      </c>
      <c r="H428" s="2">
        <v>4</v>
      </c>
    </row>
    <row r="429" spans="1:8" x14ac:dyDescent="0.3">
      <c r="A429" t="s">
        <v>2641</v>
      </c>
      <c r="B429" t="s">
        <v>7</v>
      </c>
      <c r="C429" t="s">
        <v>11</v>
      </c>
      <c r="D429" t="s">
        <v>17</v>
      </c>
      <c r="E429" t="s">
        <v>80</v>
      </c>
      <c r="F429">
        <v>38</v>
      </c>
      <c r="G429" t="s">
        <v>3234</v>
      </c>
      <c r="H429" s="2">
        <v>2</v>
      </c>
    </row>
    <row r="430" spans="1:8" x14ac:dyDescent="0.3">
      <c r="A430" t="s">
        <v>2642</v>
      </c>
      <c r="B430" t="s">
        <v>7</v>
      </c>
      <c r="C430" t="s">
        <v>11</v>
      </c>
      <c r="D430" t="s">
        <v>17</v>
      </c>
      <c r="E430" t="s">
        <v>80</v>
      </c>
      <c r="F430">
        <v>38</v>
      </c>
      <c r="G430" t="s">
        <v>3216</v>
      </c>
      <c r="H430" s="2">
        <v>5</v>
      </c>
    </row>
    <row r="431" spans="1:8" x14ac:dyDescent="0.3">
      <c r="A431" t="s">
        <v>2643</v>
      </c>
      <c r="B431" t="s">
        <v>7</v>
      </c>
      <c r="C431" t="s">
        <v>11</v>
      </c>
      <c r="D431" t="s">
        <v>17</v>
      </c>
      <c r="E431" t="s">
        <v>80</v>
      </c>
      <c r="F431">
        <v>42</v>
      </c>
      <c r="G431" t="s">
        <v>3216</v>
      </c>
      <c r="H431" s="2">
        <v>5</v>
      </c>
    </row>
    <row r="432" spans="1:8" x14ac:dyDescent="0.3">
      <c r="A432" t="s">
        <v>2644</v>
      </c>
      <c r="B432" t="s">
        <v>7</v>
      </c>
      <c r="C432" t="s">
        <v>11</v>
      </c>
      <c r="D432" t="s">
        <v>17</v>
      </c>
      <c r="E432" t="s">
        <v>80</v>
      </c>
      <c r="F432">
        <v>42</v>
      </c>
      <c r="G432" t="s">
        <v>3216</v>
      </c>
      <c r="H432" s="2">
        <v>5</v>
      </c>
    </row>
    <row r="433" spans="1:8" x14ac:dyDescent="0.3">
      <c r="A433" t="s">
        <v>2645</v>
      </c>
      <c r="B433" t="s">
        <v>7</v>
      </c>
      <c r="C433" t="s">
        <v>11</v>
      </c>
      <c r="D433" t="s">
        <v>17</v>
      </c>
      <c r="E433" t="s">
        <v>80</v>
      </c>
      <c r="F433">
        <v>42</v>
      </c>
      <c r="G433" t="s">
        <v>3229</v>
      </c>
      <c r="H433" s="2">
        <v>4</v>
      </c>
    </row>
    <row r="434" spans="1:8" x14ac:dyDescent="0.3">
      <c r="A434" t="s">
        <v>2646</v>
      </c>
      <c r="B434" t="s">
        <v>7</v>
      </c>
      <c r="C434" t="s">
        <v>11</v>
      </c>
      <c r="D434" t="s">
        <v>17</v>
      </c>
      <c r="E434" t="s">
        <v>80</v>
      </c>
      <c r="F434">
        <v>42</v>
      </c>
      <c r="G434" t="s">
        <v>3229</v>
      </c>
      <c r="H434" s="2">
        <v>4</v>
      </c>
    </row>
    <row r="435" spans="1:8" x14ac:dyDescent="0.3">
      <c r="A435" t="s">
        <v>2647</v>
      </c>
      <c r="B435" t="s">
        <v>7</v>
      </c>
      <c r="C435" t="s">
        <v>11</v>
      </c>
      <c r="D435" t="s">
        <v>17</v>
      </c>
      <c r="E435" t="s">
        <v>80</v>
      </c>
      <c r="F435">
        <v>46</v>
      </c>
      <c r="G435" t="s">
        <v>3229</v>
      </c>
      <c r="H435" s="2">
        <v>4</v>
      </c>
    </row>
    <row r="436" spans="1:8" x14ac:dyDescent="0.3">
      <c r="A436" t="s">
        <v>2648</v>
      </c>
      <c r="B436" t="s">
        <v>7</v>
      </c>
      <c r="C436" t="s">
        <v>11</v>
      </c>
      <c r="D436" t="s">
        <v>17</v>
      </c>
      <c r="E436" t="s">
        <v>80</v>
      </c>
      <c r="F436">
        <v>46</v>
      </c>
      <c r="G436" t="s">
        <v>3229</v>
      </c>
      <c r="H436" s="2">
        <v>5</v>
      </c>
    </row>
    <row r="437" spans="1:8" x14ac:dyDescent="0.3">
      <c r="A437" t="s">
        <v>2649</v>
      </c>
      <c r="B437" t="s">
        <v>7</v>
      </c>
      <c r="C437" t="s">
        <v>11</v>
      </c>
      <c r="D437" t="s">
        <v>17</v>
      </c>
      <c r="E437" t="s">
        <v>80</v>
      </c>
      <c r="F437">
        <v>46</v>
      </c>
      <c r="G437" t="s">
        <v>3229</v>
      </c>
      <c r="H437" s="2">
        <v>5</v>
      </c>
    </row>
    <row r="438" spans="1:8" x14ac:dyDescent="0.3">
      <c r="A438" t="s">
        <v>2650</v>
      </c>
      <c r="B438" t="s">
        <v>7</v>
      </c>
      <c r="C438" t="s">
        <v>11</v>
      </c>
      <c r="D438" t="s">
        <v>17</v>
      </c>
      <c r="E438" t="s">
        <v>80</v>
      </c>
      <c r="F438">
        <v>44</v>
      </c>
      <c r="G438" t="s">
        <v>3224</v>
      </c>
      <c r="H438" s="2">
        <v>3</v>
      </c>
    </row>
    <row r="439" spans="1:8" x14ac:dyDescent="0.3">
      <c r="A439" t="s">
        <v>2651</v>
      </c>
      <c r="B439" t="s">
        <v>7</v>
      </c>
      <c r="C439" t="s">
        <v>11</v>
      </c>
      <c r="D439" t="s">
        <v>17</v>
      </c>
      <c r="E439" t="s">
        <v>80</v>
      </c>
      <c r="F439">
        <v>44</v>
      </c>
      <c r="G439" t="s">
        <v>3247</v>
      </c>
      <c r="H439" s="2">
        <v>5</v>
      </c>
    </row>
    <row r="440" spans="1:8" x14ac:dyDescent="0.3">
      <c r="A440" t="s">
        <v>2652</v>
      </c>
      <c r="B440" t="s">
        <v>7</v>
      </c>
      <c r="C440" t="s">
        <v>11</v>
      </c>
      <c r="D440" t="s">
        <v>17</v>
      </c>
      <c r="E440" t="s">
        <v>80</v>
      </c>
      <c r="F440">
        <v>44</v>
      </c>
      <c r="G440" t="s">
        <v>3214</v>
      </c>
      <c r="H440" s="2">
        <v>5</v>
      </c>
    </row>
    <row r="441" spans="1:8" x14ac:dyDescent="0.3">
      <c r="A441" t="s">
        <v>2653</v>
      </c>
      <c r="B441" t="s">
        <v>7</v>
      </c>
      <c r="C441" t="s">
        <v>11</v>
      </c>
      <c r="D441" t="s">
        <v>17</v>
      </c>
      <c r="E441" t="s">
        <v>80</v>
      </c>
      <c r="F441">
        <v>36</v>
      </c>
      <c r="G441" t="s">
        <v>3219</v>
      </c>
      <c r="H441" s="2">
        <v>4</v>
      </c>
    </row>
    <row r="442" spans="1:8" x14ac:dyDescent="0.3">
      <c r="A442" t="s">
        <v>2654</v>
      </c>
      <c r="B442" t="s">
        <v>7</v>
      </c>
      <c r="C442" t="s">
        <v>11</v>
      </c>
      <c r="D442" t="s">
        <v>17</v>
      </c>
      <c r="E442" t="s">
        <v>80</v>
      </c>
      <c r="F442">
        <v>36</v>
      </c>
      <c r="G442" t="s">
        <v>3216</v>
      </c>
      <c r="H442" s="2">
        <v>3</v>
      </c>
    </row>
    <row r="443" spans="1:8" x14ac:dyDescent="0.3">
      <c r="A443" t="s">
        <v>2655</v>
      </c>
      <c r="B443" t="s">
        <v>7</v>
      </c>
      <c r="C443" t="s">
        <v>11</v>
      </c>
      <c r="D443" t="s">
        <v>17</v>
      </c>
      <c r="E443" t="s">
        <v>80</v>
      </c>
      <c r="F443">
        <v>36</v>
      </c>
      <c r="G443" t="s">
        <v>3222</v>
      </c>
      <c r="H443" s="2">
        <v>3</v>
      </c>
    </row>
    <row r="444" spans="1:8" x14ac:dyDescent="0.3">
      <c r="A444" t="s">
        <v>2656</v>
      </c>
      <c r="B444" t="s">
        <v>7</v>
      </c>
      <c r="C444" t="s">
        <v>11</v>
      </c>
      <c r="D444" t="s">
        <v>17</v>
      </c>
      <c r="E444" t="s">
        <v>71</v>
      </c>
      <c r="F444">
        <v>36</v>
      </c>
      <c r="G444" t="s">
        <v>3215</v>
      </c>
      <c r="H444" s="2">
        <v>3</v>
      </c>
    </row>
    <row r="445" spans="1:8" x14ac:dyDescent="0.3">
      <c r="A445" t="s">
        <v>2657</v>
      </c>
      <c r="B445" t="s">
        <v>7</v>
      </c>
      <c r="C445" t="s">
        <v>11</v>
      </c>
      <c r="D445" t="s">
        <v>17</v>
      </c>
      <c r="E445" t="s">
        <v>71</v>
      </c>
      <c r="F445">
        <v>38</v>
      </c>
      <c r="G445" t="s">
        <v>3221</v>
      </c>
      <c r="H445" s="2">
        <v>3</v>
      </c>
    </row>
    <row r="446" spans="1:8" x14ac:dyDescent="0.3">
      <c r="A446" t="s">
        <v>2658</v>
      </c>
      <c r="B446" t="s">
        <v>7</v>
      </c>
      <c r="C446" t="s">
        <v>11</v>
      </c>
      <c r="D446" t="s">
        <v>17</v>
      </c>
      <c r="E446" t="s">
        <v>71</v>
      </c>
      <c r="F446">
        <v>38</v>
      </c>
      <c r="G446" t="s">
        <v>3224</v>
      </c>
      <c r="H446" s="2">
        <v>4</v>
      </c>
    </row>
    <row r="447" spans="1:8" x14ac:dyDescent="0.3">
      <c r="A447" t="s">
        <v>2659</v>
      </c>
      <c r="B447" t="s">
        <v>7</v>
      </c>
      <c r="C447" t="s">
        <v>11</v>
      </c>
      <c r="D447" t="s">
        <v>17</v>
      </c>
      <c r="E447" t="s">
        <v>71</v>
      </c>
      <c r="F447">
        <v>38</v>
      </c>
      <c r="G447" t="s">
        <v>3216</v>
      </c>
      <c r="H447" s="2">
        <v>4</v>
      </c>
    </row>
    <row r="448" spans="1:8" x14ac:dyDescent="0.3">
      <c r="A448" t="s">
        <v>2660</v>
      </c>
      <c r="B448" t="s">
        <v>7</v>
      </c>
      <c r="C448" t="s">
        <v>11</v>
      </c>
      <c r="D448" t="s">
        <v>17</v>
      </c>
      <c r="E448" t="s">
        <v>71</v>
      </c>
      <c r="F448">
        <v>38</v>
      </c>
      <c r="G448" t="s">
        <v>3223</v>
      </c>
      <c r="H448" s="2">
        <v>4</v>
      </c>
    </row>
    <row r="449" spans="1:8" x14ac:dyDescent="0.3">
      <c r="A449" t="s">
        <v>2661</v>
      </c>
      <c r="B449" t="s">
        <v>7</v>
      </c>
      <c r="C449" t="s">
        <v>11</v>
      </c>
      <c r="D449" t="s">
        <v>17</v>
      </c>
      <c r="E449" t="s">
        <v>71</v>
      </c>
      <c r="F449">
        <v>40</v>
      </c>
      <c r="G449" t="s">
        <v>3225</v>
      </c>
      <c r="H449" s="2">
        <v>4</v>
      </c>
    </row>
    <row r="450" spans="1:8" x14ac:dyDescent="0.3">
      <c r="A450" t="s">
        <v>2662</v>
      </c>
      <c r="B450" t="s">
        <v>7</v>
      </c>
      <c r="C450" t="s">
        <v>11</v>
      </c>
      <c r="D450" t="s">
        <v>17</v>
      </c>
      <c r="E450" t="s">
        <v>71</v>
      </c>
      <c r="F450">
        <v>40</v>
      </c>
      <c r="G450" t="s">
        <v>3246</v>
      </c>
      <c r="H450" s="2">
        <v>4</v>
      </c>
    </row>
    <row r="451" spans="1:8" x14ac:dyDescent="0.3">
      <c r="A451" t="s">
        <v>2663</v>
      </c>
      <c r="B451" t="s">
        <v>7</v>
      </c>
      <c r="C451" t="s">
        <v>11</v>
      </c>
      <c r="D451" t="s">
        <v>17</v>
      </c>
      <c r="E451" t="s">
        <v>71</v>
      </c>
      <c r="F451">
        <v>40</v>
      </c>
      <c r="G451" t="s">
        <v>3220</v>
      </c>
      <c r="H451" s="2">
        <v>4</v>
      </c>
    </row>
    <row r="452" spans="1:8" x14ac:dyDescent="0.3">
      <c r="A452" t="s">
        <v>2664</v>
      </c>
      <c r="B452" t="s">
        <v>7</v>
      </c>
      <c r="C452" t="s">
        <v>11</v>
      </c>
      <c r="D452" t="s">
        <v>17</v>
      </c>
      <c r="E452" t="s">
        <v>71</v>
      </c>
      <c r="F452">
        <v>42</v>
      </c>
      <c r="G452" t="s">
        <v>3234</v>
      </c>
      <c r="H452" s="2">
        <v>4</v>
      </c>
    </row>
    <row r="453" spans="1:8" x14ac:dyDescent="0.3">
      <c r="A453" t="s">
        <v>2665</v>
      </c>
      <c r="B453" t="s">
        <v>7</v>
      </c>
      <c r="C453" t="s">
        <v>11</v>
      </c>
      <c r="D453" t="s">
        <v>17</v>
      </c>
      <c r="E453" t="s">
        <v>71</v>
      </c>
      <c r="F453">
        <v>42</v>
      </c>
      <c r="G453" t="s">
        <v>3221</v>
      </c>
      <c r="H453" s="2">
        <v>4</v>
      </c>
    </row>
    <row r="454" spans="1:8" x14ac:dyDescent="0.3">
      <c r="A454" t="s">
        <v>2666</v>
      </c>
      <c r="B454" t="s">
        <v>7</v>
      </c>
      <c r="C454" t="s">
        <v>11</v>
      </c>
      <c r="D454" t="s">
        <v>17</v>
      </c>
      <c r="E454" t="s">
        <v>71</v>
      </c>
      <c r="F454">
        <v>42</v>
      </c>
      <c r="G454" t="s">
        <v>3226</v>
      </c>
      <c r="H454" s="2">
        <v>4</v>
      </c>
    </row>
    <row r="455" spans="1:8" x14ac:dyDescent="0.3">
      <c r="A455" t="s">
        <v>2667</v>
      </c>
      <c r="B455" t="s">
        <v>7</v>
      </c>
      <c r="C455" t="s">
        <v>11</v>
      </c>
      <c r="D455" t="s">
        <v>17</v>
      </c>
      <c r="E455" t="s">
        <v>71</v>
      </c>
      <c r="F455">
        <v>42</v>
      </c>
      <c r="G455" t="s">
        <v>3227</v>
      </c>
      <c r="H455" s="2">
        <v>4</v>
      </c>
    </row>
    <row r="456" spans="1:8" x14ac:dyDescent="0.3">
      <c r="A456" t="s">
        <v>2668</v>
      </c>
      <c r="B456" t="s">
        <v>7</v>
      </c>
      <c r="C456" t="s">
        <v>11</v>
      </c>
      <c r="D456" t="s">
        <v>17</v>
      </c>
      <c r="E456" t="s">
        <v>71</v>
      </c>
      <c r="F456">
        <v>42</v>
      </c>
      <c r="G456" t="s">
        <v>3241</v>
      </c>
      <c r="H456" s="2">
        <v>5</v>
      </c>
    </row>
    <row r="457" spans="1:8" x14ac:dyDescent="0.3">
      <c r="A457" t="s">
        <v>2669</v>
      </c>
      <c r="B457" t="s">
        <v>7</v>
      </c>
      <c r="C457" t="s">
        <v>11</v>
      </c>
      <c r="D457" t="s">
        <v>17</v>
      </c>
      <c r="E457" t="s">
        <v>71</v>
      </c>
      <c r="F457">
        <v>42</v>
      </c>
      <c r="G457" t="s">
        <v>3225</v>
      </c>
      <c r="H457" s="2">
        <v>5</v>
      </c>
    </row>
    <row r="458" spans="1:8" x14ac:dyDescent="0.3">
      <c r="A458" t="s">
        <v>2670</v>
      </c>
      <c r="B458" t="s">
        <v>7</v>
      </c>
      <c r="C458" t="s">
        <v>11</v>
      </c>
      <c r="D458" t="s">
        <v>17</v>
      </c>
      <c r="E458" t="s">
        <v>71</v>
      </c>
      <c r="F458">
        <v>44</v>
      </c>
      <c r="G458" t="s">
        <v>3229</v>
      </c>
      <c r="H458" s="2">
        <v>5</v>
      </c>
    </row>
    <row r="459" spans="1:8" x14ac:dyDescent="0.3">
      <c r="A459" t="s">
        <v>2671</v>
      </c>
      <c r="B459" t="s">
        <v>7</v>
      </c>
      <c r="C459" t="s">
        <v>11</v>
      </c>
      <c r="D459" t="s">
        <v>17</v>
      </c>
      <c r="E459" t="s">
        <v>71</v>
      </c>
      <c r="F459">
        <v>44</v>
      </c>
      <c r="G459" t="s">
        <v>3239</v>
      </c>
      <c r="H459" s="2">
        <v>5</v>
      </c>
    </row>
    <row r="460" spans="1:8" x14ac:dyDescent="0.3">
      <c r="A460" t="s">
        <v>2672</v>
      </c>
      <c r="B460" t="s">
        <v>7</v>
      </c>
      <c r="C460" t="s">
        <v>11</v>
      </c>
      <c r="D460" t="s">
        <v>17</v>
      </c>
      <c r="E460" t="s">
        <v>71</v>
      </c>
      <c r="F460">
        <v>44</v>
      </c>
      <c r="G460" t="s">
        <v>3243</v>
      </c>
      <c r="H460" s="2">
        <v>4</v>
      </c>
    </row>
    <row r="461" spans="1:8" x14ac:dyDescent="0.3">
      <c r="A461" t="s">
        <v>2673</v>
      </c>
      <c r="B461" t="s">
        <v>7</v>
      </c>
      <c r="C461" t="s">
        <v>11</v>
      </c>
      <c r="D461" t="s">
        <v>17</v>
      </c>
      <c r="E461" t="s">
        <v>71</v>
      </c>
      <c r="F461">
        <v>44</v>
      </c>
      <c r="G461" t="s">
        <v>3214</v>
      </c>
      <c r="H461" s="2">
        <v>5</v>
      </c>
    </row>
    <row r="462" spans="1:8" x14ac:dyDescent="0.3">
      <c r="A462" t="s">
        <v>2674</v>
      </c>
      <c r="B462" t="s">
        <v>7</v>
      </c>
      <c r="C462" t="s">
        <v>11</v>
      </c>
      <c r="D462" t="s">
        <v>17</v>
      </c>
      <c r="E462" t="s">
        <v>71</v>
      </c>
      <c r="F462">
        <v>44</v>
      </c>
      <c r="G462" t="s">
        <v>3215</v>
      </c>
      <c r="H462" s="2">
        <v>3</v>
      </c>
    </row>
    <row r="463" spans="1:8" x14ac:dyDescent="0.3">
      <c r="A463" t="s">
        <v>2675</v>
      </c>
      <c r="B463" t="s">
        <v>7</v>
      </c>
      <c r="C463" t="s">
        <v>11</v>
      </c>
      <c r="D463" t="s">
        <v>17</v>
      </c>
      <c r="E463" t="s">
        <v>71</v>
      </c>
      <c r="F463">
        <v>46</v>
      </c>
      <c r="G463" t="s">
        <v>3245</v>
      </c>
      <c r="H463" s="2">
        <v>2</v>
      </c>
    </row>
    <row r="464" spans="1:8" x14ac:dyDescent="0.3">
      <c r="A464" t="s">
        <v>2676</v>
      </c>
      <c r="B464" t="s">
        <v>7</v>
      </c>
      <c r="C464" t="s">
        <v>11</v>
      </c>
      <c r="D464" t="s">
        <v>17</v>
      </c>
      <c r="E464" t="s">
        <v>71</v>
      </c>
      <c r="F464">
        <v>46</v>
      </c>
      <c r="G464" t="s">
        <v>3218</v>
      </c>
      <c r="H464" s="2">
        <v>5</v>
      </c>
    </row>
    <row r="465" spans="1:8" x14ac:dyDescent="0.3">
      <c r="A465" t="s">
        <v>2677</v>
      </c>
      <c r="B465" t="s">
        <v>7</v>
      </c>
      <c r="C465" t="s">
        <v>12</v>
      </c>
      <c r="D465" t="s">
        <v>18</v>
      </c>
      <c r="E465" t="s">
        <v>76</v>
      </c>
      <c r="F465">
        <v>32</v>
      </c>
      <c r="G465" t="s">
        <v>3213</v>
      </c>
      <c r="H465" s="2">
        <v>4</v>
      </c>
    </row>
    <row r="466" spans="1:8" x14ac:dyDescent="0.3">
      <c r="A466" t="s">
        <v>2678</v>
      </c>
      <c r="B466" t="s">
        <v>7</v>
      </c>
      <c r="C466" t="s">
        <v>12</v>
      </c>
      <c r="D466" t="s">
        <v>18</v>
      </c>
      <c r="E466" t="s">
        <v>76</v>
      </c>
      <c r="F466">
        <v>32</v>
      </c>
      <c r="G466" t="s">
        <v>3213</v>
      </c>
      <c r="H466" s="2">
        <v>3</v>
      </c>
    </row>
    <row r="467" spans="1:8" x14ac:dyDescent="0.3">
      <c r="A467" t="s">
        <v>2679</v>
      </c>
      <c r="B467" t="s">
        <v>7</v>
      </c>
      <c r="C467" t="s">
        <v>12</v>
      </c>
      <c r="D467" t="s">
        <v>18</v>
      </c>
      <c r="E467" t="s">
        <v>76</v>
      </c>
      <c r="F467">
        <v>30</v>
      </c>
      <c r="G467" t="s">
        <v>3213</v>
      </c>
      <c r="H467" s="2">
        <v>5</v>
      </c>
    </row>
    <row r="468" spans="1:8" x14ac:dyDescent="0.3">
      <c r="A468" t="s">
        <v>2680</v>
      </c>
      <c r="B468" t="s">
        <v>7</v>
      </c>
      <c r="C468" t="s">
        <v>12</v>
      </c>
      <c r="D468" t="s">
        <v>18</v>
      </c>
      <c r="E468" t="s">
        <v>76</v>
      </c>
      <c r="F468">
        <v>30</v>
      </c>
      <c r="G468" t="s">
        <v>3213</v>
      </c>
      <c r="H468" s="2">
        <v>4</v>
      </c>
    </row>
    <row r="469" spans="1:8" x14ac:dyDescent="0.3">
      <c r="A469" t="s">
        <v>2681</v>
      </c>
      <c r="B469" t="s">
        <v>7</v>
      </c>
      <c r="C469" t="s">
        <v>12</v>
      </c>
      <c r="D469" t="s">
        <v>18</v>
      </c>
      <c r="E469" t="s">
        <v>76</v>
      </c>
      <c r="F469">
        <v>30</v>
      </c>
      <c r="G469" t="s">
        <v>3230</v>
      </c>
      <c r="H469" s="2">
        <v>2</v>
      </c>
    </row>
    <row r="470" spans="1:8" x14ac:dyDescent="0.3">
      <c r="A470" t="s">
        <v>2682</v>
      </c>
      <c r="B470" t="s">
        <v>7</v>
      </c>
      <c r="C470" t="s">
        <v>12</v>
      </c>
      <c r="D470" t="s">
        <v>18</v>
      </c>
      <c r="E470" t="s">
        <v>76</v>
      </c>
      <c r="F470">
        <v>30</v>
      </c>
      <c r="G470" t="s">
        <v>3230</v>
      </c>
      <c r="H470" s="2">
        <v>5</v>
      </c>
    </row>
    <row r="471" spans="1:8" x14ac:dyDescent="0.3">
      <c r="A471" t="s">
        <v>2683</v>
      </c>
      <c r="B471" t="s">
        <v>7</v>
      </c>
      <c r="C471" t="s">
        <v>12</v>
      </c>
      <c r="D471" t="s">
        <v>18</v>
      </c>
      <c r="E471" t="s">
        <v>76</v>
      </c>
      <c r="F471">
        <v>30</v>
      </c>
      <c r="G471" t="s">
        <v>3230</v>
      </c>
      <c r="H471" s="2">
        <v>5</v>
      </c>
    </row>
    <row r="472" spans="1:8" x14ac:dyDescent="0.3">
      <c r="A472" t="s">
        <v>2684</v>
      </c>
      <c r="B472" t="s">
        <v>7</v>
      </c>
      <c r="C472" t="s">
        <v>12</v>
      </c>
      <c r="D472" t="s">
        <v>18</v>
      </c>
      <c r="E472" t="s">
        <v>76</v>
      </c>
      <c r="F472">
        <v>30</v>
      </c>
      <c r="G472" t="s">
        <v>3214</v>
      </c>
      <c r="H472" s="2">
        <v>4</v>
      </c>
    </row>
    <row r="473" spans="1:8" x14ac:dyDescent="0.3">
      <c r="A473" t="s">
        <v>2685</v>
      </c>
      <c r="B473" t="s">
        <v>7</v>
      </c>
      <c r="C473" t="s">
        <v>12</v>
      </c>
      <c r="D473" t="s">
        <v>18</v>
      </c>
      <c r="E473" t="s">
        <v>76</v>
      </c>
      <c r="F473">
        <v>30</v>
      </c>
      <c r="G473" t="s">
        <v>3214</v>
      </c>
      <c r="H473" s="2">
        <v>4</v>
      </c>
    </row>
    <row r="474" spans="1:8" x14ac:dyDescent="0.3">
      <c r="A474" t="s">
        <v>2686</v>
      </c>
      <c r="B474" t="s">
        <v>7</v>
      </c>
      <c r="C474" t="s">
        <v>12</v>
      </c>
      <c r="D474" t="s">
        <v>18</v>
      </c>
      <c r="E474" t="s">
        <v>76</v>
      </c>
      <c r="F474">
        <v>30</v>
      </c>
      <c r="G474" t="s">
        <v>3214</v>
      </c>
      <c r="H474" s="2">
        <v>4</v>
      </c>
    </row>
    <row r="475" spans="1:8" x14ac:dyDescent="0.3">
      <c r="A475" t="s">
        <v>2687</v>
      </c>
      <c r="B475" t="s">
        <v>7</v>
      </c>
      <c r="C475" t="s">
        <v>12</v>
      </c>
      <c r="D475" t="s">
        <v>18</v>
      </c>
      <c r="E475" t="s">
        <v>76</v>
      </c>
      <c r="F475">
        <v>32</v>
      </c>
      <c r="G475" t="s">
        <v>3245</v>
      </c>
      <c r="H475" s="2">
        <v>3</v>
      </c>
    </row>
    <row r="476" spans="1:8" x14ac:dyDescent="0.3">
      <c r="A476" t="s">
        <v>2688</v>
      </c>
      <c r="B476" t="s">
        <v>7</v>
      </c>
      <c r="C476" t="s">
        <v>12</v>
      </c>
      <c r="D476" t="s">
        <v>18</v>
      </c>
      <c r="E476" t="s">
        <v>76</v>
      </c>
      <c r="F476">
        <v>32</v>
      </c>
      <c r="G476" t="s">
        <v>3245</v>
      </c>
      <c r="H476" s="2">
        <v>5</v>
      </c>
    </row>
    <row r="477" spans="1:8" x14ac:dyDescent="0.3">
      <c r="A477" t="s">
        <v>2689</v>
      </c>
      <c r="B477" t="s">
        <v>7</v>
      </c>
      <c r="C477" t="s">
        <v>12</v>
      </c>
      <c r="D477" t="s">
        <v>18</v>
      </c>
      <c r="E477" t="s">
        <v>76</v>
      </c>
      <c r="F477">
        <v>32</v>
      </c>
      <c r="G477" t="s">
        <v>3245</v>
      </c>
      <c r="H477" s="2">
        <v>4</v>
      </c>
    </row>
    <row r="478" spans="1:8" x14ac:dyDescent="0.3">
      <c r="A478" t="s">
        <v>2690</v>
      </c>
      <c r="B478" t="s">
        <v>7</v>
      </c>
      <c r="C478" t="s">
        <v>12</v>
      </c>
      <c r="D478" t="s">
        <v>18</v>
      </c>
      <c r="E478" t="s">
        <v>76</v>
      </c>
      <c r="F478">
        <v>32</v>
      </c>
      <c r="G478" t="s">
        <v>3245</v>
      </c>
      <c r="H478" s="2">
        <v>2</v>
      </c>
    </row>
    <row r="479" spans="1:8" x14ac:dyDescent="0.3">
      <c r="A479" t="s">
        <v>2691</v>
      </c>
      <c r="B479" t="s">
        <v>7</v>
      </c>
      <c r="C479" t="s">
        <v>12</v>
      </c>
      <c r="D479" t="s">
        <v>18</v>
      </c>
      <c r="E479" t="s">
        <v>76</v>
      </c>
      <c r="F479">
        <v>32</v>
      </c>
      <c r="G479" t="s">
        <v>3230</v>
      </c>
      <c r="H479" s="2">
        <v>5</v>
      </c>
    </row>
    <row r="480" spans="1:8" x14ac:dyDescent="0.3">
      <c r="A480" t="s">
        <v>2692</v>
      </c>
      <c r="B480" t="s">
        <v>7</v>
      </c>
      <c r="C480" t="s">
        <v>12</v>
      </c>
      <c r="D480" t="s">
        <v>18</v>
      </c>
      <c r="E480" t="s">
        <v>76</v>
      </c>
      <c r="F480">
        <v>32</v>
      </c>
      <c r="G480" t="s">
        <v>3230</v>
      </c>
      <c r="H480" s="2">
        <v>5</v>
      </c>
    </row>
    <row r="481" spans="1:8" x14ac:dyDescent="0.3">
      <c r="A481" t="s">
        <v>2693</v>
      </c>
      <c r="B481" t="s">
        <v>7</v>
      </c>
      <c r="C481" t="s">
        <v>12</v>
      </c>
      <c r="D481" t="s">
        <v>18</v>
      </c>
      <c r="E481" t="s">
        <v>76</v>
      </c>
      <c r="F481">
        <v>32</v>
      </c>
      <c r="G481" t="s">
        <v>3230</v>
      </c>
      <c r="H481" s="2">
        <v>5</v>
      </c>
    </row>
    <row r="482" spans="1:8" x14ac:dyDescent="0.3">
      <c r="A482" t="s">
        <v>2694</v>
      </c>
      <c r="B482" t="s">
        <v>7</v>
      </c>
      <c r="C482" t="s">
        <v>12</v>
      </c>
      <c r="D482" t="s">
        <v>18</v>
      </c>
      <c r="E482" t="s">
        <v>76</v>
      </c>
      <c r="F482">
        <v>32</v>
      </c>
      <c r="G482" t="s">
        <v>3230</v>
      </c>
      <c r="H482" s="2">
        <v>4</v>
      </c>
    </row>
    <row r="483" spans="1:8" x14ac:dyDescent="0.3">
      <c r="A483" t="s">
        <v>2695</v>
      </c>
      <c r="B483" t="s">
        <v>7</v>
      </c>
      <c r="C483" t="s">
        <v>12</v>
      </c>
      <c r="D483" t="s">
        <v>18</v>
      </c>
      <c r="E483" t="s">
        <v>76</v>
      </c>
      <c r="F483">
        <v>34</v>
      </c>
      <c r="G483" t="s">
        <v>3246</v>
      </c>
      <c r="H483" s="2">
        <v>4</v>
      </c>
    </row>
    <row r="484" spans="1:8" x14ac:dyDescent="0.3">
      <c r="A484" t="s">
        <v>2696</v>
      </c>
      <c r="B484" t="s">
        <v>7</v>
      </c>
      <c r="C484" t="s">
        <v>12</v>
      </c>
      <c r="D484" t="s">
        <v>18</v>
      </c>
      <c r="E484" t="s">
        <v>76</v>
      </c>
      <c r="F484">
        <v>34</v>
      </c>
      <c r="G484" t="s">
        <v>3246</v>
      </c>
      <c r="H484" s="2">
        <v>4</v>
      </c>
    </row>
    <row r="485" spans="1:8" x14ac:dyDescent="0.3">
      <c r="A485" t="s">
        <v>2697</v>
      </c>
      <c r="B485" t="s">
        <v>7</v>
      </c>
      <c r="C485" t="s">
        <v>12</v>
      </c>
      <c r="D485" t="s">
        <v>18</v>
      </c>
      <c r="E485" t="s">
        <v>76</v>
      </c>
      <c r="F485">
        <v>34</v>
      </c>
      <c r="G485" t="s">
        <v>3246</v>
      </c>
      <c r="H485" s="2">
        <v>5</v>
      </c>
    </row>
    <row r="486" spans="1:8" x14ac:dyDescent="0.3">
      <c r="A486" t="s">
        <v>2698</v>
      </c>
      <c r="B486" t="s">
        <v>7</v>
      </c>
      <c r="C486" t="s">
        <v>12</v>
      </c>
      <c r="D486" t="s">
        <v>18</v>
      </c>
      <c r="E486" t="s">
        <v>80</v>
      </c>
      <c r="F486">
        <v>34</v>
      </c>
      <c r="G486" t="s">
        <v>3246</v>
      </c>
      <c r="H486" s="2">
        <v>5</v>
      </c>
    </row>
    <row r="487" spans="1:8" x14ac:dyDescent="0.3">
      <c r="A487" t="s">
        <v>2699</v>
      </c>
      <c r="B487" t="s">
        <v>7</v>
      </c>
      <c r="C487" t="s">
        <v>12</v>
      </c>
      <c r="D487" t="s">
        <v>18</v>
      </c>
      <c r="E487" t="s">
        <v>80</v>
      </c>
      <c r="F487">
        <v>34</v>
      </c>
      <c r="G487" t="s">
        <v>3246</v>
      </c>
      <c r="H487" s="2">
        <v>3</v>
      </c>
    </row>
    <row r="488" spans="1:8" x14ac:dyDescent="0.3">
      <c r="A488" t="s">
        <v>2700</v>
      </c>
      <c r="B488" t="s">
        <v>7</v>
      </c>
      <c r="C488" t="s">
        <v>12</v>
      </c>
      <c r="D488" t="s">
        <v>18</v>
      </c>
      <c r="E488" t="s">
        <v>80</v>
      </c>
      <c r="F488">
        <v>36</v>
      </c>
      <c r="G488" t="s">
        <v>3246</v>
      </c>
      <c r="H488" s="2">
        <v>5</v>
      </c>
    </row>
    <row r="489" spans="1:8" x14ac:dyDescent="0.3">
      <c r="A489" t="s">
        <v>2701</v>
      </c>
      <c r="B489" t="s">
        <v>7</v>
      </c>
      <c r="C489" t="s">
        <v>12</v>
      </c>
      <c r="D489" t="s">
        <v>18</v>
      </c>
      <c r="E489" t="s">
        <v>80</v>
      </c>
      <c r="F489">
        <v>36</v>
      </c>
      <c r="G489" t="s">
        <v>3221</v>
      </c>
      <c r="H489" s="2">
        <v>5</v>
      </c>
    </row>
    <row r="490" spans="1:8" x14ac:dyDescent="0.3">
      <c r="A490" t="s">
        <v>2702</v>
      </c>
      <c r="B490" t="s">
        <v>7</v>
      </c>
      <c r="C490" t="s">
        <v>12</v>
      </c>
      <c r="D490" t="s">
        <v>18</v>
      </c>
      <c r="E490" t="s">
        <v>80</v>
      </c>
      <c r="F490">
        <v>36</v>
      </c>
      <c r="G490" t="s">
        <v>3221</v>
      </c>
      <c r="H490" s="2">
        <v>4</v>
      </c>
    </row>
    <row r="491" spans="1:8" x14ac:dyDescent="0.3">
      <c r="A491" t="s">
        <v>2703</v>
      </c>
      <c r="B491" t="s">
        <v>7</v>
      </c>
      <c r="C491" t="s">
        <v>12</v>
      </c>
      <c r="D491" t="s">
        <v>18</v>
      </c>
      <c r="E491" t="s">
        <v>80</v>
      </c>
      <c r="F491">
        <v>36</v>
      </c>
      <c r="G491" t="s">
        <v>3220</v>
      </c>
      <c r="H491" s="2">
        <v>3</v>
      </c>
    </row>
    <row r="492" spans="1:8" x14ac:dyDescent="0.3">
      <c r="A492" t="s">
        <v>2704</v>
      </c>
      <c r="B492" t="s">
        <v>7</v>
      </c>
      <c r="C492" t="s">
        <v>12</v>
      </c>
      <c r="D492" t="s">
        <v>18</v>
      </c>
      <c r="E492" t="s">
        <v>80</v>
      </c>
      <c r="F492">
        <v>36</v>
      </c>
      <c r="G492" t="s">
        <v>3220</v>
      </c>
      <c r="H492" s="2">
        <v>5</v>
      </c>
    </row>
    <row r="493" spans="1:8" x14ac:dyDescent="0.3">
      <c r="A493" t="s">
        <v>2705</v>
      </c>
      <c r="B493" t="s">
        <v>7</v>
      </c>
      <c r="C493" t="s">
        <v>12</v>
      </c>
      <c r="D493" t="s">
        <v>18</v>
      </c>
      <c r="E493" t="s">
        <v>80</v>
      </c>
      <c r="F493">
        <v>36</v>
      </c>
      <c r="G493" t="s">
        <v>3220</v>
      </c>
      <c r="H493" s="2">
        <v>4</v>
      </c>
    </row>
    <row r="494" spans="1:8" x14ac:dyDescent="0.3">
      <c r="A494" t="s">
        <v>2706</v>
      </c>
      <c r="B494" t="s">
        <v>7</v>
      </c>
      <c r="C494" t="s">
        <v>12</v>
      </c>
      <c r="D494" t="s">
        <v>18</v>
      </c>
      <c r="E494" t="s">
        <v>80</v>
      </c>
      <c r="F494">
        <v>36</v>
      </c>
      <c r="G494" t="s">
        <v>3236</v>
      </c>
      <c r="H494" s="2">
        <v>3</v>
      </c>
    </row>
    <row r="495" spans="1:8" x14ac:dyDescent="0.3">
      <c r="A495" t="s">
        <v>2707</v>
      </c>
      <c r="B495" t="s">
        <v>7</v>
      </c>
      <c r="C495" t="s">
        <v>12</v>
      </c>
      <c r="D495" t="s">
        <v>18</v>
      </c>
      <c r="E495" t="s">
        <v>80</v>
      </c>
      <c r="F495">
        <v>36</v>
      </c>
      <c r="G495" t="s">
        <v>3236</v>
      </c>
      <c r="H495" s="2">
        <v>5</v>
      </c>
    </row>
    <row r="496" spans="1:8" x14ac:dyDescent="0.3">
      <c r="A496" t="s">
        <v>2708</v>
      </c>
      <c r="B496" t="s">
        <v>7</v>
      </c>
      <c r="C496" t="s">
        <v>12</v>
      </c>
      <c r="D496" t="s">
        <v>18</v>
      </c>
      <c r="E496" t="s">
        <v>80</v>
      </c>
      <c r="F496">
        <v>36</v>
      </c>
      <c r="G496" t="s">
        <v>3236</v>
      </c>
      <c r="H496" s="2">
        <v>5</v>
      </c>
    </row>
    <row r="497" spans="1:8" x14ac:dyDescent="0.3">
      <c r="A497" t="s">
        <v>2709</v>
      </c>
      <c r="B497" t="s">
        <v>7</v>
      </c>
      <c r="C497" t="s">
        <v>12</v>
      </c>
      <c r="D497" t="s">
        <v>18</v>
      </c>
      <c r="E497" t="s">
        <v>80</v>
      </c>
      <c r="F497">
        <v>36</v>
      </c>
      <c r="G497" t="s">
        <v>3236</v>
      </c>
      <c r="H497" s="2">
        <v>4</v>
      </c>
    </row>
    <row r="498" spans="1:8" x14ac:dyDescent="0.3">
      <c r="A498" t="s">
        <v>2710</v>
      </c>
      <c r="B498" t="s">
        <v>7</v>
      </c>
      <c r="C498" t="s">
        <v>12</v>
      </c>
      <c r="D498" t="s">
        <v>18</v>
      </c>
      <c r="E498" t="s">
        <v>80</v>
      </c>
      <c r="F498">
        <v>36</v>
      </c>
      <c r="G498" t="s">
        <v>3234</v>
      </c>
      <c r="H498" s="2">
        <v>2</v>
      </c>
    </row>
    <row r="499" spans="1:8" x14ac:dyDescent="0.3">
      <c r="A499" t="s">
        <v>2711</v>
      </c>
      <c r="B499" t="s">
        <v>7</v>
      </c>
      <c r="C499" t="s">
        <v>12</v>
      </c>
      <c r="D499" t="s">
        <v>18</v>
      </c>
      <c r="E499" t="s">
        <v>80</v>
      </c>
      <c r="F499">
        <v>32</v>
      </c>
      <c r="G499" t="s">
        <v>3234</v>
      </c>
      <c r="H499" s="2">
        <v>3</v>
      </c>
    </row>
    <row r="500" spans="1:8" x14ac:dyDescent="0.3">
      <c r="A500" t="s">
        <v>2712</v>
      </c>
      <c r="B500" t="s">
        <v>7</v>
      </c>
      <c r="C500" t="s">
        <v>12</v>
      </c>
      <c r="D500" t="s">
        <v>18</v>
      </c>
      <c r="E500" t="s">
        <v>80</v>
      </c>
      <c r="F500">
        <v>32</v>
      </c>
      <c r="G500" t="s">
        <v>3234</v>
      </c>
      <c r="H500" s="2">
        <v>4</v>
      </c>
    </row>
    <row r="501" spans="1:8" x14ac:dyDescent="0.3">
      <c r="A501" t="s">
        <v>2713</v>
      </c>
      <c r="B501" t="s">
        <v>7</v>
      </c>
      <c r="C501" t="s">
        <v>12</v>
      </c>
      <c r="D501" t="s">
        <v>18</v>
      </c>
      <c r="E501" t="s">
        <v>80</v>
      </c>
      <c r="F501">
        <v>32</v>
      </c>
      <c r="G501" t="s">
        <v>3234</v>
      </c>
      <c r="H501" s="2">
        <v>5</v>
      </c>
    </row>
    <row r="502" spans="1:8" x14ac:dyDescent="0.3">
      <c r="A502" t="s">
        <v>2714</v>
      </c>
      <c r="B502" t="s">
        <v>7</v>
      </c>
      <c r="C502" t="s">
        <v>12</v>
      </c>
      <c r="D502" t="s">
        <v>18</v>
      </c>
      <c r="E502" t="s">
        <v>80</v>
      </c>
      <c r="F502">
        <v>32</v>
      </c>
      <c r="G502" t="s">
        <v>3239</v>
      </c>
      <c r="H502" s="2">
        <v>4</v>
      </c>
    </row>
    <row r="503" spans="1:8" x14ac:dyDescent="0.3">
      <c r="A503" t="s">
        <v>2715</v>
      </c>
      <c r="B503" t="s">
        <v>7</v>
      </c>
      <c r="C503" t="s">
        <v>12</v>
      </c>
      <c r="D503" t="s">
        <v>18</v>
      </c>
      <c r="E503" t="s">
        <v>80</v>
      </c>
      <c r="F503">
        <v>34</v>
      </c>
      <c r="G503" t="s">
        <v>3239</v>
      </c>
      <c r="H503" s="2">
        <v>4</v>
      </c>
    </row>
    <row r="504" spans="1:8" x14ac:dyDescent="0.3">
      <c r="A504" t="s">
        <v>2716</v>
      </c>
      <c r="B504" t="s">
        <v>7</v>
      </c>
      <c r="C504" t="s">
        <v>12</v>
      </c>
      <c r="D504" t="s">
        <v>18</v>
      </c>
      <c r="E504" t="s">
        <v>80</v>
      </c>
      <c r="F504">
        <v>34</v>
      </c>
      <c r="G504" t="s">
        <v>3239</v>
      </c>
      <c r="H504" s="2">
        <v>4</v>
      </c>
    </row>
    <row r="505" spans="1:8" x14ac:dyDescent="0.3">
      <c r="A505" t="s">
        <v>2717</v>
      </c>
      <c r="B505" t="s">
        <v>7</v>
      </c>
      <c r="C505" t="s">
        <v>12</v>
      </c>
      <c r="D505" t="s">
        <v>18</v>
      </c>
      <c r="E505" t="s">
        <v>80</v>
      </c>
      <c r="F505">
        <v>34</v>
      </c>
      <c r="G505" t="s">
        <v>3213</v>
      </c>
      <c r="H505" s="2">
        <v>3</v>
      </c>
    </row>
    <row r="506" spans="1:8" x14ac:dyDescent="0.3">
      <c r="A506" t="s">
        <v>2718</v>
      </c>
      <c r="B506" t="s">
        <v>7</v>
      </c>
      <c r="C506" t="s">
        <v>12</v>
      </c>
      <c r="D506" t="s">
        <v>18</v>
      </c>
      <c r="E506" t="s">
        <v>80</v>
      </c>
      <c r="F506">
        <v>34</v>
      </c>
      <c r="G506" t="s">
        <v>3213</v>
      </c>
      <c r="H506" s="2">
        <v>2</v>
      </c>
    </row>
    <row r="507" spans="1:8" x14ac:dyDescent="0.3">
      <c r="A507" t="s">
        <v>2719</v>
      </c>
      <c r="B507" t="s">
        <v>7</v>
      </c>
      <c r="C507" t="s">
        <v>12</v>
      </c>
      <c r="D507" t="s">
        <v>18</v>
      </c>
      <c r="E507" t="s">
        <v>80</v>
      </c>
      <c r="F507">
        <v>34</v>
      </c>
      <c r="G507" t="s">
        <v>3213</v>
      </c>
      <c r="H507" s="2">
        <v>5</v>
      </c>
    </row>
    <row r="508" spans="1:8" x14ac:dyDescent="0.3">
      <c r="A508" t="s">
        <v>2720</v>
      </c>
      <c r="B508" t="s">
        <v>7</v>
      </c>
      <c r="C508" t="s">
        <v>12</v>
      </c>
      <c r="D508" t="s">
        <v>18</v>
      </c>
      <c r="E508" t="s">
        <v>80</v>
      </c>
      <c r="F508">
        <v>34</v>
      </c>
      <c r="G508" t="s">
        <v>3213</v>
      </c>
      <c r="H508" s="2">
        <v>4</v>
      </c>
    </row>
    <row r="509" spans="1:8" x14ac:dyDescent="0.3">
      <c r="A509" t="s">
        <v>2721</v>
      </c>
      <c r="B509" t="s">
        <v>7</v>
      </c>
      <c r="C509" t="s">
        <v>12</v>
      </c>
      <c r="D509" t="s">
        <v>18</v>
      </c>
      <c r="E509" t="s">
        <v>80</v>
      </c>
      <c r="F509">
        <v>34</v>
      </c>
      <c r="G509" t="s">
        <v>3221</v>
      </c>
      <c r="H509" s="2">
        <v>2</v>
      </c>
    </row>
    <row r="510" spans="1:8" x14ac:dyDescent="0.3">
      <c r="A510" t="s">
        <v>2722</v>
      </c>
      <c r="B510" t="s">
        <v>7</v>
      </c>
      <c r="C510" t="s">
        <v>12</v>
      </c>
      <c r="D510" t="s">
        <v>18</v>
      </c>
      <c r="E510" t="s">
        <v>80</v>
      </c>
      <c r="F510">
        <v>34</v>
      </c>
      <c r="G510" t="s">
        <v>3221</v>
      </c>
      <c r="H510" s="2">
        <v>5</v>
      </c>
    </row>
    <row r="511" spans="1:8" x14ac:dyDescent="0.3">
      <c r="A511" t="s">
        <v>2723</v>
      </c>
      <c r="B511" t="s">
        <v>7</v>
      </c>
      <c r="C511" t="s">
        <v>12</v>
      </c>
      <c r="D511" t="s">
        <v>18</v>
      </c>
      <c r="E511" t="s">
        <v>80</v>
      </c>
      <c r="F511">
        <v>36</v>
      </c>
      <c r="G511" t="s">
        <v>3221</v>
      </c>
      <c r="H511" s="2">
        <v>5</v>
      </c>
    </row>
    <row r="512" spans="1:8" x14ac:dyDescent="0.3">
      <c r="A512" t="s">
        <v>2724</v>
      </c>
      <c r="B512" t="s">
        <v>7</v>
      </c>
      <c r="C512" t="s">
        <v>12</v>
      </c>
      <c r="D512" t="s">
        <v>18</v>
      </c>
      <c r="E512" t="s">
        <v>80</v>
      </c>
      <c r="F512">
        <v>36</v>
      </c>
      <c r="G512" t="s">
        <v>3215</v>
      </c>
      <c r="H512" s="2">
        <v>4</v>
      </c>
    </row>
    <row r="513" spans="1:8" x14ac:dyDescent="0.3">
      <c r="A513" t="s">
        <v>2725</v>
      </c>
      <c r="B513" t="s">
        <v>7</v>
      </c>
      <c r="C513" t="s">
        <v>12</v>
      </c>
      <c r="D513" t="s">
        <v>18</v>
      </c>
      <c r="E513" t="s">
        <v>80</v>
      </c>
      <c r="F513">
        <v>36</v>
      </c>
      <c r="G513" t="s">
        <v>3215</v>
      </c>
      <c r="H513" s="2">
        <v>4</v>
      </c>
    </row>
    <row r="514" spans="1:8" x14ac:dyDescent="0.3">
      <c r="A514" t="s">
        <v>2726</v>
      </c>
      <c r="B514" t="s">
        <v>7</v>
      </c>
      <c r="C514" t="s">
        <v>12</v>
      </c>
      <c r="D514" t="s">
        <v>18</v>
      </c>
      <c r="E514" t="s">
        <v>80</v>
      </c>
      <c r="F514">
        <v>36</v>
      </c>
      <c r="G514" t="s">
        <v>3234</v>
      </c>
      <c r="H514" s="2">
        <v>4</v>
      </c>
    </row>
    <row r="515" spans="1:8" x14ac:dyDescent="0.3">
      <c r="A515" t="s">
        <v>2727</v>
      </c>
      <c r="B515" t="s">
        <v>7</v>
      </c>
      <c r="C515" t="s">
        <v>12</v>
      </c>
      <c r="D515" t="s">
        <v>18</v>
      </c>
      <c r="E515" t="s">
        <v>80</v>
      </c>
      <c r="F515">
        <v>36</v>
      </c>
      <c r="G515" t="s">
        <v>3234</v>
      </c>
      <c r="H515" s="2">
        <v>3</v>
      </c>
    </row>
    <row r="516" spans="1:8" x14ac:dyDescent="0.3">
      <c r="A516" t="s">
        <v>2728</v>
      </c>
      <c r="B516" t="s">
        <v>7</v>
      </c>
      <c r="C516" t="s">
        <v>12</v>
      </c>
      <c r="D516" t="s">
        <v>18</v>
      </c>
      <c r="E516" t="s">
        <v>80</v>
      </c>
      <c r="F516">
        <v>36</v>
      </c>
      <c r="G516" t="s">
        <v>3229</v>
      </c>
      <c r="H516" s="2">
        <v>5</v>
      </c>
    </row>
    <row r="517" spans="1:8" x14ac:dyDescent="0.3">
      <c r="A517" t="s">
        <v>2729</v>
      </c>
      <c r="B517" t="s">
        <v>7</v>
      </c>
      <c r="C517" t="s">
        <v>12</v>
      </c>
      <c r="D517" t="s">
        <v>18</v>
      </c>
      <c r="E517" t="s">
        <v>70</v>
      </c>
      <c r="F517">
        <v>36</v>
      </c>
      <c r="G517" t="s">
        <v>3229</v>
      </c>
      <c r="H517" s="2">
        <v>4</v>
      </c>
    </row>
    <row r="518" spans="1:8" x14ac:dyDescent="0.3">
      <c r="A518" t="s">
        <v>2730</v>
      </c>
      <c r="B518" t="s">
        <v>7</v>
      </c>
      <c r="C518" t="s">
        <v>12</v>
      </c>
      <c r="D518" t="s">
        <v>18</v>
      </c>
      <c r="E518" t="s">
        <v>70</v>
      </c>
      <c r="F518">
        <v>36</v>
      </c>
      <c r="G518" t="s">
        <v>3239</v>
      </c>
      <c r="H518" s="2">
        <v>2</v>
      </c>
    </row>
    <row r="519" spans="1:8" x14ac:dyDescent="0.3">
      <c r="A519" t="s">
        <v>2731</v>
      </c>
      <c r="B519" t="s">
        <v>7</v>
      </c>
      <c r="C519" t="s">
        <v>12</v>
      </c>
      <c r="D519" t="s">
        <v>18</v>
      </c>
      <c r="E519" t="s">
        <v>70</v>
      </c>
      <c r="F519">
        <v>36</v>
      </c>
      <c r="G519" t="s">
        <v>3239</v>
      </c>
      <c r="H519" s="2">
        <v>5</v>
      </c>
    </row>
    <row r="520" spans="1:8" x14ac:dyDescent="0.3">
      <c r="A520" t="s">
        <v>2732</v>
      </c>
      <c r="B520" t="s">
        <v>7</v>
      </c>
      <c r="C520" t="s">
        <v>12</v>
      </c>
      <c r="D520" t="s">
        <v>18</v>
      </c>
      <c r="E520" t="s">
        <v>70</v>
      </c>
      <c r="F520">
        <v>36</v>
      </c>
      <c r="G520" t="s">
        <v>3239</v>
      </c>
      <c r="H520" s="2">
        <v>5</v>
      </c>
    </row>
    <row r="521" spans="1:8" x14ac:dyDescent="0.3">
      <c r="A521" t="s">
        <v>2733</v>
      </c>
      <c r="B521" t="s">
        <v>7</v>
      </c>
      <c r="C521" t="s">
        <v>12</v>
      </c>
      <c r="D521" t="s">
        <v>18</v>
      </c>
      <c r="E521" t="s">
        <v>70</v>
      </c>
      <c r="F521">
        <v>36</v>
      </c>
      <c r="G521" t="s">
        <v>3213</v>
      </c>
      <c r="H521" s="2">
        <v>5</v>
      </c>
    </row>
    <row r="522" spans="1:8" x14ac:dyDescent="0.3">
      <c r="A522" t="s">
        <v>2734</v>
      </c>
      <c r="B522" t="s">
        <v>7</v>
      </c>
      <c r="C522" t="s">
        <v>12</v>
      </c>
      <c r="D522" t="s">
        <v>18</v>
      </c>
      <c r="E522" t="s">
        <v>70</v>
      </c>
      <c r="F522">
        <v>36</v>
      </c>
      <c r="G522" t="s">
        <v>3213</v>
      </c>
      <c r="H522" s="2">
        <v>4</v>
      </c>
    </row>
    <row r="523" spans="1:8" x14ac:dyDescent="0.3">
      <c r="A523" t="s">
        <v>2735</v>
      </c>
      <c r="B523" t="s">
        <v>7</v>
      </c>
      <c r="C523" t="s">
        <v>12</v>
      </c>
      <c r="D523" t="s">
        <v>18</v>
      </c>
      <c r="E523" t="s">
        <v>70</v>
      </c>
      <c r="F523">
        <v>36</v>
      </c>
      <c r="G523" t="s">
        <v>3213</v>
      </c>
      <c r="H523" s="2">
        <v>4</v>
      </c>
    </row>
    <row r="524" spans="1:8" x14ac:dyDescent="0.3">
      <c r="A524" t="s">
        <v>2736</v>
      </c>
      <c r="B524" t="s">
        <v>7</v>
      </c>
      <c r="C524" t="s">
        <v>12</v>
      </c>
      <c r="D524" t="s">
        <v>18</v>
      </c>
      <c r="E524" t="s">
        <v>70</v>
      </c>
      <c r="F524">
        <v>36</v>
      </c>
      <c r="G524" t="s">
        <v>3213</v>
      </c>
      <c r="H524" s="2">
        <v>4</v>
      </c>
    </row>
    <row r="525" spans="1:8" x14ac:dyDescent="0.3">
      <c r="A525" t="s">
        <v>2737</v>
      </c>
      <c r="B525" t="s">
        <v>7</v>
      </c>
      <c r="C525" t="s">
        <v>12</v>
      </c>
      <c r="D525" t="s">
        <v>18</v>
      </c>
      <c r="E525" t="s">
        <v>70</v>
      </c>
      <c r="F525">
        <v>36</v>
      </c>
      <c r="G525" t="s">
        <v>3230</v>
      </c>
      <c r="H525" s="2">
        <v>5</v>
      </c>
    </row>
    <row r="526" spans="1:8" x14ac:dyDescent="0.3">
      <c r="A526" t="s">
        <v>2738</v>
      </c>
      <c r="B526" t="s">
        <v>7</v>
      </c>
      <c r="C526" t="s">
        <v>12</v>
      </c>
      <c r="D526" t="s">
        <v>18</v>
      </c>
      <c r="E526" t="s">
        <v>70</v>
      </c>
      <c r="F526">
        <v>36</v>
      </c>
      <c r="G526" t="s">
        <v>3230</v>
      </c>
      <c r="H526" s="2">
        <v>5</v>
      </c>
    </row>
    <row r="527" spans="1:8" x14ac:dyDescent="0.3">
      <c r="A527" t="s">
        <v>2739</v>
      </c>
      <c r="B527" t="s">
        <v>7</v>
      </c>
      <c r="C527" t="s">
        <v>12</v>
      </c>
      <c r="D527" t="s">
        <v>18</v>
      </c>
      <c r="E527" t="s">
        <v>70</v>
      </c>
      <c r="F527">
        <v>36</v>
      </c>
      <c r="G527" t="s">
        <v>3230</v>
      </c>
      <c r="H527" s="2">
        <v>3</v>
      </c>
    </row>
    <row r="528" spans="1:8" x14ac:dyDescent="0.3">
      <c r="A528" t="s">
        <v>2740</v>
      </c>
      <c r="B528" t="s">
        <v>7</v>
      </c>
      <c r="C528" t="s">
        <v>12</v>
      </c>
      <c r="D528" t="s">
        <v>18</v>
      </c>
      <c r="E528" t="s">
        <v>70</v>
      </c>
      <c r="F528">
        <v>32</v>
      </c>
      <c r="G528" t="s">
        <v>3214</v>
      </c>
      <c r="H528" s="2">
        <v>5</v>
      </c>
    </row>
    <row r="529" spans="1:8" x14ac:dyDescent="0.3">
      <c r="A529" t="s">
        <v>2741</v>
      </c>
      <c r="B529" t="s">
        <v>7</v>
      </c>
      <c r="C529" t="s">
        <v>12</v>
      </c>
      <c r="D529" t="s">
        <v>18</v>
      </c>
      <c r="E529" t="s">
        <v>70</v>
      </c>
      <c r="F529">
        <v>32</v>
      </c>
      <c r="G529" t="s">
        <v>3214</v>
      </c>
      <c r="H529" s="2">
        <v>5</v>
      </c>
    </row>
    <row r="530" spans="1:8" x14ac:dyDescent="0.3">
      <c r="A530" t="s">
        <v>2742</v>
      </c>
      <c r="B530" t="s">
        <v>7</v>
      </c>
      <c r="C530" t="s">
        <v>12</v>
      </c>
      <c r="D530" t="s">
        <v>18</v>
      </c>
      <c r="E530" t="s">
        <v>70</v>
      </c>
      <c r="F530">
        <v>32</v>
      </c>
      <c r="G530" t="s">
        <v>3214</v>
      </c>
      <c r="H530" s="2">
        <v>4</v>
      </c>
    </row>
    <row r="531" spans="1:8" x14ac:dyDescent="0.3">
      <c r="A531" t="s">
        <v>2743</v>
      </c>
      <c r="B531" t="s">
        <v>7</v>
      </c>
      <c r="C531" t="s">
        <v>12</v>
      </c>
      <c r="D531" t="s">
        <v>18</v>
      </c>
      <c r="E531" t="s">
        <v>70</v>
      </c>
      <c r="F531">
        <v>32</v>
      </c>
      <c r="G531" t="s">
        <v>3245</v>
      </c>
      <c r="H531" s="2">
        <v>3</v>
      </c>
    </row>
    <row r="532" spans="1:8" x14ac:dyDescent="0.3">
      <c r="A532" t="s">
        <v>2744</v>
      </c>
      <c r="B532" t="s">
        <v>7</v>
      </c>
      <c r="C532" t="s">
        <v>12</v>
      </c>
      <c r="D532" t="s">
        <v>18</v>
      </c>
      <c r="E532" t="s">
        <v>70</v>
      </c>
      <c r="F532">
        <v>32</v>
      </c>
      <c r="G532" t="s">
        <v>3245</v>
      </c>
      <c r="H532" s="2">
        <v>3</v>
      </c>
    </row>
    <row r="533" spans="1:8" x14ac:dyDescent="0.3">
      <c r="A533" t="s">
        <v>2745</v>
      </c>
      <c r="B533" t="s">
        <v>7</v>
      </c>
      <c r="C533" t="s">
        <v>12</v>
      </c>
      <c r="D533" t="s">
        <v>18</v>
      </c>
      <c r="E533" t="s">
        <v>70</v>
      </c>
      <c r="F533">
        <v>32</v>
      </c>
      <c r="G533" t="s">
        <v>3245</v>
      </c>
      <c r="H533" s="2">
        <v>3</v>
      </c>
    </row>
    <row r="534" spans="1:8" x14ac:dyDescent="0.3">
      <c r="A534" t="s">
        <v>2746</v>
      </c>
      <c r="B534" t="s">
        <v>7</v>
      </c>
      <c r="C534" t="s">
        <v>12</v>
      </c>
      <c r="D534" t="s">
        <v>18</v>
      </c>
      <c r="E534" t="s">
        <v>70</v>
      </c>
      <c r="F534">
        <v>32</v>
      </c>
      <c r="G534" t="s">
        <v>3245</v>
      </c>
      <c r="H534" s="2">
        <v>5</v>
      </c>
    </row>
    <row r="535" spans="1:8" x14ac:dyDescent="0.3">
      <c r="A535" t="s">
        <v>2747</v>
      </c>
      <c r="B535" t="s">
        <v>7</v>
      </c>
      <c r="C535" t="s">
        <v>12</v>
      </c>
      <c r="D535" t="s">
        <v>18</v>
      </c>
      <c r="E535" t="s">
        <v>70</v>
      </c>
      <c r="F535">
        <v>32</v>
      </c>
      <c r="G535" t="s">
        <v>3230</v>
      </c>
      <c r="H535" s="2">
        <v>4</v>
      </c>
    </row>
    <row r="536" spans="1:8" x14ac:dyDescent="0.3">
      <c r="A536" t="s">
        <v>2748</v>
      </c>
      <c r="B536" t="s">
        <v>7</v>
      </c>
      <c r="C536" t="s">
        <v>12</v>
      </c>
      <c r="D536" t="s">
        <v>18</v>
      </c>
      <c r="E536" t="s">
        <v>70</v>
      </c>
      <c r="F536">
        <v>32</v>
      </c>
      <c r="G536" t="s">
        <v>3230</v>
      </c>
      <c r="H536" s="2">
        <v>4</v>
      </c>
    </row>
    <row r="537" spans="1:8" x14ac:dyDescent="0.3">
      <c r="A537" t="s">
        <v>2749</v>
      </c>
      <c r="B537" t="s">
        <v>7</v>
      </c>
      <c r="C537" t="s">
        <v>12</v>
      </c>
      <c r="D537" t="s">
        <v>18</v>
      </c>
      <c r="E537" t="s">
        <v>70</v>
      </c>
      <c r="F537">
        <v>32</v>
      </c>
      <c r="G537" t="s">
        <v>3230</v>
      </c>
      <c r="H537" s="2">
        <v>5</v>
      </c>
    </row>
    <row r="538" spans="1:8" x14ac:dyDescent="0.3">
      <c r="A538" t="s">
        <v>2750</v>
      </c>
      <c r="B538" t="s">
        <v>7</v>
      </c>
      <c r="C538" t="s">
        <v>12</v>
      </c>
      <c r="D538" t="s">
        <v>18</v>
      </c>
      <c r="E538" t="s">
        <v>70</v>
      </c>
      <c r="F538">
        <v>32</v>
      </c>
      <c r="G538" t="s">
        <v>3230</v>
      </c>
      <c r="H538" s="2">
        <v>4</v>
      </c>
    </row>
    <row r="539" spans="1:8" x14ac:dyDescent="0.3">
      <c r="A539" t="s">
        <v>2751</v>
      </c>
      <c r="B539" t="s">
        <v>7</v>
      </c>
      <c r="C539" t="s">
        <v>12</v>
      </c>
      <c r="D539" t="s">
        <v>18</v>
      </c>
      <c r="E539" t="s">
        <v>70</v>
      </c>
      <c r="F539">
        <v>30</v>
      </c>
      <c r="G539" t="s">
        <v>3246</v>
      </c>
      <c r="H539" s="2">
        <v>3</v>
      </c>
    </row>
    <row r="540" spans="1:8" x14ac:dyDescent="0.3">
      <c r="A540" t="s">
        <v>2752</v>
      </c>
      <c r="B540" t="s">
        <v>7</v>
      </c>
      <c r="C540" t="s">
        <v>12</v>
      </c>
      <c r="D540" t="s">
        <v>18</v>
      </c>
      <c r="E540" t="s">
        <v>70</v>
      </c>
      <c r="F540">
        <v>30</v>
      </c>
      <c r="G540" t="s">
        <v>3246</v>
      </c>
      <c r="H540" s="2">
        <v>2</v>
      </c>
    </row>
    <row r="541" spans="1:8" x14ac:dyDescent="0.3">
      <c r="A541" t="s">
        <v>2753</v>
      </c>
      <c r="B541" t="s">
        <v>7</v>
      </c>
      <c r="C541" t="s">
        <v>12</v>
      </c>
      <c r="D541" t="s">
        <v>18</v>
      </c>
      <c r="E541" t="s">
        <v>70</v>
      </c>
      <c r="F541">
        <v>30</v>
      </c>
      <c r="G541" t="s">
        <v>3246</v>
      </c>
      <c r="H541" s="2">
        <v>4</v>
      </c>
    </row>
    <row r="542" spans="1:8" x14ac:dyDescent="0.3">
      <c r="A542" t="s">
        <v>2754</v>
      </c>
      <c r="B542" t="s">
        <v>7</v>
      </c>
      <c r="C542" t="s">
        <v>12</v>
      </c>
      <c r="D542" t="s">
        <v>18</v>
      </c>
      <c r="E542" t="s">
        <v>70</v>
      </c>
      <c r="F542">
        <v>30</v>
      </c>
      <c r="G542" t="s">
        <v>3246</v>
      </c>
      <c r="H542" s="2">
        <v>5</v>
      </c>
    </row>
    <row r="543" spans="1:8" x14ac:dyDescent="0.3">
      <c r="A543" t="s">
        <v>2755</v>
      </c>
      <c r="B543" t="s">
        <v>7</v>
      </c>
      <c r="C543" t="s">
        <v>12</v>
      </c>
      <c r="D543" t="s">
        <v>18</v>
      </c>
      <c r="E543" t="s">
        <v>81</v>
      </c>
      <c r="F543">
        <v>30</v>
      </c>
      <c r="G543" t="s">
        <v>3246</v>
      </c>
      <c r="H543" s="2">
        <v>4</v>
      </c>
    </row>
    <row r="544" spans="1:8" x14ac:dyDescent="0.3">
      <c r="A544" t="s">
        <v>2756</v>
      </c>
      <c r="B544" t="s">
        <v>7</v>
      </c>
      <c r="C544" t="s">
        <v>12</v>
      </c>
      <c r="D544" t="s">
        <v>18</v>
      </c>
      <c r="E544" t="s">
        <v>81</v>
      </c>
      <c r="F544">
        <v>30</v>
      </c>
      <c r="G544" t="s">
        <v>3246</v>
      </c>
      <c r="H544" s="2">
        <v>4</v>
      </c>
    </row>
    <row r="545" spans="1:8" x14ac:dyDescent="0.3">
      <c r="A545" t="s">
        <v>2757</v>
      </c>
      <c r="B545" t="s">
        <v>7</v>
      </c>
      <c r="C545" t="s">
        <v>12</v>
      </c>
      <c r="D545" t="s">
        <v>18</v>
      </c>
      <c r="E545" t="s">
        <v>81</v>
      </c>
      <c r="F545">
        <v>30</v>
      </c>
      <c r="G545" t="s">
        <v>3221</v>
      </c>
      <c r="H545" s="2">
        <v>4</v>
      </c>
    </row>
    <row r="546" spans="1:8" x14ac:dyDescent="0.3">
      <c r="A546" t="s">
        <v>2758</v>
      </c>
      <c r="B546" t="s">
        <v>7</v>
      </c>
      <c r="C546" t="s">
        <v>12</v>
      </c>
      <c r="D546" t="s">
        <v>18</v>
      </c>
      <c r="E546" t="s">
        <v>81</v>
      </c>
      <c r="F546">
        <v>30</v>
      </c>
      <c r="G546" t="s">
        <v>3221</v>
      </c>
      <c r="H546" s="2">
        <v>4</v>
      </c>
    </row>
    <row r="547" spans="1:8" x14ac:dyDescent="0.3">
      <c r="A547" t="s">
        <v>2759</v>
      </c>
      <c r="B547" t="s">
        <v>7</v>
      </c>
      <c r="C547" t="s">
        <v>12</v>
      </c>
      <c r="D547" t="s">
        <v>18</v>
      </c>
      <c r="E547" t="s">
        <v>81</v>
      </c>
      <c r="F547">
        <v>30</v>
      </c>
      <c r="G547" t="s">
        <v>3220</v>
      </c>
      <c r="H547" s="2">
        <v>5</v>
      </c>
    </row>
    <row r="548" spans="1:8" x14ac:dyDescent="0.3">
      <c r="A548" t="s">
        <v>2760</v>
      </c>
      <c r="B548" t="s">
        <v>7</v>
      </c>
      <c r="C548" t="s">
        <v>12</v>
      </c>
      <c r="D548" t="s">
        <v>18</v>
      </c>
      <c r="E548" t="s">
        <v>81</v>
      </c>
      <c r="F548">
        <v>30</v>
      </c>
      <c r="G548" t="s">
        <v>3220</v>
      </c>
      <c r="H548" s="2">
        <v>5</v>
      </c>
    </row>
    <row r="549" spans="1:8" x14ac:dyDescent="0.3">
      <c r="A549" t="s">
        <v>2761</v>
      </c>
      <c r="B549" t="s">
        <v>7</v>
      </c>
      <c r="C549" t="s">
        <v>12</v>
      </c>
      <c r="D549" t="s">
        <v>18</v>
      </c>
      <c r="E549" t="s">
        <v>81</v>
      </c>
      <c r="F549">
        <v>30</v>
      </c>
      <c r="G549" t="s">
        <v>3220</v>
      </c>
      <c r="H549" s="2">
        <v>5</v>
      </c>
    </row>
    <row r="550" spans="1:8" x14ac:dyDescent="0.3">
      <c r="A550" t="s">
        <v>2762</v>
      </c>
      <c r="B550" t="s">
        <v>7</v>
      </c>
      <c r="C550" t="s">
        <v>12</v>
      </c>
      <c r="D550" t="s">
        <v>18</v>
      </c>
      <c r="E550" t="s">
        <v>81</v>
      </c>
      <c r="F550">
        <v>34</v>
      </c>
      <c r="G550" t="s">
        <v>3236</v>
      </c>
      <c r="H550" s="2">
        <v>5</v>
      </c>
    </row>
    <row r="551" spans="1:8" x14ac:dyDescent="0.3">
      <c r="A551" t="s">
        <v>2763</v>
      </c>
      <c r="B551" t="s">
        <v>7</v>
      </c>
      <c r="C551" t="s">
        <v>12</v>
      </c>
      <c r="D551" t="s">
        <v>18</v>
      </c>
      <c r="E551" t="s">
        <v>81</v>
      </c>
      <c r="F551">
        <v>34</v>
      </c>
      <c r="G551" t="s">
        <v>3236</v>
      </c>
      <c r="H551" s="2">
        <v>5</v>
      </c>
    </row>
    <row r="552" spans="1:8" x14ac:dyDescent="0.3">
      <c r="A552" t="s">
        <v>2764</v>
      </c>
      <c r="B552" t="s">
        <v>7</v>
      </c>
      <c r="C552" t="s">
        <v>12</v>
      </c>
      <c r="D552" t="s">
        <v>18</v>
      </c>
      <c r="E552" t="s">
        <v>81</v>
      </c>
      <c r="F552">
        <v>34</v>
      </c>
      <c r="G552" t="s">
        <v>3236</v>
      </c>
      <c r="H552" s="2">
        <v>5</v>
      </c>
    </row>
    <row r="553" spans="1:8" x14ac:dyDescent="0.3">
      <c r="A553" t="s">
        <v>2765</v>
      </c>
      <c r="B553" t="s">
        <v>7</v>
      </c>
      <c r="C553" t="s">
        <v>12</v>
      </c>
      <c r="D553" t="s">
        <v>18</v>
      </c>
      <c r="E553" t="s">
        <v>81</v>
      </c>
      <c r="F553">
        <v>34</v>
      </c>
      <c r="G553" t="s">
        <v>3236</v>
      </c>
      <c r="H553" s="2">
        <v>2</v>
      </c>
    </row>
    <row r="554" spans="1:8" x14ac:dyDescent="0.3">
      <c r="A554" t="s">
        <v>2766</v>
      </c>
      <c r="B554" t="s">
        <v>7</v>
      </c>
      <c r="C554" t="s">
        <v>12</v>
      </c>
      <c r="D554" t="s">
        <v>18</v>
      </c>
      <c r="E554" t="s">
        <v>81</v>
      </c>
      <c r="F554">
        <v>34</v>
      </c>
      <c r="G554" t="s">
        <v>3234</v>
      </c>
      <c r="H554" s="2">
        <v>2</v>
      </c>
    </row>
    <row r="555" spans="1:8" x14ac:dyDescent="0.3">
      <c r="A555" t="s">
        <v>2767</v>
      </c>
      <c r="B555" t="s">
        <v>7</v>
      </c>
      <c r="C555" t="s">
        <v>12</v>
      </c>
      <c r="D555" t="s">
        <v>18</v>
      </c>
      <c r="E555" t="s">
        <v>81</v>
      </c>
      <c r="F555">
        <v>34</v>
      </c>
      <c r="G555" t="s">
        <v>3234</v>
      </c>
      <c r="H555" s="2">
        <v>2</v>
      </c>
    </row>
    <row r="556" spans="1:8" x14ac:dyDescent="0.3">
      <c r="A556" t="s">
        <v>2768</v>
      </c>
      <c r="B556" t="s">
        <v>7</v>
      </c>
      <c r="C556" t="s">
        <v>12</v>
      </c>
      <c r="D556" t="s">
        <v>18</v>
      </c>
      <c r="E556" t="s">
        <v>81</v>
      </c>
      <c r="F556">
        <v>36</v>
      </c>
      <c r="G556" t="s">
        <v>3234</v>
      </c>
      <c r="H556" s="2">
        <v>2</v>
      </c>
    </row>
    <row r="557" spans="1:8" x14ac:dyDescent="0.3">
      <c r="A557" t="s">
        <v>2769</v>
      </c>
      <c r="B557" t="s">
        <v>7</v>
      </c>
      <c r="C557" t="s">
        <v>12</v>
      </c>
      <c r="D557" t="s">
        <v>18</v>
      </c>
      <c r="E557" t="s">
        <v>81</v>
      </c>
      <c r="F557">
        <v>36</v>
      </c>
      <c r="G557" t="s">
        <v>3234</v>
      </c>
      <c r="H557" s="2">
        <v>2</v>
      </c>
    </row>
    <row r="558" spans="1:8" x14ac:dyDescent="0.3">
      <c r="A558" t="s">
        <v>2770</v>
      </c>
      <c r="B558" t="s">
        <v>7</v>
      </c>
      <c r="C558" t="s">
        <v>12</v>
      </c>
      <c r="D558" t="s">
        <v>18</v>
      </c>
      <c r="E558" t="s">
        <v>72</v>
      </c>
      <c r="F558">
        <v>36</v>
      </c>
      <c r="G558" t="s">
        <v>3239</v>
      </c>
      <c r="H558" s="2">
        <v>2</v>
      </c>
    </row>
    <row r="559" spans="1:8" x14ac:dyDescent="0.3">
      <c r="A559" t="s">
        <v>2771</v>
      </c>
      <c r="B559" t="s">
        <v>7</v>
      </c>
      <c r="C559" t="s">
        <v>12</v>
      </c>
      <c r="D559" t="s">
        <v>18</v>
      </c>
      <c r="E559" t="s">
        <v>72</v>
      </c>
      <c r="F559">
        <v>36</v>
      </c>
      <c r="G559" t="s">
        <v>3239</v>
      </c>
      <c r="H559" s="2">
        <v>2</v>
      </c>
    </row>
    <row r="560" spans="1:8" x14ac:dyDescent="0.3">
      <c r="A560" t="s">
        <v>2772</v>
      </c>
      <c r="B560" t="s">
        <v>7</v>
      </c>
      <c r="C560" t="s">
        <v>12</v>
      </c>
      <c r="D560" t="s">
        <v>18</v>
      </c>
      <c r="E560" t="s">
        <v>72</v>
      </c>
      <c r="F560">
        <v>36</v>
      </c>
      <c r="G560" t="s">
        <v>3239</v>
      </c>
      <c r="H560" s="2">
        <v>2</v>
      </c>
    </row>
    <row r="561" spans="1:8" x14ac:dyDescent="0.3">
      <c r="A561" t="s">
        <v>2773</v>
      </c>
      <c r="B561" t="s">
        <v>7</v>
      </c>
      <c r="C561" t="s">
        <v>12</v>
      </c>
      <c r="D561" t="s">
        <v>18</v>
      </c>
      <c r="E561" t="s">
        <v>72</v>
      </c>
      <c r="F561">
        <v>36</v>
      </c>
      <c r="G561" t="s">
        <v>3213</v>
      </c>
      <c r="H561" s="2">
        <v>2</v>
      </c>
    </row>
    <row r="562" spans="1:8" x14ac:dyDescent="0.3">
      <c r="A562" t="s">
        <v>2774</v>
      </c>
      <c r="B562" t="s">
        <v>7</v>
      </c>
      <c r="C562" t="s">
        <v>12</v>
      </c>
      <c r="D562" t="s">
        <v>18</v>
      </c>
      <c r="E562" t="s">
        <v>72</v>
      </c>
      <c r="F562">
        <v>36</v>
      </c>
      <c r="G562" t="s">
        <v>3213</v>
      </c>
      <c r="H562" s="2">
        <v>2</v>
      </c>
    </row>
    <row r="563" spans="1:8" x14ac:dyDescent="0.3">
      <c r="A563" t="s">
        <v>2775</v>
      </c>
      <c r="B563" t="s">
        <v>7</v>
      </c>
      <c r="C563" t="s">
        <v>12</v>
      </c>
      <c r="D563" t="s">
        <v>18</v>
      </c>
      <c r="E563" t="s">
        <v>72</v>
      </c>
      <c r="F563">
        <v>36</v>
      </c>
      <c r="G563" t="s">
        <v>3213</v>
      </c>
      <c r="H563" s="2">
        <v>2</v>
      </c>
    </row>
    <row r="564" spans="1:8" x14ac:dyDescent="0.3">
      <c r="A564" t="s">
        <v>2776</v>
      </c>
      <c r="B564" t="s">
        <v>7</v>
      </c>
      <c r="C564" t="s">
        <v>12</v>
      </c>
      <c r="D564" t="s">
        <v>18</v>
      </c>
      <c r="E564" t="s">
        <v>72</v>
      </c>
      <c r="F564">
        <v>36</v>
      </c>
      <c r="G564" t="s">
        <v>3213</v>
      </c>
      <c r="H564" s="2">
        <v>2</v>
      </c>
    </row>
    <row r="565" spans="1:8" x14ac:dyDescent="0.3">
      <c r="A565" t="s">
        <v>2777</v>
      </c>
      <c r="B565" t="s">
        <v>7</v>
      </c>
      <c r="C565" t="s">
        <v>12</v>
      </c>
      <c r="D565" t="s">
        <v>18</v>
      </c>
      <c r="E565" t="s">
        <v>72</v>
      </c>
      <c r="F565">
        <v>36</v>
      </c>
      <c r="G565" t="s">
        <v>3221</v>
      </c>
      <c r="H565" s="2">
        <v>5</v>
      </c>
    </row>
    <row r="566" spans="1:8" x14ac:dyDescent="0.3">
      <c r="A566" t="s">
        <v>2778</v>
      </c>
      <c r="B566" t="s">
        <v>7</v>
      </c>
      <c r="C566" t="s">
        <v>12</v>
      </c>
      <c r="D566" t="s">
        <v>18</v>
      </c>
      <c r="E566" t="s">
        <v>72</v>
      </c>
      <c r="F566">
        <v>36</v>
      </c>
      <c r="G566" t="s">
        <v>3221</v>
      </c>
      <c r="H566" s="2">
        <v>5</v>
      </c>
    </row>
    <row r="567" spans="1:8" x14ac:dyDescent="0.3">
      <c r="A567" t="s">
        <v>2779</v>
      </c>
      <c r="B567" t="s">
        <v>7</v>
      </c>
      <c r="C567" t="s">
        <v>12</v>
      </c>
      <c r="D567" t="s">
        <v>18</v>
      </c>
      <c r="E567" t="s">
        <v>72</v>
      </c>
      <c r="F567">
        <v>36</v>
      </c>
      <c r="G567" t="s">
        <v>3221</v>
      </c>
      <c r="H567" s="2">
        <v>5</v>
      </c>
    </row>
    <row r="568" spans="1:8" x14ac:dyDescent="0.3">
      <c r="A568" t="s">
        <v>2780</v>
      </c>
      <c r="B568" t="s">
        <v>7</v>
      </c>
      <c r="C568" t="s">
        <v>12</v>
      </c>
      <c r="D568" t="s">
        <v>18</v>
      </c>
      <c r="E568" t="s">
        <v>72</v>
      </c>
      <c r="F568">
        <v>36</v>
      </c>
      <c r="G568" t="s">
        <v>3215</v>
      </c>
      <c r="H568" s="2">
        <v>5</v>
      </c>
    </row>
    <row r="569" spans="1:8" x14ac:dyDescent="0.3">
      <c r="A569" t="s">
        <v>2781</v>
      </c>
      <c r="B569" t="s">
        <v>7</v>
      </c>
      <c r="C569" t="s">
        <v>12</v>
      </c>
      <c r="D569" t="s">
        <v>18</v>
      </c>
      <c r="E569" t="s">
        <v>72</v>
      </c>
      <c r="F569">
        <v>36</v>
      </c>
      <c r="G569" t="s">
        <v>3215</v>
      </c>
      <c r="H569" s="2">
        <v>5</v>
      </c>
    </row>
    <row r="570" spans="1:8" x14ac:dyDescent="0.3">
      <c r="A570" t="s">
        <v>2782</v>
      </c>
      <c r="B570" t="s">
        <v>7</v>
      </c>
      <c r="C570" t="s">
        <v>12</v>
      </c>
      <c r="D570" t="s">
        <v>18</v>
      </c>
      <c r="E570" t="s">
        <v>72</v>
      </c>
      <c r="F570">
        <v>36</v>
      </c>
      <c r="G570" t="s">
        <v>3234</v>
      </c>
      <c r="H570" s="2">
        <v>5</v>
      </c>
    </row>
    <row r="571" spans="1:8" x14ac:dyDescent="0.3">
      <c r="A571" t="s">
        <v>2783</v>
      </c>
      <c r="B571" t="s">
        <v>7</v>
      </c>
      <c r="C571" t="s">
        <v>12</v>
      </c>
      <c r="D571" t="s">
        <v>18</v>
      </c>
      <c r="E571" t="s">
        <v>72</v>
      </c>
      <c r="F571">
        <v>34</v>
      </c>
      <c r="G571" t="s">
        <v>3234</v>
      </c>
      <c r="H571" s="2">
        <v>5</v>
      </c>
    </row>
    <row r="572" spans="1:8" x14ac:dyDescent="0.3">
      <c r="A572" t="s">
        <v>2784</v>
      </c>
      <c r="B572" t="s">
        <v>7</v>
      </c>
      <c r="C572" t="s">
        <v>12</v>
      </c>
      <c r="D572" t="s">
        <v>18</v>
      </c>
      <c r="E572" t="s">
        <v>72</v>
      </c>
      <c r="F572">
        <v>34</v>
      </c>
      <c r="G572" t="s">
        <v>3229</v>
      </c>
      <c r="H572" s="2">
        <v>4</v>
      </c>
    </row>
    <row r="573" spans="1:8" x14ac:dyDescent="0.3">
      <c r="A573" t="s">
        <v>2785</v>
      </c>
      <c r="B573" t="s">
        <v>7</v>
      </c>
      <c r="C573" t="s">
        <v>12</v>
      </c>
      <c r="D573" t="s">
        <v>18</v>
      </c>
      <c r="E573" t="s">
        <v>72</v>
      </c>
      <c r="F573">
        <v>34</v>
      </c>
      <c r="G573" t="s">
        <v>3229</v>
      </c>
      <c r="H573" s="2">
        <v>4</v>
      </c>
    </row>
    <row r="574" spans="1:8" x14ac:dyDescent="0.3">
      <c r="A574" t="s">
        <v>2786</v>
      </c>
      <c r="B574" t="s">
        <v>7</v>
      </c>
      <c r="C574" t="s">
        <v>12</v>
      </c>
      <c r="D574" t="s">
        <v>18</v>
      </c>
      <c r="E574" t="s">
        <v>72</v>
      </c>
      <c r="F574">
        <v>32</v>
      </c>
      <c r="G574" t="s">
        <v>3239</v>
      </c>
      <c r="H574" s="2">
        <v>5</v>
      </c>
    </row>
    <row r="575" spans="1:8" x14ac:dyDescent="0.3">
      <c r="A575" t="s">
        <v>2787</v>
      </c>
      <c r="B575" t="s">
        <v>7</v>
      </c>
      <c r="C575" t="s">
        <v>12</v>
      </c>
      <c r="D575" t="s">
        <v>18</v>
      </c>
      <c r="E575" t="s">
        <v>72</v>
      </c>
      <c r="F575">
        <v>32</v>
      </c>
      <c r="G575" t="s">
        <v>3239</v>
      </c>
      <c r="H575" s="2">
        <v>3</v>
      </c>
    </row>
    <row r="576" spans="1:8" x14ac:dyDescent="0.3">
      <c r="A576" t="s">
        <v>2788</v>
      </c>
      <c r="B576" t="s">
        <v>7</v>
      </c>
      <c r="C576" t="s">
        <v>12</v>
      </c>
      <c r="D576" t="s">
        <v>18</v>
      </c>
      <c r="E576" t="s">
        <v>72</v>
      </c>
      <c r="F576">
        <v>32</v>
      </c>
      <c r="G576" t="s">
        <v>3239</v>
      </c>
      <c r="H576" s="2">
        <v>2</v>
      </c>
    </row>
    <row r="577" spans="1:8" x14ac:dyDescent="0.3">
      <c r="A577" t="s">
        <v>2789</v>
      </c>
      <c r="B577" t="s">
        <v>7</v>
      </c>
      <c r="C577" t="s">
        <v>12</v>
      </c>
      <c r="D577" t="s">
        <v>18</v>
      </c>
      <c r="E577" t="s">
        <v>72</v>
      </c>
      <c r="F577">
        <v>34</v>
      </c>
      <c r="G577" t="s">
        <v>3214</v>
      </c>
      <c r="H577" s="2">
        <v>5</v>
      </c>
    </row>
    <row r="578" spans="1:8" x14ac:dyDescent="0.3">
      <c r="A578" t="s">
        <v>2790</v>
      </c>
      <c r="B578" t="s">
        <v>7</v>
      </c>
      <c r="C578" t="s">
        <v>12</v>
      </c>
      <c r="D578" t="s">
        <v>18</v>
      </c>
      <c r="E578" t="s">
        <v>72</v>
      </c>
      <c r="F578">
        <v>34</v>
      </c>
      <c r="G578" t="s">
        <v>3214</v>
      </c>
      <c r="H578" s="2">
        <v>4</v>
      </c>
    </row>
    <row r="579" spans="1:8" x14ac:dyDescent="0.3">
      <c r="A579" t="s">
        <v>2791</v>
      </c>
      <c r="B579" t="s">
        <v>7</v>
      </c>
      <c r="C579" t="s">
        <v>12</v>
      </c>
      <c r="D579" t="s">
        <v>19</v>
      </c>
      <c r="E579" t="s">
        <v>81</v>
      </c>
      <c r="F579">
        <v>34</v>
      </c>
      <c r="G579" t="s">
        <v>3214</v>
      </c>
      <c r="H579" s="2">
        <v>3</v>
      </c>
    </row>
    <row r="580" spans="1:8" x14ac:dyDescent="0.3">
      <c r="A580" t="s">
        <v>2792</v>
      </c>
      <c r="B580" t="s">
        <v>7</v>
      </c>
      <c r="C580" t="s">
        <v>12</v>
      </c>
      <c r="D580" t="s">
        <v>19</v>
      </c>
      <c r="E580" t="s">
        <v>81</v>
      </c>
      <c r="F580">
        <v>34</v>
      </c>
      <c r="G580" t="s">
        <v>3214</v>
      </c>
      <c r="H580" s="2">
        <v>5</v>
      </c>
    </row>
    <row r="581" spans="1:8" x14ac:dyDescent="0.3">
      <c r="A581" t="s">
        <v>2793</v>
      </c>
      <c r="B581" t="s">
        <v>7</v>
      </c>
      <c r="C581" t="s">
        <v>12</v>
      </c>
      <c r="D581" t="s">
        <v>19</v>
      </c>
      <c r="E581" t="s">
        <v>81</v>
      </c>
      <c r="F581">
        <v>34</v>
      </c>
      <c r="G581" t="s">
        <v>3214</v>
      </c>
      <c r="H581" s="2">
        <v>4</v>
      </c>
    </row>
    <row r="582" spans="1:8" x14ac:dyDescent="0.3">
      <c r="A582" t="s">
        <v>2794</v>
      </c>
      <c r="B582" t="s">
        <v>7</v>
      </c>
      <c r="C582" t="s">
        <v>12</v>
      </c>
      <c r="D582" t="s">
        <v>19</v>
      </c>
      <c r="E582" t="s">
        <v>81</v>
      </c>
      <c r="F582">
        <v>34</v>
      </c>
      <c r="G582" t="s">
        <v>3229</v>
      </c>
      <c r="H582" s="2">
        <v>2</v>
      </c>
    </row>
    <row r="583" spans="1:8" x14ac:dyDescent="0.3">
      <c r="A583" t="s">
        <v>2795</v>
      </c>
      <c r="B583" t="s">
        <v>7</v>
      </c>
      <c r="C583" t="s">
        <v>12</v>
      </c>
      <c r="D583" t="s">
        <v>19</v>
      </c>
      <c r="E583" t="s">
        <v>81</v>
      </c>
      <c r="F583">
        <v>34</v>
      </c>
      <c r="G583" t="s">
        <v>3229</v>
      </c>
      <c r="H583" s="2">
        <v>5</v>
      </c>
    </row>
    <row r="584" spans="1:8" x14ac:dyDescent="0.3">
      <c r="A584" t="s">
        <v>2796</v>
      </c>
      <c r="B584" t="s">
        <v>7</v>
      </c>
      <c r="C584" t="s">
        <v>12</v>
      </c>
      <c r="D584" t="s">
        <v>19</v>
      </c>
      <c r="E584" t="s">
        <v>81</v>
      </c>
      <c r="F584">
        <v>34</v>
      </c>
      <c r="G584" t="s">
        <v>3224</v>
      </c>
      <c r="H584" s="2">
        <v>5</v>
      </c>
    </row>
    <row r="585" spans="1:8" x14ac:dyDescent="0.3">
      <c r="A585" t="s">
        <v>2797</v>
      </c>
      <c r="B585" t="s">
        <v>7</v>
      </c>
      <c r="C585" t="s">
        <v>12</v>
      </c>
      <c r="D585" t="s">
        <v>19</v>
      </c>
      <c r="E585" t="s">
        <v>81</v>
      </c>
      <c r="F585">
        <v>34</v>
      </c>
      <c r="G585" t="s">
        <v>3247</v>
      </c>
      <c r="H585" s="2">
        <v>4</v>
      </c>
    </row>
    <row r="586" spans="1:8" x14ac:dyDescent="0.3">
      <c r="A586" t="s">
        <v>2798</v>
      </c>
      <c r="B586" t="s">
        <v>7</v>
      </c>
      <c r="C586" t="s">
        <v>12</v>
      </c>
      <c r="D586" t="s">
        <v>19</v>
      </c>
      <c r="E586" t="s">
        <v>81</v>
      </c>
      <c r="F586">
        <v>38</v>
      </c>
      <c r="G586" t="s">
        <v>3214</v>
      </c>
      <c r="H586" s="2">
        <v>4</v>
      </c>
    </row>
    <row r="587" spans="1:8" x14ac:dyDescent="0.3">
      <c r="A587" t="s">
        <v>2799</v>
      </c>
      <c r="B587" t="s">
        <v>7</v>
      </c>
      <c r="C587" t="s">
        <v>12</v>
      </c>
      <c r="D587" t="s">
        <v>19</v>
      </c>
      <c r="E587" t="s">
        <v>81</v>
      </c>
      <c r="F587">
        <v>38</v>
      </c>
      <c r="G587" t="s">
        <v>3219</v>
      </c>
      <c r="H587" s="2">
        <v>4</v>
      </c>
    </row>
    <row r="588" spans="1:8" x14ac:dyDescent="0.3">
      <c r="A588" t="s">
        <v>2800</v>
      </c>
      <c r="B588" t="s">
        <v>7</v>
      </c>
      <c r="C588" t="s">
        <v>12</v>
      </c>
      <c r="D588" t="s">
        <v>19</v>
      </c>
      <c r="E588" t="s">
        <v>81</v>
      </c>
      <c r="F588">
        <v>38</v>
      </c>
      <c r="G588" t="s">
        <v>3216</v>
      </c>
      <c r="H588" s="2">
        <v>3</v>
      </c>
    </row>
    <row r="589" spans="1:8" x14ac:dyDescent="0.3">
      <c r="A589" t="s">
        <v>2801</v>
      </c>
      <c r="B589" t="s">
        <v>7</v>
      </c>
      <c r="C589" t="s">
        <v>12</v>
      </c>
      <c r="D589" t="s">
        <v>19</v>
      </c>
      <c r="E589" t="s">
        <v>81</v>
      </c>
      <c r="F589">
        <v>38</v>
      </c>
      <c r="G589" t="s">
        <v>3222</v>
      </c>
      <c r="H589" s="2">
        <v>5</v>
      </c>
    </row>
    <row r="590" spans="1:8" x14ac:dyDescent="0.3">
      <c r="A590" t="s">
        <v>2802</v>
      </c>
      <c r="B590" t="s">
        <v>7</v>
      </c>
      <c r="C590" t="s">
        <v>12</v>
      </c>
      <c r="D590" t="s">
        <v>19</v>
      </c>
      <c r="E590" t="s">
        <v>81</v>
      </c>
      <c r="F590">
        <v>38</v>
      </c>
      <c r="G590" t="s">
        <v>3215</v>
      </c>
      <c r="H590" s="2">
        <v>4</v>
      </c>
    </row>
    <row r="591" spans="1:8" x14ac:dyDescent="0.3">
      <c r="A591" t="s">
        <v>2803</v>
      </c>
      <c r="B591" t="s">
        <v>7</v>
      </c>
      <c r="C591" t="s">
        <v>12</v>
      </c>
      <c r="D591" t="s">
        <v>19</v>
      </c>
      <c r="E591" t="s">
        <v>81</v>
      </c>
      <c r="F591">
        <v>38</v>
      </c>
      <c r="G591" t="s">
        <v>3221</v>
      </c>
      <c r="H591" s="2">
        <v>2</v>
      </c>
    </row>
    <row r="592" spans="1:8" x14ac:dyDescent="0.3">
      <c r="A592" t="s">
        <v>2804</v>
      </c>
      <c r="B592" t="s">
        <v>7</v>
      </c>
      <c r="C592" t="s">
        <v>12</v>
      </c>
      <c r="D592" t="s">
        <v>19</v>
      </c>
      <c r="E592" t="s">
        <v>81</v>
      </c>
      <c r="F592">
        <v>36</v>
      </c>
      <c r="G592" t="s">
        <v>3224</v>
      </c>
      <c r="H592" s="2">
        <v>5</v>
      </c>
    </row>
    <row r="593" spans="1:8" x14ac:dyDescent="0.3">
      <c r="A593" t="s">
        <v>2805</v>
      </c>
      <c r="B593" t="s">
        <v>7</v>
      </c>
      <c r="C593" t="s">
        <v>12</v>
      </c>
      <c r="D593" t="s">
        <v>19</v>
      </c>
      <c r="E593" t="s">
        <v>81</v>
      </c>
      <c r="F593">
        <v>36</v>
      </c>
      <c r="G593" t="s">
        <v>3216</v>
      </c>
      <c r="H593" s="2">
        <v>5</v>
      </c>
    </row>
    <row r="594" spans="1:8" x14ac:dyDescent="0.3">
      <c r="A594" t="s">
        <v>2806</v>
      </c>
      <c r="B594" t="s">
        <v>7</v>
      </c>
      <c r="C594" t="s">
        <v>12</v>
      </c>
      <c r="D594" t="s">
        <v>19</v>
      </c>
      <c r="E594" t="s">
        <v>81</v>
      </c>
      <c r="F594">
        <v>36</v>
      </c>
      <c r="G594" t="s">
        <v>3223</v>
      </c>
      <c r="H594" s="2">
        <v>5</v>
      </c>
    </row>
    <row r="595" spans="1:8" x14ac:dyDescent="0.3">
      <c r="A595" t="s">
        <v>2807</v>
      </c>
      <c r="B595" t="s">
        <v>7</v>
      </c>
      <c r="C595" t="s">
        <v>12</v>
      </c>
      <c r="D595" t="s">
        <v>19</v>
      </c>
      <c r="E595" t="s">
        <v>77</v>
      </c>
      <c r="F595">
        <v>36</v>
      </c>
      <c r="G595" t="s">
        <v>3225</v>
      </c>
      <c r="H595" s="2">
        <v>4</v>
      </c>
    </row>
    <row r="596" spans="1:8" x14ac:dyDescent="0.3">
      <c r="A596" t="s">
        <v>2808</v>
      </c>
      <c r="B596" t="s">
        <v>7</v>
      </c>
      <c r="C596" t="s">
        <v>12</v>
      </c>
      <c r="D596" t="s">
        <v>19</v>
      </c>
      <c r="E596" t="s">
        <v>77</v>
      </c>
      <c r="F596">
        <v>36</v>
      </c>
      <c r="G596" t="s">
        <v>3246</v>
      </c>
      <c r="H596" s="2">
        <v>4</v>
      </c>
    </row>
    <row r="597" spans="1:8" x14ac:dyDescent="0.3">
      <c r="A597" t="s">
        <v>2809</v>
      </c>
      <c r="B597" t="s">
        <v>7</v>
      </c>
      <c r="C597" t="s">
        <v>12</v>
      </c>
      <c r="D597" t="s">
        <v>19</v>
      </c>
      <c r="E597" t="s">
        <v>77</v>
      </c>
      <c r="F597">
        <v>36</v>
      </c>
      <c r="G597" t="s">
        <v>3220</v>
      </c>
      <c r="H597" s="2">
        <v>4</v>
      </c>
    </row>
    <row r="598" spans="1:8" x14ac:dyDescent="0.3">
      <c r="A598" t="s">
        <v>2810</v>
      </c>
      <c r="B598" t="s">
        <v>7</v>
      </c>
      <c r="C598" t="s">
        <v>12</v>
      </c>
      <c r="D598" t="s">
        <v>19</v>
      </c>
      <c r="E598" t="s">
        <v>77</v>
      </c>
      <c r="F598">
        <v>36</v>
      </c>
      <c r="G598" t="s">
        <v>3234</v>
      </c>
      <c r="H598" s="2">
        <v>5</v>
      </c>
    </row>
    <row r="599" spans="1:8" x14ac:dyDescent="0.3">
      <c r="A599" t="s">
        <v>2811</v>
      </c>
      <c r="B599" t="s">
        <v>7</v>
      </c>
      <c r="C599" t="s">
        <v>12</v>
      </c>
      <c r="D599" t="s">
        <v>19</v>
      </c>
      <c r="E599" t="s">
        <v>77</v>
      </c>
      <c r="F599">
        <v>32</v>
      </c>
      <c r="G599" t="s">
        <v>3221</v>
      </c>
      <c r="H599" s="2">
        <v>5</v>
      </c>
    </row>
    <row r="600" spans="1:8" x14ac:dyDescent="0.3">
      <c r="A600" t="s">
        <v>2812</v>
      </c>
      <c r="B600" t="s">
        <v>7</v>
      </c>
      <c r="C600" t="s">
        <v>12</v>
      </c>
      <c r="D600" t="s">
        <v>19</v>
      </c>
      <c r="E600" t="s">
        <v>77</v>
      </c>
      <c r="F600">
        <v>32</v>
      </c>
      <c r="G600" t="s">
        <v>3226</v>
      </c>
      <c r="H600" s="2">
        <v>3</v>
      </c>
    </row>
    <row r="601" spans="1:8" x14ac:dyDescent="0.3">
      <c r="A601" t="s">
        <v>2813</v>
      </c>
      <c r="B601" t="s">
        <v>7</v>
      </c>
      <c r="C601" t="s">
        <v>12</v>
      </c>
      <c r="D601" t="s">
        <v>19</v>
      </c>
      <c r="E601" t="s">
        <v>77</v>
      </c>
      <c r="F601">
        <v>32</v>
      </c>
      <c r="G601" t="s">
        <v>3227</v>
      </c>
      <c r="H601" s="2">
        <v>5</v>
      </c>
    </row>
    <row r="602" spans="1:8" x14ac:dyDescent="0.3">
      <c r="A602" t="s">
        <v>2814</v>
      </c>
      <c r="B602" t="s">
        <v>7</v>
      </c>
      <c r="C602" t="s">
        <v>12</v>
      </c>
      <c r="D602" t="s">
        <v>19</v>
      </c>
      <c r="E602" t="s">
        <v>77</v>
      </c>
      <c r="F602">
        <v>32</v>
      </c>
      <c r="G602" t="s">
        <v>3241</v>
      </c>
      <c r="H602" s="2">
        <v>5</v>
      </c>
    </row>
    <row r="603" spans="1:8" x14ac:dyDescent="0.3">
      <c r="A603" t="s">
        <v>2815</v>
      </c>
      <c r="B603" t="s">
        <v>7</v>
      </c>
      <c r="C603" t="s">
        <v>12</v>
      </c>
      <c r="D603" t="s">
        <v>19</v>
      </c>
      <c r="E603" t="s">
        <v>77</v>
      </c>
      <c r="F603">
        <v>32</v>
      </c>
      <c r="G603" t="s">
        <v>3225</v>
      </c>
      <c r="H603" s="2">
        <v>4</v>
      </c>
    </row>
    <row r="604" spans="1:8" x14ac:dyDescent="0.3">
      <c r="A604" t="s">
        <v>2816</v>
      </c>
      <c r="B604" t="s">
        <v>7</v>
      </c>
      <c r="C604" t="s">
        <v>12</v>
      </c>
      <c r="D604" t="s">
        <v>19</v>
      </c>
      <c r="E604" t="s">
        <v>77</v>
      </c>
      <c r="F604">
        <v>32</v>
      </c>
      <c r="G604" t="s">
        <v>3229</v>
      </c>
      <c r="H604" s="2">
        <v>3</v>
      </c>
    </row>
    <row r="605" spans="1:8" x14ac:dyDescent="0.3">
      <c r="A605" t="s">
        <v>2817</v>
      </c>
      <c r="B605" t="s">
        <v>7</v>
      </c>
      <c r="C605" t="s">
        <v>12</v>
      </c>
      <c r="D605" t="s">
        <v>19</v>
      </c>
      <c r="E605" t="s">
        <v>77</v>
      </c>
      <c r="F605">
        <v>32</v>
      </c>
      <c r="G605" t="s">
        <v>3239</v>
      </c>
      <c r="H605" s="2">
        <v>5</v>
      </c>
    </row>
    <row r="606" spans="1:8" x14ac:dyDescent="0.3">
      <c r="A606" t="s">
        <v>2818</v>
      </c>
      <c r="B606" t="s">
        <v>7</v>
      </c>
      <c r="C606" t="s">
        <v>12</v>
      </c>
      <c r="D606" t="s">
        <v>19</v>
      </c>
      <c r="E606" t="s">
        <v>77</v>
      </c>
      <c r="F606">
        <v>32</v>
      </c>
      <c r="G606" t="s">
        <v>3243</v>
      </c>
      <c r="H606" s="2">
        <v>4</v>
      </c>
    </row>
    <row r="607" spans="1:8" x14ac:dyDescent="0.3">
      <c r="A607" t="s">
        <v>2819</v>
      </c>
      <c r="B607" t="s">
        <v>7</v>
      </c>
      <c r="C607" t="s">
        <v>12</v>
      </c>
      <c r="D607" t="s">
        <v>19</v>
      </c>
      <c r="E607" t="s">
        <v>77</v>
      </c>
      <c r="F607">
        <v>30</v>
      </c>
      <c r="G607" t="s">
        <v>3214</v>
      </c>
      <c r="H607" s="2">
        <v>3</v>
      </c>
    </row>
    <row r="608" spans="1:8" x14ac:dyDescent="0.3">
      <c r="A608" t="s">
        <v>2820</v>
      </c>
      <c r="B608" t="s">
        <v>7</v>
      </c>
      <c r="C608" t="s">
        <v>12</v>
      </c>
      <c r="D608" t="s">
        <v>19</v>
      </c>
      <c r="E608" t="s">
        <v>77</v>
      </c>
      <c r="F608">
        <v>30</v>
      </c>
      <c r="G608" t="s">
        <v>3215</v>
      </c>
      <c r="H608" s="2">
        <v>5</v>
      </c>
    </row>
    <row r="609" spans="1:8" x14ac:dyDescent="0.3">
      <c r="A609" t="s">
        <v>2821</v>
      </c>
      <c r="B609" t="s">
        <v>7</v>
      </c>
      <c r="C609" t="s">
        <v>12</v>
      </c>
      <c r="D609" t="s">
        <v>19</v>
      </c>
      <c r="E609" t="s">
        <v>77</v>
      </c>
      <c r="F609">
        <v>30</v>
      </c>
      <c r="G609" t="s">
        <v>3245</v>
      </c>
      <c r="H609" s="2">
        <v>5</v>
      </c>
    </row>
    <row r="610" spans="1:8" x14ac:dyDescent="0.3">
      <c r="A610" t="s">
        <v>2822</v>
      </c>
      <c r="B610" t="s">
        <v>7</v>
      </c>
      <c r="C610" t="s">
        <v>12</v>
      </c>
      <c r="D610" t="s">
        <v>19</v>
      </c>
      <c r="E610" t="s">
        <v>77</v>
      </c>
      <c r="F610">
        <v>30</v>
      </c>
      <c r="G610" t="s">
        <v>3218</v>
      </c>
      <c r="H610" s="2">
        <v>4</v>
      </c>
    </row>
    <row r="611" spans="1:8" x14ac:dyDescent="0.3">
      <c r="A611" t="s">
        <v>2823</v>
      </c>
      <c r="B611" t="s">
        <v>7</v>
      </c>
      <c r="C611" t="s">
        <v>12</v>
      </c>
      <c r="D611" t="s">
        <v>19</v>
      </c>
      <c r="E611" t="s">
        <v>77</v>
      </c>
      <c r="F611">
        <v>30</v>
      </c>
      <c r="G611" t="s">
        <v>3213</v>
      </c>
      <c r="H611" s="2">
        <v>2</v>
      </c>
    </row>
    <row r="612" spans="1:8" x14ac:dyDescent="0.3">
      <c r="A612" t="s">
        <v>2824</v>
      </c>
      <c r="B612" t="s">
        <v>7</v>
      </c>
      <c r="C612" t="s">
        <v>12</v>
      </c>
      <c r="D612" t="s">
        <v>19</v>
      </c>
      <c r="E612" t="s">
        <v>77</v>
      </c>
      <c r="F612">
        <v>30</v>
      </c>
      <c r="G612" t="s">
        <v>3213</v>
      </c>
      <c r="H612" s="2">
        <v>3</v>
      </c>
    </row>
    <row r="613" spans="1:8" x14ac:dyDescent="0.3">
      <c r="A613" t="s">
        <v>2825</v>
      </c>
      <c r="B613" t="s">
        <v>7</v>
      </c>
      <c r="C613" t="s">
        <v>12</v>
      </c>
      <c r="D613" t="s">
        <v>19</v>
      </c>
      <c r="E613" t="s">
        <v>77</v>
      </c>
      <c r="F613">
        <v>30</v>
      </c>
      <c r="G613" t="s">
        <v>3229</v>
      </c>
      <c r="H613" s="2">
        <v>4</v>
      </c>
    </row>
    <row r="614" spans="1:8" x14ac:dyDescent="0.3">
      <c r="A614" t="s">
        <v>2826</v>
      </c>
      <c r="B614" t="s">
        <v>7</v>
      </c>
      <c r="C614" t="s">
        <v>12</v>
      </c>
      <c r="D614" t="s">
        <v>19</v>
      </c>
      <c r="E614" t="s">
        <v>77</v>
      </c>
      <c r="F614">
        <v>30</v>
      </c>
      <c r="G614" t="s">
        <v>3229</v>
      </c>
      <c r="H614" s="2">
        <v>5</v>
      </c>
    </row>
    <row r="615" spans="1:8" x14ac:dyDescent="0.3">
      <c r="A615" t="s">
        <v>2827</v>
      </c>
      <c r="B615" t="s">
        <v>7</v>
      </c>
      <c r="C615" t="s">
        <v>12</v>
      </c>
      <c r="D615" t="s">
        <v>19</v>
      </c>
      <c r="E615" t="s">
        <v>77</v>
      </c>
      <c r="F615">
        <v>32</v>
      </c>
      <c r="G615" t="s">
        <v>3224</v>
      </c>
      <c r="H615" s="2">
        <v>4</v>
      </c>
    </row>
    <row r="616" spans="1:8" x14ac:dyDescent="0.3">
      <c r="A616" t="s">
        <v>2828</v>
      </c>
      <c r="B616" t="s">
        <v>7</v>
      </c>
      <c r="C616" t="s">
        <v>12</v>
      </c>
      <c r="D616" t="s">
        <v>19</v>
      </c>
      <c r="E616" t="s">
        <v>79</v>
      </c>
      <c r="F616">
        <v>32</v>
      </c>
      <c r="G616" t="s">
        <v>3247</v>
      </c>
      <c r="H616" s="2">
        <v>4</v>
      </c>
    </row>
    <row r="617" spans="1:8" x14ac:dyDescent="0.3">
      <c r="A617" t="s">
        <v>2829</v>
      </c>
      <c r="B617" t="s">
        <v>7</v>
      </c>
      <c r="C617" t="s">
        <v>12</v>
      </c>
      <c r="D617" t="s">
        <v>19</v>
      </c>
      <c r="E617" t="s">
        <v>79</v>
      </c>
      <c r="F617">
        <v>32</v>
      </c>
      <c r="G617" t="s">
        <v>3214</v>
      </c>
      <c r="H617" s="2">
        <v>4</v>
      </c>
    </row>
    <row r="618" spans="1:8" x14ac:dyDescent="0.3">
      <c r="A618" t="s">
        <v>2830</v>
      </c>
      <c r="B618" t="s">
        <v>7</v>
      </c>
      <c r="C618" t="s">
        <v>12</v>
      </c>
      <c r="D618" t="s">
        <v>19</v>
      </c>
      <c r="E618" t="s">
        <v>79</v>
      </c>
      <c r="F618">
        <v>32</v>
      </c>
      <c r="G618" t="s">
        <v>3219</v>
      </c>
      <c r="H618" s="2">
        <v>3</v>
      </c>
    </row>
    <row r="619" spans="1:8" x14ac:dyDescent="0.3">
      <c r="A619" t="s">
        <v>2831</v>
      </c>
      <c r="B619" t="s">
        <v>7</v>
      </c>
      <c r="C619" t="s">
        <v>12</v>
      </c>
      <c r="D619" t="s">
        <v>19</v>
      </c>
      <c r="E619" t="s">
        <v>79</v>
      </c>
      <c r="F619">
        <v>32</v>
      </c>
      <c r="G619" t="s">
        <v>3216</v>
      </c>
      <c r="H619" s="2">
        <v>2</v>
      </c>
    </row>
    <row r="620" spans="1:8" x14ac:dyDescent="0.3">
      <c r="A620" t="s">
        <v>2832</v>
      </c>
      <c r="B620" t="s">
        <v>7</v>
      </c>
      <c r="C620" t="s">
        <v>12</v>
      </c>
      <c r="D620" t="s">
        <v>19</v>
      </c>
      <c r="E620" t="s">
        <v>79</v>
      </c>
      <c r="F620">
        <v>32</v>
      </c>
      <c r="G620" t="s">
        <v>3222</v>
      </c>
      <c r="H620" s="2">
        <v>5</v>
      </c>
    </row>
    <row r="621" spans="1:8" x14ac:dyDescent="0.3">
      <c r="A621" t="s">
        <v>2833</v>
      </c>
      <c r="B621" t="s">
        <v>7</v>
      </c>
      <c r="C621" t="s">
        <v>12</v>
      </c>
      <c r="D621" t="s">
        <v>19</v>
      </c>
      <c r="E621" t="s">
        <v>79</v>
      </c>
      <c r="F621">
        <v>32</v>
      </c>
      <c r="G621" t="s">
        <v>3215</v>
      </c>
      <c r="H621" s="2">
        <v>4</v>
      </c>
    </row>
    <row r="622" spans="1:8" x14ac:dyDescent="0.3">
      <c r="A622" t="s">
        <v>2834</v>
      </c>
      <c r="B622" t="s">
        <v>7</v>
      </c>
      <c r="C622" t="s">
        <v>12</v>
      </c>
      <c r="D622" t="s">
        <v>19</v>
      </c>
      <c r="E622" t="s">
        <v>79</v>
      </c>
      <c r="F622">
        <v>32</v>
      </c>
      <c r="G622" t="s">
        <v>3221</v>
      </c>
      <c r="H622" s="2">
        <v>2</v>
      </c>
    </row>
    <row r="623" spans="1:8" x14ac:dyDescent="0.3">
      <c r="A623" t="s">
        <v>2835</v>
      </c>
      <c r="B623" t="s">
        <v>7</v>
      </c>
      <c r="C623" t="s">
        <v>12</v>
      </c>
      <c r="D623" t="s">
        <v>19</v>
      </c>
      <c r="E623" t="s">
        <v>79</v>
      </c>
      <c r="F623">
        <v>34</v>
      </c>
      <c r="G623" t="s">
        <v>3224</v>
      </c>
      <c r="H623" s="2">
        <v>5</v>
      </c>
    </row>
    <row r="624" spans="1:8" x14ac:dyDescent="0.3">
      <c r="A624" t="s">
        <v>2836</v>
      </c>
      <c r="B624" t="s">
        <v>7</v>
      </c>
      <c r="C624" t="s">
        <v>12</v>
      </c>
      <c r="D624" t="s">
        <v>19</v>
      </c>
      <c r="E624" t="s">
        <v>79</v>
      </c>
      <c r="F624">
        <v>34</v>
      </c>
      <c r="G624" t="s">
        <v>3216</v>
      </c>
      <c r="H624" s="2">
        <v>5</v>
      </c>
    </row>
    <row r="625" spans="1:8" x14ac:dyDescent="0.3">
      <c r="A625" t="s">
        <v>2837</v>
      </c>
      <c r="B625" t="s">
        <v>7</v>
      </c>
      <c r="C625" t="s">
        <v>12</v>
      </c>
      <c r="D625" t="s">
        <v>19</v>
      </c>
      <c r="E625" t="s">
        <v>79</v>
      </c>
      <c r="F625">
        <v>34</v>
      </c>
      <c r="G625" t="s">
        <v>3223</v>
      </c>
      <c r="H625" s="2">
        <v>4</v>
      </c>
    </row>
    <row r="626" spans="1:8" x14ac:dyDescent="0.3">
      <c r="A626" t="s">
        <v>2838</v>
      </c>
      <c r="B626" t="s">
        <v>7</v>
      </c>
      <c r="C626" t="s">
        <v>12</v>
      </c>
      <c r="D626" t="s">
        <v>19</v>
      </c>
      <c r="E626" t="s">
        <v>79</v>
      </c>
      <c r="F626">
        <v>34</v>
      </c>
      <c r="G626" t="s">
        <v>3225</v>
      </c>
      <c r="H626" s="2">
        <v>4</v>
      </c>
    </row>
    <row r="627" spans="1:8" x14ac:dyDescent="0.3">
      <c r="A627" t="s">
        <v>2839</v>
      </c>
      <c r="B627" t="s">
        <v>7</v>
      </c>
      <c r="C627" t="s">
        <v>12</v>
      </c>
      <c r="D627" t="s">
        <v>19</v>
      </c>
      <c r="E627" t="s">
        <v>79</v>
      </c>
      <c r="F627">
        <v>34</v>
      </c>
      <c r="G627" t="s">
        <v>3246</v>
      </c>
      <c r="H627" s="2">
        <v>4</v>
      </c>
    </row>
    <row r="628" spans="1:8" x14ac:dyDescent="0.3">
      <c r="A628" t="s">
        <v>2840</v>
      </c>
      <c r="B628" t="s">
        <v>7</v>
      </c>
      <c r="C628" t="s">
        <v>12</v>
      </c>
      <c r="D628" t="s">
        <v>19</v>
      </c>
      <c r="E628" t="s">
        <v>79</v>
      </c>
      <c r="F628">
        <v>36</v>
      </c>
      <c r="G628" t="s">
        <v>3220</v>
      </c>
      <c r="H628" s="2">
        <v>3</v>
      </c>
    </row>
    <row r="629" spans="1:8" x14ac:dyDescent="0.3">
      <c r="A629" t="s">
        <v>2841</v>
      </c>
      <c r="B629" t="s">
        <v>7</v>
      </c>
      <c r="C629" t="s">
        <v>12</v>
      </c>
      <c r="D629" t="s">
        <v>19</v>
      </c>
      <c r="E629" t="s">
        <v>79</v>
      </c>
      <c r="F629">
        <v>36</v>
      </c>
      <c r="G629" t="s">
        <v>3234</v>
      </c>
      <c r="H629" s="2">
        <v>5</v>
      </c>
    </row>
    <row r="630" spans="1:8" x14ac:dyDescent="0.3">
      <c r="A630" t="s">
        <v>2842</v>
      </c>
      <c r="B630" t="s">
        <v>7</v>
      </c>
      <c r="C630" t="s">
        <v>12</v>
      </c>
      <c r="D630" t="s">
        <v>19</v>
      </c>
      <c r="E630" t="s">
        <v>79</v>
      </c>
      <c r="F630">
        <v>36</v>
      </c>
      <c r="G630" t="s">
        <v>3221</v>
      </c>
      <c r="H630" s="2">
        <v>4</v>
      </c>
    </row>
    <row r="631" spans="1:8" x14ac:dyDescent="0.3">
      <c r="A631" t="s">
        <v>2843</v>
      </c>
      <c r="B631" t="s">
        <v>7</v>
      </c>
      <c r="C631" t="s">
        <v>12</v>
      </c>
      <c r="D631" t="s">
        <v>19</v>
      </c>
      <c r="E631" t="s">
        <v>79</v>
      </c>
      <c r="F631">
        <v>36</v>
      </c>
      <c r="G631" t="s">
        <v>3226</v>
      </c>
      <c r="H631" s="2">
        <v>2</v>
      </c>
    </row>
    <row r="632" spans="1:8" x14ac:dyDescent="0.3">
      <c r="A632" t="s">
        <v>2844</v>
      </c>
      <c r="B632" t="s">
        <v>7</v>
      </c>
      <c r="C632" t="s">
        <v>12</v>
      </c>
      <c r="D632" t="s">
        <v>19</v>
      </c>
      <c r="E632" t="s">
        <v>79</v>
      </c>
      <c r="F632">
        <v>36</v>
      </c>
      <c r="G632" t="s">
        <v>3227</v>
      </c>
      <c r="H632" s="2">
        <v>5</v>
      </c>
    </row>
    <row r="633" spans="1:8" x14ac:dyDescent="0.3">
      <c r="A633" t="s">
        <v>2845</v>
      </c>
      <c r="B633" t="s">
        <v>7</v>
      </c>
      <c r="C633" t="s">
        <v>12</v>
      </c>
      <c r="D633" t="s">
        <v>19</v>
      </c>
      <c r="E633" t="s">
        <v>79</v>
      </c>
      <c r="F633">
        <v>36</v>
      </c>
      <c r="G633" t="s">
        <v>3241</v>
      </c>
      <c r="H633" s="2">
        <v>5</v>
      </c>
    </row>
    <row r="634" spans="1:8" x14ac:dyDescent="0.3">
      <c r="A634" t="s">
        <v>2846</v>
      </c>
      <c r="B634" t="s">
        <v>7</v>
      </c>
      <c r="C634" t="s">
        <v>12</v>
      </c>
      <c r="D634" t="s">
        <v>19</v>
      </c>
      <c r="E634" t="s">
        <v>79</v>
      </c>
      <c r="F634">
        <v>36</v>
      </c>
      <c r="G634" t="s">
        <v>3225</v>
      </c>
      <c r="H634" s="2">
        <v>5</v>
      </c>
    </row>
    <row r="635" spans="1:8" x14ac:dyDescent="0.3">
      <c r="A635" t="s">
        <v>2847</v>
      </c>
      <c r="B635" t="s">
        <v>7</v>
      </c>
      <c r="C635" t="s">
        <v>12</v>
      </c>
      <c r="D635" t="s">
        <v>19</v>
      </c>
      <c r="E635" t="s">
        <v>79</v>
      </c>
      <c r="F635">
        <v>36</v>
      </c>
      <c r="G635" t="s">
        <v>3229</v>
      </c>
      <c r="H635" s="2">
        <v>4</v>
      </c>
    </row>
    <row r="636" spans="1:8" x14ac:dyDescent="0.3">
      <c r="A636" t="s">
        <v>2848</v>
      </c>
      <c r="B636" t="s">
        <v>7</v>
      </c>
      <c r="C636" t="s">
        <v>12</v>
      </c>
      <c r="D636" t="s">
        <v>19</v>
      </c>
      <c r="E636" t="s">
        <v>79</v>
      </c>
      <c r="F636">
        <v>36</v>
      </c>
      <c r="G636" t="s">
        <v>3239</v>
      </c>
      <c r="H636" s="2">
        <v>4</v>
      </c>
    </row>
    <row r="637" spans="1:8" x14ac:dyDescent="0.3">
      <c r="A637" t="s">
        <v>2849</v>
      </c>
      <c r="B637" t="s">
        <v>7</v>
      </c>
      <c r="C637" t="s">
        <v>12</v>
      </c>
      <c r="D637" t="s">
        <v>19</v>
      </c>
      <c r="E637" t="s">
        <v>82</v>
      </c>
      <c r="F637">
        <v>36</v>
      </c>
      <c r="G637" t="s">
        <v>3243</v>
      </c>
      <c r="H637" s="2">
        <v>4</v>
      </c>
    </row>
    <row r="638" spans="1:8" x14ac:dyDescent="0.3">
      <c r="A638" t="s">
        <v>2850</v>
      </c>
      <c r="B638" t="s">
        <v>7</v>
      </c>
      <c r="C638" t="s">
        <v>12</v>
      </c>
      <c r="D638" t="s">
        <v>19</v>
      </c>
      <c r="E638" t="s">
        <v>82</v>
      </c>
      <c r="F638">
        <v>36</v>
      </c>
      <c r="G638" t="s">
        <v>3214</v>
      </c>
      <c r="H638" s="2">
        <v>5</v>
      </c>
    </row>
    <row r="639" spans="1:8" x14ac:dyDescent="0.3">
      <c r="A639" t="s">
        <v>2851</v>
      </c>
      <c r="B639" t="s">
        <v>7</v>
      </c>
      <c r="C639" t="s">
        <v>12</v>
      </c>
      <c r="D639" t="s">
        <v>19</v>
      </c>
      <c r="E639" t="s">
        <v>82</v>
      </c>
      <c r="F639">
        <v>32</v>
      </c>
      <c r="G639" t="s">
        <v>3215</v>
      </c>
      <c r="H639" s="2">
        <v>5</v>
      </c>
    </row>
    <row r="640" spans="1:8" x14ac:dyDescent="0.3">
      <c r="A640" t="s">
        <v>2852</v>
      </c>
      <c r="B640" t="s">
        <v>7</v>
      </c>
      <c r="C640" t="s">
        <v>12</v>
      </c>
      <c r="D640" t="s">
        <v>19</v>
      </c>
      <c r="E640" t="s">
        <v>82</v>
      </c>
      <c r="F640">
        <v>32</v>
      </c>
      <c r="G640" t="s">
        <v>3245</v>
      </c>
      <c r="H640" s="2">
        <v>3</v>
      </c>
    </row>
    <row r="641" spans="1:8" x14ac:dyDescent="0.3">
      <c r="A641" t="s">
        <v>2853</v>
      </c>
      <c r="B641" t="s">
        <v>7</v>
      </c>
      <c r="C641" t="s">
        <v>12</v>
      </c>
      <c r="D641" t="s">
        <v>19</v>
      </c>
      <c r="E641" t="s">
        <v>82</v>
      </c>
      <c r="F641">
        <v>32</v>
      </c>
      <c r="G641" t="s">
        <v>3218</v>
      </c>
      <c r="H641" s="2">
        <v>5</v>
      </c>
    </row>
    <row r="642" spans="1:8" x14ac:dyDescent="0.3">
      <c r="A642" t="s">
        <v>2854</v>
      </c>
      <c r="B642" t="s">
        <v>7</v>
      </c>
      <c r="C642" t="s">
        <v>12</v>
      </c>
      <c r="D642" t="s">
        <v>19</v>
      </c>
      <c r="E642" t="s">
        <v>82</v>
      </c>
      <c r="F642">
        <v>32</v>
      </c>
      <c r="G642" t="s">
        <v>3213</v>
      </c>
      <c r="H642" s="2">
        <v>5</v>
      </c>
    </row>
    <row r="643" spans="1:8" x14ac:dyDescent="0.3">
      <c r="A643" t="s">
        <v>2855</v>
      </c>
      <c r="B643" t="s">
        <v>7</v>
      </c>
      <c r="C643" t="s">
        <v>12</v>
      </c>
      <c r="D643" t="s">
        <v>19</v>
      </c>
      <c r="E643" t="s">
        <v>82</v>
      </c>
      <c r="F643">
        <v>34</v>
      </c>
      <c r="G643" t="s">
        <v>3213</v>
      </c>
      <c r="H643" s="2">
        <v>4</v>
      </c>
    </row>
    <row r="644" spans="1:8" x14ac:dyDescent="0.3">
      <c r="A644" t="s">
        <v>2856</v>
      </c>
      <c r="B644" t="s">
        <v>7</v>
      </c>
      <c r="C644" t="s">
        <v>12</v>
      </c>
      <c r="D644" t="s">
        <v>19</v>
      </c>
      <c r="E644" t="s">
        <v>82</v>
      </c>
      <c r="F644">
        <v>34</v>
      </c>
      <c r="G644" t="s">
        <v>3213</v>
      </c>
      <c r="H644" s="2">
        <v>3</v>
      </c>
    </row>
    <row r="645" spans="1:8" x14ac:dyDescent="0.3">
      <c r="A645" t="s">
        <v>2857</v>
      </c>
      <c r="B645" t="s">
        <v>7</v>
      </c>
      <c r="C645" t="s">
        <v>12</v>
      </c>
      <c r="D645" t="s">
        <v>19</v>
      </c>
      <c r="E645" t="s">
        <v>82</v>
      </c>
      <c r="F645">
        <v>34</v>
      </c>
      <c r="G645" t="s">
        <v>3213</v>
      </c>
      <c r="H645" s="2">
        <v>5</v>
      </c>
    </row>
    <row r="646" spans="1:8" x14ac:dyDescent="0.3">
      <c r="A646" t="s">
        <v>2858</v>
      </c>
      <c r="B646" t="s">
        <v>7</v>
      </c>
      <c r="C646" t="s">
        <v>12</v>
      </c>
      <c r="D646" t="s">
        <v>19</v>
      </c>
      <c r="E646" t="s">
        <v>82</v>
      </c>
      <c r="F646">
        <v>34</v>
      </c>
      <c r="G646" t="s">
        <v>3213</v>
      </c>
      <c r="H646" s="2">
        <v>4</v>
      </c>
    </row>
    <row r="647" spans="1:8" x14ac:dyDescent="0.3">
      <c r="A647" t="s">
        <v>2859</v>
      </c>
      <c r="B647" t="s">
        <v>7</v>
      </c>
      <c r="C647" t="s">
        <v>12</v>
      </c>
      <c r="D647" t="s">
        <v>19</v>
      </c>
      <c r="E647" t="s">
        <v>82</v>
      </c>
      <c r="F647">
        <v>34</v>
      </c>
      <c r="G647" t="s">
        <v>3213</v>
      </c>
      <c r="H647" s="2">
        <v>3</v>
      </c>
    </row>
    <row r="648" spans="1:8" x14ac:dyDescent="0.3">
      <c r="A648" t="s">
        <v>2860</v>
      </c>
      <c r="B648" t="s">
        <v>7</v>
      </c>
      <c r="C648" t="s">
        <v>12</v>
      </c>
      <c r="D648" t="s">
        <v>19</v>
      </c>
      <c r="E648" t="s">
        <v>82</v>
      </c>
      <c r="F648">
        <v>34</v>
      </c>
      <c r="G648" t="s">
        <v>3213</v>
      </c>
      <c r="H648" s="2">
        <v>2</v>
      </c>
    </row>
    <row r="649" spans="1:8" x14ac:dyDescent="0.3">
      <c r="A649" t="s">
        <v>2861</v>
      </c>
      <c r="B649" t="s">
        <v>7</v>
      </c>
      <c r="C649" t="s">
        <v>12</v>
      </c>
      <c r="D649" t="s">
        <v>19</v>
      </c>
      <c r="E649" t="s">
        <v>75</v>
      </c>
      <c r="F649">
        <v>34</v>
      </c>
      <c r="G649" t="s">
        <v>3224</v>
      </c>
      <c r="H649" s="2">
        <v>4</v>
      </c>
    </row>
    <row r="650" spans="1:8" x14ac:dyDescent="0.3">
      <c r="A650" t="s">
        <v>2862</v>
      </c>
      <c r="B650" t="s">
        <v>7</v>
      </c>
      <c r="C650" t="s">
        <v>12</v>
      </c>
      <c r="D650" t="s">
        <v>19</v>
      </c>
      <c r="E650" t="s">
        <v>75</v>
      </c>
      <c r="F650">
        <v>34</v>
      </c>
      <c r="G650" t="s">
        <v>3224</v>
      </c>
      <c r="H650" s="2">
        <v>4</v>
      </c>
    </row>
    <row r="651" spans="1:8" x14ac:dyDescent="0.3">
      <c r="A651" t="s">
        <v>2863</v>
      </c>
      <c r="B651" t="s">
        <v>7</v>
      </c>
      <c r="C651" t="s">
        <v>12</v>
      </c>
      <c r="D651" t="s">
        <v>19</v>
      </c>
      <c r="E651" t="s">
        <v>75</v>
      </c>
      <c r="F651">
        <v>36</v>
      </c>
      <c r="G651" t="s">
        <v>3224</v>
      </c>
      <c r="H651" s="2">
        <v>4</v>
      </c>
    </row>
    <row r="652" spans="1:8" x14ac:dyDescent="0.3">
      <c r="A652" t="s">
        <v>2864</v>
      </c>
      <c r="B652" t="s">
        <v>7</v>
      </c>
      <c r="C652" t="s">
        <v>12</v>
      </c>
      <c r="D652" t="s">
        <v>19</v>
      </c>
      <c r="E652" t="s">
        <v>75</v>
      </c>
      <c r="F652">
        <v>36</v>
      </c>
      <c r="G652" t="s">
        <v>3224</v>
      </c>
      <c r="H652" s="2">
        <v>5</v>
      </c>
    </row>
    <row r="653" spans="1:8" x14ac:dyDescent="0.3">
      <c r="A653" t="s">
        <v>2865</v>
      </c>
      <c r="B653" t="s">
        <v>7</v>
      </c>
      <c r="C653" t="s">
        <v>12</v>
      </c>
      <c r="D653" t="s">
        <v>19</v>
      </c>
      <c r="E653" t="s">
        <v>75</v>
      </c>
      <c r="F653">
        <v>36</v>
      </c>
      <c r="G653" t="s">
        <v>3224</v>
      </c>
      <c r="H653" s="2">
        <v>3</v>
      </c>
    </row>
    <row r="654" spans="1:8" x14ac:dyDescent="0.3">
      <c r="A654" t="s">
        <v>2866</v>
      </c>
      <c r="B654" t="s">
        <v>7</v>
      </c>
      <c r="C654" t="s">
        <v>12</v>
      </c>
      <c r="D654" t="s">
        <v>19</v>
      </c>
      <c r="E654" t="s">
        <v>75</v>
      </c>
      <c r="F654">
        <v>36</v>
      </c>
      <c r="G654" t="s">
        <v>3218</v>
      </c>
      <c r="H654" s="2">
        <v>4</v>
      </c>
    </row>
    <row r="655" spans="1:8" x14ac:dyDescent="0.3">
      <c r="A655" t="s">
        <v>2867</v>
      </c>
      <c r="B655" t="s">
        <v>7</v>
      </c>
      <c r="C655" t="s">
        <v>12</v>
      </c>
      <c r="D655" t="s">
        <v>20</v>
      </c>
      <c r="E655" t="s">
        <v>71</v>
      </c>
      <c r="F655">
        <v>36</v>
      </c>
      <c r="G655" t="s">
        <v>3218</v>
      </c>
      <c r="H655" s="2">
        <v>4</v>
      </c>
    </row>
    <row r="656" spans="1:8" x14ac:dyDescent="0.3">
      <c r="A656" t="s">
        <v>2868</v>
      </c>
      <c r="B656" t="s">
        <v>7</v>
      </c>
      <c r="C656" t="s">
        <v>12</v>
      </c>
      <c r="D656" t="s">
        <v>20</v>
      </c>
      <c r="E656" t="s">
        <v>71</v>
      </c>
      <c r="F656">
        <v>36</v>
      </c>
      <c r="G656" t="s">
        <v>3218</v>
      </c>
      <c r="H656" s="2">
        <v>4</v>
      </c>
    </row>
    <row r="657" spans="1:8" x14ac:dyDescent="0.3">
      <c r="A657" t="s">
        <v>2869</v>
      </c>
      <c r="B657" t="s">
        <v>7</v>
      </c>
      <c r="C657" t="s">
        <v>12</v>
      </c>
      <c r="D657" t="s">
        <v>20</v>
      </c>
      <c r="E657" t="s">
        <v>71</v>
      </c>
      <c r="F657">
        <v>36</v>
      </c>
      <c r="G657" t="s">
        <v>3218</v>
      </c>
      <c r="H657" s="2">
        <v>5</v>
      </c>
    </row>
    <row r="658" spans="1:8" x14ac:dyDescent="0.3">
      <c r="A658" t="s">
        <v>2870</v>
      </c>
      <c r="B658" t="s">
        <v>7</v>
      </c>
      <c r="C658" t="s">
        <v>12</v>
      </c>
      <c r="D658" t="s">
        <v>20</v>
      </c>
      <c r="E658" t="s">
        <v>71</v>
      </c>
      <c r="F658">
        <v>36</v>
      </c>
      <c r="G658" t="s">
        <v>3218</v>
      </c>
      <c r="H658" s="2">
        <v>3</v>
      </c>
    </row>
    <row r="659" spans="1:8" x14ac:dyDescent="0.3">
      <c r="A659" t="s">
        <v>2871</v>
      </c>
      <c r="B659" t="s">
        <v>7</v>
      </c>
      <c r="C659" t="s">
        <v>12</v>
      </c>
      <c r="D659" t="s">
        <v>20</v>
      </c>
      <c r="E659" t="s">
        <v>71</v>
      </c>
      <c r="F659">
        <v>36</v>
      </c>
      <c r="G659" t="s">
        <v>3219</v>
      </c>
      <c r="H659" s="2">
        <v>4</v>
      </c>
    </row>
    <row r="660" spans="1:8" x14ac:dyDescent="0.3">
      <c r="A660" t="s">
        <v>2872</v>
      </c>
      <c r="B660" t="s">
        <v>7</v>
      </c>
      <c r="C660" t="s">
        <v>12</v>
      </c>
      <c r="D660" t="s">
        <v>20</v>
      </c>
      <c r="E660" t="s">
        <v>71</v>
      </c>
      <c r="F660">
        <v>36</v>
      </c>
      <c r="G660" t="s">
        <v>3219</v>
      </c>
      <c r="H660" s="2">
        <v>4</v>
      </c>
    </row>
    <row r="661" spans="1:8" x14ac:dyDescent="0.3">
      <c r="A661" t="s">
        <v>2873</v>
      </c>
      <c r="B661" t="s">
        <v>7</v>
      </c>
      <c r="C661" t="s">
        <v>12</v>
      </c>
      <c r="D661" t="s">
        <v>20</v>
      </c>
      <c r="E661" t="s">
        <v>71</v>
      </c>
      <c r="F661">
        <v>36</v>
      </c>
      <c r="G661" t="s">
        <v>3219</v>
      </c>
      <c r="H661" s="2">
        <v>5</v>
      </c>
    </row>
    <row r="662" spans="1:8" x14ac:dyDescent="0.3">
      <c r="A662" t="s">
        <v>2874</v>
      </c>
      <c r="B662" t="s">
        <v>7</v>
      </c>
      <c r="C662" t="s">
        <v>12</v>
      </c>
      <c r="D662" t="s">
        <v>20</v>
      </c>
      <c r="E662" t="s">
        <v>71</v>
      </c>
      <c r="F662">
        <v>36</v>
      </c>
      <c r="G662" t="s">
        <v>3219</v>
      </c>
      <c r="H662" s="2">
        <v>5</v>
      </c>
    </row>
    <row r="663" spans="1:8" x14ac:dyDescent="0.3">
      <c r="A663" t="s">
        <v>2875</v>
      </c>
      <c r="B663" t="s">
        <v>7</v>
      </c>
      <c r="C663" t="s">
        <v>12</v>
      </c>
      <c r="D663" t="s">
        <v>20</v>
      </c>
      <c r="E663" t="s">
        <v>71</v>
      </c>
      <c r="F663">
        <v>36</v>
      </c>
      <c r="G663" t="s">
        <v>3219</v>
      </c>
      <c r="H663" s="2">
        <v>5</v>
      </c>
    </row>
    <row r="664" spans="1:8" x14ac:dyDescent="0.3">
      <c r="A664" t="s">
        <v>2876</v>
      </c>
      <c r="B664" t="s">
        <v>7</v>
      </c>
      <c r="C664" t="s">
        <v>12</v>
      </c>
      <c r="D664" t="s">
        <v>20</v>
      </c>
      <c r="E664" t="s">
        <v>71</v>
      </c>
      <c r="F664">
        <v>36</v>
      </c>
      <c r="G664" t="s">
        <v>3226</v>
      </c>
      <c r="H664" s="2">
        <v>3</v>
      </c>
    </row>
    <row r="665" spans="1:8" x14ac:dyDescent="0.3">
      <c r="A665" t="s">
        <v>2877</v>
      </c>
      <c r="B665" t="s">
        <v>7</v>
      </c>
      <c r="C665" t="s">
        <v>12</v>
      </c>
      <c r="D665" t="s">
        <v>20</v>
      </c>
      <c r="E665" t="s">
        <v>71</v>
      </c>
      <c r="F665">
        <v>36</v>
      </c>
      <c r="G665" t="s">
        <v>3226</v>
      </c>
      <c r="H665" s="2">
        <v>4</v>
      </c>
    </row>
    <row r="666" spans="1:8" x14ac:dyDescent="0.3">
      <c r="A666" t="s">
        <v>2878</v>
      </c>
      <c r="B666" t="s">
        <v>7</v>
      </c>
      <c r="C666" t="s">
        <v>12</v>
      </c>
      <c r="D666" t="s">
        <v>20</v>
      </c>
      <c r="E666" t="s">
        <v>71</v>
      </c>
      <c r="F666">
        <v>36</v>
      </c>
      <c r="G666" t="s">
        <v>3226</v>
      </c>
      <c r="H666" s="2">
        <v>4</v>
      </c>
    </row>
    <row r="667" spans="1:8" x14ac:dyDescent="0.3">
      <c r="A667" t="s">
        <v>2879</v>
      </c>
      <c r="B667" t="s">
        <v>7</v>
      </c>
      <c r="C667" t="s">
        <v>12</v>
      </c>
      <c r="D667" t="s">
        <v>20</v>
      </c>
      <c r="E667" t="s">
        <v>71</v>
      </c>
      <c r="F667">
        <v>36</v>
      </c>
      <c r="G667" t="s">
        <v>3226</v>
      </c>
      <c r="H667" s="2">
        <v>4</v>
      </c>
    </row>
    <row r="668" spans="1:8" x14ac:dyDescent="0.3">
      <c r="A668" t="s">
        <v>2880</v>
      </c>
      <c r="B668" t="s">
        <v>7</v>
      </c>
      <c r="C668" t="s">
        <v>12</v>
      </c>
      <c r="D668" t="s">
        <v>20</v>
      </c>
      <c r="E668" t="s">
        <v>71</v>
      </c>
      <c r="F668">
        <v>32</v>
      </c>
      <c r="G668" t="s">
        <v>3226</v>
      </c>
      <c r="H668" s="2">
        <v>4</v>
      </c>
    </row>
    <row r="669" spans="1:8" x14ac:dyDescent="0.3">
      <c r="A669" t="s">
        <v>2881</v>
      </c>
      <c r="B669" t="s">
        <v>7</v>
      </c>
      <c r="C669" t="s">
        <v>12</v>
      </c>
      <c r="D669" t="s">
        <v>20</v>
      </c>
      <c r="E669" t="s">
        <v>71</v>
      </c>
      <c r="F669">
        <v>32</v>
      </c>
      <c r="G669" t="s">
        <v>3226</v>
      </c>
      <c r="H669" s="2">
        <v>4</v>
      </c>
    </row>
    <row r="670" spans="1:8" x14ac:dyDescent="0.3">
      <c r="A670" t="s">
        <v>2882</v>
      </c>
      <c r="B670" t="s">
        <v>7</v>
      </c>
      <c r="C670" t="s">
        <v>12</v>
      </c>
      <c r="D670" t="s">
        <v>20</v>
      </c>
      <c r="E670" t="s">
        <v>71</v>
      </c>
      <c r="F670">
        <v>32</v>
      </c>
      <c r="G670" t="s">
        <v>3226</v>
      </c>
      <c r="H670" s="2">
        <v>5</v>
      </c>
    </row>
    <row r="671" spans="1:8" x14ac:dyDescent="0.3">
      <c r="A671" t="s">
        <v>2883</v>
      </c>
      <c r="B671" t="s">
        <v>7</v>
      </c>
      <c r="C671" t="s">
        <v>12</v>
      </c>
      <c r="D671" t="s">
        <v>20</v>
      </c>
      <c r="E671" t="s">
        <v>71</v>
      </c>
      <c r="F671">
        <v>32</v>
      </c>
      <c r="G671" t="s">
        <v>3215</v>
      </c>
      <c r="H671" s="2">
        <v>3</v>
      </c>
    </row>
    <row r="672" spans="1:8" x14ac:dyDescent="0.3">
      <c r="A672" t="s">
        <v>2884</v>
      </c>
      <c r="B672" t="s">
        <v>7</v>
      </c>
      <c r="C672" t="s">
        <v>12</v>
      </c>
      <c r="D672" t="s">
        <v>20</v>
      </c>
      <c r="E672" t="s">
        <v>71</v>
      </c>
      <c r="F672">
        <v>32</v>
      </c>
      <c r="G672" t="s">
        <v>3215</v>
      </c>
      <c r="H672" s="2">
        <v>3</v>
      </c>
    </row>
    <row r="673" spans="1:8" x14ac:dyDescent="0.3">
      <c r="A673" t="s">
        <v>2885</v>
      </c>
      <c r="B673" t="s">
        <v>7</v>
      </c>
      <c r="C673" t="s">
        <v>12</v>
      </c>
      <c r="D673" t="s">
        <v>20</v>
      </c>
      <c r="E673" t="s">
        <v>71</v>
      </c>
      <c r="F673">
        <v>32</v>
      </c>
      <c r="G673" t="s">
        <v>3215</v>
      </c>
      <c r="H673" s="2">
        <v>4</v>
      </c>
    </row>
    <row r="674" spans="1:8" x14ac:dyDescent="0.3">
      <c r="A674" t="s">
        <v>2886</v>
      </c>
      <c r="B674" t="s">
        <v>7</v>
      </c>
      <c r="C674" t="s">
        <v>12</v>
      </c>
      <c r="D674" t="s">
        <v>20</v>
      </c>
      <c r="E674" t="s">
        <v>73</v>
      </c>
      <c r="F674">
        <v>32</v>
      </c>
      <c r="G674" t="s">
        <v>3215</v>
      </c>
      <c r="H674" s="2">
        <v>4</v>
      </c>
    </row>
    <row r="675" spans="1:8" x14ac:dyDescent="0.3">
      <c r="A675" t="s">
        <v>2887</v>
      </c>
      <c r="B675" t="s">
        <v>7</v>
      </c>
      <c r="C675" t="s">
        <v>12</v>
      </c>
      <c r="D675" t="s">
        <v>20</v>
      </c>
      <c r="E675" t="s">
        <v>73</v>
      </c>
      <c r="F675">
        <v>32</v>
      </c>
      <c r="G675" t="s">
        <v>3215</v>
      </c>
      <c r="H675" s="2">
        <v>4</v>
      </c>
    </row>
    <row r="676" spans="1:8" x14ac:dyDescent="0.3">
      <c r="A676" t="s">
        <v>2888</v>
      </c>
      <c r="B676" t="s">
        <v>7</v>
      </c>
      <c r="C676" t="s">
        <v>12</v>
      </c>
      <c r="D676" t="s">
        <v>20</v>
      </c>
      <c r="E676" t="s">
        <v>73</v>
      </c>
      <c r="F676">
        <v>32</v>
      </c>
      <c r="G676" t="s">
        <v>3221</v>
      </c>
      <c r="H676" s="2">
        <v>3</v>
      </c>
    </row>
    <row r="677" spans="1:8" x14ac:dyDescent="0.3">
      <c r="A677" t="s">
        <v>2889</v>
      </c>
      <c r="B677" t="s">
        <v>7</v>
      </c>
      <c r="C677" t="s">
        <v>12</v>
      </c>
      <c r="D677" t="s">
        <v>20</v>
      </c>
      <c r="E677" t="s">
        <v>73</v>
      </c>
      <c r="F677">
        <v>32</v>
      </c>
      <c r="G677" t="s">
        <v>3221</v>
      </c>
      <c r="H677" s="2">
        <v>3</v>
      </c>
    </row>
    <row r="678" spans="1:8" x14ac:dyDescent="0.3">
      <c r="A678" t="s">
        <v>2890</v>
      </c>
      <c r="B678" t="s">
        <v>7</v>
      </c>
      <c r="C678" t="s">
        <v>12</v>
      </c>
      <c r="D678" t="s">
        <v>20</v>
      </c>
      <c r="E678" t="s">
        <v>73</v>
      </c>
      <c r="F678">
        <v>32</v>
      </c>
      <c r="G678" t="s">
        <v>3221</v>
      </c>
      <c r="H678" s="2">
        <v>5</v>
      </c>
    </row>
    <row r="679" spans="1:8" x14ac:dyDescent="0.3">
      <c r="A679" t="s">
        <v>2891</v>
      </c>
      <c r="B679" t="s">
        <v>7</v>
      </c>
      <c r="C679" t="s">
        <v>12</v>
      </c>
      <c r="D679" t="s">
        <v>20</v>
      </c>
      <c r="E679" t="s">
        <v>73</v>
      </c>
      <c r="F679">
        <v>30</v>
      </c>
      <c r="G679" t="s">
        <v>3221</v>
      </c>
      <c r="H679" s="2">
        <v>4</v>
      </c>
    </row>
    <row r="680" spans="1:8" x14ac:dyDescent="0.3">
      <c r="A680" t="s">
        <v>2892</v>
      </c>
      <c r="B680" t="s">
        <v>7</v>
      </c>
      <c r="C680" t="s">
        <v>12</v>
      </c>
      <c r="D680" t="s">
        <v>20</v>
      </c>
      <c r="E680" t="s">
        <v>73</v>
      </c>
      <c r="F680">
        <v>30</v>
      </c>
      <c r="G680" t="s">
        <v>3213</v>
      </c>
      <c r="H680" s="2">
        <v>5</v>
      </c>
    </row>
    <row r="681" spans="1:8" x14ac:dyDescent="0.3">
      <c r="A681" t="s">
        <v>2893</v>
      </c>
      <c r="B681" t="s">
        <v>7</v>
      </c>
      <c r="C681" t="s">
        <v>12</v>
      </c>
      <c r="D681" t="s">
        <v>20</v>
      </c>
      <c r="E681" t="s">
        <v>73</v>
      </c>
      <c r="F681">
        <v>30</v>
      </c>
      <c r="G681" t="s">
        <v>3213</v>
      </c>
      <c r="H681" s="2">
        <v>5</v>
      </c>
    </row>
    <row r="682" spans="1:8" x14ac:dyDescent="0.3">
      <c r="A682" t="s">
        <v>2894</v>
      </c>
      <c r="B682" t="s">
        <v>7</v>
      </c>
      <c r="C682" t="s">
        <v>12</v>
      </c>
      <c r="D682" t="s">
        <v>20</v>
      </c>
      <c r="E682" t="s">
        <v>73</v>
      </c>
      <c r="F682">
        <v>30</v>
      </c>
      <c r="G682" t="s">
        <v>3213</v>
      </c>
      <c r="H682" s="2">
        <v>5</v>
      </c>
    </row>
    <row r="683" spans="1:8" x14ac:dyDescent="0.3">
      <c r="A683" t="s">
        <v>2895</v>
      </c>
      <c r="B683" t="s">
        <v>7</v>
      </c>
      <c r="C683" t="s">
        <v>12</v>
      </c>
      <c r="D683" t="s">
        <v>20</v>
      </c>
      <c r="E683" t="s">
        <v>73</v>
      </c>
      <c r="F683">
        <v>30</v>
      </c>
      <c r="G683" t="s">
        <v>3213</v>
      </c>
      <c r="H683" s="2">
        <v>4</v>
      </c>
    </row>
    <row r="684" spans="1:8" x14ac:dyDescent="0.3">
      <c r="A684" t="s">
        <v>2896</v>
      </c>
      <c r="B684" t="s">
        <v>7</v>
      </c>
      <c r="C684" t="s">
        <v>12</v>
      </c>
      <c r="D684" t="s">
        <v>20</v>
      </c>
      <c r="E684" t="s">
        <v>73</v>
      </c>
      <c r="F684">
        <v>30</v>
      </c>
      <c r="G684" t="s">
        <v>3213</v>
      </c>
      <c r="H684" s="2">
        <v>4</v>
      </c>
    </row>
    <row r="685" spans="1:8" x14ac:dyDescent="0.3">
      <c r="A685" t="s">
        <v>2897</v>
      </c>
      <c r="B685" t="s">
        <v>7</v>
      </c>
      <c r="C685" t="s">
        <v>12</v>
      </c>
      <c r="D685" t="s">
        <v>20</v>
      </c>
      <c r="E685" t="s">
        <v>73</v>
      </c>
      <c r="F685">
        <v>30</v>
      </c>
      <c r="G685" t="s">
        <v>3220</v>
      </c>
      <c r="H685" s="2">
        <v>4</v>
      </c>
    </row>
    <row r="686" spans="1:8" x14ac:dyDescent="0.3">
      <c r="A686" t="s">
        <v>2898</v>
      </c>
      <c r="B686" t="s">
        <v>7</v>
      </c>
      <c r="C686" t="s">
        <v>12</v>
      </c>
      <c r="D686" t="s">
        <v>20</v>
      </c>
      <c r="E686" t="s">
        <v>73</v>
      </c>
      <c r="F686">
        <v>30</v>
      </c>
      <c r="G686" t="s">
        <v>3220</v>
      </c>
      <c r="H686" s="2">
        <v>4</v>
      </c>
    </row>
    <row r="687" spans="1:8" x14ac:dyDescent="0.3">
      <c r="A687" t="s">
        <v>2899</v>
      </c>
      <c r="B687" t="s">
        <v>7</v>
      </c>
      <c r="C687" t="s">
        <v>12</v>
      </c>
      <c r="D687" t="s">
        <v>20</v>
      </c>
      <c r="E687" t="s">
        <v>73</v>
      </c>
      <c r="F687">
        <v>30</v>
      </c>
      <c r="G687" t="s">
        <v>3220</v>
      </c>
      <c r="H687" s="2">
        <v>4</v>
      </c>
    </row>
    <row r="688" spans="1:8" x14ac:dyDescent="0.3">
      <c r="A688" t="s">
        <v>2900</v>
      </c>
      <c r="B688" t="s">
        <v>7</v>
      </c>
      <c r="C688" t="s">
        <v>12</v>
      </c>
      <c r="D688" t="s">
        <v>20</v>
      </c>
      <c r="E688" t="s">
        <v>73</v>
      </c>
      <c r="F688">
        <v>30</v>
      </c>
      <c r="G688" t="s">
        <v>3245</v>
      </c>
      <c r="H688" s="2">
        <v>4</v>
      </c>
    </row>
    <row r="689" spans="1:8" x14ac:dyDescent="0.3">
      <c r="A689" t="s">
        <v>2901</v>
      </c>
      <c r="B689" t="s">
        <v>7</v>
      </c>
      <c r="C689" t="s">
        <v>12</v>
      </c>
      <c r="D689" t="s">
        <v>20</v>
      </c>
      <c r="E689" t="s">
        <v>73</v>
      </c>
      <c r="F689">
        <v>30</v>
      </c>
      <c r="G689" t="s">
        <v>3245</v>
      </c>
      <c r="H689" s="2">
        <v>3</v>
      </c>
    </row>
    <row r="690" spans="1:8" x14ac:dyDescent="0.3">
      <c r="A690" t="s">
        <v>2902</v>
      </c>
      <c r="B690" t="s">
        <v>7</v>
      </c>
      <c r="C690" t="s">
        <v>12</v>
      </c>
      <c r="D690" t="s">
        <v>20</v>
      </c>
      <c r="E690" t="s">
        <v>73</v>
      </c>
      <c r="F690">
        <v>34</v>
      </c>
      <c r="G690" t="s">
        <v>3245</v>
      </c>
      <c r="H690" s="2">
        <v>2</v>
      </c>
    </row>
    <row r="691" spans="1:8" x14ac:dyDescent="0.3">
      <c r="A691" t="s">
        <v>2903</v>
      </c>
      <c r="B691" t="s">
        <v>7</v>
      </c>
      <c r="C691" t="s">
        <v>12</v>
      </c>
      <c r="D691" t="s">
        <v>20</v>
      </c>
      <c r="E691" t="s">
        <v>73</v>
      </c>
      <c r="F691">
        <v>34</v>
      </c>
      <c r="G691" t="s">
        <v>3245</v>
      </c>
      <c r="H691" s="2">
        <v>3</v>
      </c>
    </row>
    <row r="692" spans="1:8" x14ac:dyDescent="0.3">
      <c r="A692" t="s">
        <v>2904</v>
      </c>
      <c r="B692" t="s">
        <v>7</v>
      </c>
      <c r="C692" t="s">
        <v>12</v>
      </c>
      <c r="D692" t="s">
        <v>20</v>
      </c>
      <c r="E692" t="s">
        <v>73</v>
      </c>
      <c r="F692">
        <v>34</v>
      </c>
      <c r="G692" t="s">
        <v>3245</v>
      </c>
      <c r="H692" s="2">
        <v>3</v>
      </c>
    </row>
    <row r="693" spans="1:8" x14ac:dyDescent="0.3">
      <c r="A693" t="s">
        <v>2905</v>
      </c>
      <c r="B693" t="s">
        <v>7</v>
      </c>
      <c r="C693" t="s">
        <v>12</v>
      </c>
      <c r="D693" t="s">
        <v>20</v>
      </c>
      <c r="E693" t="s">
        <v>83</v>
      </c>
      <c r="F693">
        <v>34</v>
      </c>
      <c r="G693" t="s">
        <v>3245</v>
      </c>
      <c r="H693" s="2">
        <v>5</v>
      </c>
    </row>
    <row r="694" spans="1:8" x14ac:dyDescent="0.3">
      <c r="A694" t="s">
        <v>2906</v>
      </c>
      <c r="B694" t="s">
        <v>7</v>
      </c>
      <c r="C694" t="s">
        <v>12</v>
      </c>
      <c r="D694" t="s">
        <v>20</v>
      </c>
      <c r="E694" t="s">
        <v>83</v>
      </c>
      <c r="F694">
        <v>34</v>
      </c>
      <c r="G694" t="s">
        <v>3214</v>
      </c>
      <c r="H694" s="2">
        <v>4</v>
      </c>
    </row>
    <row r="695" spans="1:8" x14ac:dyDescent="0.3">
      <c r="A695" t="s">
        <v>2907</v>
      </c>
      <c r="B695" t="s">
        <v>7</v>
      </c>
      <c r="C695" t="s">
        <v>12</v>
      </c>
      <c r="D695" t="s">
        <v>20</v>
      </c>
      <c r="E695" t="s">
        <v>83</v>
      </c>
      <c r="F695">
        <v>34</v>
      </c>
      <c r="G695" t="s">
        <v>3214</v>
      </c>
      <c r="H695" s="2">
        <v>3</v>
      </c>
    </row>
    <row r="696" spans="1:8" x14ac:dyDescent="0.3">
      <c r="A696" t="s">
        <v>2908</v>
      </c>
      <c r="B696" t="s">
        <v>7</v>
      </c>
      <c r="C696" t="s">
        <v>12</v>
      </c>
      <c r="D696" t="s">
        <v>20</v>
      </c>
      <c r="E696" t="s">
        <v>83</v>
      </c>
      <c r="F696">
        <v>36</v>
      </c>
      <c r="G696" t="s">
        <v>3214</v>
      </c>
      <c r="H696" s="2">
        <v>3</v>
      </c>
    </row>
    <row r="697" spans="1:8" x14ac:dyDescent="0.3">
      <c r="A697" t="s">
        <v>2909</v>
      </c>
      <c r="B697" t="s">
        <v>7</v>
      </c>
      <c r="C697" t="s">
        <v>12</v>
      </c>
      <c r="D697" t="s">
        <v>20</v>
      </c>
      <c r="E697" t="s">
        <v>83</v>
      </c>
      <c r="F697">
        <v>36</v>
      </c>
      <c r="G697" t="s">
        <v>3214</v>
      </c>
      <c r="H697" s="2">
        <v>5</v>
      </c>
    </row>
    <row r="698" spans="1:8" x14ac:dyDescent="0.3">
      <c r="A698" t="s">
        <v>2910</v>
      </c>
      <c r="B698" t="s">
        <v>7</v>
      </c>
      <c r="C698" t="s">
        <v>12</v>
      </c>
      <c r="D698" t="s">
        <v>20</v>
      </c>
      <c r="E698" t="s">
        <v>83</v>
      </c>
      <c r="F698">
        <v>36</v>
      </c>
      <c r="G698" t="s">
        <v>3214</v>
      </c>
      <c r="H698" s="2">
        <v>4</v>
      </c>
    </row>
    <row r="699" spans="1:8" x14ac:dyDescent="0.3">
      <c r="A699" t="s">
        <v>2911</v>
      </c>
      <c r="B699" t="s">
        <v>7</v>
      </c>
      <c r="C699" t="s">
        <v>12</v>
      </c>
      <c r="D699" t="s">
        <v>20</v>
      </c>
      <c r="E699" t="s">
        <v>83</v>
      </c>
      <c r="F699">
        <v>36</v>
      </c>
      <c r="G699" t="s">
        <v>3215</v>
      </c>
      <c r="H699" s="2">
        <v>3</v>
      </c>
    </row>
    <row r="700" spans="1:8" ht="14.25" customHeight="1" x14ac:dyDescent="0.3">
      <c r="A700" t="s">
        <v>2912</v>
      </c>
      <c r="B700" t="s">
        <v>7</v>
      </c>
      <c r="C700" t="s">
        <v>12</v>
      </c>
      <c r="D700" t="s">
        <v>20</v>
      </c>
      <c r="E700" t="s">
        <v>83</v>
      </c>
      <c r="F700">
        <v>36</v>
      </c>
      <c r="G700" t="s">
        <v>3215</v>
      </c>
      <c r="H700" s="2">
        <v>5</v>
      </c>
    </row>
    <row r="701" spans="1:8" x14ac:dyDescent="0.3">
      <c r="A701" t="s">
        <v>2913</v>
      </c>
      <c r="B701" t="s">
        <v>7</v>
      </c>
      <c r="C701" t="s">
        <v>12</v>
      </c>
      <c r="D701" t="s">
        <v>20</v>
      </c>
      <c r="E701" t="s">
        <v>83</v>
      </c>
      <c r="F701">
        <v>36</v>
      </c>
      <c r="G701" t="s">
        <v>3215</v>
      </c>
      <c r="H701" s="2">
        <v>4</v>
      </c>
    </row>
    <row r="702" spans="1:8" x14ac:dyDescent="0.3">
      <c r="A702" t="s">
        <v>2914</v>
      </c>
      <c r="B702" t="s">
        <v>7</v>
      </c>
      <c r="C702" t="s">
        <v>12</v>
      </c>
      <c r="D702" t="s">
        <v>20</v>
      </c>
      <c r="E702" t="s">
        <v>80</v>
      </c>
      <c r="F702">
        <v>36</v>
      </c>
      <c r="G702" t="s">
        <v>3215</v>
      </c>
      <c r="H702" s="2">
        <v>4</v>
      </c>
    </row>
    <row r="703" spans="1:8" x14ac:dyDescent="0.3">
      <c r="A703" t="s">
        <v>2915</v>
      </c>
      <c r="B703" t="s">
        <v>7</v>
      </c>
      <c r="C703" t="s">
        <v>12</v>
      </c>
      <c r="D703" t="s">
        <v>20</v>
      </c>
      <c r="E703" t="s">
        <v>80</v>
      </c>
      <c r="F703">
        <v>36</v>
      </c>
      <c r="G703" t="s">
        <v>3215</v>
      </c>
      <c r="H703" s="2">
        <v>5</v>
      </c>
    </row>
    <row r="704" spans="1:8" x14ac:dyDescent="0.3">
      <c r="A704" t="s">
        <v>2916</v>
      </c>
      <c r="B704" t="s">
        <v>7</v>
      </c>
      <c r="C704" t="s">
        <v>12</v>
      </c>
      <c r="D704" t="s">
        <v>20</v>
      </c>
      <c r="E704" t="s">
        <v>80</v>
      </c>
      <c r="F704">
        <v>36</v>
      </c>
      <c r="G704" t="s">
        <v>3246</v>
      </c>
      <c r="H704" s="2">
        <v>3</v>
      </c>
    </row>
    <row r="705" spans="1:8" x14ac:dyDescent="0.3">
      <c r="A705" t="s">
        <v>2917</v>
      </c>
      <c r="B705" t="s">
        <v>7</v>
      </c>
      <c r="C705" t="s">
        <v>12</v>
      </c>
      <c r="D705" t="s">
        <v>20</v>
      </c>
      <c r="E705" t="s">
        <v>80</v>
      </c>
      <c r="F705">
        <v>36</v>
      </c>
      <c r="G705" t="s">
        <v>3246</v>
      </c>
      <c r="H705" s="2">
        <v>2</v>
      </c>
    </row>
    <row r="706" spans="1:8" x14ac:dyDescent="0.3">
      <c r="A706" t="s">
        <v>2918</v>
      </c>
      <c r="B706" t="s">
        <v>7</v>
      </c>
      <c r="C706" t="s">
        <v>12</v>
      </c>
      <c r="D706" t="s">
        <v>20</v>
      </c>
      <c r="E706" t="s">
        <v>80</v>
      </c>
      <c r="F706">
        <v>36</v>
      </c>
      <c r="G706" t="s">
        <v>3246</v>
      </c>
      <c r="H706" s="2">
        <v>5</v>
      </c>
    </row>
    <row r="707" spans="1:8" x14ac:dyDescent="0.3">
      <c r="A707" t="s">
        <v>2919</v>
      </c>
      <c r="B707" t="s">
        <v>7</v>
      </c>
      <c r="C707" t="s">
        <v>12</v>
      </c>
      <c r="D707" t="s">
        <v>20</v>
      </c>
      <c r="E707" t="s">
        <v>80</v>
      </c>
      <c r="F707">
        <v>36</v>
      </c>
      <c r="G707" t="s">
        <v>3246</v>
      </c>
      <c r="H707" s="2">
        <v>4</v>
      </c>
    </row>
    <row r="708" spans="1:8" x14ac:dyDescent="0.3">
      <c r="A708" t="s">
        <v>2920</v>
      </c>
      <c r="B708" t="s">
        <v>7</v>
      </c>
      <c r="C708" t="s">
        <v>12</v>
      </c>
      <c r="D708" t="s">
        <v>20</v>
      </c>
      <c r="E708" t="s">
        <v>80</v>
      </c>
      <c r="F708">
        <v>36</v>
      </c>
      <c r="G708" t="s">
        <v>3246</v>
      </c>
      <c r="H708" s="2">
        <v>3</v>
      </c>
    </row>
    <row r="709" spans="1:8" x14ac:dyDescent="0.3">
      <c r="A709" t="s">
        <v>2921</v>
      </c>
      <c r="B709" t="s">
        <v>7</v>
      </c>
      <c r="C709" t="s">
        <v>12</v>
      </c>
      <c r="D709" t="s">
        <v>20</v>
      </c>
      <c r="E709" t="s">
        <v>80</v>
      </c>
      <c r="F709">
        <v>36</v>
      </c>
      <c r="G709" t="s">
        <v>3248</v>
      </c>
      <c r="H709" s="2">
        <v>5</v>
      </c>
    </row>
    <row r="710" spans="1:8" x14ac:dyDescent="0.3">
      <c r="A710" t="s">
        <v>2922</v>
      </c>
      <c r="B710" t="s">
        <v>7</v>
      </c>
      <c r="C710" t="s">
        <v>12</v>
      </c>
      <c r="D710" t="s">
        <v>20</v>
      </c>
      <c r="E710" t="s">
        <v>80</v>
      </c>
      <c r="F710">
        <v>36</v>
      </c>
      <c r="G710" t="s">
        <v>3248</v>
      </c>
      <c r="H710" s="2">
        <v>4</v>
      </c>
    </row>
    <row r="711" spans="1:8" x14ac:dyDescent="0.3">
      <c r="A711" t="s">
        <v>2923</v>
      </c>
      <c r="B711" t="s">
        <v>7</v>
      </c>
      <c r="C711" t="s">
        <v>12</v>
      </c>
      <c r="D711" t="s">
        <v>20</v>
      </c>
      <c r="E711" t="s">
        <v>80</v>
      </c>
      <c r="F711">
        <v>34</v>
      </c>
      <c r="G711" t="s">
        <v>3248</v>
      </c>
      <c r="H711" s="2">
        <v>2</v>
      </c>
    </row>
    <row r="712" spans="1:8" x14ac:dyDescent="0.3">
      <c r="A712" t="s">
        <v>2924</v>
      </c>
      <c r="B712" t="s">
        <v>7</v>
      </c>
      <c r="C712" t="s">
        <v>12</v>
      </c>
      <c r="D712" t="s">
        <v>20</v>
      </c>
      <c r="E712" t="s">
        <v>80</v>
      </c>
      <c r="F712">
        <v>34</v>
      </c>
      <c r="G712" t="s">
        <v>3224</v>
      </c>
      <c r="H712" s="2">
        <v>5</v>
      </c>
    </row>
    <row r="713" spans="1:8" x14ac:dyDescent="0.3">
      <c r="A713" t="s">
        <v>2925</v>
      </c>
      <c r="B713" t="s">
        <v>7</v>
      </c>
      <c r="C713" t="s">
        <v>12</v>
      </c>
      <c r="D713" t="s">
        <v>20</v>
      </c>
      <c r="E713" t="s">
        <v>80</v>
      </c>
      <c r="F713">
        <v>34</v>
      </c>
      <c r="G713" t="s">
        <v>3224</v>
      </c>
      <c r="H713" s="2">
        <v>5</v>
      </c>
    </row>
    <row r="714" spans="1:8" x14ac:dyDescent="0.3">
      <c r="A714" t="s">
        <v>2926</v>
      </c>
      <c r="B714" t="s">
        <v>7</v>
      </c>
      <c r="C714" t="s">
        <v>12</v>
      </c>
      <c r="D714" t="s">
        <v>20</v>
      </c>
      <c r="E714" t="s">
        <v>80</v>
      </c>
      <c r="F714">
        <v>32</v>
      </c>
      <c r="G714" t="s">
        <v>3224</v>
      </c>
      <c r="H714" s="2">
        <v>4</v>
      </c>
    </row>
    <row r="715" spans="1:8" x14ac:dyDescent="0.3">
      <c r="A715" t="s">
        <v>2927</v>
      </c>
      <c r="B715" t="s">
        <v>7</v>
      </c>
      <c r="C715" t="s">
        <v>12</v>
      </c>
      <c r="D715" t="s">
        <v>20</v>
      </c>
      <c r="E715" t="s">
        <v>80</v>
      </c>
      <c r="F715">
        <v>32</v>
      </c>
      <c r="G715" t="s">
        <v>3237</v>
      </c>
      <c r="H715" s="2">
        <v>4</v>
      </c>
    </row>
    <row r="716" spans="1:8" x14ac:dyDescent="0.3">
      <c r="A716" t="s">
        <v>2928</v>
      </c>
      <c r="B716" t="s">
        <v>7</v>
      </c>
      <c r="C716" t="s">
        <v>12</v>
      </c>
      <c r="D716" t="s">
        <v>20</v>
      </c>
      <c r="E716" t="s">
        <v>80</v>
      </c>
      <c r="F716">
        <v>32</v>
      </c>
      <c r="G716" t="s">
        <v>3237</v>
      </c>
      <c r="H716" s="2">
        <v>4</v>
      </c>
    </row>
    <row r="717" spans="1:8" x14ac:dyDescent="0.3">
      <c r="A717" t="s">
        <v>2929</v>
      </c>
      <c r="B717" t="s">
        <v>7</v>
      </c>
      <c r="C717" t="s">
        <v>12</v>
      </c>
      <c r="D717" t="s">
        <v>20</v>
      </c>
      <c r="E717" t="s">
        <v>74</v>
      </c>
      <c r="F717">
        <v>34</v>
      </c>
      <c r="G717" t="s">
        <v>3237</v>
      </c>
      <c r="H717" s="2">
        <v>3</v>
      </c>
    </row>
    <row r="718" spans="1:8" x14ac:dyDescent="0.3">
      <c r="A718" t="s">
        <v>2930</v>
      </c>
      <c r="B718" t="s">
        <v>7</v>
      </c>
      <c r="C718" t="s">
        <v>12</v>
      </c>
      <c r="D718" t="s">
        <v>20</v>
      </c>
      <c r="E718" t="s">
        <v>74</v>
      </c>
      <c r="F718">
        <v>34</v>
      </c>
      <c r="G718" t="s">
        <v>3237</v>
      </c>
      <c r="H718" s="2">
        <v>5</v>
      </c>
    </row>
    <row r="719" spans="1:8" x14ac:dyDescent="0.3">
      <c r="A719" t="s">
        <v>2931</v>
      </c>
      <c r="B719" t="s">
        <v>7</v>
      </c>
      <c r="C719" t="s">
        <v>12</v>
      </c>
      <c r="D719" t="s">
        <v>20</v>
      </c>
      <c r="E719" t="s">
        <v>74</v>
      </c>
      <c r="F719">
        <v>34</v>
      </c>
      <c r="G719" t="s">
        <v>3237</v>
      </c>
      <c r="H719" s="2">
        <v>4</v>
      </c>
    </row>
    <row r="720" spans="1:8" x14ac:dyDescent="0.3">
      <c r="A720" t="s">
        <v>2932</v>
      </c>
      <c r="B720" t="s">
        <v>7</v>
      </c>
      <c r="C720" t="s">
        <v>12</v>
      </c>
      <c r="D720" t="s">
        <v>20</v>
      </c>
      <c r="E720" t="s">
        <v>74</v>
      </c>
      <c r="F720">
        <v>34</v>
      </c>
      <c r="G720" t="s">
        <v>3230</v>
      </c>
      <c r="H720" s="2">
        <v>2</v>
      </c>
    </row>
    <row r="721" spans="1:8" x14ac:dyDescent="0.3">
      <c r="A721" t="s">
        <v>2933</v>
      </c>
      <c r="B721" t="s">
        <v>7</v>
      </c>
      <c r="C721" t="s">
        <v>12</v>
      </c>
      <c r="D721" t="s">
        <v>20</v>
      </c>
      <c r="E721" t="s">
        <v>74</v>
      </c>
      <c r="F721">
        <v>34</v>
      </c>
      <c r="G721" t="s">
        <v>3230</v>
      </c>
      <c r="H721" s="2">
        <v>5</v>
      </c>
    </row>
    <row r="722" spans="1:8" x14ac:dyDescent="0.3">
      <c r="A722" t="s">
        <v>2934</v>
      </c>
      <c r="B722" t="s">
        <v>7</v>
      </c>
      <c r="C722" t="s">
        <v>12</v>
      </c>
      <c r="D722" t="s">
        <v>20</v>
      </c>
      <c r="E722" t="s">
        <v>74</v>
      </c>
      <c r="F722">
        <v>34</v>
      </c>
      <c r="G722" t="s">
        <v>3230</v>
      </c>
      <c r="H722" s="2">
        <v>5</v>
      </c>
    </row>
    <row r="723" spans="1:8" x14ac:dyDescent="0.3">
      <c r="A723" t="s">
        <v>2935</v>
      </c>
      <c r="B723" t="s">
        <v>7</v>
      </c>
      <c r="C723" t="s">
        <v>12</v>
      </c>
      <c r="D723" t="s">
        <v>20</v>
      </c>
      <c r="E723" t="s">
        <v>74</v>
      </c>
      <c r="F723">
        <v>34</v>
      </c>
      <c r="G723" t="s">
        <v>3230</v>
      </c>
      <c r="H723" s="2">
        <v>5</v>
      </c>
    </row>
    <row r="724" spans="1:8" x14ac:dyDescent="0.3">
      <c r="A724" t="s">
        <v>2936</v>
      </c>
      <c r="B724" t="s">
        <v>7</v>
      </c>
      <c r="C724" t="s">
        <v>12</v>
      </c>
      <c r="D724" t="s">
        <v>20</v>
      </c>
      <c r="E724" t="s">
        <v>74</v>
      </c>
      <c r="F724">
        <v>34</v>
      </c>
      <c r="G724" t="s">
        <v>3222</v>
      </c>
      <c r="H724" s="2">
        <v>4</v>
      </c>
    </row>
    <row r="725" spans="1:8" x14ac:dyDescent="0.3">
      <c r="A725" t="s">
        <v>2937</v>
      </c>
      <c r="B725" t="s">
        <v>7</v>
      </c>
      <c r="C725" t="s">
        <v>12</v>
      </c>
      <c r="D725" t="s">
        <v>20</v>
      </c>
      <c r="E725" t="s">
        <v>74</v>
      </c>
      <c r="F725">
        <v>34</v>
      </c>
      <c r="G725" t="s">
        <v>3222</v>
      </c>
      <c r="H725" s="2">
        <v>4</v>
      </c>
    </row>
    <row r="726" spans="1:8" x14ac:dyDescent="0.3">
      <c r="A726" t="s">
        <v>2938</v>
      </c>
      <c r="B726" t="s">
        <v>7</v>
      </c>
      <c r="C726" t="s">
        <v>12</v>
      </c>
      <c r="D726" t="s">
        <v>20</v>
      </c>
      <c r="E726" t="s">
        <v>74</v>
      </c>
      <c r="F726">
        <v>38</v>
      </c>
      <c r="G726" t="s">
        <v>3222</v>
      </c>
      <c r="H726" s="2">
        <v>4</v>
      </c>
    </row>
    <row r="727" spans="1:8" x14ac:dyDescent="0.3">
      <c r="A727" t="s">
        <v>2939</v>
      </c>
      <c r="B727" t="s">
        <v>7</v>
      </c>
      <c r="C727" t="s">
        <v>12</v>
      </c>
      <c r="D727" t="s">
        <v>20</v>
      </c>
      <c r="E727" t="s">
        <v>74</v>
      </c>
      <c r="F727">
        <v>38</v>
      </c>
      <c r="G727" t="s">
        <v>3222</v>
      </c>
      <c r="H727" s="2">
        <v>5</v>
      </c>
    </row>
    <row r="728" spans="1:8" x14ac:dyDescent="0.3">
      <c r="A728" t="s">
        <v>2940</v>
      </c>
      <c r="B728" t="s">
        <v>7</v>
      </c>
      <c r="C728" t="s">
        <v>12</v>
      </c>
      <c r="D728" t="s">
        <v>20</v>
      </c>
      <c r="E728" t="s">
        <v>74</v>
      </c>
      <c r="F728">
        <v>38</v>
      </c>
      <c r="G728" t="s">
        <v>3222</v>
      </c>
      <c r="H728" s="2">
        <v>5</v>
      </c>
    </row>
    <row r="729" spans="1:8" x14ac:dyDescent="0.3">
      <c r="A729" t="s">
        <v>2941</v>
      </c>
      <c r="B729" t="s">
        <v>7</v>
      </c>
      <c r="C729" t="s">
        <v>12</v>
      </c>
      <c r="D729" t="s">
        <v>20</v>
      </c>
      <c r="E729" t="s">
        <v>74</v>
      </c>
      <c r="F729">
        <v>38</v>
      </c>
      <c r="G729" t="s">
        <v>3229</v>
      </c>
      <c r="H729" s="2">
        <v>3</v>
      </c>
    </row>
    <row r="730" spans="1:8" x14ac:dyDescent="0.3">
      <c r="A730" t="s">
        <v>2942</v>
      </c>
      <c r="B730" t="s">
        <v>7</v>
      </c>
      <c r="C730" t="s">
        <v>12</v>
      </c>
      <c r="D730" t="s">
        <v>20</v>
      </c>
      <c r="E730" t="s">
        <v>74</v>
      </c>
      <c r="F730">
        <v>38</v>
      </c>
      <c r="G730" t="s">
        <v>3229</v>
      </c>
      <c r="H730" s="2">
        <v>5</v>
      </c>
    </row>
    <row r="731" spans="1:8" x14ac:dyDescent="0.3">
      <c r="A731" t="s">
        <v>2943</v>
      </c>
      <c r="B731" t="s">
        <v>7</v>
      </c>
      <c r="C731" t="s">
        <v>12</v>
      </c>
      <c r="D731" t="s">
        <v>20</v>
      </c>
      <c r="E731" t="s">
        <v>74</v>
      </c>
      <c r="F731">
        <v>38</v>
      </c>
      <c r="G731" t="s">
        <v>3229</v>
      </c>
      <c r="H731" s="2">
        <v>5</v>
      </c>
    </row>
    <row r="732" spans="1:8" x14ac:dyDescent="0.3">
      <c r="A732" t="s">
        <v>2944</v>
      </c>
      <c r="B732" t="s">
        <v>7</v>
      </c>
      <c r="C732" t="s">
        <v>12</v>
      </c>
      <c r="D732" t="s">
        <v>20</v>
      </c>
      <c r="E732" t="s">
        <v>74</v>
      </c>
      <c r="F732">
        <v>36</v>
      </c>
      <c r="G732" t="s">
        <v>3228</v>
      </c>
      <c r="H732" s="2">
        <v>4</v>
      </c>
    </row>
    <row r="733" spans="1:8" x14ac:dyDescent="0.3">
      <c r="A733" t="s">
        <v>2945</v>
      </c>
      <c r="B733" t="s">
        <v>7</v>
      </c>
      <c r="C733" t="s">
        <v>12</v>
      </c>
      <c r="D733" t="s">
        <v>20</v>
      </c>
      <c r="E733" t="s">
        <v>74</v>
      </c>
      <c r="F733">
        <v>36</v>
      </c>
      <c r="G733" t="s">
        <v>3228</v>
      </c>
      <c r="H733" s="2">
        <v>3</v>
      </c>
    </row>
    <row r="734" spans="1:8" x14ac:dyDescent="0.3">
      <c r="A734" t="s">
        <v>2946</v>
      </c>
      <c r="B734" t="s">
        <v>7</v>
      </c>
      <c r="C734" t="s">
        <v>12</v>
      </c>
      <c r="D734" t="s">
        <v>20</v>
      </c>
      <c r="E734" t="s">
        <v>74</v>
      </c>
      <c r="F734">
        <v>36</v>
      </c>
      <c r="G734" t="s">
        <v>3228</v>
      </c>
      <c r="H734" s="2">
        <v>5</v>
      </c>
    </row>
    <row r="735" spans="1:8" x14ac:dyDescent="0.3">
      <c r="A735" t="s">
        <v>2947</v>
      </c>
      <c r="B735" t="s">
        <v>7</v>
      </c>
      <c r="C735" t="s">
        <v>12</v>
      </c>
      <c r="D735" t="s">
        <v>20</v>
      </c>
      <c r="E735" t="s">
        <v>74</v>
      </c>
      <c r="F735">
        <v>36</v>
      </c>
      <c r="G735" t="s">
        <v>3227</v>
      </c>
      <c r="H735" s="2">
        <v>4</v>
      </c>
    </row>
    <row r="736" spans="1:8" x14ac:dyDescent="0.3">
      <c r="A736" t="s">
        <v>2948</v>
      </c>
      <c r="B736" t="s">
        <v>7</v>
      </c>
      <c r="C736" t="s">
        <v>12</v>
      </c>
      <c r="D736" t="s">
        <v>20</v>
      </c>
      <c r="E736" t="s">
        <v>84</v>
      </c>
      <c r="F736">
        <v>36</v>
      </c>
      <c r="G736" t="s">
        <v>3227</v>
      </c>
      <c r="H736" s="2">
        <v>3</v>
      </c>
    </row>
    <row r="737" spans="1:8" x14ac:dyDescent="0.3">
      <c r="A737" t="s">
        <v>2949</v>
      </c>
      <c r="B737" t="s">
        <v>7</v>
      </c>
      <c r="C737" t="s">
        <v>12</v>
      </c>
      <c r="D737" t="s">
        <v>20</v>
      </c>
      <c r="E737" t="s">
        <v>84</v>
      </c>
      <c r="F737">
        <v>36</v>
      </c>
      <c r="G737" t="s">
        <v>3227</v>
      </c>
      <c r="H737" s="2">
        <v>5</v>
      </c>
    </row>
    <row r="738" spans="1:8" x14ac:dyDescent="0.3">
      <c r="A738" t="s">
        <v>2950</v>
      </c>
      <c r="B738" t="s">
        <v>7</v>
      </c>
      <c r="C738" t="s">
        <v>12</v>
      </c>
      <c r="D738" t="s">
        <v>20</v>
      </c>
      <c r="E738" t="s">
        <v>84</v>
      </c>
      <c r="F738">
        <v>36</v>
      </c>
      <c r="G738" t="s">
        <v>3227</v>
      </c>
      <c r="H738" s="2">
        <v>5</v>
      </c>
    </row>
    <row r="739" spans="1:8" x14ac:dyDescent="0.3">
      <c r="A739" t="s">
        <v>2951</v>
      </c>
      <c r="B739" t="s">
        <v>7</v>
      </c>
      <c r="C739" t="s">
        <v>12</v>
      </c>
      <c r="D739" t="s">
        <v>20</v>
      </c>
      <c r="E739" t="s">
        <v>84</v>
      </c>
      <c r="F739">
        <v>32</v>
      </c>
      <c r="G739" t="s">
        <v>3227</v>
      </c>
      <c r="H739" s="2">
        <v>4</v>
      </c>
    </row>
    <row r="740" spans="1:8" x14ac:dyDescent="0.3">
      <c r="A740" t="s">
        <v>2952</v>
      </c>
      <c r="B740" t="s">
        <v>7</v>
      </c>
      <c r="C740" t="s">
        <v>12</v>
      </c>
      <c r="D740" t="s">
        <v>20</v>
      </c>
      <c r="E740" t="s">
        <v>84</v>
      </c>
      <c r="F740">
        <v>32</v>
      </c>
      <c r="G740" t="s">
        <v>3229</v>
      </c>
      <c r="H740" s="2">
        <v>2</v>
      </c>
    </row>
    <row r="741" spans="1:8" x14ac:dyDescent="0.3">
      <c r="A741" t="s">
        <v>2953</v>
      </c>
      <c r="B741" t="s">
        <v>7</v>
      </c>
      <c r="C741" t="s">
        <v>12</v>
      </c>
      <c r="D741" t="s">
        <v>20</v>
      </c>
      <c r="E741" t="s">
        <v>84</v>
      </c>
      <c r="F741">
        <v>32</v>
      </c>
      <c r="G741" t="s">
        <v>3229</v>
      </c>
      <c r="H741" s="2">
        <v>3</v>
      </c>
    </row>
    <row r="742" spans="1:8" x14ac:dyDescent="0.3">
      <c r="A742" t="s">
        <v>2954</v>
      </c>
      <c r="B742" t="s">
        <v>7</v>
      </c>
      <c r="C742" t="s">
        <v>12</v>
      </c>
      <c r="D742" t="s">
        <v>20</v>
      </c>
      <c r="E742" t="s">
        <v>84</v>
      </c>
      <c r="F742">
        <v>32</v>
      </c>
      <c r="G742" t="s">
        <v>3229</v>
      </c>
      <c r="H742" s="2">
        <v>4</v>
      </c>
    </row>
    <row r="743" spans="1:8" x14ac:dyDescent="0.3">
      <c r="A743" t="s">
        <v>2955</v>
      </c>
      <c r="B743" t="s">
        <v>7</v>
      </c>
      <c r="C743" t="s">
        <v>12</v>
      </c>
      <c r="D743" t="s">
        <v>20</v>
      </c>
      <c r="E743" t="s">
        <v>84</v>
      </c>
      <c r="F743">
        <v>32</v>
      </c>
      <c r="G743" t="s">
        <v>3229</v>
      </c>
      <c r="H743" s="2">
        <v>5</v>
      </c>
    </row>
    <row r="744" spans="1:8" x14ac:dyDescent="0.3">
      <c r="A744" t="s">
        <v>2956</v>
      </c>
      <c r="B744" t="s">
        <v>7</v>
      </c>
      <c r="C744" t="s">
        <v>12</v>
      </c>
      <c r="D744" t="s">
        <v>20</v>
      </c>
      <c r="E744" t="s">
        <v>84</v>
      </c>
      <c r="F744">
        <v>32</v>
      </c>
      <c r="G744" t="s">
        <v>3214</v>
      </c>
      <c r="H744" s="2">
        <v>4</v>
      </c>
    </row>
    <row r="745" spans="1:8" x14ac:dyDescent="0.3">
      <c r="A745" t="s">
        <v>2957</v>
      </c>
      <c r="B745" t="s">
        <v>7</v>
      </c>
      <c r="C745" t="s">
        <v>12</v>
      </c>
      <c r="D745" t="s">
        <v>20</v>
      </c>
      <c r="E745" t="s">
        <v>84</v>
      </c>
      <c r="F745">
        <v>32</v>
      </c>
      <c r="G745" t="s">
        <v>3214</v>
      </c>
      <c r="H745" s="2">
        <v>4</v>
      </c>
    </row>
    <row r="746" spans="1:8" x14ac:dyDescent="0.3">
      <c r="A746" t="s">
        <v>2958</v>
      </c>
      <c r="B746" t="s">
        <v>7</v>
      </c>
      <c r="C746" t="s">
        <v>12</v>
      </c>
      <c r="D746" t="s">
        <v>20</v>
      </c>
      <c r="E746" t="s">
        <v>84</v>
      </c>
      <c r="F746">
        <v>32</v>
      </c>
      <c r="G746" t="s">
        <v>3214</v>
      </c>
      <c r="H746" s="2">
        <v>4</v>
      </c>
    </row>
    <row r="747" spans="1:8" x14ac:dyDescent="0.3">
      <c r="A747" t="s">
        <v>2959</v>
      </c>
      <c r="B747" t="s">
        <v>7</v>
      </c>
      <c r="C747" t="s">
        <v>12</v>
      </c>
      <c r="D747" t="s">
        <v>20</v>
      </c>
      <c r="E747" t="s">
        <v>84</v>
      </c>
      <c r="F747">
        <v>32</v>
      </c>
      <c r="G747" t="s">
        <v>3214</v>
      </c>
      <c r="H747" s="2">
        <v>3</v>
      </c>
    </row>
    <row r="748" spans="1:8" x14ac:dyDescent="0.3">
      <c r="A748" t="s">
        <v>2960</v>
      </c>
      <c r="B748" t="s">
        <v>7</v>
      </c>
      <c r="C748" t="s">
        <v>12</v>
      </c>
      <c r="D748" t="s">
        <v>20</v>
      </c>
      <c r="E748" t="s">
        <v>84</v>
      </c>
      <c r="F748">
        <v>32</v>
      </c>
      <c r="G748" t="s">
        <v>3213</v>
      </c>
      <c r="H748" s="2">
        <v>2</v>
      </c>
    </row>
    <row r="749" spans="1:8" x14ac:dyDescent="0.3">
      <c r="A749" t="s">
        <v>2961</v>
      </c>
      <c r="B749" t="s">
        <v>7</v>
      </c>
      <c r="C749" t="s">
        <v>12</v>
      </c>
      <c r="D749" t="s">
        <v>20</v>
      </c>
      <c r="E749" t="s">
        <v>84</v>
      </c>
      <c r="F749">
        <v>32</v>
      </c>
      <c r="G749" t="s">
        <v>3214</v>
      </c>
      <c r="H749" s="2">
        <v>5</v>
      </c>
    </row>
    <row r="750" spans="1:8" x14ac:dyDescent="0.3">
      <c r="A750" t="s">
        <v>2962</v>
      </c>
      <c r="B750" t="s">
        <v>7</v>
      </c>
      <c r="C750" t="s">
        <v>12</v>
      </c>
      <c r="D750" t="s">
        <v>20</v>
      </c>
      <c r="E750" t="s">
        <v>84</v>
      </c>
      <c r="F750">
        <v>32</v>
      </c>
      <c r="G750" t="s">
        <v>3215</v>
      </c>
      <c r="H750" s="2">
        <v>4</v>
      </c>
    </row>
    <row r="751" spans="1:8" x14ac:dyDescent="0.3">
      <c r="A751" t="s">
        <v>2963</v>
      </c>
      <c r="B751" t="s">
        <v>7</v>
      </c>
      <c r="C751" t="s">
        <v>12</v>
      </c>
      <c r="D751" t="s">
        <v>20</v>
      </c>
      <c r="E751" t="s">
        <v>84</v>
      </c>
      <c r="F751">
        <v>34</v>
      </c>
      <c r="G751" t="s">
        <v>3216</v>
      </c>
      <c r="H751" s="2">
        <v>2</v>
      </c>
    </row>
    <row r="752" spans="1:8" x14ac:dyDescent="0.3">
      <c r="A752" t="s">
        <v>2964</v>
      </c>
      <c r="B752" t="s">
        <v>7</v>
      </c>
      <c r="C752" t="s">
        <v>12</v>
      </c>
      <c r="D752" t="s">
        <v>20</v>
      </c>
      <c r="E752" t="s">
        <v>84</v>
      </c>
      <c r="F752">
        <v>34</v>
      </c>
      <c r="G752" t="s">
        <v>3217</v>
      </c>
      <c r="H752" s="2">
        <v>5</v>
      </c>
    </row>
    <row r="753" spans="1:8" x14ac:dyDescent="0.3">
      <c r="A753" t="s">
        <v>2965</v>
      </c>
      <c r="B753" t="s">
        <v>7</v>
      </c>
      <c r="C753" t="s">
        <v>12</v>
      </c>
      <c r="D753" t="s">
        <v>20</v>
      </c>
      <c r="E753" t="s">
        <v>84</v>
      </c>
      <c r="F753">
        <v>34</v>
      </c>
      <c r="G753" t="s">
        <v>3218</v>
      </c>
      <c r="H753" s="2">
        <v>5</v>
      </c>
    </row>
    <row r="754" spans="1:8" x14ac:dyDescent="0.3">
      <c r="A754" t="s">
        <v>2966</v>
      </c>
      <c r="B754" t="s">
        <v>7</v>
      </c>
      <c r="C754" t="s">
        <v>12</v>
      </c>
      <c r="D754" t="s">
        <v>20</v>
      </c>
      <c r="E754" t="s">
        <v>71</v>
      </c>
      <c r="F754">
        <v>34</v>
      </c>
      <c r="G754" t="s">
        <v>3219</v>
      </c>
      <c r="H754" s="2">
        <v>4</v>
      </c>
    </row>
    <row r="755" spans="1:8" x14ac:dyDescent="0.3">
      <c r="A755" t="s">
        <v>2967</v>
      </c>
      <c r="B755" t="s">
        <v>7</v>
      </c>
      <c r="C755" t="s">
        <v>12</v>
      </c>
      <c r="D755" t="s">
        <v>20</v>
      </c>
      <c r="E755" t="s">
        <v>71</v>
      </c>
      <c r="F755">
        <v>34</v>
      </c>
      <c r="G755" t="s">
        <v>3220</v>
      </c>
      <c r="H755" s="2">
        <v>4</v>
      </c>
    </row>
    <row r="756" spans="1:8" x14ac:dyDescent="0.3">
      <c r="A756" t="s">
        <v>2968</v>
      </c>
      <c r="B756" t="s">
        <v>7</v>
      </c>
      <c r="C756" t="s">
        <v>12</v>
      </c>
      <c r="D756" t="s">
        <v>20</v>
      </c>
      <c r="E756" t="s">
        <v>71</v>
      </c>
      <c r="F756">
        <v>34</v>
      </c>
      <c r="G756" t="s">
        <v>3221</v>
      </c>
      <c r="H756" s="2">
        <v>4</v>
      </c>
    </row>
    <row r="757" spans="1:8" x14ac:dyDescent="0.3">
      <c r="A757" t="s">
        <v>2969</v>
      </c>
      <c r="B757" t="s">
        <v>7</v>
      </c>
      <c r="C757" t="s">
        <v>12</v>
      </c>
      <c r="D757" t="s">
        <v>20</v>
      </c>
      <c r="E757" t="s">
        <v>71</v>
      </c>
      <c r="F757">
        <v>34</v>
      </c>
      <c r="G757" t="s">
        <v>3222</v>
      </c>
      <c r="H757" s="2">
        <v>3</v>
      </c>
    </row>
    <row r="758" spans="1:8" x14ac:dyDescent="0.3">
      <c r="A758" t="s">
        <v>2970</v>
      </c>
      <c r="B758" t="s">
        <v>7</v>
      </c>
      <c r="C758" t="s">
        <v>12</v>
      </c>
      <c r="D758" t="s">
        <v>20</v>
      </c>
      <c r="E758" t="s">
        <v>71</v>
      </c>
      <c r="F758">
        <v>36</v>
      </c>
      <c r="G758" t="s">
        <v>3223</v>
      </c>
      <c r="H758" s="2">
        <v>5</v>
      </c>
    </row>
    <row r="759" spans="1:8" x14ac:dyDescent="0.3">
      <c r="A759" t="s">
        <v>2971</v>
      </c>
      <c r="B759" t="s">
        <v>7</v>
      </c>
      <c r="C759" t="s">
        <v>12</v>
      </c>
      <c r="D759" t="s">
        <v>20</v>
      </c>
      <c r="E759" t="s">
        <v>71</v>
      </c>
      <c r="F759">
        <v>36</v>
      </c>
      <c r="G759" t="s">
        <v>3224</v>
      </c>
      <c r="H759" s="2">
        <v>4</v>
      </c>
    </row>
    <row r="760" spans="1:8" x14ac:dyDescent="0.3">
      <c r="A760" t="s">
        <v>2972</v>
      </c>
      <c r="B760" t="s">
        <v>7</v>
      </c>
      <c r="C760" t="s">
        <v>12</v>
      </c>
      <c r="D760" t="s">
        <v>20</v>
      </c>
      <c r="E760" t="s">
        <v>71</v>
      </c>
      <c r="F760">
        <v>36</v>
      </c>
      <c r="G760" t="s">
        <v>3225</v>
      </c>
      <c r="H760" s="2">
        <v>2</v>
      </c>
    </row>
    <row r="761" spans="1:8" x14ac:dyDescent="0.3">
      <c r="A761" t="s">
        <v>2973</v>
      </c>
      <c r="B761" t="s">
        <v>7</v>
      </c>
      <c r="C761" t="s">
        <v>12</v>
      </c>
      <c r="D761" t="s">
        <v>20</v>
      </c>
      <c r="E761" t="s">
        <v>71</v>
      </c>
      <c r="F761">
        <v>36</v>
      </c>
      <c r="G761" t="s">
        <v>3213</v>
      </c>
      <c r="H761" s="2">
        <v>5</v>
      </c>
    </row>
    <row r="762" spans="1:8" x14ac:dyDescent="0.3">
      <c r="A762" t="s">
        <v>2974</v>
      </c>
      <c r="B762" t="s">
        <v>7</v>
      </c>
      <c r="C762" t="s">
        <v>12</v>
      </c>
      <c r="D762" t="s">
        <v>20</v>
      </c>
      <c r="E762" t="s">
        <v>71</v>
      </c>
      <c r="F762">
        <v>36</v>
      </c>
      <c r="G762" t="s">
        <v>3214</v>
      </c>
      <c r="H762" s="2">
        <v>5</v>
      </c>
    </row>
    <row r="763" spans="1:8" x14ac:dyDescent="0.3">
      <c r="A763" t="s">
        <v>2975</v>
      </c>
      <c r="B763" t="s">
        <v>7</v>
      </c>
      <c r="C763" t="s">
        <v>12</v>
      </c>
      <c r="D763" t="s">
        <v>20</v>
      </c>
      <c r="E763" t="s">
        <v>71</v>
      </c>
      <c r="F763">
        <v>36</v>
      </c>
      <c r="G763" t="s">
        <v>3215</v>
      </c>
      <c r="H763" s="2">
        <v>5</v>
      </c>
    </row>
    <row r="764" spans="1:8" x14ac:dyDescent="0.3">
      <c r="A764" t="s">
        <v>2976</v>
      </c>
      <c r="B764" t="s">
        <v>7</v>
      </c>
      <c r="C764" t="s">
        <v>12</v>
      </c>
      <c r="D764" t="s">
        <v>20</v>
      </c>
      <c r="E764" t="s">
        <v>71</v>
      </c>
      <c r="F764">
        <v>36</v>
      </c>
      <c r="G764" t="s">
        <v>3216</v>
      </c>
      <c r="H764" s="2">
        <v>4</v>
      </c>
    </row>
    <row r="765" spans="1:8" x14ac:dyDescent="0.3">
      <c r="A765" t="s">
        <v>2977</v>
      </c>
      <c r="B765" t="s">
        <v>7</v>
      </c>
      <c r="C765" t="s">
        <v>12</v>
      </c>
      <c r="D765" t="s">
        <v>20</v>
      </c>
      <c r="E765" t="s">
        <v>71</v>
      </c>
      <c r="F765">
        <v>36</v>
      </c>
      <c r="G765" t="s">
        <v>3213</v>
      </c>
      <c r="H765" s="2">
        <v>4</v>
      </c>
    </row>
    <row r="766" spans="1:8" x14ac:dyDescent="0.3">
      <c r="A766" t="s">
        <v>2978</v>
      </c>
      <c r="B766" t="s">
        <v>7</v>
      </c>
      <c r="C766" t="s">
        <v>12</v>
      </c>
      <c r="D766" t="s">
        <v>20</v>
      </c>
      <c r="E766" t="s">
        <v>71</v>
      </c>
      <c r="F766">
        <v>36</v>
      </c>
      <c r="G766" t="s">
        <v>3213</v>
      </c>
      <c r="H766" s="2">
        <v>4</v>
      </c>
    </row>
    <row r="767" spans="1:8" x14ac:dyDescent="0.3">
      <c r="A767" t="s">
        <v>2979</v>
      </c>
      <c r="B767" t="s">
        <v>7</v>
      </c>
      <c r="C767" t="s">
        <v>12</v>
      </c>
      <c r="D767" t="s">
        <v>20</v>
      </c>
      <c r="E767" t="s">
        <v>71</v>
      </c>
      <c r="F767">
        <v>36</v>
      </c>
      <c r="G767" t="s">
        <v>3219</v>
      </c>
      <c r="H767" s="2">
        <v>5</v>
      </c>
    </row>
    <row r="768" spans="1:8" x14ac:dyDescent="0.3">
      <c r="A768" t="s">
        <v>2980</v>
      </c>
      <c r="B768" t="s">
        <v>7</v>
      </c>
      <c r="C768" t="s">
        <v>12</v>
      </c>
      <c r="D768" t="s">
        <v>20</v>
      </c>
      <c r="E768" t="s">
        <v>71</v>
      </c>
      <c r="F768">
        <v>36</v>
      </c>
      <c r="G768" t="s">
        <v>3220</v>
      </c>
      <c r="H768" s="2">
        <v>5</v>
      </c>
    </row>
    <row r="769" spans="1:8" x14ac:dyDescent="0.3">
      <c r="A769" t="s">
        <v>2981</v>
      </c>
      <c r="B769" t="s">
        <v>7</v>
      </c>
      <c r="C769" t="s">
        <v>12</v>
      </c>
      <c r="D769" t="s">
        <v>20</v>
      </c>
      <c r="E769" t="s">
        <v>71</v>
      </c>
      <c r="F769">
        <v>36</v>
      </c>
      <c r="G769" t="s">
        <v>3221</v>
      </c>
      <c r="H769" s="2">
        <v>3</v>
      </c>
    </row>
    <row r="770" spans="1:8" x14ac:dyDescent="0.3">
      <c r="A770" t="s">
        <v>2982</v>
      </c>
      <c r="B770" t="s">
        <v>7</v>
      </c>
      <c r="C770" t="s">
        <v>12</v>
      </c>
      <c r="D770" t="s">
        <v>20</v>
      </c>
      <c r="E770" t="s">
        <v>71</v>
      </c>
      <c r="F770">
        <v>38</v>
      </c>
      <c r="G770" t="s">
        <v>3222</v>
      </c>
      <c r="H770" s="2">
        <v>5</v>
      </c>
    </row>
    <row r="771" spans="1:8" x14ac:dyDescent="0.3">
      <c r="A771" t="s">
        <v>2983</v>
      </c>
      <c r="B771" t="s">
        <v>7</v>
      </c>
      <c r="C771" t="s">
        <v>12</v>
      </c>
      <c r="D771" t="s">
        <v>20</v>
      </c>
      <c r="E771" t="s">
        <v>71</v>
      </c>
      <c r="F771">
        <v>38</v>
      </c>
      <c r="G771" t="s">
        <v>3223</v>
      </c>
      <c r="H771" s="2">
        <v>5</v>
      </c>
    </row>
    <row r="772" spans="1:8" x14ac:dyDescent="0.3">
      <c r="A772" t="s">
        <v>2984</v>
      </c>
      <c r="B772" t="s">
        <v>7</v>
      </c>
      <c r="C772" t="s">
        <v>12</v>
      </c>
      <c r="D772" t="s">
        <v>20</v>
      </c>
      <c r="E772" t="s">
        <v>71</v>
      </c>
      <c r="F772">
        <v>38</v>
      </c>
      <c r="G772" t="s">
        <v>3224</v>
      </c>
      <c r="H772" s="2">
        <v>4</v>
      </c>
    </row>
    <row r="773" spans="1:8" x14ac:dyDescent="0.3">
      <c r="A773" t="s">
        <v>2985</v>
      </c>
      <c r="B773" t="s">
        <v>7</v>
      </c>
      <c r="C773" t="s">
        <v>12</v>
      </c>
      <c r="D773" t="s">
        <v>20</v>
      </c>
      <c r="E773" t="s">
        <v>71</v>
      </c>
      <c r="F773">
        <v>38</v>
      </c>
      <c r="G773" t="s">
        <v>3225</v>
      </c>
      <c r="H773" s="2">
        <v>3</v>
      </c>
    </row>
    <row r="774" spans="1:8" x14ac:dyDescent="0.3">
      <c r="A774" t="s">
        <v>2986</v>
      </c>
      <c r="B774" t="s">
        <v>7</v>
      </c>
      <c r="C774" t="s">
        <v>12</v>
      </c>
      <c r="D774" t="s">
        <v>21</v>
      </c>
      <c r="E774" t="s">
        <v>71</v>
      </c>
      <c r="F774">
        <v>38</v>
      </c>
      <c r="G774" t="s">
        <v>3213</v>
      </c>
      <c r="H774" s="2">
        <v>4</v>
      </c>
    </row>
    <row r="775" spans="1:8" x14ac:dyDescent="0.3">
      <c r="A775" t="s">
        <v>2987</v>
      </c>
      <c r="B775" t="s">
        <v>7</v>
      </c>
      <c r="C775" t="s">
        <v>12</v>
      </c>
      <c r="D775" t="s">
        <v>21</v>
      </c>
      <c r="E775" t="s">
        <v>71</v>
      </c>
      <c r="F775">
        <v>38</v>
      </c>
      <c r="G775" t="s">
        <v>3214</v>
      </c>
      <c r="H775" s="2">
        <v>5</v>
      </c>
    </row>
    <row r="776" spans="1:8" x14ac:dyDescent="0.3">
      <c r="A776" t="s">
        <v>2988</v>
      </c>
      <c r="B776" t="s">
        <v>7</v>
      </c>
      <c r="C776" t="s">
        <v>12</v>
      </c>
      <c r="D776" t="s">
        <v>21</v>
      </c>
      <c r="E776" t="s">
        <v>71</v>
      </c>
      <c r="F776">
        <v>38</v>
      </c>
      <c r="G776" t="s">
        <v>3215</v>
      </c>
      <c r="H776" s="2">
        <v>3</v>
      </c>
    </row>
    <row r="777" spans="1:8" x14ac:dyDescent="0.3">
      <c r="A777" t="s">
        <v>2989</v>
      </c>
      <c r="B777" t="s">
        <v>7</v>
      </c>
      <c r="C777" t="s">
        <v>12</v>
      </c>
      <c r="D777" t="s">
        <v>21</v>
      </c>
      <c r="E777" t="s">
        <v>71</v>
      </c>
      <c r="F777">
        <v>38</v>
      </c>
      <c r="G777" t="s">
        <v>3216</v>
      </c>
      <c r="H777" s="2">
        <v>2</v>
      </c>
    </row>
    <row r="778" spans="1:8" x14ac:dyDescent="0.3">
      <c r="A778" t="s">
        <v>2990</v>
      </c>
      <c r="B778" t="s">
        <v>7</v>
      </c>
      <c r="C778" t="s">
        <v>12</v>
      </c>
      <c r="D778" t="s">
        <v>21</v>
      </c>
      <c r="E778" t="s">
        <v>71</v>
      </c>
      <c r="F778">
        <v>38</v>
      </c>
      <c r="G778" t="s">
        <v>3217</v>
      </c>
      <c r="H778" s="2">
        <v>5</v>
      </c>
    </row>
    <row r="779" spans="1:8" x14ac:dyDescent="0.3">
      <c r="A779" t="s">
        <v>2991</v>
      </c>
      <c r="B779" t="s">
        <v>7</v>
      </c>
      <c r="C779" t="s">
        <v>12</v>
      </c>
      <c r="D779" t="s">
        <v>21</v>
      </c>
      <c r="E779" t="s">
        <v>71</v>
      </c>
      <c r="F779">
        <v>38</v>
      </c>
      <c r="G779" t="s">
        <v>3218</v>
      </c>
      <c r="H779" s="2">
        <v>4</v>
      </c>
    </row>
    <row r="780" spans="1:8" x14ac:dyDescent="0.3">
      <c r="A780" t="s">
        <v>2992</v>
      </c>
      <c r="B780" t="s">
        <v>7</v>
      </c>
      <c r="C780" t="s">
        <v>12</v>
      </c>
      <c r="D780" t="s">
        <v>21</v>
      </c>
      <c r="E780" t="s">
        <v>71</v>
      </c>
      <c r="F780">
        <v>32</v>
      </c>
      <c r="G780" t="s">
        <v>3219</v>
      </c>
      <c r="H780" s="2">
        <v>3</v>
      </c>
    </row>
    <row r="781" spans="1:8" x14ac:dyDescent="0.3">
      <c r="A781" t="s">
        <v>2993</v>
      </c>
      <c r="B781" t="s">
        <v>7</v>
      </c>
      <c r="C781" t="s">
        <v>12</v>
      </c>
      <c r="D781" t="s">
        <v>21</v>
      </c>
      <c r="E781" t="s">
        <v>71</v>
      </c>
      <c r="F781">
        <v>32</v>
      </c>
      <c r="G781" t="s">
        <v>3220</v>
      </c>
      <c r="H781" s="2">
        <v>5</v>
      </c>
    </row>
    <row r="782" spans="1:8" x14ac:dyDescent="0.3">
      <c r="A782" t="s">
        <v>2994</v>
      </c>
      <c r="B782" t="s">
        <v>7</v>
      </c>
      <c r="C782" t="s">
        <v>12</v>
      </c>
      <c r="D782" t="s">
        <v>21</v>
      </c>
      <c r="E782" t="s">
        <v>71</v>
      </c>
      <c r="F782">
        <v>32</v>
      </c>
      <c r="G782" t="s">
        <v>3221</v>
      </c>
      <c r="H782" s="2">
        <v>4</v>
      </c>
    </row>
    <row r="783" spans="1:8" x14ac:dyDescent="0.3">
      <c r="A783" t="s">
        <v>2995</v>
      </c>
      <c r="B783" t="s">
        <v>7</v>
      </c>
      <c r="C783" t="s">
        <v>12</v>
      </c>
      <c r="D783" t="s">
        <v>21</v>
      </c>
      <c r="E783" t="s">
        <v>71</v>
      </c>
      <c r="F783">
        <v>32</v>
      </c>
      <c r="G783" t="s">
        <v>3222</v>
      </c>
      <c r="H783" s="2">
        <v>2</v>
      </c>
    </row>
    <row r="784" spans="1:8" x14ac:dyDescent="0.3">
      <c r="A784" t="s">
        <v>2996</v>
      </c>
      <c r="B784" t="s">
        <v>7</v>
      </c>
      <c r="C784" t="s">
        <v>12</v>
      </c>
      <c r="D784" t="s">
        <v>21</v>
      </c>
      <c r="E784" t="s">
        <v>71</v>
      </c>
      <c r="F784">
        <v>32</v>
      </c>
      <c r="G784" t="s">
        <v>3223</v>
      </c>
      <c r="H784" s="2">
        <v>5</v>
      </c>
    </row>
    <row r="785" spans="1:8" x14ac:dyDescent="0.3">
      <c r="A785" t="s">
        <v>2997</v>
      </c>
      <c r="B785" t="s">
        <v>7</v>
      </c>
      <c r="C785" t="s">
        <v>12</v>
      </c>
      <c r="D785" t="s">
        <v>21</v>
      </c>
      <c r="E785" t="s">
        <v>71</v>
      </c>
      <c r="F785">
        <v>32</v>
      </c>
      <c r="G785" t="s">
        <v>3224</v>
      </c>
      <c r="H785" s="2">
        <v>5</v>
      </c>
    </row>
    <row r="786" spans="1:8" x14ac:dyDescent="0.3">
      <c r="A786" t="s">
        <v>2998</v>
      </c>
      <c r="B786" t="s">
        <v>7</v>
      </c>
      <c r="C786" t="s">
        <v>12</v>
      </c>
      <c r="D786" t="s">
        <v>21</v>
      </c>
      <c r="E786" t="s">
        <v>71</v>
      </c>
      <c r="F786">
        <v>32</v>
      </c>
      <c r="G786" t="s">
        <v>3225</v>
      </c>
      <c r="H786" s="2">
        <v>4</v>
      </c>
    </row>
    <row r="787" spans="1:8" x14ac:dyDescent="0.3">
      <c r="A787" t="s">
        <v>2999</v>
      </c>
      <c r="B787" t="s">
        <v>7</v>
      </c>
      <c r="C787" t="s">
        <v>12</v>
      </c>
      <c r="D787" t="s">
        <v>21</v>
      </c>
      <c r="E787" t="s">
        <v>71</v>
      </c>
      <c r="F787">
        <v>32</v>
      </c>
      <c r="G787" t="s">
        <v>3225</v>
      </c>
      <c r="H787" s="2">
        <v>4</v>
      </c>
    </row>
    <row r="788" spans="1:8" x14ac:dyDescent="0.3">
      <c r="A788" t="s">
        <v>3000</v>
      </c>
      <c r="B788" t="s">
        <v>7</v>
      </c>
      <c r="C788" t="s">
        <v>12</v>
      </c>
      <c r="D788" t="s">
        <v>21</v>
      </c>
      <c r="E788" t="s">
        <v>71</v>
      </c>
      <c r="F788">
        <v>32</v>
      </c>
      <c r="G788" t="s">
        <v>3225</v>
      </c>
      <c r="H788" s="2">
        <v>4</v>
      </c>
    </row>
    <row r="789" spans="1:8" x14ac:dyDescent="0.3">
      <c r="A789" t="s">
        <v>3001</v>
      </c>
      <c r="B789" t="s">
        <v>7</v>
      </c>
      <c r="C789" t="s">
        <v>12</v>
      </c>
      <c r="D789" t="s">
        <v>21</v>
      </c>
      <c r="E789" t="s">
        <v>71</v>
      </c>
      <c r="F789">
        <v>32</v>
      </c>
      <c r="G789" t="s">
        <v>3225</v>
      </c>
      <c r="H789" s="2">
        <v>3</v>
      </c>
    </row>
    <row r="790" spans="1:8" x14ac:dyDescent="0.3">
      <c r="A790" t="s">
        <v>3002</v>
      </c>
      <c r="B790" t="s">
        <v>7</v>
      </c>
      <c r="C790" t="s">
        <v>12</v>
      </c>
      <c r="D790" t="s">
        <v>21</v>
      </c>
      <c r="E790" t="s">
        <v>71</v>
      </c>
      <c r="F790">
        <v>30</v>
      </c>
      <c r="G790" t="s">
        <v>3225</v>
      </c>
      <c r="H790" s="2">
        <v>5</v>
      </c>
    </row>
    <row r="791" spans="1:8" x14ac:dyDescent="0.3">
      <c r="A791" t="s">
        <v>3003</v>
      </c>
      <c r="B791" t="s">
        <v>7</v>
      </c>
      <c r="C791" t="s">
        <v>12</v>
      </c>
      <c r="D791" t="s">
        <v>21</v>
      </c>
      <c r="E791" t="s">
        <v>71</v>
      </c>
      <c r="F791">
        <v>30</v>
      </c>
      <c r="G791" t="s">
        <v>3225</v>
      </c>
      <c r="H791" s="2">
        <v>4</v>
      </c>
    </row>
    <row r="792" spans="1:8" x14ac:dyDescent="0.3">
      <c r="A792" t="s">
        <v>3004</v>
      </c>
      <c r="B792" t="s">
        <v>7</v>
      </c>
      <c r="C792" t="s">
        <v>12</v>
      </c>
      <c r="D792" t="s">
        <v>21</v>
      </c>
      <c r="E792" t="s">
        <v>71</v>
      </c>
      <c r="F792">
        <v>30</v>
      </c>
      <c r="G792" t="s">
        <v>3213</v>
      </c>
      <c r="H792" s="2">
        <v>2</v>
      </c>
    </row>
    <row r="793" spans="1:8" x14ac:dyDescent="0.3">
      <c r="A793" t="s">
        <v>3005</v>
      </c>
      <c r="B793" t="s">
        <v>7</v>
      </c>
      <c r="C793" t="s">
        <v>12</v>
      </c>
      <c r="D793" t="s">
        <v>21</v>
      </c>
      <c r="E793" t="s">
        <v>73</v>
      </c>
      <c r="F793">
        <v>30</v>
      </c>
      <c r="G793" t="s">
        <v>3213</v>
      </c>
      <c r="H793" s="2">
        <v>5</v>
      </c>
    </row>
    <row r="794" spans="1:8" x14ac:dyDescent="0.3">
      <c r="A794" t="s">
        <v>3006</v>
      </c>
      <c r="B794" t="s">
        <v>7</v>
      </c>
      <c r="C794" t="s">
        <v>12</v>
      </c>
      <c r="D794" t="s">
        <v>21</v>
      </c>
      <c r="E794" t="s">
        <v>73</v>
      </c>
      <c r="F794">
        <v>30</v>
      </c>
      <c r="G794" t="s">
        <v>3220</v>
      </c>
      <c r="H794" s="2">
        <v>5</v>
      </c>
    </row>
    <row r="795" spans="1:8" x14ac:dyDescent="0.3">
      <c r="A795" t="s">
        <v>3007</v>
      </c>
      <c r="B795" t="s">
        <v>7</v>
      </c>
      <c r="C795" t="s">
        <v>12</v>
      </c>
      <c r="D795" t="s">
        <v>21</v>
      </c>
      <c r="E795" t="s">
        <v>73</v>
      </c>
      <c r="F795">
        <v>30</v>
      </c>
      <c r="G795" t="s">
        <v>3220</v>
      </c>
      <c r="H795" s="2">
        <v>5</v>
      </c>
    </row>
    <row r="796" spans="1:8" x14ac:dyDescent="0.3">
      <c r="A796" t="s">
        <v>3008</v>
      </c>
      <c r="B796" t="s">
        <v>7</v>
      </c>
      <c r="C796" t="s">
        <v>12</v>
      </c>
      <c r="D796" t="s">
        <v>21</v>
      </c>
      <c r="E796" t="s">
        <v>73</v>
      </c>
      <c r="F796">
        <v>30</v>
      </c>
      <c r="G796" t="s">
        <v>3220</v>
      </c>
      <c r="H796" s="2">
        <v>4</v>
      </c>
    </row>
    <row r="797" spans="1:8" x14ac:dyDescent="0.3">
      <c r="A797" t="s">
        <v>3009</v>
      </c>
      <c r="B797" t="s">
        <v>7</v>
      </c>
      <c r="C797" t="s">
        <v>12</v>
      </c>
      <c r="D797" t="s">
        <v>21</v>
      </c>
      <c r="E797" t="s">
        <v>73</v>
      </c>
      <c r="F797">
        <v>30</v>
      </c>
      <c r="G797" t="s">
        <v>3213</v>
      </c>
      <c r="H797" s="2">
        <v>4</v>
      </c>
    </row>
    <row r="798" spans="1:8" x14ac:dyDescent="0.3">
      <c r="A798" t="s">
        <v>3010</v>
      </c>
      <c r="B798" t="s">
        <v>7</v>
      </c>
      <c r="C798" t="s">
        <v>12</v>
      </c>
      <c r="D798" t="s">
        <v>21</v>
      </c>
      <c r="E798" t="s">
        <v>73</v>
      </c>
      <c r="F798">
        <v>30</v>
      </c>
      <c r="G798" t="s">
        <v>3214</v>
      </c>
      <c r="H798" s="2">
        <v>4</v>
      </c>
    </row>
    <row r="799" spans="1:8" x14ac:dyDescent="0.3">
      <c r="A799" t="s">
        <v>3011</v>
      </c>
      <c r="B799" t="s">
        <v>7</v>
      </c>
      <c r="C799" t="s">
        <v>12</v>
      </c>
      <c r="D799" t="s">
        <v>21</v>
      </c>
      <c r="E799" t="s">
        <v>73</v>
      </c>
      <c r="F799">
        <v>30</v>
      </c>
      <c r="G799" t="s">
        <v>3213</v>
      </c>
      <c r="H799" s="2">
        <v>5</v>
      </c>
    </row>
    <row r="800" spans="1:8" x14ac:dyDescent="0.3">
      <c r="A800" t="s">
        <v>3012</v>
      </c>
      <c r="B800" t="s">
        <v>7</v>
      </c>
      <c r="C800" t="s">
        <v>12</v>
      </c>
      <c r="D800" t="s">
        <v>21</v>
      </c>
      <c r="E800" t="s">
        <v>73</v>
      </c>
      <c r="F800">
        <v>30</v>
      </c>
      <c r="G800" t="s">
        <v>3213</v>
      </c>
      <c r="H800" s="2">
        <v>5</v>
      </c>
    </row>
    <row r="801" spans="1:8" x14ac:dyDescent="0.3">
      <c r="A801" t="s">
        <v>3013</v>
      </c>
      <c r="B801" t="s">
        <v>7</v>
      </c>
      <c r="C801" t="s">
        <v>12</v>
      </c>
      <c r="D801" t="s">
        <v>21</v>
      </c>
      <c r="E801" t="s">
        <v>73</v>
      </c>
      <c r="F801">
        <v>36</v>
      </c>
      <c r="G801" t="s">
        <v>3213</v>
      </c>
      <c r="H801" s="2">
        <v>3</v>
      </c>
    </row>
    <row r="802" spans="1:8" x14ac:dyDescent="0.3">
      <c r="A802" t="s">
        <v>3014</v>
      </c>
      <c r="B802" t="s">
        <v>7</v>
      </c>
      <c r="C802" t="s">
        <v>12</v>
      </c>
      <c r="D802" t="s">
        <v>21</v>
      </c>
      <c r="E802" t="s">
        <v>73</v>
      </c>
      <c r="F802">
        <v>36</v>
      </c>
      <c r="G802" t="s">
        <v>3213</v>
      </c>
      <c r="H802" s="2">
        <v>5</v>
      </c>
    </row>
    <row r="803" spans="1:8" x14ac:dyDescent="0.3">
      <c r="A803" t="s">
        <v>3015</v>
      </c>
      <c r="B803" t="s">
        <v>7</v>
      </c>
      <c r="C803" t="s">
        <v>12</v>
      </c>
      <c r="D803" t="s">
        <v>21</v>
      </c>
      <c r="E803" t="s">
        <v>73</v>
      </c>
      <c r="F803">
        <v>36</v>
      </c>
      <c r="G803" t="s">
        <v>3226</v>
      </c>
      <c r="H803" s="2">
        <v>5</v>
      </c>
    </row>
    <row r="804" spans="1:8" x14ac:dyDescent="0.3">
      <c r="A804" t="s">
        <v>3016</v>
      </c>
      <c r="B804" t="s">
        <v>7</v>
      </c>
      <c r="C804" t="s">
        <v>12</v>
      </c>
      <c r="D804" t="s">
        <v>21</v>
      </c>
      <c r="E804" t="s">
        <v>73</v>
      </c>
      <c r="F804">
        <v>36</v>
      </c>
      <c r="G804" t="s">
        <v>3226</v>
      </c>
      <c r="H804" s="2">
        <v>4</v>
      </c>
    </row>
    <row r="805" spans="1:8" x14ac:dyDescent="0.3">
      <c r="A805" t="s">
        <v>3017</v>
      </c>
      <c r="B805" t="s">
        <v>7</v>
      </c>
      <c r="C805" t="s">
        <v>12</v>
      </c>
      <c r="D805" t="s">
        <v>21</v>
      </c>
      <c r="E805" t="s">
        <v>73</v>
      </c>
      <c r="F805">
        <v>36</v>
      </c>
      <c r="G805" t="s">
        <v>3226</v>
      </c>
      <c r="H805" s="2">
        <v>3</v>
      </c>
    </row>
    <row r="806" spans="1:8" x14ac:dyDescent="0.3">
      <c r="A806" t="s">
        <v>3018</v>
      </c>
      <c r="B806" t="s">
        <v>7</v>
      </c>
      <c r="C806" t="s">
        <v>12</v>
      </c>
      <c r="D806" t="s">
        <v>21</v>
      </c>
      <c r="E806" t="s">
        <v>73</v>
      </c>
      <c r="F806">
        <v>36</v>
      </c>
      <c r="G806" t="s">
        <v>3226</v>
      </c>
      <c r="H806" s="2">
        <v>5</v>
      </c>
    </row>
    <row r="807" spans="1:8" x14ac:dyDescent="0.3">
      <c r="A807" t="s">
        <v>3019</v>
      </c>
      <c r="B807" t="s">
        <v>7</v>
      </c>
      <c r="C807" t="s">
        <v>12</v>
      </c>
      <c r="D807" t="s">
        <v>21</v>
      </c>
      <c r="E807" t="s">
        <v>73</v>
      </c>
      <c r="F807">
        <v>36</v>
      </c>
      <c r="G807" t="s">
        <v>3222</v>
      </c>
      <c r="H807" s="2">
        <v>4</v>
      </c>
    </row>
    <row r="808" spans="1:8" x14ac:dyDescent="0.3">
      <c r="A808" t="s">
        <v>3020</v>
      </c>
      <c r="B808" t="s">
        <v>7</v>
      </c>
      <c r="C808" t="s">
        <v>12</v>
      </c>
      <c r="D808" t="s">
        <v>21</v>
      </c>
      <c r="E808" t="s">
        <v>73</v>
      </c>
      <c r="F808">
        <v>36</v>
      </c>
      <c r="G808" t="s">
        <v>3222</v>
      </c>
      <c r="H808" s="2">
        <v>3</v>
      </c>
    </row>
    <row r="809" spans="1:8" x14ac:dyDescent="0.3">
      <c r="A809" t="s">
        <v>3021</v>
      </c>
      <c r="B809" t="s">
        <v>7</v>
      </c>
      <c r="C809" t="s">
        <v>12</v>
      </c>
      <c r="D809" t="s">
        <v>21</v>
      </c>
      <c r="E809" t="s">
        <v>73</v>
      </c>
      <c r="F809">
        <v>36</v>
      </c>
      <c r="G809" t="s">
        <v>3213</v>
      </c>
      <c r="H809" s="2">
        <v>5</v>
      </c>
    </row>
    <row r="810" spans="1:8" x14ac:dyDescent="0.3">
      <c r="A810" t="s">
        <v>3022</v>
      </c>
      <c r="B810" t="s">
        <v>7</v>
      </c>
      <c r="C810" t="s">
        <v>12</v>
      </c>
      <c r="D810" t="s">
        <v>21</v>
      </c>
      <c r="E810" t="s">
        <v>73</v>
      </c>
      <c r="F810">
        <v>32</v>
      </c>
      <c r="G810" t="s">
        <v>3213</v>
      </c>
      <c r="H810" s="2">
        <v>5</v>
      </c>
    </row>
    <row r="811" spans="1:8" x14ac:dyDescent="0.3">
      <c r="A811" t="s">
        <v>3023</v>
      </c>
      <c r="B811" t="s">
        <v>7</v>
      </c>
      <c r="C811" t="s">
        <v>12</v>
      </c>
      <c r="D811" t="s">
        <v>21</v>
      </c>
      <c r="E811" t="s">
        <v>73</v>
      </c>
      <c r="F811">
        <v>32</v>
      </c>
      <c r="G811" t="s">
        <v>3226</v>
      </c>
      <c r="H811" s="2">
        <v>4</v>
      </c>
    </row>
    <row r="812" spans="1:8" x14ac:dyDescent="0.3">
      <c r="A812" t="s">
        <v>3024</v>
      </c>
      <c r="B812" t="s">
        <v>7</v>
      </c>
      <c r="C812" t="s">
        <v>12</v>
      </c>
      <c r="D812" t="s">
        <v>21</v>
      </c>
      <c r="E812" t="s">
        <v>73</v>
      </c>
      <c r="F812">
        <v>32</v>
      </c>
      <c r="G812" t="s">
        <v>3226</v>
      </c>
      <c r="H812" s="2">
        <v>2</v>
      </c>
    </row>
    <row r="813" spans="1:8" x14ac:dyDescent="0.3">
      <c r="A813" t="s">
        <v>3025</v>
      </c>
      <c r="B813" t="s">
        <v>7</v>
      </c>
      <c r="C813" t="s">
        <v>12</v>
      </c>
      <c r="D813" t="s">
        <v>21</v>
      </c>
      <c r="E813" t="s">
        <v>74</v>
      </c>
      <c r="F813">
        <v>32</v>
      </c>
      <c r="G813" t="s">
        <v>3226</v>
      </c>
      <c r="H813" s="2">
        <v>3</v>
      </c>
    </row>
    <row r="814" spans="1:8" x14ac:dyDescent="0.3">
      <c r="A814" t="s">
        <v>3026</v>
      </c>
      <c r="B814" t="s">
        <v>7</v>
      </c>
      <c r="C814" t="s">
        <v>12</v>
      </c>
      <c r="D814" t="s">
        <v>21</v>
      </c>
      <c r="E814" t="s">
        <v>74</v>
      </c>
      <c r="F814">
        <v>32</v>
      </c>
      <c r="G814" t="s">
        <v>3226</v>
      </c>
      <c r="H814" s="2">
        <v>4</v>
      </c>
    </row>
    <row r="815" spans="1:8" x14ac:dyDescent="0.3">
      <c r="A815" t="s">
        <v>3027</v>
      </c>
      <c r="B815" t="s">
        <v>7</v>
      </c>
      <c r="C815" t="s">
        <v>12</v>
      </c>
      <c r="D815" t="s">
        <v>21</v>
      </c>
      <c r="E815" t="s">
        <v>74</v>
      </c>
      <c r="F815">
        <v>32</v>
      </c>
      <c r="G815" t="s">
        <v>3220</v>
      </c>
      <c r="H815" s="2">
        <v>5</v>
      </c>
    </row>
    <row r="816" spans="1:8" x14ac:dyDescent="0.3">
      <c r="A816" t="s">
        <v>3028</v>
      </c>
      <c r="B816" t="s">
        <v>7</v>
      </c>
      <c r="C816" t="s">
        <v>12</v>
      </c>
      <c r="D816" t="s">
        <v>21</v>
      </c>
      <c r="E816" t="s">
        <v>74</v>
      </c>
      <c r="F816">
        <v>32</v>
      </c>
      <c r="G816" t="s">
        <v>3220</v>
      </c>
      <c r="H816" s="2">
        <v>4</v>
      </c>
    </row>
    <row r="817" spans="1:8" x14ac:dyDescent="0.3">
      <c r="A817" t="s">
        <v>3029</v>
      </c>
      <c r="B817" t="s">
        <v>7</v>
      </c>
      <c r="C817" t="s">
        <v>12</v>
      </c>
      <c r="D817" t="s">
        <v>21</v>
      </c>
      <c r="E817" t="s">
        <v>74</v>
      </c>
      <c r="F817">
        <v>34</v>
      </c>
      <c r="G817" t="s">
        <v>3218</v>
      </c>
      <c r="H817" s="2">
        <v>4</v>
      </c>
    </row>
    <row r="818" spans="1:8" x14ac:dyDescent="0.3">
      <c r="A818" t="s">
        <v>3030</v>
      </c>
      <c r="B818" t="s">
        <v>7</v>
      </c>
      <c r="C818" t="s">
        <v>12</v>
      </c>
      <c r="D818" t="s">
        <v>21</v>
      </c>
      <c r="E818" t="s">
        <v>74</v>
      </c>
      <c r="F818">
        <v>34</v>
      </c>
      <c r="G818" t="s">
        <v>3218</v>
      </c>
      <c r="H818" s="2">
        <v>4</v>
      </c>
    </row>
    <row r="819" spans="1:8" x14ac:dyDescent="0.3">
      <c r="A819" t="s">
        <v>3031</v>
      </c>
      <c r="B819" t="s">
        <v>7</v>
      </c>
      <c r="C819" t="s">
        <v>12</v>
      </c>
      <c r="D819" t="s">
        <v>21</v>
      </c>
      <c r="E819" t="s">
        <v>74</v>
      </c>
      <c r="F819">
        <v>34</v>
      </c>
      <c r="G819" t="s">
        <v>3218</v>
      </c>
      <c r="H819" s="2">
        <v>3</v>
      </c>
    </row>
    <row r="820" spans="1:8" x14ac:dyDescent="0.3">
      <c r="A820" t="s">
        <v>3032</v>
      </c>
      <c r="B820" t="s">
        <v>7</v>
      </c>
      <c r="C820" t="s">
        <v>12</v>
      </c>
      <c r="D820" t="s">
        <v>21</v>
      </c>
      <c r="E820" t="s">
        <v>74</v>
      </c>
      <c r="F820">
        <v>34</v>
      </c>
      <c r="G820" t="s">
        <v>3219</v>
      </c>
      <c r="H820" s="2">
        <v>2</v>
      </c>
    </row>
    <row r="821" spans="1:8" x14ac:dyDescent="0.3">
      <c r="A821" t="s">
        <v>3033</v>
      </c>
      <c r="B821" t="s">
        <v>7</v>
      </c>
      <c r="C821" t="s">
        <v>12</v>
      </c>
      <c r="D821" t="s">
        <v>21</v>
      </c>
      <c r="E821" t="s">
        <v>74</v>
      </c>
      <c r="F821">
        <v>34</v>
      </c>
      <c r="G821" t="s">
        <v>3219</v>
      </c>
      <c r="H821" s="2">
        <v>5</v>
      </c>
    </row>
    <row r="822" spans="1:8" x14ac:dyDescent="0.3">
      <c r="A822" t="s">
        <v>3034</v>
      </c>
      <c r="B822" t="s">
        <v>7</v>
      </c>
      <c r="C822" t="s">
        <v>12</v>
      </c>
      <c r="D822" t="s">
        <v>21</v>
      </c>
      <c r="E822" t="s">
        <v>74</v>
      </c>
      <c r="F822">
        <v>34</v>
      </c>
      <c r="G822" t="s">
        <v>3219</v>
      </c>
      <c r="H822" s="2">
        <v>4</v>
      </c>
    </row>
    <row r="823" spans="1:8" x14ac:dyDescent="0.3">
      <c r="A823" t="s">
        <v>3035</v>
      </c>
      <c r="B823" t="s">
        <v>7</v>
      </c>
      <c r="C823" t="s">
        <v>12</v>
      </c>
      <c r="D823" t="s">
        <v>21</v>
      </c>
      <c r="E823" t="s">
        <v>74</v>
      </c>
      <c r="F823">
        <v>34</v>
      </c>
      <c r="G823" t="s">
        <v>3237</v>
      </c>
      <c r="H823" s="2">
        <v>2</v>
      </c>
    </row>
    <row r="824" spans="1:8" x14ac:dyDescent="0.3">
      <c r="A824" t="s">
        <v>3036</v>
      </c>
      <c r="B824" t="s">
        <v>7</v>
      </c>
      <c r="C824" t="s">
        <v>12</v>
      </c>
      <c r="D824" t="s">
        <v>21</v>
      </c>
      <c r="E824" t="s">
        <v>74</v>
      </c>
      <c r="F824">
        <v>34</v>
      </c>
      <c r="G824" t="s">
        <v>3237</v>
      </c>
      <c r="H824" s="2">
        <v>5</v>
      </c>
    </row>
    <row r="825" spans="1:8" x14ac:dyDescent="0.3">
      <c r="A825" t="s">
        <v>3037</v>
      </c>
      <c r="B825" t="s">
        <v>7</v>
      </c>
      <c r="C825" t="s">
        <v>12</v>
      </c>
      <c r="D825" t="s">
        <v>21</v>
      </c>
      <c r="E825" t="s">
        <v>74</v>
      </c>
      <c r="F825">
        <v>38</v>
      </c>
      <c r="G825" t="s">
        <v>3237</v>
      </c>
      <c r="H825" s="2">
        <v>5</v>
      </c>
    </row>
    <row r="826" spans="1:8" x14ac:dyDescent="0.3">
      <c r="A826" t="s">
        <v>3038</v>
      </c>
      <c r="B826" t="s">
        <v>7</v>
      </c>
      <c r="C826" t="s">
        <v>12</v>
      </c>
      <c r="D826" t="s">
        <v>21</v>
      </c>
      <c r="E826" t="s">
        <v>74</v>
      </c>
      <c r="F826">
        <v>38</v>
      </c>
      <c r="G826" t="s">
        <v>3234</v>
      </c>
      <c r="H826" s="2">
        <v>4</v>
      </c>
    </row>
    <row r="827" spans="1:8" x14ac:dyDescent="0.3">
      <c r="A827" t="s">
        <v>3039</v>
      </c>
      <c r="B827" t="s">
        <v>7</v>
      </c>
      <c r="C827" t="s">
        <v>12</v>
      </c>
      <c r="D827" t="s">
        <v>21</v>
      </c>
      <c r="E827" t="s">
        <v>74</v>
      </c>
      <c r="F827">
        <v>38</v>
      </c>
      <c r="G827" t="s">
        <v>3234</v>
      </c>
      <c r="H827" s="2">
        <v>4</v>
      </c>
    </row>
    <row r="828" spans="1:8" x14ac:dyDescent="0.3">
      <c r="A828" t="s">
        <v>3040</v>
      </c>
      <c r="B828" t="s">
        <v>7</v>
      </c>
      <c r="C828" t="s">
        <v>12</v>
      </c>
      <c r="D828" t="s">
        <v>21</v>
      </c>
      <c r="E828" t="s">
        <v>74</v>
      </c>
      <c r="F828">
        <v>38</v>
      </c>
      <c r="G828" t="s">
        <v>3234</v>
      </c>
      <c r="H828" s="2">
        <v>4</v>
      </c>
    </row>
    <row r="829" spans="1:8" x14ac:dyDescent="0.3">
      <c r="A829" t="s">
        <v>3041</v>
      </c>
      <c r="B829" t="s">
        <v>7</v>
      </c>
      <c r="C829" t="s">
        <v>12</v>
      </c>
      <c r="D829" t="s">
        <v>21</v>
      </c>
      <c r="E829" t="s">
        <v>74</v>
      </c>
      <c r="F829">
        <v>38</v>
      </c>
      <c r="G829" t="s">
        <v>3234</v>
      </c>
      <c r="H829" s="2">
        <v>3</v>
      </c>
    </row>
    <row r="830" spans="1:8" x14ac:dyDescent="0.3">
      <c r="A830" t="s">
        <v>3042</v>
      </c>
      <c r="B830" t="s">
        <v>7</v>
      </c>
      <c r="C830" t="s">
        <v>12</v>
      </c>
      <c r="D830" t="s">
        <v>21</v>
      </c>
      <c r="E830" t="s">
        <v>74</v>
      </c>
      <c r="F830">
        <v>38</v>
      </c>
      <c r="G830" t="s">
        <v>3216</v>
      </c>
      <c r="H830" s="2">
        <v>5</v>
      </c>
    </row>
    <row r="831" spans="1:8" x14ac:dyDescent="0.3">
      <c r="A831" t="s">
        <v>3043</v>
      </c>
      <c r="B831" t="s">
        <v>7</v>
      </c>
      <c r="C831" t="s">
        <v>12</v>
      </c>
      <c r="D831" t="s">
        <v>21</v>
      </c>
      <c r="E831" t="s">
        <v>74</v>
      </c>
      <c r="F831">
        <v>38</v>
      </c>
      <c r="G831" t="s">
        <v>3216</v>
      </c>
      <c r="H831" s="2">
        <v>4</v>
      </c>
    </row>
    <row r="832" spans="1:8" x14ac:dyDescent="0.3">
      <c r="A832" t="s">
        <v>3044</v>
      </c>
      <c r="B832" t="s">
        <v>7</v>
      </c>
      <c r="C832" t="s">
        <v>12</v>
      </c>
      <c r="D832" t="s">
        <v>21</v>
      </c>
      <c r="E832" t="s">
        <v>83</v>
      </c>
      <c r="F832">
        <v>38</v>
      </c>
      <c r="G832" t="s">
        <v>3216</v>
      </c>
      <c r="H832" s="2">
        <v>2</v>
      </c>
    </row>
    <row r="833" spans="1:8" x14ac:dyDescent="0.3">
      <c r="A833" t="s">
        <v>3045</v>
      </c>
      <c r="B833" t="s">
        <v>7</v>
      </c>
      <c r="C833" t="s">
        <v>12</v>
      </c>
      <c r="D833" t="s">
        <v>21</v>
      </c>
      <c r="E833" t="s">
        <v>83</v>
      </c>
      <c r="F833">
        <v>38</v>
      </c>
      <c r="G833" t="s">
        <v>3229</v>
      </c>
      <c r="H833" s="2">
        <v>5</v>
      </c>
    </row>
    <row r="834" spans="1:8" x14ac:dyDescent="0.3">
      <c r="A834" t="s">
        <v>3046</v>
      </c>
      <c r="B834" t="s">
        <v>7</v>
      </c>
      <c r="C834" t="s">
        <v>12</v>
      </c>
      <c r="D834" t="s">
        <v>21</v>
      </c>
      <c r="E834" t="s">
        <v>83</v>
      </c>
      <c r="F834">
        <v>38</v>
      </c>
      <c r="G834" t="s">
        <v>3229</v>
      </c>
      <c r="H834" s="2">
        <v>5</v>
      </c>
    </row>
    <row r="835" spans="1:8" x14ac:dyDescent="0.3">
      <c r="A835" t="s">
        <v>3047</v>
      </c>
      <c r="B835" t="s">
        <v>7</v>
      </c>
      <c r="C835" t="s">
        <v>12</v>
      </c>
      <c r="D835" t="s">
        <v>21</v>
      </c>
      <c r="E835" t="s">
        <v>83</v>
      </c>
      <c r="F835">
        <v>38</v>
      </c>
      <c r="G835" t="s">
        <v>3229</v>
      </c>
      <c r="H835" s="2">
        <v>5</v>
      </c>
    </row>
    <row r="836" spans="1:8" x14ac:dyDescent="0.3">
      <c r="A836" t="s">
        <v>3048</v>
      </c>
      <c r="B836" t="s">
        <v>7</v>
      </c>
      <c r="C836" t="s">
        <v>12</v>
      </c>
      <c r="D836" t="s">
        <v>21</v>
      </c>
      <c r="E836" t="s">
        <v>83</v>
      </c>
      <c r="F836">
        <v>38</v>
      </c>
      <c r="G836" t="s">
        <v>3229</v>
      </c>
      <c r="H836" s="2">
        <v>4</v>
      </c>
    </row>
    <row r="837" spans="1:8" x14ac:dyDescent="0.3">
      <c r="A837" t="s">
        <v>3049</v>
      </c>
      <c r="B837" t="s">
        <v>7</v>
      </c>
      <c r="C837" t="s">
        <v>12</v>
      </c>
      <c r="D837" t="s">
        <v>21</v>
      </c>
      <c r="E837" t="s">
        <v>83</v>
      </c>
      <c r="F837">
        <v>38</v>
      </c>
      <c r="G837" t="s">
        <v>3229</v>
      </c>
      <c r="H837" s="2">
        <v>4</v>
      </c>
    </row>
    <row r="838" spans="1:8" x14ac:dyDescent="0.3">
      <c r="A838" t="s">
        <v>3050</v>
      </c>
      <c r="B838" t="s">
        <v>7</v>
      </c>
      <c r="C838" t="s">
        <v>12</v>
      </c>
      <c r="D838" t="s">
        <v>21</v>
      </c>
      <c r="E838" t="s">
        <v>83</v>
      </c>
      <c r="F838">
        <v>38</v>
      </c>
      <c r="G838" t="s">
        <v>3224</v>
      </c>
      <c r="H838" s="2">
        <v>4</v>
      </c>
    </row>
    <row r="839" spans="1:8" x14ac:dyDescent="0.3">
      <c r="A839" t="s">
        <v>3051</v>
      </c>
      <c r="B839" t="s">
        <v>7</v>
      </c>
      <c r="C839" t="s">
        <v>12</v>
      </c>
      <c r="D839" t="s">
        <v>21</v>
      </c>
      <c r="E839" t="s">
        <v>83</v>
      </c>
      <c r="F839">
        <v>36</v>
      </c>
      <c r="G839" t="s">
        <v>3247</v>
      </c>
      <c r="H839" s="2">
        <v>5</v>
      </c>
    </row>
    <row r="840" spans="1:8" x14ac:dyDescent="0.3">
      <c r="A840" t="s">
        <v>3052</v>
      </c>
      <c r="B840" t="s">
        <v>7</v>
      </c>
      <c r="C840" t="s">
        <v>12</v>
      </c>
      <c r="D840" t="s">
        <v>21</v>
      </c>
      <c r="E840" t="s">
        <v>83</v>
      </c>
      <c r="F840">
        <v>36</v>
      </c>
      <c r="G840" t="s">
        <v>3214</v>
      </c>
      <c r="H840" s="2">
        <v>5</v>
      </c>
    </row>
    <row r="841" spans="1:8" x14ac:dyDescent="0.3">
      <c r="A841" t="s">
        <v>3053</v>
      </c>
      <c r="B841" t="s">
        <v>7</v>
      </c>
      <c r="C841" t="s">
        <v>12</v>
      </c>
      <c r="D841" t="s">
        <v>21</v>
      </c>
      <c r="E841" t="s">
        <v>83</v>
      </c>
      <c r="F841">
        <v>36</v>
      </c>
      <c r="G841" t="s">
        <v>3219</v>
      </c>
      <c r="H841" s="2">
        <v>3</v>
      </c>
    </row>
    <row r="842" spans="1:8" x14ac:dyDescent="0.3">
      <c r="A842" t="s">
        <v>3054</v>
      </c>
      <c r="B842" t="s">
        <v>7</v>
      </c>
      <c r="C842" t="s">
        <v>13</v>
      </c>
      <c r="D842" t="s">
        <v>23</v>
      </c>
      <c r="E842" t="s">
        <v>71</v>
      </c>
      <c r="F842" t="s">
        <v>3255</v>
      </c>
      <c r="G842" t="s">
        <v>3216</v>
      </c>
      <c r="H842" s="2">
        <v>5</v>
      </c>
    </row>
    <row r="843" spans="1:8" x14ac:dyDescent="0.3">
      <c r="A843" t="s">
        <v>3055</v>
      </c>
      <c r="B843" t="s">
        <v>7</v>
      </c>
      <c r="C843" t="s">
        <v>13</v>
      </c>
      <c r="D843" t="s">
        <v>23</v>
      </c>
      <c r="E843" t="s">
        <v>71</v>
      </c>
      <c r="F843" t="s">
        <v>3256</v>
      </c>
      <c r="G843" t="s">
        <v>3222</v>
      </c>
      <c r="H843" s="2">
        <v>5</v>
      </c>
    </row>
    <row r="844" spans="1:8" x14ac:dyDescent="0.3">
      <c r="A844" t="s">
        <v>3056</v>
      </c>
      <c r="B844" t="s">
        <v>7</v>
      </c>
      <c r="C844" t="s">
        <v>13</v>
      </c>
      <c r="D844" t="s">
        <v>23</v>
      </c>
      <c r="E844" t="s">
        <v>71</v>
      </c>
      <c r="F844" t="s">
        <v>3257</v>
      </c>
      <c r="G844" t="s">
        <v>3215</v>
      </c>
      <c r="H844" s="2">
        <v>4</v>
      </c>
    </row>
    <row r="845" spans="1:8" x14ac:dyDescent="0.3">
      <c r="A845" t="s">
        <v>3057</v>
      </c>
      <c r="B845" t="s">
        <v>7</v>
      </c>
      <c r="C845" t="s">
        <v>13</v>
      </c>
      <c r="D845" t="s">
        <v>23</v>
      </c>
      <c r="E845" t="s">
        <v>71</v>
      </c>
      <c r="F845" t="s">
        <v>3258</v>
      </c>
      <c r="G845" t="s">
        <v>3221</v>
      </c>
      <c r="H845" s="2">
        <v>3</v>
      </c>
    </row>
    <row r="846" spans="1:8" x14ac:dyDescent="0.3">
      <c r="A846" t="s">
        <v>3058</v>
      </c>
      <c r="B846" t="s">
        <v>7</v>
      </c>
      <c r="C846" t="s">
        <v>13</v>
      </c>
      <c r="D846" t="s">
        <v>23</v>
      </c>
      <c r="E846" t="s">
        <v>71</v>
      </c>
      <c r="F846" t="s">
        <v>3259</v>
      </c>
      <c r="G846" t="s">
        <v>3221</v>
      </c>
      <c r="H846" s="2">
        <v>3</v>
      </c>
    </row>
    <row r="847" spans="1:8" x14ac:dyDescent="0.3">
      <c r="A847" t="s">
        <v>3059</v>
      </c>
      <c r="B847" t="s">
        <v>7</v>
      </c>
      <c r="C847" t="s">
        <v>13</v>
      </c>
      <c r="D847" t="s">
        <v>23</v>
      </c>
      <c r="E847" t="s">
        <v>71</v>
      </c>
      <c r="F847" t="s">
        <v>3260</v>
      </c>
      <c r="G847" t="s">
        <v>3221</v>
      </c>
      <c r="H847" s="2">
        <v>5</v>
      </c>
    </row>
    <row r="848" spans="1:8" x14ac:dyDescent="0.3">
      <c r="A848" t="s">
        <v>3060</v>
      </c>
      <c r="B848" t="s">
        <v>7</v>
      </c>
      <c r="C848" t="s">
        <v>13</v>
      </c>
      <c r="D848" t="s">
        <v>23</v>
      </c>
      <c r="E848" t="s">
        <v>71</v>
      </c>
      <c r="F848" t="s">
        <v>3260</v>
      </c>
      <c r="G848" t="s">
        <v>3221</v>
      </c>
      <c r="H848" s="2">
        <v>5</v>
      </c>
    </row>
    <row r="849" spans="1:8" x14ac:dyDescent="0.3">
      <c r="A849" t="s">
        <v>3061</v>
      </c>
      <c r="B849" t="s">
        <v>7</v>
      </c>
      <c r="C849" t="s">
        <v>13</v>
      </c>
      <c r="D849" t="s">
        <v>23</v>
      </c>
      <c r="E849" t="s">
        <v>71</v>
      </c>
      <c r="F849" t="s">
        <v>3260</v>
      </c>
      <c r="G849" t="s">
        <v>3221</v>
      </c>
      <c r="H849" s="2">
        <v>4</v>
      </c>
    </row>
    <row r="850" spans="1:8" x14ac:dyDescent="0.3">
      <c r="A850" t="s">
        <v>3062</v>
      </c>
      <c r="B850" t="s">
        <v>7</v>
      </c>
      <c r="C850" t="s">
        <v>13</v>
      </c>
      <c r="D850" t="s">
        <v>23</v>
      </c>
      <c r="E850" t="s">
        <v>71</v>
      </c>
      <c r="F850" t="s">
        <v>3260</v>
      </c>
      <c r="G850" t="s">
        <v>3221</v>
      </c>
      <c r="H850" s="2">
        <v>2</v>
      </c>
    </row>
    <row r="851" spans="1:8" x14ac:dyDescent="0.3">
      <c r="A851" t="s">
        <v>3063</v>
      </c>
      <c r="B851" t="s">
        <v>7</v>
      </c>
      <c r="C851" t="s">
        <v>13</v>
      </c>
      <c r="D851" t="s">
        <v>23</v>
      </c>
      <c r="E851" t="s">
        <v>71</v>
      </c>
      <c r="F851" t="s">
        <v>3260</v>
      </c>
      <c r="G851" t="s">
        <v>3221</v>
      </c>
      <c r="H851" s="2">
        <v>3</v>
      </c>
    </row>
    <row r="852" spans="1:8" x14ac:dyDescent="0.3">
      <c r="A852" t="s">
        <v>3064</v>
      </c>
      <c r="B852" t="s">
        <v>7</v>
      </c>
      <c r="C852" t="s">
        <v>13</v>
      </c>
      <c r="D852" t="s">
        <v>23</v>
      </c>
      <c r="E852" t="s">
        <v>71</v>
      </c>
      <c r="F852" t="s">
        <v>3260</v>
      </c>
      <c r="G852" t="s">
        <v>3221</v>
      </c>
      <c r="H852" s="2">
        <v>4</v>
      </c>
    </row>
    <row r="853" spans="1:8" x14ac:dyDescent="0.3">
      <c r="A853" t="s">
        <v>3065</v>
      </c>
      <c r="B853" t="s">
        <v>7</v>
      </c>
      <c r="C853" t="s">
        <v>13</v>
      </c>
      <c r="D853" t="s">
        <v>23</v>
      </c>
      <c r="E853" t="s">
        <v>71</v>
      </c>
      <c r="F853" t="s">
        <v>3260</v>
      </c>
      <c r="G853" t="s">
        <v>3221</v>
      </c>
      <c r="H853" s="2">
        <v>5</v>
      </c>
    </row>
    <row r="854" spans="1:8" x14ac:dyDescent="0.3">
      <c r="A854" t="s">
        <v>3066</v>
      </c>
      <c r="B854" t="s">
        <v>7</v>
      </c>
      <c r="C854" t="s">
        <v>13</v>
      </c>
      <c r="D854" t="s">
        <v>23</v>
      </c>
      <c r="E854" t="s">
        <v>71</v>
      </c>
      <c r="F854" t="s">
        <v>3261</v>
      </c>
      <c r="G854" t="s">
        <v>3226</v>
      </c>
      <c r="H854" s="2">
        <v>4</v>
      </c>
    </row>
    <row r="855" spans="1:8" x14ac:dyDescent="0.3">
      <c r="A855" t="s">
        <v>3067</v>
      </c>
      <c r="B855" t="s">
        <v>7</v>
      </c>
      <c r="C855" t="s">
        <v>13</v>
      </c>
      <c r="D855" t="s">
        <v>23</v>
      </c>
      <c r="E855" t="s">
        <v>71</v>
      </c>
      <c r="F855" t="s">
        <v>3261</v>
      </c>
      <c r="G855" t="s">
        <v>3226</v>
      </c>
      <c r="H855" s="2">
        <v>4</v>
      </c>
    </row>
    <row r="856" spans="1:8" x14ac:dyDescent="0.3">
      <c r="A856" t="s">
        <v>3068</v>
      </c>
      <c r="B856" t="s">
        <v>7</v>
      </c>
      <c r="C856" t="s">
        <v>13</v>
      </c>
      <c r="D856" t="s">
        <v>23</v>
      </c>
      <c r="E856" t="s">
        <v>71</v>
      </c>
      <c r="F856" t="s">
        <v>3261</v>
      </c>
      <c r="G856" t="s">
        <v>3226</v>
      </c>
      <c r="H856" s="2">
        <v>4</v>
      </c>
    </row>
    <row r="857" spans="1:8" x14ac:dyDescent="0.3">
      <c r="A857" t="s">
        <v>3069</v>
      </c>
      <c r="B857" t="s">
        <v>7</v>
      </c>
      <c r="C857" t="s">
        <v>13</v>
      </c>
      <c r="D857" t="s">
        <v>23</v>
      </c>
      <c r="E857" t="s">
        <v>71</v>
      </c>
      <c r="F857" t="s">
        <v>3261</v>
      </c>
      <c r="G857" t="s">
        <v>3226</v>
      </c>
      <c r="H857" s="2">
        <v>3</v>
      </c>
    </row>
    <row r="858" spans="1:8" x14ac:dyDescent="0.3">
      <c r="A858" t="s">
        <v>3070</v>
      </c>
      <c r="B858" t="s">
        <v>7</v>
      </c>
      <c r="C858" t="s">
        <v>13</v>
      </c>
      <c r="D858" t="s">
        <v>23</v>
      </c>
      <c r="E858" t="s">
        <v>71</v>
      </c>
      <c r="F858" t="s">
        <v>3261</v>
      </c>
      <c r="G858" t="s">
        <v>3226</v>
      </c>
      <c r="H858" s="2">
        <v>2</v>
      </c>
    </row>
    <row r="859" spans="1:8" x14ac:dyDescent="0.3">
      <c r="A859" t="s">
        <v>3071</v>
      </c>
      <c r="B859" t="s">
        <v>7</v>
      </c>
      <c r="C859" t="s">
        <v>13</v>
      </c>
      <c r="D859" t="s">
        <v>23</v>
      </c>
      <c r="E859" t="s">
        <v>71</v>
      </c>
      <c r="F859" t="s">
        <v>3261</v>
      </c>
      <c r="G859" t="s">
        <v>3226</v>
      </c>
      <c r="H859" s="2">
        <v>5</v>
      </c>
    </row>
    <row r="860" spans="1:8" x14ac:dyDescent="0.3">
      <c r="A860" t="s">
        <v>3072</v>
      </c>
      <c r="B860" t="s">
        <v>7</v>
      </c>
      <c r="C860" t="s">
        <v>13</v>
      </c>
      <c r="D860" t="s">
        <v>23</v>
      </c>
      <c r="E860" t="s">
        <v>71</v>
      </c>
      <c r="F860" t="s">
        <v>3261</v>
      </c>
      <c r="G860" t="s">
        <v>3226</v>
      </c>
      <c r="H860" s="2">
        <v>4</v>
      </c>
    </row>
    <row r="861" spans="1:8" x14ac:dyDescent="0.3">
      <c r="A861" t="s">
        <v>3073</v>
      </c>
      <c r="B861" t="s">
        <v>7</v>
      </c>
      <c r="C861" t="s">
        <v>13</v>
      </c>
      <c r="D861" t="s">
        <v>23</v>
      </c>
      <c r="E861" t="s">
        <v>71</v>
      </c>
      <c r="F861" t="s">
        <v>3261</v>
      </c>
      <c r="G861" t="s">
        <v>3226</v>
      </c>
      <c r="H861" s="2">
        <v>2</v>
      </c>
    </row>
    <row r="862" spans="1:8" x14ac:dyDescent="0.3">
      <c r="A862" t="s">
        <v>3074</v>
      </c>
      <c r="B862" t="s">
        <v>7</v>
      </c>
      <c r="C862" t="s">
        <v>13</v>
      </c>
      <c r="D862" t="s">
        <v>23</v>
      </c>
      <c r="E862" t="s">
        <v>71</v>
      </c>
      <c r="F862" t="s">
        <v>3264</v>
      </c>
      <c r="G862" t="s">
        <v>3226</v>
      </c>
      <c r="H862" s="2">
        <v>5</v>
      </c>
    </row>
    <row r="863" spans="1:8" x14ac:dyDescent="0.3">
      <c r="A863" t="s">
        <v>3075</v>
      </c>
      <c r="B863" t="s">
        <v>7</v>
      </c>
      <c r="C863" t="s">
        <v>13</v>
      </c>
      <c r="D863" t="s">
        <v>23</v>
      </c>
      <c r="E863" t="s">
        <v>71</v>
      </c>
      <c r="F863" t="s">
        <v>3264</v>
      </c>
      <c r="G863" t="s">
        <v>3245</v>
      </c>
      <c r="H863" s="2">
        <v>5</v>
      </c>
    </row>
    <row r="864" spans="1:8" x14ac:dyDescent="0.3">
      <c r="A864" t="s">
        <v>3076</v>
      </c>
      <c r="B864" t="s">
        <v>7</v>
      </c>
      <c r="C864" t="s">
        <v>13</v>
      </c>
      <c r="D864" t="s">
        <v>23</v>
      </c>
      <c r="E864" t="s">
        <v>74</v>
      </c>
      <c r="F864" t="s">
        <v>3264</v>
      </c>
      <c r="G864" t="s">
        <v>3245</v>
      </c>
      <c r="H864" s="2">
        <v>4</v>
      </c>
    </row>
    <row r="865" spans="1:8" x14ac:dyDescent="0.3">
      <c r="A865" t="s">
        <v>3077</v>
      </c>
      <c r="B865" t="s">
        <v>7</v>
      </c>
      <c r="C865" t="s">
        <v>13</v>
      </c>
      <c r="D865" t="s">
        <v>23</v>
      </c>
      <c r="E865" t="s">
        <v>74</v>
      </c>
      <c r="F865" t="s">
        <v>3264</v>
      </c>
      <c r="G865" t="s">
        <v>3245</v>
      </c>
      <c r="H865" s="2">
        <v>4</v>
      </c>
    </row>
    <row r="866" spans="1:8" x14ac:dyDescent="0.3">
      <c r="A866" t="s">
        <v>3078</v>
      </c>
      <c r="B866" t="s">
        <v>7</v>
      </c>
      <c r="C866" t="s">
        <v>13</v>
      </c>
      <c r="D866" t="s">
        <v>23</v>
      </c>
      <c r="E866" t="s">
        <v>74</v>
      </c>
      <c r="F866" t="s">
        <v>3264</v>
      </c>
      <c r="G866" t="s">
        <v>3245</v>
      </c>
      <c r="H866" s="2">
        <v>4</v>
      </c>
    </row>
    <row r="867" spans="1:8" x14ac:dyDescent="0.3">
      <c r="A867" t="s">
        <v>3079</v>
      </c>
      <c r="B867" t="s">
        <v>7</v>
      </c>
      <c r="C867" t="s">
        <v>13</v>
      </c>
      <c r="D867" t="s">
        <v>23</v>
      </c>
      <c r="E867" t="s">
        <v>74</v>
      </c>
      <c r="F867" t="s">
        <v>3264</v>
      </c>
      <c r="G867" t="s">
        <v>3245</v>
      </c>
      <c r="H867" s="2">
        <v>3</v>
      </c>
    </row>
    <row r="868" spans="1:8" x14ac:dyDescent="0.3">
      <c r="A868" t="s">
        <v>3080</v>
      </c>
      <c r="B868" t="s">
        <v>7</v>
      </c>
      <c r="C868" t="s">
        <v>13</v>
      </c>
      <c r="D868" t="s">
        <v>23</v>
      </c>
      <c r="E868" t="s">
        <v>74</v>
      </c>
      <c r="F868" t="s">
        <v>3264</v>
      </c>
      <c r="G868" t="s">
        <v>3245</v>
      </c>
      <c r="H868" s="2">
        <v>5</v>
      </c>
    </row>
    <row r="869" spans="1:8" x14ac:dyDescent="0.3">
      <c r="A869" t="s">
        <v>3081</v>
      </c>
      <c r="B869" t="s">
        <v>7</v>
      </c>
      <c r="C869" t="s">
        <v>13</v>
      </c>
      <c r="D869" t="s">
        <v>23</v>
      </c>
      <c r="E869" t="s">
        <v>74</v>
      </c>
      <c r="F869" t="s">
        <v>3264</v>
      </c>
      <c r="G869" t="s">
        <v>3245</v>
      </c>
      <c r="H869" s="2">
        <v>4</v>
      </c>
    </row>
    <row r="870" spans="1:8" x14ac:dyDescent="0.3">
      <c r="A870" t="s">
        <v>3082</v>
      </c>
      <c r="B870" t="s">
        <v>7</v>
      </c>
      <c r="C870" t="s">
        <v>13</v>
      </c>
      <c r="D870" t="s">
        <v>23</v>
      </c>
      <c r="E870" t="s">
        <v>74</v>
      </c>
      <c r="F870" t="s">
        <v>3265</v>
      </c>
      <c r="G870" t="s">
        <v>3245</v>
      </c>
      <c r="H870" s="2">
        <v>2</v>
      </c>
    </row>
    <row r="871" spans="1:8" x14ac:dyDescent="0.3">
      <c r="A871" t="s">
        <v>3083</v>
      </c>
      <c r="B871" t="s">
        <v>7</v>
      </c>
      <c r="C871" t="s">
        <v>13</v>
      </c>
      <c r="D871" t="s">
        <v>23</v>
      </c>
      <c r="E871" t="s">
        <v>84</v>
      </c>
      <c r="F871" t="s">
        <v>3265</v>
      </c>
      <c r="G871" t="s">
        <v>3245</v>
      </c>
      <c r="H871" s="2">
        <v>5</v>
      </c>
    </row>
    <row r="872" spans="1:8" x14ac:dyDescent="0.3">
      <c r="A872" t="s">
        <v>3084</v>
      </c>
      <c r="B872" t="s">
        <v>7</v>
      </c>
      <c r="C872" t="s">
        <v>13</v>
      </c>
      <c r="D872" t="s">
        <v>23</v>
      </c>
      <c r="E872" t="s">
        <v>84</v>
      </c>
      <c r="F872" t="s">
        <v>3265</v>
      </c>
      <c r="G872" t="s">
        <v>3214</v>
      </c>
      <c r="H872" s="2">
        <v>5</v>
      </c>
    </row>
    <row r="873" spans="1:8" x14ac:dyDescent="0.3">
      <c r="A873" t="s">
        <v>3085</v>
      </c>
      <c r="B873" t="s">
        <v>7</v>
      </c>
      <c r="C873" t="s">
        <v>13</v>
      </c>
      <c r="D873" t="s">
        <v>23</v>
      </c>
      <c r="E873" t="s">
        <v>84</v>
      </c>
      <c r="F873" t="s">
        <v>3265</v>
      </c>
      <c r="G873" t="s">
        <v>3214</v>
      </c>
      <c r="H873" s="2">
        <v>5</v>
      </c>
    </row>
    <row r="874" spans="1:8" x14ac:dyDescent="0.3">
      <c r="A874" t="s">
        <v>3086</v>
      </c>
      <c r="B874" t="s">
        <v>7</v>
      </c>
      <c r="C874" t="s">
        <v>13</v>
      </c>
      <c r="D874" t="s">
        <v>23</v>
      </c>
      <c r="E874" t="s">
        <v>84</v>
      </c>
      <c r="F874" t="s">
        <v>3265</v>
      </c>
      <c r="G874" t="s">
        <v>3214</v>
      </c>
      <c r="H874" s="2">
        <v>4</v>
      </c>
    </row>
    <row r="875" spans="1:8" x14ac:dyDescent="0.3">
      <c r="A875" t="s">
        <v>3087</v>
      </c>
      <c r="B875" t="s">
        <v>7</v>
      </c>
      <c r="C875" t="s">
        <v>13</v>
      </c>
      <c r="D875" t="s">
        <v>23</v>
      </c>
      <c r="E875" t="s">
        <v>84</v>
      </c>
      <c r="F875" t="s">
        <v>3265</v>
      </c>
      <c r="G875" t="s">
        <v>3214</v>
      </c>
      <c r="H875" s="2">
        <v>4</v>
      </c>
    </row>
    <row r="876" spans="1:8" x14ac:dyDescent="0.3">
      <c r="A876" t="s">
        <v>3088</v>
      </c>
      <c r="B876" t="s">
        <v>7</v>
      </c>
      <c r="C876" t="s">
        <v>13</v>
      </c>
      <c r="D876" t="s">
        <v>23</v>
      </c>
      <c r="E876" t="s">
        <v>84</v>
      </c>
      <c r="F876" t="s">
        <v>3266</v>
      </c>
      <c r="G876" t="s">
        <v>3214</v>
      </c>
      <c r="H876" s="2">
        <v>4</v>
      </c>
    </row>
    <row r="877" spans="1:8" x14ac:dyDescent="0.3">
      <c r="A877" t="s">
        <v>3089</v>
      </c>
      <c r="B877" t="s">
        <v>7</v>
      </c>
      <c r="C877" t="s">
        <v>13</v>
      </c>
      <c r="D877" t="s">
        <v>23</v>
      </c>
      <c r="E877" t="s">
        <v>84</v>
      </c>
      <c r="F877" t="s">
        <v>3266</v>
      </c>
      <c r="G877" t="s">
        <v>3214</v>
      </c>
      <c r="H877" s="2">
        <v>5</v>
      </c>
    </row>
    <row r="878" spans="1:8" x14ac:dyDescent="0.3">
      <c r="A878" t="s">
        <v>3090</v>
      </c>
      <c r="B878" t="s">
        <v>7</v>
      </c>
      <c r="C878" t="s">
        <v>13</v>
      </c>
      <c r="D878" t="s">
        <v>23</v>
      </c>
      <c r="E878" t="s">
        <v>84</v>
      </c>
      <c r="F878" t="s">
        <v>3266</v>
      </c>
      <c r="G878" t="s">
        <v>3214</v>
      </c>
      <c r="H878" s="2">
        <v>5</v>
      </c>
    </row>
    <row r="879" spans="1:8" x14ac:dyDescent="0.3">
      <c r="A879" t="s">
        <v>3091</v>
      </c>
      <c r="B879" t="s">
        <v>7</v>
      </c>
      <c r="C879" t="s">
        <v>13</v>
      </c>
      <c r="D879" t="s">
        <v>23</v>
      </c>
      <c r="E879" t="s">
        <v>84</v>
      </c>
      <c r="F879" t="s">
        <v>3266</v>
      </c>
      <c r="G879" t="s">
        <v>3214</v>
      </c>
      <c r="H879" s="2">
        <v>3</v>
      </c>
    </row>
    <row r="880" spans="1:8" x14ac:dyDescent="0.3">
      <c r="A880" t="s">
        <v>3092</v>
      </c>
      <c r="B880" t="s">
        <v>7</v>
      </c>
      <c r="C880" t="s">
        <v>13</v>
      </c>
      <c r="D880" t="s">
        <v>23</v>
      </c>
      <c r="E880" t="s">
        <v>84</v>
      </c>
      <c r="F880" t="s">
        <v>3266</v>
      </c>
      <c r="G880" t="s">
        <v>3230</v>
      </c>
      <c r="H880" s="2">
        <v>5</v>
      </c>
    </row>
    <row r="881" spans="1:8" x14ac:dyDescent="0.3">
      <c r="A881" t="s">
        <v>3093</v>
      </c>
      <c r="B881" t="s">
        <v>7</v>
      </c>
      <c r="C881" t="s">
        <v>13</v>
      </c>
      <c r="D881" t="s">
        <v>23</v>
      </c>
      <c r="E881" t="s">
        <v>84</v>
      </c>
      <c r="F881" t="s">
        <v>3266</v>
      </c>
      <c r="G881" t="s">
        <v>3230</v>
      </c>
      <c r="H881" s="2">
        <v>5</v>
      </c>
    </row>
    <row r="882" spans="1:8" x14ac:dyDescent="0.3">
      <c r="A882" t="s">
        <v>3094</v>
      </c>
      <c r="B882" t="s">
        <v>7</v>
      </c>
      <c r="C882" t="s">
        <v>13</v>
      </c>
      <c r="D882" t="s">
        <v>23</v>
      </c>
      <c r="E882" t="s">
        <v>84</v>
      </c>
      <c r="F882" t="s">
        <v>3266</v>
      </c>
      <c r="G882" t="s">
        <v>3230</v>
      </c>
      <c r="H882" s="2">
        <v>4</v>
      </c>
    </row>
    <row r="883" spans="1:8" x14ac:dyDescent="0.3">
      <c r="A883" t="s">
        <v>3095</v>
      </c>
      <c r="B883" t="s">
        <v>7</v>
      </c>
      <c r="C883" t="s">
        <v>13</v>
      </c>
      <c r="D883" t="s">
        <v>23</v>
      </c>
      <c r="E883" t="s">
        <v>84</v>
      </c>
      <c r="F883" t="s">
        <v>3266</v>
      </c>
      <c r="G883" t="s">
        <v>3230</v>
      </c>
      <c r="H883" s="2">
        <v>3</v>
      </c>
    </row>
    <row r="884" spans="1:8" x14ac:dyDescent="0.3">
      <c r="A884" t="s">
        <v>3096</v>
      </c>
      <c r="B884" t="s">
        <v>7</v>
      </c>
      <c r="C884" t="s">
        <v>13</v>
      </c>
      <c r="D884" t="s">
        <v>23</v>
      </c>
      <c r="E884" t="s">
        <v>84</v>
      </c>
      <c r="F884" t="s">
        <v>3267</v>
      </c>
      <c r="G884" t="s">
        <v>3230</v>
      </c>
      <c r="H884" s="2">
        <v>4</v>
      </c>
    </row>
    <row r="885" spans="1:8" x14ac:dyDescent="0.3">
      <c r="A885" t="s">
        <v>3097</v>
      </c>
      <c r="B885" t="s">
        <v>7</v>
      </c>
      <c r="C885" t="s">
        <v>13</v>
      </c>
      <c r="D885" t="s">
        <v>23</v>
      </c>
      <c r="E885" t="s">
        <v>84</v>
      </c>
      <c r="F885" t="s">
        <v>3267</v>
      </c>
      <c r="G885" t="s">
        <v>3230</v>
      </c>
      <c r="H885" s="2">
        <v>4</v>
      </c>
    </row>
    <row r="886" spans="1:8" x14ac:dyDescent="0.3">
      <c r="A886" t="s">
        <v>3098</v>
      </c>
      <c r="B886" t="s">
        <v>7</v>
      </c>
      <c r="C886" t="s">
        <v>13</v>
      </c>
      <c r="D886" t="s">
        <v>23</v>
      </c>
      <c r="E886" t="s">
        <v>84</v>
      </c>
      <c r="F886" t="s">
        <v>3267</v>
      </c>
      <c r="G886" t="s">
        <v>3246</v>
      </c>
      <c r="H886" s="2">
        <v>4</v>
      </c>
    </row>
    <row r="887" spans="1:8" x14ac:dyDescent="0.3">
      <c r="A887" t="s">
        <v>3099</v>
      </c>
      <c r="B887" t="s">
        <v>7</v>
      </c>
      <c r="C887" t="s">
        <v>13</v>
      </c>
      <c r="D887" t="s">
        <v>23</v>
      </c>
      <c r="E887" t="s">
        <v>70</v>
      </c>
      <c r="F887" t="s">
        <v>3267</v>
      </c>
      <c r="G887" t="s">
        <v>3246</v>
      </c>
      <c r="H887" s="2">
        <v>4</v>
      </c>
    </row>
    <row r="888" spans="1:8" x14ac:dyDescent="0.3">
      <c r="A888" t="s">
        <v>3100</v>
      </c>
      <c r="B888" t="s">
        <v>7</v>
      </c>
      <c r="C888" t="s">
        <v>13</v>
      </c>
      <c r="D888" t="s">
        <v>23</v>
      </c>
      <c r="E888" t="s">
        <v>70</v>
      </c>
      <c r="F888" t="s">
        <v>3267</v>
      </c>
      <c r="G888" t="s">
        <v>3246</v>
      </c>
      <c r="H888" s="2">
        <v>4</v>
      </c>
    </row>
    <row r="889" spans="1:8" x14ac:dyDescent="0.3">
      <c r="A889" t="s">
        <v>3101</v>
      </c>
      <c r="B889" t="s">
        <v>7</v>
      </c>
      <c r="C889" t="s">
        <v>13</v>
      </c>
      <c r="D889" t="s">
        <v>23</v>
      </c>
      <c r="E889" t="s">
        <v>70</v>
      </c>
      <c r="F889" t="s">
        <v>3267</v>
      </c>
      <c r="G889" t="s">
        <v>3246</v>
      </c>
      <c r="H889" s="2">
        <v>4</v>
      </c>
    </row>
    <row r="890" spans="1:8" x14ac:dyDescent="0.3">
      <c r="A890" t="s">
        <v>3102</v>
      </c>
      <c r="B890" t="s">
        <v>7</v>
      </c>
      <c r="C890" t="s">
        <v>13</v>
      </c>
      <c r="D890" t="s">
        <v>23</v>
      </c>
      <c r="E890" t="s">
        <v>70</v>
      </c>
      <c r="F890" t="s">
        <v>3267</v>
      </c>
      <c r="G890" t="s">
        <v>3246</v>
      </c>
      <c r="H890" s="2">
        <v>4</v>
      </c>
    </row>
    <row r="891" spans="1:8" x14ac:dyDescent="0.3">
      <c r="A891" t="s">
        <v>3103</v>
      </c>
      <c r="B891" t="s">
        <v>7</v>
      </c>
      <c r="C891" t="s">
        <v>13</v>
      </c>
      <c r="D891" t="s">
        <v>23</v>
      </c>
      <c r="E891" t="s">
        <v>70</v>
      </c>
      <c r="F891" t="s">
        <v>3267</v>
      </c>
      <c r="G891" t="s">
        <v>3246</v>
      </c>
      <c r="H891" s="2">
        <v>4</v>
      </c>
    </row>
    <row r="892" spans="1:8" x14ac:dyDescent="0.3">
      <c r="A892" t="s">
        <v>3104</v>
      </c>
      <c r="B892" t="s">
        <v>7</v>
      </c>
      <c r="C892" t="s">
        <v>13</v>
      </c>
      <c r="D892" t="s">
        <v>23</v>
      </c>
      <c r="E892" t="s">
        <v>70</v>
      </c>
      <c r="F892" t="s">
        <v>3267</v>
      </c>
      <c r="G892" t="s">
        <v>3246</v>
      </c>
      <c r="H892" s="2">
        <v>3</v>
      </c>
    </row>
    <row r="893" spans="1:8" x14ac:dyDescent="0.3">
      <c r="A893" t="s">
        <v>3105</v>
      </c>
      <c r="B893" t="s">
        <v>7</v>
      </c>
      <c r="C893" t="s">
        <v>13</v>
      </c>
      <c r="D893" t="s">
        <v>23</v>
      </c>
      <c r="E893" t="s">
        <v>70</v>
      </c>
      <c r="F893" t="s">
        <v>3255</v>
      </c>
      <c r="G893" t="s">
        <v>3220</v>
      </c>
      <c r="H893" s="2">
        <v>3</v>
      </c>
    </row>
    <row r="894" spans="1:8" x14ac:dyDescent="0.3">
      <c r="A894" t="s">
        <v>3106</v>
      </c>
      <c r="B894" t="s">
        <v>7</v>
      </c>
      <c r="C894" t="s">
        <v>13</v>
      </c>
      <c r="D894" t="s">
        <v>23</v>
      </c>
      <c r="E894" t="s">
        <v>70</v>
      </c>
      <c r="F894" t="s">
        <v>3256</v>
      </c>
      <c r="G894" t="s">
        <v>3220</v>
      </c>
      <c r="H894" s="2">
        <v>4</v>
      </c>
    </row>
    <row r="895" spans="1:8" x14ac:dyDescent="0.3">
      <c r="A895" t="s">
        <v>3107</v>
      </c>
      <c r="B895" t="s">
        <v>7</v>
      </c>
      <c r="C895" t="s">
        <v>13</v>
      </c>
      <c r="D895" t="s">
        <v>23</v>
      </c>
      <c r="E895" t="s">
        <v>70</v>
      </c>
      <c r="F895" t="s">
        <v>3257</v>
      </c>
      <c r="G895" t="s">
        <v>3220</v>
      </c>
      <c r="H895" s="2">
        <v>5</v>
      </c>
    </row>
    <row r="896" spans="1:8" x14ac:dyDescent="0.3">
      <c r="A896" t="s">
        <v>3108</v>
      </c>
      <c r="B896" t="s">
        <v>7</v>
      </c>
      <c r="C896" t="s">
        <v>13</v>
      </c>
      <c r="D896" t="s">
        <v>23</v>
      </c>
      <c r="E896" t="s">
        <v>70</v>
      </c>
      <c r="F896" t="s">
        <v>3258</v>
      </c>
      <c r="G896" t="s">
        <v>3220</v>
      </c>
      <c r="H896" s="2">
        <v>3</v>
      </c>
    </row>
    <row r="897" spans="1:8" x14ac:dyDescent="0.3">
      <c r="A897" t="s">
        <v>3109</v>
      </c>
      <c r="B897" t="s">
        <v>7</v>
      </c>
      <c r="C897" t="s">
        <v>13</v>
      </c>
      <c r="D897" t="s">
        <v>23</v>
      </c>
      <c r="E897" t="s">
        <v>70</v>
      </c>
      <c r="F897" t="s">
        <v>3259</v>
      </c>
      <c r="G897" t="s">
        <v>3220</v>
      </c>
      <c r="H897" s="2">
        <v>2</v>
      </c>
    </row>
    <row r="898" spans="1:8" x14ac:dyDescent="0.3">
      <c r="A898" t="s">
        <v>3110</v>
      </c>
      <c r="B898" t="s">
        <v>7</v>
      </c>
      <c r="C898" t="s">
        <v>13</v>
      </c>
      <c r="D898" t="s">
        <v>23</v>
      </c>
      <c r="E898" t="s">
        <v>70</v>
      </c>
      <c r="F898" t="s">
        <v>3260</v>
      </c>
      <c r="G898" t="s">
        <v>3220</v>
      </c>
      <c r="H898" s="2">
        <v>5</v>
      </c>
    </row>
    <row r="899" spans="1:8" x14ac:dyDescent="0.3">
      <c r="A899" t="s">
        <v>3111</v>
      </c>
      <c r="B899" t="s">
        <v>7</v>
      </c>
      <c r="C899" t="s">
        <v>13</v>
      </c>
      <c r="D899" t="s">
        <v>23</v>
      </c>
      <c r="E899" t="s">
        <v>70</v>
      </c>
      <c r="F899" t="s">
        <v>3260</v>
      </c>
      <c r="G899" t="s">
        <v>3220</v>
      </c>
      <c r="H899" s="2">
        <v>4</v>
      </c>
    </row>
    <row r="900" spans="1:8" x14ac:dyDescent="0.3">
      <c r="A900" t="s">
        <v>3112</v>
      </c>
      <c r="B900" t="s">
        <v>7</v>
      </c>
      <c r="C900" t="s">
        <v>13</v>
      </c>
      <c r="D900" t="s">
        <v>23</v>
      </c>
      <c r="E900" t="s">
        <v>72</v>
      </c>
      <c r="F900" t="s">
        <v>3260</v>
      </c>
      <c r="G900" t="s">
        <v>3226</v>
      </c>
      <c r="H900" s="2">
        <v>3</v>
      </c>
    </row>
    <row r="901" spans="1:8" x14ac:dyDescent="0.3">
      <c r="A901" t="s">
        <v>3113</v>
      </c>
      <c r="B901" t="s">
        <v>7</v>
      </c>
      <c r="C901" t="s">
        <v>13</v>
      </c>
      <c r="D901" t="s">
        <v>23</v>
      </c>
      <c r="E901" t="s">
        <v>72</v>
      </c>
      <c r="F901" t="s">
        <v>3260</v>
      </c>
      <c r="G901" t="s">
        <v>3226</v>
      </c>
      <c r="H901" s="2">
        <v>5</v>
      </c>
    </row>
    <row r="902" spans="1:8" x14ac:dyDescent="0.3">
      <c r="A902" t="s">
        <v>3114</v>
      </c>
      <c r="B902" t="s">
        <v>7</v>
      </c>
      <c r="C902" t="s">
        <v>13</v>
      </c>
      <c r="D902" t="s">
        <v>23</v>
      </c>
      <c r="E902" t="s">
        <v>72</v>
      </c>
      <c r="F902" t="s">
        <v>3260</v>
      </c>
      <c r="G902" t="s">
        <v>3226</v>
      </c>
      <c r="H902" s="2">
        <v>4</v>
      </c>
    </row>
    <row r="903" spans="1:8" x14ac:dyDescent="0.3">
      <c r="A903" t="s">
        <v>3115</v>
      </c>
      <c r="B903" t="s">
        <v>7</v>
      </c>
      <c r="C903" t="s">
        <v>13</v>
      </c>
      <c r="D903" t="s">
        <v>23</v>
      </c>
      <c r="E903" t="s">
        <v>72</v>
      </c>
      <c r="F903" t="s">
        <v>3260</v>
      </c>
      <c r="G903" t="s">
        <v>3213</v>
      </c>
      <c r="H903" s="2">
        <v>2</v>
      </c>
    </row>
    <row r="904" spans="1:8" x14ac:dyDescent="0.3">
      <c r="A904" t="s">
        <v>3116</v>
      </c>
      <c r="B904" t="s">
        <v>7</v>
      </c>
      <c r="C904" t="s">
        <v>13</v>
      </c>
      <c r="D904" t="s">
        <v>23</v>
      </c>
      <c r="E904" t="s">
        <v>72</v>
      </c>
      <c r="F904" t="s">
        <v>3260</v>
      </c>
      <c r="G904" t="s">
        <v>3213</v>
      </c>
      <c r="H904" s="2">
        <v>5</v>
      </c>
    </row>
    <row r="905" spans="1:8" x14ac:dyDescent="0.3">
      <c r="A905" t="s">
        <v>3117</v>
      </c>
      <c r="B905" t="s">
        <v>7</v>
      </c>
      <c r="C905" t="s">
        <v>13</v>
      </c>
      <c r="D905" t="s">
        <v>23</v>
      </c>
      <c r="E905" t="s">
        <v>72</v>
      </c>
      <c r="F905" t="s">
        <v>3261</v>
      </c>
      <c r="G905" t="s">
        <v>3213</v>
      </c>
      <c r="H905" s="2">
        <v>5</v>
      </c>
    </row>
    <row r="906" spans="1:8" x14ac:dyDescent="0.3">
      <c r="A906" t="s">
        <v>3118</v>
      </c>
      <c r="B906" t="s">
        <v>7</v>
      </c>
      <c r="C906" t="s">
        <v>13</v>
      </c>
      <c r="D906" t="s">
        <v>23</v>
      </c>
      <c r="E906" t="s">
        <v>72</v>
      </c>
      <c r="F906" t="s">
        <v>3261</v>
      </c>
      <c r="G906" t="s">
        <v>3213</v>
      </c>
      <c r="H906" s="2">
        <v>4</v>
      </c>
    </row>
    <row r="907" spans="1:8" x14ac:dyDescent="0.3">
      <c r="A907" t="s">
        <v>3119</v>
      </c>
      <c r="B907" t="s">
        <v>7</v>
      </c>
      <c r="C907" t="s">
        <v>13</v>
      </c>
      <c r="D907" t="s">
        <v>23</v>
      </c>
      <c r="E907" t="s">
        <v>72</v>
      </c>
      <c r="F907" t="s">
        <v>3261</v>
      </c>
      <c r="G907" t="s">
        <v>3213</v>
      </c>
      <c r="H907" s="2">
        <v>4</v>
      </c>
    </row>
    <row r="908" spans="1:8" x14ac:dyDescent="0.3">
      <c r="A908" t="s">
        <v>3120</v>
      </c>
      <c r="B908" t="s">
        <v>7</v>
      </c>
      <c r="C908" t="s">
        <v>13</v>
      </c>
      <c r="D908" t="s">
        <v>23</v>
      </c>
      <c r="E908" t="s">
        <v>72</v>
      </c>
      <c r="F908" t="s">
        <v>3261</v>
      </c>
      <c r="G908" t="s">
        <v>3226</v>
      </c>
      <c r="H908" s="2">
        <v>4</v>
      </c>
    </row>
    <row r="909" spans="1:8" x14ac:dyDescent="0.3">
      <c r="A909" t="s">
        <v>3121</v>
      </c>
      <c r="B909" t="s">
        <v>7</v>
      </c>
      <c r="C909" t="s">
        <v>13</v>
      </c>
      <c r="D909" t="s">
        <v>23</v>
      </c>
      <c r="E909" t="s">
        <v>72</v>
      </c>
      <c r="F909" t="s">
        <v>3261</v>
      </c>
      <c r="G909" t="s">
        <v>3226</v>
      </c>
      <c r="H909" s="2">
        <v>3</v>
      </c>
    </row>
    <row r="910" spans="1:8" x14ac:dyDescent="0.3">
      <c r="A910" t="s">
        <v>3122</v>
      </c>
      <c r="B910" t="s">
        <v>7</v>
      </c>
      <c r="C910" t="s">
        <v>13</v>
      </c>
      <c r="D910" t="s">
        <v>23</v>
      </c>
      <c r="E910" t="s">
        <v>72</v>
      </c>
      <c r="F910" t="s">
        <v>3261</v>
      </c>
      <c r="G910" t="s">
        <v>3226</v>
      </c>
      <c r="H910" s="2">
        <v>5</v>
      </c>
    </row>
    <row r="911" spans="1:8" x14ac:dyDescent="0.3">
      <c r="A911" t="s">
        <v>3123</v>
      </c>
      <c r="B911" t="s">
        <v>7</v>
      </c>
      <c r="C911" t="s">
        <v>13</v>
      </c>
      <c r="D911" t="s">
        <v>23</v>
      </c>
      <c r="E911" t="s">
        <v>72</v>
      </c>
      <c r="F911" t="s">
        <v>3261</v>
      </c>
      <c r="G911" t="s">
        <v>3226</v>
      </c>
      <c r="H911" s="2">
        <v>4</v>
      </c>
    </row>
    <row r="912" spans="1:8" x14ac:dyDescent="0.3">
      <c r="A912" t="s">
        <v>3124</v>
      </c>
      <c r="B912" t="s">
        <v>7</v>
      </c>
      <c r="C912" t="s">
        <v>13</v>
      </c>
      <c r="D912" t="s">
        <v>23</v>
      </c>
      <c r="E912" t="s">
        <v>72</v>
      </c>
      <c r="F912" t="s">
        <v>3261</v>
      </c>
      <c r="G912" t="s">
        <v>3226</v>
      </c>
      <c r="H912" s="2">
        <v>2</v>
      </c>
    </row>
    <row r="913" spans="1:8" x14ac:dyDescent="0.3">
      <c r="A913" t="s">
        <v>3125</v>
      </c>
      <c r="B913" t="s">
        <v>7</v>
      </c>
      <c r="C913" t="s">
        <v>13</v>
      </c>
      <c r="D913" t="s">
        <v>23</v>
      </c>
      <c r="E913" t="s">
        <v>72</v>
      </c>
      <c r="F913" t="s">
        <v>3264</v>
      </c>
      <c r="G913" t="s">
        <v>3226</v>
      </c>
      <c r="H913" s="2">
        <v>5</v>
      </c>
    </row>
    <row r="914" spans="1:8" x14ac:dyDescent="0.3">
      <c r="A914" t="s">
        <v>3126</v>
      </c>
      <c r="B914" t="s">
        <v>7</v>
      </c>
      <c r="C914" t="s">
        <v>13</v>
      </c>
      <c r="D914" t="s">
        <v>23</v>
      </c>
      <c r="E914" t="s">
        <v>72</v>
      </c>
      <c r="F914" t="s">
        <v>3264</v>
      </c>
      <c r="G914" t="s">
        <v>3226</v>
      </c>
      <c r="H914" s="2">
        <v>5</v>
      </c>
    </row>
    <row r="915" spans="1:8" x14ac:dyDescent="0.3">
      <c r="A915" t="s">
        <v>3127</v>
      </c>
      <c r="B915" t="s">
        <v>7</v>
      </c>
      <c r="C915" t="s">
        <v>13</v>
      </c>
      <c r="D915" t="s">
        <v>23</v>
      </c>
      <c r="E915" t="s">
        <v>72</v>
      </c>
      <c r="F915" t="s">
        <v>3264</v>
      </c>
      <c r="G915" t="s">
        <v>3237</v>
      </c>
      <c r="H915" s="2">
        <v>5</v>
      </c>
    </row>
    <row r="916" spans="1:8" x14ac:dyDescent="0.3">
      <c r="A916" t="s">
        <v>3128</v>
      </c>
      <c r="B916" t="s">
        <v>7</v>
      </c>
      <c r="C916" t="s">
        <v>13</v>
      </c>
      <c r="D916" t="s">
        <v>23</v>
      </c>
      <c r="E916" t="s">
        <v>72</v>
      </c>
      <c r="F916" t="s">
        <v>3264</v>
      </c>
      <c r="G916" t="s">
        <v>3237</v>
      </c>
      <c r="H916" s="2">
        <v>4</v>
      </c>
    </row>
    <row r="917" spans="1:8" x14ac:dyDescent="0.3">
      <c r="A917" t="s">
        <v>3129</v>
      </c>
      <c r="B917" t="s">
        <v>7</v>
      </c>
      <c r="C917" t="s">
        <v>13</v>
      </c>
      <c r="D917" t="s">
        <v>23</v>
      </c>
      <c r="E917" t="s">
        <v>72</v>
      </c>
      <c r="F917" t="s">
        <v>3264</v>
      </c>
      <c r="G917" t="s">
        <v>3237</v>
      </c>
      <c r="H917" s="2">
        <v>4</v>
      </c>
    </row>
    <row r="918" spans="1:8" x14ac:dyDescent="0.3">
      <c r="A918" t="s">
        <v>3130</v>
      </c>
      <c r="B918" t="s">
        <v>7</v>
      </c>
      <c r="C918" t="s">
        <v>13</v>
      </c>
      <c r="D918" t="s">
        <v>23</v>
      </c>
      <c r="E918" t="s">
        <v>72</v>
      </c>
      <c r="F918" t="s">
        <v>3264</v>
      </c>
      <c r="G918" t="s">
        <v>3237</v>
      </c>
      <c r="H918" s="2">
        <v>4</v>
      </c>
    </row>
    <row r="919" spans="1:8" x14ac:dyDescent="0.3">
      <c r="A919" t="s">
        <v>3131</v>
      </c>
      <c r="B919" t="s">
        <v>7</v>
      </c>
      <c r="C919" t="s">
        <v>13</v>
      </c>
      <c r="D919" t="s">
        <v>23</v>
      </c>
      <c r="E919" t="s">
        <v>72</v>
      </c>
      <c r="F919" t="s">
        <v>3264</v>
      </c>
      <c r="G919" t="s">
        <v>3237</v>
      </c>
      <c r="H919" s="2">
        <v>5</v>
      </c>
    </row>
    <row r="920" spans="1:8" x14ac:dyDescent="0.3">
      <c r="A920" t="s">
        <v>3132</v>
      </c>
      <c r="B920" t="s">
        <v>7</v>
      </c>
      <c r="C920" t="s">
        <v>13</v>
      </c>
      <c r="D920" t="s">
        <v>24</v>
      </c>
      <c r="E920" t="s">
        <v>85</v>
      </c>
      <c r="F920" t="s">
        <v>3264</v>
      </c>
      <c r="G920" t="s">
        <v>3234</v>
      </c>
      <c r="H920" s="2">
        <v>5</v>
      </c>
    </row>
    <row r="921" spans="1:8" x14ac:dyDescent="0.3">
      <c r="A921" t="s">
        <v>3133</v>
      </c>
      <c r="B921" t="s">
        <v>7</v>
      </c>
      <c r="C921" t="s">
        <v>13</v>
      </c>
      <c r="D921" t="s">
        <v>24</v>
      </c>
      <c r="E921" t="s">
        <v>85</v>
      </c>
      <c r="F921" t="s">
        <v>3265</v>
      </c>
      <c r="G921" t="s">
        <v>3234</v>
      </c>
      <c r="H921" s="2">
        <v>3</v>
      </c>
    </row>
    <row r="922" spans="1:8" x14ac:dyDescent="0.3">
      <c r="A922" t="s">
        <v>3134</v>
      </c>
      <c r="B922" t="s">
        <v>7</v>
      </c>
      <c r="C922" t="s">
        <v>13</v>
      </c>
      <c r="D922" t="s">
        <v>24</v>
      </c>
      <c r="E922" t="s">
        <v>85</v>
      </c>
      <c r="F922" t="s">
        <v>3265</v>
      </c>
      <c r="G922" t="s">
        <v>3234</v>
      </c>
      <c r="H922" s="2">
        <v>5</v>
      </c>
    </row>
    <row r="923" spans="1:8" x14ac:dyDescent="0.3">
      <c r="A923" t="s">
        <v>3135</v>
      </c>
      <c r="B923" t="s">
        <v>7</v>
      </c>
      <c r="C923" t="s">
        <v>13</v>
      </c>
      <c r="D923" t="s">
        <v>24</v>
      </c>
      <c r="E923" t="s">
        <v>85</v>
      </c>
      <c r="F923" t="s">
        <v>3265</v>
      </c>
      <c r="G923" t="s">
        <v>3234</v>
      </c>
      <c r="H923" s="2">
        <v>5</v>
      </c>
    </row>
    <row r="924" spans="1:8" x14ac:dyDescent="0.3">
      <c r="A924" t="s">
        <v>3136</v>
      </c>
      <c r="B924" t="s">
        <v>7</v>
      </c>
      <c r="C924" t="s">
        <v>13</v>
      </c>
      <c r="D924" t="s">
        <v>24</v>
      </c>
      <c r="E924" t="s">
        <v>85</v>
      </c>
      <c r="F924" t="s">
        <v>3265</v>
      </c>
      <c r="G924" t="s">
        <v>3234</v>
      </c>
      <c r="H924" s="2">
        <v>4</v>
      </c>
    </row>
    <row r="925" spans="1:8" x14ac:dyDescent="0.3">
      <c r="A925" t="s">
        <v>3137</v>
      </c>
      <c r="B925" t="s">
        <v>7</v>
      </c>
      <c r="C925" t="s">
        <v>13</v>
      </c>
      <c r="D925" t="s">
        <v>24</v>
      </c>
      <c r="E925" t="s">
        <v>85</v>
      </c>
      <c r="F925" t="s">
        <v>3265</v>
      </c>
      <c r="G925" t="s">
        <v>3234</v>
      </c>
      <c r="H925" s="2">
        <v>3</v>
      </c>
    </row>
    <row r="926" spans="1:8" x14ac:dyDescent="0.3">
      <c r="A926" t="s">
        <v>3138</v>
      </c>
      <c r="B926" t="s">
        <v>7</v>
      </c>
      <c r="C926" t="s">
        <v>13</v>
      </c>
      <c r="D926" t="s">
        <v>24</v>
      </c>
      <c r="E926" t="s">
        <v>85</v>
      </c>
      <c r="F926" t="s">
        <v>3265</v>
      </c>
      <c r="G926" t="s">
        <v>3234</v>
      </c>
      <c r="H926" s="2">
        <v>5</v>
      </c>
    </row>
    <row r="927" spans="1:8" x14ac:dyDescent="0.3">
      <c r="A927" t="s">
        <v>3139</v>
      </c>
      <c r="B927" t="s">
        <v>7</v>
      </c>
      <c r="C927" t="s">
        <v>13</v>
      </c>
      <c r="D927" t="s">
        <v>24</v>
      </c>
      <c r="E927" t="s">
        <v>85</v>
      </c>
      <c r="F927" t="s">
        <v>3266</v>
      </c>
      <c r="G927" t="s">
        <v>3245</v>
      </c>
      <c r="H927" s="2">
        <v>4</v>
      </c>
    </row>
    <row r="928" spans="1:8" x14ac:dyDescent="0.3">
      <c r="A928" t="s">
        <v>3140</v>
      </c>
      <c r="B928" t="s">
        <v>7</v>
      </c>
      <c r="C928" t="s">
        <v>13</v>
      </c>
      <c r="D928" t="s">
        <v>24</v>
      </c>
      <c r="E928" t="s">
        <v>85</v>
      </c>
      <c r="F928" t="s">
        <v>3266</v>
      </c>
      <c r="G928" t="s">
        <v>3245</v>
      </c>
      <c r="H928" s="2">
        <v>3</v>
      </c>
    </row>
    <row r="929" spans="1:8" x14ac:dyDescent="0.3">
      <c r="A929" t="s">
        <v>3141</v>
      </c>
      <c r="B929" t="s">
        <v>7</v>
      </c>
      <c r="C929" t="s">
        <v>13</v>
      </c>
      <c r="D929" t="s">
        <v>24</v>
      </c>
      <c r="E929" t="s">
        <v>85</v>
      </c>
      <c r="F929" t="s">
        <v>3266</v>
      </c>
      <c r="G929" t="s">
        <v>3245</v>
      </c>
      <c r="H929" s="2">
        <v>5</v>
      </c>
    </row>
    <row r="930" spans="1:8" x14ac:dyDescent="0.3">
      <c r="A930" t="s">
        <v>3142</v>
      </c>
      <c r="B930" t="s">
        <v>7</v>
      </c>
      <c r="C930" t="s">
        <v>13</v>
      </c>
      <c r="D930" t="s">
        <v>24</v>
      </c>
      <c r="E930" t="s">
        <v>85</v>
      </c>
      <c r="F930" t="s">
        <v>3266</v>
      </c>
      <c r="G930" t="s">
        <v>3245</v>
      </c>
      <c r="H930" s="2">
        <v>5</v>
      </c>
    </row>
    <row r="931" spans="1:8" x14ac:dyDescent="0.3">
      <c r="A931" t="s">
        <v>3143</v>
      </c>
      <c r="B931" t="s">
        <v>7</v>
      </c>
      <c r="C931" t="s">
        <v>13</v>
      </c>
      <c r="D931" t="s">
        <v>24</v>
      </c>
      <c r="E931" t="s">
        <v>85</v>
      </c>
      <c r="F931" t="s">
        <v>3266</v>
      </c>
      <c r="G931" t="s">
        <v>3229</v>
      </c>
      <c r="H931" s="2">
        <v>4</v>
      </c>
    </row>
    <row r="932" spans="1:8" x14ac:dyDescent="0.3">
      <c r="A932" t="s">
        <v>3144</v>
      </c>
      <c r="B932" t="s">
        <v>7</v>
      </c>
      <c r="C932" t="s">
        <v>13</v>
      </c>
      <c r="D932" t="s">
        <v>24</v>
      </c>
      <c r="E932" t="s">
        <v>85</v>
      </c>
      <c r="F932" t="s">
        <v>3266</v>
      </c>
      <c r="G932" t="s">
        <v>3224</v>
      </c>
      <c r="H932" s="2">
        <v>2</v>
      </c>
    </row>
    <row r="933" spans="1:8" x14ac:dyDescent="0.3">
      <c r="A933" t="s">
        <v>3145</v>
      </c>
      <c r="B933" t="s">
        <v>7</v>
      </c>
      <c r="C933" t="s">
        <v>13</v>
      </c>
      <c r="D933" t="s">
        <v>24</v>
      </c>
      <c r="E933" t="s">
        <v>85</v>
      </c>
      <c r="F933" t="s">
        <v>3266</v>
      </c>
      <c r="G933" t="s">
        <v>3247</v>
      </c>
      <c r="H933" s="2">
        <v>3</v>
      </c>
    </row>
    <row r="934" spans="1:8" x14ac:dyDescent="0.3">
      <c r="A934" t="s">
        <v>3146</v>
      </c>
      <c r="B934" t="s">
        <v>7</v>
      </c>
      <c r="C934" t="s">
        <v>13</v>
      </c>
      <c r="D934" t="s">
        <v>24</v>
      </c>
      <c r="E934" t="s">
        <v>85</v>
      </c>
      <c r="F934" t="s">
        <v>3266</v>
      </c>
      <c r="G934" t="s">
        <v>3214</v>
      </c>
      <c r="H934" s="2">
        <v>4</v>
      </c>
    </row>
    <row r="935" spans="1:8" x14ac:dyDescent="0.3">
      <c r="A935" t="s">
        <v>3147</v>
      </c>
      <c r="B935" t="s">
        <v>7</v>
      </c>
      <c r="C935" t="s">
        <v>13</v>
      </c>
      <c r="D935" t="s">
        <v>24</v>
      </c>
      <c r="E935" t="s">
        <v>85</v>
      </c>
      <c r="F935" t="s">
        <v>3267</v>
      </c>
      <c r="G935" t="s">
        <v>3219</v>
      </c>
      <c r="H935" s="2">
        <v>5</v>
      </c>
    </row>
    <row r="936" spans="1:8" x14ac:dyDescent="0.3">
      <c r="A936" t="s">
        <v>3148</v>
      </c>
      <c r="B936" t="s">
        <v>7</v>
      </c>
      <c r="C936" t="s">
        <v>13</v>
      </c>
      <c r="D936" t="s">
        <v>24</v>
      </c>
      <c r="E936" t="s">
        <v>85</v>
      </c>
      <c r="F936" t="s">
        <v>3267</v>
      </c>
      <c r="G936" t="s">
        <v>3216</v>
      </c>
      <c r="H936" s="2">
        <v>4</v>
      </c>
    </row>
    <row r="937" spans="1:8" x14ac:dyDescent="0.3">
      <c r="A937" t="s">
        <v>3149</v>
      </c>
      <c r="B937" t="s">
        <v>7</v>
      </c>
      <c r="C937" t="s">
        <v>13</v>
      </c>
      <c r="D937" t="s">
        <v>24</v>
      </c>
      <c r="E937" t="s">
        <v>85</v>
      </c>
      <c r="F937" t="s">
        <v>3267</v>
      </c>
      <c r="G937" t="s">
        <v>3222</v>
      </c>
      <c r="H937" s="2">
        <v>4</v>
      </c>
    </row>
    <row r="938" spans="1:8" x14ac:dyDescent="0.3">
      <c r="A938" t="s">
        <v>3150</v>
      </c>
      <c r="B938" t="s">
        <v>7</v>
      </c>
      <c r="C938" t="s">
        <v>13</v>
      </c>
      <c r="D938" t="s">
        <v>24</v>
      </c>
      <c r="E938" t="s">
        <v>85</v>
      </c>
      <c r="F938" t="s">
        <v>3267</v>
      </c>
      <c r="G938" t="s">
        <v>3215</v>
      </c>
      <c r="H938" s="2">
        <v>4</v>
      </c>
    </row>
    <row r="939" spans="1:8" x14ac:dyDescent="0.3">
      <c r="A939" t="s">
        <v>3151</v>
      </c>
      <c r="B939" t="s">
        <v>7</v>
      </c>
      <c r="C939" t="s">
        <v>13</v>
      </c>
      <c r="D939" t="s">
        <v>24</v>
      </c>
      <c r="E939" t="s">
        <v>86</v>
      </c>
      <c r="F939" t="s">
        <v>3267</v>
      </c>
      <c r="G939" t="s">
        <v>3221</v>
      </c>
      <c r="H939" s="2">
        <v>3</v>
      </c>
    </row>
    <row r="940" spans="1:8" x14ac:dyDescent="0.3">
      <c r="A940" t="s">
        <v>3152</v>
      </c>
      <c r="B940" t="s">
        <v>7</v>
      </c>
      <c r="C940" t="s">
        <v>13</v>
      </c>
      <c r="D940" t="s">
        <v>24</v>
      </c>
      <c r="E940" t="s">
        <v>86</v>
      </c>
      <c r="F940" t="s">
        <v>3267</v>
      </c>
      <c r="G940" t="s">
        <v>3224</v>
      </c>
      <c r="H940" s="2">
        <v>2</v>
      </c>
    </row>
    <row r="941" spans="1:8" x14ac:dyDescent="0.3">
      <c r="A941" t="s">
        <v>3153</v>
      </c>
      <c r="B941" t="s">
        <v>7</v>
      </c>
      <c r="C941" t="s">
        <v>13</v>
      </c>
      <c r="D941" t="s">
        <v>24</v>
      </c>
      <c r="E941" t="s">
        <v>86</v>
      </c>
      <c r="F941" t="s">
        <v>3267</v>
      </c>
      <c r="G941" t="s">
        <v>3216</v>
      </c>
      <c r="H941" s="2">
        <v>5</v>
      </c>
    </row>
    <row r="942" spans="1:8" x14ac:dyDescent="0.3">
      <c r="A942" t="s">
        <v>3154</v>
      </c>
      <c r="B942" t="s">
        <v>7</v>
      </c>
      <c r="C942" t="s">
        <v>13</v>
      </c>
      <c r="D942" t="s">
        <v>24</v>
      </c>
      <c r="E942" t="s">
        <v>86</v>
      </c>
      <c r="F942" t="s">
        <v>3267</v>
      </c>
      <c r="G942" t="s">
        <v>3223</v>
      </c>
      <c r="H942" s="2">
        <v>4</v>
      </c>
    </row>
    <row r="943" spans="1:8" x14ac:dyDescent="0.3">
      <c r="A943" t="s">
        <v>3155</v>
      </c>
      <c r="B943" t="s">
        <v>7</v>
      </c>
      <c r="C943" t="s">
        <v>13</v>
      </c>
      <c r="D943" t="s">
        <v>24</v>
      </c>
      <c r="E943" t="s">
        <v>86</v>
      </c>
      <c r="F943" t="s">
        <v>3267</v>
      </c>
      <c r="G943" t="s">
        <v>3225</v>
      </c>
      <c r="H943" s="2">
        <v>2</v>
      </c>
    </row>
    <row r="944" spans="1:8" x14ac:dyDescent="0.3">
      <c r="A944" t="s">
        <v>3156</v>
      </c>
      <c r="B944" t="s">
        <v>7</v>
      </c>
      <c r="C944" t="s">
        <v>13</v>
      </c>
      <c r="D944" t="s">
        <v>24</v>
      </c>
      <c r="E944" t="s">
        <v>86</v>
      </c>
      <c r="F944" t="s">
        <v>3255</v>
      </c>
      <c r="G944" t="s">
        <v>3246</v>
      </c>
      <c r="H944" s="2">
        <v>5</v>
      </c>
    </row>
    <row r="945" spans="1:8" x14ac:dyDescent="0.3">
      <c r="A945" t="s">
        <v>3157</v>
      </c>
      <c r="B945" t="s">
        <v>7</v>
      </c>
      <c r="C945" t="s">
        <v>13</v>
      </c>
      <c r="D945" t="s">
        <v>24</v>
      </c>
      <c r="E945" t="s">
        <v>86</v>
      </c>
      <c r="F945" t="s">
        <v>3256</v>
      </c>
      <c r="G945" t="s">
        <v>3220</v>
      </c>
      <c r="H945" s="2">
        <v>5</v>
      </c>
    </row>
    <row r="946" spans="1:8" x14ac:dyDescent="0.3">
      <c r="A946" t="s">
        <v>3158</v>
      </c>
      <c r="B946" t="s">
        <v>7</v>
      </c>
      <c r="C946" t="s">
        <v>13</v>
      </c>
      <c r="D946" t="s">
        <v>24</v>
      </c>
      <c r="E946" t="s">
        <v>86</v>
      </c>
      <c r="F946" t="s">
        <v>3257</v>
      </c>
      <c r="G946" t="s">
        <v>3234</v>
      </c>
      <c r="H946" s="2">
        <v>4</v>
      </c>
    </row>
    <row r="947" spans="1:8" x14ac:dyDescent="0.3">
      <c r="A947" t="s">
        <v>3159</v>
      </c>
      <c r="B947" t="s">
        <v>7</v>
      </c>
      <c r="C947" t="s">
        <v>13</v>
      </c>
      <c r="D947" t="s">
        <v>24</v>
      </c>
      <c r="E947" t="s">
        <v>86</v>
      </c>
      <c r="F947" t="s">
        <v>3258</v>
      </c>
      <c r="G947" t="s">
        <v>3221</v>
      </c>
      <c r="H947" s="2">
        <v>4</v>
      </c>
    </row>
    <row r="948" spans="1:8" x14ac:dyDescent="0.3">
      <c r="A948" t="s">
        <v>3160</v>
      </c>
      <c r="B948" t="s">
        <v>7</v>
      </c>
      <c r="C948" t="s">
        <v>13</v>
      </c>
      <c r="D948" t="s">
        <v>24</v>
      </c>
      <c r="E948" t="s">
        <v>86</v>
      </c>
      <c r="F948" t="s">
        <v>3259</v>
      </c>
      <c r="G948" t="s">
        <v>3226</v>
      </c>
      <c r="H948" s="2">
        <v>4</v>
      </c>
    </row>
    <row r="949" spans="1:8" x14ac:dyDescent="0.3">
      <c r="A949" t="s">
        <v>3161</v>
      </c>
      <c r="B949" t="s">
        <v>7</v>
      </c>
      <c r="C949" t="s">
        <v>13</v>
      </c>
      <c r="D949" t="s">
        <v>24</v>
      </c>
      <c r="E949" t="s">
        <v>86</v>
      </c>
      <c r="F949" t="s">
        <v>3260</v>
      </c>
      <c r="G949" t="s">
        <v>3227</v>
      </c>
      <c r="H949" s="2">
        <v>3</v>
      </c>
    </row>
    <row r="950" spans="1:8" x14ac:dyDescent="0.3">
      <c r="A950" t="s">
        <v>3162</v>
      </c>
      <c r="B950" t="s">
        <v>7</v>
      </c>
      <c r="C950" t="s">
        <v>13</v>
      </c>
      <c r="D950" t="s">
        <v>24</v>
      </c>
      <c r="E950" t="s">
        <v>86</v>
      </c>
      <c r="F950" t="s">
        <v>3260</v>
      </c>
      <c r="G950" t="s">
        <v>3241</v>
      </c>
      <c r="H950" s="2">
        <v>5</v>
      </c>
    </row>
    <row r="951" spans="1:8" x14ac:dyDescent="0.3">
      <c r="A951" t="s">
        <v>3163</v>
      </c>
      <c r="B951" t="s">
        <v>7</v>
      </c>
      <c r="C951" t="s">
        <v>13</v>
      </c>
      <c r="D951" t="s">
        <v>24</v>
      </c>
      <c r="E951" t="s">
        <v>86</v>
      </c>
      <c r="F951" t="s">
        <v>3260</v>
      </c>
      <c r="G951" t="s">
        <v>3225</v>
      </c>
      <c r="H951" s="2">
        <v>4</v>
      </c>
    </row>
    <row r="952" spans="1:8" x14ac:dyDescent="0.3">
      <c r="A952" t="s">
        <v>3164</v>
      </c>
      <c r="B952" t="s">
        <v>7</v>
      </c>
      <c r="C952" t="s">
        <v>13</v>
      </c>
      <c r="D952" t="s">
        <v>24</v>
      </c>
      <c r="E952" t="s">
        <v>86</v>
      </c>
      <c r="F952" t="s">
        <v>3260</v>
      </c>
      <c r="G952" t="s">
        <v>3229</v>
      </c>
      <c r="H952" s="2">
        <v>2</v>
      </c>
    </row>
    <row r="953" spans="1:8" x14ac:dyDescent="0.3">
      <c r="A953" t="s">
        <v>3165</v>
      </c>
      <c r="B953" t="s">
        <v>7</v>
      </c>
      <c r="C953" t="s">
        <v>13</v>
      </c>
      <c r="D953" t="s">
        <v>24</v>
      </c>
      <c r="E953" t="s">
        <v>86</v>
      </c>
      <c r="F953" t="s">
        <v>3260</v>
      </c>
      <c r="G953" t="s">
        <v>3239</v>
      </c>
      <c r="H953" s="2">
        <v>5</v>
      </c>
    </row>
    <row r="954" spans="1:8" x14ac:dyDescent="0.3">
      <c r="A954" t="s">
        <v>3166</v>
      </c>
      <c r="B954" t="s">
        <v>7</v>
      </c>
      <c r="C954" t="s">
        <v>13</v>
      </c>
      <c r="D954" t="s">
        <v>24</v>
      </c>
      <c r="E954" t="s">
        <v>86</v>
      </c>
      <c r="F954" t="s">
        <v>3260</v>
      </c>
      <c r="G954" t="s">
        <v>3243</v>
      </c>
      <c r="H954" s="2">
        <v>5</v>
      </c>
    </row>
    <row r="955" spans="1:8" x14ac:dyDescent="0.3">
      <c r="A955" t="s">
        <v>3167</v>
      </c>
      <c r="B955" t="s">
        <v>7</v>
      </c>
      <c r="C955" t="s">
        <v>13</v>
      </c>
      <c r="D955" t="s">
        <v>24</v>
      </c>
      <c r="E955" t="s">
        <v>86</v>
      </c>
      <c r="F955" t="s">
        <v>3260</v>
      </c>
      <c r="G955" t="s">
        <v>3214</v>
      </c>
      <c r="H955" s="2">
        <v>5</v>
      </c>
    </row>
    <row r="956" spans="1:8" x14ac:dyDescent="0.3">
      <c r="A956" t="s">
        <v>3168</v>
      </c>
      <c r="B956" t="s">
        <v>7</v>
      </c>
      <c r="C956" t="s">
        <v>13</v>
      </c>
      <c r="D956" t="s">
        <v>24</v>
      </c>
      <c r="E956" t="s">
        <v>86</v>
      </c>
      <c r="F956" t="s">
        <v>3261</v>
      </c>
      <c r="G956" t="s">
        <v>3215</v>
      </c>
      <c r="H956" s="2">
        <v>4</v>
      </c>
    </row>
    <row r="957" spans="1:8" x14ac:dyDescent="0.3">
      <c r="A957" t="s">
        <v>3169</v>
      </c>
      <c r="B957" t="s">
        <v>7</v>
      </c>
      <c r="C957" t="s">
        <v>13</v>
      </c>
      <c r="D957" t="s">
        <v>24</v>
      </c>
      <c r="E957" t="s">
        <v>86</v>
      </c>
      <c r="F957" t="s">
        <v>3261</v>
      </c>
      <c r="G957" t="s">
        <v>3245</v>
      </c>
      <c r="H957" s="2">
        <v>4</v>
      </c>
    </row>
    <row r="958" spans="1:8" x14ac:dyDescent="0.3">
      <c r="A958" t="s">
        <v>3170</v>
      </c>
      <c r="B958" t="s">
        <v>7</v>
      </c>
      <c r="C958" t="s">
        <v>13</v>
      </c>
      <c r="D958" t="s">
        <v>24</v>
      </c>
      <c r="E958" t="s">
        <v>86</v>
      </c>
      <c r="F958" t="s">
        <v>3261</v>
      </c>
      <c r="G958" t="s">
        <v>3218</v>
      </c>
      <c r="H958" s="2">
        <v>4</v>
      </c>
    </row>
    <row r="959" spans="1:8" x14ac:dyDescent="0.3">
      <c r="A959" t="s">
        <v>3171</v>
      </c>
      <c r="B959" t="s">
        <v>7</v>
      </c>
      <c r="C959" t="s">
        <v>13</v>
      </c>
      <c r="D959" t="s">
        <v>24</v>
      </c>
      <c r="E959" t="s">
        <v>86</v>
      </c>
      <c r="F959" t="s">
        <v>3261</v>
      </c>
      <c r="G959" t="s">
        <v>3213</v>
      </c>
      <c r="H959" s="2">
        <v>5</v>
      </c>
    </row>
    <row r="960" spans="1:8" x14ac:dyDescent="0.3">
      <c r="A960" t="s">
        <v>3172</v>
      </c>
      <c r="B960" t="s">
        <v>7</v>
      </c>
      <c r="C960" t="s">
        <v>13</v>
      </c>
      <c r="D960" t="s">
        <v>24</v>
      </c>
      <c r="E960" t="s">
        <v>78</v>
      </c>
      <c r="F960" t="s">
        <v>3261</v>
      </c>
      <c r="G960" t="s">
        <v>3213</v>
      </c>
      <c r="H960" s="2">
        <v>5</v>
      </c>
    </row>
    <row r="961" spans="1:8" x14ac:dyDescent="0.3">
      <c r="A961" t="s">
        <v>3173</v>
      </c>
      <c r="B961" t="s">
        <v>7</v>
      </c>
      <c r="C961" t="s">
        <v>13</v>
      </c>
      <c r="D961" t="s">
        <v>24</v>
      </c>
      <c r="E961" t="s">
        <v>78</v>
      </c>
      <c r="F961" t="s">
        <v>3261</v>
      </c>
      <c r="G961" t="s">
        <v>3213</v>
      </c>
      <c r="H961" s="2">
        <v>3</v>
      </c>
    </row>
    <row r="962" spans="1:8" x14ac:dyDescent="0.3">
      <c r="A962" t="s">
        <v>3174</v>
      </c>
      <c r="B962" t="s">
        <v>7</v>
      </c>
      <c r="C962" t="s">
        <v>13</v>
      </c>
      <c r="D962" t="s">
        <v>24</v>
      </c>
      <c r="E962" t="s">
        <v>78</v>
      </c>
      <c r="F962" t="s">
        <v>3261</v>
      </c>
      <c r="G962" t="s">
        <v>3213</v>
      </c>
      <c r="H962" s="2">
        <v>5</v>
      </c>
    </row>
    <row r="963" spans="1:8" x14ac:dyDescent="0.3">
      <c r="A963" t="s">
        <v>3175</v>
      </c>
      <c r="B963" t="s">
        <v>7</v>
      </c>
      <c r="C963" t="s">
        <v>13</v>
      </c>
      <c r="D963" t="s">
        <v>24</v>
      </c>
      <c r="E963" t="s">
        <v>78</v>
      </c>
      <c r="F963" t="s">
        <v>3261</v>
      </c>
      <c r="G963" t="s">
        <v>3230</v>
      </c>
      <c r="H963" s="2">
        <v>5</v>
      </c>
    </row>
    <row r="964" spans="1:8" x14ac:dyDescent="0.3">
      <c r="A964" t="s">
        <v>3176</v>
      </c>
      <c r="B964" t="s">
        <v>7</v>
      </c>
      <c r="C964" t="s">
        <v>13</v>
      </c>
      <c r="D964" t="s">
        <v>24</v>
      </c>
      <c r="E964" t="s">
        <v>78</v>
      </c>
      <c r="F964" t="s">
        <v>3264</v>
      </c>
      <c r="G964" t="s">
        <v>3230</v>
      </c>
      <c r="H964" s="2">
        <v>4</v>
      </c>
    </row>
    <row r="965" spans="1:8" x14ac:dyDescent="0.3">
      <c r="A965" t="s">
        <v>3177</v>
      </c>
      <c r="B965" t="s">
        <v>7</v>
      </c>
      <c r="C965" t="s">
        <v>13</v>
      </c>
      <c r="D965" t="s">
        <v>24</v>
      </c>
      <c r="E965" t="s">
        <v>78</v>
      </c>
      <c r="F965" t="s">
        <v>3264</v>
      </c>
      <c r="G965" t="s">
        <v>3230</v>
      </c>
      <c r="H965" s="2">
        <v>3</v>
      </c>
    </row>
    <row r="966" spans="1:8" x14ac:dyDescent="0.3">
      <c r="A966" t="s">
        <v>3178</v>
      </c>
      <c r="B966" t="s">
        <v>7</v>
      </c>
      <c r="C966" t="s">
        <v>13</v>
      </c>
      <c r="D966" t="s">
        <v>25</v>
      </c>
      <c r="E966" t="s">
        <v>85</v>
      </c>
      <c r="F966" t="s">
        <v>3264</v>
      </c>
      <c r="G966" t="s">
        <v>3214</v>
      </c>
      <c r="H966" s="2">
        <v>4</v>
      </c>
    </row>
    <row r="967" spans="1:8" x14ac:dyDescent="0.3">
      <c r="A967" t="s">
        <v>3179</v>
      </c>
      <c r="B967" t="s">
        <v>7</v>
      </c>
      <c r="C967" t="s">
        <v>13</v>
      </c>
      <c r="D967" t="s">
        <v>25</v>
      </c>
      <c r="E967" t="s">
        <v>85</v>
      </c>
      <c r="F967" t="s">
        <v>3264</v>
      </c>
      <c r="G967" t="s">
        <v>3214</v>
      </c>
      <c r="H967" s="2">
        <v>5</v>
      </c>
    </row>
    <row r="968" spans="1:8" x14ac:dyDescent="0.3">
      <c r="A968" t="s">
        <v>3180</v>
      </c>
      <c r="B968" t="s">
        <v>7</v>
      </c>
      <c r="C968" t="s">
        <v>13</v>
      </c>
      <c r="D968" t="s">
        <v>25</v>
      </c>
      <c r="E968" t="s">
        <v>85</v>
      </c>
      <c r="F968" t="s">
        <v>3264</v>
      </c>
      <c r="G968" t="s">
        <v>3214</v>
      </c>
      <c r="H968" s="2">
        <v>3</v>
      </c>
    </row>
    <row r="969" spans="1:8" x14ac:dyDescent="0.3">
      <c r="A969" t="s">
        <v>3181</v>
      </c>
      <c r="B969" t="s">
        <v>7</v>
      </c>
      <c r="C969" t="s">
        <v>13</v>
      </c>
      <c r="D969" t="s">
        <v>25</v>
      </c>
      <c r="E969" t="s">
        <v>85</v>
      </c>
      <c r="F969" t="s">
        <v>3264</v>
      </c>
      <c r="G969" t="s">
        <v>3245</v>
      </c>
      <c r="H969" s="2">
        <v>2</v>
      </c>
    </row>
    <row r="970" spans="1:8" x14ac:dyDescent="0.3">
      <c r="A970" t="s">
        <v>3182</v>
      </c>
      <c r="B970" t="s">
        <v>7</v>
      </c>
      <c r="C970" t="s">
        <v>13</v>
      </c>
      <c r="D970" t="s">
        <v>25</v>
      </c>
      <c r="E970" t="s">
        <v>85</v>
      </c>
      <c r="F970" t="s">
        <v>3264</v>
      </c>
      <c r="G970" t="s">
        <v>3245</v>
      </c>
      <c r="H970" s="2">
        <v>5</v>
      </c>
    </row>
    <row r="971" spans="1:8" x14ac:dyDescent="0.3">
      <c r="A971" t="s">
        <v>3183</v>
      </c>
      <c r="B971" t="s">
        <v>7</v>
      </c>
      <c r="C971" t="s">
        <v>13</v>
      </c>
      <c r="D971" t="s">
        <v>25</v>
      </c>
      <c r="E971" t="s">
        <v>85</v>
      </c>
      <c r="F971" t="s">
        <v>3264</v>
      </c>
      <c r="G971" t="s">
        <v>3245</v>
      </c>
      <c r="H971" s="2">
        <v>4</v>
      </c>
    </row>
    <row r="972" spans="1:8" x14ac:dyDescent="0.3">
      <c r="A972" t="s">
        <v>3184</v>
      </c>
      <c r="B972" t="s">
        <v>7</v>
      </c>
      <c r="C972" t="s">
        <v>13</v>
      </c>
      <c r="D972" t="s">
        <v>25</v>
      </c>
      <c r="E972" t="s">
        <v>85</v>
      </c>
      <c r="F972" t="s">
        <v>3265</v>
      </c>
      <c r="G972" t="s">
        <v>3245</v>
      </c>
      <c r="H972" s="2">
        <v>3</v>
      </c>
    </row>
    <row r="973" spans="1:8" x14ac:dyDescent="0.3">
      <c r="A973" t="s">
        <v>3185</v>
      </c>
      <c r="B973" t="s">
        <v>7</v>
      </c>
      <c r="C973" t="s">
        <v>13</v>
      </c>
      <c r="D973" t="s">
        <v>25</v>
      </c>
      <c r="E973" t="s">
        <v>85</v>
      </c>
      <c r="F973" t="s">
        <v>3265</v>
      </c>
      <c r="G973" t="s">
        <v>3230</v>
      </c>
      <c r="H973" s="2">
        <v>5</v>
      </c>
    </row>
    <row r="974" spans="1:8" x14ac:dyDescent="0.3">
      <c r="A974" t="s">
        <v>3186</v>
      </c>
      <c r="B974" t="s">
        <v>7</v>
      </c>
      <c r="C974" t="s">
        <v>13</v>
      </c>
      <c r="D974" t="s">
        <v>25</v>
      </c>
      <c r="E974" t="s">
        <v>85</v>
      </c>
      <c r="F974" t="s">
        <v>3265</v>
      </c>
      <c r="G974" t="s">
        <v>3230</v>
      </c>
      <c r="H974" s="2">
        <v>4</v>
      </c>
    </row>
    <row r="975" spans="1:8" x14ac:dyDescent="0.3">
      <c r="A975" t="s">
        <v>3187</v>
      </c>
      <c r="B975" t="s">
        <v>7</v>
      </c>
      <c r="C975" t="s">
        <v>13</v>
      </c>
      <c r="D975" t="s">
        <v>25</v>
      </c>
      <c r="E975" t="s">
        <v>85</v>
      </c>
      <c r="F975" t="s">
        <v>3265</v>
      </c>
      <c r="G975" t="s">
        <v>3230</v>
      </c>
      <c r="H975" s="2">
        <v>2</v>
      </c>
    </row>
    <row r="976" spans="1:8" x14ac:dyDescent="0.3">
      <c r="A976" t="s">
        <v>3188</v>
      </c>
      <c r="B976" t="s">
        <v>7</v>
      </c>
      <c r="C976" t="s">
        <v>13</v>
      </c>
      <c r="D976" t="s">
        <v>25</v>
      </c>
      <c r="E976" t="s">
        <v>85</v>
      </c>
      <c r="F976" t="s">
        <v>3265</v>
      </c>
      <c r="G976" t="s">
        <v>3230</v>
      </c>
      <c r="H976" s="2">
        <v>5</v>
      </c>
    </row>
    <row r="977" spans="1:8" x14ac:dyDescent="0.3">
      <c r="A977" t="s">
        <v>3189</v>
      </c>
      <c r="B977" t="s">
        <v>7</v>
      </c>
      <c r="C977" t="s">
        <v>13</v>
      </c>
      <c r="D977" t="s">
        <v>25</v>
      </c>
      <c r="E977" t="s">
        <v>85</v>
      </c>
      <c r="F977" t="s">
        <v>3265</v>
      </c>
      <c r="G977" t="s">
        <v>3246</v>
      </c>
      <c r="H977" s="2">
        <v>5</v>
      </c>
    </row>
    <row r="978" spans="1:8" x14ac:dyDescent="0.3">
      <c r="A978" t="s">
        <v>3190</v>
      </c>
      <c r="B978" t="s">
        <v>7</v>
      </c>
      <c r="C978" t="s">
        <v>13</v>
      </c>
      <c r="D978" t="s">
        <v>25</v>
      </c>
      <c r="E978" t="s">
        <v>85</v>
      </c>
      <c r="F978" t="s">
        <v>3266</v>
      </c>
      <c r="G978" t="s">
        <v>3246</v>
      </c>
      <c r="H978" s="2">
        <v>4</v>
      </c>
    </row>
    <row r="979" spans="1:8" x14ac:dyDescent="0.3">
      <c r="A979" t="s">
        <v>3191</v>
      </c>
      <c r="B979" t="s">
        <v>7</v>
      </c>
      <c r="C979" t="s">
        <v>13</v>
      </c>
      <c r="D979" t="s">
        <v>25</v>
      </c>
      <c r="E979" t="s">
        <v>85</v>
      </c>
      <c r="F979" t="s">
        <v>3266</v>
      </c>
      <c r="G979" t="s">
        <v>3246</v>
      </c>
      <c r="H979" s="2">
        <v>4</v>
      </c>
    </row>
    <row r="980" spans="1:8" x14ac:dyDescent="0.3">
      <c r="A980" t="s">
        <v>3192</v>
      </c>
      <c r="B980" t="s">
        <v>7</v>
      </c>
      <c r="C980" t="s">
        <v>13</v>
      </c>
      <c r="D980" t="s">
        <v>25</v>
      </c>
      <c r="E980" t="s">
        <v>71</v>
      </c>
      <c r="F980" t="s">
        <v>3266</v>
      </c>
      <c r="G980" t="s">
        <v>3246</v>
      </c>
      <c r="H980" s="2">
        <v>4</v>
      </c>
    </row>
    <row r="981" spans="1:8" x14ac:dyDescent="0.3">
      <c r="A981" t="s">
        <v>3193</v>
      </c>
      <c r="B981" t="s">
        <v>7</v>
      </c>
      <c r="C981" t="s">
        <v>13</v>
      </c>
      <c r="D981" t="s">
        <v>25</v>
      </c>
      <c r="E981" t="s">
        <v>71</v>
      </c>
      <c r="F981" t="s">
        <v>3266</v>
      </c>
      <c r="G981" t="s">
        <v>3246</v>
      </c>
      <c r="H981" s="2">
        <v>3</v>
      </c>
    </row>
    <row r="982" spans="1:8" x14ac:dyDescent="0.3">
      <c r="A982" t="s">
        <v>3194</v>
      </c>
      <c r="B982" t="s">
        <v>7</v>
      </c>
      <c r="C982" t="s">
        <v>13</v>
      </c>
      <c r="D982" t="s">
        <v>25</v>
      </c>
      <c r="E982" t="s">
        <v>71</v>
      </c>
      <c r="F982" t="s">
        <v>3266</v>
      </c>
      <c r="G982" t="s">
        <v>3246</v>
      </c>
      <c r="H982" s="2">
        <v>5</v>
      </c>
    </row>
    <row r="983" spans="1:8" x14ac:dyDescent="0.3">
      <c r="A983" t="s">
        <v>3195</v>
      </c>
      <c r="B983" t="s">
        <v>7</v>
      </c>
      <c r="C983" t="s">
        <v>13</v>
      </c>
      <c r="D983" t="s">
        <v>25</v>
      </c>
      <c r="E983" t="s">
        <v>71</v>
      </c>
      <c r="F983" t="s">
        <v>3266</v>
      </c>
      <c r="G983" t="s">
        <v>3221</v>
      </c>
      <c r="H983" s="2">
        <v>4</v>
      </c>
    </row>
    <row r="984" spans="1:8" x14ac:dyDescent="0.3">
      <c r="A984" t="s">
        <v>3196</v>
      </c>
      <c r="B984" t="s">
        <v>7</v>
      </c>
      <c r="C984" t="s">
        <v>13</v>
      </c>
      <c r="D984" t="s">
        <v>25</v>
      </c>
      <c r="E984" t="s">
        <v>71</v>
      </c>
      <c r="F984" t="s">
        <v>3266</v>
      </c>
      <c r="G984" t="s">
        <v>3221</v>
      </c>
      <c r="H984" s="2">
        <v>2</v>
      </c>
    </row>
    <row r="985" spans="1:8" x14ac:dyDescent="0.3">
      <c r="A985" t="s">
        <v>3197</v>
      </c>
      <c r="B985" t="s">
        <v>7</v>
      </c>
      <c r="C985" t="s">
        <v>13</v>
      </c>
      <c r="D985" t="s">
        <v>25</v>
      </c>
      <c r="E985" t="s">
        <v>71</v>
      </c>
      <c r="F985" t="s">
        <v>3266</v>
      </c>
      <c r="G985" t="s">
        <v>3220</v>
      </c>
      <c r="H985" s="2">
        <v>5</v>
      </c>
    </row>
    <row r="986" spans="1:8" x14ac:dyDescent="0.3">
      <c r="A986" t="s">
        <v>3198</v>
      </c>
      <c r="B986" t="s">
        <v>7</v>
      </c>
      <c r="C986" t="s">
        <v>13</v>
      </c>
      <c r="D986" t="s">
        <v>25</v>
      </c>
      <c r="E986" t="s">
        <v>71</v>
      </c>
      <c r="F986" t="s">
        <v>3267</v>
      </c>
      <c r="G986" t="s">
        <v>3220</v>
      </c>
      <c r="H986" s="2">
        <v>5</v>
      </c>
    </row>
    <row r="987" spans="1:8" x14ac:dyDescent="0.3">
      <c r="A987" t="s">
        <v>3199</v>
      </c>
      <c r="B987" t="s">
        <v>7</v>
      </c>
      <c r="C987" t="s">
        <v>13</v>
      </c>
      <c r="D987" t="s">
        <v>25</v>
      </c>
      <c r="E987" t="s">
        <v>71</v>
      </c>
      <c r="F987" t="s">
        <v>3267</v>
      </c>
      <c r="G987" t="s">
        <v>3239</v>
      </c>
      <c r="H987" s="2">
        <v>5</v>
      </c>
    </row>
    <row r="988" spans="1:8" x14ac:dyDescent="0.3">
      <c r="A988" t="s">
        <v>3200</v>
      </c>
      <c r="B988" t="s">
        <v>7</v>
      </c>
      <c r="C988" t="s">
        <v>13</v>
      </c>
      <c r="D988" t="s">
        <v>25</v>
      </c>
      <c r="E988" t="s">
        <v>71</v>
      </c>
      <c r="F988" t="s">
        <v>3267</v>
      </c>
      <c r="G988" t="s">
        <v>3239</v>
      </c>
      <c r="H988" s="2">
        <v>4</v>
      </c>
    </row>
    <row r="989" spans="1:8" x14ac:dyDescent="0.3">
      <c r="A989" t="s">
        <v>3201</v>
      </c>
      <c r="B989" t="s">
        <v>7</v>
      </c>
      <c r="C989" t="s">
        <v>13</v>
      </c>
      <c r="D989" t="s">
        <v>25</v>
      </c>
      <c r="E989" t="s">
        <v>71</v>
      </c>
      <c r="F989" t="s">
        <v>3267</v>
      </c>
      <c r="G989" t="s">
        <v>3246</v>
      </c>
      <c r="H989" s="2">
        <v>4</v>
      </c>
    </row>
    <row r="990" spans="1:8" x14ac:dyDescent="0.3">
      <c r="A990" t="s">
        <v>3202</v>
      </c>
      <c r="B990" t="s">
        <v>7</v>
      </c>
      <c r="C990" t="s">
        <v>13</v>
      </c>
      <c r="D990" t="s">
        <v>25</v>
      </c>
      <c r="E990" t="s">
        <v>71</v>
      </c>
      <c r="F990" t="s">
        <v>3267</v>
      </c>
      <c r="G990" t="s">
        <v>3246</v>
      </c>
      <c r="H990" s="2">
        <v>4</v>
      </c>
    </row>
    <row r="991" spans="1:8" x14ac:dyDescent="0.3">
      <c r="A991" t="s">
        <v>3203</v>
      </c>
      <c r="B991" t="s">
        <v>7</v>
      </c>
      <c r="C991" t="s">
        <v>13</v>
      </c>
      <c r="D991" t="s">
        <v>25</v>
      </c>
      <c r="E991" t="s">
        <v>71</v>
      </c>
      <c r="F991" t="s">
        <v>3267</v>
      </c>
      <c r="G991" t="s">
        <v>3246</v>
      </c>
      <c r="H991" s="2">
        <v>5</v>
      </c>
    </row>
    <row r="992" spans="1:8" x14ac:dyDescent="0.3">
      <c r="A992" t="s">
        <v>3204</v>
      </c>
      <c r="B992" t="s">
        <v>7</v>
      </c>
      <c r="C992" t="s">
        <v>13</v>
      </c>
      <c r="D992" t="s">
        <v>25</v>
      </c>
      <c r="E992" t="s">
        <v>71</v>
      </c>
      <c r="F992" t="s">
        <v>3267</v>
      </c>
      <c r="G992" t="s">
        <v>3235</v>
      </c>
      <c r="H992" s="2">
        <v>5</v>
      </c>
    </row>
    <row r="993" spans="1:8" x14ac:dyDescent="0.3">
      <c r="A993" t="s">
        <v>3205</v>
      </c>
      <c r="B993" t="s">
        <v>7</v>
      </c>
      <c r="C993" t="s">
        <v>13</v>
      </c>
      <c r="D993" t="s">
        <v>25</v>
      </c>
      <c r="E993" t="s">
        <v>71</v>
      </c>
      <c r="F993" t="s">
        <v>3267</v>
      </c>
      <c r="G993" t="s">
        <v>3235</v>
      </c>
      <c r="H993" s="2">
        <v>3</v>
      </c>
    </row>
    <row r="994" spans="1:8" x14ac:dyDescent="0.3">
      <c r="A994" t="s">
        <v>3206</v>
      </c>
      <c r="B994" t="s">
        <v>7</v>
      </c>
      <c r="C994" t="s">
        <v>13</v>
      </c>
      <c r="D994" t="s">
        <v>25</v>
      </c>
      <c r="E994" t="s">
        <v>71</v>
      </c>
      <c r="F994" t="s">
        <v>3267</v>
      </c>
      <c r="G994" t="s">
        <v>3235</v>
      </c>
      <c r="H994" s="2">
        <v>5</v>
      </c>
    </row>
    <row r="995" spans="1:8" x14ac:dyDescent="0.3">
      <c r="A995" t="s">
        <v>3207</v>
      </c>
      <c r="B995" t="s">
        <v>7</v>
      </c>
      <c r="C995" t="s">
        <v>13</v>
      </c>
      <c r="D995" t="s">
        <v>25</v>
      </c>
      <c r="E995" t="s">
        <v>74</v>
      </c>
      <c r="F995" t="s">
        <v>3265</v>
      </c>
      <c r="G995" t="s">
        <v>3223</v>
      </c>
      <c r="H995" s="2">
        <v>5</v>
      </c>
    </row>
    <row r="996" spans="1:8" x14ac:dyDescent="0.3">
      <c r="A996" t="s">
        <v>3208</v>
      </c>
      <c r="B996" t="s">
        <v>7</v>
      </c>
      <c r="C996" t="s">
        <v>13</v>
      </c>
      <c r="D996" t="s">
        <v>25</v>
      </c>
      <c r="E996" t="s">
        <v>74</v>
      </c>
      <c r="F996" t="s">
        <v>3264</v>
      </c>
      <c r="G996" t="s">
        <v>3223</v>
      </c>
      <c r="H996" s="2">
        <v>4</v>
      </c>
    </row>
    <row r="997" spans="1:8" x14ac:dyDescent="0.3">
      <c r="A997" t="s">
        <v>3209</v>
      </c>
      <c r="B997" t="s">
        <v>7</v>
      </c>
      <c r="C997" t="s">
        <v>13</v>
      </c>
      <c r="D997" t="s">
        <v>25</v>
      </c>
      <c r="E997" t="s">
        <v>74</v>
      </c>
      <c r="F997" t="s">
        <v>3261</v>
      </c>
      <c r="G997" t="s">
        <v>3223</v>
      </c>
      <c r="H997" s="2">
        <v>3</v>
      </c>
    </row>
    <row r="998" spans="1:8" x14ac:dyDescent="0.3">
      <c r="A998" t="s">
        <v>3210</v>
      </c>
      <c r="B998" t="s">
        <v>7</v>
      </c>
      <c r="C998" t="s">
        <v>13</v>
      </c>
      <c r="D998" t="s">
        <v>25</v>
      </c>
      <c r="E998" t="s">
        <v>74</v>
      </c>
      <c r="F998" t="s">
        <v>3262</v>
      </c>
      <c r="G998" t="s">
        <v>3223</v>
      </c>
      <c r="H998" s="2">
        <v>5</v>
      </c>
    </row>
    <row r="999" spans="1:8" x14ac:dyDescent="0.3">
      <c r="A999" t="s">
        <v>3211</v>
      </c>
      <c r="B999" t="s">
        <v>7</v>
      </c>
      <c r="C999" t="s">
        <v>13</v>
      </c>
      <c r="D999" t="s">
        <v>25</v>
      </c>
      <c r="E999" t="s">
        <v>74</v>
      </c>
      <c r="F999" t="s">
        <v>3263</v>
      </c>
      <c r="G999" t="s">
        <v>3223</v>
      </c>
      <c r="H999" s="2">
        <v>4</v>
      </c>
    </row>
    <row r="1000" spans="1:8" x14ac:dyDescent="0.3">
      <c r="A1000" t="s">
        <v>3212</v>
      </c>
      <c r="B1000" t="s">
        <v>7</v>
      </c>
      <c r="C1000" t="s">
        <v>13</v>
      </c>
      <c r="D1000" t="s">
        <v>25</v>
      </c>
      <c r="E1000" t="s">
        <v>74</v>
      </c>
      <c r="F1000" t="s">
        <v>3266</v>
      </c>
      <c r="G1000" t="s">
        <v>3220</v>
      </c>
      <c r="H1000" s="2">
        <v>3</v>
      </c>
    </row>
    <row r="1001" spans="1:8" x14ac:dyDescent="0.3">
      <c r="A1001" t="s">
        <v>142</v>
      </c>
      <c r="B1001" t="s">
        <v>7</v>
      </c>
      <c r="C1001" t="s">
        <v>13</v>
      </c>
      <c r="D1001" t="s">
        <v>25</v>
      </c>
      <c r="E1001" t="s">
        <v>74</v>
      </c>
      <c r="F1001" t="s">
        <v>3266</v>
      </c>
      <c r="G1001" t="s">
        <v>3220</v>
      </c>
      <c r="H1001" s="2">
        <v>5</v>
      </c>
    </row>
    <row r="1002" spans="1:8" x14ac:dyDescent="0.3">
      <c r="A1002" t="s">
        <v>143</v>
      </c>
      <c r="B1002" t="s">
        <v>7</v>
      </c>
      <c r="C1002" t="s">
        <v>13</v>
      </c>
      <c r="D1002" t="s">
        <v>25</v>
      </c>
      <c r="E1002" t="s">
        <v>74</v>
      </c>
      <c r="F1002" t="s">
        <v>3266</v>
      </c>
      <c r="G1002" t="s">
        <v>3220</v>
      </c>
      <c r="H1002" s="2">
        <v>5</v>
      </c>
    </row>
    <row r="1003" spans="1:8" x14ac:dyDescent="0.3">
      <c r="A1003" t="s">
        <v>144</v>
      </c>
      <c r="B1003" t="s">
        <v>7</v>
      </c>
      <c r="C1003" t="s">
        <v>13</v>
      </c>
      <c r="D1003" t="s">
        <v>25</v>
      </c>
      <c r="E1003" t="s">
        <v>74</v>
      </c>
      <c r="F1003" t="s">
        <v>3266</v>
      </c>
      <c r="G1003" t="s">
        <v>3220</v>
      </c>
      <c r="H1003" s="2">
        <v>4</v>
      </c>
    </row>
    <row r="1004" spans="1:8" x14ac:dyDescent="0.3">
      <c r="A1004" t="s">
        <v>145</v>
      </c>
      <c r="B1004" t="s">
        <v>7</v>
      </c>
      <c r="C1004" t="s">
        <v>13</v>
      </c>
      <c r="D1004" t="s">
        <v>25</v>
      </c>
      <c r="E1004" t="s">
        <v>74</v>
      </c>
      <c r="F1004" t="s">
        <v>3266</v>
      </c>
      <c r="G1004" t="s">
        <v>3220</v>
      </c>
      <c r="H1004" s="2">
        <v>2</v>
      </c>
    </row>
    <row r="1005" spans="1:8" x14ac:dyDescent="0.3">
      <c r="A1005" t="s">
        <v>146</v>
      </c>
      <c r="B1005" t="s">
        <v>7</v>
      </c>
      <c r="C1005" t="s">
        <v>13</v>
      </c>
      <c r="D1005" t="s">
        <v>25</v>
      </c>
      <c r="E1005" t="s">
        <v>74</v>
      </c>
      <c r="F1005" t="s">
        <v>3266</v>
      </c>
      <c r="G1005" t="s">
        <v>3215</v>
      </c>
      <c r="H1005" s="2">
        <v>3</v>
      </c>
    </row>
    <row r="1006" spans="1:8" x14ac:dyDescent="0.3">
      <c r="A1006" t="s">
        <v>147</v>
      </c>
      <c r="B1006" t="s">
        <v>7</v>
      </c>
      <c r="C1006" t="s">
        <v>13</v>
      </c>
      <c r="D1006" t="s">
        <v>25</v>
      </c>
      <c r="E1006" t="s">
        <v>74</v>
      </c>
      <c r="F1006" t="s">
        <v>3266</v>
      </c>
      <c r="G1006" t="s">
        <v>3215</v>
      </c>
      <c r="H1006" s="2">
        <v>4</v>
      </c>
    </row>
    <row r="1007" spans="1:8" x14ac:dyDescent="0.3">
      <c r="A1007" t="s">
        <v>148</v>
      </c>
      <c r="B1007" t="s">
        <v>7</v>
      </c>
      <c r="C1007" t="s">
        <v>13</v>
      </c>
      <c r="D1007" t="s">
        <v>25</v>
      </c>
      <c r="E1007" t="s">
        <v>74</v>
      </c>
      <c r="F1007" t="s">
        <v>3266</v>
      </c>
      <c r="G1007" t="s">
        <v>3215</v>
      </c>
      <c r="H1007" s="2">
        <v>5</v>
      </c>
    </row>
    <row r="1008" spans="1:8" x14ac:dyDescent="0.3">
      <c r="A1008" t="s">
        <v>149</v>
      </c>
      <c r="B1008" t="s">
        <v>7</v>
      </c>
      <c r="C1008" t="s">
        <v>13</v>
      </c>
      <c r="D1008" t="s">
        <v>25</v>
      </c>
      <c r="E1008" t="s">
        <v>74</v>
      </c>
      <c r="F1008" t="s">
        <v>3267</v>
      </c>
      <c r="G1008" t="s">
        <v>3215</v>
      </c>
      <c r="H1008" s="2">
        <v>4</v>
      </c>
    </row>
    <row r="1009" spans="1:8" x14ac:dyDescent="0.3">
      <c r="A1009" t="s">
        <v>150</v>
      </c>
      <c r="B1009" t="s">
        <v>7</v>
      </c>
      <c r="C1009" t="s">
        <v>13</v>
      </c>
      <c r="D1009" t="s">
        <v>25</v>
      </c>
      <c r="E1009" t="s">
        <v>84</v>
      </c>
      <c r="F1009" t="s">
        <v>3267</v>
      </c>
      <c r="G1009" t="s">
        <v>3215</v>
      </c>
      <c r="H1009" s="2">
        <v>4</v>
      </c>
    </row>
    <row r="1010" spans="1:8" x14ac:dyDescent="0.3">
      <c r="A1010" t="s">
        <v>151</v>
      </c>
      <c r="B1010" t="s">
        <v>7</v>
      </c>
      <c r="C1010" t="s">
        <v>13</v>
      </c>
      <c r="D1010" t="s">
        <v>25</v>
      </c>
      <c r="E1010" t="s">
        <v>84</v>
      </c>
      <c r="F1010" t="s">
        <v>3267</v>
      </c>
      <c r="G1010" t="s">
        <v>3221</v>
      </c>
      <c r="H1010" s="2">
        <v>4</v>
      </c>
    </row>
    <row r="1011" spans="1:8" x14ac:dyDescent="0.3">
      <c r="A1011" t="s">
        <v>152</v>
      </c>
      <c r="B1011" t="s">
        <v>7</v>
      </c>
      <c r="C1011" t="s">
        <v>13</v>
      </c>
      <c r="D1011" t="s">
        <v>25</v>
      </c>
      <c r="E1011" t="s">
        <v>84</v>
      </c>
      <c r="F1011" t="s">
        <v>3267</v>
      </c>
      <c r="G1011" t="s">
        <v>3221</v>
      </c>
      <c r="H1011" s="2">
        <v>3</v>
      </c>
    </row>
    <row r="1012" spans="1:8" x14ac:dyDescent="0.3">
      <c r="A1012" t="s">
        <v>153</v>
      </c>
      <c r="B1012" t="s">
        <v>7</v>
      </c>
      <c r="C1012" t="s">
        <v>13</v>
      </c>
      <c r="D1012" t="s">
        <v>25</v>
      </c>
      <c r="E1012" t="s">
        <v>84</v>
      </c>
      <c r="F1012" t="s">
        <v>3267</v>
      </c>
      <c r="G1012" t="s">
        <v>3221</v>
      </c>
      <c r="H1012" s="2">
        <v>2</v>
      </c>
    </row>
    <row r="1013" spans="1:8" x14ac:dyDescent="0.3">
      <c r="A1013" t="s">
        <v>154</v>
      </c>
      <c r="B1013" t="s">
        <v>7</v>
      </c>
      <c r="C1013" t="s">
        <v>13</v>
      </c>
      <c r="D1013" t="s">
        <v>25</v>
      </c>
      <c r="E1013" t="s">
        <v>84</v>
      </c>
      <c r="F1013" t="s">
        <v>3267</v>
      </c>
      <c r="G1013" t="s">
        <v>3213</v>
      </c>
      <c r="H1013" s="2">
        <v>5</v>
      </c>
    </row>
    <row r="1014" spans="1:8" x14ac:dyDescent="0.3">
      <c r="A1014" t="s">
        <v>155</v>
      </c>
      <c r="B1014" t="s">
        <v>7</v>
      </c>
      <c r="C1014" t="s">
        <v>13</v>
      </c>
      <c r="D1014" t="s">
        <v>25</v>
      </c>
      <c r="E1014" t="s">
        <v>84</v>
      </c>
      <c r="F1014" t="s">
        <v>3267</v>
      </c>
      <c r="G1014" t="s">
        <v>3213</v>
      </c>
      <c r="H1014" s="2">
        <v>4</v>
      </c>
    </row>
    <row r="1015" spans="1:8" x14ac:dyDescent="0.3">
      <c r="A1015" t="s">
        <v>156</v>
      </c>
      <c r="B1015" t="s">
        <v>7</v>
      </c>
      <c r="C1015" t="s">
        <v>13</v>
      </c>
      <c r="D1015" t="s">
        <v>25</v>
      </c>
      <c r="E1015" t="s">
        <v>84</v>
      </c>
      <c r="F1015" t="s">
        <v>3267</v>
      </c>
      <c r="G1015" t="s">
        <v>3213</v>
      </c>
      <c r="H1015" s="2">
        <v>2</v>
      </c>
    </row>
    <row r="1016" spans="1:8" x14ac:dyDescent="0.3">
      <c r="A1016" t="s">
        <v>157</v>
      </c>
      <c r="B1016" t="s">
        <v>7</v>
      </c>
      <c r="C1016" t="s">
        <v>13</v>
      </c>
      <c r="D1016" t="s">
        <v>25</v>
      </c>
      <c r="E1016" t="s">
        <v>84</v>
      </c>
      <c r="F1016" t="s">
        <v>3267</v>
      </c>
      <c r="G1016" t="s">
        <v>3213</v>
      </c>
      <c r="H1016" s="2">
        <v>5</v>
      </c>
    </row>
    <row r="1017" spans="1:8" x14ac:dyDescent="0.3">
      <c r="A1017" t="s">
        <v>158</v>
      </c>
      <c r="B1017" t="s">
        <v>7</v>
      </c>
      <c r="C1017" t="s">
        <v>13</v>
      </c>
      <c r="D1017" t="s">
        <v>25</v>
      </c>
      <c r="E1017" t="s">
        <v>84</v>
      </c>
      <c r="F1017" t="s">
        <v>3265</v>
      </c>
      <c r="G1017" t="s">
        <v>3226</v>
      </c>
      <c r="H1017" s="2">
        <v>5</v>
      </c>
    </row>
    <row r="1018" spans="1:8" x14ac:dyDescent="0.3">
      <c r="A1018" t="s">
        <v>159</v>
      </c>
      <c r="B1018" t="s">
        <v>7</v>
      </c>
      <c r="C1018" t="s">
        <v>13</v>
      </c>
      <c r="D1018" t="s">
        <v>25</v>
      </c>
      <c r="E1018" t="s">
        <v>84</v>
      </c>
      <c r="F1018" t="s">
        <v>3264</v>
      </c>
      <c r="G1018" t="s">
        <v>3226</v>
      </c>
      <c r="H1018" s="2">
        <v>4</v>
      </c>
    </row>
    <row r="1019" spans="1:8" x14ac:dyDescent="0.3">
      <c r="A1019" t="s">
        <v>160</v>
      </c>
      <c r="B1019" t="s">
        <v>7</v>
      </c>
      <c r="C1019" t="s">
        <v>13</v>
      </c>
      <c r="D1019" t="s">
        <v>25</v>
      </c>
      <c r="E1019" t="s">
        <v>84</v>
      </c>
      <c r="F1019" t="s">
        <v>3261</v>
      </c>
      <c r="G1019" t="s">
        <v>3226</v>
      </c>
      <c r="H1019" s="2">
        <v>4</v>
      </c>
    </row>
    <row r="1020" spans="1:8" x14ac:dyDescent="0.3">
      <c r="A1020" t="s">
        <v>161</v>
      </c>
      <c r="B1020" t="s">
        <v>7</v>
      </c>
      <c r="C1020" t="s">
        <v>13</v>
      </c>
      <c r="D1020" t="s">
        <v>25</v>
      </c>
      <c r="E1020" t="s">
        <v>84</v>
      </c>
      <c r="F1020" t="s">
        <v>3262</v>
      </c>
      <c r="G1020" t="s">
        <v>3226</v>
      </c>
      <c r="H1020" s="2">
        <v>4</v>
      </c>
    </row>
    <row r="1021" spans="1:8" x14ac:dyDescent="0.3">
      <c r="A1021" t="s">
        <v>162</v>
      </c>
      <c r="B1021" t="s">
        <v>7</v>
      </c>
      <c r="C1021" t="s">
        <v>13</v>
      </c>
      <c r="D1021" t="s">
        <v>25</v>
      </c>
      <c r="E1021" t="s">
        <v>84</v>
      </c>
      <c r="F1021" t="s">
        <v>3262</v>
      </c>
      <c r="G1021" t="s">
        <v>3222</v>
      </c>
      <c r="H1021" s="2">
        <v>3</v>
      </c>
    </row>
    <row r="1022" spans="1:8" x14ac:dyDescent="0.3">
      <c r="A1022" t="s">
        <v>163</v>
      </c>
      <c r="B1022" t="s">
        <v>7</v>
      </c>
      <c r="C1022" t="s">
        <v>13</v>
      </c>
      <c r="D1022" t="s">
        <v>25</v>
      </c>
      <c r="E1022" t="s">
        <v>84</v>
      </c>
      <c r="F1022" t="s">
        <v>3262</v>
      </c>
      <c r="G1022" t="s">
        <v>3222</v>
      </c>
      <c r="H1022" s="2">
        <v>5</v>
      </c>
    </row>
    <row r="1023" spans="1:8" x14ac:dyDescent="0.3">
      <c r="A1023" t="s">
        <v>164</v>
      </c>
      <c r="B1023" t="s">
        <v>7</v>
      </c>
      <c r="C1023" t="s">
        <v>13</v>
      </c>
      <c r="D1023" t="s">
        <v>25</v>
      </c>
      <c r="E1023" t="s">
        <v>84</v>
      </c>
      <c r="F1023" t="s">
        <v>3262</v>
      </c>
      <c r="G1023" t="s">
        <v>3213</v>
      </c>
      <c r="H1023" s="2">
        <v>4</v>
      </c>
    </row>
    <row r="1024" spans="1:8" x14ac:dyDescent="0.3">
      <c r="A1024" t="s">
        <v>165</v>
      </c>
      <c r="B1024" t="s">
        <v>7</v>
      </c>
      <c r="C1024" t="s">
        <v>13</v>
      </c>
      <c r="D1024" t="s">
        <v>25</v>
      </c>
      <c r="E1024" t="s">
        <v>84</v>
      </c>
      <c r="F1024" t="s">
        <v>3262</v>
      </c>
      <c r="G1024" t="s">
        <v>3213</v>
      </c>
      <c r="H1024" s="2">
        <v>2</v>
      </c>
    </row>
    <row r="1025" spans="1:8" x14ac:dyDescent="0.3">
      <c r="A1025" t="s">
        <v>166</v>
      </c>
      <c r="B1025" t="s">
        <v>7</v>
      </c>
      <c r="C1025" t="s">
        <v>13</v>
      </c>
      <c r="D1025" t="s">
        <v>25</v>
      </c>
      <c r="E1025" t="s">
        <v>84</v>
      </c>
      <c r="F1025" t="s">
        <v>3261</v>
      </c>
      <c r="G1025" t="s">
        <v>3226</v>
      </c>
      <c r="H1025" s="2">
        <v>5</v>
      </c>
    </row>
    <row r="1026" spans="1:8" x14ac:dyDescent="0.3">
      <c r="A1026" t="s">
        <v>167</v>
      </c>
      <c r="B1026" t="s">
        <v>7</v>
      </c>
      <c r="C1026" t="s">
        <v>13</v>
      </c>
      <c r="D1026" t="s">
        <v>25</v>
      </c>
      <c r="E1026" t="s">
        <v>84</v>
      </c>
      <c r="F1026" t="s">
        <v>3261</v>
      </c>
      <c r="G1026" t="s">
        <v>3226</v>
      </c>
      <c r="H1026" s="2">
        <v>5</v>
      </c>
    </row>
    <row r="1027" spans="1:8" x14ac:dyDescent="0.3">
      <c r="A1027" t="s">
        <v>168</v>
      </c>
      <c r="B1027" t="s">
        <v>7</v>
      </c>
      <c r="C1027" t="s">
        <v>13</v>
      </c>
      <c r="D1027" t="s">
        <v>25</v>
      </c>
      <c r="E1027" t="s">
        <v>84</v>
      </c>
      <c r="F1027" t="s">
        <v>3261</v>
      </c>
      <c r="G1027" t="s">
        <v>3226</v>
      </c>
      <c r="H1027" s="2">
        <v>5</v>
      </c>
    </row>
    <row r="1028" spans="1:8" x14ac:dyDescent="0.3">
      <c r="A1028" t="s">
        <v>169</v>
      </c>
      <c r="B1028" t="s">
        <v>7</v>
      </c>
      <c r="C1028" t="s">
        <v>13</v>
      </c>
      <c r="D1028" t="s">
        <v>25</v>
      </c>
      <c r="E1028" t="s">
        <v>84</v>
      </c>
      <c r="F1028" t="s">
        <v>3261</v>
      </c>
      <c r="G1028" t="s">
        <v>3226</v>
      </c>
      <c r="H1028" s="2">
        <v>4</v>
      </c>
    </row>
    <row r="1029" spans="1:8" x14ac:dyDescent="0.3">
      <c r="A1029" t="s">
        <v>170</v>
      </c>
      <c r="B1029" t="s">
        <v>7</v>
      </c>
      <c r="C1029" t="s">
        <v>13</v>
      </c>
      <c r="D1029" t="s">
        <v>25</v>
      </c>
      <c r="E1029" t="s">
        <v>84</v>
      </c>
      <c r="F1029" t="s">
        <v>3261</v>
      </c>
      <c r="G1029" t="s">
        <v>3220</v>
      </c>
      <c r="H1029" s="2">
        <v>4</v>
      </c>
    </row>
    <row r="1030" spans="1:8" x14ac:dyDescent="0.3">
      <c r="A1030" t="s">
        <v>171</v>
      </c>
      <c r="B1030" t="s">
        <v>7</v>
      </c>
      <c r="C1030" t="s">
        <v>13</v>
      </c>
      <c r="D1030" t="s">
        <v>25</v>
      </c>
      <c r="E1030" t="s">
        <v>84</v>
      </c>
      <c r="F1030" t="s">
        <v>3261</v>
      </c>
      <c r="G1030" t="s">
        <v>3220</v>
      </c>
      <c r="H1030" s="2">
        <v>4</v>
      </c>
    </row>
    <row r="1031" spans="1:8" x14ac:dyDescent="0.3">
      <c r="A1031" t="s">
        <v>172</v>
      </c>
      <c r="B1031" t="s">
        <v>7</v>
      </c>
      <c r="C1031" t="s">
        <v>13</v>
      </c>
      <c r="D1031" t="s">
        <v>25</v>
      </c>
      <c r="E1031" t="s">
        <v>84</v>
      </c>
      <c r="F1031" t="s">
        <v>3261</v>
      </c>
      <c r="G1031" t="s">
        <v>3218</v>
      </c>
      <c r="H1031" s="2">
        <v>5</v>
      </c>
    </row>
    <row r="1032" spans="1:8" x14ac:dyDescent="0.3">
      <c r="A1032" t="s">
        <v>173</v>
      </c>
      <c r="B1032" t="s">
        <v>7</v>
      </c>
      <c r="C1032" t="s">
        <v>13</v>
      </c>
      <c r="D1032" t="s">
        <v>25</v>
      </c>
      <c r="E1032" t="s">
        <v>84</v>
      </c>
      <c r="F1032" t="s">
        <v>3261</v>
      </c>
      <c r="G1032" t="s">
        <v>3218</v>
      </c>
      <c r="H1032" s="2">
        <v>5</v>
      </c>
    </row>
    <row r="1033" spans="1:8" x14ac:dyDescent="0.3">
      <c r="A1033" t="s">
        <v>174</v>
      </c>
      <c r="B1033" t="s">
        <v>7</v>
      </c>
      <c r="C1033" t="s">
        <v>13</v>
      </c>
      <c r="D1033" t="s">
        <v>25</v>
      </c>
      <c r="E1033" t="s">
        <v>84</v>
      </c>
      <c r="F1033" t="s">
        <v>3265</v>
      </c>
      <c r="G1033" t="s">
        <v>3218</v>
      </c>
      <c r="H1033" s="2">
        <v>3</v>
      </c>
    </row>
    <row r="1034" spans="1:8" x14ac:dyDescent="0.3">
      <c r="A1034" t="s">
        <v>175</v>
      </c>
      <c r="B1034" t="s">
        <v>7</v>
      </c>
      <c r="C1034" t="s">
        <v>13</v>
      </c>
      <c r="D1034" t="s">
        <v>25</v>
      </c>
      <c r="E1034" t="s">
        <v>87</v>
      </c>
      <c r="F1034" t="s">
        <v>3265</v>
      </c>
      <c r="G1034" t="s">
        <v>3219</v>
      </c>
      <c r="H1034" s="2">
        <v>5</v>
      </c>
    </row>
    <row r="1035" spans="1:8" x14ac:dyDescent="0.3">
      <c r="A1035" t="s">
        <v>176</v>
      </c>
      <c r="B1035" t="s">
        <v>7</v>
      </c>
      <c r="C1035" t="s">
        <v>13</v>
      </c>
      <c r="D1035" t="s">
        <v>25</v>
      </c>
      <c r="E1035" t="s">
        <v>87</v>
      </c>
      <c r="F1035" t="s">
        <v>3265</v>
      </c>
      <c r="G1035" t="s">
        <v>3219</v>
      </c>
      <c r="H1035" s="2">
        <v>5</v>
      </c>
    </row>
    <row r="1036" spans="1:8" x14ac:dyDescent="0.3">
      <c r="A1036" t="s">
        <v>177</v>
      </c>
      <c r="B1036" t="s">
        <v>7</v>
      </c>
      <c r="C1036" t="s">
        <v>13</v>
      </c>
      <c r="D1036" t="s">
        <v>25</v>
      </c>
      <c r="E1036" t="s">
        <v>87</v>
      </c>
      <c r="F1036" t="s">
        <v>3265</v>
      </c>
      <c r="G1036" t="s">
        <v>3219</v>
      </c>
      <c r="H1036" s="2">
        <v>4</v>
      </c>
    </row>
    <row r="1037" spans="1:8" x14ac:dyDescent="0.3">
      <c r="A1037" t="s">
        <v>178</v>
      </c>
      <c r="B1037" t="s">
        <v>7</v>
      </c>
      <c r="C1037" t="s">
        <v>13</v>
      </c>
      <c r="D1037" t="s">
        <v>25</v>
      </c>
      <c r="E1037" t="s">
        <v>87</v>
      </c>
      <c r="F1037" t="s">
        <v>3265</v>
      </c>
      <c r="G1037" t="s">
        <v>3237</v>
      </c>
      <c r="H1037" s="2">
        <v>3</v>
      </c>
    </row>
    <row r="1038" spans="1:8" x14ac:dyDescent="0.3">
      <c r="A1038" t="s">
        <v>179</v>
      </c>
      <c r="B1038" t="s">
        <v>7</v>
      </c>
      <c r="C1038" t="s">
        <v>13</v>
      </c>
      <c r="D1038" t="s">
        <v>25</v>
      </c>
      <c r="E1038" t="s">
        <v>87</v>
      </c>
      <c r="F1038" t="s">
        <v>3265</v>
      </c>
      <c r="G1038" t="s">
        <v>3237</v>
      </c>
      <c r="H1038" s="2">
        <v>3</v>
      </c>
    </row>
    <row r="1039" spans="1:8" x14ac:dyDescent="0.3">
      <c r="A1039" t="s">
        <v>180</v>
      </c>
      <c r="B1039" t="s">
        <v>7</v>
      </c>
      <c r="C1039" t="s">
        <v>13</v>
      </c>
      <c r="D1039" t="s">
        <v>25</v>
      </c>
      <c r="E1039" t="s">
        <v>87</v>
      </c>
      <c r="F1039" t="s">
        <v>3267</v>
      </c>
      <c r="G1039" t="s">
        <v>3237</v>
      </c>
      <c r="H1039" s="2">
        <v>5</v>
      </c>
    </row>
    <row r="1040" spans="1:8" x14ac:dyDescent="0.3">
      <c r="A1040" t="s">
        <v>181</v>
      </c>
      <c r="B1040" t="s">
        <v>7</v>
      </c>
      <c r="C1040" t="s">
        <v>13</v>
      </c>
      <c r="D1040" t="s">
        <v>25</v>
      </c>
      <c r="E1040" t="s">
        <v>87</v>
      </c>
      <c r="F1040" t="s">
        <v>3265</v>
      </c>
      <c r="G1040" t="s">
        <v>3234</v>
      </c>
      <c r="H1040" s="2">
        <v>5</v>
      </c>
    </row>
    <row r="1041" spans="1:8" x14ac:dyDescent="0.3">
      <c r="A1041" t="s">
        <v>182</v>
      </c>
      <c r="B1041" t="s">
        <v>7</v>
      </c>
      <c r="C1041" t="s">
        <v>13</v>
      </c>
      <c r="D1041" t="s">
        <v>25</v>
      </c>
      <c r="E1041" t="s">
        <v>87</v>
      </c>
      <c r="F1041" t="s">
        <v>3264</v>
      </c>
      <c r="G1041" t="s">
        <v>3234</v>
      </c>
      <c r="H1041" s="2">
        <v>4</v>
      </c>
    </row>
    <row r="1042" spans="1:8" x14ac:dyDescent="0.3">
      <c r="A1042" t="s">
        <v>183</v>
      </c>
      <c r="B1042" t="s">
        <v>7</v>
      </c>
      <c r="C1042" t="s">
        <v>13</v>
      </c>
      <c r="D1042" t="s">
        <v>25</v>
      </c>
      <c r="E1042" t="s">
        <v>87</v>
      </c>
      <c r="F1042" t="s">
        <v>3261</v>
      </c>
      <c r="G1042" t="s">
        <v>3234</v>
      </c>
      <c r="H1042" s="2">
        <v>2</v>
      </c>
    </row>
    <row r="1043" spans="1:8" x14ac:dyDescent="0.3">
      <c r="A1043" t="s">
        <v>184</v>
      </c>
      <c r="B1043" t="s">
        <v>7</v>
      </c>
      <c r="C1043" t="s">
        <v>13</v>
      </c>
      <c r="D1043" t="s">
        <v>25</v>
      </c>
      <c r="E1043" t="s">
        <v>87</v>
      </c>
      <c r="F1043" t="s">
        <v>3262</v>
      </c>
      <c r="G1043" t="s">
        <v>3234</v>
      </c>
      <c r="H1043" s="2">
        <v>3</v>
      </c>
    </row>
    <row r="1044" spans="1:8" x14ac:dyDescent="0.3">
      <c r="A1044" t="s">
        <v>185</v>
      </c>
      <c r="B1044" t="s">
        <v>7</v>
      </c>
      <c r="C1044" t="s">
        <v>13</v>
      </c>
      <c r="D1044" t="s">
        <v>25</v>
      </c>
      <c r="E1044" t="s">
        <v>87</v>
      </c>
      <c r="F1044" t="s">
        <v>3263</v>
      </c>
      <c r="G1044" t="s">
        <v>3216</v>
      </c>
      <c r="H1044" s="2">
        <v>4</v>
      </c>
    </row>
    <row r="1045" spans="1:8" x14ac:dyDescent="0.3">
      <c r="A1045" t="s">
        <v>186</v>
      </c>
      <c r="B1045" t="s">
        <v>7</v>
      </c>
      <c r="C1045" t="s">
        <v>13</v>
      </c>
      <c r="D1045" t="s">
        <v>25</v>
      </c>
      <c r="E1045" t="s">
        <v>87</v>
      </c>
      <c r="F1045" t="s">
        <v>3266</v>
      </c>
      <c r="G1045" t="s">
        <v>3216</v>
      </c>
      <c r="H1045" s="2">
        <v>5</v>
      </c>
    </row>
    <row r="1046" spans="1:8" x14ac:dyDescent="0.3">
      <c r="A1046" t="s">
        <v>187</v>
      </c>
      <c r="B1046" t="s">
        <v>7</v>
      </c>
      <c r="C1046" t="s">
        <v>13</v>
      </c>
      <c r="D1046" t="s">
        <v>25</v>
      </c>
      <c r="E1046" t="s">
        <v>87</v>
      </c>
      <c r="F1046" t="s">
        <v>3267</v>
      </c>
      <c r="G1046" t="s">
        <v>3216</v>
      </c>
      <c r="H1046" s="2">
        <v>4</v>
      </c>
    </row>
    <row r="1047" spans="1:8" x14ac:dyDescent="0.3">
      <c r="A1047" t="s">
        <v>188</v>
      </c>
      <c r="B1047" t="s">
        <v>7</v>
      </c>
      <c r="C1047" t="s">
        <v>13</v>
      </c>
      <c r="D1047" t="s">
        <v>25</v>
      </c>
      <c r="E1047" t="s">
        <v>87</v>
      </c>
      <c r="F1047" t="s">
        <v>3265</v>
      </c>
      <c r="G1047" t="s">
        <v>3229</v>
      </c>
      <c r="H1047" s="2">
        <v>4</v>
      </c>
    </row>
    <row r="1048" spans="1:8" x14ac:dyDescent="0.3">
      <c r="A1048" t="s">
        <v>189</v>
      </c>
      <c r="B1048" t="s">
        <v>7</v>
      </c>
      <c r="C1048" t="s">
        <v>13</v>
      </c>
      <c r="D1048" t="s">
        <v>25</v>
      </c>
      <c r="E1048" t="s">
        <v>87</v>
      </c>
      <c r="F1048" t="s">
        <v>3264</v>
      </c>
      <c r="G1048" t="s">
        <v>3229</v>
      </c>
      <c r="H1048" s="2">
        <v>4</v>
      </c>
    </row>
    <row r="1049" spans="1:8" x14ac:dyDescent="0.3">
      <c r="A1049" t="s">
        <v>190</v>
      </c>
      <c r="B1049" t="s">
        <v>7</v>
      </c>
      <c r="C1049" t="s">
        <v>13</v>
      </c>
      <c r="D1049" t="s">
        <v>25</v>
      </c>
      <c r="E1049" t="s">
        <v>87</v>
      </c>
      <c r="F1049" t="s">
        <v>3261</v>
      </c>
      <c r="G1049" t="s">
        <v>3229</v>
      </c>
      <c r="H1049" s="2">
        <v>3</v>
      </c>
    </row>
    <row r="1050" spans="1:8" x14ac:dyDescent="0.3">
      <c r="A1050" t="s">
        <v>191</v>
      </c>
      <c r="B1050" t="s">
        <v>7</v>
      </c>
      <c r="C1050" t="s">
        <v>13</v>
      </c>
      <c r="D1050" t="s">
        <v>25</v>
      </c>
      <c r="E1050" t="s">
        <v>87</v>
      </c>
      <c r="F1050" t="s">
        <v>3262</v>
      </c>
      <c r="G1050" t="s">
        <v>3229</v>
      </c>
      <c r="H1050" s="2">
        <v>2</v>
      </c>
    </row>
    <row r="1051" spans="1:8" x14ac:dyDescent="0.3">
      <c r="A1051" t="s">
        <v>192</v>
      </c>
      <c r="B1051" t="s">
        <v>8</v>
      </c>
      <c r="C1051" t="s">
        <v>26</v>
      </c>
      <c r="D1051" t="s">
        <v>55</v>
      </c>
      <c r="E1051" t="s">
        <v>88</v>
      </c>
      <c r="F1051" t="s">
        <v>3268</v>
      </c>
      <c r="G1051" t="s">
        <v>3229</v>
      </c>
      <c r="H1051" s="2">
        <v>5</v>
      </c>
    </row>
    <row r="1052" spans="1:8" x14ac:dyDescent="0.3">
      <c r="A1052" t="s">
        <v>193</v>
      </c>
      <c r="B1052" t="s">
        <v>8</v>
      </c>
      <c r="C1052" t="s">
        <v>26</v>
      </c>
      <c r="D1052" t="s">
        <v>55</v>
      </c>
      <c r="E1052" t="s">
        <v>88</v>
      </c>
      <c r="F1052" t="s">
        <v>3268</v>
      </c>
      <c r="G1052" t="s">
        <v>3224</v>
      </c>
      <c r="H1052" s="2">
        <v>4</v>
      </c>
    </row>
    <row r="1053" spans="1:8" x14ac:dyDescent="0.3">
      <c r="A1053" t="s">
        <v>194</v>
      </c>
      <c r="B1053" t="s">
        <v>8</v>
      </c>
      <c r="C1053" t="s">
        <v>26</v>
      </c>
      <c r="D1053" t="s">
        <v>55</v>
      </c>
      <c r="E1053" t="s">
        <v>88</v>
      </c>
      <c r="F1053" t="s">
        <v>3268</v>
      </c>
      <c r="G1053" t="s">
        <v>3247</v>
      </c>
      <c r="H1053" s="2">
        <v>2</v>
      </c>
    </row>
    <row r="1054" spans="1:8" x14ac:dyDescent="0.3">
      <c r="A1054" t="s">
        <v>195</v>
      </c>
      <c r="B1054" t="s">
        <v>8</v>
      </c>
      <c r="C1054" t="s">
        <v>26</v>
      </c>
      <c r="D1054" t="s">
        <v>55</v>
      </c>
      <c r="E1054" t="s">
        <v>88</v>
      </c>
      <c r="F1054" t="s">
        <v>3268</v>
      </c>
      <c r="G1054" t="s">
        <v>3218</v>
      </c>
      <c r="H1054" s="2">
        <v>5</v>
      </c>
    </row>
    <row r="1055" spans="1:8" x14ac:dyDescent="0.3">
      <c r="A1055" t="s">
        <v>196</v>
      </c>
      <c r="B1055" t="s">
        <v>8</v>
      </c>
      <c r="C1055" t="s">
        <v>26</v>
      </c>
      <c r="D1055" t="s">
        <v>55</v>
      </c>
      <c r="E1055" t="s">
        <v>88</v>
      </c>
      <c r="F1055" t="s">
        <v>3268</v>
      </c>
      <c r="G1055" t="s">
        <v>3219</v>
      </c>
      <c r="H1055" s="2">
        <v>5</v>
      </c>
    </row>
    <row r="1056" spans="1:8" x14ac:dyDescent="0.3">
      <c r="A1056" t="s">
        <v>197</v>
      </c>
      <c r="B1056" t="s">
        <v>8</v>
      </c>
      <c r="C1056" t="s">
        <v>26</v>
      </c>
      <c r="D1056" t="s">
        <v>55</v>
      </c>
      <c r="E1056" t="s">
        <v>88</v>
      </c>
      <c r="F1056" t="s">
        <v>3268</v>
      </c>
      <c r="G1056" t="s">
        <v>3216</v>
      </c>
      <c r="H1056" s="2">
        <v>4</v>
      </c>
    </row>
    <row r="1057" spans="1:8" x14ac:dyDescent="0.3">
      <c r="A1057" t="s">
        <v>198</v>
      </c>
      <c r="B1057" t="s">
        <v>8</v>
      </c>
      <c r="C1057" t="s">
        <v>26</v>
      </c>
      <c r="D1057" t="s">
        <v>55</v>
      </c>
      <c r="E1057" t="s">
        <v>88</v>
      </c>
      <c r="F1057" t="s">
        <v>3268</v>
      </c>
      <c r="G1057" t="s">
        <v>3222</v>
      </c>
      <c r="H1057" s="2">
        <v>4</v>
      </c>
    </row>
    <row r="1058" spans="1:8" x14ac:dyDescent="0.3">
      <c r="A1058" t="s">
        <v>199</v>
      </c>
      <c r="B1058" t="s">
        <v>8</v>
      </c>
      <c r="C1058" t="s">
        <v>26</v>
      </c>
      <c r="D1058" t="s">
        <v>55</v>
      </c>
      <c r="E1058" t="s">
        <v>88</v>
      </c>
      <c r="F1058" t="s">
        <v>3269</v>
      </c>
      <c r="G1058" t="s">
        <v>3215</v>
      </c>
      <c r="H1058" s="2">
        <v>4</v>
      </c>
    </row>
    <row r="1059" spans="1:8" x14ac:dyDescent="0.3">
      <c r="A1059" t="s">
        <v>200</v>
      </c>
      <c r="B1059" t="s">
        <v>8</v>
      </c>
      <c r="C1059" t="s">
        <v>26</v>
      </c>
      <c r="D1059" t="s">
        <v>55</v>
      </c>
      <c r="E1059" t="s">
        <v>88</v>
      </c>
      <c r="F1059" t="s">
        <v>3269</v>
      </c>
      <c r="G1059" t="s">
        <v>3221</v>
      </c>
      <c r="H1059" s="2">
        <v>3</v>
      </c>
    </row>
    <row r="1060" spans="1:8" x14ac:dyDescent="0.3">
      <c r="A1060" t="s">
        <v>201</v>
      </c>
      <c r="B1060" t="s">
        <v>8</v>
      </c>
      <c r="C1060" t="s">
        <v>26</v>
      </c>
      <c r="D1060" t="s">
        <v>55</v>
      </c>
      <c r="E1060" t="s">
        <v>88</v>
      </c>
      <c r="F1060" t="s">
        <v>3269</v>
      </c>
      <c r="G1060" t="s">
        <v>3224</v>
      </c>
      <c r="H1060" s="2">
        <v>5</v>
      </c>
    </row>
    <row r="1061" spans="1:8" x14ac:dyDescent="0.3">
      <c r="A1061" t="s">
        <v>202</v>
      </c>
      <c r="B1061" t="s">
        <v>8</v>
      </c>
      <c r="C1061" t="s">
        <v>26</v>
      </c>
      <c r="D1061" t="s">
        <v>55</v>
      </c>
      <c r="E1061" t="s">
        <v>88</v>
      </c>
      <c r="F1061" t="s">
        <v>3269</v>
      </c>
      <c r="G1061" t="s">
        <v>3216</v>
      </c>
      <c r="H1061" s="2">
        <v>4</v>
      </c>
    </row>
    <row r="1062" spans="1:8" x14ac:dyDescent="0.3">
      <c r="A1062" t="s">
        <v>203</v>
      </c>
      <c r="B1062" t="s">
        <v>8</v>
      </c>
      <c r="C1062" t="s">
        <v>26</v>
      </c>
      <c r="D1062" t="s">
        <v>55</v>
      </c>
      <c r="E1062" t="s">
        <v>88</v>
      </c>
      <c r="F1062" t="s">
        <v>3269</v>
      </c>
      <c r="G1062" t="s">
        <v>3223</v>
      </c>
      <c r="H1062" s="2">
        <v>2</v>
      </c>
    </row>
    <row r="1063" spans="1:8" x14ac:dyDescent="0.3">
      <c r="A1063" t="s">
        <v>204</v>
      </c>
      <c r="B1063" t="s">
        <v>8</v>
      </c>
      <c r="C1063" t="s">
        <v>26</v>
      </c>
      <c r="D1063" t="s">
        <v>55</v>
      </c>
      <c r="E1063" t="s">
        <v>88</v>
      </c>
      <c r="F1063" t="s">
        <v>3269</v>
      </c>
      <c r="G1063" t="s">
        <v>3225</v>
      </c>
      <c r="H1063" s="2">
        <v>5</v>
      </c>
    </row>
    <row r="1064" spans="1:8" x14ac:dyDescent="0.3">
      <c r="A1064" t="s">
        <v>205</v>
      </c>
      <c r="B1064" t="s">
        <v>8</v>
      </c>
      <c r="C1064" t="s">
        <v>26</v>
      </c>
      <c r="D1064" t="s">
        <v>55</v>
      </c>
      <c r="E1064" t="s">
        <v>88</v>
      </c>
      <c r="F1064" t="s">
        <v>3269</v>
      </c>
      <c r="G1064" t="s">
        <v>3246</v>
      </c>
      <c r="H1064" s="2">
        <v>5</v>
      </c>
    </row>
    <row r="1065" spans="1:8" x14ac:dyDescent="0.3">
      <c r="A1065" t="s">
        <v>206</v>
      </c>
      <c r="B1065" t="s">
        <v>8</v>
      </c>
      <c r="C1065" t="s">
        <v>26</v>
      </c>
      <c r="D1065" t="s">
        <v>55</v>
      </c>
      <c r="E1065" t="s">
        <v>88</v>
      </c>
      <c r="F1065" t="s">
        <v>3269</v>
      </c>
      <c r="G1065" t="s">
        <v>3218</v>
      </c>
      <c r="H1065" s="2">
        <v>5</v>
      </c>
    </row>
    <row r="1066" spans="1:8" x14ac:dyDescent="0.3">
      <c r="A1066" t="s">
        <v>207</v>
      </c>
      <c r="B1066" t="s">
        <v>8</v>
      </c>
      <c r="C1066" t="s">
        <v>26</v>
      </c>
      <c r="D1066" t="s">
        <v>55</v>
      </c>
      <c r="E1066" t="s">
        <v>88</v>
      </c>
      <c r="F1066" t="s">
        <v>3269</v>
      </c>
      <c r="G1066" t="s">
        <v>3234</v>
      </c>
      <c r="H1066" s="2">
        <v>4</v>
      </c>
    </row>
    <row r="1067" spans="1:8" x14ac:dyDescent="0.3">
      <c r="A1067" t="s">
        <v>208</v>
      </c>
      <c r="B1067" t="s">
        <v>8</v>
      </c>
      <c r="C1067" t="s">
        <v>26</v>
      </c>
      <c r="D1067" t="s">
        <v>55</v>
      </c>
      <c r="E1067" t="s">
        <v>88</v>
      </c>
      <c r="F1067" t="s">
        <v>3269</v>
      </c>
      <c r="G1067" t="s">
        <v>3221</v>
      </c>
      <c r="H1067" s="2">
        <v>4</v>
      </c>
    </row>
    <row r="1068" spans="1:8" x14ac:dyDescent="0.3">
      <c r="A1068" t="s">
        <v>209</v>
      </c>
      <c r="B1068" t="s">
        <v>8</v>
      </c>
      <c r="C1068" t="s">
        <v>26</v>
      </c>
      <c r="D1068" t="s">
        <v>55</v>
      </c>
      <c r="E1068" t="s">
        <v>88</v>
      </c>
      <c r="F1068" t="s">
        <v>3269</v>
      </c>
      <c r="G1068" t="s">
        <v>3226</v>
      </c>
      <c r="H1068" s="2">
        <v>4</v>
      </c>
    </row>
    <row r="1069" spans="1:8" x14ac:dyDescent="0.3">
      <c r="A1069" t="s">
        <v>210</v>
      </c>
      <c r="B1069" t="s">
        <v>8</v>
      </c>
      <c r="C1069" t="s">
        <v>26</v>
      </c>
      <c r="D1069" t="s">
        <v>55</v>
      </c>
      <c r="E1069" t="s">
        <v>88</v>
      </c>
      <c r="F1069" t="s">
        <v>3270</v>
      </c>
      <c r="G1069" t="s">
        <v>3227</v>
      </c>
      <c r="H1069" s="2">
        <v>5</v>
      </c>
    </row>
    <row r="1070" spans="1:8" x14ac:dyDescent="0.3">
      <c r="A1070" t="s">
        <v>211</v>
      </c>
      <c r="B1070" t="s">
        <v>8</v>
      </c>
      <c r="C1070" t="s">
        <v>26</v>
      </c>
      <c r="D1070" t="s">
        <v>55</v>
      </c>
      <c r="E1070" t="s">
        <v>89</v>
      </c>
      <c r="F1070" t="s">
        <v>3270</v>
      </c>
      <c r="G1070" t="s">
        <v>3241</v>
      </c>
      <c r="H1070" s="2">
        <v>5</v>
      </c>
    </row>
    <row r="1071" spans="1:8" x14ac:dyDescent="0.3">
      <c r="A1071" t="s">
        <v>212</v>
      </c>
      <c r="B1071" t="s">
        <v>8</v>
      </c>
      <c r="C1071" t="s">
        <v>26</v>
      </c>
      <c r="D1071" t="s">
        <v>55</v>
      </c>
      <c r="E1071" t="s">
        <v>89</v>
      </c>
      <c r="F1071" t="s">
        <v>3270</v>
      </c>
      <c r="G1071" t="s">
        <v>3225</v>
      </c>
      <c r="H1071" s="2">
        <v>3</v>
      </c>
    </row>
    <row r="1072" spans="1:8" x14ac:dyDescent="0.3">
      <c r="A1072" t="s">
        <v>213</v>
      </c>
      <c r="B1072" t="s">
        <v>8</v>
      </c>
      <c r="C1072" t="s">
        <v>26</v>
      </c>
      <c r="D1072" t="s">
        <v>55</v>
      </c>
      <c r="E1072" t="s">
        <v>89</v>
      </c>
      <c r="F1072" t="s">
        <v>3270</v>
      </c>
      <c r="G1072" t="s">
        <v>3229</v>
      </c>
      <c r="H1072" s="2">
        <v>5</v>
      </c>
    </row>
    <row r="1073" spans="1:8" x14ac:dyDescent="0.3">
      <c r="A1073" t="s">
        <v>214</v>
      </c>
      <c r="B1073" t="s">
        <v>8</v>
      </c>
      <c r="C1073" t="s">
        <v>26</v>
      </c>
      <c r="D1073" t="s">
        <v>55</v>
      </c>
      <c r="E1073" t="s">
        <v>89</v>
      </c>
      <c r="F1073" t="s">
        <v>3270</v>
      </c>
      <c r="G1073" t="s">
        <v>3239</v>
      </c>
      <c r="H1073" s="2">
        <v>5</v>
      </c>
    </row>
    <row r="1074" spans="1:8" x14ac:dyDescent="0.3">
      <c r="A1074" t="s">
        <v>215</v>
      </c>
      <c r="B1074" t="s">
        <v>8</v>
      </c>
      <c r="C1074" t="s">
        <v>26</v>
      </c>
      <c r="D1074" t="s">
        <v>55</v>
      </c>
      <c r="E1074" t="s">
        <v>89</v>
      </c>
      <c r="F1074" t="s">
        <v>3270</v>
      </c>
      <c r="G1074" t="s">
        <v>3243</v>
      </c>
      <c r="H1074" s="2">
        <v>4</v>
      </c>
    </row>
    <row r="1075" spans="1:8" x14ac:dyDescent="0.3">
      <c r="A1075" t="s">
        <v>216</v>
      </c>
      <c r="B1075" t="s">
        <v>8</v>
      </c>
      <c r="C1075" t="s">
        <v>26</v>
      </c>
      <c r="D1075" t="s">
        <v>55</v>
      </c>
      <c r="E1075" t="s">
        <v>89</v>
      </c>
      <c r="F1075" t="s">
        <v>3270</v>
      </c>
      <c r="G1075" t="s">
        <v>3218</v>
      </c>
      <c r="H1075" s="2">
        <v>3</v>
      </c>
    </row>
    <row r="1076" spans="1:8" x14ac:dyDescent="0.3">
      <c r="A1076" t="s">
        <v>217</v>
      </c>
      <c r="B1076" t="s">
        <v>8</v>
      </c>
      <c r="C1076" t="s">
        <v>26</v>
      </c>
      <c r="D1076" t="s">
        <v>55</v>
      </c>
      <c r="E1076" t="s">
        <v>89</v>
      </c>
      <c r="F1076" t="s">
        <v>3270</v>
      </c>
      <c r="G1076" t="s">
        <v>3215</v>
      </c>
      <c r="H1076" s="2">
        <v>4</v>
      </c>
    </row>
    <row r="1077" spans="1:8" x14ac:dyDescent="0.3">
      <c r="A1077" t="s">
        <v>218</v>
      </c>
      <c r="B1077" t="s">
        <v>8</v>
      </c>
      <c r="C1077" t="s">
        <v>26</v>
      </c>
      <c r="D1077" t="s">
        <v>55</v>
      </c>
      <c r="E1077" t="s">
        <v>89</v>
      </c>
      <c r="F1077" t="s">
        <v>3271</v>
      </c>
      <c r="G1077" t="s">
        <v>3245</v>
      </c>
      <c r="H1077" s="2">
        <v>5</v>
      </c>
    </row>
    <row r="1078" spans="1:8" x14ac:dyDescent="0.3">
      <c r="A1078" t="s">
        <v>219</v>
      </c>
      <c r="B1078" t="s">
        <v>8</v>
      </c>
      <c r="C1078" t="s">
        <v>26</v>
      </c>
      <c r="D1078" t="s">
        <v>55</v>
      </c>
      <c r="E1078" t="s">
        <v>89</v>
      </c>
      <c r="F1078" t="s">
        <v>3271</v>
      </c>
      <c r="G1078" t="s">
        <v>3218</v>
      </c>
      <c r="H1078" s="2">
        <v>3</v>
      </c>
    </row>
    <row r="1079" spans="1:8" x14ac:dyDescent="0.3">
      <c r="A1079" t="s">
        <v>220</v>
      </c>
      <c r="B1079" t="s">
        <v>8</v>
      </c>
      <c r="C1079" t="s">
        <v>26</v>
      </c>
      <c r="D1079" t="s">
        <v>55</v>
      </c>
      <c r="E1079" t="s">
        <v>89</v>
      </c>
      <c r="F1079" t="s">
        <v>3271</v>
      </c>
      <c r="G1079" t="s">
        <v>3218</v>
      </c>
      <c r="H1079" s="2">
        <v>2</v>
      </c>
    </row>
    <row r="1080" spans="1:8" x14ac:dyDescent="0.3">
      <c r="A1080" t="s">
        <v>221</v>
      </c>
      <c r="B1080" t="s">
        <v>8</v>
      </c>
      <c r="C1080" t="s">
        <v>26</v>
      </c>
      <c r="D1080" t="s">
        <v>55</v>
      </c>
      <c r="E1080" t="s">
        <v>89</v>
      </c>
      <c r="F1080" t="s">
        <v>3271</v>
      </c>
      <c r="G1080" t="s">
        <v>3213</v>
      </c>
      <c r="H1080" s="2">
        <v>5</v>
      </c>
    </row>
    <row r="1081" spans="1:8" x14ac:dyDescent="0.3">
      <c r="A1081" t="s">
        <v>222</v>
      </c>
      <c r="B1081" t="s">
        <v>8</v>
      </c>
      <c r="C1081" t="s">
        <v>26</v>
      </c>
      <c r="D1081" t="s">
        <v>55</v>
      </c>
      <c r="E1081" t="s">
        <v>89</v>
      </c>
      <c r="F1081" t="s">
        <v>3271</v>
      </c>
      <c r="G1081" t="s">
        <v>3213</v>
      </c>
      <c r="H1081" s="2">
        <v>4</v>
      </c>
    </row>
    <row r="1082" spans="1:8" x14ac:dyDescent="0.3">
      <c r="A1082" t="s">
        <v>223</v>
      </c>
      <c r="B1082" t="s">
        <v>8</v>
      </c>
      <c r="C1082" t="s">
        <v>26</v>
      </c>
      <c r="D1082" t="s">
        <v>55</v>
      </c>
      <c r="E1082" t="s">
        <v>89</v>
      </c>
      <c r="F1082" t="s">
        <v>3271</v>
      </c>
      <c r="G1082" t="s">
        <v>3213</v>
      </c>
      <c r="H1082" s="2">
        <v>3</v>
      </c>
    </row>
    <row r="1083" spans="1:8" x14ac:dyDescent="0.3">
      <c r="A1083" t="s">
        <v>224</v>
      </c>
      <c r="B1083" t="s">
        <v>8</v>
      </c>
      <c r="C1083" t="s">
        <v>26</v>
      </c>
      <c r="D1083" t="s">
        <v>55</v>
      </c>
      <c r="E1083" t="s">
        <v>89</v>
      </c>
      <c r="F1083" t="s">
        <v>3272</v>
      </c>
      <c r="G1083" t="s">
        <v>3230</v>
      </c>
      <c r="H1083" s="2">
        <v>5</v>
      </c>
    </row>
    <row r="1084" spans="1:8" x14ac:dyDescent="0.3">
      <c r="A1084" t="s">
        <v>225</v>
      </c>
      <c r="B1084" t="s">
        <v>8</v>
      </c>
      <c r="C1084" t="s">
        <v>26</v>
      </c>
      <c r="D1084" t="s">
        <v>55</v>
      </c>
      <c r="E1084" t="s">
        <v>89</v>
      </c>
      <c r="F1084" t="s">
        <v>3272</v>
      </c>
      <c r="G1084" t="s">
        <v>3230</v>
      </c>
      <c r="H1084" s="2">
        <v>4</v>
      </c>
    </row>
    <row r="1085" spans="1:8" x14ac:dyDescent="0.3">
      <c r="A1085" t="s">
        <v>226</v>
      </c>
      <c r="B1085" t="s">
        <v>8</v>
      </c>
      <c r="C1085" t="s">
        <v>26</v>
      </c>
      <c r="D1085" t="s">
        <v>55</v>
      </c>
      <c r="E1085" t="s">
        <v>89</v>
      </c>
      <c r="F1085" t="s">
        <v>3272</v>
      </c>
      <c r="G1085" t="s">
        <v>3230</v>
      </c>
      <c r="H1085" s="2">
        <v>2</v>
      </c>
    </row>
    <row r="1086" spans="1:8" x14ac:dyDescent="0.3">
      <c r="A1086" t="s">
        <v>227</v>
      </c>
      <c r="B1086" t="s">
        <v>8</v>
      </c>
      <c r="C1086" t="s">
        <v>26</v>
      </c>
      <c r="D1086" t="s">
        <v>55</v>
      </c>
      <c r="E1086" t="s">
        <v>89</v>
      </c>
      <c r="F1086" t="s">
        <v>3272</v>
      </c>
      <c r="G1086" t="s">
        <v>3218</v>
      </c>
      <c r="H1086" s="2">
        <v>5</v>
      </c>
    </row>
    <row r="1087" spans="1:8" x14ac:dyDescent="0.3">
      <c r="A1087" t="s">
        <v>228</v>
      </c>
      <c r="B1087" t="s">
        <v>8</v>
      </c>
      <c r="C1087" t="s">
        <v>26</v>
      </c>
      <c r="D1087" t="s">
        <v>55</v>
      </c>
      <c r="E1087" t="s">
        <v>89</v>
      </c>
      <c r="F1087" t="s">
        <v>3272</v>
      </c>
      <c r="G1087" t="s">
        <v>3218</v>
      </c>
      <c r="H1087" s="2">
        <v>5</v>
      </c>
    </row>
    <row r="1088" spans="1:8" x14ac:dyDescent="0.3">
      <c r="A1088" t="s">
        <v>229</v>
      </c>
      <c r="B1088" t="s">
        <v>8</v>
      </c>
      <c r="C1088" t="s">
        <v>26</v>
      </c>
      <c r="D1088" t="s">
        <v>55</v>
      </c>
      <c r="E1088" t="s">
        <v>89</v>
      </c>
      <c r="F1088" t="s">
        <v>3272</v>
      </c>
      <c r="G1088" t="s">
        <v>3214</v>
      </c>
      <c r="H1088" s="2">
        <v>4</v>
      </c>
    </row>
    <row r="1089" spans="1:8" x14ac:dyDescent="0.3">
      <c r="A1089" t="s">
        <v>230</v>
      </c>
      <c r="B1089" t="s">
        <v>8</v>
      </c>
      <c r="C1089" t="s">
        <v>26</v>
      </c>
      <c r="D1089" t="s">
        <v>55</v>
      </c>
      <c r="E1089" t="s">
        <v>90</v>
      </c>
      <c r="F1089" t="s">
        <v>3272</v>
      </c>
      <c r="G1089" t="s">
        <v>3245</v>
      </c>
      <c r="H1089" s="2">
        <v>4</v>
      </c>
    </row>
    <row r="1090" spans="1:8" x14ac:dyDescent="0.3">
      <c r="A1090" t="s">
        <v>231</v>
      </c>
      <c r="B1090" t="s">
        <v>8</v>
      </c>
      <c r="C1090" t="s">
        <v>26</v>
      </c>
      <c r="D1090" t="s">
        <v>55</v>
      </c>
      <c r="E1090" t="s">
        <v>90</v>
      </c>
      <c r="F1090" t="s">
        <v>3272</v>
      </c>
      <c r="G1090" t="s">
        <v>3245</v>
      </c>
      <c r="H1090" s="2">
        <v>4</v>
      </c>
    </row>
    <row r="1091" spans="1:8" x14ac:dyDescent="0.3">
      <c r="A1091" t="s">
        <v>232</v>
      </c>
      <c r="B1091" t="s">
        <v>8</v>
      </c>
      <c r="C1091" t="s">
        <v>26</v>
      </c>
      <c r="D1091" t="s">
        <v>55</v>
      </c>
      <c r="E1091" t="s">
        <v>90</v>
      </c>
      <c r="F1091" t="s">
        <v>3272</v>
      </c>
      <c r="G1091" t="s">
        <v>3245</v>
      </c>
      <c r="H1091" s="2">
        <v>3</v>
      </c>
    </row>
    <row r="1092" spans="1:8" x14ac:dyDescent="0.3">
      <c r="A1092" t="s">
        <v>233</v>
      </c>
      <c r="B1092" t="s">
        <v>8</v>
      </c>
      <c r="C1092" t="s">
        <v>26</v>
      </c>
      <c r="D1092" t="s">
        <v>55</v>
      </c>
      <c r="E1092" t="s">
        <v>90</v>
      </c>
      <c r="F1092" t="s">
        <v>3268</v>
      </c>
      <c r="G1092" t="s">
        <v>3245</v>
      </c>
      <c r="H1092" s="2">
        <v>5</v>
      </c>
    </row>
    <row r="1093" spans="1:8" x14ac:dyDescent="0.3">
      <c r="A1093" t="s">
        <v>234</v>
      </c>
      <c r="B1093" t="s">
        <v>8</v>
      </c>
      <c r="C1093" t="s">
        <v>26</v>
      </c>
      <c r="D1093" t="s">
        <v>55</v>
      </c>
      <c r="E1093" t="s">
        <v>90</v>
      </c>
      <c r="F1093" t="s">
        <v>3268</v>
      </c>
      <c r="G1093" t="s">
        <v>3229</v>
      </c>
      <c r="H1093" s="2">
        <v>4</v>
      </c>
    </row>
    <row r="1094" spans="1:8" x14ac:dyDescent="0.3">
      <c r="A1094" t="s">
        <v>235</v>
      </c>
      <c r="B1094" t="s">
        <v>8</v>
      </c>
      <c r="C1094" t="s">
        <v>26</v>
      </c>
      <c r="D1094" t="s">
        <v>55</v>
      </c>
      <c r="E1094" t="s">
        <v>90</v>
      </c>
      <c r="F1094" t="s">
        <v>3268</v>
      </c>
      <c r="G1094" t="s">
        <v>3229</v>
      </c>
      <c r="H1094" s="2">
        <v>2</v>
      </c>
    </row>
    <row r="1095" spans="1:8" x14ac:dyDescent="0.3">
      <c r="A1095" t="s">
        <v>236</v>
      </c>
      <c r="B1095" t="s">
        <v>8</v>
      </c>
      <c r="C1095" t="s">
        <v>26</v>
      </c>
      <c r="D1095" t="s">
        <v>55</v>
      </c>
      <c r="E1095" t="s">
        <v>90</v>
      </c>
      <c r="F1095" t="s">
        <v>3268</v>
      </c>
      <c r="G1095" t="s">
        <v>3229</v>
      </c>
      <c r="H1095" s="2">
        <v>5</v>
      </c>
    </row>
    <row r="1096" spans="1:8" x14ac:dyDescent="0.3">
      <c r="A1096" t="s">
        <v>237</v>
      </c>
      <c r="B1096" t="s">
        <v>8</v>
      </c>
      <c r="C1096" t="s">
        <v>26</v>
      </c>
      <c r="D1096" t="s">
        <v>55</v>
      </c>
      <c r="E1096" t="s">
        <v>90</v>
      </c>
      <c r="F1096" t="s">
        <v>3268</v>
      </c>
      <c r="G1096" t="s">
        <v>3224</v>
      </c>
      <c r="H1096" s="2">
        <v>5</v>
      </c>
    </row>
    <row r="1097" spans="1:8" x14ac:dyDescent="0.3">
      <c r="A1097" t="s">
        <v>238</v>
      </c>
      <c r="B1097" t="s">
        <v>8</v>
      </c>
      <c r="C1097" t="s">
        <v>26</v>
      </c>
      <c r="D1097" t="s">
        <v>55</v>
      </c>
      <c r="E1097" t="s">
        <v>90</v>
      </c>
      <c r="F1097" t="s">
        <v>3268</v>
      </c>
      <c r="G1097" t="s">
        <v>3247</v>
      </c>
      <c r="H1097" s="2">
        <v>5</v>
      </c>
    </row>
    <row r="1098" spans="1:8" x14ac:dyDescent="0.3">
      <c r="A1098" t="s">
        <v>239</v>
      </c>
      <c r="B1098" t="s">
        <v>8</v>
      </c>
      <c r="C1098" t="s">
        <v>26</v>
      </c>
      <c r="D1098" t="s">
        <v>55</v>
      </c>
      <c r="E1098" t="s">
        <v>90</v>
      </c>
      <c r="F1098" t="s">
        <v>3268</v>
      </c>
      <c r="G1098" t="s">
        <v>3214</v>
      </c>
      <c r="H1098" s="2">
        <v>4</v>
      </c>
    </row>
    <row r="1099" spans="1:8" x14ac:dyDescent="0.3">
      <c r="A1099" t="s">
        <v>240</v>
      </c>
      <c r="B1099" t="s">
        <v>8</v>
      </c>
      <c r="C1099" t="s">
        <v>26</v>
      </c>
      <c r="D1099" t="s">
        <v>55</v>
      </c>
      <c r="E1099" t="s">
        <v>90</v>
      </c>
      <c r="F1099" t="s">
        <v>3268</v>
      </c>
      <c r="G1099" t="s">
        <v>3219</v>
      </c>
      <c r="H1099" s="2">
        <v>4</v>
      </c>
    </row>
    <row r="1100" spans="1:8" x14ac:dyDescent="0.3">
      <c r="A1100" t="s">
        <v>241</v>
      </c>
      <c r="B1100" t="s">
        <v>8</v>
      </c>
      <c r="C1100" t="s">
        <v>26</v>
      </c>
      <c r="D1100" t="s">
        <v>55</v>
      </c>
      <c r="E1100" t="s">
        <v>90</v>
      </c>
      <c r="F1100" t="s">
        <v>3268</v>
      </c>
      <c r="G1100" t="s">
        <v>3216</v>
      </c>
      <c r="H1100" s="2">
        <v>4</v>
      </c>
    </row>
    <row r="1101" spans="1:8" x14ac:dyDescent="0.3">
      <c r="A1101" t="s">
        <v>242</v>
      </c>
      <c r="B1101" t="s">
        <v>8</v>
      </c>
      <c r="C1101" t="s">
        <v>26</v>
      </c>
      <c r="D1101" t="s">
        <v>55</v>
      </c>
      <c r="E1101" t="s">
        <v>90</v>
      </c>
      <c r="F1101" t="s">
        <v>3269</v>
      </c>
      <c r="G1101" t="s">
        <v>3222</v>
      </c>
      <c r="H1101" s="2">
        <v>5</v>
      </c>
    </row>
    <row r="1102" spans="1:8" x14ac:dyDescent="0.3">
      <c r="A1102" t="s">
        <v>243</v>
      </c>
      <c r="B1102" t="s">
        <v>8</v>
      </c>
      <c r="C1102" t="s">
        <v>26</v>
      </c>
      <c r="D1102" t="s">
        <v>55</v>
      </c>
      <c r="E1102" t="s">
        <v>90</v>
      </c>
      <c r="F1102" t="s">
        <v>3269</v>
      </c>
      <c r="G1102" t="s">
        <v>3215</v>
      </c>
      <c r="H1102" s="2">
        <v>5</v>
      </c>
    </row>
    <row r="1103" spans="1:8" x14ac:dyDescent="0.3">
      <c r="A1103" t="s">
        <v>244</v>
      </c>
      <c r="B1103" t="s">
        <v>8</v>
      </c>
      <c r="C1103" t="s">
        <v>26</v>
      </c>
      <c r="D1103" t="s">
        <v>55</v>
      </c>
      <c r="E1103" t="s">
        <v>90</v>
      </c>
      <c r="F1103" t="s">
        <v>3269</v>
      </c>
      <c r="G1103" t="s">
        <v>3221</v>
      </c>
      <c r="H1103" s="2">
        <v>3</v>
      </c>
    </row>
    <row r="1104" spans="1:8" x14ac:dyDescent="0.3">
      <c r="A1104" t="s">
        <v>245</v>
      </c>
      <c r="B1104" t="s">
        <v>8</v>
      </c>
      <c r="C1104" t="s">
        <v>26</v>
      </c>
      <c r="D1104" t="s">
        <v>55</v>
      </c>
      <c r="E1104" t="s">
        <v>90</v>
      </c>
      <c r="F1104" t="s">
        <v>3269</v>
      </c>
      <c r="G1104" t="s">
        <v>3224</v>
      </c>
      <c r="H1104" s="2">
        <v>5</v>
      </c>
    </row>
    <row r="1105" spans="1:8" x14ac:dyDescent="0.3">
      <c r="A1105" t="s">
        <v>246</v>
      </c>
      <c r="B1105" t="s">
        <v>8</v>
      </c>
      <c r="C1105" t="s">
        <v>26</v>
      </c>
      <c r="D1105" t="s">
        <v>55</v>
      </c>
      <c r="E1105" t="s">
        <v>80</v>
      </c>
      <c r="F1105" t="s">
        <v>3269</v>
      </c>
      <c r="G1105" t="s">
        <v>3216</v>
      </c>
      <c r="H1105" s="2">
        <v>5</v>
      </c>
    </row>
    <row r="1106" spans="1:8" x14ac:dyDescent="0.3">
      <c r="A1106" t="s">
        <v>247</v>
      </c>
      <c r="B1106" t="s">
        <v>8</v>
      </c>
      <c r="C1106" t="s">
        <v>26</v>
      </c>
      <c r="D1106" t="s">
        <v>55</v>
      </c>
      <c r="E1106" t="s">
        <v>80</v>
      </c>
      <c r="F1106" t="s">
        <v>3269</v>
      </c>
      <c r="G1106" t="s">
        <v>3223</v>
      </c>
      <c r="H1106" s="2">
        <v>4</v>
      </c>
    </row>
    <row r="1107" spans="1:8" x14ac:dyDescent="0.3">
      <c r="A1107" t="s">
        <v>248</v>
      </c>
      <c r="B1107" t="s">
        <v>8</v>
      </c>
      <c r="C1107" t="s">
        <v>26</v>
      </c>
      <c r="D1107" t="s">
        <v>55</v>
      </c>
      <c r="E1107" t="s">
        <v>80</v>
      </c>
      <c r="F1107" t="s">
        <v>3269</v>
      </c>
      <c r="G1107" t="s">
        <v>3225</v>
      </c>
      <c r="H1107" s="2">
        <v>3</v>
      </c>
    </row>
    <row r="1108" spans="1:8" x14ac:dyDescent="0.3">
      <c r="A1108" t="s">
        <v>249</v>
      </c>
      <c r="B1108" t="s">
        <v>8</v>
      </c>
      <c r="C1108" t="s">
        <v>26</v>
      </c>
      <c r="D1108" t="s">
        <v>55</v>
      </c>
      <c r="E1108" t="s">
        <v>80</v>
      </c>
      <c r="F1108" t="s">
        <v>3269</v>
      </c>
      <c r="G1108" t="s">
        <v>3246</v>
      </c>
      <c r="H1108" s="2">
        <v>5</v>
      </c>
    </row>
    <row r="1109" spans="1:8" x14ac:dyDescent="0.3">
      <c r="A1109" t="s">
        <v>250</v>
      </c>
      <c r="B1109" t="s">
        <v>8</v>
      </c>
      <c r="C1109" t="s">
        <v>26</v>
      </c>
      <c r="D1109" t="s">
        <v>55</v>
      </c>
      <c r="E1109" t="s">
        <v>80</v>
      </c>
      <c r="F1109" t="s">
        <v>3269</v>
      </c>
      <c r="G1109" t="s">
        <v>3218</v>
      </c>
      <c r="H1109" s="2">
        <v>4</v>
      </c>
    </row>
    <row r="1110" spans="1:8" x14ac:dyDescent="0.3">
      <c r="A1110" t="s">
        <v>251</v>
      </c>
      <c r="B1110" t="s">
        <v>8</v>
      </c>
      <c r="C1110" t="s">
        <v>26</v>
      </c>
      <c r="D1110" t="s">
        <v>55</v>
      </c>
      <c r="E1110" t="s">
        <v>80</v>
      </c>
      <c r="F1110" t="s">
        <v>3270</v>
      </c>
      <c r="G1110" t="s">
        <v>3234</v>
      </c>
      <c r="H1110" s="2">
        <v>3</v>
      </c>
    </row>
    <row r="1111" spans="1:8" x14ac:dyDescent="0.3">
      <c r="A1111" t="s">
        <v>252</v>
      </c>
      <c r="B1111" t="s">
        <v>8</v>
      </c>
      <c r="C1111" t="s">
        <v>26</v>
      </c>
      <c r="D1111" t="s">
        <v>55</v>
      </c>
      <c r="E1111" t="s">
        <v>80</v>
      </c>
      <c r="F1111" t="s">
        <v>3270</v>
      </c>
      <c r="G1111" t="s">
        <v>3221</v>
      </c>
      <c r="H1111" s="2">
        <v>5</v>
      </c>
    </row>
    <row r="1112" spans="1:8" x14ac:dyDescent="0.3">
      <c r="A1112" t="s">
        <v>253</v>
      </c>
      <c r="B1112" t="s">
        <v>8</v>
      </c>
      <c r="C1112" t="s">
        <v>26</v>
      </c>
      <c r="D1112" t="s">
        <v>55</v>
      </c>
      <c r="E1112" t="s">
        <v>80</v>
      </c>
      <c r="F1112" t="s">
        <v>3270</v>
      </c>
      <c r="G1112" t="s">
        <v>3226</v>
      </c>
      <c r="H1112" s="2">
        <v>5</v>
      </c>
    </row>
    <row r="1113" spans="1:8" x14ac:dyDescent="0.3">
      <c r="A1113" t="s">
        <v>254</v>
      </c>
      <c r="B1113" t="s">
        <v>8</v>
      </c>
      <c r="C1113" t="s">
        <v>26</v>
      </c>
      <c r="D1113" t="s">
        <v>55</v>
      </c>
      <c r="E1113" t="s">
        <v>80</v>
      </c>
      <c r="F1113" t="s">
        <v>3270</v>
      </c>
      <c r="G1113" t="s">
        <v>3227</v>
      </c>
      <c r="H1113" s="2">
        <v>4</v>
      </c>
    </row>
    <row r="1114" spans="1:8" x14ac:dyDescent="0.3">
      <c r="A1114" t="s">
        <v>255</v>
      </c>
      <c r="B1114" t="s">
        <v>8</v>
      </c>
      <c r="C1114" t="s">
        <v>26</v>
      </c>
      <c r="D1114" t="s">
        <v>55</v>
      </c>
      <c r="E1114" t="s">
        <v>80</v>
      </c>
      <c r="F1114" t="s">
        <v>3270</v>
      </c>
      <c r="G1114" t="s">
        <v>3241</v>
      </c>
      <c r="H1114" s="2">
        <v>2</v>
      </c>
    </row>
    <row r="1115" spans="1:8" x14ac:dyDescent="0.3">
      <c r="A1115" t="s">
        <v>256</v>
      </c>
      <c r="B1115" t="s">
        <v>8</v>
      </c>
      <c r="C1115" t="s">
        <v>26</v>
      </c>
      <c r="D1115" t="s">
        <v>55</v>
      </c>
      <c r="E1115" t="s">
        <v>80</v>
      </c>
      <c r="F1115" t="s">
        <v>3270</v>
      </c>
      <c r="G1115" t="s">
        <v>3225</v>
      </c>
      <c r="H1115" s="2">
        <v>3</v>
      </c>
    </row>
    <row r="1116" spans="1:8" x14ac:dyDescent="0.3">
      <c r="A1116" t="s">
        <v>257</v>
      </c>
      <c r="B1116" t="s">
        <v>8</v>
      </c>
      <c r="C1116" t="s">
        <v>26</v>
      </c>
      <c r="D1116" t="s">
        <v>55</v>
      </c>
      <c r="E1116" t="s">
        <v>80</v>
      </c>
      <c r="F1116" t="s">
        <v>3270</v>
      </c>
      <c r="G1116" t="s">
        <v>3229</v>
      </c>
      <c r="H1116" s="2">
        <v>4</v>
      </c>
    </row>
    <row r="1117" spans="1:8" x14ac:dyDescent="0.3">
      <c r="A1117" t="s">
        <v>258</v>
      </c>
      <c r="B1117" t="s">
        <v>8</v>
      </c>
      <c r="C1117" t="s">
        <v>26</v>
      </c>
      <c r="D1117" t="s">
        <v>55</v>
      </c>
      <c r="E1117" t="s">
        <v>80</v>
      </c>
      <c r="F1117" t="s">
        <v>3270</v>
      </c>
      <c r="G1117" t="s">
        <v>3239</v>
      </c>
      <c r="H1117" s="2">
        <v>5</v>
      </c>
    </row>
    <row r="1118" spans="1:8" x14ac:dyDescent="0.3">
      <c r="A1118" t="s">
        <v>259</v>
      </c>
      <c r="B1118" t="s">
        <v>8</v>
      </c>
      <c r="C1118" t="s">
        <v>26</v>
      </c>
      <c r="D1118" t="s">
        <v>55</v>
      </c>
      <c r="E1118" t="s">
        <v>91</v>
      </c>
      <c r="F1118" t="s">
        <v>3270</v>
      </c>
      <c r="G1118" t="s">
        <v>3243</v>
      </c>
      <c r="H1118" s="2">
        <v>4</v>
      </c>
    </row>
    <row r="1119" spans="1:8" x14ac:dyDescent="0.3">
      <c r="A1119" t="s">
        <v>260</v>
      </c>
      <c r="B1119" t="s">
        <v>8</v>
      </c>
      <c r="C1119" t="s">
        <v>26</v>
      </c>
      <c r="D1119" t="s">
        <v>55</v>
      </c>
      <c r="E1119" t="s">
        <v>91</v>
      </c>
      <c r="F1119" t="s">
        <v>3270</v>
      </c>
      <c r="G1119" t="s">
        <v>3214</v>
      </c>
      <c r="H1119" s="2">
        <v>4</v>
      </c>
    </row>
    <row r="1120" spans="1:8" x14ac:dyDescent="0.3">
      <c r="A1120" t="s">
        <v>261</v>
      </c>
      <c r="B1120" t="s">
        <v>8</v>
      </c>
      <c r="C1120" t="s">
        <v>26</v>
      </c>
      <c r="D1120" t="s">
        <v>55</v>
      </c>
      <c r="E1120" t="s">
        <v>91</v>
      </c>
      <c r="F1120" t="s">
        <v>3271</v>
      </c>
      <c r="G1120" t="s">
        <v>3215</v>
      </c>
      <c r="H1120" s="2">
        <v>4</v>
      </c>
    </row>
    <row r="1121" spans="1:8" x14ac:dyDescent="0.3">
      <c r="A1121" t="s">
        <v>262</v>
      </c>
      <c r="B1121" t="s">
        <v>8</v>
      </c>
      <c r="C1121" t="s">
        <v>26</v>
      </c>
      <c r="D1121" t="s">
        <v>55</v>
      </c>
      <c r="E1121" t="s">
        <v>91</v>
      </c>
      <c r="F1121" t="s">
        <v>3271</v>
      </c>
      <c r="G1121" t="s">
        <v>3245</v>
      </c>
      <c r="H1121" s="2">
        <v>3</v>
      </c>
    </row>
    <row r="1122" spans="1:8" x14ac:dyDescent="0.3">
      <c r="A1122" t="s">
        <v>263</v>
      </c>
      <c r="B1122" t="s">
        <v>8</v>
      </c>
      <c r="C1122" t="s">
        <v>26</v>
      </c>
      <c r="D1122" t="s">
        <v>55</v>
      </c>
      <c r="E1122" t="s">
        <v>91</v>
      </c>
      <c r="F1122" t="s">
        <v>3271</v>
      </c>
      <c r="G1122" t="s">
        <v>3218</v>
      </c>
      <c r="H1122" s="2">
        <v>2</v>
      </c>
    </row>
    <row r="1123" spans="1:8" x14ac:dyDescent="0.3">
      <c r="A1123" t="s">
        <v>264</v>
      </c>
      <c r="B1123" t="s">
        <v>8</v>
      </c>
      <c r="C1123" t="s">
        <v>26</v>
      </c>
      <c r="D1123" t="s">
        <v>55</v>
      </c>
      <c r="E1123" t="s">
        <v>91</v>
      </c>
      <c r="F1123" t="s">
        <v>3271</v>
      </c>
      <c r="G1123" t="s">
        <v>3218</v>
      </c>
      <c r="H1123" s="2">
        <v>5</v>
      </c>
    </row>
    <row r="1124" spans="1:8" x14ac:dyDescent="0.3">
      <c r="A1124" t="s">
        <v>265</v>
      </c>
      <c r="B1124" t="s">
        <v>8</v>
      </c>
      <c r="C1124" t="s">
        <v>26</v>
      </c>
      <c r="D1124" t="s">
        <v>55</v>
      </c>
      <c r="E1124" t="s">
        <v>91</v>
      </c>
      <c r="F1124" t="s">
        <v>3271</v>
      </c>
      <c r="G1124" t="s">
        <v>3218</v>
      </c>
      <c r="H1124" s="2">
        <v>4</v>
      </c>
    </row>
    <row r="1125" spans="1:8" x14ac:dyDescent="0.3">
      <c r="A1125" t="s">
        <v>266</v>
      </c>
      <c r="B1125" t="s">
        <v>8</v>
      </c>
      <c r="C1125" t="s">
        <v>26</v>
      </c>
      <c r="D1125" t="s">
        <v>55</v>
      </c>
      <c r="E1125" t="s">
        <v>91</v>
      </c>
      <c r="F1125" t="s">
        <v>3272</v>
      </c>
      <c r="G1125" t="s">
        <v>3218</v>
      </c>
      <c r="H1125" s="2">
        <v>2</v>
      </c>
    </row>
    <row r="1126" spans="1:8" x14ac:dyDescent="0.3">
      <c r="A1126" t="s">
        <v>267</v>
      </c>
      <c r="B1126" t="s">
        <v>8</v>
      </c>
      <c r="C1126" t="s">
        <v>26</v>
      </c>
      <c r="D1126" t="s">
        <v>55</v>
      </c>
      <c r="E1126" t="s">
        <v>91</v>
      </c>
      <c r="F1126" t="s">
        <v>3272</v>
      </c>
      <c r="G1126" t="s">
        <v>3213</v>
      </c>
      <c r="H1126" s="2">
        <v>5</v>
      </c>
    </row>
    <row r="1127" spans="1:8" x14ac:dyDescent="0.3">
      <c r="A1127" t="s">
        <v>268</v>
      </c>
      <c r="B1127" t="s">
        <v>8</v>
      </c>
      <c r="C1127" t="s">
        <v>26</v>
      </c>
      <c r="D1127" t="s">
        <v>55</v>
      </c>
      <c r="E1127" t="s">
        <v>91</v>
      </c>
      <c r="F1127" t="s">
        <v>3272</v>
      </c>
      <c r="G1127" t="s">
        <v>3230</v>
      </c>
      <c r="H1127" s="2">
        <v>5</v>
      </c>
    </row>
    <row r="1128" spans="1:8" x14ac:dyDescent="0.3">
      <c r="A1128" t="s">
        <v>269</v>
      </c>
      <c r="B1128" t="s">
        <v>8</v>
      </c>
      <c r="C1128" t="s">
        <v>26</v>
      </c>
      <c r="D1128" t="s">
        <v>55</v>
      </c>
      <c r="E1128" t="s">
        <v>91</v>
      </c>
      <c r="F1128" t="s">
        <v>3272</v>
      </c>
      <c r="G1128" t="s">
        <v>3230</v>
      </c>
      <c r="H1128" s="2">
        <v>4</v>
      </c>
    </row>
    <row r="1129" spans="1:8" x14ac:dyDescent="0.3">
      <c r="A1129" t="s">
        <v>270</v>
      </c>
      <c r="B1129" t="s">
        <v>8</v>
      </c>
      <c r="C1129" t="s">
        <v>26</v>
      </c>
      <c r="D1129" t="s">
        <v>55</v>
      </c>
      <c r="E1129" t="s">
        <v>91</v>
      </c>
      <c r="F1129" t="s">
        <v>3272</v>
      </c>
      <c r="G1129" t="s">
        <v>3230</v>
      </c>
      <c r="H1129" s="2">
        <v>4</v>
      </c>
    </row>
    <row r="1130" spans="1:8" x14ac:dyDescent="0.3">
      <c r="A1130" t="s">
        <v>271</v>
      </c>
      <c r="B1130" t="s">
        <v>8</v>
      </c>
      <c r="C1130" t="s">
        <v>26</v>
      </c>
      <c r="D1130" t="s">
        <v>55</v>
      </c>
      <c r="E1130" t="s">
        <v>91</v>
      </c>
      <c r="F1130" t="s">
        <v>3272</v>
      </c>
      <c r="G1130" t="s">
        <v>3218</v>
      </c>
      <c r="H1130" s="2">
        <v>4</v>
      </c>
    </row>
    <row r="1131" spans="1:8" x14ac:dyDescent="0.3">
      <c r="A1131" t="s">
        <v>272</v>
      </c>
      <c r="B1131" t="s">
        <v>8</v>
      </c>
      <c r="C1131" t="s">
        <v>26</v>
      </c>
      <c r="D1131" t="s">
        <v>55</v>
      </c>
      <c r="E1131" t="s">
        <v>91</v>
      </c>
      <c r="F1131" t="s">
        <v>3272</v>
      </c>
      <c r="G1131" t="s">
        <v>3218</v>
      </c>
      <c r="H1131" s="2">
        <v>3</v>
      </c>
    </row>
    <row r="1132" spans="1:8" x14ac:dyDescent="0.3">
      <c r="A1132" t="s">
        <v>273</v>
      </c>
      <c r="B1132" t="s">
        <v>8</v>
      </c>
      <c r="C1132" t="s">
        <v>26</v>
      </c>
      <c r="D1132" t="s">
        <v>55</v>
      </c>
      <c r="E1132" t="s">
        <v>91</v>
      </c>
      <c r="F1132" t="s">
        <v>3272</v>
      </c>
      <c r="G1132" t="s">
        <v>3218</v>
      </c>
      <c r="H1132" s="2">
        <v>5</v>
      </c>
    </row>
    <row r="1133" spans="1:8" x14ac:dyDescent="0.3">
      <c r="A1133" t="s">
        <v>274</v>
      </c>
      <c r="B1133" t="s">
        <v>8</v>
      </c>
      <c r="C1133" t="s">
        <v>26</v>
      </c>
      <c r="D1133" t="s">
        <v>55</v>
      </c>
      <c r="E1133" t="s">
        <v>91</v>
      </c>
      <c r="F1133" t="s">
        <v>3272</v>
      </c>
      <c r="G1133" t="s">
        <v>3245</v>
      </c>
      <c r="H1133" s="2">
        <v>4</v>
      </c>
    </row>
    <row r="1134" spans="1:8" x14ac:dyDescent="0.3">
      <c r="A1134" t="s">
        <v>275</v>
      </c>
      <c r="B1134" t="s">
        <v>8</v>
      </c>
      <c r="C1134" t="s">
        <v>26</v>
      </c>
      <c r="D1134" t="s">
        <v>55</v>
      </c>
      <c r="E1134" t="s">
        <v>92</v>
      </c>
      <c r="F1134" t="s">
        <v>3272</v>
      </c>
      <c r="G1134" t="s">
        <v>3245</v>
      </c>
      <c r="H1134" s="2">
        <v>2</v>
      </c>
    </row>
    <row r="1135" spans="1:8" x14ac:dyDescent="0.3">
      <c r="A1135" t="s">
        <v>276</v>
      </c>
      <c r="B1135" t="s">
        <v>8</v>
      </c>
      <c r="C1135" t="s">
        <v>26</v>
      </c>
      <c r="D1135" t="s">
        <v>55</v>
      </c>
      <c r="E1135" t="s">
        <v>92</v>
      </c>
      <c r="F1135" t="s">
        <v>3272</v>
      </c>
      <c r="G1135" t="s">
        <v>3245</v>
      </c>
      <c r="H1135" s="2">
        <v>5</v>
      </c>
    </row>
    <row r="1136" spans="1:8" x14ac:dyDescent="0.3">
      <c r="A1136" t="s">
        <v>277</v>
      </c>
      <c r="B1136" t="s">
        <v>8</v>
      </c>
      <c r="C1136" t="s">
        <v>26</v>
      </c>
      <c r="D1136" t="s">
        <v>55</v>
      </c>
      <c r="E1136" t="s">
        <v>92</v>
      </c>
      <c r="F1136" t="s">
        <v>3269</v>
      </c>
      <c r="G1136" t="s">
        <v>3245</v>
      </c>
      <c r="H1136" s="2">
        <v>5</v>
      </c>
    </row>
    <row r="1137" spans="1:8" x14ac:dyDescent="0.3">
      <c r="A1137" t="s">
        <v>278</v>
      </c>
      <c r="B1137" t="s">
        <v>8</v>
      </c>
      <c r="C1137" t="s">
        <v>26</v>
      </c>
      <c r="D1137" t="s">
        <v>55</v>
      </c>
      <c r="E1137" t="s">
        <v>92</v>
      </c>
      <c r="F1137" t="s">
        <v>3269</v>
      </c>
      <c r="G1137" t="s">
        <v>3218</v>
      </c>
      <c r="H1137" s="2">
        <v>5</v>
      </c>
    </row>
    <row r="1138" spans="1:8" x14ac:dyDescent="0.3">
      <c r="A1138" t="s">
        <v>279</v>
      </c>
      <c r="B1138" t="s">
        <v>8</v>
      </c>
      <c r="C1138" t="s">
        <v>26</v>
      </c>
      <c r="D1138" t="s">
        <v>55</v>
      </c>
      <c r="E1138" t="s">
        <v>92</v>
      </c>
      <c r="F1138" t="s">
        <v>3269</v>
      </c>
      <c r="G1138" t="s">
        <v>3218</v>
      </c>
      <c r="H1138" s="2">
        <v>4</v>
      </c>
    </row>
    <row r="1139" spans="1:8" x14ac:dyDescent="0.3">
      <c r="A1139" t="s">
        <v>280</v>
      </c>
      <c r="B1139" t="s">
        <v>8</v>
      </c>
      <c r="C1139" t="s">
        <v>26</v>
      </c>
      <c r="D1139" t="s">
        <v>55</v>
      </c>
      <c r="E1139" t="s">
        <v>92</v>
      </c>
      <c r="F1139" t="s">
        <v>3269</v>
      </c>
      <c r="G1139" t="s">
        <v>3218</v>
      </c>
      <c r="H1139" s="2">
        <v>4</v>
      </c>
    </row>
    <row r="1140" spans="1:8" x14ac:dyDescent="0.3">
      <c r="A1140" t="s">
        <v>281</v>
      </c>
      <c r="B1140" t="s">
        <v>8</v>
      </c>
      <c r="C1140" t="s">
        <v>26</v>
      </c>
      <c r="D1140" t="s">
        <v>55</v>
      </c>
      <c r="E1140" t="s">
        <v>92</v>
      </c>
      <c r="F1140" t="s">
        <v>3269</v>
      </c>
      <c r="G1140" t="s">
        <v>3218</v>
      </c>
      <c r="H1140" s="2">
        <v>4</v>
      </c>
    </row>
    <row r="1141" spans="1:8" x14ac:dyDescent="0.3">
      <c r="A1141" t="s">
        <v>282</v>
      </c>
      <c r="B1141" t="s">
        <v>8</v>
      </c>
      <c r="C1141" t="s">
        <v>26</v>
      </c>
      <c r="D1141" t="s">
        <v>55</v>
      </c>
      <c r="E1141" t="s">
        <v>92</v>
      </c>
      <c r="F1141" t="s">
        <v>3269</v>
      </c>
      <c r="G1141" t="s">
        <v>3230</v>
      </c>
      <c r="H1141" s="2">
        <v>5</v>
      </c>
    </row>
    <row r="1142" spans="1:8" x14ac:dyDescent="0.3">
      <c r="A1142" t="s">
        <v>283</v>
      </c>
      <c r="B1142" t="s">
        <v>8</v>
      </c>
      <c r="C1142" t="s">
        <v>26</v>
      </c>
      <c r="D1142" t="s">
        <v>55</v>
      </c>
      <c r="E1142" t="s">
        <v>92</v>
      </c>
      <c r="F1142" t="s">
        <v>3269</v>
      </c>
      <c r="G1142" t="s">
        <v>3218</v>
      </c>
      <c r="H1142" s="2">
        <v>5</v>
      </c>
    </row>
    <row r="1143" spans="1:8" x14ac:dyDescent="0.3">
      <c r="A1143" t="s">
        <v>284</v>
      </c>
      <c r="B1143" t="s">
        <v>8</v>
      </c>
      <c r="C1143" t="s">
        <v>26</v>
      </c>
      <c r="D1143" t="s">
        <v>55</v>
      </c>
      <c r="E1143" t="s">
        <v>93</v>
      </c>
      <c r="F1143" t="s">
        <v>3269</v>
      </c>
      <c r="G1143" t="s">
        <v>3218</v>
      </c>
      <c r="H1143" s="2">
        <v>3</v>
      </c>
    </row>
    <row r="1144" spans="1:8" x14ac:dyDescent="0.3">
      <c r="A1144" t="s">
        <v>285</v>
      </c>
      <c r="B1144" t="s">
        <v>8</v>
      </c>
      <c r="C1144" t="s">
        <v>26</v>
      </c>
      <c r="D1144" t="s">
        <v>55</v>
      </c>
      <c r="E1144" t="s">
        <v>93</v>
      </c>
      <c r="F1144" t="s">
        <v>3269</v>
      </c>
      <c r="G1144" t="s">
        <v>3218</v>
      </c>
      <c r="H1144" s="2">
        <v>5</v>
      </c>
    </row>
    <row r="1145" spans="1:8" x14ac:dyDescent="0.3">
      <c r="A1145" t="s">
        <v>286</v>
      </c>
      <c r="B1145" t="s">
        <v>8</v>
      </c>
      <c r="C1145" t="s">
        <v>26</v>
      </c>
      <c r="D1145" t="s">
        <v>55</v>
      </c>
      <c r="E1145" t="s">
        <v>93</v>
      </c>
      <c r="F1145" t="s">
        <v>3269</v>
      </c>
      <c r="G1145" t="s">
        <v>3245</v>
      </c>
      <c r="H1145" s="2">
        <v>5</v>
      </c>
    </row>
    <row r="1146" spans="1:8" x14ac:dyDescent="0.3">
      <c r="A1146" t="s">
        <v>287</v>
      </c>
      <c r="B1146" t="s">
        <v>8</v>
      </c>
      <c r="C1146" t="s">
        <v>26</v>
      </c>
      <c r="D1146" t="s">
        <v>55</v>
      </c>
      <c r="E1146" t="s">
        <v>93</v>
      </c>
      <c r="F1146" t="s">
        <v>3269</v>
      </c>
      <c r="G1146" t="s">
        <v>3245</v>
      </c>
      <c r="H1146" s="2">
        <v>4</v>
      </c>
    </row>
    <row r="1147" spans="1:8" x14ac:dyDescent="0.3">
      <c r="A1147" t="s">
        <v>288</v>
      </c>
      <c r="B1147" t="s">
        <v>8</v>
      </c>
      <c r="C1147" t="s">
        <v>26</v>
      </c>
      <c r="D1147" t="s">
        <v>55</v>
      </c>
      <c r="E1147" t="s">
        <v>93</v>
      </c>
      <c r="F1147" t="s">
        <v>3269</v>
      </c>
      <c r="G1147" t="s">
        <v>3245</v>
      </c>
      <c r="H1147" s="2">
        <v>3</v>
      </c>
    </row>
    <row r="1148" spans="1:8" x14ac:dyDescent="0.3">
      <c r="A1148" t="s">
        <v>289</v>
      </c>
      <c r="B1148" t="s">
        <v>8</v>
      </c>
      <c r="C1148" t="s">
        <v>26</v>
      </c>
      <c r="D1148" t="s">
        <v>55</v>
      </c>
      <c r="E1148" t="s">
        <v>93</v>
      </c>
      <c r="F1148" t="s">
        <v>3268</v>
      </c>
      <c r="G1148" t="s">
        <v>3245</v>
      </c>
      <c r="H1148" s="2">
        <v>4</v>
      </c>
    </row>
    <row r="1149" spans="1:8" x14ac:dyDescent="0.3">
      <c r="A1149" t="s">
        <v>290</v>
      </c>
      <c r="B1149" t="s">
        <v>8</v>
      </c>
      <c r="C1149" t="s">
        <v>26</v>
      </c>
      <c r="D1149" t="s">
        <v>55</v>
      </c>
      <c r="E1149" t="s">
        <v>93</v>
      </c>
      <c r="F1149" t="s">
        <v>3268</v>
      </c>
      <c r="G1149" t="s">
        <v>3247</v>
      </c>
      <c r="H1149" s="2">
        <v>5</v>
      </c>
    </row>
    <row r="1150" spans="1:8" x14ac:dyDescent="0.3">
      <c r="A1150" t="s">
        <v>291</v>
      </c>
      <c r="B1150" t="s">
        <v>8</v>
      </c>
      <c r="C1150" t="s">
        <v>26</v>
      </c>
      <c r="D1150" t="s">
        <v>55</v>
      </c>
      <c r="E1150" t="s">
        <v>93</v>
      </c>
      <c r="F1150" t="s">
        <v>3268</v>
      </c>
      <c r="G1150" t="s">
        <v>3247</v>
      </c>
      <c r="H1150" s="2">
        <v>3</v>
      </c>
    </row>
    <row r="1151" spans="1:8" x14ac:dyDescent="0.3">
      <c r="A1151" t="s">
        <v>292</v>
      </c>
      <c r="B1151" t="s">
        <v>8</v>
      </c>
      <c r="C1151" t="s">
        <v>26</v>
      </c>
      <c r="D1151" t="s">
        <v>55</v>
      </c>
      <c r="E1151" t="s">
        <v>93</v>
      </c>
      <c r="F1151" t="s">
        <v>3268</v>
      </c>
      <c r="G1151" t="s">
        <v>3247</v>
      </c>
      <c r="H1151" s="2">
        <v>2</v>
      </c>
    </row>
    <row r="1152" spans="1:8" x14ac:dyDescent="0.3">
      <c r="A1152" t="s">
        <v>293</v>
      </c>
      <c r="B1152" t="s">
        <v>8</v>
      </c>
      <c r="C1152" t="s">
        <v>26</v>
      </c>
      <c r="D1152" t="s">
        <v>55</v>
      </c>
      <c r="E1152" t="s">
        <v>93</v>
      </c>
      <c r="F1152" t="s">
        <v>3268</v>
      </c>
      <c r="G1152" t="s">
        <v>3247</v>
      </c>
      <c r="H1152" s="2">
        <v>5</v>
      </c>
    </row>
    <row r="1153" spans="1:8" x14ac:dyDescent="0.3">
      <c r="A1153" t="s">
        <v>294</v>
      </c>
      <c r="B1153" t="s">
        <v>8</v>
      </c>
      <c r="C1153" t="s">
        <v>26</v>
      </c>
      <c r="D1153" t="s">
        <v>55</v>
      </c>
      <c r="E1153" t="s">
        <v>93</v>
      </c>
      <c r="F1153" t="s">
        <v>3268</v>
      </c>
      <c r="G1153" t="s">
        <v>3247</v>
      </c>
      <c r="H1153" s="2">
        <v>4</v>
      </c>
    </row>
    <row r="1154" spans="1:8" x14ac:dyDescent="0.3">
      <c r="A1154" t="s">
        <v>295</v>
      </c>
      <c r="B1154" t="s">
        <v>8</v>
      </c>
      <c r="C1154" t="s">
        <v>26</v>
      </c>
      <c r="D1154" t="s">
        <v>55</v>
      </c>
      <c r="E1154" t="s">
        <v>93</v>
      </c>
      <c r="F1154" t="s">
        <v>3268</v>
      </c>
      <c r="G1154" t="s">
        <v>3215</v>
      </c>
      <c r="H1154" s="2">
        <v>3</v>
      </c>
    </row>
    <row r="1155" spans="1:8" x14ac:dyDescent="0.3">
      <c r="A1155" t="s">
        <v>296</v>
      </c>
      <c r="B1155" t="s">
        <v>8</v>
      </c>
      <c r="C1155" t="s">
        <v>26</v>
      </c>
      <c r="D1155" t="s">
        <v>55</v>
      </c>
      <c r="E1155" t="s">
        <v>93</v>
      </c>
      <c r="F1155" t="s">
        <v>3268</v>
      </c>
      <c r="G1155" t="s">
        <v>3215</v>
      </c>
      <c r="H1155" s="2">
        <v>5</v>
      </c>
    </row>
    <row r="1156" spans="1:8" x14ac:dyDescent="0.3">
      <c r="A1156" t="s">
        <v>297</v>
      </c>
      <c r="B1156" t="s">
        <v>8</v>
      </c>
      <c r="C1156" t="s">
        <v>26</v>
      </c>
      <c r="D1156" t="s">
        <v>55</v>
      </c>
      <c r="E1156" t="s">
        <v>93</v>
      </c>
      <c r="F1156" t="s">
        <v>3270</v>
      </c>
      <c r="G1156" t="s">
        <v>3215</v>
      </c>
      <c r="H1156" s="2">
        <v>4</v>
      </c>
    </row>
    <row r="1157" spans="1:8" x14ac:dyDescent="0.3">
      <c r="A1157" t="s">
        <v>298</v>
      </c>
      <c r="B1157" t="s">
        <v>8</v>
      </c>
      <c r="C1157" t="s">
        <v>26</v>
      </c>
      <c r="D1157" t="s">
        <v>56</v>
      </c>
      <c r="E1157" t="s">
        <v>90</v>
      </c>
      <c r="F1157" t="s">
        <v>3270</v>
      </c>
      <c r="G1157" t="s">
        <v>3215</v>
      </c>
      <c r="H1157" s="2">
        <v>2</v>
      </c>
    </row>
    <row r="1158" spans="1:8" x14ac:dyDescent="0.3">
      <c r="A1158" t="s">
        <v>299</v>
      </c>
      <c r="B1158" t="s">
        <v>8</v>
      </c>
      <c r="C1158" t="s">
        <v>26</v>
      </c>
      <c r="D1158" t="s">
        <v>56</v>
      </c>
      <c r="E1158" t="s">
        <v>90</v>
      </c>
      <c r="F1158" t="s">
        <v>3270</v>
      </c>
      <c r="G1158" t="s">
        <v>3215</v>
      </c>
      <c r="H1158" s="2">
        <v>5</v>
      </c>
    </row>
    <row r="1159" spans="1:8" x14ac:dyDescent="0.3">
      <c r="A1159" t="s">
        <v>300</v>
      </c>
      <c r="B1159" t="s">
        <v>8</v>
      </c>
      <c r="C1159" t="s">
        <v>26</v>
      </c>
      <c r="D1159" t="s">
        <v>56</v>
      </c>
      <c r="E1159" t="s">
        <v>90</v>
      </c>
      <c r="F1159" t="s">
        <v>3270</v>
      </c>
      <c r="G1159" t="s">
        <v>3221</v>
      </c>
      <c r="H1159" s="2">
        <v>5</v>
      </c>
    </row>
    <row r="1160" spans="1:8" x14ac:dyDescent="0.3">
      <c r="A1160" t="s">
        <v>301</v>
      </c>
      <c r="B1160" t="s">
        <v>8</v>
      </c>
      <c r="C1160" t="s">
        <v>26</v>
      </c>
      <c r="D1160" t="s">
        <v>56</v>
      </c>
      <c r="E1160" t="s">
        <v>90</v>
      </c>
      <c r="F1160" t="s">
        <v>3270</v>
      </c>
      <c r="G1160" t="s">
        <v>3221</v>
      </c>
      <c r="H1160" s="2">
        <v>4</v>
      </c>
    </row>
    <row r="1161" spans="1:8" x14ac:dyDescent="0.3">
      <c r="A1161" t="s">
        <v>302</v>
      </c>
      <c r="B1161" t="s">
        <v>8</v>
      </c>
      <c r="C1161" t="s">
        <v>26</v>
      </c>
      <c r="D1161" t="s">
        <v>56</v>
      </c>
      <c r="E1161" t="s">
        <v>90</v>
      </c>
      <c r="F1161" t="s">
        <v>3270</v>
      </c>
      <c r="G1161" t="s">
        <v>3221</v>
      </c>
      <c r="H1161" s="2">
        <v>4</v>
      </c>
    </row>
    <row r="1162" spans="1:8" x14ac:dyDescent="0.3">
      <c r="A1162" t="s">
        <v>303</v>
      </c>
      <c r="B1162" t="s">
        <v>8</v>
      </c>
      <c r="C1162" t="s">
        <v>26</v>
      </c>
      <c r="D1162" t="s">
        <v>56</v>
      </c>
      <c r="E1162" t="s">
        <v>90</v>
      </c>
      <c r="F1162" t="s">
        <v>3270</v>
      </c>
      <c r="G1162" t="s">
        <v>3221</v>
      </c>
      <c r="H1162" s="2">
        <v>4</v>
      </c>
    </row>
    <row r="1163" spans="1:8" x14ac:dyDescent="0.3">
      <c r="A1163" t="s">
        <v>304</v>
      </c>
      <c r="B1163" t="s">
        <v>8</v>
      </c>
      <c r="C1163" t="s">
        <v>26</v>
      </c>
      <c r="D1163" t="s">
        <v>56</v>
      </c>
      <c r="E1163" t="s">
        <v>90</v>
      </c>
      <c r="F1163" t="s">
        <v>3270</v>
      </c>
      <c r="G1163" t="s">
        <v>3221</v>
      </c>
      <c r="H1163" s="2">
        <v>3</v>
      </c>
    </row>
    <row r="1164" spans="1:8" x14ac:dyDescent="0.3">
      <c r="A1164" t="s">
        <v>305</v>
      </c>
      <c r="B1164" t="s">
        <v>8</v>
      </c>
      <c r="C1164" t="s">
        <v>26</v>
      </c>
      <c r="D1164" t="s">
        <v>56</v>
      </c>
      <c r="E1164" t="s">
        <v>90</v>
      </c>
      <c r="F1164" t="s">
        <v>3271</v>
      </c>
      <c r="G1164" t="s">
        <v>3234</v>
      </c>
      <c r="H1164" s="2">
        <v>5</v>
      </c>
    </row>
    <row r="1165" spans="1:8" x14ac:dyDescent="0.3">
      <c r="A1165" t="s">
        <v>306</v>
      </c>
      <c r="B1165" t="s">
        <v>8</v>
      </c>
      <c r="C1165" t="s">
        <v>26</v>
      </c>
      <c r="D1165" t="s">
        <v>56</v>
      </c>
      <c r="E1165" t="s">
        <v>90</v>
      </c>
      <c r="F1165" t="s">
        <v>3271</v>
      </c>
      <c r="G1165" t="s">
        <v>3235</v>
      </c>
      <c r="H1165" s="2">
        <v>4</v>
      </c>
    </row>
    <row r="1166" spans="1:8" x14ac:dyDescent="0.3">
      <c r="A1166" t="s">
        <v>307</v>
      </c>
      <c r="B1166" t="s">
        <v>8</v>
      </c>
      <c r="C1166" t="s">
        <v>26</v>
      </c>
      <c r="D1166" t="s">
        <v>56</v>
      </c>
      <c r="E1166" t="s">
        <v>90</v>
      </c>
      <c r="F1166" t="s">
        <v>3271</v>
      </c>
      <c r="G1166" t="s">
        <v>3234</v>
      </c>
      <c r="H1166" s="2">
        <v>2</v>
      </c>
    </row>
    <row r="1167" spans="1:8" x14ac:dyDescent="0.3">
      <c r="A1167" t="s">
        <v>308</v>
      </c>
      <c r="B1167" t="s">
        <v>8</v>
      </c>
      <c r="C1167" t="s">
        <v>26</v>
      </c>
      <c r="D1167" t="s">
        <v>56</v>
      </c>
      <c r="E1167" t="s">
        <v>90</v>
      </c>
      <c r="F1167" t="s">
        <v>3271</v>
      </c>
      <c r="G1167" t="s">
        <v>3227</v>
      </c>
      <c r="H1167" s="2">
        <v>5</v>
      </c>
    </row>
    <row r="1168" spans="1:8" x14ac:dyDescent="0.3">
      <c r="A1168" t="s">
        <v>309</v>
      </c>
      <c r="B1168" t="s">
        <v>8</v>
      </c>
      <c r="C1168" t="s">
        <v>26</v>
      </c>
      <c r="D1168" t="s">
        <v>56</v>
      </c>
      <c r="E1168" t="s">
        <v>90</v>
      </c>
      <c r="F1168" t="s">
        <v>3271</v>
      </c>
      <c r="G1168" t="s">
        <v>3234</v>
      </c>
      <c r="H1168" s="2">
        <v>5</v>
      </c>
    </row>
    <row r="1169" spans="1:8" x14ac:dyDescent="0.3">
      <c r="A1169" t="s">
        <v>310</v>
      </c>
      <c r="B1169" t="s">
        <v>8</v>
      </c>
      <c r="C1169" t="s">
        <v>26</v>
      </c>
      <c r="D1169" t="s">
        <v>56</v>
      </c>
      <c r="E1169" t="s">
        <v>90</v>
      </c>
      <c r="F1169" t="s">
        <v>3271</v>
      </c>
      <c r="G1169" t="s">
        <v>3230</v>
      </c>
      <c r="H1169" s="2">
        <v>5</v>
      </c>
    </row>
    <row r="1170" spans="1:8" x14ac:dyDescent="0.3">
      <c r="A1170" t="s">
        <v>311</v>
      </c>
      <c r="B1170" t="s">
        <v>8</v>
      </c>
      <c r="C1170" t="s">
        <v>26</v>
      </c>
      <c r="D1170" t="s">
        <v>56</v>
      </c>
      <c r="E1170" t="s">
        <v>92</v>
      </c>
      <c r="F1170" t="s">
        <v>3271</v>
      </c>
      <c r="G1170" t="s">
        <v>3222</v>
      </c>
      <c r="H1170" s="2">
        <v>4</v>
      </c>
    </row>
    <row r="1171" spans="1:8" x14ac:dyDescent="0.3">
      <c r="A1171" t="s">
        <v>312</v>
      </c>
      <c r="B1171" t="s">
        <v>8</v>
      </c>
      <c r="C1171" t="s">
        <v>26</v>
      </c>
      <c r="D1171" t="s">
        <v>56</v>
      </c>
      <c r="E1171" t="s">
        <v>92</v>
      </c>
      <c r="F1171" t="s">
        <v>3271</v>
      </c>
      <c r="G1171" t="s">
        <v>3226</v>
      </c>
      <c r="H1171" s="2">
        <v>4</v>
      </c>
    </row>
    <row r="1172" spans="1:8" x14ac:dyDescent="0.3">
      <c r="A1172" t="s">
        <v>313</v>
      </c>
      <c r="B1172" t="s">
        <v>8</v>
      </c>
      <c r="C1172" t="s">
        <v>26</v>
      </c>
      <c r="D1172" t="s">
        <v>56</v>
      </c>
      <c r="E1172" t="s">
        <v>92</v>
      </c>
      <c r="F1172" t="s">
        <v>3271</v>
      </c>
      <c r="G1172" t="s">
        <v>3227</v>
      </c>
      <c r="H1172" s="2">
        <v>4</v>
      </c>
    </row>
    <row r="1173" spans="1:8" x14ac:dyDescent="0.3">
      <c r="A1173" t="s">
        <v>314</v>
      </c>
      <c r="B1173" t="s">
        <v>8</v>
      </c>
      <c r="C1173" t="s">
        <v>26</v>
      </c>
      <c r="D1173" t="s">
        <v>56</v>
      </c>
      <c r="E1173" t="s">
        <v>92</v>
      </c>
      <c r="F1173" t="s">
        <v>3269</v>
      </c>
      <c r="G1173" t="s">
        <v>3229</v>
      </c>
      <c r="H1173" s="2">
        <v>5</v>
      </c>
    </row>
    <row r="1174" spans="1:8" x14ac:dyDescent="0.3">
      <c r="A1174" t="s">
        <v>315</v>
      </c>
      <c r="B1174" t="s">
        <v>8</v>
      </c>
      <c r="C1174" t="s">
        <v>26</v>
      </c>
      <c r="D1174" t="s">
        <v>56</v>
      </c>
      <c r="E1174" t="s">
        <v>92</v>
      </c>
      <c r="F1174" t="s">
        <v>3269</v>
      </c>
      <c r="G1174" t="s">
        <v>3218</v>
      </c>
      <c r="H1174" s="2">
        <v>5</v>
      </c>
    </row>
    <row r="1175" spans="1:8" x14ac:dyDescent="0.3">
      <c r="A1175" t="s">
        <v>316</v>
      </c>
      <c r="B1175" t="s">
        <v>8</v>
      </c>
      <c r="C1175" t="s">
        <v>26</v>
      </c>
      <c r="D1175" t="s">
        <v>56</v>
      </c>
      <c r="E1175" t="s">
        <v>92</v>
      </c>
      <c r="F1175" t="s">
        <v>3269</v>
      </c>
      <c r="G1175" t="s">
        <v>3217</v>
      </c>
      <c r="H1175" s="2">
        <v>3</v>
      </c>
    </row>
    <row r="1176" spans="1:8" x14ac:dyDescent="0.3">
      <c r="A1176" t="s">
        <v>317</v>
      </c>
      <c r="B1176" t="s">
        <v>8</v>
      </c>
      <c r="C1176" t="s">
        <v>26</v>
      </c>
      <c r="D1176" t="s">
        <v>56</v>
      </c>
      <c r="E1176" t="s">
        <v>92</v>
      </c>
      <c r="F1176" t="s">
        <v>3269</v>
      </c>
      <c r="G1176" t="s">
        <v>3216</v>
      </c>
      <c r="H1176" s="2">
        <v>5</v>
      </c>
    </row>
    <row r="1177" spans="1:8" x14ac:dyDescent="0.3">
      <c r="A1177" t="s">
        <v>318</v>
      </c>
      <c r="B1177" t="s">
        <v>8</v>
      </c>
      <c r="C1177" t="s">
        <v>26</v>
      </c>
      <c r="D1177" t="s">
        <v>56</v>
      </c>
      <c r="E1177" t="s">
        <v>92</v>
      </c>
      <c r="F1177" t="s">
        <v>3272</v>
      </c>
      <c r="G1177" t="s">
        <v>3247</v>
      </c>
      <c r="H1177" s="2">
        <v>5</v>
      </c>
    </row>
    <row r="1178" spans="1:8" x14ac:dyDescent="0.3">
      <c r="A1178" t="s">
        <v>319</v>
      </c>
      <c r="B1178" t="s">
        <v>8</v>
      </c>
      <c r="C1178" t="s">
        <v>26</v>
      </c>
      <c r="D1178" t="s">
        <v>56</v>
      </c>
      <c r="E1178" t="s">
        <v>92</v>
      </c>
      <c r="F1178" t="s">
        <v>3272</v>
      </c>
      <c r="G1178" t="s">
        <v>3236</v>
      </c>
      <c r="H1178" s="2">
        <v>4</v>
      </c>
    </row>
    <row r="1179" spans="1:8" x14ac:dyDescent="0.3">
      <c r="A1179" t="s">
        <v>320</v>
      </c>
      <c r="B1179" t="s">
        <v>8</v>
      </c>
      <c r="C1179" t="s">
        <v>26</v>
      </c>
      <c r="D1179" t="s">
        <v>56</v>
      </c>
      <c r="E1179" t="s">
        <v>92</v>
      </c>
      <c r="F1179" t="s">
        <v>3272</v>
      </c>
      <c r="G1179" t="s">
        <v>3214</v>
      </c>
      <c r="H1179" s="2">
        <v>3</v>
      </c>
    </row>
    <row r="1180" spans="1:8" x14ac:dyDescent="0.3">
      <c r="A1180" t="s">
        <v>321</v>
      </c>
      <c r="B1180" t="s">
        <v>8</v>
      </c>
      <c r="C1180" t="s">
        <v>26</v>
      </c>
      <c r="D1180" t="s">
        <v>56</v>
      </c>
      <c r="E1180" t="s">
        <v>92</v>
      </c>
      <c r="F1180" t="s">
        <v>3272</v>
      </c>
      <c r="G1180" t="s">
        <v>3239</v>
      </c>
      <c r="H1180" s="2">
        <v>5</v>
      </c>
    </row>
    <row r="1181" spans="1:8" x14ac:dyDescent="0.3">
      <c r="A1181" t="s">
        <v>322</v>
      </c>
      <c r="B1181" t="s">
        <v>8</v>
      </c>
      <c r="C1181" t="s">
        <v>26</v>
      </c>
      <c r="D1181" t="s">
        <v>56</v>
      </c>
      <c r="E1181" t="s">
        <v>92</v>
      </c>
      <c r="F1181" t="s">
        <v>3272</v>
      </c>
      <c r="G1181" t="s">
        <v>3230</v>
      </c>
      <c r="H1181" s="2">
        <v>4</v>
      </c>
    </row>
    <row r="1182" spans="1:8" x14ac:dyDescent="0.3">
      <c r="A1182" t="s">
        <v>323</v>
      </c>
      <c r="B1182" t="s">
        <v>8</v>
      </c>
      <c r="C1182" t="s">
        <v>26</v>
      </c>
      <c r="D1182" t="s">
        <v>56</v>
      </c>
      <c r="E1182" t="s">
        <v>92</v>
      </c>
      <c r="F1182" t="s">
        <v>3272</v>
      </c>
      <c r="G1182" t="s">
        <v>3246</v>
      </c>
      <c r="H1182" s="2">
        <v>3</v>
      </c>
    </row>
    <row r="1183" spans="1:8" x14ac:dyDescent="0.3">
      <c r="A1183" t="s">
        <v>324</v>
      </c>
      <c r="B1183" t="s">
        <v>8</v>
      </c>
      <c r="C1183" t="s">
        <v>26</v>
      </c>
      <c r="D1183" t="s">
        <v>56</v>
      </c>
      <c r="E1183" t="s">
        <v>92</v>
      </c>
      <c r="F1183" t="s">
        <v>3272</v>
      </c>
      <c r="G1183" t="s">
        <v>3249</v>
      </c>
      <c r="H1183" s="2">
        <v>5</v>
      </c>
    </row>
    <row r="1184" spans="1:8" x14ac:dyDescent="0.3">
      <c r="A1184" t="s">
        <v>325</v>
      </c>
      <c r="B1184" t="s">
        <v>8</v>
      </c>
      <c r="C1184" t="s">
        <v>26</v>
      </c>
      <c r="D1184" t="s">
        <v>56</v>
      </c>
      <c r="E1184" t="s">
        <v>92</v>
      </c>
      <c r="F1184" t="s">
        <v>3271</v>
      </c>
      <c r="G1184" t="s">
        <v>3237</v>
      </c>
      <c r="H1184" s="2">
        <v>5</v>
      </c>
    </row>
    <row r="1185" spans="1:8" x14ac:dyDescent="0.3">
      <c r="A1185" t="s">
        <v>326</v>
      </c>
      <c r="B1185" t="s">
        <v>8</v>
      </c>
      <c r="C1185" t="s">
        <v>26</v>
      </c>
      <c r="D1185" t="s">
        <v>56</v>
      </c>
      <c r="E1185" t="s">
        <v>92</v>
      </c>
      <c r="F1185" t="s">
        <v>3271</v>
      </c>
      <c r="G1185" t="s">
        <v>3225</v>
      </c>
      <c r="H1185" s="2">
        <v>4</v>
      </c>
    </row>
    <row r="1186" spans="1:8" x14ac:dyDescent="0.3">
      <c r="A1186" t="s">
        <v>327</v>
      </c>
      <c r="B1186" t="s">
        <v>8</v>
      </c>
      <c r="C1186" t="s">
        <v>26</v>
      </c>
      <c r="D1186" t="s">
        <v>56</v>
      </c>
      <c r="E1186" t="s">
        <v>88</v>
      </c>
      <c r="F1186" t="s">
        <v>3271</v>
      </c>
      <c r="G1186" t="s">
        <v>3222</v>
      </c>
      <c r="H1186" s="2">
        <v>2</v>
      </c>
    </row>
    <row r="1187" spans="1:8" x14ac:dyDescent="0.3">
      <c r="A1187" t="s">
        <v>328</v>
      </c>
      <c r="B1187" t="s">
        <v>8</v>
      </c>
      <c r="C1187" t="s">
        <v>26</v>
      </c>
      <c r="D1187" t="s">
        <v>56</v>
      </c>
      <c r="E1187" t="s">
        <v>88</v>
      </c>
      <c r="F1187" t="s">
        <v>3271</v>
      </c>
      <c r="G1187" t="s">
        <v>3214</v>
      </c>
      <c r="H1187" s="2">
        <v>3</v>
      </c>
    </row>
    <row r="1188" spans="1:8" x14ac:dyDescent="0.3">
      <c r="A1188" t="s">
        <v>329</v>
      </c>
      <c r="B1188" t="s">
        <v>8</v>
      </c>
      <c r="C1188" t="s">
        <v>26</v>
      </c>
      <c r="D1188" t="s">
        <v>56</v>
      </c>
      <c r="E1188" t="s">
        <v>88</v>
      </c>
      <c r="F1188" t="s">
        <v>3271</v>
      </c>
      <c r="G1188" t="s">
        <v>3242</v>
      </c>
      <c r="H1188" s="2">
        <v>4</v>
      </c>
    </row>
    <row r="1189" spans="1:8" x14ac:dyDescent="0.3">
      <c r="A1189" t="s">
        <v>330</v>
      </c>
      <c r="B1189" t="s">
        <v>8</v>
      </c>
      <c r="C1189" t="s">
        <v>26</v>
      </c>
      <c r="D1189" t="s">
        <v>56</v>
      </c>
      <c r="E1189" t="s">
        <v>88</v>
      </c>
      <c r="F1189" t="s">
        <v>3271</v>
      </c>
      <c r="G1189" t="s">
        <v>3250</v>
      </c>
      <c r="H1189" s="2">
        <v>5</v>
      </c>
    </row>
    <row r="1190" spans="1:8" x14ac:dyDescent="0.3">
      <c r="A1190" t="s">
        <v>331</v>
      </c>
      <c r="B1190" t="s">
        <v>8</v>
      </c>
      <c r="C1190" t="s">
        <v>26</v>
      </c>
      <c r="D1190" t="s">
        <v>56</v>
      </c>
      <c r="E1190" t="s">
        <v>88</v>
      </c>
      <c r="F1190" t="s">
        <v>3269</v>
      </c>
      <c r="G1190" t="s">
        <v>3246</v>
      </c>
      <c r="H1190" s="2">
        <v>4</v>
      </c>
    </row>
    <row r="1191" spans="1:8" x14ac:dyDescent="0.3">
      <c r="A1191" t="s">
        <v>332</v>
      </c>
      <c r="B1191" t="s">
        <v>8</v>
      </c>
      <c r="C1191" t="s">
        <v>26</v>
      </c>
      <c r="D1191" t="s">
        <v>56</v>
      </c>
      <c r="E1191" t="s">
        <v>88</v>
      </c>
      <c r="F1191" t="s">
        <v>3269</v>
      </c>
      <c r="G1191" t="s">
        <v>3213</v>
      </c>
      <c r="H1191" s="2">
        <v>4</v>
      </c>
    </row>
    <row r="1192" spans="1:8" x14ac:dyDescent="0.3">
      <c r="A1192" t="s">
        <v>333</v>
      </c>
      <c r="B1192" t="s">
        <v>8</v>
      </c>
      <c r="C1192" t="s">
        <v>26</v>
      </c>
      <c r="D1192" t="s">
        <v>56</v>
      </c>
      <c r="E1192" t="s">
        <v>88</v>
      </c>
      <c r="F1192" t="s">
        <v>3269</v>
      </c>
      <c r="G1192" t="s">
        <v>3231</v>
      </c>
      <c r="H1192" s="2">
        <v>4</v>
      </c>
    </row>
    <row r="1193" spans="1:8" x14ac:dyDescent="0.3">
      <c r="A1193" t="s">
        <v>334</v>
      </c>
      <c r="B1193" t="s">
        <v>8</v>
      </c>
      <c r="C1193" t="s">
        <v>26</v>
      </c>
      <c r="D1193" t="s">
        <v>56</v>
      </c>
      <c r="E1193" t="s">
        <v>88</v>
      </c>
      <c r="F1193" t="s">
        <v>3269</v>
      </c>
      <c r="G1193" t="s">
        <v>3221</v>
      </c>
      <c r="H1193" s="2">
        <v>3</v>
      </c>
    </row>
    <row r="1194" spans="1:8" x14ac:dyDescent="0.3">
      <c r="A1194" t="s">
        <v>335</v>
      </c>
      <c r="B1194" t="s">
        <v>8</v>
      </c>
      <c r="C1194" t="s">
        <v>26</v>
      </c>
      <c r="D1194" t="s">
        <v>56</v>
      </c>
      <c r="E1194" t="s">
        <v>88</v>
      </c>
      <c r="F1194" t="s">
        <v>3269</v>
      </c>
      <c r="G1194" t="s">
        <v>3224</v>
      </c>
      <c r="H1194" s="2">
        <v>2</v>
      </c>
    </row>
    <row r="1195" spans="1:8" x14ac:dyDescent="0.3">
      <c r="A1195" t="s">
        <v>336</v>
      </c>
      <c r="B1195" t="s">
        <v>8</v>
      </c>
      <c r="C1195" t="s">
        <v>26</v>
      </c>
      <c r="D1195" t="s">
        <v>56</v>
      </c>
      <c r="E1195" t="s">
        <v>88</v>
      </c>
      <c r="F1195" t="s">
        <v>3269</v>
      </c>
      <c r="G1195" t="s">
        <v>3247</v>
      </c>
      <c r="H1195" s="2">
        <v>5</v>
      </c>
    </row>
    <row r="1196" spans="1:8" x14ac:dyDescent="0.3">
      <c r="A1196" t="s">
        <v>337</v>
      </c>
      <c r="B1196" t="s">
        <v>8</v>
      </c>
      <c r="C1196" t="s">
        <v>26</v>
      </c>
      <c r="D1196" t="s">
        <v>56</v>
      </c>
      <c r="E1196" t="s">
        <v>88</v>
      </c>
      <c r="F1196" t="s">
        <v>3269</v>
      </c>
      <c r="G1196" t="s">
        <v>3247</v>
      </c>
      <c r="H1196" s="2">
        <v>4</v>
      </c>
    </row>
    <row r="1197" spans="1:8" x14ac:dyDescent="0.3">
      <c r="A1197" t="s">
        <v>338</v>
      </c>
      <c r="B1197" t="s">
        <v>8</v>
      </c>
      <c r="C1197" t="s">
        <v>26</v>
      </c>
      <c r="D1197" t="s">
        <v>56</v>
      </c>
      <c r="E1197" t="s">
        <v>88</v>
      </c>
      <c r="F1197" t="s">
        <v>3268</v>
      </c>
      <c r="G1197" t="s">
        <v>3247</v>
      </c>
      <c r="H1197" s="2">
        <v>2</v>
      </c>
    </row>
    <row r="1198" spans="1:8" x14ac:dyDescent="0.3">
      <c r="A1198" t="s">
        <v>339</v>
      </c>
      <c r="B1198" t="s">
        <v>8</v>
      </c>
      <c r="C1198" t="s">
        <v>26</v>
      </c>
      <c r="D1198" t="s">
        <v>56</v>
      </c>
      <c r="E1198" t="s">
        <v>88</v>
      </c>
      <c r="F1198" t="s">
        <v>3268</v>
      </c>
      <c r="G1198" t="s">
        <v>3247</v>
      </c>
      <c r="H1198" s="2">
        <v>5</v>
      </c>
    </row>
    <row r="1199" spans="1:8" x14ac:dyDescent="0.3">
      <c r="A1199" t="s">
        <v>340</v>
      </c>
      <c r="B1199" t="s">
        <v>8</v>
      </c>
      <c r="C1199" t="s">
        <v>26</v>
      </c>
      <c r="D1199" t="s">
        <v>56</v>
      </c>
      <c r="E1199" t="s">
        <v>88</v>
      </c>
      <c r="F1199" t="s">
        <v>3268</v>
      </c>
      <c r="G1199" t="s">
        <v>3215</v>
      </c>
      <c r="H1199" s="2">
        <v>5</v>
      </c>
    </row>
    <row r="1200" spans="1:8" x14ac:dyDescent="0.3">
      <c r="A1200" t="s">
        <v>341</v>
      </c>
      <c r="B1200" t="s">
        <v>8</v>
      </c>
      <c r="C1200" t="s">
        <v>26</v>
      </c>
      <c r="D1200" t="s">
        <v>56</v>
      </c>
      <c r="E1200" t="s">
        <v>88</v>
      </c>
      <c r="F1200" t="s">
        <v>3268</v>
      </c>
      <c r="G1200" t="s">
        <v>3215</v>
      </c>
      <c r="H1200" s="2">
        <v>4</v>
      </c>
    </row>
    <row r="1201" spans="1:8" x14ac:dyDescent="0.3">
      <c r="A1201" t="s">
        <v>342</v>
      </c>
      <c r="B1201" t="s">
        <v>8</v>
      </c>
      <c r="C1201" t="s">
        <v>26</v>
      </c>
      <c r="D1201" t="s">
        <v>56</v>
      </c>
      <c r="E1201" t="s">
        <v>88</v>
      </c>
      <c r="F1201" t="s">
        <v>3268</v>
      </c>
      <c r="G1201" t="s">
        <v>3215</v>
      </c>
      <c r="H1201" s="2">
        <v>4</v>
      </c>
    </row>
    <row r="1202" spans="1:8" x14ac:dyDescent="0.3">
      <c r="A1202" t="s">
        <v>343</v>
      </c>
      <c r="B1202" t="s">
        <v>8</v>
      </c>
      <c r="C1202" t="s">
        <v>26</v>
      </c>
      <c r="D1202" t="s">
        <v>56</v>
      </c>
      <c r="E1202" t="s">
        <v>91</v>
      </c>
      <c r="F1202" t="s">
        <v>3268</v>
      </c>
      <c r="G1202" t="s">
        <v>3215</v>
      </c>
      <c r="H1202" s="2">
        <v>4</v>
      </c>
    </row>
    <row r="1203" spans="1:8" x14ac:dyDescent="0.3">
      <c r="A1203" t="s">
        <v>344</v>
      </c>
      <c r="B1203" t="s">
        <v>8</v>
      </c>
      <c r="C1203" t="s">
        <v>26</v>
      </c>
      <c r="D1203" t="s">
        <v>56</v>
      </c>
      <c r="E1203" t="s">
        <v>91</v>
      </c>
      <c r="F1203" t="s">
        <v>3268</v>
      </c>
      <c r="G1203" t="s">
        <v>3215</v>
      </c>
      <c r="H1203" s="2">
        <v>3</v>
      </c>
    </row>
    <row r="1204" spans="1:8" x14ac:dyDescent="0.3">
      <c r="A1204" t="s">
        <v>345</v>
      </c>
      <c r="B1204" t="s">
        <v>8</v>
      </c>
      <c r="C1204" t="s">
        <v>26</v>
      </c>
      <c r="D1204" t="s">
        <v>56</v>
      </c>
      <c r="E1204" t="s">
        <v>91</v>
      </c>
      <c r="F1204" t="s">
        <v>3268</v>
      </c>
      <c r="G1204" t="s">
        <v>3221</v>
      </c>
      <c r="H1204" s="2">
        <v>5</v>
      </c>
    </row>
    <row r="1205" spans="1:8" x14ac:dyDescent="0.3">
      <c r="A1205" t="s">
        <v>346</v>
      </c>
      <c r="B1205" t="s">
        <v>8</v>
      </c>
      <c r="C1205" t="s">
        <v>26</v>
      </c>
      <c r="D1205" t="s">
        <v>56</v>
      </c>
      <c r="E1205" t="s">
        <v>91</v>
      </c>
      <c r="F1205" t="s">
        <v>3270</v>
      </c>
      <c r="G1205" t="s">
        <v>3221</v>
      </c>
      <c r="H1205" s="2">
        <v>4</v>
      </c>
    </row>
    <row r="1206" spans="1:8" x14ac:dyDescent="0.3">
      <c r="A1206" t="s">
        <v>347</v>
      </c>
      <c r="B1206" t="s">
        <v>8</v>
      </c>
      <c r="C1206" t="s">
        <v>26</v>
      </c>
      <c r="D1206" t="s">
        <v>56</v>
      </c>
      <c r="E1206" t="s">
        <v>91</v>
      </c>
      <c r="F1206" t="s">
        <v>3270</v>
      </c>
      <c r="G1206" t="s">
        <v>3221</v>
      </c>
      <c r="H1206" s="2">
        <v>2</v>
      </c>
    </row>
    <row r="1207" spans="1:8" x14ac:dyDescent="0.3">
      <c r="A1207" t="s">
        <v>348</v>
      </c>
      <c r="B1207" t="s">
        <v>8</v>
      </c>
      <c r="C1207" t="s">
        <v>26</v>
      </c>
      <c r="D1207" t="s">
        <v>56</v>
      </c>
      <c r="E1207" t="s">
        <v>91</v>
      </c>
      <c r="F1207" t="s">
        <v>3270</v>
      </c>
      <c r="G1207" t="s">
        <v>3221</v>
      </c>
      <c r="H1207" s="2">
        <v>5</v>
      </c>
    </row>
    <row r="1208" spans="1:8" x14ac:dyDescent="0.3">
      <c r="A1208" t="s">
        <v>349</v>
      </c>
      <c r="B1208" t="s">
        <v>8</v>
      </c>
      <c r="C1208" t="s">
        <v>26</v>
      </c>
      <c r="D1208" t="s">
        <v>56</v>
      </c>
      <c r="E1208" t="s">
        <v>91</v>
      </c>
      <c r="F1208" t="s">
        <v>3270</v>
      </c>
      <c r="G1208" t="s">
        <v>3221</v>
      </c>
      <c r="H1208" s="2">
        <v>5</v>
      </c>
    </row>
    <row r="1209" spans="1:8" x14ac:dyDescent="0.3">
      <c r="A1209" t="s">
        <v>350</v>
      </c>
      <c r="B1209" t="s">
        <v>8</v>
      </c>
      <c r="C1209" t="s">
        <v>26</v>
      </c>
      <c r="D1209" t="s">
        <v>56</v>
      </c>
      <c r="E1209" t="s">
        <v>91</v>
      </c>
      <c r="F1209" t="s">
        <v>3270</v>
      </c>
      <c r="G1209" t="s">
        <v>3234</v>
      </c>
      <c r="H1209" s="2">
        <v>5</v>
      </c>
    </row>
    <row r="1210" spans="1:8" x14ac:dyDescent="0.3">
      <c r="A1210" t="s">
        <v>351</v>
      </c>
      <c r="B1210" t="s">
        <v>8</v>
      </c>
      <c r="C1210" t="s">
        <v>26</v>
      </c>
      <c r="D1210" t="s">
        <v>56</v>
      </c>
      <c r="E1210" t="s">
        <v>91</v>
      </c>
      <c r="F1210" t="s">
        <v>3270</v>
      </c>
      <c r="G1210" t="s">
        <v>3235</v>
      </c>
      <c r="H1210" s="2">
        <v>4</v>
      </c>
    </row>
    <row r="1211" spans="1:8" x14ac:dyDescent="0.3">
      <c r="A1211" t="s">
        <v>352</v>
      </c>
      <c r="B1211" t="s">
        <v>8</v>
      </c>
      <c r="C1211" t="s">
        <v>26</v>
      </c>
      <c r="D1211" t="s">
        <v>56</v>
      </c>
      <c r="E1211" t="s">
        <v>91</v>
      </c>
      <c r="F1211" t="s">
        <v>3270</v>
      </c>
      <c r="G1211" t="s">
        <v>3234</v>
      </c>
      <c r="H1211" s="2">
        <v>4</v>
      </c>
    </row>
    <row r="1212" spans="1:8" x14ac:dyDescent="0.3">
      <c r="A1212" t="s">
        <v>353</v>
      </c>
      <c r="B1212" t="s">
        <v>8</v>
      </c>
      <c r="C1212" t="s">
        <v>26</v>
      </c>
      <c r="D1212" t="s">
        <v>56</v>
      </c>
      <c r="E1212" t="s">
        <v>91</v>
      </c>
      <c r="F1212" t="s">
        <v>3270</v>
      </c>
      <c r="G1212" t="s">
        <v>3227</v>
      </c>
      <c r="H1212" s="2">
        <v>4</v>
      </c>
    </row>
    <row r="1213" spans="1:8" x14ac:dyDescent="0.3">
      <c r="A1213" t="s">
        <v>354</v>
      </c>
      <c r="B1213" t="s">
        <v>8</v>
      </c>
      <c r="C1213" t="s">
        <v>26</v>
      </c>
      <c r="D1213" t="s">
        <v>56</v>
      </c>
      <c r="E1213" t="s">
        <v>91</v>
      </c>
      <c r="F1213" t="s">
        <v>3269</v>
      </c>
      <c r="G1213" t="s">
        <v>3234</v>
      </c>
      <c r="H1213" s="2">
        <v>5</v>
      </c>
    </row>
    <row r="1214" spans="1:8" x14ac:dyDescent="0.3">
      <c r="A1214" t="s">
        <v>355</v>
      </c>
      <c r="B1214" t="s">
        <v>8</v>
      </c>
      <c r="C1214" t="s">
        <v>26</v>
      </c>
      <c r="D1214" t="s">
        <v>56</v>
      </c>
      <c r="E1214" t="s">
        <v>91</v>
      </c>
      <c r="F1214" t="s">
        <v>3269</v>
      </c>
      <c r="G1214" t="s">
        <v>3230</v>
      </c>
      <c r="H1214" s="2">
        <v>5</v>
      </c>
    </row>
    <row r="1215" spans="1:8" x14ac:dyDescent="0.3">
      <c r="A1215" t="s">
        <v>356</v>
      </c>
      <c r="B1215" t="s">
        <v>8</v>
      </c>
      <c r="C1215" t="s">
        <v>26</v>
      </c>
      <c r="D1215" t="s">
        <v>56</v>
      </c>
      <c r="E1215" t="s">
        <v>91</v>
      </c>
      <c r="F1215" t="s">
        <v>3269</v>
      </c>
      <c r="G1215" t="s">
        <v>3222</v>
      </c>
      <c r="H1215" s="2">
        <v>3</v>
      </c>
    </row>
    <row r="1216" spans="1:8" ht="11.25" customHeight="1" x14ac:dyDescent="0.3">
      <c r="A1216" t="s">
        <v>357</v>
      </c>
      <c r="B1216" t="s">
        <v>8</v>
      </c>
      <c r="C1216" t="s">
        <v>26</v>
      </c>
      <c r="D1216" t="s">
        <v>56</v>
      </c>
      <c r="E1216" t="s">
        <v>91</v>
      </c>
      <c r="F1216" t="s">
        <v>3269</v>
      </c>
      <c r="G1216" t="s">
        <v>3226</v>
      </c>
      <c r="H1216" s="2">
        <v>5</v>
      </c>
    </row>
    <row r="1217" spans="1:8" x14ac:dyDescent="0.3">
      <c r="A1217" t="s">
        <v>358</v>
      </c>
      <c r="B1217" t="s">
        <v>8</v>
      </c>
      <c r="C1217" t="s">
        <v>26</v>
      </c>
      <c r="D1217" t="s">
        <v>57</v>
      </c>
      <c r="E1217" t="s">
        <v>94</v>
      </c>
      <c r="F1217" t="s">
        <v>3269</v>
      </c>
      <c r="G1217" t="s">
        <v>3227</v>
      </c>
      <c r="H1217" s="2">
        <v>5</v>
      </c>
    </row>
    <row r="1218" spans="1:8" x14ac:dyDescent="0.3">
      <c r="A1218" t="s">
        <v>359</v>
      </c>
      <c r="B1218" t="s">
        <v>8</v>
      </c>
      <c r="C1218" t="s">
        <v>26</v>
      </c>
      <c r="D1218" t="s">
        <v>57</v>
      </c>
      <c r="E1218" t="s">
        <v>94</v>
      </c>
      <c r="F1218" t="s">
        <v>3269</v>
      </c>
      <c r="G1218" t="s">
        <v>3229</v>
      </c>
      <c r="H1218" s="2">
        <v>4</v>
      </c>
    </row>
    <row r="1219" spans="1:8" x14ac:dyDescent="0.3">
      <c r="A1219" t="s">
        <v>360</v>
      </c>
      <c r="B1219" t="s">
        <v>8</v>
      </c>
      <c r="C1219" t="s">
        <v>26</v>
      </c>
      <c r="D1219" t="s">
        <v>57</v>
      </c>
      <c r="E1219" t="s">
        <v>94</v>
      </c>
      <c r="F1219" t="s">
        <v>3269</v>
      </c>
      <c r="G1219" t="s">
        <v>3218</v>
      </c>
      <c r="H1219" s="2">
        <v>3</v>
      </c>
    </row>
    <row r="1220" spans="1:8" x14ac:dyDescent="0.3">
      <c r="A1220" t="s">
        <v>361</v>
      </c>
      <c r="B1220" t="s">
        <v>8</v>
      </c>
      <c r="C1220" t="s">
        <v>26</v>
      </c>
      <c r="D1220" t="s">
        <v>57</v>
      </c>
      <c r="E1220" t="s">
        <v>94</v>
      </c>
      <c r="F1220" t="s">
        <v>3269</v>
      </c>
      <c r="G1220" t="s">
        <v>3217</v>
      </c>
      <c r="H1220" s="2">
        <v>3</v>
      </c>
    </row>
    <row r="1221" spans="1:8" x14ac:dyDescent="0.3">
      <c r="A1221" t="s">
        <v>362</v>
      </c>
      <c r="B1221" t="s">
        <v>8</v>
      </c>
      <c r="C1221" t="s">
        <v>26</v>
      </c>
      <c r="D1221" t="s">
        <v>57</v>
      </c>
      <c r="E1221" t="s">
        <v>94</v>
      </c>
      <c r="F1221" t="s">
        <v>3270</v>
      </c>
      <c r="G1221" t="s">
        <v>3216</v>
      </c>
      <c r="H1221" s="2">
        <v>5</v>
      </c>
    </row>
    <row r="1222" spans="1:8" x14ac:dyDescent="0.3">
      <c r="A1222" t="s">
        <v>363</v>
      </c>
      <c r="B1222" t="s">
        <v>8</v>
      </c>
      <c r="C1222" t="s">
        <v>26</v>
      </c>
      <c r="D1222" t="s">
        <v>57</v>
      </c>
      <c r="E1222" t="s">
        <v>94</v>
      </c>
      <c r="F1222" t="s">
        <v>3270</v>
      </c>
      <c r="G1222" t="s">
        <v>3247</v>
      </c>
      <c r="H1222" s="2">
        <v>5</v>
      </c>
    </row>
    <row r="1223" spans="1:8" x14ac:dyDescent="0.3">
      <c r="A1223" t="s">
        <v>364</v>
      </c>
      <c r="B1223" t="s">
        <v>8</v>
      </c>
      <c r="C1223" t="s">
        <v>26</v>
      </c>
      <c r="D1223" t="s">
        <v>57</v>
      </c>
      <c r="E1223" t="s">
        <v>94</v>
      </c>
      <c r="F1223" t="s">
        <v>3270</v>
      </c>
      <c r="G1223" t="s">
        <v>3236</v>
      </c>
      <c r="H1223" s="2">
        <v>4</v>
      </c>
    </row>
    <row r="1224" spans="1:8" x14ac:dyDescent="0.3">
      <c r="A1224" t="s">
        <v>365</v>
      </c>
      <c r="B1224" t="s">
        <v>8</v>
      </c>
      <c r="C1224" t="s">
        <v>26</v>
      </c>
      <c r="D1224" t="s">
        <v>57</v>
      </c>
      <c r="E1224" t="s">
        <v>94</v>
      </c>
      <c r="F1224" t="s">
        <v>3270</v>
      </c>
      <c r="G1224" t="s">
        <v>3214</v>
      </c>
      <c r="H1224" s="2">
        <v>2</v>
      </c>
    </row>
    <row r="1225" spans="1:8" x14ac:dyDescent="0.3">
      <c r="A1225" t="s">
        <v>366</v>
      </c>
      <c r="B1225" t="s">
        <v>8</v>
      </c>
      <c r="C1225" t="s">
        <v>26</v>
      </c>
      <c r="D1225" t="s">
        <v>57</v>
      </c>
      <c r="E1225" t="s">
        <v>94</v>
      </c>
      <c r="F1225" t="s">
        <v>3270</v>
      </c>
      <c r="G1225" t="s">
        <v>3239</v>
      </c>
      <c r="H1225" s="2">
        <v>3</v>
      </c>
    </row>
    <row r="1226" spans="1:8" x14ac:dyDescent="0.3">
      <c r="A1226" t="s">
        <v>367</v>
      </c>
      <c r="B1226" t="s">
        <v>8</v>
      </c>
      <c r="C1226" t="s">
        <v>26</v>
      </c>
      <c r="D1226" t="s">
        <v>57</v>
      </c>
      <c r="E1226" t="s">
        <v>94</v>
      </c>
      <c r="F1226" t="s">
        <v>3270</v>
      </c>
      <c r="G1226" t="s">
        <v>3230</v>
      </c>
      <c r="H1226" s="2">
        <v>4</v>
      </c>
    </row>
    <row r="1227" spans="1:8" x14ac:dyDescent="0.3">
      <c r="A1227" t="s">
        <v>368</v>
      </c>
      <c r="B1227" t="s">
        <v>8</v>
      </c>
      <c r="C1227" t="s">
        <v>26</v>
      </c>
      <c r="D1227" t="s">
        <v>57</v>
      </c>
      <c r="E1227" t="s">
        <v>94</v>
      </c>
      <c r="F1227" t="s">
        <v>3270</v>
      </c>
      <c r="G1227" t="s">
        <v>3246</v>
      </c>
      <c r="H1227" s="2">
        <v>5</v>
      </c>
    </row>
    <row r="1228" spans="1:8" x14ac:dyDescent="0.3">
      <c r="A1228" t="s">
        <v>369</v>
      </c>
      <c r="B1228" t="s">
        <v>8</v>
      </c>
      <c r="C1228" t="s">
        <v>26</v>
      </c>
      <c r="D1228" t="s">
        <v>57</v>
      </c>
      <c r="E1228" t="s">
        <v>94</v>
      </c>
      <c r="F1228" t="s">
        <v>3269</v>
      </c>
      <c r="G1228" t="s">
        <v>3249</v>
      </c>
      <c r="H1228" s="2">
        <v>4</v>
      </c>
    </row>
    <row r="1229" spans="1:8" x14ac:dyDescent="0.3">
      <c r="A1229" t="s">
        <v>370</v>
      </c>
      <c r="B1229" t="s">
        <v>8</v>
      </c>
      <c r="C1229" t="s">
        <v>26</v>
      </c>
      <c r="D1229" t="s">
        <v>57</v>
      </c>
      <c r="E1229" t="s">
        <v>94</v>
      </c>
      <c r="F1229" t="s">
        <v>3269</v>
      </c>
      <c r="G1229" t="s">
        <v>3237</v>
      </c>
      <c r="H1229" s="2">
        <v>4</v>
      </c>
    </row>
    <row r="1230" spans="1:8" x14ac:dyDescent="0.3">
      <c r="A1230" t="s">
        <v>371</v>
      </c>
      <c r="B1230" t="s">
        <v>8</v>
      </c>
      <c r="C1230" t="s">
        <v>26</v>
      </c>
      <c r="D1230" t="s">
        <v>57</v>
      </c>
      <c r="E1230" t="s">
        <v>94</v>
      </c>
      <c r="F1230" t="s">
        <v>3269</v>
      </c>
      <c r="G1230" t="s">
        <v>3225</v>
      </c>
      <c r="H1230" s="2">
        <v>4</v>
      </c>
    </row>
    <row r="1231" spans="1:8" x14ac:dyDescent="0.3">
      <c r="A1231" t="s">
        <v>372</v>
      </c>
      <c r="B1231" t="s">
        <v>8</v>
      </c>
      <c r="C1231" t="s">
        <v>26</v>
      </c>
      <c r="D1231" t="s">
        <v>57</v>
      </c>
      <c r="E1231" t="s">
        <v>94</v>
      </c>
      <c r="F1231" t="s">
        <v>3269</v>
      </c>
      <c r="G1231" t="s">
        <v>3222</v>
      </c>
      <c r="H1231" s="2">
        <v>3</v>
      </c>
    </row>
    <row r="1232" spans="1:8" x14ac:dyDescent="0.3">
      <c r="A1232" t="s">
        <v>373</v>
      </c>
      <c r="B1232" t="s">
        <v>8</v>
      </c>
      <c r="C1232" t="s">
        <v>26</v>
      </c>
      <c r="D1232" t="s">
        <v>57</v>
      </c>
      <c r="E1232" t="s">
        <v>94</v>
      </c>
      <c r="F1232" t="s">
        <v>3269</v>
      </c>
      <c r="G1232" t="s">
        <v>3214</v>
      </c>
      <c r="H1232" s="2">
        <v>2</v>
      </c>
    </row>
    <row r="1233" spans="1:8" x14ac:dyDescent="0.3">
      <c r="A1233" t="s">
        <v>374</v>
      </c>
      <c r="B1233" t="s">
        <v>8</v>
      </c>
      <c r="C1233" t="s">
        <v>26</v>
      </c>
      <c r="D1233" t="s">
        <v>57</v>
      </c>
      <c r="E1233" t="s">
        <v>94</v>
      </c>
      <c r="F1233" t="s">
        <v>3269</v>
      </c>
      <c r="G1233" t="s">
        <v>3242</v>
      </c>
      <c r="H1233" s="2">
        <v>5</v>
      </c>
    </row>
    <row r="1234" spans="1:8" x14ac:dyDescent="0.3">
      <c r="A1234" t="s">
        <v>375</v>
      </c>
      <c r="B1234" t="s">
        <v>8</v>
      </c>
      <c r="C1234" t="s">
        <v>26</v>
      </c>
      <c r="D1234" t="s">
        <v>57</v>
      </c>
      <c r="E1234" t="s">
        <v>94</v>
      </c>
      <c r="F1234" t="s">
        <v>3269</v>
      </c>
      <c r="G1234" t="s">
        <v>3250</v>
      </c>
      <c r="H1234" s="2">
        <v>4</v>
      </c>
    </row>
    <row r="1235" spans="1:8" x14ac:dyDescent="0.3">
      <c r="A1235" t="s">
        <v>376</v>
      </c>
      <c r="B1235" t="s">
        <v>8</v>
      </c>
      <c r="C1235" t="s">
        <v>26</v>
      </c>
      <c r="D1235" t="s">
        <v>57</v>
      </c>
      <c r="E1235" t="s">
        <v>94</v>
      </c>
      <c r="F1235" t="s">
        <v>3269</v>
      </c>
      <c r="G1235" t="s">
        <v>3246</v>
      </c>
      <c r="H1235" s="2">
        <v>2</v>
      </c>
    </row>
    <row r="1236" spans="1:8" x14ac:dyDescent="0.3">
      <c r="A1236" t="s">
        <v>377</v>
      </c>
      <c r="B1236" t="s">
        <v>8</v>
      </c>
      <c r="C1236" t="s">
        <v>26</v>
      </c>
      <c r="D1236" t="s">
        <v>57</v>
      </c>
      <c r="E1236" t="s">
        <v>94</v>
      </c>
      <c r="F1236" t="s">
        <v>3271</v>
      </c>
      <c r="G1236" t="s">
        <v>3213</v>
      </c>
      <c r="H1236" s="2">
        <v>5</v>
      </c>
    </row>
    <row r="1237" spans="1:8" x14ac:dyDescent="0.3">
      <c r="A1237" t="s">
        <v>378</v>
      </c>
      <c r="B1237" t="s">
        <v>8</v>
      </c>
      <c r="C1237" t="s">
        <v>26</v>
      </c>
      <c r="D1237" t="s">
        <v>57</v>
      </c>
      <c r="E1237" t="s">
        <v>94</v>
      </c>
      <c r="F1237" t="s">
        <v>3271</v>
      </c>
      <c r="G1237" t="s">
        <v>3231</v>
      </c>
      <c r="H1237" s="2">
        <v>5</v>
      </c>
    </row>
    <row r="1238" spans="1:8" x14ac:dyDescent="0.3">
      <c r="A1238" t="s">
        <v>379</v>
      </c>
      <c r="B1238" t="s">
        <v>8</v>
      </c>
      <c r="C1238" t="s">
        <v>26</v>
      </c>
      <c r="D1238" t="s">
        <v>57</v>
      </c>
      <c r="E1238" t="s">
        <v>91</v>
      </c>
      <c r="F1238" t="s">
        <v>3271</v>
      </c>
      <c r="G1238" t="s">
        <v>3221</v>
      </c>
      <c r="H1238" s="2">
        <v>4</v>
      </c>
    </row>
    <row r="1239" spans="1:8" x14ac:dyDescent="0.3">
      <c r="A1239" t="s">
        <v>380</v>
      </c>
      <c r="B1239" t="s">
        <v>8</v>
      </c>
      <c r="C1239" t="s">
        <v>26</v>
      </c>
      <c r="D1239" t="s">
        <v>57</v>
      </c>
      <c r="E1239" t="s">
        <v>91</v>
      </c>
      <c r="F1239" t="s">
        <v>3271</v>
      </c>
      <c r="G1239" t="s">
        <v>3224</v>
      </c>
      <c r="H1239" s="2">
        <v>4</v>
      </c>
    </row>
    <row r="1240" spans="1:8" x14ac:dyDescent="0.3">
      <c r="A1240" t="s">
        <v>381</v>
      </c>
      <c r="B1240" t="s">
        <v>8</v>
      </c>
      <c r="C1240" t="s">
        <v>26</v>
      </c>
      <c r="D1240" t="s">
        <v>57</v>
      </c>
      <c r="E1240" t="s">
        <v>91</v>
      </c>
      <c r="F1240" t="s">
        <v>3271</v>
      </c>
      <c r="G1240" t="s">
        <v>3251</v>
      </c>
      <c r="H1240" s="2">
        <v>4</v>
      </c>
    </row>
    <row r="1241" spans="1:8" x14ac:dyDescent="0.3">
      <c r="A1241" t="s">
        <v>382</v>
      </c>
      <c r="B1241" t="s">
        <v>8</v>
      </c>
      <c r="C1241" t="s">
        <v>26</v>
      </c>
      <c r="D1241" t="s">
        <v>57</v>
      </c>
      <c r="E1241" t="s">
        <v>91</v>
      </c>
      <c r="F1241" t="s">
        <v>3271</v>
      </c>
      <c r="G1241" t="s">
        <v>3251</v>
      </c>
      <c r="H1241" s="2">
        <v>3</v>
      </c>
    </row>
    <row r="1242" spans="1:8" x14ac:dyDescent="0.3">
      <c r="A1242" t="s">
        <v>383</v>
      </c>
      <c r="B1242" t="s">
        <v>8</v>
      </c>
      <c r="C1242" t="s">
        <v>26</v>
      </c>
      <c r="D1242" t="s">
        <v>57</v>
      </c>
      <c r="E1242" t="s">
        <v>91</v>
      </c>
      <c r="F1242" t="s">
        <v>3272</v>
      </c>
      <c r="G1242" t="s">
        <v>3251</v>
      </c>
      <c r="H1242" s="2">
        <v>5</v>
      </c>
    </row>
    <row r="1243" spans="1:8" x14ac:dyDescent="0.3">
      <c r="A1243" t="s">
        <v>384</v>
      </c>
      <c r="B1243" t="s">
        <v>8</v>
      </c>
      <c r="C1243" t="s">
        <v>26</v>
      </c>
      <c r="D1243" t="s">
        <v>57</v>
      </c>
      <c r="E1243" t="s">
        <v>91</v>
      </c>
      <c r="F1243" t="s">
        <v>3272</v>
      </c>
      <c r="G1243" t="s">
        <v>3251</v>
      </c>
      <c r="H1243" s="2">
        <v>4</v>
      </c>
    </row>
    <row r="1244" spans="1:8" x14ac:dyDescent="0.3">
      <c r="A1244" t="s">
        <v>385</v>
      </c>
      <c r="B1244" t="s">
        <v>8</v>
      </c>
      <c r="C1244" t="s">
        <v>26</v>
      </c>
      <c r="D1244" t="s">
        <v>57</v>
      </c>
      <c r="E1244" t="s">
        <v>91</v>
      </c>
      <c r="F1244" t="s">
        <v>3272</v>
      </c>
      <c r="G1244" t="s">
        <v>3251</v>
      </c>
      <c r="H1244" s="2">
        <v>2</v>
      </c>
    </row>
    <row r="1245" spans="1:8" x14ac:dyDescent="0.3">
      <c r="A1245" t="s">
        <v>386</v>
      </c>
      <c r="B1245" t="s">
        <v>8</v>
      </c>
      <c r="C1245" t="s">
        <v>26</v>
      </c>
      <c r="D1245" t="s">
        <v>57</v>
      </c>
      <c r="E1245" t="s">
        <v>91</v>
      </c>
      <c r="F1245" t="s">
        <v>3272</v>
      </c>
      <c r="G1245" t="s">
        <v>3251</v>
      </c>
      <c r="H1245" s="2">
        <v>5</v>
      </c>
    </row>
    <row r="1246" spans="1:8" x14ac:dyDescent="0.3">
      <c r="A1246" t="s">
        <v>387</v>
      </c>
      <c r="B1246" t="s">
        <v>8</v>
      </c>
      <c r="C1246" t="s">
        <v>26</v>
      </c>
      <c r="D1246" t="s">
        <v>57</v>
      </c>
      <c r="E1246" t="s">
        <v>91</v>
      </c>
      <c r="F1246" t="s">
        <v>3272</v>
      </c>
      <c r="G1246" t="s">
        <v>3251</v>
      </c>
      <c r="H1246" s="2">
        <v>5</v>
      </c>
    </row>
    <row r="1247" spans="1:8" x14ac:dyDescent="0.3">
      <c r="A1247" t="s">
        <v>388</v>
      </c>
      <c r="B1247" t="s">
        <v>8</v>
      </c>
      <c r="C1247" t="s">
        <v>26</v>
      </c>
      <c r="D1247" t="s">
        <v>57</v>
      </c>
      <c r="E1247" t="s">
        <v>91</v>
      </c>
      <c r="F1247" t="s">
        <v>3272</v>
      </c>
      <c r="G1247" t="s">
        <v>3251</v>
      </c>
      <c r="H1247" s="2">
        <v>5</v>
      </c>
    </row>
    <row r="1248" spans="1:8" x14ac:dyDescent="0.3">
      <c r="A1248" t="s">
        <v>389</v>
      </c>
      <c r="B1248" t="s">
        <v>8</v>
      </c>
      <c r="C1248" t="s">
        <v>26</v>
      </c>
      <c r="D1248" t="s">
        <v>57</v>
      </c>
      <c r="E1248" t="s">
        <v>91</v>
      </c>
      <c r="F1248" t="s">
        <v>3272</v>
      </c>
      <c r="G1248" t="s">
        <v>3242</v>
      </c>
      <c r="H1248" s="2">
        <v>4</v>
      </c>
    </row>
    <row r="1249" spans="1:8" x14ac:dyDescent="0.3">
      <c r="A1249" t="s">
        <v>390</v>
      </c>
      <c r="B1249" t="s">
        <v>8</v>
      </c>
      <c r="C1249" t="s">
        <v>26</v>
      </c>
      <c r="D1249" t="s">
        <v>57</v>
      </c>
      <c r="E1249" t="s">
        <v>91</v>
      </c>
      <c r="F1249" t="s">
        <v>3272</v>
      </c>
      <c r="G1249" t="s">
        <v>3223</v>
      </c>
      <c r="H1249" s="2">
        <v>4</v>
      </c>
    </row>
    <row r="1250" spans="1:8" x14ac:dyDescent="0.3">
      <c r="A1250" t="s">
        <v>391</v>
      </c>
      <c r="B1250" t="s">
        <v>8</v>
      </c>
      <c r="C1250" t="s">
        <v>26</v>
      </c>
      <c r="D1250" t="s">
        <v>57</v>
      </c>
      <c r="E1250" t="s">
        <v>91</v>
      </c>
      <c r="F1250" t="s">
        <v>3268</v>
      </c>
      <c r="G1250" t="s">
        <v>3218</v>
      </c>
      <c r="H1250" s="2">
        <v>4</v>
      </c>
    </row>
    <row r="1251" spans="1:8" x14ac:dyDescent="0.3">
      <c r="A1251" t="s">
        <v>392</v>
      </c>
      <c r="B1251" t="s">
        <v>8</v>
      </c>
      <c r="C1251" t="s">
        <v>26</v>
      </c>
      <c r="D1251" t="s">
        <v>57</v>
      </c>
      <c r="E1251" t="s">
        <v>91</v>
      </c>
      <c r="F1251" t="s">
        <v>3268</v>
      </c>
      <c r="G1251" t="s">
        <v>3215</v>
      </c>
      <c r="H1251" s="2">
        <v>5</v>
      </c>
    </row>
    <row r="1252" spans="1:8" x14ac:dyDescent="0.3">
      <c r="A1252" t="s">
        <v>393</v>
      </c>
      <c r="B1252" t="s">
        <v>8</v>
      </c>
      <c r="C1252" t="s">
        <v>26</v>
      </c>
      <c r="D1252" t="s">
        <v>57</v>
      </c>
      <c r="E1252" t="s">
        <v>91</v>
      </c>
      <c r="F1252" t="s">
        <v>3268</v>
      </c>
      <c r="G1252" t="s">
        <v>3221</v>
      </c>
      <c r="H1252" s="2">
        <v>5</v>
      </c>
    </row>
    <row r="1253" spans="1:8" x14ac:dyDescent="0.3">
      <c r="A1253" t="s">
        <v>394</v>
      </c>
      <c r="B1253" t="s">
        <v>8</v>
      </c>
      <c r="C1253" t="s">
        <v>26</v>
      </c>
      <c r="D1253" t="s">
        <v>57</v>
      </c>
      <c r="E1253" t="s">
        <v>91</v>
      </c>
      <c r="F1253" t="s">
        <v>3268</v>
      </c>
      <c r="G1253" t="s">
        <v>3225</v>
      </c>
      <c r="H1253" s="2">
        <v>3</v>
      </c>
    </row>
    <row r="1254" spans="1:8" x14ac:dyDescent="0.3">
      <c r="A1254" t="s">
        <v>395</v>
      </c>
      <c r="B1254" t="s">
        <v>8</v>
      </c>
      <c r="C1254" t="s">
        <v>26</v>
      </c>
      <c r="D1254" t="s">
        <v>57</v>
      </c>
      <c r="E1254" t="s">
        <v>91</v>
      </c>
      <c r="F1254" t="s">
        <v>3268</v>
      </c>
      <c r="G1254" t="s">
        <v>3229</v>
      </c>
      <c r="H1254" s="2">
        <v>5</v>
      </c>
    </row>
    <row r="1255" spans="1:8" x14ac:dyDescent="0.3">
      <c r="A1255" t="s">
        <v>396</v>
      </c>
      <c r="B1255" t="s">
        <v>8</v>
      </c>
      <c r="C1255" t="s">
        <v>26</v>
      </c>
      <c r="D1255" t="s">
        <v>57</v>
      </c>
      <c r="E1255" t="s">
        <v>88</v>
      </c>
      <c r="F1255" t="s">
        <v>3268</v>
      </c>
      <c r="G1255" t="s">
        <v>3214</v>
      </c>
      <c r="H1255" s="2">
        <v>5</v>
      </c>
    </row>
    <row r="1256" spans="1:8" x14ac:dyDescent="0.3">
      <c r="A1256" t="s">
        <v>397</v>
      </c>
      <c r="B1256" t="s">
        <v>8</v>
      </c>
      <c r="C1256" t="s">
        <v>26</v>
      </c>
      <c r="D1256" t="s">
        <v>57</v>
      </c>
      <c r="E1256" t="s">
        <v>88</v>
      </c>
      <c r="F1256" t="s">
        <v>3268</v>
      </c>
      <c r="G1256" t="s">
        <v>3245</v>
      </c>
      <c r="H1256" s="2">
        <v>4</v>
      </c>
    </row>
    <row r="1257" spans="1:8" x14ac:dyDescent="0.3">
      <c r="A1257" t="s">
        <v>398</v>
      </c>
      <c r="B1257" t="s">
        <v>8</v>
      </c>
      <c r="C1257" t="s">
        <v>26</v>
      </c>
      <c r="D1257" t="s">
        <v>57</v>
      </c>
      <c r="E1257" t="s">
        <v>88</v>
      </c>
      <c r="F1257" t="s">
        <v>3268</v>
      </c>
      <c r="G1257" t="s">
        <v>3224</v>
      </c>
      <c r="H1257" s="2">
        <v>3</v>
      </c>
    </row>
    <row r="1258" spans="1:8" x14ac:dyDescent="0.3">
      <c r="A1258" t="s">
        <v>399</v>
      </c>
      <c r="B1258" t="s">
        <v>8</v>
      </c>
      <c r="C1258" t="s">
        <v>26</v>
      </c>
      <c r="D1258" t="s">
        <v>57</v>
      </c>
      <c r="E1258" t="s">
        <v>88</v>
      </c>
      <c r="F1258" t="s">
        <v>3268</v>
      </c>
      <c r="G1258" t="s">
        <v>3216</v>
      </c>
      <c r="H1258" s="2">
        <v>4</v>
      </c>
    </row>
    <row r="1259" spans="1:8" x14ac:dyDescent="0.3">
      <c r="A1259" t="s">
        <v>400</v>
      </c>
      <c r="B1259" t="s">
        <v>8</v>
      </c>
      <c r="C1259" t="s">
        <v>26</v>
      </c>
      <c r="D1259" t="s">
        <v>57</v>
      </c>
      <c r="E1259" t="s">
        <v>88</v>
      </c>
      <c r="F1259" t="s">
        <v>3268</v>
      </c>
      <c r="G1259" t="s">
        <v>3249</v>
      </c>
      <c r="H1259" s="2">
        <v>4</v>
      </c>
    </row>
    <row r="1260" spans="1:8" x14ac:dyDescent="0.3">
      <c r="A1260" t="s">
        <v>401</v>
      </c>
      <c r="B1260" t="s">
        <v>8</v>
      </c>
      <c r="C1260" t="s">
        <v>26</v>
      </c>
      <c r="D1260" t="s">
        <v>57</v>
      </c>
      <c r="E1260" t="s">
        <v>88</v>
      </c>
      <c r="F1260" t="s">
        <v>3268</v>
      </c>
      <c r="G1260" t="s">
        <v>3246</v>
      </c>
      <c r="H1260" s="2">
        <v>5</v>
      </c>
    </row>
    <row r="1261" spans="1:8" x14ac:dyDescent="0.3">
      <c r="A1261" t="s">
        <v>402</v>
      </c>
      <c r="B1261" t="s">
        <v>8</v>
      </c>
      <c r="C1261" t="s">
        <v>26</v>
      </c>
      <c r="D1261" t="s">
        <v>57</v>
      </c>
      <c r="E1261" t="s">
        <v>88</v>
      </c>
      <c r="F1261" t="s">
        <v>3269</v>
      </c>
      <c r="G1261" t="s">
        <v>3247</v>
      </c>
      <c r="H1261" s="2">
        <v>4</v>
      </c>
    </row>
    <row r="1262" spans="1:8" x14ac:dyDescent="0.3">
      <c r="A1262" t="s">
        <v>403</v>
      </c>
      <c r="B1262" t="s">
        <v>8</v>
      </c>
      <c r="C1262" t="s">
        <v>26</v>
      </c>
      <c r="D1262" t="s">
        <v>57</v>
      </c>
      <c r="E1262" t="s">
        <v>88</v>
      </c>
      <c r="F1262" t="s">
        <v>3269</v>
      </c>
      <c r="G1262" t="s">
        <v>3251</v>
      </c>
      <c r="H1262" s="2">
        <v>4</v>
      </c>
    </row>
    <row r="1263" spans="1:8" x14ac:dyDescent="0.3">
      <c r="A1263" t="s">
        <v>404</v>
      </c>
      <c r="B1263" t="s">
        <v>8</v>
      </c>
      <c r="C1263" t="s">
        <v>26</v>
      </c>
      <c r="D1263" t="s">
        <v>57</v>
      </c>
      <c r="E1263" t="s">
        <v>88</v>
      </c>
      <c r="F1263" t="s">
        <v>3269</v>
      </c>
      <c r="G1263" t="s">
        <v>3251</v>
      </c>
      <c r="H1263" s="2">
        <v>4</v>
      </c>
    </row>
    <row r="1264" spans="1:8" x14ac:dyDescent="0.3">
      <c r="A1264" t="s">
        <v>405</v>
      </c>
      <c r="B1264" t="s">
        <v>8</v>
      </c>
      <c r="C1264" t="s">
        <v>26</v>
      </c>
      <c r="D1264" t="s">
        <v>57</v>
      </c>
      <c r="E1264" t="s">
        <v>88</v>
      </c>
      <c r="F1264" t="s">
        <v>3269</v>
      </c>
      <c r="G1264" t="s">
        <v>3251</v>
      </c>
      <c r="H1264" s="2">
        <v>3</v>
      </c>
    </row>
    <row r="1265" spans="1:8" x14ac:dyDescent="0.3">
      <c r="A1265" t="s">
        <v>406</v>
      </c>
      <c r="B1265" t="s">
        <v>8</v>
      </c>
      <c r="C1265" t="s">
        <v>26</v>
      </c>
      <c r="D1265" t="s">
        <v>57</v>
      </c>
      <c r="E1265" t="s">
        <v>88</v>
      </c>
      <c r="F1265" t="s">
        <v>3269</v>
      </c>
      <c r="G1265" t="s">
        <v>3242</v>
      </c>
      <c r="H1265" s="2">
        <v>5</v>
      </c>
    </row>
    <row r="1266" spans="1:8" x14ac:dyDescent="0.3">
      <c r="A1266" t="s">
        <v>407</v>
      </c>
      <c r="B1266" t="s">
        <v>8</v>
      </c>
      <c r="C1266" t="s">
        <v>26</v>
      </c>
      <c r="D1266" t="s">
        <v>57</v>
      </c>
      <c r="E1266" t="s">
        <v>88</v>
      </c>
      <c r="F1266" t="s">
        <v>3269</v>
      </c>
      <c r="G1266" t="s">
        <v>3223</v>
      </c>
      <c r="H1266" s="2">
        <v>5</v>
      </c>
    </row>
    <row r="1267" spans="1:8" x14ac:dyDescent="0.3">
      <c r="A1267" t="s">
        <v>408</v>
      </c>
      <c r="B1267" t="s">
        <v>8</v>
      </c>
      <c r="C1267" t="s">
        <v>26</v>
      </c>
      <c r="D1267" t="s">
        <v>57</v>
      </c>
      <c r="E1267" t="s">
        <v>88</v>
      </c>
      <c r="F1267" t="s">
        <v>3269</v>
      </c>
      <c r="G1267" t="s">
        <v>3220</v>
      </c>
      <c r="H1267" s="2">
        <v>4</v>
      </c>
    </row>
    <row r="1268" spans="1:8" x14ac:dyDescent="0.3">
      <c r="A1268" t="s">
        <v>409</v>
      </c>
      <c r="B1268" t="s">
        <v>8</v>
      </c>
      <c r="C1268" t="s">
        <v>26</v>
      </c>
      <c r="D1268" t="s">
        <v>57</v>
      </c>
      <c r="E1268" t="s">
        <v>88</v>
      </c>
      <c r="F1268" t="s">
        <v>3269</v>
      </c>
      <c r="G1268" t="s">
        <v>3215</v>
      </c>
      <c r="H1268" s="2">
        <v>4</v>
      </c>
    </row>
    <row r="1269" spans="1:8" x14ac:dyDescent="0.3">
      <c r="A1269" t="s">
        <v>410</v>
      </c>
      <c r="B1269" t="s">
        <v>8</v>
      </c>
      <c r="C1269" t="s">
        <v>26</v>
      </c>
      <c r="D1269" t="s">
        <v>57</v>
      </c>
      <c r="E1269" t="s">
        <v>88</v>
      </c>
      <c r="F1269" t="s">
        <v>3269</v>
      </c>
      <c r="G1269" t="s">
        <v>3221</v>
      </c>
      <c r="H1269" s="2">
        <v>5</v>
      </c>
    </row>
    <row r="1270" spans="1:8" x14ac:dyDescent="0.3">
      <c r="A1270" t="s">
        <v>411</v>
      </c>
      <c r="B1270" t="s">
        <v>8</v>
      </c>
      <c r="C1270" t="s">
        <v>26</v>
      </c>
      <c r="D1270" t="s">
        <v>57</v>
      </c>
      <c r="E1270" t="s">
        <v>88</v>
      </c>
      <c r="F1270" t="s">
        <v>3269</v>
      </c>
      <c r="G1270" t="s">
        <v>3225</v>
      </c>
      <c r="H1270" s="2">
        <v>3</v>
      </c>
    </row>
    <row r="1271" spans="1:8" x14ac:dyDescent="0.3">
      <c r="A1271" t="s">
        <v>412</v>
      </c>
      <c r="B1271" t="s">
        <v>8</v>
      </c>
      <c r="C1271" t="s">
        <v>26</v>
      </c>
      <c r="D1271" t="s">
        <v>57</v>
      </c>
      <c r="E1271" t="s">
        <v>88</v>
      </c>
      <c r="F1271" t="s">
        <v>3269</v>
      </c>
      <c r="G1271" t="s">
        <v>3229</v>
      </c>
      <c r="H1271" s="2">
        <v>2</v>
      </c>
    </row>
    <row r="1272" spans="1:8" x14ac:dyDescent="0.3">
      <c r="A1272" t="s">
        <v>413</v>
      </c>
      <c r="B1272" t="s">
        <v>8</v>
      </c>
      <c r="C1272" t="s">
        <v>26</v>
      </c>
      <c r="D1272" t="s">
        <v>57</v>
      </c>
      <c r="E1272" t="s">
        <v>88</v>
      </c>
      <c r="F1272" t="s">
        <v>3269</v>
      </c>
      <c r="G1272" t="s">
        <v>3214</v>
      </c>
      <c r="H1272" s="2">
        <v>5</v>
      </c>
    </row>
    <row r="1273" spans="1:8" x14ac:dyDescent="0.3">
      <c r="A1273" t="s">
        <v>414</v>
      </c>
      <c r="B1273" t="s">
        <v>8</v>
      </c>
      <c r="C1273" t="s">
        <v>26</v>
      </c>
      <c r="D1273" t="s">
        <v>57</v>
      </c>
      <c r="E1273" t="s">
        <v>88</v>
      </c>
      <c r="F1273" t="s">
        <v>3269</v>
      </c>
      <c r="G1273" t="s">
        <v>3245</v>
      </c>
      <c r="H1273" s="2">
        <v>4</v>
      </c>
    </row>
    <row r="1274" spans="1:8" x14ac:dyDescent="0.3">
      <c r="A1274" t="s">
        <v>415</v>
      </c>
      <c r="B1274" t="s">
        <v>8</v>
      </c>
      <c r="C1274" t="s">
        <v>26</v>
      </c>
      <c r="D1274" t="s">
        <v>57</v>
      </c>
      <c r="E1274" t="s">
        <v>92</v>
      </c>
      <c r="F1274" t="s">
        <v>3269</v>
      </c>
      <c r="G1274" t="s">
        <v>3224</v>
      </c>
      <c r="H1274" s="2">
        <v>3</v>
      </c>
    </row>
    <row r="1275" spans="1:8" x14ac:dyDescent="0.3">
      <c r="A1275" t="s">
        <v>416</v>
      </c>
      <c r="B1275" t="s">
        <v>8</v>
      </c>
      <c r="C1275" t="s">
        <v>26</v>
      </c>
      <c r="D1275" t="s">
        <v>57</v>
      </c>
      <c r="E1275" t="s">
        <v>92</v>
      </c>
      <c r="F1275" t="s">
        <v>3269</v>
      </c>
      <c r="G1275" t="s">
        <v>3216</v>
      </c>
      <c r="H1275" s="2">
        <v>5</v>
      </c>
    </row>
    <row r="1276" spans="1:8" x14ac:dyDescent="0.3">
      <c r="A1276" t="s">
        <v>417</v>
      </c>
      <c r="B1276" t="s">
        <v>8</v>
      </c>
      <c r="C1276" t="s">
        <v>26</v>
      </c>
      <c r="D1276" t="s">
        <v>57</v>
      </c>
      <c r="E1276" t="s">
        <v>92</v>
      </c>
      <c r="F1276" t="s">
        <v>3269</v>
      </c>
      <c r="G1276" t="s">
        <v>3249</v>
      </c>
      <c r="H1276" s="2">
        <v>4</v>
      </c>
    </row>
    <row r="1277" spans="1:8" x14ac:dyDescent="0.3">
      <c r="A1277" t="s">
        <v>418</v>
      </c>
      <c r="B1277" t="s">
        <v>8</v>
      </c>
      <c r="C1277" t="s">
        <v>26</v>
      </c>
      <c r="D1277" t="s">
        <v>57</v>
      </c>
      <c r="E1277" t="s">
        <v>92</v>
      </c>
      <c r="F1277" t="s">
        <v>3270</v>
      </c>
      <c r="G1277" t="s">
        <v>3246</v>
      </c>
      <c r="H1277" s="2">
        <v>2</v>
      </c>
    </row>
    <row r="1278" spans="1:8" x14ac:dyDescent="0.3">
      <c r="A1278" t="s">
        <v>419</v>
      </c>
      <c r="B1278" t="s">
        <v>8</v>
      </c>
      <c r="C1278" t="s">
        <v>26</v>
      </c>
      <c r="D1278" t="s">
        <v>57</v>
      </c>
      <c r="E1278" t="s">
        <v>92</v>
      </c>
      <c r="F1278" t="s">
        <v>3270</v>
      </c>
      <c r="G1278" t="s">
        <v>3247</v>
      </c>
      <c r="H1278" s="2">
        <v>5</v>
      </c>
    </row>
    <row r="1279" spans="1:8" x14ac:dyDescent="0.3">
      <c r="A1279" t="s">
        <v>420</v>
      </c>
      <c r="B1279" t="s">
        <v>8</v>
      </c>
      <c r="C1279" t="s">
        <v>26</v>
      </c>
      <c r="D1279" t="s">
        <v>57</v>
      </c>
      <c r="E1279" t="s">
        <v>92</v>
      </c>
      <c r="F1279" t="s">
        <v>3270</v>
      </c>
      <c r="G1279" t="s">
        <v>3213</v>
      </c>
      <c r="H1279" s="2">
        <v>5</v>
      </c>
    </row>
    <row r="1280" spans="1:8" x14ac:dyDescent="0.3">
      <c r="A1280" t="s">
        <v>421</v>
      </c>
      <c r="B1280" t="s">
        <v>8</v>
      </c>
      <c r="C1280" t="s">
        <v>26</v>
      </c>
      <c r="D1280" t="s">
        <v>57</v>
      </c>
      <c r="E1280" t="s">
        <v>92</v>
      </c>
      <c r="F1280" t="s">
        <v>3270</v>
      </c>
      <c r="G1280" t="s">
        <v>3214</v>
      </c>
      <c r="H1280" s="2">
        <v>4</v>
      </c>
    </row>
    <row r="1281" spans="1:8" x14ac:dyDescent="0.3">
      <c r="A1281" t="s">
        <v>422</v>
      </c>
      <c r="B1281" t="s">
        <v>8</v>
      </c>
      <c r="C1281" t="s">
        <v>26</v>
      </c>
      <c r="D1281" t="s">
        <v>57</v>
      </c>
      <c r="E1281" t="s">
        <v>92</v>
      </c>
      <c r="F1281" t="s">
        <v>3270</v>
      </c>
      <c r="G1281" t="s">
        <v>3215</v>
      </c>
      <c r="H1281" s="2">
        <v>4</v>
      </c>
    </row>
    <row r="1282" spans="1:8" x14ac:dyDescent="0.3">
      <c r="A1282" t="s">
        <v>423</v>
      </c>
      <c r="B1282" t="s">
        <v>8</v>
      </c>
      <c r="C1282" t="s">
        <v>26</v>
      </c>
      <c r="D1282" t="s">
        <v>57</v>
      </c>
      <c r="E1282" t="s">
        <v>92</v>
      </c>
      <c r="F1282" t="s">
        <v>3271</v>
      </c>
      <c r="G1282" t="s">
        <v>3216</v>
      </c>
      <c r="H1282" s="2">
        <v>4</v>
      </c>
    </row>
    <row r="1283" spans="1:8" x14ac:dyDescent="0.3">
      <c r="A1283" t="s">
        <v>424</v>
      </c>
      <c r="B1283" t="s">
        <v>8</v>
      </c>
      <c r="C1283" t="s">
        <v>26</v>
      </c>
      <c r="D1283" t="s">
        <v>57</v>
      </c>
      <c r="E1283" t="s">
        <v>92</v>
      </c>
      <c r="F1283" t="s">
        <v>3271</v>
      </c>
      <c r="G1283" t="s">
        <v>3217</v>
      </c>
      <c r="H1283" s="2">
        <v>3</v>
      </c>
    </row>
    <row r="1284" spans="1:8" x14ac:dyDescent="0.3">
      <c r="A1284" t="s">
        <v>425</v>
      </c>
      <c r="B1284" t="s">
        <v>8</v>
      </c>
      <c r="C1284" t="s">
        <v>26</v>
      </c>
      <c r="D1284" t="s">
        <v>57</v>
      </c>
      <c r="E1284" t="s">
        <v>92</v>
      </c>
      <c r="F1284" t="s">
        <v>3271</v>
      </c>
      <c r="G1284" t="s">
        <v>3218</v>
      </c>
      <c r="H1284" s="2">
        <v>5</v>
      </c>
    </row>
    <row r="1285" spans="1:8" x14ac:dyDescent="0.3">
      <c r="A1285" t="s">
        <v>426</v>
      </c>
      <c r="B1285" t="s">
        <v>8</v>
      </c>
      <c r="C1285" t="s">
        <v>26</v>
      </c>
      <c r="D1285" t="s">
        <v>57</v>
      </c>
      <c r="E1285" t="s">
        <v>92</v>
      </c>
      <c r="F1285" t="s">
        <v>3271</v>
      </c>
      <c r="G1285" t="s">
        <v>3219</v>
      </c>
      <c r="H1285" s="2">
        <v>4</v>
      </c>
    </row>
    <row r="1286" spans="1:8" x14ac:dyDescent="0.3">
      <c r="A1286" t="s">
        <v>427</v>
      </c>
      <c r="B1286" t="s">
        <v>8</v>
      </c>
      <c r="C1286" t="s">
        <v>26</v>
      </c>
      <c r="D1286" t="s">
        <v>57</v>
      </c>
      <c r="E1286" t="s">
        <v>92</v>
      </c>
      <c r="F1286" t="s">
        <v>3272</v>
      </c>
      <c r="G1286" t="s">
        <v>3220</v>
      </c>
      <c r="H1286" s="2">
        <v>2</v>
      </c>
    </row>
    <row r="1287" spans="1:8" x14ac:dyDescent="0.3">
      <c r="A1287" t="s">
        <v>428</v>
      </c>
      <c r="B1287" t="s">
        <v>8</v>
      </c>
      <c r="C1287" t="s">
        <v>26</v>
      </c>
      <c r="D1287" t="s">
        <v>57</v>
      </c>
      <c r="E1287" t="s">
        <v>92</v>
      </c>
      <c r="F1287" t="s">
        <v>3272</v>
      </c>
      <c r="G1287" t="s">
        <v>3221</v>
      </c>
      <c r="H1287" s="2">
        <v>5</v>
      </c>
    </row>
    <row r="1288" spans="1:8" x14ac:dyDescent="0.3">
      <c r="A1288" t="s">
        <v>429</v>
      </c>
      <c r="B1288" t="s">
        <v>8</v>
      </c>
      <c r="C1288" t="s">
        <v>26</v>
      </c>
      <c r="D1288" t="s">
        <v>57</v>
      </c>
      <c r="E1288" t="s">
        <v>92</v>
      </c>
      <c r="F1288" t="s">
        <v>3272</v>
      </c>
      <c r="G1288" t="s">
        <v>3222</v>
      </c>
      <c r="H1288" s="2">
        <v>5</v>
      </c>
    </row>
    <row r="1289" spans="1:8" x14ac:dyDescent="0.3">
      <c r="A1289" t="s">
        <v>430</v>
      </c>
      <c r="B1289" t="s">
        <v>8</v>
      </c>
      <c r="C1289" t="s">
        <v>26</v>
      </c>
      <c r="D1289" t="s">
        <v>57</v>
      </c>
      <c r="E1289" t="s">
        <v>90</v>
      </c>
      <c r="F1289" t="s">
        <v>3272</v>
      </c>
      <c r="G1289" t="s">
        <v>3223</v>
      </c>
      <c r="H1289" s="2">
        <v>5</v>
      </c>
    </row>
    <row r="1290" spans="1:8" x14ac:dyDescent="0.3">
      <c r="A1290" t="s">
        <v>431</v>
      </c>
      <c r="B1290" t="s">
        <v>8</v>
      </c>
      <c r="C1290" t="s">
        <v>26</v>
      </c>
      <c r="D1290" t="s">
        <v>57</v>
      </c>
      <c r="E1290" t="s">
        <v>90</v>
      </c>
      <c r="F1290" t="s">
        <v>3272</v>
      </c>
      <c r="G1290" t="s">
        <v>3224</v>
      </c>
      <c r="H1290" s="2">
        <v>4</v>
      </c>
    </row>
    <row r="1291" spans="1:8" x14ac:dyDescent="0.3">
      <c r="A1291" t="s">
        <v>432</v>
      </c>
      <c r="B1291" t="s">
        <v>8</v>
      </c>
      <c r="C1291" t="s">
        <v>26</v>
      </c>
      <c r="D1291" t="s">
        <v>57</v>
      </c>
      <c r="E1291" t="s">
        <v>90</v>
      </c>
      <c r="F1291" t="s">
        <v>3272</v>
      </c>
      <c r="G1291" t="s">
        <v>3225</v>
      </c>
      <c r="H1291" s="2">
        <v>4</v>
      </c>
    </row>
    <row r="1292" spans="1:8" x14ac:dyDescent="0.3">
      <c r="A1292" t="s">
        <v>433</v>
      </c>
      <c r="B1292" t="s">
        <v>8</v>
      </c>
      <c r="C1292" t="s">
        <v>26</v>
      </c>
      <c r="D1292" t="s">
        <v>57</v>
      </c>
      <c r="E1292" t="s">
        <v>90</v>
      </c>
      <c r="F1292" t="s">
        <v>3272</v>
      </c>
      <c r="G1292" t="s">
        <v>3213</v>
      </c>
      <c r="H1292" s="2">
        <v>4</v>
      </c>
    </row>
    <row r="1293" spans="1:8" x14ac:dyDescent="0.3">
      <c r="A1293" t="s">
        <v>434</v>
      </c>
      <c r="B1293" t="s">
        <v>8</v>
      </c>
      <c r="C1293" t="s">
        <v>26</v>
      </c>
      <c r="D1293" t="s">
        <v>57</v>
      </c>
      <c r="E1293" t="s">
        <v>90</v>
      </c>
      <c r="F1293" t="s">
        <v>3272</v>
      </c>
      <c r="G1293" t="s">
        <v>3214</v>
      </c>
      <c r="H1293" s="2">
        <v>5</v>
      </c>
    </row>
    <row r="1294" spans="1:8" x14ac:dyDescent="0.3">
      <c r="A1294" t="s">
        <v>435</v>
      </c>
      <c r="B1294" t="s">
        <v>8</v>
      </c>
      <c r="C1294" t="s">
        <v>26</v>
      </c>
      <c r="D1294" t="s">
        <v>57</v>
      </c>
      <c r="E1294" t="s">
        <v>90</v>
      </c>
      <c r="F1294" t="s">
        <v>3270</v>
      </c>
      <c r="G1294" t="s">
        <v>3215</v>
      </c>
      <c r="H1294" s="2">
        <v>5</v>
      </c>
    </row>
    <row r="1295" spans="1:8" x14ac:dyDescent="0.3">
      <c r="A1295" t="s">
        <v>436</v>
      </c>
      <c r="B1295" t="s">
        <v>8</v>
      </c>
      <c r="C1295" t="s">
        <v>26</v>
      </c>
      <c r="D1295" t="s">
        <v>57</v>
      </c>
      <c r="E1295" t="s">
        <v>90</v>
      </c>
      <c r="F1295" t="s">
        <v>3270</v>
      </c>
      <c r="G1295" t="s">
        <v>3216</v>
      </c>
      <c r="H1295" s="2">
        <v>3</v>
      </c>
    </row>
    <row r="1296" spans="1:8" x14ac:dyDescent="0.3">
      <c r="A1296" t="s">
        <v>437</v>
      </c>
      <c r="B1296" t="s">
        <v>8</v>
      </c>
      <c r="C1296" t="s">
        <v>26</v>
      </c>
      <c r="D1296" t="s">
        <v>57</v>
      </c>
      <c r="E1296" t="s">
        <v>90</v>
      </c>
      <c r="F1296" t="s">
        <v>3270</v>
      </c>
      <c r="G1296" t="s">
        <v>3218</v>
      </c>
      <c r="H1296" s="2">
        <v>5</v>
      </c>
    </row>
    <row r="1297" spans="1:8" x14ac:dyDescent="0.3">
      <c r="A1297" t="s">
        <v>438</v>
      </c>
      <c r="B1297" t="s">
        <v>8</v>
      </c>
      <c r="C1297" t="s">
        <v>26</v>
      </c>
      <c r="D1297" t="s">
        <v>57</v>
      </c>
      <c r="E1297" t="s">
        <v>90</v>
      </c>
      <c r="F1297" t="s">
        <v>3270</v>
      </c>
      <c r="G1297" t="s">
        <v>3213</v>
      </c>
      <c r="H1297" s="2">
        <v>5</v>
      </c>
    </row>
    <row r="1298" spans="1:8" x14ac:dyDescent="0.3">
      <c r="A1298" t="s">
        <v>439</v>
      </c>
      <c r="B1298" t="s">
        <v>8</v>
      </c>
      <c r="C1298" t="s">
        <v>26</v>
      </c>
      <c r="D1298" t="s">
        <v>57</v>
      </c>
      <c r="E1298" t="s">
        <v>90</v>
      </c>
      <c r="F1298" t="s">
        <v>3270</v>
      </c>
      <c r="G1298" t="s">
        <v>3219</v>
      </c>
      <c r="H1298" s="2">
        <v>4</v>
      </c>
    </row>
    <row r="1299" spans="1:8" x14ac:dyDescent="0.3">
      <c r="A1299" t="s">
        <v>440</v>
      </c>
      <c r="B1299" t="s">
        <v>8</v>
      </c>
      <c r="C1299" t="s">
        <v>26</v>
      </c>
      <c r="D1299" t="s">
        <v>57</v>
      </c>
      <c r="E1299" t="s">
        <v>90</v>
      </c>
      <c r="F1299" t="s">
        <v>3270</v>
      </c>
      <c r="G1299" t="s">
        <v>3220</v>
      </c>
      <c r="H1299" s="2">
        <v>3</v>
      </c>
    </row>
    <row r="1300" spans="1:8" x14ac:dyDescent="0.3">
      <c r="A1300" t="s">
        <v>441</v>
      </c>
      <c r="B1300" t="s">
        <v>8</v>
      </c>
      <c r="C1300" t="s">
        <v>26</v>
      </c>
      <c r="D1300" t="s">
        <v>37</v>
      </c>
      <c r="E1300" t="s">
        <v>95</v>
      </c>
      <c r="F1300" t="s">
        <v>3270</v>
      </c>
      <c r="G1300" t="s">
        <v>3221</v>
      </c>
      <c r="H1300" s="2">
        <v>5</v>
      </c>
    </row>
    <row r="1301" spans="1:8" x14ac:dyDescent="0.3">
      <c r="A1301" t="s">
        <v>442</v>
      </c>
      <c r="B1301" t="s">
        <v>8</v>
      </c>
      <c r="C1301" t="s">
        <v>26</v>
      </c>
      <c r="D1301" t="s">
        <v>37</v>
      </c>
      <c r="E1301" t="s">
        <v>95</v>
      </c>
      <c r="F1301" t="s">
        <v>3270</v>
      </c>
      <c r="G1301" t="s">
        <v>3222</v>
      </c>
      <c r="H1301" s="2">
        <v>4</v>
      </c>
    </row>
    <row r="1302" spans="1:8" x14ac:dyDescent="0.3">
      <c r="A1302" t="s">
        <v>443</v>
      </c>
      <c r="B1302" t="s">
        <v>8</v>
      </c>
      <c r="C1302" t="s">
        <v>26</v>
      </c>
      <c r="D1302" t="s">
        <v>37</v>
      </c>
      <c r="E1302" t="s">
        <v>95</v>
      </c>
      <c r="F1302" t="s">
        <v>3270</v>
      </c>
      <c r="G1302" t="s">
        <v>3223</v>
      </c>
      <c r="H1302" s="2">
        <v>3</v>
      </c>
    </row>
    <row r="1303" spans="1:8" x14ac:dyDescent="0.3">
      <c r="A1303" t="s">
        <v>444</v>
      </c>
      <c r="B1303" t="s">
        <v>8</v>
      </c>
      <c r="C1303" t="s">
        <v>26</v>
      </c>
      <c r="D1303" t="s">
        <v>37</v>
      </c>
      <c r="E1303" t="s">
        <v>95</v>
      </c>
      <c r="F1303" t="s">
        <v>3269</v>
      </c>
      <c r="G1303" t="s">
        <v>3224</v>
      </c>
      <c r="H1303" s="2">
        <v>5</v>
      </c>
    </row>
    <row r="1304" spans="1:8" x14ac:dyDescent="0.3">
      <c r="A1304" t="s">
        <v>445</v>
      </c>
      <c r="B1304" t="s">
        <v>8</v>
      </c>
      <c r="C1304" t="s">
        <v>26</v>
      </c>
      <c r="D1304" t="s">
        <v>37</v>
      </c>
      <c r="E1304" t="s">
        <v>95</v>
      </c>
      <c r="F1304" t="s">
        <v>3269</v>
      </c>
      <c r="G1304" t="s">
        <v>3225</v>
      </c>
      <c r="H1304" s="2">
        <v>5</v>
      </c>
    </row>
    <row r="1305" spans="1:8" x14ac:dyDescent="0.3">
      <c r="A1305" t="s">
        <v>446</v>
      </c>
      <c r="B1305" t="s">
        <v>8</v>
      </c>
      <c r="C1305" t="s">
        <v>26</v>
      </c>
      <c r="D1305" t="s">
        <v>37</v>
      </c>
      <c r="E1305" t="s">
        <v>95</v>
      </c>
      <c r="F1305" t="s">
        <v>3269</v>
      </c>
      <c r="G1305" t="s">
        <v>3213</v>
      </c>
      <c r="H1305" s="2">
        <v>4</v>
      </c>
    </row>
    <row r="1306" spans="1:8" x14ac:dyDescent="0.3">
      <c r="A1306" t="s">
        <v>447</v>
      </c>
      <c r="B1306" t="s">
        <v>8</v>
      </c>
      <c r="C1306" t="s">
        <v>26</v>
      </c>
      <c r="D1306" t="s">
        <v>37</v>
      </c>
      <c r="E1306" t="s">
        <v>95</v>
      </c>
      <c r="F1306" t="s">
        <v>3269</v>
      </c>
      <c r="G1306" t="s">
        <v>3218</v>
      </c>
      <c r="H1306" s="2">
        <v>2</v>
      </c>
    </row>
    <row r="1307" spans="1:8" x14ac:dyDescent="0.3">
      <c r="A1307" t="s">
        <v>448</v>
      </c>
      <c r="B1307" t="s">
        <v>8</v>
      </c>
      <c r="C1307" t="s">
        <v>26</v>
      </c>
      <c r="D1307" t="s">
        <v>37</v>
      </c>
      <c r="E1307" t="s">
        <v>95</v>
      </c>
      <c r="F1307" t="s">
        <v>3269</v>
      </c>
      <c r="G1307" t="s">
        <v>3218</v>
      </c>
      <c r="H1307" s="2">
        <v>3</v>
      </c>
    </row>
    <row r="1308" spans="1:8" x14ac:dyDescent="0.3">
      <c r="A1308" t="s">
        <v>449</v>
      </c>
      <c r="B1308" t="s">
        <v>8</v>
      </c>
      <c r="C1308" t="s">
        <v>26</v>
      </c>
      <c r="D1308" t="s">
        <v>37</v>
      </c>
      <c r="E1308" t="s">
        <v>95</v>
      </c>
      <c r="F1308" t="s">
        <v>3269</v>
      </c>
      <c r="G1308" t="s">
        <v>3218</v>
      </c>
      <c r="H1308" s="2">
        <v>4</v>
      </c>
    </row>
    <row r="1309" spans="1:8" x14ac:dyDescent="0.3">
      <c r="A1309" t="s">
        <v>450</v>
      </c>
      <c r="B1309" t="s">
        <v>8</v>
      </c>
      <c r="C1309" t="s">
        <v>26</v>
      </c>
      <c r="D1309" t="s">
        <v>37</v>
      </c>
      <c r="E1309" t="s">
        <v>95</v>
      </c>
      <c r="F1309" t="s">
        <v>3269</v>
      </c>
      <c r="G1309" t="s">
        <v>3218</v>
      </c>
      <c r="H1309" s="2">
        <v>5</v>
      </c>
    </row>
    <row r="1310" spans="1:8" x14ac:dyDescent="0.3">
      <c r="A1310" t="s">
        <v>451</v>
      </c>
      <c r="B1310" t="s">
        <v>8</v>
      </c>
      <c r="C1310" t="s">
        <v>26</v>
      </c>
      <c r="D1310" t="s">
        <v>37</v>
      </c>
      <c r="E1310" t="s">
        <v>95</v>
      </c>
      <c r="F1310" t="s">
        <v>3269</v>
      </c>
      <c r="G1310" t="s">
        <v>3218</v>
      </c>
      <c r="H1310" s="2">
        <v>4</v>
      </c>
    </row>
    <row r="1311" spans="1:8" x14ac:dyDescent="0.3">
      <c r="A1311" t="s">
        <v>452</v>
      </c>
      <c r="B1311" t="s">
        <v>8</v>
      </c>
      <c r="C1311" t="s">
        <v>26</v>
      </c>
      <c r="D1311" t="s">
        <v>37</v>
      </c>
      <c r="E1311" t="s">
        <v>95</v>
      </c>
      <c r="F1311" t="s">
        <v>3269</v>
      </c>
      <c r="G1311" t="s">
        <v>3218</v>
      </c>
      <c r="H1311" s="2">
        <v>4</v>
      </c>
    </row>
    <row r="1312" spans="1:8" x14ac:dyDescent="0.3">
      <c r="A1312" t="s">
        <v>453</v>
      </c>
      <c r="B1312" t="s">
        <v>8</v>
      </c>
      <c r="C1312" t="s">
        <v>26</v>
      </c>
      <c r="D1312" t="s">
        <v>37</v>
      </c>
      <c r="E1312" t="s">
        <v>95</v>
      </c>
      <c r="F1312" t="s">
        <v>3269</v>
      </c>
      <c r="G1312" t="s">
        <v>3220</v>
      </c>
      <c r="H1312" s="2">
        <v>4</v>
      </c>
    </row>
    <row r="1313" spans="1:8" x14ac:dyDescent="0.3">
      <c r="A1313" t="s">
        <v>454</v>
      </c>
      <c r="B1313" t="s">
        <v>8</v>
      </c>
      <c r="C1313" t="s">
        <v>26</v>
      </c>
      <c r="D1313" t="s">
        <v>37</v>
      </c>
      <c r="E1313" t="s">
        <v>95</v>
      </c>
      <c r="F1313" t="s">
        <v>3269</v>
      </c>
      <c r="G1313" t="s">
        <v>3221</v>
      </c>
      <c r="H1313" s="2">
        <v>3</v>
      </c>
    </row>
    <row r="1314" spans="1:8" x14ac:dyDescent="0.3">
      <c r="A1314" t="s">
        <v>455</v>
      </c>
      <c r="B1314" t="s">
        <v>8</v>
      </c>
      <c r="C1314" t="s">
        <v>26</v>
      </c>
      <c r="D1314" t="s">
        <v>37</v>
      </c>
      <c r="E1314" t="s">
        <v>95</v>
      </c>
      <c r="F1314" t="s">
        <v>3269</v>
      </c>
      <c r="G1314" t="s">
        <v>3222</v>
      </c>
      <c r="H1314" s="2">
        <v>2</v>
      </c>
    </row>
    <row r="1315" spans="1:8" x14ac:dyDescent="0.3">
      <c r="A1315" t="s">
        <v>456</v>
      </c>
      <c r="B1315" t="s">
        <v>8</v>
      </c>
      <c r="C1315" t="s">
        <v>26</v>
      </c>
      <c r="D1315" t="s">
        <v>37</v>
      </c>
      <c r="E1315" t="s">
        <v>96</v>
      </c>
      <c r="F1315" t="s">
        <v>3268</v>
      </c>
      <c r="G1315" t="s">
        <v>3223</v>
      </c>
      <c r="H1315" s="2">
        <v>5</v>
      </c>
    </row>
    <row r="1316" spans="1:8" x14ac:dyDescent="0.3">
      <c r="A1316" t="s">
        <v>457</v>
      </c>
      <c r="B1316" t="s">
        <v>8</v>
      </c>
      <c r="C1316" t="s">
        <v>26</v>
      </c>
      <c r="D1316" t="s">
        <v>37</v>
      </c>
      <c r="E1316" t="s">
        <v>96</v>
      </c>
      <c r="F1316" t="s">
        <v>3268</v>
      </c>
      <c r="G1316" t="s">
        <v>3224</v>
      </c>
      <c r="H1316" s="2">
        <v>4</v>
      </c>
    </row>
    <row r="1317" spans="1:8" x14ac:dyDescent="0.3">
      <c r="A1317" t="s">
        <v>458</v>
      </c>
      <c r="B1317" t="s">
        <v>8</v>
      </c>
      <c r="C1317" t="s">
        <v>26</v>
      </c>
      <c r="D1317" t="s">
        <v>37</v>
      </c>
      <c r="E1317" t="s">
        <v>96</v>
      </c>
      <c r="F1317" t="s">
        <v>3268</v>
      </c>
      <c r="G1317" t="s">
        <v>3225</v>
      </c>
      <c r="H1317" s="2">
        <v>2</v>
      </c>
    </row>
    <row r="1318" spans="1:8" x14ac:dyDescent="0.3">
      <c r="A1318" t="s">
        <v>459</v>
      </c>
      <c r="B1318" t="s">
        <v>8</v>
      </c>
      <c r="C1318" t="s">
        <v>26</v>
      </c>
      <c r="D1318" t="s">
        <v>58</v>
      </c>
      <c r="E1318" t="s">
        <v>89</v>
      </c>
      <c r="F1318" t="s">
        <v>3268</v>
      </c>
      <c r="G1318" t="s">
        <v>3225</v>
      </c>
      <c r="H1318" s="2">
        <v>5</v>
      </c>
    </row>
    <row r="1319" spans="1:8" x14ac:dyDescent="0.3">
      <c r="A1319" t="s">
        <v>460</v>
      </c>
      <c r="B1319" t="s">
        <v>8</v>
      </c>
      <c r="C1319" t="s">
        <v>26</v>
      </c>
      <c r="D1319" t="s">
        <v>58</v>
      </c>
      <c r="E1319" t="s">
        <v>89</v>
      </c>
      <c r="F1319" t="s">
        <v>3268</v>
      </c>
      <c r="G1319" t="s">
        <v>3225</v>
      </c>
      <c r="H1319" s="2">
        <v>5</v>
      </c>
    </row>
    <row r="1320" spans="1:8" x14ac:dyDescent="0.3">
      <c r="A1320" t="s">
        <v>461</v>
      </c>
      <c r="B1320" t="s">
        <v>8</v>
      </c>
      <c r="C1320" t="s">
        <v>26</v>
      </c>
      <c r="D1320" t="s">
        <v>58</v>
      </c>
      <c r="E1320" t="s">
        <v>89</v>
      </c>
      <c r="F1320" t="s">
        <v>3268</v>
      </c>
      <c r="G1320" t="s">
        <v>3225</v>
      </c>
      <c r="H1320" s="2">
        <v>4</v>
      </c>
    </row>
    <row r="1321" spans="1:8" x14ac:dyDescent="0.3">
      <c r="A1321" t="s">
        <v>462</v>
      </c>
      <c r="B1321" t="s">
        <v>8</v>
      </c>
      <c r="C1321" t="s">
        <v>26</v>
      </c>
      <c r="D1321" t="s">
        <v>58</v>
      </c>
      <c r="E1321" t="s">
        <v>89</v>
      </c>
      <c r="F1321" t="s">
        <v>3268</v>
      </c>
      <c r="G1321" t="s">
        <v>3225</v>
      </c>
      <c r="H1321" s="2">
        <v>4</v>
      </c>
    </row>
    <row r="1322" spans="1:8" x14ac:dyDescent="0.3">
      <c r="A1322" t="s">
        <v>463</v>
      </c>
      <c r="B1322" t="s">
        <v>8</v>
      </c>
      <c r="C1322" t="s">
        <v>26</v>
      </c>
      <c r="D1322" t="s">
        <v>58</v>
      </c>
      <c r="E1322" t="s">
        <v>89</v>
      </c>
      <c r="F1322" t="s">
        <v>3268</v>
      </c>
      <c r="G1322" t="s">
        <v>3225</v>
      </c>
      <c r="H1322" s="2">
        <v>4</v>
      </c>
    </row>
    <row r="1323" spans="1:8" x14ac:dyDescent="0.3">
      <c r="A1323" t="s">
        <v>464</v>
      </c>
      <c r="B1323" t="s">
        <v>8</v>
      </c>
      <c r="C1323" t="s">
        <v>26</v>
      </c>
      <c r="D1323" t="s">
        <v>58</v>
      </c>
      <c r="E1323" t="s">
        <v>89</v>
      </c>
      <c r="F1323" t="s">
        <v>3268</v>
      </c>
      <c r="G1323" t="s">
        <v>3213</v>
      </c>
      <c r="H1323" s="2">
        <v>3</v>
      </c>
    </row>
    <row r="1324" spans="1:8" x14ac:dyDescent="0.3">
      <c r="A1324" t="s">
        <v>465</v>
      </c>
      <c r="B1324" t="s">
        <v>8</v>
      </c>
      <c r="C1324" t="s">
        <v>26</v>
      </c>
      <c r="D1324" t="s">
        <v>58</v>
      </c>
      <c r="E1324" t="s">
        <v>89</v>
      </c>
      <c r="F1324" t="s">
        <v>3271</v>
      </c>
      <c r="G1324" t="s">
        <v>3224</v>
      </c>
      <c r="H1324" s="2">
        <v>5</v>
      </c>
    </row>
    <row r="1325" spans="1:8" x14ac:dyDescent="0.3">
      <c r="A1325" t="s">
        <v>466</v>
      </c>
      <c r="B1325" t="s">
        <v>8</v>
      </c>
      <c r="C1325" t="s">
        <v>26</v>
      </c>
      <c r="D1325" t="s">
        <v>58</v>
      </c>
      <c r="E1325" t="s">
        <v>89</v>
      </c>
      <c r="F1325" t="s">
        <v>3271</v>
      </c>
      <c r="G1325" t="s">
        <v>3225</v>
      </c>
      <c r="H1325" s="2">
        <v>4</v>
      </c>
    </row>
    <row r="1326" spans="1:8" x14ac:dyDescent="0.3">
      <c r="A1326" t="s">
        <v>467</v>
      </c>
      <c r="B1326" t="s">
        <v>8</v>
      </c>
      <c r="C1326" t="s">
        <v>26</v>
      </c>
      <c r="D1326" t="s">
        <v>58</v>
      </c>
      <c r="E1326" t="s">
        <v>89</v>
      </c>
      <c r="F1326" t="s">
        <v>3271</v>
      </c>
      <c r="G1326" t="s">
        <v>3218</v>
      </c>
      <c r="H1326" s="2">
        <v>2</v>
      </c>
    </row>
    <row r="1327" spans="1:8" x14ac:dyDescent="0.3">
      <c r="A1327" t="s">
        <v>468</v>
      </c>
      <c r="B1327" t="s">
        <v>8</v>
      </c>
      <c r="C1327" t="s">
        <v>26</v>
      </c>
      <c r="D1327" t="s">
        <v>58</v>
      </c>
      <c r="E1327" t="s">
        <v>89</v>
      </c>
      <c r="F1327" t="s">
        <v>3271</v>
      </c>
      <c r="G1327" t="s">
        <v>3214</v>
      </c>
      <c r="H1327" s="2">
        <v>5</v>
      </c>
    </row>
    <row r="1328" spans="1:8" x14ac:dyDescent="0.3">
      <c r="A1328" t="s">
        <v>469</v>
      </c>
      <c r="B1328" t="s">
        <v>8</v>
      </c>
      <c r="C1328" t="s">
        <v>26</v>
      </c>
      <c r="D1328" t="s">
        <v>58</v>
      </c>
      <c r="E1328" t="s">
        <v>89</v>
      </c>
      <c r="F1328" t="s">
        <v>3271</v>
      </c>
      <c r="G1328" t="s">
        <v>3215</v>
      </c>
      <c r="H1328" s="2">
        <v>5</v>
      </c>
    </row>
    <row r="1329" spans="1:8" x14ac:dyDescent="0.3">
      <c r="A1329" t="s">
        <v>470</v>
      </c>
      <c r="B1329" t="s">
        <v>8</v>
      </c>
      <c r="C1329" t="s">
        <v>26</v>
      </c>
      <c r="D1329" t="s">
        <v>58</v>
      </c>
      <c r="E1329" t="s">
        <v>89</v>
      </c>
      <c r="F1329" t="s">
        <v>3271</v>
      </c>
      <c r="G1329" t="s">
        <v>3216</v>
      </c>
      <c r="H1329" s="2">
        <v>5</v>
      </c>
    </row>
    <row r="1330" spans="1:8" x14ac:dyDescent="0.3">
      <c r="A1330" t="s">
        <v>471</v>
      </c>
      <c r="B1330" t="s">
        <v>8</v>
      </c>
      <c r="C1330" t="s">
        <v>26</v>
      </c>
      <c r="D1330" t="s">
        <v>58</v>
      </c>
      <c r="E1330" t="s">
        <v>89</v>
      </c>
      <c r="F1330" t="s">
        <v>3271</v>
      </c>
      <c r="G1330" t="s">
        <v>3218</v>
      </c>
      <c r="H1330" s="2">
        <v>4</v>
      </c>
    </row>
    <row r="1331" spans="1:8" x14ac:dyDescent="0.3">
      <c r="A1331" t="s">
        <v>472</v>
      </c>
      <c r="B1331" t="s">
        <v>8</v>
      </c>
      <c r="C1331" t="s">
        <v>26</v>
      </c>
      <c r="D1331" t="s">
        <v>58</v>
      </c>
      <c r="E1331" t="s">
        <v>89</v>
      </c>
      <c r="F1331" t="s">
        <v>3271</v>
      </c>
      <c r="G1331" t="s">
        <v>3218</v>
      </c>
      <c r="H1331" s="2">
        <v>4</v>
      </c>
    </row>
    <row r="1332" spans="1:8" x14ac:dyDescent="0.3">
      <c r="A1332" t="s">
        <v>473</v>
      </c>
      <c r="B1332" t="s">
        <v>8</v>
      </c>
      <c r="C1332" t="s">
        <v>26</v>
      </c>
      <c r="D1332" t="s">
        <v>58</v>
      </c>
      <c r="E1332" t="s">
        <v>89</v>
      </c>
      <c r="F1332" t="s">
        <v>3270</v>
      </c>
      <c r="G1332" t="s">
        <v>3219</v>
      </c>
      <c r="H1332" s="2">
        <v>4</v>
      </c>
    </row>
    <row r="1333" spans="1:8" x14ac:dyDescent="0.3">
      <c r="A1333" t="s">
        <v>474</v>
      </c>
      <c r="B1333" t="s">
        <v>8</v>
      </c>
      <c r="C1333" t="s">
        <v>26</v>
      </c>
      <c r="D1333" t="s">
        <v>58</v>
      </c>
      <c r="E1333" t="s">
        <v>89</v>
      </c>
      <c r="F1333" t="s">
        <v>3270</v>
      </c>
      <c r="G1333" t="s">
        <v>3220</v>
      </c>
      <c r="H1333" s="2">
        <v>5</v>
      </c>
    </row>
    <row r="1334" spans="1:8" x14ac:dyDescent="0.3">
      <c r="A1334" t="s">
        <v>475</v>
      </c>
      <c r="B1334" t="s">
        <v>8</v>
      </c>
      <c r="C1334" t="s">
        <v>26</v>
      </c>
      <c r="D1334" t="s">
        <v>58</v>
      </c>
      <c r="E1334" t="s">
        <v>89</v>
      </c>
      <c r="F1334" t="s">
        <v>3270</v>
      </c>
      <c r="G1334" t="s">
        <v>3221</v>
      </c>
      <c r="H1334" s="2">
        <v>5</v>
      </c>
    </row>
    <row r="1335" spans="1:8" x14ac:dyDescent="0.3">
      <c r="A1335" t="s">
        <v>476</v>
      </c>
      <c r="B1335" t="s">
        <v>8</v>
      </c>
      <c r="C1335" t="s">
        <v>26</v>
      </c>
      <c r="D1335" t="s">
        <v>58</v>
      </c>
      <c r="E1335" t="s">
        <v>88</v>
      </c>
      <c r="F1335" t="s">
        <v>3270</v>
      </c>
      <c r="G1335" t="s">
        <v>3224</v>
      </c>
      <c r="H1335" s="2">
        <v>3</v>
      </c>
    </row>
    <row r="1336" spans="1:8" x14ac:dyDescent="0.3">
      <c r="A1336" t="s">
        <v>477</v>
      </c>
      <c r="B1336" t="s">
        <v>8</v>
      </c>
      <c r="C1336" t="s">
        <v>26</v>
      </c>
      <c r="D1336" t="s">
        <v>58</v>
      </c>
      <c r="E1336" t="s">
        <v>88</v>
      </c>
      <c r="F1336" t="s">
        <v>3270</v>
      </c>
      <c r="G1336" t="s">
        <v>3225</v>
      </c>
      <c r="H1336" s="2">
        <v>5</v>
      </c>
    </row>
    <row r="1337" spans="1:8" x14ac:dyDescent="0.3">
      <c r="A1337" t="s">
        <v>478</v>
      </c>
      <c r="B1337" t="s">
        <v>8</v>
      </c>
      <c r="C1337" t="s">
        <v>26</v>
      </c>
      <c r="D1337" t="s">
        <v>58</v>
      </c>
      <c r="E1337" t="s">
        <v>88</v>
      </c>
      <c r="F1337" t="s">
        <v>3270</v>
      </c>
      <c r="G1337" t="s">
        <v>3218</v>
      </c>
      <c r="H1337" s="2">
        <v>5</v>
      </c>
    </row>
    <row r="1338" spans="1:8" x14ac:dyDescent="0.3">
      <c r="A1338" t="s">
        <v>479</v>
      </c>
      <c r="B1338" t="s">
        <v>8</v>
      </c>
      <c r="C1338" t="s">
        <v>26</v>
      </c>
      <c r="D1338" t="s">
        <v>58</v>
      </c>
      <c r="E1338" t="s">
        <v>88</v>
      </c>
      <c r="F1338" t="s">
        <v>3270</v>
      </c>
      <c r="G1338" t="s">
        <v>3218</v>
      </c>
      <c r="H1338" s="2">
        <v>4</v>
      </c>
    </row>
    <row r="1339" spans="1:8" x14ac:dyDescent="0.3">
      <c r="A1339" t="s">
        <v>480</v>
      </c>
      <c r="B1339" t="s">
        <v>8</v>
      </c>
      <c r="C1339" t="s">
        <v>26</v>
      </c>
      <c r="D1339" t="s">
        <v>58</v>
      </c>
      <c r="E1339" t="s">
        <v>88</v>
      </c>
      <c r="F1339" t="s">
        <v>3270</v>
      </c>
      <c r="G1339" t="s">
        <v>3218</v>
      </c>
      <c r="H1339" s="2">
        <v>3</v>
      </c>
    </row>
    <row r="1340" spans="1:8" x14ac:dyDescent="0.3">
      <c r="A1340" t="s">
        <v>481</v>
      </c>
      <c r="B1340" t="s">
        <v>8</v>
      </c>
      <c r="C1340" t="s">
        <v>26</v>
      </c>
      <c r="D1340" t="s">
        <v>58</v>
      </c>
      <c r="E1340" t="s">
        <v>88</v>
      </c>
      <c r="F1340" t="s">
        <v>3271</v>
      </c>
      <c r="G1340" t="s">
        <v>3218</v>
      </c>
      <c r="H1340" s="2">
        <v>5</v>
      </c>
    </row>
    <row r="1341" spans="1:8" x14ac:dyDescent="0.3">
      <c r="A1341" t="s">
        <v>482</v>
      </c>
      <c r="B1341" t="s">
        <v>8</v>
      </c>
      <c r="C1341" t="s">
        <v>26</v>
      </c>
      <c r="D1341" t="s">
        <v>58</v>
      </c>
      <c r="E1341" t="s">
        <v>88</v>
      </c>
      <c r="F1341" t="s">
        <v>3271</v>
      </c>
      <c r="G1341" t="s">
        <v>3218</v>
      </c>
      <c r="H1341" s="2">
        <v>5</v>
      </c>
    </row>
    <row r="1342" spans="1:8" x14ac:dyDescent="0.3">
      <c r="A1342" t="s">
        <v>483</v>
      </c>
      <c r="B1342" t="s">
        <v>8</v>
      </c>
      <c r="C1342" t="s">
        <v>26</v>
      </c>
      <c r="D1342" t="s">
        <v>58</v>
      </c>
      <c r="E1342" t="s">
        <v>88</v>
      </c>
      <c r="F1342" t="s">
        <v>3271</v>
      </c>
      <c r="G1342" t="s">
        <v>3218</v>
      </c>
      <c r="H1342" s="2">
        <v>4</v>
      </c>
    </row>
    <row r="1343" spans="1:8" x14ac:dyDescent="0.3">
      <c r="A1343" t="s">
        <v>484</v>
      </c>
      <c r="B1343" t="s">
        <v>8</v>
      </c>
      <c r="C1343" t="s">
        <v>26</v>
      </c>
      <c r="D1343" t="s">
        <v>58</v>
      </c>
      <c r="E1343" t="s">
        <v>88</v>
      </c>
      <c r="F1343" t="s">
        <v>3271</v>
      </c>
      <c r="G1343" t="s">
        <v>3218</v>
      </c>
      <c r="H1343" s="2">
        <v>4</v>
      </c>
    </row>
    <row r="1344" spans="1:8" x14ac:dyDescent="0.3">
      <c r="A1344" t="s">
        <v>485</v>
      </c>
      <c r="B1344" t="s">
        <v>8</v>
      </c>
      <c r="C1344" t="s">
        <v>26</v>
      </c>
      <c r="D1344" t="s">
        <v>58</v>
      </c>
      <c r="E1344" t="s">
        <v>88</v>
      </c>
      <c r="F1344" t="s">
        <v>3272</v>
      </c>
      <c r="G1344" t="s">
        <v>3220</v>
      </c>
      <c r="H1344" s="2">
        <v>4</v>
      </c>
    </row>
    <row r="1345" spans="1:8" x14ac:dyDescent="0.3">
      <c r="A1345" t="s">
        <v>486</v>
      </c>
      <c r="B1345" t="s">
        <v>8</v>
      </c>
      <c r="C1345" t="s">
        <v>26</v>
      </c>
      <c r="D1345" t="s">
        <v>58</v>
      </c>
      <c r="E1345" t="s">
        <v>88</v>
      </c>
      <c r="F1345" t="s">
        <v>3272</v>
      </c>
      <c r="G1345" t="s">
        <v>3221</v>
      </c>
      <c r="H1345" s="2">
        <v>2</v>
      </c>
    </row>
    <row r="1346" spans="1:8" x14ac:dyDescent="0.3">
      <c r="A1346" t="s">
        <v>487</v>
      </c>
      <c r="B1346" t="s">
        <v>8</v>
      </c>
      <c r="C1346" t="s">
        <v>26</v>
      </c>
      <c r="D1346" t="s">
        <v>58</v>
      </c>
      <c r="E1346" t="s">
        <v>88</v>
      </c>
      <c r="F1346" t="s">
        <v>3272</v>
      </c>
      <c r="G1346" t="s">
        <v>3215</v>
      </c>
      <c r="H1346" s="2">
        <v>3</v>
      </c>
    </row>
    <row r="1347" spans="1:8" x14ac:dyDescent="0.3">
      <c r="A1347" t="s">
        <v>488</v>
      </c>
      <c r="B1347" t="s">
        <v>8</v>
      </c>
      <c r="C1347" t="s">
        <v>26</v>
      </c>
      <c r="D1347" t="s">
        <v>58</v>
      </c>
      <c r="E1347" t="s">
        <v>88</v>
      </c>
      <c r="F1347" t="s">
        <v>3272</v>
      </c>
      <c r="G1347" t="s">
        <v>3215</v>
      </c>
      <c r="H1347" s="2">
        <v>2</v>
      </c>
    </row>
    <row r="1348" spans="1:8" x14ac:dyDescent="0.3">
      <c r="A1348" t="s">
        <v>489</v>
      </c>
      <c r="B1348" t="s">
        <v>8</v>
      </c>
      <c r="C1348" t="s">
        <v>26</v>
      </c>
      <c r="D1348" t="s">
        <v>58</v>
      </c>
      <c r="E1348" t="s">
        <v>88</v>
      </c>
      <c r="F1348" t="s">
        <v>3272</v>
      </c>
      <c r="G1348" t="s">
        <v>3215</v>
      </c>
      <c r="H1348" s="2">
        <v>3</v>
      </c>
    </row>
    <row r="1349" spans="1:8" x14ac:dyDescent="0.3">
      <c r="A1349" t="s">
        <v>490</v>
      </c>
      <c r="B1349" t="s">
        <v>8</v>
      </c>
      <c r="C1349" t="s">
        <v>26</v>
      </c>
      <c r="D1349" t="s">
        <v>58</v>
      </c>
      <c r="E1349" t="s">
        <v>90</v>
      </c>
      <c r="F1349" t="s">
        <v>3272</v>
      </c>
      <c r="G1349" t="s">
        <v>3215</v>
      </c>
      <c r="H1349" s="2">
        <v>5</v>
      </c>
    </row>
    <row r="1350" spans="1:8" x14ac:dyDescent="0.3">
      <c r="A1350" t="s">
        <v>491</v>
      </c>
      <c r="B1350" t="s">
        <v>8</v>
      </c>
      <c r="C1350" t="s">
        <v>26</v>
      </c>
      <c r="D1350" t="s">
        <v>58</v>
      </c>
      <c r="E1350" t="s">
        <v>90</v>
      </c>
      <c r="F1350" t="s">
        <v>3272</v>
      </c>
      <c r="G1350" t="s">
        <v>3229</v>
      </c>
      <c r="H1350" s="2">
        <v>4</v>
      </c>
    </row>
    <row r="1351" spans="1:8" x14ac:dyDescent="0.3">
      <c r="A1351" t="s">
        <v>492</v>
      </c>
      <c r="B1351" t="s">
        <v>8</v>
      </c>
      <c r="C1351" t="s">
        <v>26</v>
      </c>
      <c r="D1351" t="s">
        <v>58</v>
      </c>
      <c r="E1351" t="s">
        <v>90</v>
      </c>
      <c r="F1351" t="s">
        <v>3269</v>
      </c>
      <c r="G1351" t="s">
        <v>3229</v>
      </c>
      <c r="H1351" s="2">
        <v>3</v>
      </c>
    </row>
    <row r="1352" spans="1:8" x14ac:dyDescent="0.3">
      <c r="A1352" t="s">
        <v>493</v>
      </c>
      <c r="B1352" t="s">
        <v>8</v>
      </c>
      <c r="C1352" t="s">
        <v>26</v>
      </c>
      <c r="D1352" t="s">
        <v>58</v>
      </c>
      <c r="E1352" t="s">
        <v>90</v>
      </c>
      <c r="F1352" t="s">
        <v>3269</v>
      </c>
      <c r="G1352" t="s">
        <v>3229</v>
      </c>
      <c r="H1352" s="2">
        <v>2</v>
      </c>
    </row>
    <row r="1353" spans="1:8" x14ac:dyDescent="0.3">
      <c r="A1353" t="s">
        <v>494</v>
      </c>
      <c r="B1353" t="s">
        <v>8</v>
      </c>
      <c r="C1353" t="s">
        <v>26</v>
      </c>
      <c r="D1353" t="s">
        <v>58</v>
      </c>
      <c r="E1353" t="s">
        <v>90</v>
      </c>
      <c r="F1353" t="s">
        <v>3269</v>
      </c>
      <c r="G1353" t="s">
        <v>3229</v>
      </c>
      <c r="H1353" s="2">
        <v>2</v>
      </c>
    </row>
    <row r="1354" spans="1:8" x14ac:dyDescent="0.3">
      <c r="A1354" t="s">
        <v>495</v>
      </c>
      <c r="B1354" t="s">
        <v>8</v>
      </c>
      <c r="C1354" t="s">
        <v>26</v>
      </c>
      <c r="D1354" t="s">
        <v>58</v>
      </c>
      <c r="E1354" t="s">
        <v>90</v>
      </c>
      <c r="F1354" t="s">
        <v>3269</v>
      </c>
      <c r="G1354" t="s">
        <v>3215</v>
      </c>
      <c r="H1354" s="2">
        <v>3</v>
      </c>
    </row>
    <row r="1355" spans="1:8" x14ac:dyDescent="0.3">
      <c r="A1355" t="s">
        <v>496</v>
      </c>
      <c r="B1355" t="s">
        <v>8</v>
      </c>
      <c r="C1355" t="s">
        <v>26</v>
      </c>
      <c r="D1355" t="s">
        <v>58</v>
      </c>
      <c r="E1355" t="s">
        <v>90</v>
      </c>
      <c r="F1355" t="s">
        <v>3269</v>
      </c>
      <c r="G1355" t="s">
        <v>3221</v>
      </c>
      <c r="H1355" s="2">
        <v>5</v>
      </c>
    </row>
    <row r="1356" spans="1:8" x14ac:dyDescent="0.3">
      <c r="A1356" t="s">
        <v>497</v>
      </c>
      <c r="B1356" t="s">
        <v>8</v>
      </c>
      <c r="C1356" t="s">
        <v>26</v>
      </c>
      <c r="D1356" t="s">
        <v>58</v>
      </c>
      <c r="E1356" t="s">
        <v>90</v>
      </c>
      <c r="F1356" t="s">
        <v>3269</v>
      </c>
      <c r="G1356" t="s">
        <v>3221</v>
      </c>
      <c r="H1356" s="2">
        <v>4</v>
      </c>
    </row>
    <row r="1357" spans="1:8" x14ac:dyDescent="0.3">
      <c r="A1357" t="s">
        <v>498</v>
      </c>
      <c r="B1357" t="s">
        <v>8</v>
      </c>
      <c r="C1357" t="s">
        <v>26</v>
      </c>
      <c r="D1357" t="s">
        <v>58</v>
      </c>
      <c r="E1357" t="s">
        <v>90</v>
      </c>
      <c r="F1357" t="s">
        <v>3269</v>
      </c>
      <c r="G1357" t="s">
        <v>3221</v>
      </c>
      <c r="H1357" s="2">
        <v>4</v>
      </c>
    </row>
    <row r="1358" spans="1:8" x14ac:dyDescent="0.3">
      <c r="A1358" t="s">
        <v>499</v>
      </c>
      <c r="B1358" t="s">
        <v>8</v>
      </c>
      <c r="C1358" t="s">
        <v>26</v>
      </c>
      <c r="D1358" t="s">
        <v>58</v>
      </c>
      <c r="E1358" t="s">
        <v>90</v>
      </c>
      <c r="F1358" t="s">
        <v>3269</v>
      </c>
      <c r="G1358" t="s">
        <v>3221</v>
      </c>
      <c r="H1358" s="2">
        <v>3</v>
      </c>
    </row>
    <row r="1359" spans="1:8" x14ac:dyDescent="0.3">
      <c r="A1359" t="s">
        <v>500</v>
      </c>
      <c r="B1359" t="s">
        <v>8</v>
      </c>
      <c r="C1359" t="s">
        <v>26</v>
      </c>
      <c r="D1359" t="s">
        <v>58</v>
      </c>
      <c r="E1359" t="s">
        <v>90</v>
      </c>
      <c r="F1359" t="s">
        <v>3269</v>
      </c>
      <c r="G1359" t="s">
        <v>3221</v>
      </c>
      <c r="H1359" s="2">
        <v>2</v>
      </c>
    </row>
    <row r="1360" spans="1:8" x14ac:dyDescent="0.3">
      <c r="A1360" t="s">
        <v>501</v>
      </c>
      <c r="B1360" t="s">
        <v>8</v>
      </c>
      <c r="C1360" t="s">
        <v>26</v>
      </c>
      <c r="D1360" t="s">
        <v>58</v>
      </c>
      <c r="E1360" t="s">
        <v>90</v>
      </c>
      <c r="F1360" t="s">
        <v>3269</v>
      </c>
      <c r="G1360" t="s">
        <v>3221</v>
      </c>
      <c r="H1360" s="2">
        <v>4</v>
      </c>
    </row>
    <row r="1361" spans="1:8" x14ac:dyDescent="0.3">
      <c r="A1361" t="s">
        <v>502</v>
      </c>
      <c r="B1361" t="s">
        <v>8</v>
      </c>
      <c r="C1361" t="s">
        <v>26</v>
      </c>
      <c r="D1361" t="s">
        <v>58</v>
      </c>
      <c r="E1361" t="s">
        <v>90</v>
      </c>
      <c r="F1361" t="s">
        <v>3269</v>
      </c>
      <c r="G1361" t="s">
        <v>3221</v>
      </c>
      <c r="H1361" s="2">
        <v>3</v>
      </c>
    </row>
    <row r="1362" spans="1:8" x14ac:dyDescent="0.3">
      <c r="A1362" t="s">
        <v>503</v>
      </c>
      <c r="B1362" t="s">
        <v>8</v>
      </c>
      <c r="C1362" t="s">
        <v>26</v>
      </c>
      <c r="D1362" t="s">
        <v>58</v>
      </c>
      <c r="E1362" t="s">
        <v>90</v>
      </c>
      <c r="F1362" t="s">
        <v>3269</v>
      </c>
      <c r="G1362" t="s">
        <v>3221</v>
      </c>
      <c r="H1362" s="2">
        <v>5</v>
      </c>
    </row>
    <row r="1363" spans="1:8" x14ac:dyDescent="0.3">
      <c r="A1363" t="s">
        <v>504</v>
      </c>
      <c r="B1363" t="s">
        <v>8</v>
      </c>
      <c r="C1363" t="s">
        <v>27</v>
      </c>
      <c r="D1363" t="s">
        <v>38</v>
      </c>
      <c r="E1363" t="s">
        <v>97</v>
      </c>
      <c r="F1363" t="s">
        <v>3269</v>
      </c>
      <c r="G1363" t="s">
        <v>3216</v>
      </c>
      <c r="H1363" s="2">
        <v>5</v>
      </c>
    </row>
    <row r="1364" spans="1:8" x14ac:dyDescent="0.3">
      <c r="A1364" t="s">
        <v>505</v>
      </c>
      <c r="B1364" t="s">
        <v>8</v>
      </c>
      <c r="C1364" t="s">
        <v>27</v>
      </c>
      <c r="D1364" t="s">
        <v>38</v>
      </c>
      <c r="E1364" t="s">
        <v>97</v>
      </c>
      <c r="F1364" t="s">
        <v>3269</v>
      </c>
      <c r="G1364" t="s">
        <v>3216</v>
      </c>
      <c r="H1364" s="2">
        <v>3</v>
      </c>
    </row>
    <row r="1365" spans="1:8" x14ac:dyDescent="0.3">
      <c r="A1365" t="s">
        <v>506</v>
      </c>
      <c r="B1365" t="s">
        <v>8</v>
      </c>
      <c r="C1365" t="s">
        <v>27</v>
      </c>
      <c r="D1365" t="s">
        <v>38</v>
      </c>
      <c r="E1365" t="s">
        <v>97</v>
      </c>
      <c r="F1365" t="s">
        <v>3269</v>
      </c>
      <c r="G1365" t="s">
        <v>3216</v>
      </c>
      <c r="H1365" s="2">
        <v>4</v>
      </c>
    </row>
    <row r="1366" spans="1:8" x14ac:dyDescent="0.3">
      <c r="A1366" t="s">
        <v>507</v>
      </c>
      <c r="B1366" t="s">
        <v>8</v>
      </c>
      <c r="C1366" t="s">
        <v>27</v>
      </c>
      <c r="D1366" t="s">
        <v>38</v>
      </c>
      <c r="E1366" t="s">
        <v>97</v>
      </c>
      <c r="F1366" t="s">
        <v>3269</v>
      </c>
      <c r="G1366" t="s">
        <v>3224</v>
      </c>
      <c r="H1366" s="2">
        <v>4</v>
      </c>
    </row>
    <row r="1367" spans="1:8" x14ac:dyDescent="0.3">
      <c r="A1367" t="s">
        <v>508</v>
      </c>
      <c r="B1367" t="s">
        <v>8</v>
      </c>
      <c r="C1367" t="s">
        <v>27</v>
      </c>
      <c r="D1367" t="s">
        <v>38</v>
      </c>
      <c r="E1367" t="s">
        <v>97</v>
      </c>
      <c r="F1367" t="s">
        <v>3269</v>
      </c>
      <c r="G1367" t="s">
        <v>3224</v>
      </c>
      <c r="H1367" s="2">
        <v>3</v>
      </c>
    </row>
    <row r="1368" spans="1:8" x14ac:dyDescent="0.3">
      <c r="A1368" t="s">
        <v>509</v>
      </c>
      <c r="B1368" t="s">
        <v>8</v>
      </c>
      <c r="C1368" t="s">
        <v>27</v>
      </c>
      <c r="D1368" t="s">
        <v>38</v>
      </c>
      <c r="E1368" t="s">
        <v>97</v>
      </c>
      <c r="F1368" t="s">
        <v>3270</v>
      </c>
      <c r="G1368" t="s">
        <v>3224</v>
      </c>
      <c r="H1368" s="2">
        <v>5</v>
      </c>
    </row>
    <row r="1369" spans="1:8" x14ac:dyDescent="0.3">
      <c r="A1369" t="s">
        <v>510</v>
      </c>
      <c r="B1369" t="s">
        <v>8</v>
      </c>
      <c r="C1369" t="s">
        <v>27</v>
      </c>
      <c r="D1369" t="s">
        <v>38</v>
      </c>
      <c r="E1369" t="s">
        <v>97</v>
      </c>
      <c r="F1369" t="s">
        <v>3270</v>
      </c>
      <c r="G1369" t="s">
        <v>3223</v>
      </c>
      <c r="H1369" s="2">
        <v>5</v>
      </c>
    </row>
    <row r="1370" spans="1:8" x14ac:dyDescent="0.3">
      <c r="A1370" t="s">
        <v>511</v>
      </c>
      <c r="B1370" t="s">
        <v>8</v>
      </c>
      <c r="C1370" t="s">
        <v>27</v>
      </c>
      <c r="D1370" t="s">
        <v>38</v>
      </c>
      <c r="E1370" t="s">
        <v>97</v>
      </c>
      <c r="F1370" t="s">
        <v>3270</v>
      </c>
      <c r="G1370" t="s">
        <v>3223</v>
      </c>
      <c r="H1370" s="2">
        <v>4</v>
      </c>
    </row>
    <row r="1371" spans="1:8" x14ac:dyDescent="0.3">
      <c r="A1371" t="s">
        <v>512</v>
      </c>
      <c r="B1371" t="s">
        <v>8</v>
      </c>
      <c r="C1371" t="s">
        <v>27</v>
      </c>
      <c r="D1371" t="s">
        <v>38</v>
      </c>
      <c r="E1371" t="s">
        <v>97</v>
      </c>
      <c r="F1371" t="s">
        <v>3270</v>
      </c>
      <c r="G1371" t="s">
        <v>3223</v>
      </c>
      <c r="H1371" s="2">
        <v>3</v>
      </c>
    </row>
    <row r="1372" spans="1:8" x14ac:dyDescent="0.3">
      <c r="A1372" t="s">
        <v>513</v>
      </c>
      <c r="B1372" t="s">
        <v>8</v>
      </c>
      <c r="C1372" t="s">
        <v>27</v>
      </c>
      <c r="D1372" t="s">
        <v>38</v>
      </c>
      <c r="E1372" t="s">
        <v>97</v>
      </c>
      <c r="F1372" t="s">
        <v>3270</v>
      </c>
      <c r="G1372" t="s">
        <v>3224</v>
      </c>
      <c r="H1372" s="2">
        <v>5</v>
      </c>
    </row>
    <row r="1373" spans="1:8" x14ac:dyDescent="0.3">
      <c r="A1373" t="s">
        <v>514</v>
      </c>
      <c r="B1373" t="s">
        <v>8</v>
      </c>
      <c r="C1373" t="s">
        <v>27</v>
      </c>
      <c r="D1373" t="s">
        <v>38</v>
      </c>
      <c r="E1373" t="s">
        <v>97</v>
      </c>
      <c r="F1373" t="s">
        <v>3270</v>
      </c>
      <c r="G1373" t="s">
        <v>3225</v>
      </c>
      <c r="H1373" s="2">
        <v>5</v>
      </c>
    </row>
    <row r="1374" spans="1:8" x14ac:dyDescent="0.3">
      <c r="A1374" t="s">
        <v>515</v>
      </c>
      <c r="B1374" t="s">
        <v>8</v>
      </c>
      <c r="C1374" t="s">
        <v>27</v>
      </c>
      <c r="D1374" t="s">
        <v>38</v>
      </c>
      <c r="E1374" t="s">
        <v>97</v>
      </c>
      <c r="F1374" t="s">
        <v>3268</v>
      </c>
      <c r="G1374" t="s">
        <v>3213</v>
      </c>
      <c r="H1374" s="2">
        <v>3</v>
      </c>
    </row>
    <row r="1375" spans="1:8" x14ac:dyDescent="0.3">
      <c r="A1375" t="s">
        <v>516</v>
      </c>
      <c r="B1375" t="s">
        <v>8</v>
      </c>
      <c r="C1375" t="s">
        <v>27</v>
      </c>
      <c r="D1375" t="s">
        <v>38</v>
      </c>
      <c r="E1375" t="s">
        <v>97</v>
      </c>
      <c r="F1375" t="s">
        <v>3268</v>
      </c>
      <c r="G1375" t="s">
        <v>3214</v>
      </c>
      <c r="H1375" s="2">
        <v>2</v>
      </c>
    </row>
    <row r="1376" spans="1:8" x14ac:dyDescent="0.3">
      <c r="A1376" t="s">
        <v>517</v>
      </c>
      <c r="B1376" t="s">
        <v>8</v>
      </c>
      <c r="C1376" t="s">
        <v>27</v>
      </c>
      <c r="D1376" t="s">
        <v>38</v>
      </c>
      <c r="E1376" t="s">
        <v>80</v>
      </c>
      <c r="F1376" t="s">
        <v>3268</v>
      </c>
      <c r="G1376" t="s">
        <v>3215</v>
      </c>
      <c r="H1376" s="2">
        <v>3</v>
      </c>
    </row>
    <row r="1377" spans="1:8" x14ac:dyDescent="0.3">
      <c r="A1377" t="s">
        <v>518</v>
      </c>
      <c r="B1377" t="s">
        <v>8</v>
      </c>
      <c r="C1377" t="s">
        <v>27</v>
      </c>
      <c r="D1377" t="s">
        <v>38</v>
      </c>
      <c r="E1377" t="s">
        <v>80</v>
      </c>
      <c r="F1377" t="s">
        <v>3268</v>
      </c>
      <c r="G1377" t="s">
        <v>3216</v>
      </c>
      <c r="H1377" s="2">
        <v>5</v>
      </c>
    </row>
    <row r="1378" spans="1:8" x14ac:dyDescent="0.3">
      <c r="A1378" t="s">
        <v>519</v>
      </c>
      <c r="B1378" t="s">
        <v>8</v>
      </c>
      <c r="C1378" t="s">
        <v>27</v>
      </c>
      <c r="D1378" t="s">
        <v>38</v>
      </c>
      <c r="E1378" t="s">
        <v>80</v>
      </c>
      <c r="F1378" t="s">
        <v>3268</v>
      </c>
      <c r="G1378" t="s">
        <v>3213</v>
      </c>
      <c r="H1378" s="2">
        <v>4</v>
      </c>
    </row>
    <row r="1379" spans="1:8" x14ac:dyDescent="0.3">
      <c r="A1379" t="s">
        <v>520</v>
      </c>
      <c r="B1379" t="s">
        <v>8</v>
      </c>
      <c r="C1379" t="s">
        <v>27</v>
      </c>
      <c r="D1379" t="s">
        <v>38</v>
      </c>
      <c r="E1379" t="s">
        <v>80</v>
      </c>
      <c r="F1379" t="s">
        <v>3268</v>
      </c>
      <c r="G1379" t="s">
        <v>3213</v>
      </c>
      <c r="H1379" s="2">
        <v>3</v>
      </c>
    </row>
    <row r="1380" spans="1:8" x14ac:dyDescent="0.3">
      <c r="A1380" t="s">
        <v>521</v>
      </c>
      <c r="B1380" t="s">
        <v>8</v>
      </c>
      <c r="C1380" t="s">
        <v>27</v>
      </c>
      <c r="D1380" t="s">
        <v>38</v>
      </c>
      <c r="E1380" t="s">
        <v>80</v>
      </c>
      <c r="F1380" t="s">
        <v>3268</v>
      </c>
      <c r="G1380" t="s">
        <v>3219</v>
      </c>
      <c r="H1380" s="2">
        <v>4</v>
      </c>
    </row>
    <row r="1381" spans="1:8" x14ac:dyDescent="0.3">
      <c r="A1381" t="s">
        <v>522</v>
      </c>
      <c r="B1381" t="s">
        <v>8</v>
      </c>
      <c r="C1381" t="s">
        <v>27</v>
      </c>
      <c r="D1381" t="s">
        <v>38</v>
      </c>
      <c r="E1381" t="s">
        <v>80</v>
      </c>
      <c r="F1381" t="s">
        <v>3268</v>
      </c>
      <c r="G1381" t="s">
        <v>3220</v>
      </c>
      <c r="H1381" s="2">
        <v>5</v>
      </c>
    </row>
    <row r="1382" spans="1:8" x14ac:dyDescent="0.3">
      <c r="A1382" t="s">
        <v>523</v>
      </c>
      <c r="B1382" t="s">
        <v>8</v>
      </c>
      <c r="C1382" t="s">
        <v>27</v>
      </c>
      <c r="D1382" t="s">
        <v>38</v>
      </c>
      <c r="E1382" t="s">
        <v>80</v>
      </c>
      <c r="F1382" t="s">
        <v>3269</v>
      </c>
      <c r="G1382" t="s">
        <v>3221</v>
      </c>
      <c r="H1382" s="2">
        <v>3</v>
      </c>
    </row>
    <row r="1383" spans="1:8" x14ac:dyDescent="0.3">
      <c r="A1383" t="s">
        <v>524</v>
      </c>
      <c r="B1383" t="s">
        <v>8</v>
      </c>
      <c r="C1383" t="s">
        <v>27</v>
      </c>
      <c r="D1383" t="s">
        <v>38</v>
      </c>
      <c r="E1383" t="s">
        <v>80</v>
      </c>
      <c r="F1383" t="s">
        <v>3269</v>
      </c>
      <c r="G1383" t="s">
        <v>3218</v>
      </c>
      <c r="H1383" s="2">
        <v>4</v>
      </c>
    </row>
    <row r="1384" spans="1:8" x14ac:dyDescent="0.3">
      <c r="A1384" t="s">
        <v>525</v>
      </c>
      <c r="B1384" t="s">
        <v>8</v>
      </c>
      <c r="C1384" t="s">
        <v>27</v>
      </c>
      <c r="D1384" t="s">
        <v>38</v>
      </c>
      <c r="E1384" t="s">
        <v>80</v>
      </c>
      <c r="F1384" t="s">
        <v>3269</v>
      </c>
      <c r="G1384" t="s">
        <v>3218</v>
      </c>
      <c r="H1384" s="2">
        <v>5</v>
      </c>
    </row>
    <row r="1385" spans="1:8" x14ac:dyDescent="0.3">
      <c r="A1385" t="s">
        <v>526</v>
      </c>
      <c r="B1385" t="s">
        <v>8</v>
      </c>
      <c r="C1385" t="s">
        <v>27</v>
      </c>
      <c r="D1385" t="s">
        <v>38</v>
      </c>
      <c r="E1385" t="s">
        <v>80</v>
      </c>
      <c r="F1385" t="s">
        <v>3269</v>
      </c>
      <c r="G1385" t="s">
        <v>3227</v>
      </c>
      <c r="H1385" s="2">
        <v>3</v>
      </c>
    </row>
    <row r="1386" spans="1:8" x14ac:dyDescent="0.3">
      <c r="A1386" t="s">
        <v>527</v>
      </c>
      <c r="B1386" t="s">
        <v>8</v>
      </c>
      <c r="C1386" t="s">
        <v>27</v>
      </c>
      <c r="D1386" t="s">
        <v>38</v>
      </c>
      <c r="E1386" t="s">
        <v>80</v>
      </c>
      <c r="F1386" t="s">
        <v>3271</v>
      </c>
      <c r="G1386" t="s">
        <v>3227</v>
      </c>
      <c r="H1386" s="2">
        <v>2</v>
      </c>
    </row>
    <row r="1387" spans="1:8" x14ac:dyDescent="0.3">
      <c r="A1387" t="s">
        <v>528</v>
      </c>
      <c r="B1387" t="s">
        <v>8</v>
      </c>
      <c r="C1387" t="s">
        <v>27</v>
      </c>
      <c r="D1387" t="s">
        <v>38</v>
      </c>
      <c r="E1387" t="s">
        <v>80</v>
      </c>
      <c r="F1387" t="s">
        <v>3271</v>
      </c>
      <c r="G1387" t="s">
        <v>3227</v>
      </c>
      <c r="H1387" s="2">
        <v>5</v>
      </c>
    </row>
    <row r="1388" spans="1:8" x14ac:dyDescent="0.3">
      <c r="A1388" t="s">
        <v>529</v>
      </c>
      <c r="B1388" t="s">
        <v>8</v>
      </c>
      <c r="C1388" t="s">
        <v>27</v>
      </c>
      <c r="D1388" t="s">
        <v>38</v>
      </c>
      <c r="E1388" t="s">
        <v>80</v>
      </c>
      <c r="F1388" t="s">
        <v>3271</v>
      </c>
      <c r="G1388" t="s">
        <v>3227</v>
      </c>
      <c r="H1388" s="2">
        <v>4</v>
      </c>
    </row>
    <row r="1389" spans="1:8" x14ac:dyDescent="0.3">
      <c r="A1389" t="s">
        <v>530</v>
      </c>
      <c r="B1389" t="s">
        <v>8</v>
      </c>
      <c r="C1389" t="s">
        <v>27</v>
      </c>
      <c r="D1389" t="s">
        <v>38</v>
      </c>
      <c r="E1389" t="s">
        <v>70</v>
      </c>
      <c r="F1389" t="s">
        <v>3271</v>
      </c>
      <c r="G1389" t="s">
        <v>3228</v>
      </c>
      <c r="H1389" s="2">
        <v>3</v>
      </c>
    </row>
    <row r="1390" spans="1:8" x14ac:dyDescent="0.3">
      <c r="A1390" t="s">
        <v>531</v>
      </c>
      <c r="B1390" t="s">
        <v>8</v>
      </c>
      <c r="C1390" t="s">
        <v>27</v>
      </c>
      <c r="D1390" t="s">
        <v>38</v>
      </c>
      <c r="E1390" t="s">
        <v>70</v>
      </c>
      <c r="F1390" t="s">
        <v>3271</v>
      </c>
      <c r="G1390" t="s">
        <v>3228</v>
      </c>
      <c r="H1390" s="2">
        <v>5</v>
      </c>
    </row>
    <row r="1391" spans="1:8" x14ac:dyDescent="0.3">
      <c r="A1391" t="s">
        <v>532</v>
      </c>
      <c r="B1391" t="s">
        <v>8</v>
      </c>
      <c r="C1391" t="s">
        <v>27</v>
      </c>
      <c r="D1391" t="s">
        <v>38</v>
      </c>
      <c r="E1391" t="s">
        <v>70</v>
      </c>
      <c r="F1391" t="s">
        <v>3271</v>
      </c>
      <c r="G1391" t="s">
        <v>3224</v>
      </c>
      <c r="H1391" s="2">
        <v>4</v>
      </c>
    </row>
    <row r="1392" spans="1:8" x14ac:dyDescent="0.3">
      <c r="A1392" t="s">
        <v>533</v>
      </c>
      <c r="B1392" t="s">
        <v>8</v>
      </c>
      <c r="C1392" t="s">
        <v>27</v>
      </c>
      <c r="D1392" t="s">
        <v>38</v>
      </c>
      <c r="E1392" t="s">
        <v>70</v>
      </c>
      <c r="F1392" t="s">
        <v>3270</v>
      </c>
      <c r="G1392" t="s">
        <v>3225</v>
      </c>
      <c r="H1392" s="2">
        <v>2</v>
      </c>
    </row>
    <row r="1393" spans="1:8" x14ac:dyDescent="0.3">
      <c r="A1393" t="s">
        <v>534</v>
      </c>
      <c r="B1393" t="s">
        <v>8</v>
      </c>
      <c r="C1393" t="s">
        <v>27</v>
      </c>
      <c r="D1393" t="s">
        <v>38</v>
      </c>
      <c r="E1393" t="s">
        <v>70</v>
      </c>
      <c r="F1393" t="s">
        <v>3270</v>
      </c>
      <c r="G1393" t="s">
        <v>3218</v>
      </c>
      <c r="H1393" s="2">
        <v>5</v>
      </c>
    </row>
    <row r="1394" spans="1:8" x14ac:dyDescent="0.3">
      <c r="A1394" t="s">
        <v>535</v>
      </c>
      <c r="B1394" t="s">
        <v>8</v>
      </c>
      <c r="C1394" t="s">
        <v>27</v>
      </c>
      <c r="D1394" t="s">
        <v>38</v>
      </c>
      <c r="E1394" t="s">
        <v>70</v>
      </c>
      <c r="F1394" t="s">
        <v>3270</v>
      </c>
      <c r="G1394" t="s">
        <v>3214</v>
      </c>
      <c r="H1394" s="2">
        <v>5</v>
      </c>
    </row>
    <row r="1395" spans="1:8" x14ac:dyDescent="0.3">
      <c r="A1395" t="s">
        <v>536</v>
      </c>
      <c r="B1395" t="s">
        <v>8</v>
      </c>
      <c r="C1395" t="s">
        <v>27</v>
      </c>
      <c r="D1395" t="s">
        <v>38</v>
      </c>
      <c r="E1395" t="s">
        <v>70</v>
      </c>
      <c r="F1395" t="s">
        <v>3270</v>
      </c>
      <c r="G1395" t="s">
        <v>3215</v>
      </c>
      <c r="H1395" s="2">
        <v>4</v>
      </c>
    </row>
    <row r="1396" spans="1:8" x14ac:dyDescent="0.3">
      <c r="A1396" t="s">
        <v>537</v>
      </c>
      <c r="B1396" t="s">
        <v>8</v>
      </c>
      <c r="C1396" t="s">
        <v>27</v>
      </c>
      <c r="D1396" t="s">
        <v>38</v>
      </c>
      <c r="E1396" t="s">
        <v>70</v>
      </c>
      <c r="F1396" t="s">
        <v>3270</v>
      </c>
      <c r="G1396" t="s">
        <v>3216</v>
      </c>
      <c r="H1396" s="2">
        <v>4</v>
      </c>
    </row>
    <row r="1397" spans="1:8" x14ac:dyDescent="0.3">
      <c r="A1397" t="s">
        <v>538</v>
      </c>
      <c r="B1397" t="s">
        <v>8</v>
      </c>
      <c r="C1397" t="s">
        <v>27</v>
      </c>
      <c r="D1397" t="s">
        <v>38</v>
      </c>
      <c r="E1397" t="s">
        <v>70</v>
      </c>
      <c r="F1397" t="s">
        <v>3270</v>
      </c>
      <c r="G1397" t="s">
        <v>3218</v>
      </c>
      <c r="H1397" s="2">
        <v>4</v>
      </c>
    </row>
    <row r="1398" spans="1:8" x14ac:dyDescent="0.3">
      <c r="A1398" t="s">
        <v>539</v>
      </c>
      <c r="B1398" t="s">
        <v>8</v>
      </c>
      <c r="C1398" t="s">
        <v>27</v>
      </c>
      <c r="D1398" t="s">
        <v>38</v>
      </c>
      <c r="E1398" t="s">
        <v>70</v>
      </c>
      <c r="F1398" t="s">
        <v>3270</v>
      </c>
      <c r="G1398" t="s">
        <v>3218</v>
      </c>
      <c r="H1398" s="2">
        <v>3</v>
      </c>
    </row>
    <row r="1399" spans="1:8" x14ac:dyDescent="0.3">
      <c r="A1399" t="s">
        <v>540</v>
      </c>
      <c r="B1399" t="s">
        <v>8</v>
      </c>
      <c r="C1399" t="s">
        <v>27</v>
      </c>
      <c r="D1399" t="s">
        <v>38</v>
      </c>
      <c r="E1399" t="s">
        <v>70</v>
      </c>
      <c r="F1399" t="s">
        <v>3270</v>
      </c>
      <c r="G1399" t="s">
        <v>3219</v>
      </c>
      <c r="H1399" s="2">
        <v>5</v>
      </c>
    </row>
    <row r="1400" spans="1:8" x14ac:dyDescent="0.3">
      <c r="A1400" t="s">
        <v>541</v>
      </c>
      <c r="B1400" t="s">
        <v>8</v>
      </c>
      <c r="C1400" t="s">
        <v>27</v>
      </c>
      <c r="D1400" t="s">
        <v>38</v>
      </c>
      <c r="E1400" t="s">
        <v>70</v>
      </c>
      <c r="F1400" t="s">
        <v>3268</v>
      </c>
      <c r="G1400" t="s">
        <v>3218</v>
      </c>
      <c r="H1400" s="2">
        <v>4</v>
      </c>
    </row>
    <row r="1401" spans="1:8" x14ac:dyDescent="0.3">
      <c r="A1401" t="s">
        <v>542</v>
      </c>
      <c r="B1401" t="s">
        <v>8</v>
      </c>
      <c r="C1401" t="s">
        <v>27</v>
      </c>
      <c r="D1401" t="s">
        <v>38</v>
      </c>
      <c r="E1401" t="s">
        <v>70</v>
      </c>
      <c r="F1401" t="s">
        <v>3268</v>
      </c>
      <c r="G1401" t="s">
        <v>3218</v>
      </c>
      <c r="H1401" s="2">
        <v>2</v>
      </c>
    </row>
    <row r="1402" spans="1:8" x14ac:dyDescent="0.3">
      <c r="A1402" t="s">
        <v>543</v>
      </c>
      <c r="B1402" t="s">
        <v>8</v>
      </c>
      <c r="C1402" t="s">
        <v>27</v>
      </c>
      <c r="D1402" t="s">
        <v>38</v>
      </c>
      <c r="E1402" t="s">
        <v>70</v>
      </c>
      <c r="F1402" t="s">
        <v>3268</v>
      </c>
      <c r="G1402" t="s">
        <v>3218</v>
      </c>
      <c r="H1402" s="2">
        <v>5</v>
      </c>
    </row>
    <row r="1403" spans="1:8" x14ac:dyDescent="0.3">
      <c r="A1403" t="s">
        <v>544</v>
      </c>
      <c r="B1403" t="s">
        <v>8</v>
      </c>
      <c r="C1403" t="s">
        <v>27</v>
      </c>
      <c r="D1403" t="s">
        <v>38</v>
      </c>
      <c r="E1403" t="s">
        <v>70</v>
      </c>
      <c r="F1403" t="s">
        <v>3268</v>
      </c>
      <c r="G1403" t="s">
        <v>3219</v>
      </c>
      <c r="H1403" s="2">
        <v>5</v>
      </c>
    </row>
    <row r="1404" spans="1:8" x14ac:dyDescent="0.3">
      <c r="A1404" t="s">
        <v>545</v>
      </c>
      <c r="B1404" t="s">
        <v>8</v>
      </c>
      <c r="C1404" t="s">
        <v>27</v>
      </c>
      <c r="D1404" t="s">
        <v>38</v>
      </c>
      <c r="E1404" t="s">
        <v>70</v>
      </c>
      <c r="F1404" t="s">
        <v>3268</v>
      </c>
      <c r="G1404" t="s">
        <v>3229</v>
      </c>
      <c r="H1404" s="2">
        <v>5</v>
      </c>
    </row>
    <row r="1405" spans="1:8" x14ac:dyDescent="0.3">
      <c r="A1405" t="s">
        <v>546</v>
      </c>
      <c r="B1405" t="s">
        <v>8</v>
      </c>
      <c r="C1405" t="s">
        <v>27</v>
      </c>
      <c r="D1405" t="s">
        <v>38</v>
      </c>
      <c r="E1405" t="s">
        <v>70</v>
      </c>
      <c r="F1405" t="s">
        <v>3268</v>
      </c>
      <c r="G1405" t="s">
        <v>3230</v>
      </c>
      <c r="H1405" s="2">
        <v>4</v>
      </c>
    </row>
    <row r="1406" spans="1:8" x14ac:dyDescent="0.3">
      <c r="A1406" t="s">
        <v>547</v>
      </c>
      <c r="B1406" t="s">
        <v>8</v>
      </c>
      <c r="C1406" t="s">
        <v>27</v>
      </c>
      <c r="D1406" t="s">
        <v>38</v>
      </c>
      <c r="E1406" t="s">
        <v>70</v>
      </c>
      <c r="F1406" t="s">
        <v>3268</v>
      </c>
      <c r="G1406" t="s">
        <v>3230</v>
      </c>
      <c r="H1406" s="2">
        <v>4</v>
      </c>
    </row>
    <row r="1407" spans="1:8" x14ac:dyDescent="0.3">
      <c r="A1407" t="s">
        <v>548</v>
      </c>
      <c r="B1407" t="s">
        <v>8</v>
      </c>
      <c r="C1407" t="s">
        <v>27</v>
      </c>
      <c r="D1407" t="s">
        <v>38</v>
      </c>
      <c r="E1407" t="s">
        <v>70</v>
      </c>
      <c r="F1407" t="s">
        <v>3268</v>
      </c>
      <c r="G1407" t="s">
        <v>3229</v>
      </c>
      <c r="H1407" s="2">
        <v>4</v>
      </c>
    </row>
    <row r="1408" spans="1:8" x14ac:dyDescent="0.3">
      <c r="A1408" t="s">
        <v>549</v>
      </c>
      <c r="B1408" t="s">
        <v>8</v>
      </c>
      <c r="C1408" t="s">
        <v>27</v>
      </c>
      <c r="D1408" t="s">
        <v>38</v>
      </c>
      <c r="E1408" t="s">
        <v>98</v>
      </c>
      <c r="F1408" t="s">
        <v>3269</v>
      </c>
      <c r="G1408" t="s">
        <v>3229</v>
      </c>
      <c r="H1408" s="2">
        <v>5</v>
      </c>
    </row>
    <row r="1409" spans="1:8" x14ac:dyDescent="0.3">
      <c r="A1409" t="s">
        <v>550</v>
      </c>
      <c r="B1409" t="s">
        <v>8</v>
      </c>
      <c r="C1409" t="s">
        <v>27</v>
      </c>
      <c r="D1409" t="s">
        <v>38</v>
      </c>
      <c r="E1409" t="s">
        <v>98</v>
      </c>
      <c r="F1409" t="s">
        <v>3269</v>
      </c>
      <c r="G1409" t="s">
        <v>3214</v>
      </c>
      <c r="H1409" s="2">
        <v>5</v>
      </c>
    </row>
    <row r="1410" spans="1:8" x14ac:dyDescent="0.3">
      <c r="A1410" t="s">
        <v>551</v>
      </c>
      <c r="B1410" t="s">
        <v>8</v>
      </c>
      <c r="C1410" t="s">
        <v>27</v>
      </c>
      <c r="D1410" t="s">
        <v>38</v>
      </c>
      <c r="E1410" t="s">
        <v>98</v>
      </c>
      <c r="F1410" t="s">
        <v>3269</v>
      </c>
      <c r="G1410" t="s">
        <v>3213</v>
      </c>
      <c r="H1410" s="2">
        <v>3</v>
      </c>
    </row>
    <row r="1411" spans="1:8" x14ac:dyDescent="0.3">
      <c r="A1411" t="s">
        <v>552</v>
      </c>
      <c r="B1411" t="s">
        <v>8</v>
      </c>
      <c r="C1411" t="s">
        <v>27</v>
      </c>
      <c r="D1411" t="s">
        <v>38</v>
      </c>
      <c r="E1411" t="s">
        <v>98</v>
      </c>
      <c r="F1411" t="s">
        <v>3269</v>
      </c>
      <c r="G1411" t="s">
        <v>3213</v>
      </c>
      <c r="H1411" s="2">
        <v>5</v>
      </c>
    </row>
    <row r="1412" spans="1:8" x14ac:dyDescent="0.3">
      <c r="A1412" t="s">
        <v>553</v>
      </c>
      <c r="B1412" t="s">
        <v>8</v>
      </c>
      <c r="C1412" t="s">
        <v>27</v>
      </c>
      <c r="D1412" t="s">
        <v>38</v>
      </c>
      <c r="E1412" t="s">
        <v>98</v>
      </c>
      <c r="F1412" t="s">
        <v>3269</v>
      </c>
      <c r="G1412" t="s">
        <v>3218</v>
      </c>
      <c r="H1412" s="2">
        <v>5</v>
      </c>
    </row>
    <row r="1413" spans="1:8" x14ac:dyDescent="0.3">
      <c r="A1413" t="s">
        <v>554</v>
      </c>
      <c r="B1413" t="s">
        <v>8</v>
      </c>
      <c r="C1413" t="s">
        <v>27</v>
      </c>
      <c r="D1413" t="s">
        <v>38</v>
      </c>
      <c r="E1413" t="s">
        <v>98</v>
      </c>
      <c r="F1413" t="s">
        <v>3269</v>
      </c>
      <c r="G1413" t="s">
        <v>3214</v>
      </c>
      <c r="H1413" s="2">
        <v>4</v>
      </c>
    </row>
    <row r="1414" spans="1:8" x14ac:dyDescent="0.3">
      <c r="A1414" t="s">
        <v>555</v>
      </c>
      <c r="B1414" t="s">
        <v>8</v>
      </c>
      <c r="C1414" t="s">
        <v>27</v>
      </c>
      <c r="D1414" t="s">
        <v>38</v>
      </c>
      <c r="E1414" t="s">
        <v>98</v>
      </c>
      <c r="F1414" t="s">
        <v>3273</v>
      </c>
      <c r="G1414" t="s">
        <v>3218</v>
      </c>
      <c r="H1414" s="2">
        <v>3</v>
      </c>
    </row>
    <row r="1415" spans="1:8" x14ac:dyDescent="0.3">
      <c r="A1415" t="s">
        <v>556</v>
      </c>
      <c r="B1415" t="s">
        <v>8</v>
      </c>
      <c r="C1415" t="s">
        <v>27</v>
      </c>
      <c r="D1415" t="s">
        <v>38</v>
      </c>
      <c r="E1415" t="s">
        <v>98</v>
      </c>
      <c r="F1415" t="s">
        <v>3273</v>
      </c>
      <c r="G1415" t="s">
        <v>3218</v>
      </c>
      <c r="H1415" s="2">
        <v>5</v>
      </c>
    </row>
    <row r="1416" spans="1:8" x14ac:dyDescent="0.3">
      <c r="A1416" t="s">
        <v>557</v>
      </c>
      <c r="B1416" t="s">
        <v>8</v>
      </c>
      <c r="C1416" t="s">
        <v>27</v>
      </c>
      <c r="D1416" t="s">
        <v>38</v>
      </c>
      <c r="E1416" t="s">
        <v>98</v>
      </c>
      <c r="F1416" t="s">
        <v>3273</v>
      </c>
      <c r="G1416" t="s">
        <v>3218</v>
      </c>
      <c r="H1416" s="2">
        <v>4</v>
      </c>
    </row>
    <row r="1417" spans="1:8" x14ac:dyDescent="0.3">
      <c r="A1417" t="s">
        <v>558</v>
      </c>
      <c r="B1417" t="s">
        <v>8</v>
      </c>
      <c r="C1417" t="s">
        <v>27</v>
      </c>
      <c r="D1417" t="s">
        <v>38</v>
      </c>
      <c r="E1417" t="s">
        <v>98</v>
      </c>
      <c r="F1417" t="s">
        <v>3273</v>
      </c>
      <c r="G1417" t="s">
        <v>3218</v>
      </c>
      <c r="H1417" s="2">
        <v>3</v>
      </c>
    </row>
    <row r="1418" spans="1:8" x14ac:dyDescent="0.3">
      <c r="A1418" t="s">
        <v>559</v>
      </c>
      <c r="B1418" t="s">
        <v>8</v>
      </c>
      <c r="C1418" t="s">
        <v>27</v>
      </c>
      <c r="D1418" t="s">
        <v>38</v>
      </c>
      <c r="E1418" t="s">
        <v>98</v>
      </c>
      <c r="F1418" t="s">
        <v>3273</v>
      </c>
      <c r="G1418" t="s">
        <v>3218</v>
      </c>
      <c r="H1418" s="2">
        <v>5</v>
      </c>
    </row>
    <row r="1419" spans="1:8" x14ac:dyDescent="0.3">
      <c r="A1419" t="s">
        <v>560</v>
      </c>
      <c r="B1419" t="s">
        <v>8</v>
      </c>
      <c r="C1419" t="s">
        <v>27</v>
      </c>
      <c r="D1419" t="s">
        <v>38</v>
      </c>
      <c r="E1419" t="s">
        <v>98</v>
      </c>
      <c r="F1419" t="s">
        <v>3274</v>
      </c>
      <c r="G1419" t="s">
        <v>3218</v>
      </c>
      <c r="H1419" s="2">
        <v>5</v>
      </c>
    </row>
    <row r="1420" spans="1:8" x14ac:dyDescent="0.3">
      <c r="A1420" t="s">
        <v>561</v>
      </c>
      <c r="B1420" t="s">
        <v>8</v>
      </c>
      <c r="C1420" t="s">
        <v>27</v>
      </c>
      <c r="D1420" t="s">
        <v>38</v>
      </c>
      <c r="E1420" t="s">
        <v>98</v>
      </c>
      <c r="F1420" t="s">
        <v>3274</v>
      </c>
      <c r="G1420" t="s">
        <v>3230</v>
      </c>
      <c r="H1420" s="2">
        <v>4</v>
      </c>
    </row>
    <row r="1421" spans="1:8" x14ac:dyDescent="0.3">
      <c r="A1421" t="s">
        <v>562</v>
      </c>
      <c r="B1421" t="s">
        <v>8</v>
      </c>
      <c r="C1421" t="s">
        <v>27</v>
      </c>
      <c r="D1421" t="s">
        <v>38</v>
      </c>
      <c r="E1421" t="s">
        <v>98</v>
      </c>
      <c r="F1421" t="s">
        <v>3274</v>
      </c>
      <c r="G1421" t="s">
        <v>3218</v>
      </c>
      <c r="H1421" s="2">
        <v>2</v>
      </c>
    </row>
    <row r="1422" spans="1:8" x14ac:dyDescent="0.3">
      <c r="A1422" t="s">
        <v>563</v>
      </c>
      <c r="B1422" t="s">
        <v>8</v>
      </c>
      <c r="C1422" t="s">
        <v>27</v>
      </c>
      <c r="D1422" t="s">
        <v>14</v>
      </c>
      <c r="E1422" t="s">
        <v>70</v>
      </c>
      <c r="F1422" t="s">
        <v>3274</v>
      </c>
      <c r="G1422" t="s">
        <v>3218</v>
      </c>
      <c r="H1422" s="2">
        <v>3</v>
      </c>
    </row>
    <row r="1423" spans="1:8" x14ac:dyDescent="0.3">
      <c r="A1423" t="s">
        <v>564</v>
      </c>
      <c r="B1423" t="s">
        <v>8</v>
      </c>
      <c r="C1423" t="s">
        <v>27</v>
      </c>
      <c r="D1423" t="s">
        <v>14</v>
      </c>
      <c r="E1423" t="s">
        <v>70</v>
      </c>
      <c r="F1423" t="s">
        <v>3268</v>
      </c>
      <c r="G1423" t="s">
        <v>3218</v>
      </c>
      <c r="H1423" s="2">
        <v>4</v>
      </c>
    </row>
    <row r="1424" spans="1:8" x14ac:dyDescent="0.3">
      <c r="A1424" t="s">
        <v>565</v>
      </c>
      <c r="B1424" t="s">
        <v>8</v>
      </c>
      <c r="C1424" t="s">
        <v>27</v>
      </c>
      <c r="D1424" t="s">
        <v>14</v>
      </c>
      <c r="E1424" t="s">
        <v>70</v>
      </c>
      <c r="F1424" t="s">
        <v>3268</v>
      </c>
      <c r="G1424" t="s">
        <v>3218</v>
      </c>
      <c r="H1424" s="2">
        <v>5</v>
      </c>
    </row>
    <row r="1425" spans="1:8" x14ac:dyDescent="0.3">
      <c r="A1425" t="s">
        <v>566</v>
      </c>
      <c r="B1425" t="s">
        <v>8</v>
      </c>
      <c r="C1425" t="s">
        <v>27</v>
      </c>
      <c r="D1425" t="s">
        <v>14</v>
      </c>
      <c r="E1425" t="s">
        <v>70</v>
      </c>
      <c r="F1425" t="s">
        <v>3268</v>
      </c>
      <c r="G1425" t="s">
        <v>3231</v>
      </c>
      <c r="H1425" s="2">
        <v>4</v>
      </c>
    </row>
    <row r="1426" spans="1:8" x14ac:dyDescent="0.3">
      <c r="A1426" t="s">
        <v>567</v>
      </c>
      <c r="B1426" t="s">
        <v>8</v>
      </c>
      <c r="C1426" t="s">
        <v>27</v>
      </c>
      <c r="D1426" t="s">
        <v>14</v>
      </c>
      <c r="E1426" t="s">
        <v>70</v>
      </c>
      <c r="F1426" t="s">
        <v>3268</v>
      </c>
      <c r="G1426" t="s">
        <v>3231</v>
      </c>
      <c r="H1426" s="2">
        <v>4</v>
      </c>
    </row>
    <row r="1427" spans="1:8" x14ac:dyDescent="0.3">
      <c r="A1427" t="s">
        <v>568</v>
      </c>
      <c r="B1427" t="s">
        <v>8</v>
      </c>
      <c r="C1427" t="s">
        <v>27</v>
      </c>
      <c r="D1427" t="s">
        <v>14</v>
      </c>
      <c r="E1427" t="s">
        <v>70</v>
      </c>
      <c r="F1427" t="s">
        <v>3268</v>
      </c>
      <c r="G1427" t="s">
        <v>3231</v>
      </c>
      <c r="H1427" s="2">
        <v>4</v>
      </c>
    </row>
    <row r="1428" spans="1:8" x14ac:dyDescent="0.3">
      <c r="A1428" t="s">
        <v>569</v>
      </c>
      <c r="B1428" t="s">
        <v>8</v>
      </c>
      <c r="C1428" t="s">
        <v>27</v>
      </c>
      <c r="D1428" t="s">
        <v>14</v>
      </c>
      <c r="E1428" t="s">
        <v>70</v>
      </c>
      <c r="F1428" t="s">
        <v>3269</v>
      </c>
      <c r="G1428" t="s">
        <v>3232</v>
      </c>
      <c r="H1428" s="2">
        <v>3</v>
      </c>
    </row>
    <row r="1429" spans="1:8" x14ac:dyDescent="0.3">
      <c r="A1429" t="s">
        <v>570</v>
      </c>
      <c r="B1429" t="s">
        <v>8</v>
      </c>
      <c r="C1429" t="s">
        <v>27</v>
      </c>
      <c r="D1429" t="s">
        <v>14</v>
      </c>
      <c r="E1429" t="s">
        <v>70</v>
      </c>
      <c r="F1429" t="s">
        <v>3269</v>
      </c>
      <c r="G1429" t="s">
        <v>3232</v>
      </c>
      <c r="H1429" s="2">
        <v>2</v>
      </c>
    </row>
    <row r="1430" spans="1:8" x14ac:dyDescent="0.3">
      <c r="A1430" t="s">
        <v>571</v>
      </c>
      <c r="B1430" t="s">
        <v>8</v>
      </c>
      <c r="C1430" t="s">
        <v>27</v>
      </c>
      <c r="D1430" t="s">
        <v>14</v>
      </c>
      <c r="E1430" t="s">
        <v>70</v>
      </c>
      <c r="F1430" t="s">
        <v>3269</v>
      </c>
      <c r="G1430" t="s">
        <v>3232</v>
      </c>
      <c r="H1430" s="2">
        <v>5</v>
      </c>
    </row>
    <row r="1431" spans="1:8" x14ac:dyDescent="0.3">
      <c r="A1431" t="s">
        <v>572</v>
      </c>
      <c r="B1431" t="s">
        <v>8</v>
      </c>
      <c r="C1431" t="s">
        <v>27</v>
      </c>
      <c r="D1431" t="s">
        <v>14</v>
      </c>
      <c r="E1431" t="s">
        <v>70</v>
      </c>
      <c r="F1431" t="s">
        <v>3269</v>
      </c>
      <c r="G1431" t="s">
        <v>3233</v>
      </c>
      <c r="H1431" s="2">
        <v>4</v>
      </c>
    </row>
    <row r="1432" spans="1:8" x14ac:dyDescent="0.3">
      <c r="A1432" t="s">
        <v>573</v>
      </c>
      <c r="B1432" t="s">
        <v>8</v>
      </c>
      <c r="C1432" t="s">
        <v>27</v>
      </c>
      <c r="D1432" t="s">
        <v>14</v>
      </c>
      <c r="E1432" t="s">
        <v>80</v>
      </c>
      <c r="F1432" t="s">
        <v>3269</v>
      </c>
      <c r="G1432" t="s">
        <v>3233</v>
      </c>
      <c r="H1432" s="2">
        <v>2</v>
      </c>
    </row>
    <row r="1433" spans="1:8" x14ac:dyDescent="0.3">
      <c r="A1433" t="s">
        <v>574</v>
      </c>
      <c r="B1433" t="s">
        <v>8</v>
      </c>
      <c r="C1433" t="s">
        <v>27</v>
      </c>
      <c r="D1433" t="s">
        <v>14</v>
      </c>
      <c r="E1433" t="s">
        <v>80</v>
      </c>
      <c r="F1433" t="s">
        <v>3269</v>
      </c>
      <c r="G1433" t="s">
        <v>3225</v>
      </c>
      <c r="H1433" s="2">
        <v>5</v>
      </c>
    </row>
    <row r="1434" spans="1:8" x14ac:dyDescent="0.3">
      <c r="A1434" t="s">
        <v>575</v>
      </c>
      <c r="B1434" t="s">
        <v>8</v>
      </c>
      <c r="C1434" t="s">
        <v>27</v>
      </c>
      <c r="D1434" t="s">
        <v>14</v>
      </c>
      <c r="E1434" t="s">
        <v>80</v>
      </c>
      <c r="F1434" t="s">
        <v>3269</v>
      </c>
      <c r="G1434" t="s">
        <v>3213</v>
      </c>
      <c r="H1434" s="2">
        <v>5</v>
      </c>
    </row>
    <row r="1435" spans="1:8" x14ac:dyDescent="0.3">
      <c r="A1435" t="s">
        <v>576</v>
      </c>
      <c r="B1435" t="s">
        <v>8</v>
      </c>
      <c r="C1435" t="s">
        <v>27</v>
      </c>
      <c r="D1435" t="s">
        <v>14</v>
      </c>
      <c r="E1435" t="s">
        <v>80</v>
      </c>
      <c r="F1435" t="s">
        <v>3269</v>
      </c>
      <c r="G1435" t="s">
        <v>3224</v>
      </c>
      <c r="H1435" s="2">
        <v>4</v>
      </c>
    </row>
    <row r="1436" spans="1:8" x14ac:dyDescent="0.3">
      <c r="A1436" t="s">
        <v>577</v>
      </c>
      <c r="B1436" t="s">
        <v>8</v>
      </c>
      <c r="C1436" t="s">
        <v>27</v>
      </c>
      <c r="D1436" t="s">
        <v>14</v>
      </c>
      <c r="E1436" t="s">
        <v>80</v>
      </c>
      <c r="F1436" t="s">
        <v>3270</v>
      </c>
      <c r="G1436" t="s">
        <v>3225</v>
      </c>
      <c r="H1436" s="2">
        <v>4</v>
      </c>
    </row>
    <row r="1437" spans="1:8" x14ac:dyDescent="0.3">
      <c r="A1437" t="s">
        <v>578</v>
      </c>
      <c r="B1437" t="s">
        <v>8</v>
      </c>
      <c r="C1437" t="s">
        <v>27</v>
      </c>
      <c r="D1437" t="s">
        <v>14</v>
      </c>
      <c r="E1437" t="s">
        <v>80</v>
      </c>
      <c r="F1437" t="s">
        <v>3270</v>
      </c>
      <c r="G1437" t="s">
        <v>3213</v>
      </c>
      <c r="H1437" s="2">
        <v>4</v>
      </c>
    </row>
    <row r="1438" spans="1:8" x14ac:dyDescent="0.3">
      <c r="A1438" t="s">
        <v>579</v>
      </c>
      <c r="B1438" t="s">
        <v>8</v>
      </c>
      <c r="C1438" t="s">
        <v>27</v>
      </c>
      <c r="D1438" t="s">
        <v>14</v>
      </c>
      <c r="E1438" t="s">
        <v>80</v>
      </c>
      <c r="F1438" t="s">
        <v>3270</v>
      </c>
      <c r="G1438" t="s">
        <v>3214</v>
      </c>
      <c r="H1438" s="2">
        <v>3</v>
      </c>
    </row>
    <row r="1439" spans="1:8" x14ac:dyDescent="0.3">
      <c r="A1439" t="s">
        <v>580</v>
      </c>
      <c r="B1439" t="s">
        <v>8</v>
      </c>
      <c r="C1439" t="s">
        <v>27</v>
      </c>
      <c r="D1439" t="s">
        <v>14</v>
      </c>
      <c r="E1439" t="s">
        <v>80</v>
      </c>
      <c r="F1439" t="s">
        <v>3270</v>
      </c>
      <c r="G1439" t="s">
        <v>3215</v>
      </c>
      <c r="H1439" s="2">
        <v>5</v>
      </c>
    </row>
    <row r="1440" spans="1:8" x14ac:dyDescent="0.3">
      <c r="A1440" t="s">
        <v>581</v>
      </c>
      <c r="B1440" t="s">
        <v>8</v>
      </c>
      <c r="C1440" t="s">
        <v>27</v>
      </c>
      <c r="D1440" t="s">
        <v>14</v>
      </c>
      <c r="E1440" t="s">
        <v>80</v>
      </c>
      <c r="F1440" t="s">
        <v>3270</v>
      </c>
      <c r="G1440" t="s">
        <v>3216</v>
      </c>
      <c r="H1440" s="2">
        <v>4</v>
      </c>
    </row>
    <row r="1441" spans="1:8" x14ac:dyDescent="0.3">
      <c r="A1441" t="s">
        <v>582</v>
      </c>
      <c r="B1441" t="s">
        <v>8</v>
      </c>
      <c r="C1441" t="s">
        <v>27</v>
      </c>
      <c r="D1441" t="s">
        <v>14</v>
      </c>
      <c r="E1441" t="s">
        <v>80</v>
      </c>
      <c r="F1441" t="s">
        <v>3270</v>
      </c>
      <c r="G1441" t="s">
        <v>3213</v>
      </c>
      <c r="H1441" s="2">
        <v>2</v>
      </c>
    </row>
    <row r="1442" spans="1:8" x14ac:dyDescent="0.3">
      <c r="A1442" t="s">
        <v>583</v>
      </c>
      <c r="B1442" t="s">
        <v>8</v>
      </c>
      <c r="C1442" t="s">
        <v>27</v>
      </c>
      <c r="D1442" t="s">
        <v>14</v>
      </c>
      <c r="E1442" t="s">
        <v>92</v>
      </c>
      <c r="F1442" t="s">
        <v>3273</v>
      </c>
      <c r="G1442" t="s">
        <v>3218</v>
      </c>
      <c r="H1442" s="2">
        <v>5</v>
      </c>
    </row>
    <row r="1443" spans="1:8" x14ac:dyDescent="0.3">
      <c r="A1443" t="s">
        <v>584</v>
      </c>
      <c r="B1443" t="s">
        <v>8</v>
      </c>
      <c r="C1443" t="s">
        <v>27</v>
      </c>
      <c r="D1443" t="s">
        <v>14</v>
      </c>
      <c r="E1443" t="s">
        <v>92</v>
      </c>
      <c r="F1443" t="s">
        <v>3273</v>
      </c>
      <c r="G1443" t="s">
        <v>3219</v>
      </c>
      <c r="H1443" s="2">
        <v>5</v>
      </c>
    </row>
    <row r="1444" spans="1:8" x14ac:dyDescent="0.3">
      <c r="A1444" t="s">
        <v>585</v>
      </c>
      <c r="B1444" t="s">
        <v>8</v>
      </c>
      <c r="C1444" t="s">
        <v>27</v>
      </c>
      <c r="D1444" t="s">
        <v>14</v>
      </c>
      <c r="E1444" t="s">
        <v>92</v>
      </c>
      <c r="F1444" t="s">
        <v>3273</v>
      </c>
      <c r="G1444" t="s">
        <v>3220</v>
      </c>
      <c r="H1444" s="2">
        <v>5</v>
      </c>
    </row>
    <row r="1445" spans="1:8" x14ac:dyDescent="0.3">
      <c r="A1445" t="s">
        <v>586</v>
      </c>
      <c r="B1445" t="s">
        <v>8</v>
      </c>
      <c r="C1445" t="s">
        <v>27</v>
      </c>
      <c r="D1445" t="s">
        <v>14</v>
      </c>
      <c r="E1445" t="s">
        <v>92</v>
      </c>
      <c r="F1445" t="s">
        <v>3273</v>
      </c>
      <c r="G1445" t="s">
        <v>3221</v>
      </c>
      <c r="H1445" s="2">
        <v>4</v>
      </c>
    </row>
    <row r="1446" spans="1:8" x14ac:dyDescent="0.3">
      <c r="A1446" t="s">
        <v>587</v>
      </c>
      <c r="B1446" t="s">
        <v>8</v>
      </c>
      <c r="C1446" t="s">
        <v>27</v>
      </c>
      <c r="D1446" t="s">
        <v>14</v>
      </c>
      <c r="E1446" t="s">
        <v>92</v>
      </c>
      <c r="F1446" t="s">
        <v>3273</v>
      </c>
      <c r="G1446" t="s">
        <v>3224</v>
      </c>
      <c r="H1446" s="2">
        <v>4</v>
      </c>
    </row>
    <row r="1447" spans="1:8" x14ac:dyDescent="0.3">
      <c r="A1447" t="s">
        <v>588</v>
      </c>
      <c r="B1447" t="s">
        <v>8</v>
      </c>
      <c r="C1447" t="s">
        <v>27</v>
      </c>
      <c r="D1447" t="s">
        <v>14</v>
      </c>
      <c r="E1447" t="s">
        <v>92</v>
      </c>
      <c r="F1447" t="s">
        <v>3273</v>
      </c>
      <c r="G1447" t="s">
        <v>3225</v>
      </c>
      <c r="H1447" s="2">
        <v>4</v>
      </c>
    </row>
    <row r="1448" spans="1:8" x14ac:dyDescent="0.3">
      <c r="A1448" t="s">
        <v>589</v>
      </c>
      <c r="B1448" t="s">
        <v>8</v>
      </c>
      <c r="C1448" t="s">
        <v>27</v>
      </c>
      <c r="D1448" t="s">
        <v>14</v>
      </c>
      <c r="E1448" t="s">
        <v>92</v>
      </c>
      <c r="F1448" t="s">
        <v>3274</v>
      </c>
      <c r="G1448" t="s">
        <v>3218</v>
      </c>
      <c r="H1448" s="2">
        <v>5</v>
      </c>
    </row>
    <row r="1449" spans="1:8" x14ac:dyDescent="0.3">
      <c r="A1449" t="s">
        <v>590</v>
      </c>
      <c r="B1449" t="s">
        <v>8</v>
      </c>
      <c r="C1449" t="s">
        <v>27</v>
      </c>
      <c r="D1449" t="s">
        <v>14</v>
      </c>
      <c r="E1449" t="s">
        <v>92</v>
      </c>
      <c r="F1449" t="s">
        <v>3274</v>
      </c>
      <c r="G1449" t="s">
        <v>3214</v>
      </c>
      <c r="H1449" s="2">
        <v>5</v>
      </c>
    </row>
    <row r="1450" spans="1:8" x14ac:dyDescent="0.3">
      <c r="A1450" t="s">
        <v>591</v>
      </c>
      <c r="B1450" t="s">
        <v>8</v>
      </c>
      <c r="C1450" t="s">
        <v>27</v>
      </c>
      <c r="D1450" t="s">
        <v>14</v>
      </c>
      <c r="E1450" t="s">
        <v>92</v>
      </c>
      <c r="F1450" t="s">
        <v>3274</v>
      </c>
      <c r="G1450" t="s">
        <v>3215</v>
      </c>
      <c r="H1450" s="2">
        <v>3</v>
      </c>
    </row>
    <row r="1451" spans="1:8" x14ac:dyDescent="0.3">
      <c r="A1451" t="s">
        <v>592</v>
      </c>
      <c r="B1451" t="s">
        <v>8</v>
      </c>
      <c r="C1451" t="s">
        <v>27</v>
      </c>
      <c r="D1451" t="s">
        <v>14</v>
      </c>
      <c r="E1451" t="s">
        <v>92</v>
      </c>
      <c r="F1451" t="s">
        <v>3274</v>
      </c>
      <c r="G1451" t="s">
        <v>3216</v>
      </c>
      <c r="H1451" s="2">
        <v>5</v>
      </c>
    </row>
    <row r="1452" spans="1:8" x14ac:dyDescent="0.3">
      <c r="A1452" t="s">
        <v>593</v>
      </c>
      <c r="B1452" t="s">
        <v>8</v>
      </c>
      <c r="C1452" t="s">
        <v>27</v>
      </c>
      <c r="D1452" t="s">
        <v>14</v>
      </c>
      <c r="E1452" t="s">
        <v>92</v>
      </c>
      <c r="F1452" t="s">
        <v>3274</v>
      </c>
      <c r="G1452" t="s">
        <v>3218</v>
      </c>
      <c r="H1452" s="2">
        <v>5</v>
      </c>
    </row>
    <row r="1453" spans="1:8" x14ac:dyDescent="0.3">
      <c r="A1453" t="s">
        <v>594</v>
      </c>
      <c r="B1453" t="s">
        <v>8</v>
      </c>
      <c r="C1453" t="s">
        <v>27</v>
      </c>
      <c r="D1453" t="s">
        <v>14</v>
      </c>
      <c r="E1453" t="s">
        <v>92</v>
      </c>
      <c r="F1453" t="s">
        <v>3270</v>
      </c>
      <c r="G1453" t="s">
        <v>3218</v>
      </c>
      <c r="H1453" s="2">
        <v>4</v>
      </c>
    </row>
    <row r="1454" spans="1:8" x14ac:dyDescent="0.3">
      <c r="A1454" t="s">
        <v>595</v>
      </c>
      <c r="B1454" t="s">
        <v>8</v>
      </c>
      <c r="C1454" t="s">
        <v>27</v>
      </c>
      <c r="D1454" t="s">
        <v>14</v>
      </c>
      <c r="E1454" t="s">
        <v>92</v>
      </c>
      <c r="F1454" t="s">
        <v>3270</v>
      </c>
      <c r="G1454" t="s">
        <v>3219</v>
      </c>
      <c r="H1454" s="2">
        <v>3</v>
      </c>
    </row>
    <row r="1455" spans="1:8" x14ac:dyDescent="0.3">
      <c r="A1455" t="s">
        <v>596</v>
      </c>
      <c r="B1455" t="s">
        <v>8</v>
      </c>
      <c r="C1455" t="s">
        <v>27</v>
      </c>
      <c r="D1455" t="s">
        <v>14</v>
      </c>
      <c r="E1455" t="s">
        <v>92</v>
      </c>
      <c r="F1455" t="s">
        <v>3270</v>
      </c>
      <c r="G1455" t="s">
        <v>3220</v>
      </c>
      <c r="H1455" s="2">
        <v>4</v>
      </c>
    </row>
    <row r="1456" spans="1:8" x14ac:dyDescent="0.3">
      <c r="A1456" t="s">
        <v>597</v>
      </c>
      <c r="B1456" t="s">
        <v>8</v>
      </c>
      <c r="C1456" t="s">
        <v>27</v>
      </c>
      <c r="D1456" t="s">
        <v>14</v>
      </c>
      <c r="E1456" t="s">
        <v>92</v>
      </c>
      <c r="F1456" t="s">
        <v>3270</v>
      </c>
      <c r="G1456" t="s">
        <v>3221</v>
      </c>
      <c r="H1456" s="2">
        <v>5</v>
      </c>
    </row>
    <row r="1457" spans="1:8" x14ac:dyDescent="0.3">
      <c r="A1457" t="s">
        <v>598</v>
      </c>
      <c r="B1457" t="s">
        <v>8</v>
      </c>
      <c r="C1457" t="s">
        <v>27</v>
      </c>
      <c r="D1457" t="s">
        <v>14</v>
      </c>
      <c r="E1457" t="s">
        <v>99</v>
      </c>
      <c r="F1457" t="s">
        <v>3270</v>
      </c>
      <c r="G1457" t="s">
        <v>3215</v>
      </c>
      <c r="H1457" s="2">
        <v>3</v>
      </c>
    </row>
    <row r="1458" spans="1:8" x14ac:dyDescent="0.3">
      <c r="A1458" t="s">
        <v>599</v>
      </c>
      <c r="B1458" t="s">
        <v>8</v>
      </c>
      <c r="C1458" t="s">
        <v>27</v>
      </c>
      <c r="D1458" t="s">
        <v>14</v>
      </c>
      <c r="E1458" t="s">
        <v>99</v>
      </c>
      <c r="F1458" t="s">
        <v>3270</v>
      </c>
      <c r="G1458" t="s">
        <v>3215</v>
      </c>
      <c r="H1458" s="2">
        <v>2</v>
      </c>
    </row>
    <row r="1459" spans="1:8" x14ac:dyDescent="0.3">
      <c r="A1459" t="s">
        <v>600</v>
      </c>
      <c r="B1459" t="s">
        <v>8</v>
      </c>
      <c r="C1459" t="s">
        <v>27</v>
      </c>
      <c r="D1459" t="s">
        <v>14</v>
      </c>
      <c r="E1459" t="s">
        <v>99</v>
      </c>
      <c r="F1459" t="s">
        <v>3270</v>
      </c>
      <c r="G1459" t="s">
        <v>3225</v>
      </c>
      <c r="H1459" s="2">
        <v>5</v>
      </c>
    </row>
    <row r="1460" spans="1:8" x14ac:dyDescent="0.3">
      <c r="A1460" t="s">
        <v>601</v>
      </c>
      <c r="B1460" t="s">
        <v>8</v>
      </c>
      <c r="C1460" t="s">
        <v>27</v>
      </c>
      <c r="D1460" t="s">
        <v>14</v>
      </c>
      <c r="E1460" t="s">
        <v>99</v>
      </c>
      <c r="F1460" t="s">
        <v>3269</v>
      </c>
      <c r="G1460" t="s">
        <v>3218</v>
      </c>
      <c r="H1460" s="2">
        <v>4</v>
      </c>
    </row>
    <row r="1461" spans="1:8" x14ac:dyDescent="0.3">
      <c r="A1461" t="s">
        <v>602</v>
      </c>
      <c r="B1461" t="s">
        <v>8</v>
      </c>
      <c r="C1461" t="s">
        <v>27</v>
      </c>
      <c r="D1461" t="s">
        <v>14</v>
      </c>
      <c r="E1461" t="s">
        <v>99</v>
      </c>
      <c r="F1461" t="s">
        <v>3269</v>
      </c>
      <c r="G1461" t="s">
        <v>3224</v>
      </c>
      <c r="H1461" s="2">
        <v>3</v>
      </c>
    </row>
    <row r="1462" spans="1:8" x14ac:dyDescent="0.3">
      <c r="A1462" t="s">
        <v>603</v>
      </c>
      <c r="B1462" t="s">
        <v>8</v>
      </c>
      <c r="C1462" t="s">
        <v>27</v>
      </c>
      <c r="D1462" t="s">
        <v>14</v>
      </c>
      <c r="E1462" t="s">
        <v>99</v>
      </c>
      <c r="F1462" t="s">
        <v>3269</v>
      </c>
      <c r="G1462" t="s">
        <v>3225</v>
      </c>
      <c r="H1462" s="2">
        <v>5</v>
      </c>
    </row>
    <row r="1463" spans="1:8" x14ac:dyDescent="0.3">
      <c r="A1463" t="s">
        <v>604</v>
      </c>
      <c r="B1463" t="s">
        <v>8</v>
      </c>
      <c r="C1463" t="s">
        <v>27</v>
      </c>
      <c r="D1463" t="s">
        <v>14</v>
      </c>
      <c r="E1463" t="s">
        <v>99</v>
      </c>
      <c r="F1463" t="s">
        <v>3269</v>
      </c>
      <c r="G1463" t="s">
        <v>3218</v>
      </c>
      <c r="H1463" s="2">
        <v>4</v>
      </c>
    </row>
    <row r="1464" spans="1:8" x14ac:dyDescent="0.3">
      <c r="A1464" t="s">
        <v>605</v>
      </c>
      <c r="B1464" t="s">
        <v>8</v>
      </c>
      <c r="C1464" t="s">
        <v>27</v>
      </c>
      <c r="D1464" t="s">
        <v>18</v>
      </c>
      <c r="E1464" t="s">
        <v>70</v>
      </c>
      <c r="F1464">
        <v>30</v>
      </c>
      <c r="G1464" t="s">
        <v>3218</v>
      </c>
      <c r="H1464" s="2">
        <v>2</v>
      </c>
    </row>
    <row r="1465" spans="1:8" x14ac:dyDescent="0.3">
      <c r="A1465" t="s">
        <v>606</v>
      </c>
      <c r="B1465" t="s">
        <v>8</v>
      </c>
      <c r="C1465" t="s">
        <v>27</v>
      </c>
      <c r="D1465" t="s">
        <v>18</v>
      </c>
      <c r="E1465" t="s">
        <v>70</v>
      </c>
      <c r="F1465">
        <v>30</v>
      </c>
      <c r="G1465" t="s">
        <v>3218</v>
      </c>
      <c r="H1465" s="2">
        <v>5</v>
      </c>
    </row>
    <row r="1466" spans="1:8" x14ac:dyDescent="0.3">
      <c r="A1466" t="s">
        <v>607</v>
      </c>
      <c r="B1466" t="s">
        <v>8</v>
      </c>
      <c r="C1466" t="s">
        <v>27</v>
      </c>
      <c r="D1466" t="s">
        <v>18</v>
      </c>
      <c r="E1466" t="s">
        <v>70</v>
      </c>
      <c r="F1466">
        <v>30</v>
      </c>
      <c r="G1466" t="s">
        <v>3218</v>
      </c>
      <c r="H1466" s="2">
        <v>5</v>
      </c>
    </row>
    <row r="1467" spans="1:8" x14ac:dyDescent="0.3">
      <c r="A1467" t="s">
        <v>608</v>
      </c>
      <c r="B1467" t="s">
        <v>8</v>
      </c>
      <c r="C1467" t="s">
        <v>27</v>
      </c>
      <c r="D1467" t="s">
        <v>18</v>
      </c>
      <c r="E1467" t="s">
        <v>70</v>
      </c>
      <c r="F1467">
        <v>30</v>
      </c>
      <c r="G1467" t="s">
        <v>3218</v>
      </c>
      <c r="H1467" s="2">
        <v>4</v>
      </c>
    </row>
    <row r="1468" spans="1:8" x14ac:dyDescent="0.3">
      <c r="A1468" t="s">
        <v>609</v>
      </c>
      <c r="B1468" t="s">
        <v>8</v>
      </c>
      <c r="C1468" t="s">
        <v>27</v>
      </c>
      <c r="D1468" t="s">
        <v>18</v>
      </c>
      <c r="E1468" t="s">
        <v>70</v>
      </c>
      <c r="F1468">
        <v>30</v>
      </c>
      <c r="G1468" t="s">
        <v>3218</v>
      </c>
      <c r="H1468" s="2">
        <v>4</v>
      </c>
    </row>
    <row r="1469" spans="1:8" x14ac:dyDescent="0.3">
      <c r="A1469" t="s">
        <v>610</v>
      </c>
      <c r="B1469" t="s">
        <v>8</v>
      </c>
      <c r="C1469" t="s">
        <v>27</v>
      </c>
      <c r="D1469" t="s">
        <v>18</v>
      </c>
      <c r="E1469" t="s">
        <v>70</v>
      </c>
      <c r="F1469">
        <v>30</v>
      </c>
      <c r="G1469" t="s">
        <v>3218</v>
      </c>
      <c r="H1469" s="2">
        <v>4</v>
      </c>
    </row>
    <row r="1470" spans="1:8" x14ac:dyDescent="0.3">
      <c r="A1470" t="s">
        <v>611</v>
      </c>
      <c r="B1470" t="s">
        <v>8</v>
      </c>
      <c r="C1470" t="s">
        <v>27</v>
      </c>
      <c r="D1470" t="s">
        <v>18</v>
      </c>
      <c r="E1470" t="s">
        <v>70</v>
      </c>
      <c r="F1470">
        <v>30</v>
      </c>
      <c r="G1470" t="s">
        <v>3214</v>
      </c>
      <c r="H1470" s="2">
        <v>3</v>
      </c>
    </row>
    <row r="1471" spans="1:8" x14ac:dyDescent="0.3">
      <c r="A1471" t="s">
        <v>612</v>
      </c>
      <c r="B1471" t="s">
        <v>8</v>
      </c>
      <c r="C1471" t="s">
        <v>27</v>
      </c>
      <c r="D1471" t="s">
        <v>18</v>
      </c>
      <c r="E1471" t="s">
        <v>70</v>
      </c>
      <c r="F1471">
        <v>30</v>
      </c>
      <c r="G1471" t="s">
        <v>3214</v>
      </c>
      <c r="H1471" s="2">
        <v>5</v>
      </c>
    </row>
    <row r="1472" spans="1:8" x14ac:dyDescent="0.3">
      <c r="A1472" t="s">
        <v>613</v>
      </c>
      <c r="B1472" t="s">
        <v>8</v>
      </c>
      <c r="C1472" t="s">
        <v>27</v>
      </c>
      <c r="D1472" t="s">
        <v>18</v>
      </c>
      <c r="E1472" t="s">
        <v>70</v>
      </c>
      <c r="F1472">
        <v>32</v>
      </c>
      <c r="G1472" t="s">
        <v>3214</v>
      </c>
      <c r="H1472" s="2">
        <v>4</v>
      </c>
    </row>
    <row r="1473" spans="1:8" x14ac:dyDescent="0.3">
      <c r="A1473" t="s">
        <v>614</v>
      </c>
      <c r="B1473" t="s">
        <v>8</v>
      </c>
      <c r="C1473" t="s">
        <v>27</v>
      </c>
      <c r="D1473" t="s">
        <v>18</v>
      </c>
      <c r="E1473" t="s">
        <v>70</v>
      </c>
      <c r="F1473">
        <v>32</v>
      </c>
      <c r="G1473" t="s">
        <v>3245</v>
      </c>
      <c r="H1473" s="2">
        <v>2</v>
      </c>
    </row>
    <row r="1474" spans="1:8" x14ac:dyDescent="0.3">
      <c r="A1474" t="s">
        <v>615</v>
      </c>
      <c r="B1474" t="s">
        <v>8</v>
      </c>
      <c r="C1474" t="s">
        <v>27</v>
      </c>
      <c r="D1474" t="s">
        <v>18</v>
      </c>
      <c r="E1474" t="s">
        <v>70</v>
      </c>
      <c r="F1474">
        <v>32</v>
      </c>
      <c r="G1474" t="s">
        <v>3245</v>
      </c>
      <c r="H1474" s="2">
        <v>5</v>
      </c>
    </row>
    <row r="1475" spans="1:8" x14ac:dyDescent="0.3">
      <c r="A1475" t="s">
        <v>616</v>
      </c>
      <c r="B1475" t="s">
        <v>8</v>
      </c>
      <c r="C1475" t="s">
        <v>27</v>
      </c>
      <c r="D1475" t="s">
        <v>18</v>
      </c>
      <c r="E1475" t="s">
        <v>70</v>
      </c>
      <c r="F1475">
        <v>32</v>
      </c>
      <c r="G1475" t="s">
        <v>3245</v>
      </c>
      <c r="H1475" s="2">
        <v>5</v>
      </c>
    </row>
    <row r="1476" spans="1:8" x14ac:dyDescent="0.3">
      <c r="A1476" t="s">
        <v>617</v>
      </c>
      <c r="B1476" t="s">
        <v>8</v>
      </c>
      <c r="C1476" t="s">
        <v>27</v>
      </c>
      <c r="D1476" t="s">
        <v>18</v>
      </c>
      <c r="E1476" t="s">
        <v>70</v>
      </c>
      <c r="F1476">
        <v>32</v>
      </c>
      <c r="G1476" t="s">
        <v>3245</v>
      </c>
      <c r="H1476" s="2">
        <v>5</v>
      </c>
    </row>
    <row r="1477" spans="1:8" x14ac:dyDescent="0.3">
      <c r="A1477" t="s">
        <v>618</v>
      </c>
      <c r="B1477" t="s">
        <v>8</v>
      </c>
      <c r="C1477" t="s">
        <v>27</v>
      </c>
      <c r="D1477" t="s">
        <v>18</v>
      </c>
      <c r="E1477" t="s">
        <v>70</v>
      </c>
      <c r="F1477">
        <v>32</v>
      </c>
      <c r="G1477" t="s">
        <v>3213</v>
      </c>
      <c r="H1477" s="2">
        <v>4</v>
      </c>
    </row>
    <row r="1478" spans="1:8" x14ac:dyDescent="0.3">
      <c r="A1478" t="s">
        <v>619</v>
      </c>
      <c r="B1478" t="s">
        <v>8</v>
      </c>
      <c r="C1478" t="s">
        <v>27</v>
      </c>
      <c r="D1478" t="s">
        <v>18</v>
      </c>
      <c r="E1478" t="s">
        <v>70</v>
      </c>
      <c r="F1478">
        <v>32</v>
      </c>
      <c r="G1478" t="s">
        <v>3213</v>
      </c>
      <c r="H1478" s="2">
        <v>4</v>
      </c>
    </row>
    <row r="1479" spans="1:8" x14ac:dyDescent="0.3">
      <c r="A1479" t="s">
        <v>620</v>
      </c>
      <c r="B1479" t="s">
        <v>8</v>
      </c>
      <c r="C1479" t="s">
        <v>27</v>
      </c>
      <c r="D1479" t="s">
        <v>18</v>
      </c>
      <c r="E1479" t="s">
        <v>70</v>
      </c>
      <c r="F1479">
        <v>32</v>
      </c>
      <c r="G1479" t="s">
        <v>3213</v>
      </c>
      <c r="H1479" s="2">
        <v>4</v>
      </c>
    </row>
    <row r="1480" spans="1:8" x14ac:dyDescent="0.3">
      <c r="A1480" t="s">
        <v>621</v>
      </c>
      <c r="B1480" t="s">
        <v>8</v>
      </c>
      <c r="C1480" t="s">
        <v>27</v>
      </c>
      <c r="D1480" t="s">
        <v>18</v>
      </c>
      <c r="E1480" t="s">
        <v>70</v>
      </c>
      <c r="F1480">
        <v>34</v>
      </c>
      <c r="G1480" t="s">
        <v>3213</v>
      </c>
      <c r="H1480" s="2">
        <v>5</v>
      </c>
    </row>
    <row r="1481" spans="1:8" x14ac:dyDescent="0.3">
      <c r="A1481" t="s">
        <v>622</v>
      </c>
      <c r="B1481" t="s">
        <v>8</v>
      </c>
      <c r="C1481" t="s">
        <v>27</v>
      </c>
      <c r="D1481" t="s">
        <v>18</v>
      </c>
      <c r="E1481" t="s">
        <v>70</v>
      </c>
      <c r="F1481">
        <v>34</v>
      </c>
      <c r="G1481" t="s">
        <v>3220</v>
      </c>
      <c r="H1481" s="2">
        <v>5</v>
      </c>
    </row>
    <row r="1482" spans="1:8" x14ac:dyDescent="0.3">
      <c r="A1482" t="s">
        <v>623</v>
      </c>
      <c r="B1482" t="s">
        <v>8</v>
      </c>
      <c r="C1482" t="s">
        <v>27</v>
      </c>
      <c r="D1482" t="s">
        <v>18</v>
      </c>
      <c r="E1482" t="s">
        <v>70</v>
      </c>
      <c r="F1482">
        <v>34</v>
      </c>
      <c r="G1482" t="s">
        <v>3220</v>
      </c>
      <c r="H1482" s="2">
        <v>3</v>
      </c>
    </row>
    <row r="1483" spans="1:8" x14ac:dyDescent="0.3">
      <c r="A1483" t="s">
        <v>624</v>
      </c>
      <c r="B1483" t="s">
        <v>8</v>
      </c>
      <c r="C1483" t="s">
        <v>27</v>
      </c>
      <c r="D1483" t="s">
        <v>18</v>
      </c>
      <c r="E1483" t="s">
        <v>70</v>
      </c>
      <c r="F1483">
        <v>34</v>
      </c>
      <c r="G1483" t="s">
        <v>3220</v>
      </c>
      <c r="H1483" s="2">
        <v>5</v>
      </c>
    </row>
    <row r="1484" spans="1:8" x14ac:dyDescent="0.3">
      <c r="A1484" t="s">
        <v>625</v>
      </c>
      <c r="B1484" t="s">
        <v>8</v>
      </c>
      <c r="C1484" t="s">
        <v>27</v>
      </c>
      <c r="D1484" t="s">
        <v>18</v>
      </c>
      <c r="E1484" t="s">
        <v>70</v>
      </c>
      <c r="F1484">
        <v>34</v>
      </c>
      <c r="G1484" t="s">
        <v>3220</v>
      </c>
      <c r="H1484" s="2">
        <v>5</v>
      </c>
    </row>
    <row r="1485" spans="1:8" x14ac:dyDescent="0.3">
      <c r="A1485" t="s">
        <v>626</v>
      </c>
      <c r="B1485" t="s">
        <v>8</v>
      </c>
      <c r="C1485" t="s">
        <v>27</v>
      </c>
      <c r="D1485" t="s">
        <v>18</v>
      </c>
      <c r="E1485" t="s">
        <v>70</v>
      </c>
      <c r="F1485">
        <v>36</v>
      </c>
      <c r="G1485" t="s">
        <v>3218</v>
      </c>
      <c r="H1485" s="2">
        <v>4</v>
      </c>
    </row>
    <row r="1486" spans="1:8" x14ac:dyDescent="0.3">
      <c r="A1486" t="s">
        <v>627</v>
      </c>
      <c r="B1486" t="s">
        <v>8</v>
      </c>
      <c r="C1486" t="s">
        <v>27</v>
      </c>
      <c r="D1486" t="s">
        <v>18</v>
      </c>
      <c r="E1486" t="s">
        <v>70</v>
      </c>
      <c r="F1486">
        <v>36</v>
      </c>
      <c r="G1486" t="s">
        <v>3218</v>
      </c>
      <c r="H1486" s="2">
        <v>3</v>
      </c>
    </row>
    <row r="1487" spans="1:8" x14ac:dyDescent="0.3">
      <c r="A1487" t="s">
        <v>628</v>
      </c>
      <c r="B1487" t="s">
        <v>8</v>
      </c>
      <c r="C1487" t="s">
        <v>27</v>
      </c>
      <c r="D1487" t="s">
        <v>18</v>
      </c>
      <c r="E1487" t="s">
        <v>70</v>
      </c>
      <c r="F1487">
        <v>36</v>
      </c>
      <c r="G1487" t="s">
        <v>3218</v>
      </c>
      <c r="H1487" s="2">
        <v>5</v>
      </c>
    </row>
    <row r="1488" spans="1:8" x14ac:dyDescent="0.3">
      <c r="A1488" t="s">
        <v>629</v>
      </c>
      <c r="B1488" t="s">
        <v>8</v>
      </c>
      <c r="C1488" t="s">
        <v>27</v>
      </c>
      <c r="D1488" t="s">
        <v>18</v>
      </c>
      <c r="E1488" t="s">
        <v>70</v>
      </c>
      <c r="F1488">
        <v>36</v>
      </c>
      <c r="G1488" t="s">
        <v>3221</v>
      </c>
      <c r="H1488" s="2">
        <v>4</v>
      </c>
    </row>
    <row r="1489" spans="1:8" x14ac:dyDescent="0.3">
      <c r="A1489" t="s">
        <v>630</v>
      </c>
      <c r="B1489" t="s">
        <v>8</v>
      </c>
      <c r="C1489" t="s">
        <v>27</v>
      </c>
      <c r="D1489" t="s">
        <v>18</v>
      </c>
      <c r="E1489" t="s">
        <v>97</v>
      </c>
      <c r="F1489">
        <v>36</v>
      </c>
      <c r="G1489" t="s">
        <v>3221</v>
      </c>
      <c r="H1489" s="2">
        <v>3</v>
      </c>
    </row>
    <row r="1490" spans="1:8" x14ac:dyDescent="0.3">
      <c r="A1490" t="s">
        <v>631</v>
      </c>
      <c r="B1490" t="s">
        <v>8</v>
      </c>
      <c r="C1490" t="s">
        <v>27</v>
      </c>
      <c r="D1490" t="s">
        <v>18</v>
      </c>
      <c r="E1490" t="s">
        <v>97</v>
      </c>
      <c r="F1490">
        <v>36</v>
      </c>
      <c r="G1490" t="s">
        <v>3246</v>
      </c>
      <c r="H1490" s="2">
        <v>5</v>
      </c>
    </row>
    <row r="1491" spans="1:8" x14ac:dyDescent="0.3">
      <c r="A1491" t="s">
        <v>632</v>
      </c>
      <c r="B1491" t="s">
        <v>8</v>
      </c>
      <c r="C1491" t="s">
        <v>27</v>
      </c>
      <c r="D1491" t="s">
        <v>18</v>
      </c>
      <c r="E1491" t="s">
        <v>97</v>
      </c>
      <c r="F1491">
        <v>36</v>
      </c>
      <c r="G1491" t="s">
        <v>3246</v>
      </c>
      <c r="H1491" s="2">
        <v>5</v>
      </c>
    </row>
    <row r="1492" spans="1:8" x14ac:dyDescent="0.3">
      <c r="A1492" t="s">
        <v>633</v>
      </c>
      <c r="B1492" t="s">
        <v>8</v>
      </c>
      <c r="C1492" t="s">
        <v>27</v>
      </c>
      <c r="D1492" t="s">
        <v>18</v>
      </c>
      <c r="E1492" t="s">
        <v>97</v>
      </c>
      <c r="F1492">
        <v>36</v>
      </c>
      <c r="G1492" t="s">
        <v>3246</v>
      </c>
      <c r="H1492" s="2">
        <v>4</v>
      </c>
    </row>
    <row r="1493" spans="1:8" x14ac:dyDescent="0.3">
      <c r="A1493" t="s">
        <v>634</v>
      </c>
      <c r="B1493" t="s">
        <v>8</v>
      </c>
      <c r="C1493" t="s">
        <v>27</v>
      </c>
      <c r="D1493" t="s">
        <v>18</v>
      </c>
      <c r="E1493" t="s">
        <v>97</v>
      </c>
      <c r="F1493">
        <v>36</v>
      </c>
      <c r="G1493" t="s">
        <v>3246</v>
      </c>
      <c r="H1493" s="2">
        <v>2</v>
      </c>
    </row>
    <row r="1494" spans="1:8" x14ac:dyDescent="0.3">
      <c r="A1494" t="s">
        <v>635</v>
      </c>
      <c r="B1494" t="s">
        <v>8</v>
      </c>
      <c r="C1494" t="s">
        <v>27</v>
      </c>
      <c r="D1494" t="s">
        <v>18</v>
      </c>
      <c r="E1494" t="s">
        <v>97</v>
      </c>
      <c r="F1494">
        <v>36</v>
      </c>
      <c r="G1494" t="s">
        <v>3246</v>
      </c>
      <c r="H1494" s="2">
        <v>3</v>
      </c>
    </row>
    <row r="1495" spans="1:8" x14ac:dyDescent="0.3">
      <c r="A1495" t="s">
        <v>636</v>
      </c>
      <c r="B1495" t="s">
        <v>8</v>
      </c>
      <c r="C1495" t="s">
        <v>27</v>
      </c>
      <c r="D1495" t="s">
        <v>18</v>
      </c>
      <c r="E1495" t="s">
        <v>97</v>
      </c>
      <c r="F1495">
        <v>36</v>
      </c>
      <c r="G1495" t="s">
        <v>3220</v>
      </c>
      <c r="H1495" s="2">
        <v>4</v>
      </c>
    </row>
    <row r="1496" spans="1:8" x14ac:dyDescent="0.3">
      <c r="A1496" t="s">
        <v>637</v>
      </c>
      <c r="B1496" t="s">
        <v>8</v>
      </c>
      <c r="C1496" t="s">
        <v>27</v>
      </c>
      <c r="D1496" t="s">
        <v>18</v>
      </c>
      <c r="E1496" t="s">
        <v>97</v>
      </c>
      <c r="F1496">
        <v>32</v>
      </c>
      <c r="G1496" t="s">
        <v>3220</v>
      </c>
      <c r="H1496" s="2">
        <v>5</v>
      </c>
    </row>
    <row r="1497" spans="1:8" x14ac:dyDescent="0.3">
      <c r="A1497" t="s">
        <v>638</v>
      </c>
      <c r="B1497" t="s">
        <v>8</v>
      </c>
      <c r="C1497" t="s">
        <v>27</v>
      </c>
      <c r="D1497" t="s">
        <v>18</v>
      </c>
      <c r="E1497" t="s">
        <v>97</v>
      </c>
      <c r="F1497">
        <v>32</v>
      </c>
      <c r="G1497" t="s">
        <v>3220</v>
      </c>
      <c r="H1497" s="2">
        <v>4</v>
      </c>
    </row>
    <row r="1498" spans="1:8" x14ac:dyDescent="0.3">
      <c r="A1498" t="s">
        <v>639</v>
      </c>
      <c r="B1498" t="s">
        <v>8</v>
      </c>
      <c r="C1498" t="s">
        <v>27</v>
      </c>
      <c r="D1498" t="s">
        <v>18</v>
      </c>
      <c r="E1498" t="s">
        <v>97</v>
      </c>
      <c r="F1498">
        <v>32</v>
      </c>
      <c r="G1498" t="s">
        <v>3218</v>
      </c>
      <c r="H1498" s="2">
        <v>4</v>
      </c>
    </row>
    <row r="1499" spans="1:8" x14ac:dyDescent="0.3">
      <c r="A1499" t="s">
        <v>640</v>
      </c>
      <c r="B1499" t="s">
        <v>8</v>
      </c>
      <c r="C1499" t="s">
        <v>27</v>
      </c>
      <c r="D1499" t="s">
        <v>18</v>
      </c>
      <c r="E1499" t="s">
        <v>97</v>
      </c>
      <c r="F1499">
        <v>32</v>
      </c>
      <c r="G1499" t="s">
        <v>3218</v>
      </c>
      <c r="H1499" s="2">
        <v>4</v>
      </c>
    </row>
    <row r="1500" spans="1:8" x14ac:dyDescent="0.3">
      <c r="A1500" t="s">
        <v>641</v>
      </c>
      <c r="B1500" t="s">
        <v>8</v>
      </c>
      <c r="C1500" t="s">
        <v>27</v>
      </c>
      <c r="D1500" t="s">
        <v>18</v>
      </c>
      <c r="E1500" t="s">
        <v>97</v>
      </c>
      <c r="F1500">
        <v>34</v>
      </c>
      <c r="G1500" t="s">
        <v>3218</v>
      </c>
      <c r="H1500" s="2">
        <v>3</v>
      </c>
    </row>
    <row r="1501" spans="1:8" x14ac:dyDescent="0.3">
      <c r="A1501" t="s">
        <v>642</v>
      </c>
      <c r="B1501" t="s">
        <v>8</v>
      </c>
      <c r="C1501" t="s">
        <v>27</v>
      </c>
      <c r="D1501" t="s">
        <v>18</v>
      </c>
      <c r="E1501" t="s">
        <v>97</v>
      </c>
      <c r="F1501">
        <v>34</v>
      </c>
      <c r="G1501" t="s">
        <v>3226</v>
      </c>
      <c r="H1501" s="2">
        <v>2</v>
      </c>
    </row>
    <row r="1502" spans="1:8" x14ac:dyDescent="0.3">
      <c r="A1502" t="s">
        <v>643</v>
      </c>
      <c r="B1502" t="s">
        <v>8</v>
      </c>
      <c r="C1502" t="s">
        <v>27</v>
      </c>
      <c r="D1502" t="s">
        <v>18</v>
      </c>
      <c r="E1502" t="s">
        <v>97</v>
      </c>
      <c r="F1502">
        <v>34</v>
      </c>
      <c r="G1502" t="s">
        <v>3226</v>
      </c>
      <c r="H1502" s="2">
        <v>5</v>
      </c>
    </row>
    <row r="1503" spans="1:8" x14ac:dyDescent="0.3">
      <c r="A1503" t="s">
        <v>644</v>
      </c>
      <c r="B1503" t="s">
        <v>8</v>
      </c>
      <c r="C1503" t="s">
        <v>27</v>
      </c>
      <c r="D1503" t="s">
        <v>18</v>
      </c>
      <c r="E1503" t="s">
        <v>97</v>
      </c>
      <c r="F1503">
        <v>34</v>
      </c>
      <c r="G1503" t="s">
        <v>3226</v>
      </c>
      <c r="H1503" s="2">
        <v>4</v>
      </c>
    </row>
    <row r="1504" spans="1:8" x14ac:dyDescent="0.3">
      <c r="A1504" t="s">
        <v>645</v>
      </c>
      <c r="B1504" t="s">
        <v>8</v>
      </c>
      <c r="C1504" t="s">
        <v>27</v>
      </c>
      <c r="D1504" t="s">
        <v>18</v>
      </c>
      <c r="E1504" t="s">
        <v>97</v>
      </c>
      <c r="F1504">
        <v>34</v>
      </c>
      <c r="G1504" t="s">
        <v>3226</v>
      </c>
      <c r="H1504" s="2">
        <v>2</v>
      </c>
    </row>
    <row r="1505" spans="1:8" x14ac:dyDescent="0.3">
      <c r="A1505" t="s">
        <v>646</v>
      </c>
      <c r="B1505" t="s">
        <v>8</v>
      </c>
      <c r="C1505" t="s">
        <v>27</v>
      </c>
      <c r="D1505" t="s">
        <v>18</v>
      </c>
      <c r="E1505" t="s">
        <v>97</v>
      </c>
      <c r="F1505">
        <v>34</v>
      </c>
      <c r="G1505" t="s">
        <v>3226</v>
      </c>
      <c r="H1505" s="2">
        <v>5</v>
      </c>
    </row>
    <row r="1506" spans="1:8" x14ac:dyDescent="0.3">
      <c r="A1506" t="s">
        <v>647</v>
      </c>
      <c r="B1506" t="s">
        <v>8</v>
      </c>
      <c r="C1506" t="s">
        <v>27</v>
      </c>
      <c r="D1506" t="s">
        <v>18</v>
      </c>
      <c r="E1506" t="s">
        <v>76</v>
      </c>
      <c r="F1506">
        <v>34</v>
      </c>
      <c r="G1506" t="s">
        <v>3226</v>
      </c>
      <c r="H1506" s="2">
        <v>5</v>
      </c>
    </row>
    <row r="1507" spans="1:8" x14ac:dyDescent="0.3">
      <c r="A1507" t="s">
        <v>648</v>
      </c>
      <c r="B1507" t="s">
        <v>8</v>
      </c>
      <c r="C1507" t="s">
        <v>27</v>
      </c>
      <c r="D1507" t="s">
        <v>18</v>
      </c>
      <c r="E1507" t="s">
        <v>76</v>
      </c>
      <c r="F1507">
        <v>34</v>
      </c>
      <c r="G1507" t="s">
        <v>3226</v>
      </c>
      <c r="H1507" s="2">
        <v>4</v>
      </c>
    </row>
    <row r="1508" spans="1:8" x14ac:dyDescent="0.3">
      <c r="A1508" t="s">
        <v>649</v>
      </c>
      <c r="B1508" t="s">
        <v>8</v>
      </c>
      <c r="C1508" t="s">
        <v>27</v>
      </c>
      <c r="D1508" t="s">
        <v>18</v>
      </c>
      <c r="E1508" t="s">
        <v>76</v>
      </c>
      <c r="F1508">
        <v>36</v>
      </c>
      <c r="G1508" t="s">
        <v>3226</v>
      </c>
      <c r="H1508" s="2">
        <v>4</v>
      </c>
    </row>
    <row r="1509" spans="1:8" x14ac:dyDescent="0.3">
      <c r="A1509" t="s">
        <v>650</v>
      </c>
      <c r="B1509" t="s">
        <v>8</v>
      </c>
      <c r="C1509" t="s">
        <v>27</v>
      </c>
      <c r="D1509" t="s">
        <v>18</v>
      </c>
      <c r="E1509" t="s">
        <v>76</v>
      </c>
      <c r="F1509">
        <v>36</v>
      </c>
      <c r="G1509" t="s">
        <v>3215</v>
      </c>
      <c r="H1509" s="2">
        <v>4</v>
      </c>
    </row>
    <row r="1510" spans="1:8" x14ac:dyDescent="0.3">
      <c r="A1510" t="s">
        <v>651</v>
      </c>
      <c r="B1510" t="s">
        <v>8</v>
      </c>
      <c r="C1510" t="s">
        <v>27</v>
      </c>
      <c r="D1510" t="s">
        <v>18</v>
      </c>
      <c r="E1510" t="s">
        <v>76</v>
      </c>
      <c r="F1510">
        <v>36</v>
      </c>
      <c r="G1510" t="s">
        <v>3215</v>
      </c>
      <c r="H1510" s="2">
        <v>3</v>
      </c>
    </row>
    <row r="1511" spans="1:8" x14ac:dyDescent="0.3">
      <c r="A1511" t="s">
        <v>652</v>
      </c>
      <c r="B1511" t="s">
        <v>8</v>
      </c>
      <c r="C1511" t="s">
        <v>27</v>
      </c>
      <c r="D1511" t="s">
        <v>18</v>
      </c>
      <c r="E1511" t="s">
        <v>76</v>
      </c>
      <c r="F1511">
        <v>36</v>
      </c>
      <c r="G1511" t="s">
        <v>3215</v>
      </c>
      <c r="H1511" s="2">
        <v>5</v>
      </c>
    </row>
    <row r="1512" spans="1:8" x14ac:dyDescent="0.3">
      <c r="A1512" t="s">
        <v>653</v>
      </c>
      <c r="B1512" t="s">
        <v>8</v>
      </c>
      <c r="C1512" t="s">
        <v>27</v>
      </c>
      <c r="D1512" t="s">
        <v>18</v>
      </c>
      <c r="E1512" t="s">
        <v>76</v>
      </c>
      <c r="F1512">
        <v>36</v>
      </c>
      <c r="G1512" t="s">
        <v>3215</v>
      </c>
      <c r="H1512" s="2">
        <v>4</v>
      </c>
    </row>
    <row r="1513" spans="1:8" x14ac:dyDescent="0.3">
      <c r="A1513" t="s">
        <v>654</v>
      </c>
      <c r="B1513" t="s">
        <v>8</v>
      </c>
      <c r="C1513" t="s">
        <v>27</v>
      </c>
      <c r="D1513" t="s">
        <v>18</v>
      </c>
      <c r="E1513" t="s">
        <v>76</v>
      </c>
      <c r="F1513">
        <v>36</v>
      </c>
      <c r="G1513" t="s">
        <v>3221</v>
      </c>
      <c r="H1513" s="2">
        <v>2</v>
      </c>
    </row>
    <row r="1514" spans="1:8" x14ac:dyDescent="0.3">
      <c r="A1514" t="s">
        <v>655</v>
      </c>
      <c r="B1514" t="s">
        <v>8</v>
      </c>
      <c r="C1514" t="s">
        <v>27</v>
      </c>
      <c r="D1514" t="s">
        <v>18</v>
      </c>
      <c r="E1514" t="s">
        <v>76</v>
      </c>
      <c r="F1514">
        <v>36</v>
      </c>
      <c r="G1514" t="s">
        <v>3221</v>
      </c>
      <c r="H1514" s="2">
        <v>5</v>
      </c>
    </row>
    <row r="1515" spans="1:8" x14ac:dyDescent="0.3">
      <c r="A1515" t="s">
        <v>656</v>
      </c>
      <c r="B1515" t="s">
        <v>8</v>
      </c>
      <c r="C1515" t="s">
        <v>27</v>
      </c>
      <c r="D1515" t="s">
        <v>18</v>
      </c>
      <c r="E1515" t="s">
        <v>76</v>
      </c>
      <c r="F1515">
        <v>36</v>
      </c>
      <c r="G1515" t="s">
        <v>3221</v>
      </c>
      <c r="H1515" s="2">
        <v>5</v>
      </c>
    </row>
    <row r="1516" spans="1:8" x14ac:dyDescent="0.3">
      <c r="A1516" t="s">
        <v>657</v>
      </c>
      <c r="B1516" t="s">
        <v>8</v>
      </c>
      <c r="C1516" t="s">
        <v>27</v>
      </c>
      <c r="D1516" t="s">
        <v>18</v>
      </c>
      <c r="E1516" t="s">
        <v>76</v>
      </c>
      <c r="F1516">
        <v>36</v>
      </c>
      <c r="G1516" t="s">
        <v>3221</v>
      </c>
      <c r="H1516" s="2">
        <v>5</v>
      </c>
    </row>
    <row r="1517" spans="1:8" x14ac:dyDescent="0.3">
      <c r="A1517" t="s">
        <v>658</v>
      </c>
      <c r="B1517" t="s">
        <v>8</v>
      </c>
      <c r="C1517" t="s">
        <v>27</v>
      </c>
      <c r="D1517" t="s">
        <v>18</v>
      </c>
      <c r="E1517" t="s">
        <v>76</v>
      </c>
      <c r="F1517">
        <v>36</v>
      </c>
      <c r="G1517" t="s">
        <v>3239</v>
      </c>
      <c r="H1517" s="2">
        <v>4</v>
      </c>
    </row>
    <row r="1518" spans="1:8" x14ac:dyDescent="0.3">
      <c r="A1518" t="s">
        <v>659</v>
      </c>
      <c r="B1518" t="s">
        <v>8</v>
      </c>
      <c r="C1518" t="s">
        <v>27</v>
      </c>
      <c r="D1518" t="s">
        <v>18</v>
      </c>
      <c r="E1518" t="s">
        <v>76</v>
      </c>
      <c r="F1518">
        <v>36</v>
      </c>
      <c r="G1518" t="s">
        <v>3239</v>
      </c>
      <c r="H1518" s="2">
        <v>4</v>
      </c>
    </row>
    <row r="1519" spans="1:8" x14ac:dyDescent="0.3">
      <c r="A1519" t="s">
        <v>660</v>
      </c>
      <c r="B1519" t="s">
        <v>8</v>
      </c>
      <c r="C1519" t="s">
        <v>27</v>
      </c>
      <c r="D1519" t="s">
        <v>18</v>
      </c>
      <c r="E1519" t="s">
        <v>100</v>
      </c>
      <c r="F1519">
        <v>36</v>
      </c>
      <c r="G1519" t="s">
        <v>3239</v>
      </c>
      <c r="H1519" s="2">
        <v>4</v>
      </c>
    </row>
    <row r="1520" spans="1:8" x14ac:dyDescent="0.3">
      <c r="A1520" t="s">
        <v>661</v>
      </c>
      <c r="B1520" t="s">
        <v>8</v>
      </c>
      <c r="C1520" t="s">
        <v>27</v>
      </c>
      <c r="D1520" t="s">
        <v>18</v>
      </c>
      <c r="E1520" t="s">
        <v>100</v>
      </c>
      <c r="F1520">
        <v>36</v>
      </c>
      <c r="G1520" t="s">
        <v>3239</v>
      </c>
      <c r="H1520" s="2">
        <v>5</v>
      </c>
    </row>
    <row r="1521" spans="1:8" x14ac:dyDescent="0.3">
      <c r="A1521" t="s">
        <v>662</v>
      </c>
      <c r="B1521" t="s">
        <v>8</v>
      </c>
      <c r="C1521" t="s">
        <v>27</v>
      </c>
      <c r="D1521" t="s">
        <v>18</v>
      </c>
      <c r="E1521" t="s">
        <v>100</v>
      </c>
      <c r="F1521">
        <v>36</v>
      </c>
      <c r="G1521" t="s">
        <v>3239</v>
      </c>
      <c r="H1521" s="2">
        <v>5</v>
      </c>
    </row>
    <row r="1522" spans="1:8" x14ac:dyDescent="0.3">
      <c r="A1522" t="s">
        <v>663</v>
      </c>
      <c r="B1522" t="s">
        <v>8</v>
      </c>
      <c r="C1522" t="s">
        <v>27</v>
      </c>
      <c r="D1522" t="s">
        <v>18</v>
      </c>
      <c r="E1522" t="s">
        <v>100</v>
      </c>
      <c r="F1522">
        <v>36</v>
      </c>
      <c r="G1522" t="s">
        <v>3239</v>
      </c>
      <c r="H1522" s="2">
        <v>3</v>
      </c>
    </row>
    <row r="1523" spans="1:8" x14ac:dyDescent="0.3">
      <c r="A1523" t="s">
        <v>664</v>
      </c>
      <c r="B1523" t="s">
        <v>8</v>
      </c>
      <c r="C1523" t="s">
        <v>27</v>
      </c>
      <c r="D1523" t="s">
        <v>18</v>
      </c>
      <c r="E1523" t="s">
        <v>100</v>
      </c>
      <c r="F1523">
        <v>36</v>
      </c>
      <c r="G1523" t="s">
        <v>3239</v>
      </c>
      <c r="H1523" s="2">
        <v>5</v>
      </c>
    </row>
    <row r="1524" spans="1:8" x14ac:dyDescent="0.3">
      <c r="A1524" t="s">
        <v>665</v>
      </c>
      <c r="B1524" t="s">
        <v>8</v>
      </c>
      <c r="C1524" t="s">
        <v>27</v>
      </c>
      <c r="D1524" t="s">
        <v>18</v>
      </c>
      <c r="E1524" t="s">
        <v>100</v>
      </c>
      <c r="F1524">
        <v>36</v>
      </c>
      <c r="G1524" t="s">
        <v>3249</v>
      </c>
      <c r="H1524" s="2">
        <v>5</v>
      </c>
    </row>
    <row r="1525" spans="1:8" x14ac:dyDescent="0.3">
      <c r="A1525" t="s">
        <v>666</v>
      </c>
      <c r="B1525" t="s">
        <v>8</v>
      </c>
      <c r="C1525" t="s">
        <v>27</v>
      </c>
      <c r="D1525" t="s">
        <v>18</v>
      </c>
      <c r="E1525" t="s">
        <v>100</v>
      </c>
      <c r="F1525">
        <v>32</v>
      </c>
      <c r="G1525" t="s">
        <v>3249</v>
      </c>
      <c r="H1525" s="2">
        <v>4</v>
      </c>
    </row>
    <row r="1526" spans="1:8" x14ac:dyDescent="0.3">
      <c r="A1526" t="s">
        <v>667</v>
      </c>
      <c r="B1526" t="s">
        <v>8</v>
      </c>
      <c r="C1526" t="s">
        <v>27</v>
      </c>
      <c r="D1526" t="s">
        <v>18</v>
      </c>
      <c r="E1526" t="s">
        <v>100</v>
      </c>
      <c r="F1526">
        <v>32</v>
      </c>
      <c r="G1526" t="s">
        <v>3249</v>
      </c>
      <c r="H1526" s="2">
        <v>3</v>
      </c>
    </row>
    <row r="1527" spans="1:8" x14ac:dyDescent="0.3">
      <c r="A1527" t="s">
        <v>668</v>
      </c>
      <c r="B1527" t="s">
        <v>8</v>
      </c>
      <c r="C1527" t="s">
        <v>27</v>
      </c>
      <c r="D1527" t="s">
        <v>18</v>
      </c>
      <c r="E1527" t="s">
        <v>100</v>
      </c>
      <c r="F1527">
        <v>32</v>
      </c>
      <c r="G1527" t="s">
        <v>3249</v>
      </c>
      <c r="H1527" s="2">
        <v>3</v>
      </c>
    </row>
    <row r="1528" spans="1:8" x14ac:dyDescent="0.3">
      <c r="A1528" t="s">
        <v>669</v>
      </c>
      <c r="B1528" t="s">
        <v>8</v>
      </c>
      <c r="C1528" t="s">
        <v>27</v>
      </c>
      <c r="D1528" t="s">
        <v>18</v>
      </c>
      <c r="E1528" t="s">
        <v>100</v>
      </c>
      <c r="F1528">
        <v>32</v>
      </c>
      <c r="G1528" t="s">
        <v>3249</v>
      </c>
      <c r="H1528" s="2">
        <v>5</v>
      </c>
    </row>
    <row r="1529" spans="1:8" x14ac:dyDescent="0.3">
      <c r="A1529" t="s">
        <v>670</v>
      </c>
      <c r="B1529" t="s">
        <v>8</v>
      </c>
      <c r="C1529" t="s">
        <v>27</v>
      </c>
      <c r="D1529" t="s">
        <v>18</v>
      </c>
      <c r="E1529" t="s">
        <v>100</v>
      </c>
      <c r="F1529">
        <v>32</v>
      </c>
      <c r="G1529" t="s">
        <v>3250</v>
      </c>
      <c r="H1529" s="2">
        <v>5</v>
      </c>
    </row>
    <row r="1530" spans="1:8" x14ac:dyDescent="0.3">
      <c r="A1530" t="s">
        <v>671</v>
      </c>
      <c r="B1530" t="s">
        <v>8</v>
      </c>
      <c r="C1530" t="s">
        <v>27</v>
      </c>
      <c r="D1530" t="s">
        <v>18</v>
      </c>
      <c r="E1530" t="s">
        <v>100</v>
      </c>
      <c r="F1530">
        <v>32</v>
      </c>
      <c r="G1530" t="s">
        <v>3250</v>
      </c>
      <c r="H1530" s="2">
        <v>4</v>
      </c>
    </row>
    <row r="1531" spans="1:8" x14ac:dyDescent="0.3">
      <c r="A1531" t="s">
        <v>672</v>
      </c>
      <c r="B1531" t="s">
        <v>8</v>
      </c>
      <c r="C1531" t="s">
        <v>27</v>
      </c>
      <c r="D1531" t="s">
        <v>18</v>
      </c>
      <c r="E1531" t="s">
        <v>100</v>
      </c>
      <c r="F1531">
        <v>32</v>
      </c>
      <c r="G1531" t="s">
        <v>3250</v>
      </c>
      <c r="H1531" s="2">
        <v>2</v>
      </c>
    </row>
    <row r="1532" spans="1:8" x14ac:dyDescent="0.3">
      <c r="A1532" t="s">
        <v>673</v>
      </c>
      <c r="B1532" t="s">
        <v>8</v>
      </c>
      <c r="C1532" t="s">
        <v>27</v>
      </c>
      <c r="D1532" t="s">
        <v>18</v>
      </c>
      <c r="E1532" t="s">
        <v>100</v>
      </c>
      <c r="F1532">
        <v>32</v>
      </c>
      <c r="G1532" t="s">
        <v>3250</v>
      </c>
      <c r="H1532" s="2">
        <v>3</v>
      </c>
    </row>
    <row r="1533" spans="1:8" x14ac:dyDescent="0.3">
      <c r="A1533" t="s">
        <v>674</v>
      </c>
      <c r="B1533" t="s">
        <v>8</v>
      </c>
      <c r="C1533" t="s">
        <v>27</v>
      </c>
      <c r="D1533" t="s">
        <v>18</v>
      </c>
      <c r="E1533" t="s">
        <v>100</v>
      </c>
      <c r="F1533">
        <v>32</v>
      </c>
      <c r="G1533" t="s">
        <v>3214</v>
      </c>
      <c r="H1533" s="2">
        <v>4</v>
      </c>
    </row>
    <row r="1534" spans="1:8" x14ac:dyDescent="0.3">
      <c r="A1534" t="s">
        <v>675</v>
      </c>
      <c r="B1534" t="s">
        <v>8</v>
      </c>
      <c r="C1534" t="s">
        <v>27</v>
      </c>
      <c r="D1534" t="s">
        <v>18</v>
      </c>
      <c r="E1534" t="s">
        <v>100</v>
      </c>
      <c r="F1534">
        <v>32</v>
      </c>
      <c r="G1534" t="s">
        <v>3214</v>
      </c>
      <c r="H1534" s="2">
        <v>5</v>
      </c>
    </row>
    <row r="1535" spans="1:8" x14ac:dyDescent="0.3">
      <c r="A1535" t="s">
        <v>676</v>
      </c>
      <c r="B1535" t="s">
        <v>8</v>
      </c>
      <c r="C1535" t="s">
        <v>27</v>
      </c>
      <c r="D1535" t="s">
        <v>18</v>
      </c>
      <c r="E1535" t="s">
        <v>100</v>
      </c>
      <c r="F1535">
        <v>32</v>
      </c>
      <c r="G1535" t="s">
        <v>3214</v>
      </c>
      <c r="H1535" s="2">
        <v>4</v>
      </c>
    </row>
    <row r="1536" spans="1:8" x14ac:dyDescent="0.3">
      <c r="A1536" t="s">
        <v>677</v>
      </c>
      <c r="B1536" t="s">
        <v>8</v>
      </c>
      <c r="C1536" t="s">
        <v>27</v>
      </c>
      <c r="D1536" t="s">
        <v>18</v>
      </c>
      <c r="E1536" t="s">
        <v>100</v>
      </c>
      <c r="F1536">
        <v>30</v>
      </c>
      <c r="G1536" t="s">
        <v>3214</v>
      </c>
      <c r="H1536" s="2">
        <v>4</v>
      </c>
    </row>
    <row r="1537" spans="1:8" x14ac:dyDescent="0.3">
      <c r="A1537" t="s">
        <v>678</v>
      </c>
      <c r="B1537" t="s">
        <v>8</v>
      </c>
      <c r="C1537" t="s">
        <v>27</v>
      </c>
      <c r="D1537" t="s">
        <v>18</v>
      </c>
      <c r="E1537" t="s">
        <v>82</v>
      </c>
      <c r="F1537">
        <v>30</v>
      </c>
      <c r="G1537" t="s">
        <v>3214</v>
      </c>
      <c r="H1537" s="2">
        <v>4</v>
      </c>
    </row>
    <row r="1538" spans="1:8" x14ac:dyDescent="0.3">
      <c r="A1538" t="s">
        <v>679</v>
      </c>
      <c r="B1538" t="s">
        <v>8</v>
      </c>
      <c r="C1538" t="s">
        <v>27</v>
      </c>
      <c r="D1538" t="s">
        <v>18</v>
      </c>
      <c r="E1538" t="s">
        <v>82</v>
      </c>
      <c r="F1538">
        <v>30</v>
      </c>
      <c r="G1538" t="s">
        <v>3214</v>
      </c>
      <c r="H1538" s="2">
        <v>3</v>
      </c>
    </row>
    <row r="1539" spans="1:8" x14ac:dyDescent="0.3">
      <c r="A1539" t="s">
        <v>680</v>
      </c>
      <c r="B1539" t="s">
        <v>8</v>
      </c>
      <c r="C1539" t="s">
        <v>27</v>
      </c>
      <c r="D1539" t="s">
        <v>18</v>
      </c>
      <c r="E1539" t="s">
        <v>82</v>
      </c>
      <c r="F1539">
        <v>30</v>
      </c>
      <c r="G1539" t="s">
        <v>3214</v>
      </c>
      <c r="H1539" s="2">
        <v>2</v>
      </c>
    </row>
    <row r="1540" spans="1:8" x14ac:dyDescent="0.3">
      <c r="A1540" t="s">
        <v>681</v>
      </c>
      <c r="B1540" t="s">
        <v>8</v>
      </c>
      <c r="C1540" t="s">
        <v>27</v>
      </c>
      <c r="D1540" t="s">
        <v>18</v>
      </c>
      <c r="E1540" t="s">
        <v>82</v>
      </c>
      <c r="F1540">
        <v>30</v>
      </c>
      <c r="G1540" t="s">
        <v>3218</v>
      </c>
      <c r="H1540" s="2">
        <v>5</v>
      </c>
    </row>
    <row r="1541" spans="1:8" x14ac:dyDescent="0.3">
      <c r="A1541" t="s">
        <v>682</v>
      </c>
      <c r="B1541" t="s">
        <v>8</v>
      </c>
      <c r="C1541" t="s">
        <v>27</v>
      </c>
      <c r="D1541" t="s">
        <v>18</v>
      </c>
      <c r="E1541" t="s">
        <v>82</v>
      </c>
      <c r="F1541">
        <v>30</v>
      </c>
      <c r="G1541" t="s">
        <v>3218</v>
      </c>
      <c r="H1541" s="2">
        <v>4</v>
      </c>
    </row>
    <row r="1542" spans="1:8" x14ac:dyDescent="0.3">
      <c r="A1542" t="s">
        <v>683</v>
      </c>
      <c r="B1542" t="s">
        <v>8</v>
      </c>
      <c r="C1542" t="s">
        <v>27</v>
      </c>
      <c r="D1542" t="s">
        <v>18</v>
      </c>
      <c r="E1542" t="s">
        <v>82</v>
      </c>
      <c r="F1542">
        <v>30</v>
      </c>
      <c r="G1542" t="s">
        <v>3218</v>
      </c>
      <c r="H1542" s="2">
        <v>2</v>
      </c>
    </row>
    <row r="1543" spans="1:8" x14ac:dyDescent="0.3">
      <c r="A1543" t="s">
        <v>684</v>
      </c>
      <c r="B1543" t="s">
        <v>8</v>
      </c>
      <c r="C1543" t="s">
        <v>27</v>
      </c>
      <c r="D1543" t="s">
        <v>18</v>
      </c>
      <c r="E1543" t="s">
        <v>82</v>
      </c>
      <c r="F1543">
        <v>30</v>
      </c>
      <c r="G1543" t="s">
        <v>3218</v>
      </c>
      <c r="H1543" s="2">
        <v>5</v>
      </c>
    </row>
    <row r="1544" spans="1:8" x14ac:dyDescent="0.3">
      <c r="A1544" t="s">
        <v>685</v>
      </c>
      <c r="B1544" t="s">
        <v>8</v>
      </c>
      <c r="C1544" t="s">
        <v>27</v>
      </c>
      <c r="D1544" t="s">
        <v>18</v>
      </c>
      <c r="E1544" t="s">
        <v>82</v>
      </c>
      <c r="F1544">
        <v>30</v>
      </c>
      <c r="G1544" t="s">
        <v>3218</v>
      </c>
      <c r="H1544" s="2">
        <v>5</v>
      </c>
    </row>
    <row r="1545" spans="1:8" x14ac:dyDescent="0.3">
      <c r="A1545" t="s">
        <v>686</v>
      </c>
      <c r="B1545" t="s">
        <v>8</v>
      </c>
      <c r="C1545" t="s">
        <v>27</v>
      </c>
      <c r="D1545" t="s">
        <v>18</v>
      </c>
      <c r="E1545" t="s">
        <v>82</v>
      </c>
      <c r="F1545">
        <v>30</v>
      </c>
      <c r="G1545" t="s">
        <v>3218</v>
      </c>
      <c r="H1545" s="2">
        <v>4</v>
      </c>
    </row>
    <row r="1546" spans="1:8" x14ac:dyDescent="0.3">
      <c r="A1546" t="s">
        <v>687</v>
      </c>
      <c r="B1546" t="s">
        <v>8</v>
      </c>
      <c r="C1546" t="s">
        <v>27</v>
      </c>
      <c r="D1546" t="s">
        <v>18</v>
      </c>
      <c r="E1546" t="s">
        <v>82</v>
      </c>
      <c r="F1546">
        <v>30</v>
      </c>
      <c r="G1546" t="s">
        <v>3245</v>
      </c>
      <c r="H1546" s="2">
        <v>4</v>
      </c>
    </row>
    <row r="1547" spans="1:8" x14ac:dyDescent="0.3">
      <c r="A1547" t="s">
        <v>688</v>
      </c>
      <c r="B1547" t="s">
        <v>8</v>
      </c>
      <c r="C1547" t="s">
        <v>27</v>
      </c>
      <c r="D1547" t="s">
        <v>18</v>
      </c>
      <c r="E1547" t="s">
        <v>82</v>
      </c>
      <c r="F1547">
        <v>34</v>
      </c>
      <c r="G1547" t="s">
        <v>3245</v>
      </c>
      <c r="H1547" s="2">
        <v>4</v>
      </c>
    </row>
    <row r="1548" spans="1:8" x14ac:dyDescent="0.3">
      <c r="A1548" t="s">
        <v>689</v>
      </c>
      <c r="B1548" t="s">
        <v>8</v>
      </c>
      <c r="C1548" t="s">
        <v>27</v>
      </c>
      <c r="D1548" t="s">
        <v>18</v>
      </c>
      <c r="E1548" t="s">
        <v>82</v>
      </c>
      <c r="F1548">
        <v>34</v>
      </c>
      <c r="G1548" t="s">
        <v>3245</v>
      </c>
      <c r="H1548" s="2">
        <v>3</v>
      </c>
    </row>
    <row r="1549" spans="1:8" x14ac:dyDescent="0.3">
      <c r="A1549" t="s">
        <v>690</v>
      </c>
      <c r="B1549" t="s">
        <v>8</v>
      </c>
      <c r="C1549" t="s">
        <v>27</v>
      </c>
      <c r="D1549" t="s">
        <v>18</v>
      </c>
      <c r="E1549" t="s">
        <v>82</v>
      </c>
      <c r="F1549">
        <v>34</v>
      </c>
      <c r="G1549" t="s">
        <v>3245</v>
      </c>
      <c r="H1549" s="2">
        <v>5</v>
      </c>
    </row>
    <row r="1550" spans="1:8" x14ac:dyDescent="0.3">
      <c r="A1550" t="s">
        <v>691</v>
      </c>
      <c r="B1550" t="s">
        <v>8</v>
      </c>
      <c r="C1550" t="s">
        <v>27</v>
      </c>
      <c r="D1550" t="s">
        <v>18</v>
      </c>
      <c r="E1550" t="s">
        <v>82</v>
      </c>
      <c r="F1550">
        <v>34</v>
      </c>
      <c r="G1550" t="s">
        <v>3245</v>
      </c>
      <c r="H1550" s="2">
        <v>4</v>
      </c>
    </row>
    <row r="1551" spans="1:8" x14ac:dyDescent="0.3">
      <c r="A1551" t="s">
        <v>692</v>
      </c>
      <c r="B1551" t="s">
        <v>8</v>
      </c>
      <c r="C1551" t="s">
        <v>27</v>
      </c>
      <c r="D1551" t="s">
        <v>18</v>
      </c>
      <c r="E1551" t="s">
        <v>82</v>
      </c>
      <c r="F1551">
        <v>34</v>
      </c>
      <c r="G1551" t="s">
        <v>3245</v>
      </c>
      <c r="H1551" s="2">
        <v>2</v>
      </c>
    </row>
    <row r="1552" spans="1:8" x14ac:dyDescent="0.3">
      <c r="A1552" t="s">
        <v>693</v>
      </c>
      <c r="B1552" t="s">
        <v>8</v>
      </c>
      <c r="C1552" t="s">
        <v>27</v>
      </c>
      <c r="D1552" t="s">
        <v>18</v>
      </c>
      <c r="E1552" t="s">
        <v>89</v>
      </c>
      <c r="F1552">
        <v>34</v>
      </c>
      <c r="G1552" t="s">
        <v>3245</v>
      </c>
      <c r="H1552" s="2">
        <v>5</v>
      </c>
    </row>
    <row r="1553" spans="1:8" x14ac:dyDescent="0.3">
      <c r="A1553" t="s">
        <v>694</v>
      </c>
      <c r="B1553" t="s">
        <v>8</v>
      </c>
      <c r="C1553" t="s">
        <v>27</v>
      </c>
      <c r="D1553" t="s">
        <v>18</v>
      </c>
      <c r="E1553" t="s">
        <v>89</v>
      </c>
      <c r="F1553">
        <v>36</v>
      </c>
      <c r="G1553" t="s">
        <v>3245</v>
      </c>
      <c r="H1553" s="2">
        <v>5</v>
      </c>
    </row>
    <row r="1554" spans="1:8" x14ac:dyDescent="0.3">
      <c r="A1554" t="s">
        <v>695</v>
      </c>
      <c r="B1554" t="s">
        <v>8</v>
      </c>
      <c r="C1554" t="s">
        <v>27</v>
      </c>
      <c r="D1554" t="s">
        <v>18</v>
      </c>
      <c r="E1554" t="s">
        <v>89</v>
      </c>
      <c r="F1554">
        <v>36</v>
      </c>
      <c r="G1554" t="s">
        <v>3218</v>
      </c>
      <c r="H1554" s="2">
        <v>5</v>
      </c>
    </row>
    <row r="1555" spans="1:8" x14ac:dyDescent="0.3">
      <c r="A1555" t="s">
        <v>696</v>
      </c>
      <c r="B1555" t="s">
        <v>8</v>
      </c>
      <c r="C1555" t="s">
        <v>27</v>
      </c>
      <c r="D1555" t="s">
        <v>18</v>
      </c>
      <c r="E1555" t="s">
        <v>89</v>
      </c>
      <c r="F1555">
        <v>36</v>
      </c>
      <c r="G1555" t="s">
        <v>3218</v>
      </c>
      <c r="H1555" s="2">
        <v>4</v>
      </c>
    </row>
    <row r="1556" spans="1:8" x14ac:dyDescent="0.3">
      <c r="A1556" t="s">
        <v>697</v>
      </c>
      <c r="B1556" t="s">
        <v>8</v>
      </c>
      <c r="C1556" t="s">
        <v>27</v>
      </c>
      <c r="D1556" t="s">
        <v>18</v>
      </c>
      <c r="E1556" t="s">
        <v>89</v>
      </c>
      <c r="F1556">
        <v>36</v>
      </c>
      <c r="G1556" t="s">
        <v>3218</v>
      </c>
      <c r="H1556" s="2">
        <v>4</v>
      </c>
    </row>
    <row r="1557" spans="1:8" x14ac:dyDescent="0.3">
      <c r="A1557" t="s">
        <v>698</v>
      </c>
      <c r="B1557" t="s">
        <v>8</v>
      </c>
      <c r="C1557" t="s">
        <v>27</v>
      </c>
      <c r="D1557" t="s">
        <v>18</v>
      </c>
      <c r="E1557" t="s">
        <v>89</v>
      </c>
      <c r="F1557">
        <v>36</v>
      </c>
      <c r="G1557" t="s">
        <v>3213</v>
      </c>
      <c r="H1557" s="2">
        <v>4</v>
      </c>
    </row>
    <row r="1558" spans="1:8" x14ac:dyDescent="0.3">
      <c r="A1558" t="s">
        <v>699</v>
      </c>
      <c r="B1558" t="s">
        <v>8</v>
      </c>
      <c r="C1558" t="s">
        <v>27</v>
      </c>
      <c r="D1558" t="s">
        <v>18</v>
      </c>
      <c r="E1558" t="s">
        <v>89</v>
      </c>
      <c r="F1558">
        <v>36</v>
      </c>
      <c r="G1558" t="s">
        <v>3213</v>
      </c>
      <c r="H1558" s="2">
        <v>5</v>
      </c>
    </row>
    <row r="1559" spans="1:8" x14ac:dyDescent="0.3">
      <c r="A1559" t="s">
        <v>700</v>
      </c>
      <c r="B1559" t="s">
        <v>8</v>
      </c>
      <c r="C1559" t="s">
        <v>27</v>
      </c>
      <c r="D1559" t="s">
        <v>18</v>
      </c>
      <c r="E1559" t="s">
        <v>89</v>
      </c>
      <c r="F1559">
        <v>36</v>
      </c>
      <c r="G1559" t="s">
        <v>3215</v>
      </c>
      <c r="H1559" s="2">
        <v>5</v>
      </c>
    </row>
    <row r="1560" spans="1:8" x14ac:dyDescent="0.3">
      <c r="A1560" t="s">
        <v>701</v>
      </c>
      <c r="B1560" t="s">
        <v>8</v>
      </c>
      <c r="C1560" t="s">
        <v>27</v>
      </c>
      <c r="D1560" t="s">
        <v>18</v>
      </c>
      <c r="E1560" t="s">
        <v>89</v>
      </c>
      <c r="F1560">
        <v>36</v>
      </c>
      <c r="G1560" t="s">
        <v>3215</v>
      </c>
      <c r="H1560" s="2">
        <v>3</v>
      </c>
    </row>
    <row r="1561" spans="1:8" x14ac:dyDescent="0.3">
      <c r="A1561" t="s">
        <v>702</v>
      </c>
      <c r="B1561" t="s">
        <v>8</v>
      </c>
      <c r="C1561" t="s">
        <v>27</v>
      </c>
      <c r="D1561" t="s">
        <v>18</v>
      </c>
      <c r="E1561" t="s">
        <v>89</v>
      </c>
      <c r="F1561">
        <v>36</v>
      </c>
      <c r="G1561" t="s">
        <v>3215</v>
      </c>
      <c r="H1561" s="2">
        <v>5</v>
      </c>
    </row>
    <row r="1562" spans="1:8" x14ac:dyDescent="0.3">
      <c r="A1562" t="s">
        <v>703</v>
      </c>
      <c r="B1562" t="s">
        <v>8</v>
      </c>
      <c r="C1562" t="s">
        <v>27</v>
      </c>
      <c r="D1562" t="s">
        <v>18</v>
      </c>
      <c r="E1562" t="s">
        <v>89</v>
      </c>
      <c r="F1562">
        <v>36</v>
      </c>
      <c r="G1562" t="s">
        <v>3215</v>
      </c>
      <c r="H1562" s="2">
        <v>5</v>
      </c>
    </row>
    <row r="1563" spans="1:8" x14ac:dyDescent="0.3">
      <c r="A1563" t="s">
        <v>704</v>
      </c>
      <c r="B1563" t="s">
        <v>8</v>
      </c>
      <c r="C1563" t="s">
        <v>27</v>
      </c>
      <c r="D1563" t="s">
        <v>18</v>
      </c>
      <c r="E1563" t="s">
        <v>89</v>
      </c>
      <c r="F1563">
        <v>34</v>
      </c>
      <c r="G1563" t="s">
        <v>3215</v>
      </c>
      <c r="H1563" s="2">
        <v>4</v>
      </c>
    </row>
    <row r="1564" spans="1:8" x14ac:dyDescent="0.3">
      <c r="A1564" t="s">
        <v>705</v>
      </c>
      <c r="B1564" t="s">
        <v>8</v>
      </c>
      <c r="C1564" t="s">
        <v>27</v>
      </c>
      <c r="D1564" t="s">
        <v>18</v>
      </c>
      <c r="E1564" t="s">
        <v>89</v>
      </c>
      <c r="F1564">
        <v>34</v>
      </c>
      <c r="G1564" t="s">
        <v>3215</v>
      </c>
      <c r="H1564" s="2">
        <v>3</v>
      </c>
    </row>
    <row r="1565" spans="1:8" x14ac:dyDescent="0.3">
      <c r="A1565" t="s">
        <v>706</v>
      </c>
      <c r="B1565" t="s">
        <v>8</v>
      </c>
      <c r="C1565" t="s">
        <v>27</v>
      </c>
      <c r="D1565" t="s">
        <v>18</v>
      </c>
      <c r="E1565" t="s">
        <v>89</v>
      </c>
      <c r="F1565">
        <v>34</v>
      </c>
      <c r="G1565" t="s">
        <v>3215</v>
      </c>
      <c r="H1565" s="2">
        <v>4</v>
      </c>
    </row>
    <row r="1566" spans="1:8" x14ac:dyDescent="0.3">
      <c r="A1566" t="s">
        <v>707</v>
      </c>
      <c r="B1566" t="s">
        <v>8</v>
      </c>
      <c r="C1566" t="s">
        <v>27</v>
      </c>
      <c r="D1566" t="s">
        <v>18</v>
      </c>
      <c r="E1566" t="s">
        <v>89</v>
      </c>
      <c r="F1566">
        <v>34</v>
      </c>
      <c r="G1566" t="s">
        <v>3234</v>
      </c>
      <c r="H1566" s="2">
        <v>5</v>
      </c>
    </row>
    <row r="1567" spans="1:8" x14ac:dyDescent="0.3">
      <c r="A1567" t="s">
        <v>708</v>
      </c>
      <c r="B1567" t="s">
        <v>8</v>
      </c>
      <c r="C1567" t="s">
        <v>27</v>
      </c>
      <c r="D1567" t="s">
        <v>18</v>
      </c>
      <c r="E1567" t="s">
        <v>89</v>
      </c>
      <c r="F1567">
        <v>34</v>
      </c>
      <c r="G1567" t="s">
        <v>3234</v>
      </c>
      <c r="H1567" s="2">
        <v>3</v>
      </c>
    </row>
    <row r="1568" spans="1:8" x14ac:dyDescent="0.3">
      <c r="A1568" t="s">
        <v>709</v>
      </c>
      <c r="B1568" t="s">
        <v>8</v>
      </c>
      <c r="C1568" t="s">
        <v>27</v>
      </c>
      <c r="D1568" t="s">
        <v>18</v>
      </c>
      <c r="E1568" t="s">
        <v>75</v>
      </c>
      <c r="F1568">
        <v>34</v>
      </c>
      <c r="G1568" t="s">
        <v>3234</v>
      </c>
      <c r="H1568" s="2">
        <v>2</v>
      </c>
    </row>
    <row r="1569" spans="1:8" x14ac:dyDescent="0.3">
      <c r="A1569" t="s">
        <v>710</v>
      </c>
      <c r="B1569" t="s">
        <v>8</v>
      </c>
      <c r="C1569" t="s">
        <v>27</v>
      </c>
      <c r="D1569" t="s">
        <v>18</v>
      </c>
      <c r="E1569" t="s">
        <v>75</v>
      </c>
      <c r="F1569">
        <v>34</v>
      </c>
      <c r="G1569" t="s">
        <v>3234</v>
      </c>
      <c r="H1569" s="2">
        <v>5</v>
      </c>
    </row>
    <row r="1570" spans="1:8" x14ac:dyDescent="0.3">
      <c r="A1570" t="s">
        <v>711</v>
      </c>
      <c r="B1570" t="s">
        <v>8</v>
      </c>
      <c r="C1570" t="s">
        <v>27</v>
      </c>
      <c r="D1570" t="s">
        <v>18</v>
      </c>
      <c r="E1570" t="s">
        <v>75</v>
      </c>
      <c r="F1570">
        <v>34</v>
      </c>
      <c r="G1570" t="s">
        <v>3234</v>
      </c>
      <c r="H1570" s="2">
        <v>4</v>
      </c>
    </row>
    <row r="1571" spans="1:8" x14ac:dyDescent="0.3">
      <c r="A1571" t="s">
        <v>712</v>
      </c>
      <c r="B1571" t="s">
        <v>8</v>
      </c>
      <c r="C1571" t="s">
        <v>27</v>
      </c>
      <c r="D1571" t="s">
        <v>18</v>
      </c>
      <c r="E1571" t="s">
        <v>75</v>
      </c>
      <c r="F1571">
        <v>34</v>
      </c>
      <c r="G1571" t="s">
        <v>3234</v>
      </c>
      <c r="H1571" s="2">
        <v>3</v>
      </c>
    </row>
    <row r="1572" spans="1:8" x14ac:dyDescent="0.3">
      <c r="A1572" t="s">
        <v>713</v>
      </c>
      <c r="B1572" t="s">
        <v>8</v>
      </c>
      <c r="C1572" t="s">
        <v>27</v>
      </c>
      <c r="D1572" t="s">
        <v>18</v>
      </c>
      <c r="E1572" t="s">
        <v>75</v>
      </c>
      <c r="F1572">
        <v>34</v>
      </c>
      <c r="G1572" t="s">
        <v>3220</v>
      </c>
      <c r="H1572" s="2">
        <v>5</v>
      </c>
    </row>
    <row r="1573" spans="1:8" x14ac:dyDescent="0.3">
      <c r="A1573" t="s">
        <v>714</v>
      </c>
      <c r="B1573" t="s">
        <v>8</v>
      </c>
      <c r="C1573" t="s">
        <v>27</v>
      </c>
      <c r="D1573" t="s">
        <v>18</v>
      </c>
      <c r="E1573" t="s">
        <v>75</v>
      </c>
      <c r="F1573">
        <v>32</v>
      </c>
      <c r="G1573" t="s">
        <v>3220</v>
      </c>
      <c r="H1573" s="2">
        <v>4</v>
      </c>
    </row>
    <row r="1574" spans="1:8" x14ac:dyDescent="0.3">
      <c r="A1574" t="s">
        <v>715</v>
      </c>
      <c r="B1574" t="s">
        <v>8</v>
      </c>
      <c r="C1574" t="s">
        <v>27</v>
      </c>
      <c r="D1574" t="s">
        <v>18</v>
      </c>
      <c r="E1574" t="s">
        <v>75</v>
      </c>
      <c r="F1574">
        <v>32</v>
      </c>
      <c r="G1574" t="s">
        <v>3220</v>
      </c>
      <c r="H1574" s="2">
        <v>2</v>
      </c>
    </row>
    <row r="1575" spans="1:8" x14ac:dyDescent="0.3">
      <c r="A1575" t="s">
        <v>716</v>
      </c>
      <c r="B1575" t="s">
        <v>8</v>
      </c>
      <c r="C1575" t="s">
        <v>27</v>
      </c>
      <c r="D1575" t="s">
        <v>18</v>
      </c>
      <c r="E1575" t="s">
        <v>75</v>
      </c>
      <c r="F1575">
        <v>32</v>
      </c>
      <c r="G1575" t="s">
        <v>3218</v>
      </c>
      <c r="H1575" s="2">
        <v>5</v>
      </c>
    </row>
    <row r="1576" spans="1:8" x14ac:dyDescent="0.3">
      <c r="A1576" t="s">
        <v>717</v>
      </c>
      <c r="B1576" t="s">
        <v>8</v>
      </c>
      <c r="C1576" t="s">
        <v>27</v>
      </c>
      <c r="D1576" t="s">
        <v>18</v>
      </c>
      <c r="E1576" t="s">
        <v>75</v>
      </c>
      <c r="F1576">
        <v>32</v>
      </c>
      <c r="G1576" t="s">
        <v>3218</v>
      </c>
      <c r="H1576" s="2">
        <v>5</v>
      </c>
    </row>
    <row r="1577" spans="1:8" x14ac:dyDescent="0.3">
      <c r="A1577" t="s">
        <v>718</v>
      </c>
      <c r="B1577" t="s">
        <v>8</v>
      </c>
      <c r="C1577" t="s">
        <v>27</v>
      </c>
      <c r="D1577" t="s">
        <v>18</v>
      </c>
      <c r="E1577" t="s">
        <v>75</v>
      </c>
      <c r="F1577">
        <v>32</v>
      </c>
      <c r="G1577" t="s">
        <v>3218</v>
      </c>
      <c r="H1577" s="2">
        <v>4</v>
      </c>
    </row>
    <row r="1578" spans="1:8" x14ac:dyDescent="0.3">
      <c r="A1578" t="s">
        <v>719</v>
      </c>
      <c r="B1578" t="s">
        <v>8</v>
      </c>
      <c r="C1578" t="s">
        <v>27</v>
      </c>
      <c r="D1578" t="s">
        <v>18</v>
      </c>
      <c r="E1578" t="s">
        <v>75</v>
      </c>
      <c r="F1578">
        <v>32</v>
      </c>
      <c r="G1578" t="s">
        <v>3225</v>
      </c>
      <c r="H1578" s="2">
        <v>4</v>
      </c>
    </row>
    <row r="1579" spans="1:8" x14ac:dyDescent="0.3">
      <c r="A1579" t="s">
        <v>720</v>
      </c>
      <c r="B1579" t="s">
        <v>8</v>
      </c>
      <c r="C1579" t="s">
        <v>27</v>
      </c>
      <c r="D1579" t="s">
        <v>18</v>
      </c>
      <c r="E1579" t="s">
        <v>75</v>
      </c>
      <c r="F1579">
        <v>28</v>
      </c>
      <c r="G1579" t="s">
        <v>3225</v>
      </c>
      <c r="H1579" s="2">
        <v>4</v>
      </c>
    </row>
    <row r="1580" spans="1:8" x14ac:dyDescent="0.3">
      <c r="A1580" t="s">
        <v>721</v>
      </c>
      <c r="B1580" t="s">
        <v>8</v>
      </c>
      <c r="C1580" t="s">
        <v>27</v>
      </c>
      <c r="D1580" t="s">
        <v>18</v>
      </c>
      <c r="E1580" t="s">
        <v>75</v>
      </c>
      <c r="F1580">
        <v>28</v>
      </c>
      <c r="G1580" t="s">
        <v>3225</v>
      </c>
      <c r="H1580" s="2">
        <v>3</v>
      </c>
    </row>
    <row r="1581" spans="1:8" x14ac:dyDescent="0.3">
      <c r="A1581" t="s">
        <v>722</v>
      </c>
      <c r="B1581" t="s">
        <v>8</v>
      </c>
      <c r="C1581" t="s">
        <v>27</v>
      </c>
      <c r="D1581" t="s">
        <v>18</v>
      </c>
      <c r="E1581" t="s">
        <v>75</v>
      </c>
      <c r="F1581">
        <v>28</v>
      </c>
      <c r="G1581" t="s">
        <v>3225</v>
      </c>
      <c r="H1581" s="2">
        <v>5</v>
      </c>
    </row>
    <row r="1582" spans="1:8" x14ac:dyDescent="0.3">
      <c r="A1582" t="s">
        <v>723</v>
      </c>
      <c r="B1582" t="s">
        <v>8</v>
      </c>
      <c r="C1582" t="s">
        <v>27</v>
      </c>
      <c r="D1582" t="s">
        <v>18</v>
      </c>
      <c r="E1582" t="s">
        <v>75</v>
      </c>
      <c r="F1582">
        <v>28</v>
      </c>
      <c r="G1582" t="s">
        <v>3225</v>
      </c>
      <c r="H1582" s="2">
        <v>4</v>
      </c>
    </row>
    <row r="1583" spans="1:8" x14ac:dyDescent="0.3">
      <c r="A1583" t="s">
        <v>724</v>
      </c>
      <c r="B1583" t="s">
        <v>8</v>
      </c>
      <c r="C1583" t="s">
        <v>27</v>
      </c>
      <c r="D1583" t="s">
        <v>18</v>
      </c>
      <c r="E1583" t="s">
        <v>75</v>
      </c>
      <c r="F1583">
        <v>28</v>
      </c>
      <c r="G1583" t="s">
        <v>3236</v>
      </c>
      <c r="H1583" s="2">
        <v>2</v>
      </c>
    </row>
    <row r="1584" spans="1:8" x14ac:dyDescent="0.3">
      <c r="A1584" t="s">
        <v>725</v>
      </c>
      <c r="B1584" t="s">
        <v>8</v>
      </c>
      <c r="C1584" t="s">
        <v>27</v>
      </c>
      <c r="D1584" t="s">
        <v>18</v>
      </c>
      <c r="E1584" t="s">
        <v>75</v>
      </c>
      <c r="F1584">
        <v>30</v>
      </c>
      <c r="G1584" t="s">
        <v>3236</v>
      </c>
      <c r="H1584" s="2">
        <v>5</v>
      </c>
    </row>
    <row r="1585" spans="1:8" x14ac:dyDescent="0.3">
      <c r="A1585" t="s">
        <v>726</v>
      </c>
      <c r="B1585" t="s">
        <v>8</v>
      </c>
      <c r="C1585" t="s">
        <v>27</v>
      </c>
      <c r="D1585" t="s">
        <v>18</v>
      </c>
      <c r="E1585" t="s">
        <v>75</v>
      </c>
      <c r="F1585">
        <v>30</v>
      </c>
      <c r="G1585" t="s">
        <v>3236</v>
      </c>
      <c r="H1585" s="2">
        <v>5</v>
      </c>
    </row>
    <row r="1586" spans="1:8" x14ac:dyDescent="0.3">
      <c r="A1586" t="s">
        <v>727</v>
      </c>
      <c r="B1586" t="s">
        <v>8</v>
      </c>
      <c r="C1586" t="s">
        <v>27</v>
      </c>
      <c r="D1586" t="s">
        <v>18</v>
      </c>
      <c r="E1586" t="s">
        <v>75</v>
      </c>
      <c r="F1586">
        <v>30</v>
      </c>
      <c r="G1586" t="s">
        <v>3236</v>
      </c>
      <c r="H1586" s="2">
        <v>5</v>
      </c>
    </row>
    <row r="1587" spans="1:8" x14ac:dyDescent="0.3">
      <c r="A1587" t="s">
        <v>728</v>
      </c>
      <c r="B1587" t="s">
        <v>8</v>
      </c>
      <c r="C1587" t="s">
        <v>27</v>
      </c>
      <c r="D1587" t="s">
        <v>18</v>
      </c>
      <c r="E1587" t="s">
        <v>75</v>
      </c>
      <c r="F1587">
        <v>30</v>
      </c>
      <c r="G1587" t="s">
        <v>3236</v>
      </c>
      <c r="H1587" s="2">
        <v>4</v>
      </c>
    </row>
    <row r="1588" spans="1:8" x14ac:dyDescent="0.3">
      <c r="A1588" t="s">
        <v>729</v>
      </c>
      <c r="B1588" t="s">
        <v>8</v>
      </c>
      <c r="C1588" t="s">
        <v>27</v>
      </c>
      <c r="D1588" t="s">
        <v>18</v>
      </c>
      <c r="E1588" t="s">
        <v>75</v>
      </c>
      <c r="F1588">
        <v>30</v>
      </c>
      <c r="G1588" t="s">
        <v>3236</v>
      </c>
      <c r="H1588" s="2">
        <v>4</v>
      </c>
    </row>
    <row r="1589" spans="1:8" x14ac:dyDescent="0.3">
      <c r="A1589" t="s">
        <v>730</v>
      </c>
      <c r="B1589" t="s">
        <v>8</v>
      </c>
      <c r="C1589" t="s">
        <v>27</v>
      </c>
      <c r="D1589" t="s">
        <v>59</v>
      </c>
      <c r="E1589" t="s">
        <v>75</v>
      </c>
      <c r="F1589" t="s">
        <v>3268</v>
      </c>
      <c r="G1589" t="s">
        <v>3236</v>
      </c>
      <c r="H1589" s="2">
        <v>4</v>
      </c>
    </row>
    <row r="1590" spans="1:8" x14ac:dyDescent="0.3">
      <c r="A1590" t="s">
        <v>731</v>
      </c>
      <c r="B1590" t="s">
        <v>8</v>
      </c>
      <c r="C1590" t="s">
        <v>27</v>
      </c>
      <c r="D1590" t="s">
        <v>59</v>
      </c>
      <c r="E1590" t="s">
        <v>75</v>
      </c>
      <c r="F1590" t="s">
        <v>3268</v>
      </c>
      <c r="G1590" t="s">
        <v>3233</v>
      </c>
      <c r="H1590" s="2">
        <v>5</v>
      </c>
    </row>
    <row r="1591" spans="1:8" x14ac:dyDescent="0.3">
      <c r="A1591" t="s">
        <v>732</v>
      </c>
      <c r="B1591" t="s">
        <v>8</v>
      </c>
      <c r="C1591" t="s">
        <v>27</v>
      </c>
      <c r="D1591" t="s">
        <v>59</v>
      </c>
      <c r="E1591" t="s">
        <v>75</v>
      </c>
      <c r="F1591" t="s">
        <v>3268</v>
      </c>
      <c r="G1591" t="s">
        <v>3233</v>
      </c>
      <c r="H1591" s="2">
        <v>5</v>
      </c>
    </row>
    <row r="1592" spans="1:8" x14ac:dyDescent="0.3">
      <c r="A1592" t="s">
        <v>733</v>
      </c>
      <c r="B1592" t="s">
        <v>8</v>
      </c>
      <c r="C1592" t="s">
        <v>27</v>
      </c>
      <c r="D1592" t="s">
        <v>59</v>
      </c>
      <c r="E1592" t="s">
        <v>75</v>
      </c>
      <c r="F1592" t="s">
        <v>3268</v>
      </c>
      <c r="G1592" t="s">
        <v>3225</v>
      </c>
      <c r="H1592" s="2">
        <v>3</v>
      </c>
    </row>
    <row r="1593" spans="1:8" x14ac:dyDescent="0.3">
      <c r="A1593" t="s">
        <v>734</v>
      </c>
      <c r="B1593" t="s">
        <v>8</v>
      </c>
      <c r="C1593" t="s">
        <v>27</v>
      </c>
      <c r="D1593" t="s">
        <v>59</v>
      </c>
      <c r="E1593" t="s">
        <v>75</v>
      </c>
      <c r="F1593" t="s">
        <v>3268</v>
      </c>
      <c r="G1593" t="s">
        <v>3213</v>
      </c>
      <c r="H1593" s="2">
        <v>5</v>
      </c>
    </row>
    <row r="1594" spans="1:8" x14ac:dyDescent="0.3">
      <c r="A1594" t="s">
        <v>735</v>
      </c>
      <c r="B1594" t="s">
        <v>8</v>
      </c>
      <c r="C1594" t="s">
        <v>27</v>
      </c>
      <c r="D1594" t="s">
        <v>59</v>
      </c>
      <c r="E1594" t="s">
        <v>75</v>
      </c>
      <c r="F1594" t="s">
        <v>3268</v>
      </c>
      <c r="G1594" t="s">
        <v>3224</v>
      </c>
      <c r="H1594" s="2">
        <v>5</v>
      </c>
    </row>
    <row r="1595" spans="1:8" x14ac:dyDescent="0.3">
      <c r="A1595" t="s">
        <v>736</v>
      </c>
      <c r="B1595" t="s">
        <v>8</v>
      </c>
      <c r="C1595" t="s">
        <v>27</v>
      </c>
      <c r="D1595" t="s">
        <v>59</v>
      </c>
      <c r="E1595" t="s">
        <v>75</v>
      </c>
      <c r="F1595" t="s">
        <v>3268</v>
      </c>
      <c r="G1595" t="s">
        <v>3225</v>
      </c>
      <c r="H1595" s="2">
        <v>4</v>
      </c>
    </row>
    <row r="1596" spans="1:8" x14ac:dyDescent="0.3">
      <c r="A1596" t="s">
        <v>737</v>
      </c>
      <c r="B1596" t="s">
        <v>8</v>
      </c>
      <c r="C1596" t="s">
        <v>27</v>
      </c>
      <c r="D1596" t="s">
        <v>59</v>
      </c>
      <c r="E1596" t="s">
        <v>75</v>
      </c>
      <c r="F1596" t="s">
        <v>3269</v>
      </c>
      <c r="G1596" t="s">
        <v>3213</v>
      </c>
      <c r="H1596" s="2">
        <v>3</v>
      </c>
    </row>
    <row r="1597" spans="1:8" x14ac:dyDescent="0.3">
      <c r="A1597" t="s">
        <v>738</v>
      </c>
      <c r="B1597" t="s">
        <v>8</v>
      </c>
      <c r="C1597" t="s">
        <v>27</v>
      </c>
      <c r="D1597" t="s">
        <v>59</v>
      </c>
      <c r="E1597" t="s">
        <v>75</v>
      </c>
      <c r="F1597" t="s">
        <v>3269</v>
      </c>
      <c r="G1597" t="s">
        <v>3214</v>
      </c>
      <c r="H1597" s="2">
        <v>5</v>
      </c>
    </row>
    <row r="1598" spans="1:8" x14ac:dyDescent="0.3">
      <c r="A1598" t="s">
        <v>739</v>
      </c>
      <c r="B1598" t="s">
        <v>8</v>
      </c>
      <c r="C1598" t="s">
        <v>27</v>
      </c>
      <c r="D1598" t="s">
        <v>59</v>
      </c>
      <c r="E1598" t="s">
        <v>75</v>
      </c>
      <c r="F1598" t="s">
        <v>3269</v>
      </c>
      <c r="G1598" t="s">
        <v>3215</v>
      </c>
      <c r="H1598" s="2">
        <v>4</v>
      </c>
    </row>
    <row r="1599" spans="1:8" x14ac:dyDescent="0.3">
      <c r="A1599" t="s">
        <v>740</v>
      </c>
      <c r="B1599" t="s">
        <v>8</v>
      </c>
      <c r="C1599" t="s">
        <v>27</v>
      </c>
      <c r="D1599" t="s">
        <v>59</v>
      </c>
      <c r="E1599" t="s">
        <v>75</v>
      </c>
      <c r="F1599" t="s">
        <v>3269</v>
      </c>
      <c r="G1599" t="s">
        <v>3216</v>
      </c>
      <c r="H1599" s="2">
        <v>3</v>
      </c>
    </row>
    <row r="1600" spans="1:8" x14ac:dyDescent="0.3">
      <c r="A1600" t="s">
        <v>741</v>
      </c>
      <c r="B1600" t="s">
        <v>8</v>
      </c>
      <c r="C1600" t="s">
        <v>27</v>
      </c>
      <c r="D1600" t="s">
        <v>59</v>
      </c>
      <c r="E1600" t="s">
        <v>75</v>
      </c>
      <c r="F1600" t="s">
        <v>3269</v>
      </c>
      <c r="G1600" t="s">
        <v>3213</v>
      </c>
      <c r="H1600" s="2">
        <v>5</v>
      </c>
    </row>
    <row r="1601" spans="1:8" x14ac:dyDescent="0.3">
      <c r="A1601" t="s">
        <v>742</v>
      </c>
      <c r="B1601" t="s">
        <v>8</v>
      </c>
      <c r="C1601" t="s">
        <v>27</v>
      </c>
      <c r="D1601" t="s">
        <v>59</v>
      </c>
      <c r="E1601" t="s">
        <v>75</v>
      </c>
      <c r="F1601" t="s">
        <v>3269</v>
      </c>
      <c r="G1601" t="s">
        <v>3213</v>
      </c>
      <c r="H1601" s="2">
        <v>5</v>
      </c>
    </row>
    <row r="1602" spans="1:8" x14ac:dyDescent="0.3">
      <c r="A1602" t="s">
        <v>743</v>
      </c>
      <c r="B1602" t="s">
        <v>8</v>
      </c>
      <c r="C1602" t="s">
        <v>27</v>
      </c>
      <c r="D1602" t="s">
        <v>59</v>
      </c>
      <c r="E1602" t="s">
        <v>75</v>
      </c>
      <c r="F1602" t="s">
        <v>3269</v>
      </c>
      <c r="G1602" t="s">
        <v>3219</v>
      </c>
      <c r="H1602" s="2">
        <v>4</v>
      </c>
    </row>
    <row r="1603" spans="1:8" x14ac:dyDescent="0.3">
      <c r="A1603" t="s">
        <v>744</v>
      </c>
      <c r="B1603" t="s">
        <v>8</v>
      </c>
      <c r="C1603" t="s">
        <v>27</v>
      </c>
      <c r="D1603" t="s">
        <v>59</v>
      </c>
      <c r="E1603" t="s">
        <v>75</v>
      </c>
      <c r="F1603" t="s">
        <v>3269</v>
      </c>
      <c r="G1603" t="s">
        <v>3220</v>
      </c>
      <c r="H1603" s="2">
        <v>2</v>
      </c>
    </row>
    <row r="1604" spans="1:8" x14ac:dyDescent="0.3">
      <c r="A1604" t="s">
        <v>745</v>
      </c>
      <c r="B1604" t="s">
        <v>8</v>
      </c>
      <c r="C1604" t="s">
        <v>27</v>
      </c>
      <c r="D1604" t="s">
        <v>59</v>
      </c>
      <c r="E1604" t="s">
        <v>75</v>
      </c>
      <c r="F1604" t="s">
        <v>3269</v>
      </c>
      <c r="G1604" t="s">
        <v>3221</v>
      </c>
      <c r="H1604" s="2">
        <v>3</v>
      </c>
    </row>
    <row r="1605" spans="1:8" x14ac:dyDescent="0.3">
      <c r="A1605" t="s">
        <v>746</v>
      </c>
      <c r="B1605" t="s">
        <v>8</v>
      </c>
      <c r="C1605" t="s">
        <v>27</v>
      </c>
      <c r="D1605" t="s">
        <v>59</v>
      </c>
      <c r="E1605" t="s">
        <v>75</v>
      </c>
      <c r="F1605" t="s">
        <v>3269</v>
      </c>
      <c r="G1605" t="s">
        <v>3224</v>
      </c>
      <c r="H1605" s="2">
        <v>4</v>
      </c>
    </row>
    <row r="1606" spans="1:8" x14ac:dyDescent="0.3">
      <c r="A1606" t="s">
        <v>747</v>
      </c>
      <c r="B1606" t="s">
        <v>8</v>
      </c>
      <c r="C1606" t="s">
        <v>27</v>
      </c>
      <c r="D1606" t="s">
        <v>59</v>
      </c>
      <c r="E1606" t="s">
        <v>80</v>
      </c>
      <c r="F1606" t="s">
        <v>3269</v>
      </c>
      <c r="G1606" t="s">
        <v>3225</v>
      </c>
      <c r="H1606" s="2">
        <v>5</v>
      </c>
    </row>
    <row r="1607" spans="1:8" x14ac:dyDescent="0.3">
      <c r="A1607" t="s">
        <v>748</v>
      </c>
      <c r="B1607" t="s">
        <v>8</v>
      </c>
      <c r="C1607" t="s">
        <v>27</v>
      </c>
      <c r="D1607" t="s">
        <v>59</v>
      </c>
      <c r="E1607" t="s">
        <v>80</v>
      </c>
      <c r="F1607" t="s">
        <v>3270</v>
      </c>
      <c r="G1607" t="s">
        <v>3213</v>
      </c>
      <c r="H1607" s="2">
        <v>4</v>
      </c>
    </row>
    <row r="1608" spans="1:8" x14ac:dyDescent="0.3">
      <c r="A1608" t="s">
        <v>749</v>
      </c>
      <c r="B1608" t="s">
        <v>8</v>
      </c>
      <c r="C1608" t="s">
        <v>27</v>
      </c>
      <c r="D1608" t="s">
        <v>59</v>
      </c>
      <c r="E1608" t="s">
        <v>80</v>
      </c>
      <c r="F1608" t="s">
        <v>3270</v>
      </c>
      <c r="G1608" t="s">
        <v>3224</v>
      </c>
      <c r="H1608" s="2">
        <v>4</v>
      </c>
    </row>
    <row r="1609" spans="1:8" x14ac:dyDescent="0.3">
      <c r="A1609" t="s">
        <v>750</v>
      </c>
      <c r="B1609" t="s">
        <v>8</v>
      </c>
      <c r="C1609" t="s">
        <v>27</v>
      </c>
      <c r="D1609" t="s">
        <v>59</v>
      </c>
      <c r="E1609" t="s">
        <v>80</v>
      </c>
      <c r="F1609" t="s">
        <v>3270</v>
      </c>
      <c r="G1609" t="s">
        <v>3224</v>
      </c>
      <c r="H1609" s="2">
        <v>4</v>
      </c>
    </row>
    <row r="1610" spans="1:8" x14ac:dyDescent="0.3">
      <c r="A1610" t="s">
        <v>751</v>
      </c>
      <c r="B1610" t="s">
        <v>8</v>
      </c>
      <c r="C1610" t="s">
        <v>27</v>
      </c>
      <c r="D1610" t="s">
        <v>59</v>
      </c>
      <c r="E1610" t="s">
        <v>80</v>
      </c>
      <c r="F1610" t="s">
        <v>3270</v>
      </c>
      <c r="G1610" t="s">
        <v>3224</v>
      </c>
      <c r="H1610" s="2">
        <v>3</v>
      </c>
    </row>
    <row r="1611" spans="1:8" x14ac:dyDescent="0.3">
      <c r="A1611" t="s">
        <v>752</v>
      </c>
      <c r="B1611" t="s">
        <v>8</v>
      </c>
      <c r="C1611" t="s">
        <v>27</v>
      </c>
      <c r="D1611" t="s">
        <v>59</v>
      </c>
      <c r="E1611" t="s">
        <v>80</v>
      </c>
      <c r="F1611" t="s">
        <v>3270</v>
      </c>
      <c r="G1611" t="s">
        <v>3224</v>
      </c>
      <c r="H1611" s="2">
        <v>2</v>
      </c>
    </row>
    <row r="1612" spans="1:8" x14ac:dyDescent="0.3">
      <c r="A1612" t="s">
        <v>753</v>
      </c>
      <c r="B1612" t="s">
        <v>8</v>
      </c>
      <c r="C1612" t="s">
        <v>27</v>
      </c>
      <c r="D1612" t="s">
        <v>59</v>
      </c>
      <c r="E1612" t="s">
        <v>80</v>
      </c>
      <c r="F1612" t="s">
        <v>3270</v>
      </c>
      <c r="G1612" t="s">
        <v>3224</v>
      </c>
      <c r="H1612" s="2">
        <v>5</v>
      </c>
    </row>
    <row r="1613" spans="1:8" x14ac:dyDescent="0.3">
      <c r="A1613" t="s">
        <v>754</v>
      </c>
      <c r="B1613" t="s">
        <v>8</v>
      </c>
      <c r="C1613" t="s">
        <v>27</v>
      </c>
      <c r="D1613" t="s">
        <v>59</v>
      </c>
      <c r="E1613" t="s">
        <v>80</v>
      </c>
      <c r="F1613" t="s">
        <v>3270</v>
      </c>
      <c r="G1613" t="s">
        <v>3224</v>
      </c>
      <c r="H1613" s="2">
        <v>4</v>
      </c>
    </row>
    <row r="1614" spans="1:8" x14ac:dyDescent="0.3">
      <c r="A1614" t="s">
        <v>755</v>
      </c>
      <c r="B1614" t="s">
        <v>8</v>
      </c>
      <c r="C1614" t="s">
        <v>27</v>
      </c>
      <c r="D1614" t="s">
        <v>59</v>
      </c>
      <c r="E1614" t="s">
        <v>80</v>
      </c>
      <c r="F1614" t="s">
        <v>3270</v>
      </c>
      <c r="G1614" t="s">
        <v>3224</v>
      </c>
      <c r="H1614" s="2">
        <v>2</v>
      </c>
    </row>
    <row r="1615" spans="1:8" x14ac:dyDescent="0.3">
      <c r="A1615" t="s">
        <v>756</v>
      </c>
      <c r="B1615" t="s">
        <v>8</v>
      </c>
      <c r="C1615" t="s">
        <v>27</v>
      </c>
      <c r="D1615" t="s">
        <v>59</v>
      </c>
      <c r="E1615" t="s">
        <v>80</v>
      </c>
      <c r="F1615" t="s">
        <v>3271</v>
      </c>
      <c r="G1615" t="s">
        <v>3224</v>
      </c>
      <c r="H1615" s="2">
        <v>5</v>
      </c>
    </row>
    <row r="1616" spans="1:8" x14ac:dyDescent="0.3">
      <c r="A1616" t="s">
        <v>757</v>
      </c>
      <c r="B1616" t="s">
        <v>8</v>
      </c>
      <c r="C1616" t="s">
        <v>27</v>
      </c>
      <c r="D1616" t="s">
        <v>59</v>
      </c>
      <c r="E1616" t="s">
        <v>92</v>
      </c>
      <c r="F1616" t="s">
        <v>3271</v>
      </c>
      <c r="G1616" t="s">
        <v>3222</v>
      </c>
      <c r="H1616" s="2">
        <v>5</v>
      </c>
    </row>
    <row r="1617" spans="1:8" x14ac:dyDescent="0.3">
      <c r="A1617" t="s">
        <v>758</v>
      </c>
      <c r="B1617" t="s">
        <v>8</v>
      </c>
      <c r="C1617" t="s">
        <v>27</v>
      </c>
      <c r="D1617" t="s">
        <v>59</v>
      </c>
      <c r="E1617" t="s">
        <v>92</v>
      </c>
      <c r="F1617" t="s">
        <v>3271</v>
      </c>
      <c r="G1617" t="s">
        <v>3222</v>
      </c>
      <c r="H1617" s="2">
        <v>4</v>
      </c>
    </row>
    <row r="1618" spans="1:8" x14ac:dyDescent="0.3">
      <c r="A1618" t="s">
        <v>759</v>
      </c>
      <c r="B1618" t="s">
        <v>8</v>
      </c>
      <c r="C1618" t="s">
        <v>27</v>
      </c>
      <c r="D1618" t="s">
        <v>59</v>
      </c>
      <c r="E1618" t="s">
        <v>92</v>
      </c>
      <c r="F1618" t="s">
        <v>3271</v>
      </c>
      <c r="G1618" t="s">
        <v>3222</v>
      </c>
      <c r="H1618" s="2">
        <v>4</v>
      </c>
    </row>
    <row r="1619" spans="1:8" x14ac:dyDescent="0.3">
      <c r="A1619" t="s">
        <v>760</v>
      </c>
      <c r="B1619" t="s">
        <v>8</v>
      </c>
      <c r="C1619" t="s">
        <v>27</v>
      </c>
      <c r="D1619" t="s">
        <v>59</v>
      </c>
      <c r="E1619" t="s">
        <v>92</v>
      </c>
      <c r="F1619" t="s">
        <v>3271</v>
      </c>
      <c r="G1619" t="s">
        <v>3222</v>
      </c>
      <c r="H1619" s="2">
        <v>4</v>
      </c>
    </row>
    <row r="1620" spans="1:8" x14ac:dyDescent="0.3">
      <c r="A1620" t="s">
        <v>761</v>
      </c>
      <c r="B1620" t="s">
        <v>8</v>
      </c>
      <c r="C1620" t="s">
        <v>27</v>
      </c>
      <c r="D1620" t="s">
        <v>59</v>
      </c>
      <c r="E1620" t="s">
        <v>92</v>
      </c>
      <c r="F1620" t="s">
        <v>3271</v>
      </c>
      <c r="G1620" t="s">
        <v>3222</v>
      </c>
      <c r="H1620" s="2">
        <v>3</v>
      </c>
    </row>
    <row r="1621" spans="1:8" x14ac:dyDescent="0.3">
      <c r="A1621" t="s">
        <v>762</v>
      </c>
      <c r="B1621" t="s">
        <v>8</v>
      </c>
      <c r="C1621" t="s">
        <v>27</v>
      </c>
      <c r="D1621" t="s">
        <v>59</v>
      </c>
      <c r="E1621" t="s">
        <v>92</v>
      </c>
      <c r="F1621" t="s">
        <v>3272</v>
      </c>
      <c r="G1621" t="s">
        <v>3222</v>
      </c>
      <c r="H1621" s="2">
        <v>5</v>
      </c>
    </row>
    <row r="1622" spans="1:8" x14ac:dyDescent="0.3">
      <c r="A1622" t="s">
        <v>763</v>
      </c>
      <c r="B1622" t="s">
        <v>8</v>
      </c>
      <c r="C1622" t="s">
        <v>27</v>
      </c>
      <c r="D1622" t="s">
        <v>59</v>
      </c>
      <c r="E1622" t="s">
        <v>92</v>
      </c>
      <c r="F1622" t="s">
        <v>3272</v>
      </c>
      <c r="G1622" t="s">
        <v>3222</v>
      </c>
      <c r="H1622" s="2">
        <v>4</v>
      </c>
    </row>
    <row r="1623" spans="1:8" x14ac:dyDescent="0.3">
      <c r="A1623" t="s">
        <v>764</v>
      </c>
      <c r="B1623" t="s">
        <v>8</v>
      </c>
      <c r="C1623" t="s">
        <v>27</v>
      </c>
      <c r="D1623" t="s">
        <v>59</v>
      </c>
      <c r="E1623" t="s">
        <v>92</v>
      </c>
      <c r="F1623" t="s">
        <v>3272</v>
      </c>
      <c r="G1623" t="s">
        <v>3249</v>
      </c>
      <c r="H1623" s="2">
        <v>2</v>
      </c>
    </row>
    <row r="1624" spans="1:8" x14ac:dyDescent="0.3">
      <c r="A1624" t="s">
        <v>765</v>
      </c>
      <c r="B1624" t="s">
        <v>8</v>
      </c>
      <c r="C1624" t="s">
        <v>27</v>
      </c>
      <c r="D1624" t="s">
        <v>59</v>
      </c>
      <c r="E1624" t="s">
        <v>92</v>
      </c>
      <c r="F1624" t="s">
        <v>3272</v>
      </c>
      <c r="G1624" t="s">
        <v>3249</v>
      </c>
      <c r="H1624" s="2">
        <v>5</v>
      </c>
    </row>
    <row r="1625" spans="1:8" x14ac:dyDescent="0.3">
      <c r="A1625" t="s">
        <v>766</v>
      </c>
      <c r="B1625" t="s">
        <v>8</v>
      </c>
      <c r="C1625" t="s">
        <v>27</v>
      </c>
      <c r="D1625" t="s">
        <v>59</v>
      </c>
      <c r="E1625" t="s">
        <v>92</v>
      </c>
      <c r="F1625" t="s">
        <v>3272</v>
      </c>
      <c r="G1625" t="s">
        <v>3249</v>
      </c>
      <c r="H1625" s="2">
        <v>5</v>
      </c>
    </row>
    <row r="1626" spans="1:8" x14ac:dyDescent="0.3">
      <c r="A1626" t="s">
        <v>767</v>
      </c>
      <c r="B1626" t="s">
        <v>8</v>
      </c>
      <c r="C1626" t="s">
        <v>27</v>
      </c>
      <c r="D1626" t="s">
        <v>59</v>
      </c>
      <c r="E1626" t="s">
        <v>92</v>
      </c>
      <c r="F1626" t="s">
        <v>3272</v>
      </c>
      <c r="G1626" t="s">
        <v>3249</v>
      </c>
      <c r="H1626" s="2">
        <v>5</v>
      </c>
    </row>
    <row r="1627" spans="1:8" x14ac:dyDescent="0.3">
      <c r="A1627" t="s">
        <v>768</v>
      </c>
      <c r="B1627" t="s">
        <v>8</v>
      </c>
      <c r="C1627" t="s">
        <v>27</v>
      </c>
      <c r="D1627" t="s">
        <v>59</v>
      </c>
      <c r="E1627" t="s">
        <v>92</v>
      </c>
      <c r="F1627" t="s">
        <v>3272</v>
      </c>
      <c r="G1627" t="s">
        <v>3220</v>
      </c>
      <c r="H1627" s="2">
        <v>4</v>
      </c>
    </row>
    <row r="1628" spans="1:8" x14ac:dyDescent="0.3">
      <c r="A1628" t="s">
        <v>769</v>
      </c>
      <c r="B1628" t="s">
        <v>8</v>
      </c>
      <c r="C1628" t="s">
        <v>27</v>
      </c>
      <c r="D1628" t="s">
        <v>59</v>
      </c>
      <c r="E1628" t="s">
        <v>92</v>
      </c>
      <c r="F1628" t="s">
        <v>3272</v>
      </c>
      <c r="G1628" t="s">
        <v>3220</v>
      </c>
      <c r="H1628" s="2">
        <v>4</v>
      </c>
    </row>
    <row r="1629" spans="1:8" x14ac:dyDescent="0.3">
      <c r="A1629" t="s">
        <v>770</v>
      </c>
      <c r="B1629" t="s">
        <v>8</v>
      </c>
      <c r="C1629" t="s">
        <v>27</v>
      </c>
      <c r="D1629" t="s">
        <v>59</v>
      </c>
      <c r="E1629" t="s">
        <v>92</v>
      </c>
      <c r="F1629" t="s">
        <v>3272</v>
      </c>
      <c r="G1629" t="s">
        <v>3220</v>
      </c>
      <c r="H1629" s="2">
        <v>4</v>
      </c>
    </row>
    <row r="1630" spans="1:8" x14ac:dyDescent="0.3">
      <c r="A1630" t="s">
        <v>771</v>
      </c>
      <c r="B1630" t="s">
        <v>8</v>
      </c>
      <c r="C1630" t="s">
        <v>27</v>
      </c>
      <c r="D1630" t="s">
        <v>59</v>
      </c>
      <c r="E1630" t="s">
        <v>92</v>
      </c>
      <c r="F1630" t="s">
        <v>3268</v>
      </c>
      <c r="G1630" t="s">
        <v>3230</v>
      </c>
      <c r="H1630" s="2">
        <v>5</v>
      </c>
    </row>
    <row r="1631" spans="1:8" x14ac:dyDescent="0.3">
      <c r="A1631" t="s">
        <v>772</v>
      </c>
      <c r="B1631" t="s">
        <v>8</v>
      </c>
      <c r="C1631" t="s">
        <v>27</v>
      </c>
      <c r="D1631" t="s">
        <v>59</v>
      </c>
      <c r="E1631" t="s">
        <v>92</v>
      </c>
      <c r="F1631" t="s">
        <v>3268</v>
      </c>
      <c r="G1631" t="s">
        <v>3230</v>
      </c>
      <c r="H1631" s="2">
        <v>5</v>
      </c>
    </row>
    <row r="1632" spans="1:8" x14ac:dyDescent="0.3">
      <c r="A1632" t="s">
        <v>773</v>
      </c>
      <c r="B1632" t="s">
        <v>8</v>
      </c>
      <c r="C1632" t="s">
        <v>27</v>
      </c>
      <c r="D1632" t="s">
        <v>59</v>
      </c>
      <c r="E1632" t="s">
        <v>92</v>
      </c>
      <c r="F1632" t="s">
        <v>3268</v>
      </c>
      <c r="G1632" t="s">
        <v>3230</v>
      </c>
      <c r="H1632" s="2">
        <v>3</v>
      </c>
    </row>
    <row r="1633" spans="1:8" x14ac:dyDescent="0.3">
      <c r="A1633" t="s">
        <v>774</v>
      </c>
      <c r="B1633" t="s">
        <v>8</v>
      </c>
      <c r="C1633" t="s">
        <v>27</v>
      </c>
      <c r="D1633" t="s">
        <v>59</v>
      </c>
      <c r="E1633" t="s">
        <v>92</v>
      </c>
      <c r="F1633" t="s">
        <v>3268</v>
      </c>
      <c r="G1633" t="s">
        <v>3230</v>
      </c>
      <c r="H1633" s="2">
        <v>5</v>
      </c>
    </row>
    <row r="1634" spans="1:8" x14ac:dyDescent="0.3">
      <c r="A1634" t="s">
        <v>775</v>
      </c>
      <c r="B1634" t="s">
        <v>8</v>
      </c>
      <c r="C1634" t="s">
        <v>27</v>
      </c>
      <c r="D1634" t="s">
        <v>59</v>
      </c>
      <c r="E1634" t="s">
        <v>91</v>
      </c>
      <c r="F1634" t="s">
        <v>3268</v>
      </c>
      <c r="G1634" t="s">
        <v>3217</v>
      </c>
      <c r="H1634" s="2">
        <v>5</v>
      </c>
    </row>
    <row r="1635" spans="1:8" x14ac:dyDescent="0.3">
      <c r="A1635" t="s">
        <v>776</v>
      </c>
      <c r="B1635" t="s">
        <v>8</v>
      </c>
      <c r="C1635" t="s">
        <v>27</v>
      </c>
      <c r="D1635" t="s">
        <v>59</v>
      </c>
      <c r="E1635" t="s">
        <v>91</v>
      </c>
      <c r="F1635" t="s">
        <v>3268</v>
      </c>
      <c r="G1635" t="s">
        <v>3217</v>
      </c>
      <c r="H1635" s="2">
        <v>4</v>
      </c>
    </row>
    <row r="1636" spans="1:8" x14ac:dyDescent="0.3">
      <c r="A1636" t="s">
        <v>777</v>
      </c>
      <c r="B1636" t="s">
        <v>8</v>
      </c>
      <c r="C1636" t="s">
        <v>27</v>
      </c>
      <c r="D1636" t="s">
        <v>59</v>
      </c>
      <c r="E1636" t="s">
        <v>91</v>
      </c>
      <c r="F1636" t="s">
        <v>3268</v>
      </c>
      <c r="G1636" t="s">
        <v>3217</v>
      </c>
      <c r="H1636" s="2">
        <v>3</v>
      </c>
    </row>
    <row r="1637" spans="1:8" x14ac:dyDescent="0.3">
      <c r="A1637" t="s">
        <v>778</v>
      </c>
      <c r="B1637" t="s">
        <v>8</v>
      </c>
      <c r="C1637" t="s">
        <v>27</v>
      </c>
      <c r="D1637" t="s">
        <v>59</v>
      </c>
      <c r="E1637" t="s">
        <v>91</v>
      </c>
      <c r="F1637" t="s">
        <v>3268</v>
      </c>
      <c r="G1637" t="s">
        <v>3219</v>
      </c>
      <c r="H1637" s="2">
        <v>4</v>
      </c>
    </row>
    <row r="1638" spans="1:8" x14ac:dyDescent="0.3">
      <c r="A1638" t="s">
        <v>779</v>
      </c>
      <c r="B1638" t="s">
        <v>8</v>
      </c>
      <c r="C1638" t="s">
        <v>27</v>
      </c>
      <c r="D1638" t="s">
        <v>59</v>
      </c>
      <c r="E1638" t="s">
        <v>91</v>
      </c>
      <c r="F1638" t="s">
        <v>3268</v>
      </c>
      <c r="G1638" t="s">
        <v>3219</v>
      </c>
      <c r="H1638" s="2">
        <v>5</v>
      </c>
    </row>
    <row r="1639" spans="1:8" x14ac:dyDescent="0.3">
      <c r="A1639" t="s">
        <v>780</v>
      </c>
      <c r="B1639" t="s">
        <v>8</v>
      </c>
      <c r="C1639" t="s">
        <v>27</v>
      </c>
      <c r="D1639" t="s">
        <v>59</v>
      </c>
      <c r="E1639" t="s">
        <v>91</v>
      </c>
      <c r="F1639" t="s">
        <v>3269</v>
      </c>
      <c r="G1639" t="s">
        <v>3219</v>
      </c>
      <c r="H1639" s="2">
        <v>3</v>
      </c>
    </row>
    <row r="1640" spans="1:8" x14ac:dyDescent="0.3">
      <c r="A1640" t="s">
        <v>781</v>
      </c>
      <c r="B1640" t="s">
        <v>8</v>
      </c>
      <c r="C1640" t="s">
        <v>27</v>
      </c>
      <c r="D1640" t="s">
        <v>59</v>
      </c>
      <c r="E1640" t="s">
        <v>91</v>
      </c>
      <c r="F1640" t="s">
        <v>3269</v>
      </c>
      <c r="G1640" t="s">
        <v>3219</v>
      </c>
      <c r="H1640" s="2">
        <v>2</v>
      </c>
    </row>
    <row r="1641" spans="1:8" x14ac:dyDescent="0.3">
      <c r="A1641" t="s">
        <v>782</v>
      </c>
      <c r="B1641" t="s">
        <v>8</v>
      </c>
      <c r="C1641" t="s">
        <v>27</v>
      </c>
      <c r="D1641" t="s">
        <v>59</v>
      </c>
      <c r="E1641" t="s">
        <v>91</v>
      </c>
      <c r="F1641" t="s">
        <v>3269</v>
      </c>
      <c r="G1641" t="s">
        <v>3229</v>
      </c>
      <c r="H1641" s="2">
        <v>5</v>
      </c>
    </row>
    <row r="1642" spans="1:8" x14ac:dyDescent="0.3">
      <c r="A1642" t="s">
        <v>783</v>
      </c>
      <c r="B1642" t="s">
        <v>8</v>
      </c>
      <c r="C1642" t="s">
        <v>27</v>
      </c>
      <c r="D1642" t="s">
        <v>59</v>
      </c>
      <c r="E1642" t="s">
        <v>91</v>
      </c>
      <c r="F1642" t="s">
        <v>3269</v>
      </c>
      <c r="G1642" t="s">
        <v>3229</v>
      </c>
      <c r="H1642" s="2">
        <v>4</v>
      </c>
    </row>
    <row r="1643" spans="1:8" x14ac:dyDescent="0.3">
      <c r="A1643" t="s">
        <v>784</v>
      </c>
      <c r="B1643" t="s">
        <v>8</v>
      </c>
      <c r="C1643" t="s">
        <v>27</v>
      </c>
      <c r="D1643" t="s">
        <v>59</v>
      </c>
      <c r="E1643" t="s">
        <v>91</v>
      </c>
      <c r="F1643" t="s">
        <v>3269</v>
      </c>
      <c r="G1643" t="s">
        <v>3229</v>
      </c>
      <c r="H1643" s="2">
        <v>3</v>
      </c>
    </row>
    <row r="1644" spans="1:8" x14ac:dyDescent="0.3">
      <c r="A1644" t="s">
        <v>785</v>
      </c>
      <c r="B1644" t="s">
        <v>8</v>
      </c>
      <c r="C1644" t="s">
        <v>27</v>
      </c>
      <c r="D1644" t="s">
        <v>59</v>
      </c>
      <c r="E1644" t="s">
        <v>91</v>
      </c>
      <c r="F1644" t="s">
        <v>3269</v>
      </c>
      <c r="G1644" t="s">
        <v>3229</v>
      </c>
      <c r="H1644" s="2">
        <v>5</v>
      </c>
    </row>
    <row r="1645" spans="1:8" x14ac:dyDescent="0.3">
      <c r="A1645" t="s">
        <v>786</v>
      </c>
      <c r="B1645" t="s">
        <v>8</v>
      </c>
      <c r="C1645" t="s">
        <v>27</v>
      </c>
      <c r="D1645" t="s">
        <v>59</v>
      </c>
      <c r="E1645" t="s">
        <v>91</v>
      </c>
      <c r="F1645" t="s">
        <v>3269</v>
      </c>
      <c r="G1645" t="s">
        <v>3218</v>
      </c>
      <c r="H1645" s="2">
        <v>4</v>
      </c>
    </row>
    <row r="1646" spans="1:8" x14ac:dyDescent="0.3">
      <c r="A1646" t="s">
        <v>787</v>
      </c>
      <c r="B1646" t="s">
        <v>8</v>
      </c>
      <c r="C1646" t="s">
        <v>27</v>
      </c>
      <c r="D1646" t="s">
        <v>59</v>
      </c>
      <c r="E1646" t="s">
        <v>93</v>
      </c>
      <c r="F1646" t="s">
        <v>3269</v>
      </c>
      <c r="G1646" t="s">
        <v>3218</v>
      </c>
      <c r="H1646" s="2">
        <v>2</v>
      </c>
    </row>
    <row r="1647" spans="1:8" x14ac:dyDescent="0.3">
      <c r="A1647" t="s">
        <v>788</v>
      </c>
      <c r="B1647" t="s">
        <v>8</v>
      </c>
      <c r="C1647" t="s">
        <v>27</v>
      </c>
      <c r="D1647" t="s">
        <v>59</v>
      </c>
      <c r="E1647" t="s">
        <v>93</v>
      </c>
      <c r="F1647" t="s">
        <v>3269</v>
      </c>
      <c r="G1647" t="s">
        <v>3218</v>
      </c>
      <c r="H1647" s="2">
        <v>5</v>
      </c>
    </row>
    <row r="1648" spans="1:8" x14ac:dyDescent="0.3">
      <c r="A1648" t="s">
        <v>789</v>
      </c>
      <c r="B1648" t="s">
        <v>8</v>
      </c>
      <c r="C1648" t="s">
        <v>27</v>
      </c>
      <c r="D1648" t="s">
        <v>59</v>
      </c>
      <c r="E1648" t="s">
        <v>93</v>
      </c>
      <c r="F1648" t="s">
        <v>3270</v>
      </c>
      <c r="G1648" t="s">
        <v>3220</v>
      </c>
      <c r="H1648" s="2">
        <v>5</v>
      </c>
    </row>
    <row r="1649" spans="1:8" x14ac:dyDescent="0.3">
      <c r="A1649" t="s">
        <v>790</v>
      </c>
      <c r="B1649" t="s">
        <v>8</v>
      </c>
      <c r="C1649" t="s">
        <v>27</v>
      </c>
      <c r="D1649" t="s">
        <v>59</v>
      </c>
      <c r="E1649" t="s">
        <v>93</v>
      </c>
      <c r="F1649" t="s">
        <v>3270</v>
      </c>
      <c r="G1649" t="s">
        <v>3220</v>
      </c>
      <c r="H1649" s="2">
        <v>4</v>
      </c>
    </row>
    <row r="1650" spans="1:8" x14ac:dyDescent="0.3">
      <c r="A1650" t="s">
        <v>791</v>
      </c>
      <c r="B1650" t="s">
        <v>8</v>
      </c>
      <c r="C1650" t="s">
        <v>27</v>
      </c>
      <c r="D1650" t="s">
        <v>59</v>
      </c>
      <c r="E1650" t="s">
        <v>93</v>
      </c>
      <c r="F1650" t="s">
        <v>3270</v>
      </c>
      <c r="G1650" t="s">
        <v>3226</v>
      </c>
      <c r="H1650" s="2">
        <v>4</v>
      </c>
    </row>
    <row r="1651" spans="1:8" x14ac:dyDescent="0.3">
      <c r="A1651" t="s">
        <v>792</v>
      </c>
      <c r="B1651" t="s">
        <v>8</v>
      </c>
      <c r="C1651" t="s">
        <v>27</v>
      </c>
      <c r="D1651" t="s">
        <v>59</v>
      </c>
      <c r="E1651" t="s">
        <v>93</v>
      </c>
      <c r="F1651" t="s">
        <v>3270</v>
      </c>
      <c r="G1651" t="s">
        <v>3226</v>
      </c>
      <c r="H1651" s="2">
        <v>4</v>
      </c>
    </row>
    <row r="1652" spans="1:8" x14ac:dyDescent="0.3">
      <c r="A1652" t="s">
        <v>793</v>
      </c>
      <c r="B1652" t="s">
        <v>8</v>
      </c>
      <c r="C1652" t="s">
        <v>27</v>
      </c>
      <c r="D1652" t="s">
        <v>59</v>
      </c>
      <c r="E1652" t="s">
        <v>93</v>
      </c>
      <c r="F1652" t="s">
        <v>3270</v>
      </c>
      <c r="G1652" t="s">
        <v>3226</v>
      </c>
      <c r="H1652" s="2">
        <v>3</v>
      </c>
    </row>
    <row r="1653" spans="1:8" x14ac:dyDescent="0.3">
      <c r="A1653" t="s">
        <v>794</v>
      </c>
      <c r="B1653" t="s">
        <v>8</v>
      </c>
      <c r="C1653" t="s">
        <v>27</v>
      </c>
      <c r="D1653" t="s">
        <v>59</v>
      </c>
      <c r="E1653" t="s">
        <v>93</v>
      </c>
      <c r="F1653" t="s">
        <v>3270</v>
      </c>
      <c r="G1653" t="s">
        <v>3226</v>
      </c>
      <c r="H1653" s="2">
        <v>5</v>
      </c>
    </row>
    <row r="1654" spans="1:8" x14ac:dyDescent="0.3">
      <c r="A1654" t="s">
        <v>795</v>
      </c>
      <c r="B1654" t="s">
        <v>8</v>
      </c>
      <c r="C1654" t="s">
        <v>27</v>
      </c>
      <c r="D1654" t="s">
        <v>59</v>
      </c>
      <c r="E1654" t="s">
        <v>93</v>
      </c>
      <c r="F1654" t="s">
        <v>3270</v>
      </c>
      <c r="G1654" t="s">
        <v>3215</v>
      </c>
      <c r="H1654" s="2">
        <v>4</v>
      </c>
    </row>
    <row r="1655" spans="1:8" x14ac:dyDescent="0.3">
      <c r="A1655" t="s">
        <v>796</v>
      </c>
      <c r="B1655" t="s">
        <v>8</v>
      </c>
      <c r="C1655" t="s">
        <v>27</v>
      </c>
      <c r="D1655" t="s">
        <v>59</v>
      </c>
      <c r="E1655" t="s">
        <v>93</v>
      </c>
      <c r="F1655" t="s">
        <v>3270</v>
      </c>
      <c r="G1655" t="s">
        <v>3215</v>
      </c>
      <c r="H1655" s="2">
        <v>2</v>
      </c>
    </row>
    <row r="1656" spans="1:8" x14ac:dyDescent="0.3">
      <c r="A1656" t="s">
        <v>797</v>
      </c>
      <c r="B1656" t="s">
        <v>8</v>
      </c>
      <c r="C1656" t="s">
        <v>27</v>
      </c>
      <c r="D1656" t="s">
        <v>59</v>
      </c>
      <c r="E1656" t="s">
        <v>93</v>
      </c>
      <c r="F1656" t="s">
        <v>3270</v>
      </c>
      <c r="G1656" t="s">
        <v>3215</v>
      </c>
      <c r="H1656" s="2">
        <v>5</v>
      </c>
    </row>
    <row r="1657" spans="1:8" x14ac:dyDescent="0.3">
      <c r="A1657" t="s">
        <v>798</v>
      </c>
      <c r="B1657" t="s">
        <v>8</v>
      </c>
      <c r="C1657" t="s">
        <v>27</v>
      </c>
      <c r="D1657" t="s">
        <v>59</v>
      </c>
      <c r="E1657" t="s">
        <v>93</v>
      </c>
      <c r="F1657" t="s">
        <v>3270</v>
      </c>
      <c r="G1657" t="s">
        <v>3215</v>
      </c>
      <c r="H1657" s="2">
        <v>5</v>
      </c>
    </row>
    <row r="1658" spans="1:8" x14ac:dyDescent="0.3">
      <c r="A1658" t="s">
        <v>799</v>
      </c>
      <c r="B1658" t="s">
        <v>8</v>
      </c>
      <c r="C1658" t="s">
        <v>27</v>
      </c>
      <c r="D1658" t="s">
        <v>59</v>
      </c>
      <c r="E1658" t="s">
        <v>93</v>
      </c>
      <c r="F1658" t="s">
        <v>3271</v>
      </c>
      <c r="G1658" t="s">
        <v>3218</v>
      </c>
      <c r="H1658" s="2">
        <v>5</v>
      </c>
    </row>
    <row r="1659" spans="1:8" x14ac:dyDescent="0.3">
      <c r="A1659" t="s">
        <v>800</v>
      </c>
      <c r="B1659" t="s">
        <v>8</v>
      </c>
      <c r="C1659" t="s">
        <v>27</v>
      </c>
      <c r="D1659" t="s">
        <v>20</v>
      </c>
      <c r="E1659" t="s">
        <v>80</v>
      </c>
      <c r="F1659">
        <v>26</v>
      </c>
      <c r="G1659" t="s">
        <v>3218</v>
      </c>
      <c r="H1659" s="2">
        <v>4</v>
      </c>
    </row>
    <row r="1660" spans="1:8" x14ac:dyDescent="0.3">
      <c r="A1660" t="s">
        <v>801</v>
      </c>
      <c r="B1660" t="s">
        <v>8</v>
      </c>
      <c r="C1660" t="s">
        <v>27</v>
      </c>
      <c r="D1660" t="s">
        <v>20</v>
      </c>
      <c r="E1660" t="s">
        <v>80</v>
      </c>
      <c r="F1660">
        <v>26</v>
      </c>
      <c r="G1660" t="s">
        <v>3218</v>
      </c>
      <c r="H1660" s="2">
        <v>4</v>
      </c>
    </row>
    <row r="1661" spans="1:8" x14ac:dyDescent="0.3">
      <c r="A1661" t="s">
        <v>802</v>
      </c>
      <c r="B1661" t="s">
        <v>8</v>
      </c>
      <c r="C1661" t="s">
        <v>27</v>
      </c>
      <c r="D1661" t="s">
        <v>20</v>
      </c>
      <c r="E1661" t="s">
        <v>80</v>
      </c>
      <c r="F1661">
        <v>26</v>
      </c>
      <c r="G1661" t="s">
        <v>3218</v>
      </c>
      <c r="H1661" s="2">
        <v>4</v>
      </c>
    </row>
    <row r="1662" spans="1:8" x14ac:dyDescent="0.3">
      <c r="A1662" t="s">
        <v>803</v>
      </c>
      <c r="B1662" t="s">
        <v>8</v>
      </c>
      <c r="C1662" t="s">
        <v>27</v>
      </c>
      <c r="D1662" t="s">
        <v>20</v>
      </c>
      <c r="E1662" t="s">
        <v>80</v>
      </c>
      <c r="F1662">
        <v>26</v>
      </c>
      <c r="G1662" t="s">
        <v>3213</v>
      </c>
      <c r="H1662" s="2">
        <v>5</v>
      </c>
    </row>
    <row r="1663" spans="1:8" x14ac:dyDescent="0.3">
      <c r="A1663" t="s">
        <v>804</v>
      </c>
      <c r="B1663" t="s">
        <v>8</v>
      </c>
      <c r="C1663" t="s">
        <v>27</v>
      </c>
      <c r="D1663" t="s">
        <v>20</v>
      </c>
      <c r="E1663" t="s">
        <v>80</v>
      </c>
      <c r="F1663">
        <v>26</v>
      </c>
      <c r="G1663" t="s">
        <v>3220</v>
      </c>
      <c r="H1663" s="2">
        <v>5</v>
      </c>
    </row>
    <row r="1664" spans="1:8" x14ac:dyDescent="0.3">
      <c r="A1664" t="s">
        <v>805</v>
      </c>
      <c r="B1664" t="s">
        <v>8</v>
      </c>
      <c r="C1664" t="s">
        <v>27</v>
      </c>
      <c r="D1664" t="s">
        <v>20</v>
      </c>
      <c r="E1664" t="s">
        <v>80</v>
      </c>
      <c r="F1664">
        <v>26</v>
      </c>
      <c r="G1664" t="s">
        <v>3220</v>
      </c>
      <c r="H1664" s="2">
        <v>3</v>
      </c>
    </row>
    <row r="1665" spans="1:8" x14ac:dyDescent="0.3">
      <c r="A1665" t="s">
        <v>806</v>
      </c>
      <c r="B1665" t="s">
        <v>8</v>
      </c>
      <c r="C1665" t="s">
        <v>27</v>
      </c>
      <c r="D1665" t="s">
        <v>20</v>
      </c>
      <c r="E1665" t="s">
        <v>80</v>
      </c>
      <c r="F1665">
        <v>26</v>
      </c>
      <c r="G1665" t="s">
        <v>3220</v>
      </c>
      <c r="H1665" s="2">
        <v>5</v>
      </c>
    </row>
    <row r="1666" spans="1:8" x14ac:dyDescent="0.3">
      <c r="A1666" t="s">
        <v>807</v>
      </c>
      <c r="B1666" t="s">
        <v>8</v>
      </c>
      <c r="C1666" t="s">
        <v>27</v>
      </c>
      <c r="D1666" t="s">
        <v>20</v>
      </c>
      <c r="E1666" t="s">
        <v>80</v>
      </c>
      <c r="F1666">
        <v>26</v>
      </c>
      <c r="G1666" t="s">
        <v>3220</v>
      </c>
      <c r="H1666" s="2">
        <v>5</v>
      </c>
    </row>
    <row r="1667" spans="1:8" x14ac:dyDescent="0.3">
      <c r="A1667" t="s">
        <v>808</v>
      </c>
      <c r="B1667" t="s">
        <v>8</v>
      </c>
      <c r="C1667" t="s">
        <v>27</v>
      </c>
      <c r="D1667" t="s">
        <v>20</v>
      </c>
      <c r="E1667" t="s">
        <v>80</v>
      </c>
      <c r="F1667">
        <v>26</v>
      </c>
      <c r="G1667" t="s">
        <v>3220</v>
      </c>
      <c r="H1667" s="2">
        <v>4</v>
      </c>
    </row>
    <row r="1668" spans="1:8" x14ac:dyDescent="0.3">
      <c r="A1668" t="s">
        <v>809</v>
      </c>
      <c r="B1668" t="s">
        <v>8</v>
      </c>
      <c r="C1668" t="s">
        <v>27</v>
      </c>
      <c r="D1668" t="s">
        <v>20</v>
      </c>
      <c r="E1668" t="s">
        <v>80</v>
      </c>
      <c r="F1668">
        <v>26</v>
      </c>
      <c r="G1668" t="s">
        <v>3220</v>
      </c>
      <c r="H1668" s="2">
        <v>3</v>
      </c>
    </row>
    <row r="1669" spans="1:8" x14ac:dyDescent="0.3">
      <c r="A1669" t="s">
        <v>810</v>
      </c>
      <c r="B1669" t="s">
        <v>8</v>
      </c>
      <c r="C1669" t="s">
        <v>27</v>
      </c>
      <c r="D1669" t="s">
        <v>20</v>
      </c>
      <c r="E1669" t="s">
        <v>80</v>
      </c>
      <c r="F1669">
        <v>28</v>
      </c>
      <c r="G1669" t="s">
        <v>3220</v>
      </c>
      <c r="H1669" s="2">
        <v>5</v>
      </c>
    </row>
    <row r="1670" spans="1:8" x14ac:dyDescent="0.3">
      <c r="A1670" t="s">
        <v>811</v>
      </c>
      <c r="B1670" t="s">
        <v>8</v>
      </c>
      <c r="C1670" t="s">
        <v>27</v>
      </c>
      <c r="D1670" t="s">
        <v>20</v>
      </c>
      <c r="E1670" t="s">
        <v>80</v>
      </c>
      <c r="F1670">
        <v>28</v>
      </c>
      <c r="G1670" t="s">
        <v>3220</v>
      </c>
      <c r="H1670" s="2">
        <v>4</v>
      </c>
    </row>
    <row r="1671" spans="1:8" x14ac:dyDescent="0.3">
      <c r="A1671" t="s">
        <v>812</v>
      </c>
      <c r="B1671" t="s">
        <v>8</v>
      </c>
      <c r="C1671" t="s">
        <v>27</v>
      </c>
      <c r="D1671" t="s">
        <v>20</v>
      </c>
      <c r="E1671" t="s">
        <v>80</v>
      </c>
      <c r="F1671">
        <v>28</v>
      </c>
      <c r="G1671" t="s">
        <v>3245</v>
      </c>
      <c r="H1671" s="2">
        <v>3</v>
      </c>
    </row>
    <row r="1672" spans="1:8" x14ac:dyDescent="0.3">
      <c r="A1672" t="s">
        <v>813</v>
      </c>
      <c r="B1672" t="s">
        <v>8</v>
      </c>
      <c r="C1672" t="s">
        <v>27</v>
      </c>
      <c r="D1672" t="s">
        <v>20</v>
      </c>
      <c r="E1672" t="s">
        <v>80</v>
      </c>
      <c r="F1672">
        <v>28</v>
      </c>
      <c r="G1672" t="s">
        <v>3245</v>
      </c>
      <c r="H1672" s="2">
        <v>5</v>
      </c>
    </row>
    <row r="1673" spans="1:8" x14ac:dyDescent="0.3">
      <c r="A1673" t="s">
        <v>814</v>
      </c>
      <c r="B1673" t="s">
        <v>8</v>
      </c>
      <c r="C1673" t="s">
        <v>27</v>
      </c>
      <c r="D1673" t="s">
        <v>20</v>
      </c>
      <c r="E1673" t="s">
        <v>80</v>
      </c>
      <c r="F1673">
        <v>28</v>
      </c>
      <c r="G1673" t="s">
        <v>3245</v>
      </c>
      <c r="H1673" s="2">
        <v>5</v>
      </c>
    </row>
    <row r="1674" spans="1:8" x14ac:dyDescent="0.3">
      <c r="A1674" t="s">
        <v>815</v>
      </c>
      <c r="B1674" t="s">
        <v>8</v>
      </c>
      <c r="C1674" t="s">
        <v>27</v>
      </c>
      <c r="D1674" t="s">
        <v>20</v>
      </c>
      <c r="E1674" t="s">
        <v>80</v>
      </c>
      <c r="F1674">
        <v>28</v>
      </c>
      <c r="G1674" t="s">
        <v>3223</v>
      </c>
      <c r="H1674" s="2">
        <v>4</v>
      </c>
    </row>
    <row r="1675" spans="1:8" x14ac:dyDescent="0.3">
      <c r="A1675" t="s">
        <v>816</v>
      </c>
      <c r="B1675" t="s">
        <v>8</v>
      </c>
      <c r="C1675" t="s">
        <v>27</v>
      </c>
      <c r="D1675" t="s">
        <v>20</v>
      </c>
      <c r="E1675" t="s">
        <v>80</v>
      </c>
      <c r="F1675">
        <v>28</v>
      </c>
      <c r="G1675" t="s">
        <v>3223</v>
      </c>
      <c r="H1675" s="2">
        <v>2</v>
      </c>
    </row>
    <row r="1676" spans="1:8" x14ac:dyDescent="0.3">
      <c r="A1676" t="s">
        <v>817</v>
      </c>
      <c r="B1676" t="s">
        <v>8</v>
      </c>
      <c r="C1676" t="s">
        <v>27</v>
      </c>
      <c r="D1676" t="s">
        <v>20</v>
      </c>
      <c r="E1676" t="s">
        <v>80</v>
      </c>
      <c r="F1676">
        <v>30</v>
      </c>
      <c r="G1676" t="s">
        <v>3223</v>
      </c>
      <c r="H1676" s="2">
        <v>3</v>
      </c>
    </row>
    <row r="1677" spans="1:8" x14ac:dyDescent="0.3">
      <c r="A1677" t="s">
        <v>818</v>
      </c>
      <c r="B1677" t="s">
        <v>8</v>
      </c>
      <c r="C1677" t="s">
        <v>27</v>
      </c>
      <c r="D1677" t="s">
        <v>20</v>
      </c>
      <c r="E1677" t="s">
        <v>80</v>
      </c>
      <c r="F1677">
        <v>30</v>
      </c>
      <c r="G1677" t="s">
        <v>3223</v>
      </c>
      <c r="H1677" s="2">
        <v>4</v>
      </c>
    </row>
    <row r="1678" spans="1:8" x14ac:dyDescent="0.3">
      <c r="A1678" t="s">
        <v>819</v>
      </c>
      <c r="B1678" t="s">
        <v>8</v>
      </c>
      <c r="C1678" t="s">
        <v>27</v>
      </c>
      <c r="D1678" t="s">
        <v>20</v>
      </c>
      <c r="E1678" t="s">
        <v>80</v>
      </c>
      <c r="F1678">
        <v>30</v>
      </c>
      <c r="G1678" t="s">
        <v>3223</v>
      </c>
      <c r="H1678" s="2">
        <v>5</v>
      </c>
    </row>
    <row r="1679" spans="1:8" x14ac:dyDescent="0.3">
      <c r="A1679" t="s">
        <v>820</v>
      </c>
      <c r="B1679" t="s">
        <v>8</v>
      </c>
      <c r="C1679" t="s">
        <v>27</v>
      </c>
      <c r="D1679" t="s">
        <v>20</v>
      </c>
      <c r="E1679" t="s">
        <v>80</v>
      </c>
      <c r="F1679">
        <v>30</v>
      </c>
      <c r="G1679" t="s">
        <v>3223</v>
      </c>
      <c r="H1679" s="2">
        <v>4</v>
      </c>
    </row>
    <row r="1680" spans="1:8" x14ac:dyDescent="0.3">
      <c r="A1680" t="s">
        <v>821</v>
      </c>
      <c r="B1680" t="s">
        <v>8</v>
      </c>
      <c r="C1680" t="s">
        <v>27</v>
      </c>
      <c r="D1680" t="s">
        <v>20</v>
      </c>
      <c r="E1680" t="s">
        <v>80</v>
      </c>
      <c r="F1680">
        <v>30</v>
      </c>
      <c r="G1680" t="s">
        <v>3239</v>
      </c>
      <c r="H1680" s="2">
        <v>4</v>
      </c>
    </row>
    <row r="1681" spans="1:8" x14ac:dyDescent="0.3">
      <c r="A1681" t="s">
        <v>822</v>
      </c>
      <c r="B1681" t="s">
        <v>8</v>
      </c>
      <c r="C1681" t="s">
        <v>27</v>
      </c>
      <c r="D1681" t="s">
        <v>20</v>
      </c>
      <c r="E1681" t="s">
        <v>80</v>
      </c>
      <c r="F1681">
        <v>30</v>
      </c>
      <c r="G1681" t="s">
        <v>3239</v>
      </c>
      <c r="H1681" s="2">
        <v>4</v>
      </c>
    </row>
    <row r="1682" spans="1:8" x14ac:dyDescent="0.3">
      <c r="A1682" t="s">
        <v>823</v>
      </c>
      <c r="B1682" t="s">
        <v>8</v>
      </c>
      <c r="C1682" t="s">
        <v>27</v>
      </c>
      <c r="D1682" t="s">
        <v>20</v>
      </c>
      <c r="E1682" t="s">
        <v>80</v>
      </c>
      <c r="F1682">
        <v>30</v>
      </c>
      <c r="G1682" t="s">
        <v>3239</v>
      </c>
      <c r="H1682" s="2">
        <v>3</v>
      </c>
    </row>
    <row r="1683" spans="1:8" x14ac:dyDescent="0.3">
      <c r="A1683" t="s">
        <v>824</v>
      </c>
      <c r="B1683" t="s">
        <v>8</v>
      </c>
      <c r="C1683" t="s">
        <v>27</v>
      </c>
      <c r="D1683" t="s">
        <v>20</v>
      </c>
      <c r="E1683" t="s">
        <v>80</v>
      </c>
      <c r="F1683">
        <v>32</v>
      </c>
      <c r="G1683" t="s">
        <v>3246</v>
      </c>
      <c r="H1683" s="2">
        <v>2</v>
      </c>
    </row>
    <row r="1684" spans="1:8" x14ac:dyDescent="0.3">
      <c r="A1684" t="s">
        <v>825</v>
      </c>
      <c r="B1684" t="s">
        <v>8</v>
      </c>
      <c r="C1684" t="s">
        <v>27</v>
      </c>
      <c r="D1684" t="s">
        <v>20</v>
      </c>
      <c r="E1684" t="s">
        <v>80</v>
      </c>
      <c r="F1684">
        <v>32</v>
      </c>
      <c r="G1684" t="s">
        <v>3246</v>
      </c>
      <c r="H1684" s="2">
        <v>5</v>
      </c>
    </row>
    <row r="1685" spans="1:8" x14ac:dyDescent="0.3">
      <c r="A1685" t="s">
        <v>826</v>
      </c>
      <c r="B1685" t="s">
        <v>8</v>
      </c>
      <c r="C1685" t="s">
        <v>27</v>
      </c>
      <c r="D1685" t="s">
        <v>20</v>
      </c>
      <c r="E1685" t="s">
        <v>80</v>
      </c>
      <c r="F1685">
        <v>32</v>
      </c>
      <c r="G1685" t="s">
        <v>3246</v>
      </c>
      <c r="H1685" s="2">
        <v>4</v>
      </c>
    </row>
    <row r="1686" spans="1:8" x14ac:dyDescent="0.3">
      <c r="A1686" t="s">
        <v>827</v>
      </c>
      <c r="B1686" t="s">
        <v>8</v>
      </c>
      <c r="C1686" t="s">
        <v>27</v>
      </c>
      <c r="D1686" t="s">
        <v>20</v>
      </c>
      <c r="E1686" t="s">
        <v>80</v>
      </c>
      <c r="F1686">
        <v>32</v>
      </c>
      <c r="G1686" t="s">
        <v>3235</v>
      </c>
      <c r="H1686" s="2">
        <v>2</v>
      </c>
    </row>
    <row r="1687" spans="1:8" x14ac:dyDescent="0.3">
      <c r="A1687" t="s">
        <v>828</v>
      </c>
      <c r="B1687" t="s">
        <v>8</v>
      </c>
      <c r="C1687" t="s">
        <v>27</v>
      </c>
      <c r="D1687" t="s">
        <v>20</v>
      </c>
      <c r="E1687" t="s">
        <v>73</v>
      </c>
      <c r="F1687">
        <v>32</v>
      </c>
      <c r="G1687" t="s">
        <v>3235</v>
      </c>
      <c r="H1687" s="2">
        <v>5</v>
      </c>
    </row>
    <row r="1688" spans="1:8" x14ac:dyDescent="0.3">
      <c r="A1688" t="s">
        <v>829</v>
      </c>
      <c r="B1688" t="s">
        <v>8</v>
      </c>
      <c r="C1688" t="s">
        <v>27</v>
      </c>
      <c r="D1688" t="s">
        <v>20</v>
      </c>
      <c r="E1688" t="s">
        <v>73</v>
      </c>
      <c r="F1688">
        <v>32</v>
      </c>
      <c r="G1688" t="s">
        <v>3235</v>
      </c>
      <c r="H1688" s="2">
        <v>5</v>
      </c>
    </row>
    <row r="1689" spans="1:8" x14ac:dyDescent="0.3">
      <c r="A1689" t="s">
        <v>830</v>
      </c>
      <c r="B1689" t="s">
        <v>8</v>
      </c>
      <c r="C1689" t="s">
        <v>27</v>
      </c>
      <c r="D1689" t="s">
        <v>20</v>
      </c>
      <c r="E1689" t="s">
        <v>73</v>
      </c>
      <c r="F1689">
        <v>32</v>
      </c>
      <c r="G1689" t="s">
        <v>3223</v>
      </c>
      <c r="H1689" s="2">
        <v>4</v>
      </c>
    </row>
    <row r="1690" spans="1:8" x14ac:dyDescent="0.3">
      <c r="A1690" t="s">
        <v>831</v>
      </c>
      <c r="B1690" t="s">
        <v>8</v>
      </c>
      <c r="C1690" t="s">
        <v>27</v>
      </c>
      <c r="D1690" t="s">
        <v>20</v>
      </c>
      <c r="E1690" t="s">
        <v>73</v>
      </c>
      <c r="F1690">
        <v>32</v>
      </c>
      <c r="G1690" t="s">
        <v>3223</v>
      </c>
      <c r="H1690" s="2">
        <v>4</v>
      </c>
    </row>
    <row r="1691" spans="1:8" x14ac:dyDescent="0.3">
      <c r="A1691" t="s">
        <v>832</v>
      </c>
      <c r="B1691" t="s">
        <v>8</v>
      </c>
      <c r="C1691" t="s">
        <v>27</v>
      </c>
      <c r="D1691" t="s">
        <v>20</v>
      </c>
      <c r="E1691" t="s">
        <v>73</v>
      </c>
      <c r="F1691">
        <v>32</v>
      </c>
      <c r="G1691" t="s">
        <v>3223</v>
      </c>
      <c r="H1691" s="2">
        <v>4</v>
      </c>
    </row>
    <row r="1692" spans="1:8" x14ac:dyDescent="0.3">
      <c r="A1692" t="s">
        <v>833</v>
      </c>
      <c r="B1692" t="s">
        <v>8</v>
      </c>
      <c r="C1692" t="s">
        <v>27</v>
      </c>
      <c r="D1692" t="s">
        <v>20</v>
      </c>
      <c r="E1692" t="s">
        <v>73</v>
      </c>
      <c r="F1692">
        <v>32</v>
      </c>
      <c r="G1692" t="s">
        <v>3223</v>
      </c>
      <c r="H1692" s="2">
        <v>3</v>
      </c>
    </row>
    <row r="1693" spans="1:8" x14ac:dyDescent="0.3">
      <c r="A1693" t="s">
        <v>834</v>
      </c>
      <c r="B1693" t="s">
        <v>8</v>
      </c>
      <c r="C1693" t="s">
        <v>27</v>
      </c>
      <c r="D1693" t="s">
        <v>20</v>
      </c>
      <c r="E1693" t="s">
        <v>73</v>
      </c>
      <c r="F1693">
        <v>34</v>
      </c>
      <c r="G1693" t="s">
        <v>3223</v>
      </c>
      <c r="H1693" s="2">
        <v>5</v>
      </c>
    </row>
    <row r="1694" spans="1:8" x14ac:dyDescent="0.3">
      <c r="A1694" t="s">
        <v>835</v>
      </c>
      <c r="B1694" t="s">
        <v>8</v>
      </c>
      <c r="C1694" t="s">
        <v>27</v>
      </c>
      <c r="D1694" t="s">
        <v>20</v>
      </c>
      <c r="E1694" t="s">
        <v>73</v>
      </c>
      <c r="F1694">
        <v>34</v>
      </c>
      <c r="G1694" t="s">
        <v>3218</v>
      </c>
      <c r="H1694" s="2">
        <v>4</v>
      </c>
    </row>
    <row r="1695" spans="1:8" x14ac:dyDescent="0.3">
      <c r="A1695" t="s">
        <v>836</v>
      </c>
      <c r="B1695" t="s">
        <v>8</v>
      </c>
      <c r="C1695" t="s">
        <v>27</v>
      </c>
      <c r="D1695" t="s">
        <v>20</v>
      </c>
      <c r="E1695" t="s">
        <v>73</v>
      </c>
      <c r="F1695">
        <v>34</v>
      </c>
      <c r="G1695" t="s">
        <v>3218</v>
      </c>
      <c r="H1695" s="2">
        <v>2</v>
      </c>
    </row>
    <row r="1696" spans="1:8" x14ac:dyDescent="0.3">
      <c r="A1696" t="s">
        <v>837</v>
      </c>
      <c r="B1696" t="s">
        <v>8</v>
      </c>
      <c r="C1696" t="s">
        <v>27</v>
      </c>
      <c r="D1696" t="s">
        <v>20</v>
      </c>
      <c r="E1696" t="s">
        <v>73</v>
      </c>
      <c r="F1696">
        <v>34</v>
      </c>
      <c r="G1696" t="s">
        <v>3218</v>
      </c>
      <c r="H1696" s="2">
        <v>5</v>
      </c>
    </row>
    <row r="1697" spans="1:8" x14ac:dyDescent="0.3">
      <c r="A1697" t="s">
        <v>838</v>
      </c>
      <c r="B1697" t="s">
        <v>8</v>
      </c>
      <c r="C1697" t="s">
        <v>27</v>
      </c>
      <c r="D1697" t="s">
        <v>20</v>
      </c>
      <c r="E1697" t="s">
        <v>73</v>
      </c>
      <c r="F1697">
        <v>34</v>
      </c>
      <c r="G1697" t="s">
        <v>3220</v>
      </c>
      <c r="H1697" s="2">
        <v>5</v>
      </c>
    </row>
    <row r="1698" spans="1:8" x14ac:dyDescent="0.3">
      <c r="A1698" t="s">
        <v>839</v>
      </c>
      <c r="B1698" t="s">
        <v>8</v>
      </c>
      <c r="C1698" t="s">
        <v>27</v>
      </c>
      <c r="D1698" t="s">
        <v>20</v>
      </c>
      <c r="E1698" t="s">
        <v>73</v>
      </c>
      <c r="F1698">
        <v>34</v>
      </c>
      <c r="G1698" t="s">
        <v>3220</v>
      </c>
      <c r="H1698" s="2">
        <v>5</v>
      </c>
    </row>
    <row r="1699" spans="1:8" x14ac:dyDescent="0.3">
      <c r="A1699" t="s">
        <v>840</v>
      </c>
      <c r="B1699" t="s">
        <v>8</v>
      </c>
      <c r="C1699" t="s">
        <v>27</v>
      </c>
      <c r="D1699" t="s">
        <v>20</v>
      </c>
      <c r="E1699" t="s">
        <v>73</v>
      </c>
      <c r="F1699">
        <v>34</v>
      </c>
      <c r="G1699" t="s">
        <v>3215</v>
      </c>
      <c r="H1699" s="2">
        <v>4</v>
      </c>
    </row>
    <row r="1700" spans="1:8" x14ac:dyDescent="0.3">
      <c r="A1700" t="s">
        <v>841</v>
      </c>
      <c r="B1700" t="s">
        <v>8</v>
      </c>
      <c r="C1700" t="s">
        <v>27</v>
      </c>
      <c r="D1700" t="s">
        <v>20</v>
      </c>
      <c r="E1700" t="s">
        <v>73</v>
      </c>
      <c r="F1700">
        <v>26</v>
      </c>
      <c r="G1700" t="s">
        <v>3215</v>
      </c>
      <c r="H1700" s="2">
        <v>4</v>
      </c>
    </row>
    <row r="1701" spans="1:8" x14ac:dyDescent="0.3">
      <c r="A1701" t="s">
        <v>842</v>
      </c>
      <c r="B1701" t="s">
        <v>8</v>
      </c>
      <c r="C1701" t="s">
        <v>27</v>
      </c>
      <c r="D1701" t="s">
        <v>20</v>
      </c>
      <c r="E1701" t="s">
        <v>73</v>
      </c>
      <c r="F1701">
        <v>26</v>
      </c>
      <c r="G1701" t="s">
        <v>3215</v>
      </c>
      <c r="H1701" s="2">
        <v>4</v>
      </c>
    </row>
    <row r="1702" spans="1:8" x14ac:dyDescent="0.3">
      <c r="A1702" t="s">
        <v>843</v>
      </c>
      <c r="B1702" t="s">
        <v>8</v>
      </c>
      <c r="C1702" t="s">
        <v>27</v>
      </c>
      <c r="D1702" t="s">
        <v>20</v>
      </c>
      <c r="E1702" t="s">
        <v>97</v>
      </c>
      <c r="F1702">
        <v>26</v>
      </c>
      <c r="G1702" t="s">
        <v>3215</v>
      </c>
      <c r="H1702" s="2">
        <v>5</v>
      </c>
    </row>
    <row r="1703" spans="1:8" x14ac:dyDescent="0.3">
      <c r="A1703" t="s">
        <v>844</v>
      </c>
      <c r="B1703" t="s">
        <v>8</v>
      </c>
      <c r="C1703" t="s">
        <v>27</v>
      </c>
      <c r="D1703" t="s">
        <v>20</v>
      </c>
      <c r="E1703" t="s">
        <v>97</v>
      </c>
      <c r="F1703">
        <v>26</v>
      </c>
      <c r="G1703" t="s">
        <v>3215</v>
      </c>
      <c r="H1703" s="2">
        <v>5</v>
      </c>
    </row>
    <row r="1704" spans="1:8" x14ac:dyDescent="0.3">
      <c r="A1704" t="s">
        <v>845</v>
      </c>
      <c r="B1704" t="s">
        <v>8</v>
      </c>
      <c r="C1704" t="s">
        <v>27</v>
      </c>
      <c r="D1704" t="s">
        <v>20</v>
      </c>
      <c r="E1704" t="s">
        <v>97</v>
      </c>
      <c r="F1704">
        <v>26</v>
      </c>
      <c r="G1704" t="s">
        <v>3221</v>
      </c>
      <c r="H1704" s="2">
        <v>3</v>
      </c>
    </row>
    <row r="1705" spans="1:8" x14ac:dyDescent="0.3">
      <c r="A1705" t="s">
        <v>846</v>
      </c>
      <c r="B1705" t="s">
        <v>8</v>
      </c>
      <c r="C1705" t="s">
        <v>27</v>
      </c>
      <c r="D1705" t="s">
        <v>20</v>
      </c>
      <c r="E1705" t="s">
        <v>97</v>
      </c>
      <c r="F1705">
        <v>26</v>
      </c>
      <c r="G1705" t="s">
        <v>3221</v>
      </c>
      <c r="H1705" s="2">
        <v>5</v>
      </c>
    </row>
    <row r="1706" spans="1:8" x14ac:dyDescent="0.3">
      <c r="A1706" t="s">
        <v>847</v>
      </c>
      <c r="B1706" t="s">
        <v>8</v>
      </c>
      <c r="C1706" t="s">
        <v>27</v>
      </c>
      <c r="D1706" t="s">
        <v>20</v>
      </c>
      <c r="E1706" t="s">
        <v>97</v>
      </c>
      <c r="F1706">
        <v>26</v>
      </c>
      <c r="G1706" t="s">
        <v>3221</v>
      </c>
      <c r="H1706" s="2">
        <v>5</v>
      </c>
    </row>
    <row r="1707" spans="1:8" x14ac:dyDescent="0.3">
      <c r="A1707" t="s">
        <v>848</v>
      </c>
      <c r="B1707" t="s">
        <v>8</v>
      </c>
      <c r="C1707" t="s">
        <v>27</v>
      </c>
      <c r="D1707" t="s">
        <v>20</v>
      </c>
      <c r="E1707" t="s">
        <v>97</v>
      </c>
      <c r="F1707">
        <v>28</v>
      </c>
      <c r="G1707" t="s">
        <v>3213</v>
      </c>
      <c r="H1707" s="2">
        <v>4</v>
      </c>
    </row>
    <row r="1708" spans="1:8" x14ac:dyDescent="0.3">
      <c r="A1708" t="s">
        <v>849</v>
      </c>
      <c r="B1708" t="s">
        <v>8</v>
      </c>
      <c r="C1708" t="s">
        <v>27</v>
      </c>
      <c r="D1708" t="s">
        <v>20</v>
      </c>
      <c r="E1708" t="s">
        <v>97</v>
      </c>
      <c r="F1708">
        <v>28</v>
      </c>
      <c r="G1708" t="s">
        <v>3213</v>
      </c>
      <c r="H1708" s="2">
        <v>3</v>
      </c>
    </row>
    <row r="1709" spans="1:8" x14ac:dyDescent="0.3">
      <c r="A1709" t="s">
        <v>850</v>
      </c>
      <c r="B1709" t="s">
        <v>8</v>
      </c>
      <c r="C1709" t="s">
        <v>27</v>
      </c>
      <c r="D1709" t="s">
        <v>20</v>
      </c>
      <c r="E1709" t="s">
        <v>97</v>
      </c>
      <c r="F1709">
        <v>28</v>
      </c>
      <c r="G1709" t="s">
        <v>3213</v>
      </c>
      <c r="H1709" s="2">
        <v>3</v>
      </c>
    </row>
    <row r="1710" spans="1:8" x14ac:dyDescent="0.3">
      <c r="A1710" t="s">
        <v>851</v>
      </c>
      <c r="B1710" t="s">
        <v>8</v>
      </c>
      <c r="C1710" t="s">
        <v>27</v>
      </c>
      <c r="D1710" t="s">
        <v>20</v>
      </c>
      <c r="E1710" t="s">
        <v>97</v>
      </c>
      <c r="F1710">
        <v>28</v>
      </c>
      <c r="G1710" t="s">
        <v>3213</v>
      </c>
      <c r="H1710" s="2">
        <v>5</v>
      </c>
    </row>
    <row r="1711" spans="1:8" x14ac:dyDescent="0.3">
      <c r="A1711" t="s">
        <v>852</v>
      </c>
      <c r="B1711" t="s">
        <v>8</v>
      </c>
      <c r="C1711" t="s">
        <v>27</v>
      </c>
      <c r="D1711" t="s">
        <v>20</v>
      </c>
      <c r="E1711" t="s">
        <v>97</v>
      </c>
      <c r="F1711">
        <v>28</v>
      </c>
      <c r="G1711" t="s">
        <v>3226</v>
      </c>
      <c r="H1711" s="2">
        <v>5</v>
      </c>
    </row>
    <row r="1712" spans="1:8" x14ac:dyDescent="0.3">
      <c r="A1712" t="s">
        <v>853</v>
      </c>
      <c r="B1712" t="s">
        <v>8</v>
      </c>
      <c r="C1712" t="s">
        <v>27</v>
      </c>
      <c r="D1712" t="s">
        <v>20</v>
      </c>
      <c r="E1712" t="s">
        <v>97</v>
      </c>
      <c r="F1712">
        <v>28</v>
      </c>
      <c r="G1712" t="s">
        <v>3226</v>
      </c>
      <c r="H1712" s="2">
        <v>4</v>
      </c>
    </row>
    <row r="1713" spans="1:8" x14ac:dyDescent="0.3">
      <c r="A1713" t="s">
        <v>854</v>
      </c>
      <c r="B1713" t="s">
        <v>8</v>
      </c>
      <c r="C1713" t="s">
        <v>27</v>
      </c>
      <c r="D1713" t="s">
        <v>20</v>
      </c>
      <c r="E1713" t="s">
        <v>97</v>
      </c>
      <c r="F1713">
        <v>30</v>
      </c>
      <c r="G1713" t="s">
        <v>3226</v>
      </c>
      <c r="H1713" s="2">
        <v>2</v>
      </c>
    </row>
    <row r="1714" spans="1:8" x14ac:dyDescent="0.3">
      <c r="A1714" t="s">
        <v>855</v>
      </c>
      <c r="B1714" t="s">
        <v>8</v>
      </c>
      <c r="C1714" t="s">
        <v>27</v>
      </c>
      <c r="D1714" t="s">
        <v>20</v>
      </c>
      <c r="E1714" t="s">
        <v>97</v>
      </c>
      <c r="F1714">
        <v>30</v>
      </c>
      <c r="G1714" t="s">
        <v>3226</v>
      </c>
      <c r="H1714" s="2">
        <v>3</v>
      </c>
    </row>
    <row r="1715" spans="1:8" x14ac:dyDescent="0.3">
      <c r="A1715" t="s">
        <v>856</v>
      </c>
      <c r="B1715" t="s">
        <v>8</v>
      </c>
      <c r="C1715" t="s">
        <v>27</v>
      </c>
      <c r="D1715" t="s">
        <v>20</v>
      </c>
      <c r="E1715" t="s">
        <v>97</v>
      </c>
      <c r="F1715">
        <v>30</v>
      </c>
      <c r="G1715" t="s">
        <v>3222</v>
      </c>
      <c r="H1715" s="2">
        <v>4</v>
      </c>
    </row>
    <row r="1716" spans="1:8" x14ac:dyDescent="0.3">
      <c r="A1716" t="s">
        <v>857</v>
      </c>
      <c r="B1716" t="s">
        <v>8</v>
      </c>
      <c r="C1716" t="s">
        <v>27</v>
      </c>
      <c r="D1716" t="s">
        <v>20</v>
      </c>
      <c r="E1716" t="s">
        <v>97</v>
      </c>
      <c r="F1716">
        <v>30</v>
      </c>
      <c r="G1716" t="s">
        <v>3222</v>
      </c>
      <c r="H1716" s="2">
        <v>5</v>
      </c>
    </row>
    <row r="1717" spans="1:8" x14ac:dyDescent="0.3">
      <c r="A1717" t="s">
        <v>858</v>
      </c>
      <c r="B1717" t="s">
        <v>8</v>
      </c>
      <c r="C1717" t="s">
        <v>27</v>
      </c>
      <c r="D1717" t="s">
        <v>20</v>
      </c>
      <c r="E1717" t="s">
        <v>97</v>
      </c>
      <c r="F1717">
        <v>30</v>
      </c>
      <c r="G1717" t="s">
        <v>3213</v>
      </c>
      <c r="H1717" s="2">
        <v>4</v>
      </c>
    </row>
    <row r="1718" spans="1:8" x14ac:dyDescent="0.3">
      <c r="A1718" t="s">
        <v>859</v>
      </c>
      <c r="B1718" t="s">
        <v>8</v>
      </c>
      <c r="C1718" t="s">
        <v>27</v>
      </c>
      <c r="D1718" t="s">
        <v>20</v>
      </c>
      <c r="E1718" t="s">
        <v>97</v>
      </c>
      <c r="F1718">
        <v>30</v>
      </c>
      <c r="G1718" t="s">
        <v>3213</v>
      </c>
      <c r="H1718" s="2">
        <v>4</v>
      </c>
    </row>
    <row r="1719" spans="1:8" x14ac:dyDescent="0.3">
      <c r="A1719" t="s">
        <v>860</v>
      </c>
      <c r="B1719" t="s">
        <v>8</v>
      </c>
      <c r="C1719" t="s">
        <v>27</v>
      </c>
      <c r="D1719" t="s">
        <v>20</v>
      </c>
      <c r="E1719" t="s">
        <v>97</v>
      </c>
      <c r="F1719">
        <v>30</v>
      </c>
      <c r="G1719" t="s">
        <v>3226</v>
      </c>
      <c r="H1719" s="2">
        <v>4</v>
      </c>
    </row>
    <row r="1720" spans="1:8" x14ac:dyDescent="0.3">
      <c r="A1720" t="s">
        <v>861</v>
      </c>
      <c r="B1720" t="s">
        <v>8</v>
      </c>
      <c r="C1720" t="s">
        <v>27</v>
      </c>
      <c r="D1720" t="s">
        <v>20</v>
      </c>
      <c r="E1720" t="s">
        <v>97</v>
      </c>
      <c r="F1720">
        <v>30</v>
      </c>
      <c r="G1720" t="s">
        <v>3226</v>
      </c>
      <c r="H1720" s="2">
        <v>3</v>
      </c>
    </row>
    <row r="1721" spans="1:8" x14ac:dyDescent="0.3">
      <c r="A1721" t="s">
        <v>862</v>
      </c>
      <c r="B1721" t="s">
        <v>8</v>
      </c>
      <c r="C1721" t="s">
        <v>27</v>
      </c>
      <c r="D1721" t="s">
        <v>20</v>
      </c>
      <c r="E1721" t="s">
        <v>97</v>
      </c>
      <c r="F1721">
        <v>30</v>
      </c>
      <c r="G1721" t="s">
        <v>3226</v>
      </c>
      <c r="H1721" s="2">
        <v>2</v>
      </c>
    </row>
    <row r="1722" spans="1:8" x14ac:dyDescent="0.3">
      <c r="A1722" t="s">
        <v>863</v>
      </c>
      <c r="B1722" t="s">
        <v>8</v>
      </c>
      <c r="C1722" t="s">
        <v>27</v>
      </c>
      <c r="D1722" t="s">
        <v>20</v>
      </c>
      <c r="E1722" t="s">
        <v>97</v>
      </c>
      <c r="F1722">
        <v>30</v>
      </c>
      <c r="G1722" t="s">
        <v>3226</v>
      </c>
      <c r="H1722" s="2">
        <v>5</v>
      </c>
    </row>
    <row r="1723" spans="1:8" x14ac:dyDescent="0.3">
      <c r="A1723" t="s">
        <v>864</v>
      </c>
      <c r="B1723" t="s">
        <v>8</v>
      </c>
      <c r="C1723" t="s">
        <v>27</v>
      </c>
      <c r="D1723" t="s">
        <v>20</v>
      </c>
      <c r="E1723" t="s">
        <v>70</v>
      </c>
      <c r="F1723">
        <v>30</v>
      </c>
      <c r="G1723" t="s">
        <v>3220</v>
      </c>
      <c r="H1723" s="2">
        <v>4</v>
      </c>
    </row>
    <row r="1724" spans="1:8" x14ac:dyDescent="0.3">
      <c r="A1724" t="s">
        <v>865</v>
      </c>
      <c r="B1724" t="s">
        <v>8</v>
      </c>
      <c r="C1724" t="s">
        <v>27</v>
      </c>
      <c r="D1724" t="s">
        <v>20</v>
      </c>
      <c r="E1724" t="s">
        <v>70</v>
      </c>
      <c r="F1724">
        <v>30</v>
      </c>
      <c r="G1724" t="s">
        <v>3220</v>
      </c>
      <c r="H1724" s="2">
        <v>2</v>
      </c>
    </row>
    <row r="1725" spans="1:8" x14ac:dyDescent="0.3">
      <c r="A1725" t="s">
        <v>866</v>
      </c>
      <c r="B1725" t="s">
        <v>8</v>
      </c>
      <c r="C1725" t="s">
        <v>27</v>
      </c>
      <c r="D1725" t="s">
        <v>20</v>
      </c>
      <c r="E1725" t="s">
        <v>70</v>
      </c>
      <c r="F1725">
        <v>30</v>
      </c>
      <c r="G1725" t="s">
        <v>3218</v>
      </c>
      <c r="H1725" s="2">
        <v>5</v>
      </c>
    </row>
    <row r="1726" spans="1:8" x14ac:dyDescent="0.3">
      <c r="A1726" t="s">
        <v>867</v>
      </c>
      <c r="B1726" t="s">
        <v>8</v>
      </c>
      <c r="C1726" t="s">
        <v>27</v>
      </c>
      <c r="D1726" t="s">
        <v>20</v>
      </c>
      <c r="E1726" t="s">
        <v>70</v>
      </c>
      <c r="F1726">
        <v>30</v>
      </c>
      <c r="G1726" t="s">
        <v>3218</v>
      </c>
      <c r="H1726" s="2">
        <v>5</v>
      </c>
    </row>
    <row r="1727" spans="1:8" x14ac:dyDescent="0.3">
      <c r="A1727" t="s">
        <v>868</v>
      </c>
      <c r="B1727" t="s">
        <v>8</v>
      </c>
      <c r="C1727" t="s">
        <v>27</v>
      </c>
      <c r="D1727" t="s">
        <v>20</v>
      </c>
      <c r="E1727" t="s">
        <v>70</v>
      </c>
      <c r="F1727">
        <v>30</v>
      </c>
      <c r="G1727" t="s">
        <v>3218</v>
      </c>
      <c r="H1727" s="2">
        <v>4</v>
      </c>
    </row>
    <row r="1728" spans="1:8" x14ac:dyDescent="0.3">
      <c r="A1728" t="s">
        <v>869</v>
      </c>
      <c r="B1728" t="s">
        <v>8</v>
      </c>
      <c r="C1728" t="s">
        <v>27</v>
      </c>
      <c r="D1728" t="s">
        <v>20</v>
      </c>
      <c r="E1728" t="s">
        <v>70</v>
      </c>
      <c r="F1728">
        <v>30</v>
      </c>
      <c r="G1728" t="s">
        <v>3219</v>
      </c>
      <c r="H1728" s="2">
        <v>4</v>
      </c>
    </row>
    <row r="1729" spans="1:8" x14ac:dyDescent="0.3">
      <c r="A1729" t="s">
        <v>870</v>
      </c>
      <c r="B1729" t="s">
        <v>8</v>
      </c>
      <c r="C1729" t="s">
        <v>27</v>
      </c>
      <c r="D1729" t="s">
        <v>20</v>
      </c>
      <c r="E1729" t="s">
        <v>70</v>
      </c>
      <c r="F1729">
        <v>30</v>
      </c>
      <c r="G1729" t="s">
        <v>3219</v>
      </c>
      <c r="H1729" s="2">
        <v>4</v>
      </c>
    </row>
    <row r="1730" spans="1:8" x14ac:dyDescent="0.3">
      <c r="A1730" t="s">
        <v>871</v>
      </c>
      <c r="B1730" t="s">
        <v>8</v>
      </c>
      <c r="C1730" t="s">
        <v>27</v>
      </c>
      <c r="D1730" t="s">
        <v>20</v>
      </c>
      <c r="E1730" t="s">
        <v>70</v>
      </c>
      <c r="F1730">
        <v>30</v>
      </c>
      <c r="G1730" t="s">
        <v>3219</v>
      </c>
      <c r="H1730" s="2">
        <v>3</v>
      </c>
    </row>
    <row r="1731" spans="1:8" x14ac:dyDescent="0.3">
      <c r="A1731" t="s">
        <v>872</v>
      </c>
      <c r="B1731" t="s">
        <v>8</v>
      </c>
      <c r="C1731" t="s">
        <v>27</v>
      </c>
      <c r="D1731" t="s">
        <v>20</v>
      </c>
      <c r="E1731" t="s">
        <v>70</v>
      </c>
      <c r="F1731">
        <v>32</v>
      </c>
      <c r="G1731" t="s">
        <v>3237</v>
      </c>
      <c r="H1731" s="2">
        <v>5</v>
      </c>
    </row>
    <row r="1732" spans="1:8" x14ac:dyDescent="0.3">
      <c r="A1732" t="s">
        <v>873</v>
      </c>
      <c r="B1732" t="s">
        <v>8</v>
      </c>
      <c r="C1732" t="s">
        <v>27</v>
      </c>
      <c r="D1732" t="s">
        <v>20</v>
      </c>
      <c r="E1732" t="s">
        <v>70</v>
      </c>
      <c r="F1732">
        <v>32</v>
      </c>
      <c r="G1732" t="s">
        <v>3237</v>
      </c>
      <c r="H1732" s="2">
        <v>4</v>
      </c>
    </row>
    <row r="1733" spans="1:8" x14ac:dyDescent="0.3">
      <c r="A1733" t="s">
        <v>874</v>
      </c>
      <c r="B1733" t="s">
        <v>8</v>
      </c>
      <c r="C1733" t="s">
        <v>27</v>
      </c>
      <c r="D1733" t="s">
        <v>20</v>
      </c>
      <c r="E1733" t="s">
        <v>70</v>
      </c>
      <c r="F1733">
        <v>32</v>
      </c>
      <c r="G1733" t="s">
        <v>3237</v>
      </c>
      <c r="H1733" s="2">
        <v>2</v>
      </c>
    </row>
    <row r="1734" spans="1:8" x14ac:dyDescent="0.3">
      <c r="A1734" t="s">
        <v>875</v>
      </c>
      <c r="B1734" t="s">
        <v>8</v>
      </c>
      <c r="C1734" t="s">
        <v>27</v>
      </c>
      <c r="D1734" t="s">
        <v>20</v>
      </c>
      <c r="E1734" t="s">
        <v>98</v>
      </c>
      <c r="F1734">
        <v>32</v>
      </c>
      <c r="G1734" t="s">
        <v>3234</v>
      </c>
      <c r="H1734" s="2">
        <v>5</v>
      </c>
    </row>
    <row r="1735" spans="1:8" x14ac:dyDescent="0.3">
      <c r="A1735" t="s">
        <v>876</v>
      </c>
      <c r="B1735" t="s">
        <v>8</v>
      </c>
      <c r="C1735" t="s">
        <v>27</v>
      </c>
      <c r="D1735" t="s">
        <v>20</v>
      </c>
      <c r="E1735" t="s">
        <v>98</v>
      </c>
      <c r="F1735">
        <v>32</v>
      </c>
      <c r="G1735" t="s">
        <v>3234</v>
      </c>
      <c r="H1735" s="2">
        <v>5</v>
      </c>
    </row>
    <row r="1736" spans="1:8" x14ac:dyDescent="0.3">
      <c r="A1736" t="s">
        <v>877</v>
      </c>
      <c r="B1736" t="s">
        <v>8</v>
      </c>
      <c r="C1736" t="s">
        <v>27</v>
      </c>
      <c r="D1736" t="s">
        <v>20</v>
      </c>
      <c r="E1736" t="s">
        <v>98</v>
      </c>
      <c r="F1736">
        <v>32</v>
      </c>
      <c r="G1736" t="s">
        <v>3234</v>
      </c>
      <c r="H1736" s="2">
        <v>5</v>
      </c>
    </row>
    <row r="1737" spans="1:8" x14ac:dyDescent="0.3">
      <c r="A1737" t="s">
        <v>878</v>
      </c>
      <c r="B1737" t="s">
        <v>8</v>
      </c>
      <c r="C1737" t="s">
        <v>27</v>
      </c>
      <c r="D1737" t="s">
        <v>20</v>
      </c>
      <c r="E1737" t="s">
        <v>98</v>
      </c>
      <c r="F1737">
        <v>32</v>
      </c>
      <c r="G1737" t="s">
        <v>3234</v>
      </c>
      <c r="H1737" s="2">
        <v>4</v>
      </c>
    </row>
    <row r="1738" spans="1:8" x14ac:dyDescent="0.3">
      <c r="A1738" t="s">
        <v>879</v>
      </c>
      <c r="B1738" t="s">
        <v>8</v>
      </c>
      <c r="C1738" t="s">
        <v>27</v>
      </c>
      <c r="D1738" t="s">
        <v>20</v>
      </c>
      <c r="E1738" t="s">
        <v>98</v>
      </c>
      <c r="F1738">
        <v>32</v>
      </c>
      <c r="G1738" t="s">
        <v>3216</v>
      </c>
      <c r="H1738" s="2">
        <v>4</v>
      </c>
    </row>
    <row r="1739" spans="1:8" x14ac:dyDescent="0.3">
      <c r="A1739" t="s">
        <v>880</v>
      </c>
      <c r="B1739" t="s">
        <v>8</v>
      </c>
      <c r="C1739" t="s">
        <v>27</v>
      </c>
      <c r="D1739" t="s">
        <v>20</v>
      </c>
      <c r="E1739" t="s">
        <v>98</v>
      </c>
      <c r="F1739">
        <v>34</v>
      </c>
      <c r="G1739" t="s">
        <v>3216</v>
      </c>
      <c r="H1739" s="2">
        <v>4</v>
      </c>
    </row>
    <row r="1740" spans="1:8" x14ac:dyDescent="0.3">
      <c r="A1740" t="s">
        <v>881</v>
      </c>
      <c r="B1740" t="s">
        <v>8</v>
      </c>
      <c r="C1740" t="s">
        <v>27</v>
      </c>
      <c r="D1740" t="s">
        <v>20</v>
      </c>
      <c r="E1740" t="s">
        <v>98</v>
      </c>
      <c r="F1740">
        <v>34</v>
      </c>
      <c r="G1740" t="s">
        <v>3216</v>
      </c>
      <c r="H1740" s="2">
        <v>5</v>
      </c>
    </row>
    <row r="1741" spans="1:8" x14ac:dyDescent="0.3">
      <c r="A1741" t="s">
        <v>882</v>
      </c>
      <c r="B1741" t="s">
        <v>8</v>
      </c>
      <c r="C1741" t="s">
        <v>27</v>
      </c>
      <c r="D1741" t="s">
        <v>20</v>
      </c>
      <c r="E1741" t="s">
        <v>98</v>
      </c>
      <c r="F1741">
        <v>34</v>
      </c>
      <c r="G1741" t="s">
        <v>3229</v>
      </c>
      <c r="H1741" s="2">
        <v>5</v>
      </c>
    </row>
    <row r="1742" spans="1:8" x14ac:dyDescent="0.3">
      <c r="A1742" t="s">
        <v>883</v>
      </c>
      <c r="B1742" t="s">
        <v>8</v>
      </c>
      <c r="C1742" t="s">
        <v>27</v>
      </c>
      <c r="D1742" t="s">
        <v>20</v>
      </c>
      <c r="E1742" t="s">
        <v>98</v>
      </c>
      <c r="F1742">
        <v>34</v>
      </c>
      <c r="G1742" t="s">
        <v>3229</v>
      </c>
      <c r="H1742" s="2">
        <v>3</v>
      </c>
    </row>
    <row r="1743" spans="1:8" x14ac:dyDescent="0.3">
      <c r="A1743" t="s">
        <v>884</v>
      </c>
      <c r="B1743" t="s">
        <v>8</v>
      </c>
      <c r="C1743" t="s">
        <v>13</v>
      </c>
      <c r="D1743" t="s">
        <v>34</v>
      </c>
      <c r="E1743" t="s">
        <v>86</v>
      </c>
      <c r="F1743" t="s">
        <v>3255</v>
      </c>
      <c r="G1743" t="s">
        <v>3229</v>
      </c>
      <c r="H1743" s="2">
        <v>5</v>
      </c>
    </row>
    <row r="1744" spans="1:8" x14ac:dyDescent="0.3">
      <c r="A1744" t="s">
        <v>885</v>
      </c>
      <c r="B1744" t="s">
        <v>8</v>
      </c>
      <c r="C1744" t="s">
        <v>13</v>
      </c>
      <c r="D1744" t="s">
        <v>34</v>
      </c>
      <c r="E1744" t="s">
        <v>86</v>
      </c>
      <c r="F1744" t="s">
        <v>3256</v>
      </c>
      <c r="G1744" t="s">
        <v>3229</v>
      </c>
      <c r="H1744" s="2">
        <v>5</v>
      </c>
    </row>
    <row r="1745" spans="1:8" x14ac:dyDescent="0.3">
      <c r="A1745" t="s">
        <v>886</v>
      </c>
      <c r="B1745" t="s">
        <v>8</v>
      </c>
      <c r="C1745" t="s">
        <v>13</v>
      </c>
      <c r="D1745" t="s">
        <v>34</v>
      </c>
      <c r="E1745" t="s">
        <v>86</v>
      </c>
      <c r="F1745" t="s">
        <v>3257</v>
      </c>
      <c r="G1745" t="s">
        <v>3229</v>
      </c>
      <c r="H1745" s="2">
        <v>4</v>
      </c>
    </row>
    <row r="1746" spans="1:8" x14ac:dyDescent="0.3">
      <c r="A1746" t="s">
        <v>887</v>
      </c>
      <c r="B1746" t="s">
        <v>8</v>
      </c>
      <c r="C1746" t="s">
        <v>13</v>
      </c>
      <c r="D1746" t="s">
        <v>34</v>
      </c>
      <c r="E1746" t="s">
        <v>86</v>
      </c>
      <c r="F1746" t="s">
        <v>3258</v>
      </c>
      <c r="G1746" t="s">
        <v>3224</v>
      </c>
      <c r="H1746" s="2">
        <v>3</v>
      </c>
    </row>
    <row r="1747" spans="1:8" x14ac:dyDescent="0.3">
      <c r="A1747" t="s">
        <v>888</v>
      </c>
      <c r="B1747" t="s">
        <v>8</v>
      </c>
      <c r="C1747" t="s">
        <v>13</v>
      </c>
      <c r="D1747" t="s">
        <v>34</v>
      </c>
      <c r="E1747" t="s">
        <v>86</v>
      </c>
      <c r="F1747" t="s">
        <v>3259</v>
      </c>
      <c r="G1747" t="s">
        <v>3247</v>
      </c>
      <c r="H1747" s="2">
        <v>4</v>
      </c>
    </row>
    <row r="1748" spans="1:8" x14ac:dyDescent="0.3">
      <c r="A1748" t="s">
        <v>889</v>
      </c>
      <c r="B1748" t="s">
        <v>8</v>
      </c>
      <c r="C1748" t="s">
        <v>13</v>
      </c>
      <c r="D1748" t="s">
        <v>34</v>
      </c>
      <c r="E1748" t="s">
        <v>86</v>
      </c>
      <c r="F1748" t="s">
        <v>3260</v>
      </c>
      <c r="G1748" t="s">
        <v>3214</v>
      </c>
      <c r="H1748" s="2">
        <v>5</v>
      </c>
    </row>
    <row r="1749" spans="1:8" x14ac:dyDescent="0.3">
      <c r="A1749" t="s">
        <v>890</v>
      </c>
      <c r="B1749" t="s">
        <v>8</v>
      </c>
      <c r="C1749" t="s">
        <v>13</v>
      </c>
      <c r="D1749" t="s">
        <v>34</v>
      </c>
      <c r="E1749" t="s">
        <v>86</v>
      </c>
      <c r="F1749" t="s">
        <v>3260</v>
      </c>
      <c r="G1749" t="s">
        <v>3219</v>
      </c>
      <c r="H1749" s="2">
        <v>3</v>
      </c>
    </row>
    <row r="1750" spans="1:8" x14ac:dyDescent="0.3">
      <c r="A1750" t="s">
        <v>891</v>
      </c>
      <c r="B1750" t="s">
        <v>8</v>
      </c>
      <c r="C1750" t="s">
        <v>13</v>
      </c>
      <c r="D1750" t="s">
        <v>34</v>
      </c>
      <c r="E1750" t="s">
        <v>86</v>
      </c>
      <c r="F1750" t="s">
        <v>3260</v>
      </c>
      <c r="G1750" t="s">
        <v>3216</v>
      </c>
      <c r="H1750" s="2">
        <v>2</v>
      </c>
    </row>
    <row r="1751" spans="1:8" x14ac:dyDescent="0.3">
      <c r="A1751" t="s">
        <v>892</v>
      </c>
      <c r="B1751" t="s">
        <v>8</v>
      </c>
      <c r="C1751" t="s">
        <v>13</v>
      </c>
      <c r="D1751" t="s">
        <v>34</v>
      </c>
      <c r="E1751" t="s">
        <v>86</v>
      </c>
      <c r="F1751" t="s">
        <v>3260</v>
      </c>
      <c r="G1751" t="s">
        <v>3222</v>
      </c>
      <c r="H1751" s="2">
        <v>5</v>
      </c>
    </row>
    <row r="1752" spans="1:8" x14ac:dyDescent="0.3">
      <c r="A1752" t="s">
        <v>893</v>
      </c>
      <c r="B1752" t="s">
        <v>8</v>
      </c>
      <c r="C1752" t="s">
        <v>13</v>
      </c>
      <c r="D1752" t="s">
        <v>34</v>
      </c>
      <c r="E1752" t="s">
        <v>86</v>
      </c>
      <c r="F1752" t="s">
        <v>3260</v>
      </c>
      <c r="G1752" t="s">
        <v>3215</v>
      </c>
      <c r="H1752" s="2">
        <v>4</v>
      </c>
    </row>
    <row r="1753" spans="1:8" x14ac:dyDescent="0.3">
      <c r="A1753" t="s">
        <v>894</v>
      </c>
      <c r="B1753" t="s">
        <v>8</v>
      </c>
      <c r="C1753" t="s">
        <v>13</v>
      </c>
      <c r="D1753" t="s">
        <v>34</v>
      </c>
      <c r="E1753" t="s">
        <v>86</v>
      </c>
      <c r="F1753" t="s">
        <v>3260</v>
      </c>
      <c r="G1753" t="s">
        <v>3221</v>
      </c>
      <c r="H1753" s="2">
        <v>3</v>
      </c>
    </row>
    <row r="1754" spans="1:8" x14ac:dyDescent="0.3">
      <c r="A1754" t="s">
        <v>895</v>
      </c>
      <c r="B1754" t="s">
        <v>8</v>
      </c>
      <c r="C1754" t="s">
        <v>13</v>
      </c>
      <c r="D1754" t="s">
        <v>34</v>
      </c>
      <c r="E1754" t="s">
        <v>86</v>
      </c>
      <c r="F1754" t="s">
        <v>3260</v>
      </c>
      <c r="G1754" t="s">
        <v>3224</v>
      </c>
      <c r="H1754" s="2">
        <v>5</v>
      </c>
    </row>
    <row r="1755" spans="1:8" x14ac:dyDescent="0.3">
      <c r="A1755" t="s">
        <v>896</v>
      </c>
      <c r="B1755" t="s">
        <v>8</v>
      </c>
      <c r="C1755" t="s">
        <v>13</v>
      </c>
      <c r="D1755" t="s">
        <v>34</v>
      </c>
      <c r="E1755" t="s">
        <v>86</v>
      </c>
      <c r="F1755" t="s">
        <v>3261</v>
      </c>
      <c r="G1755" t="s">
        <v>3216</v>
      </c>
      <c r="H1755" s="2">
        <v>4</v>
      </c>
    </row>
    <row r="1756" spans="1:8" x14ac:dyDescent="0.3">
      <c r="A1756" t="s">
        <v>897</v>
      </c>
      <c r="B1756" t="s">
        <v>8</v>
      </c>
      <c r="C1756" t="s">
        <v>13</v>
      </c>
      <c r="D1756" t="s">
        <v>34</v>
      </c>
      <c r="E1756" t="s">
        <v>86</v>
      </c>
      <c r="F1756" t="s">
        <v>3261</v>
      </c>
      <c r="G1756" t="s">
        <v>3223</v>
      </c>
      <c r="H1756" s="2">
        <v>2</v>
      </c>
    </row>
    <row r="1757" spans="1:8" x14ac:dyDescent="0.3">
      <c r="A1757" t="s">
        <v>898</v>
      </c>
      <c r="B1757" t="s">
        <v>8</v>
      </c>
      <c r="C1757" t="s">
        <v>13</v>
      </c>
      <c r="D1757" t="s">
        <v>34</v>
      </c>
      <c r="E1757" t="s">
        <v>101</v>
      </c>
      <c r="F1757" t="s">
        <v>3261</v>
      </c>
      <c r="G1757" t="s">
        <v>3225</v>
      </c>
      <c r="H1757" s="2">
        <v>5</v>
      </c>
    </row>
    <row r="1758" spans="1:8" x14ac:dyDescent="0.3">
      <c r="A1758" t="s">
        <v>899</v>
      </c>
      <c r="B1758" t="s">
        <v>8</v>
      </c>
      <c r="C1758" t="s">
        <v>13</v>
      </c>
      <c r="D1758" t="s">
        <v>34</v>
      </c>
      <c r="E1758" t="s">
        <v>101</v>
      </c>
      <c r="F1758" t="s">
        <v>3261</v>
      </c>
      <c r="G1758" t="s">
        <v>3246</v>
      </c>
      <c r="H1758" s="2">
        <v>5</v>
      </c>
    </row>
    <row r="1759" spans="1:8" x14ac:dyDescent="0.3">
      <c r="A1759" t="s">
        <v>900</v>
      </c>
      <c r="B1759" t="s">
        <v>8</v>
      </c>
      <c r="C1759" t="s">
        <v>13</v>
      </c>
      <c r="D1759" t="s">
        <v>34</v>
      </c>
      <c r="E1759" t="s">
        <v>101</v>
      </c>
      <c r="F1759" t="s">
        <v>3261</v>
      </c>
      <c r="G1759" t="s">
        <v>3220</v>
      </c>
      <c r="H1759" s="2">
        <v>4</v>
      </c>
    </row>
    <row r="1760" spans="1:8" x14ac:dyDescent="0.3">
      <c r="A1760" t="s">
        <v>901</v>
      </c>
      <c r="B1760" t="s">
        <v>8</v>
      </c>
      <c r="C1760" t="s">
        <v>13</v>
      </c>
      <c r="D1760" t="s">
        <v>34</v>
      </c>
      <c r="E1760" t="s">
        <v>101</v>
      </c>
      <c r="F1760" t="s">
        <v>3261</v>
      </c>
      <c r="G1760" t="s">
        <v>3234</v>
      </c>
      <c r="H1760" s="2">
        <v>4</v>
      </c>
    </row>
    <row r="1761" spans="1:8" x14ac:dyDescent="0.3">
      <c r="A1761" t="s">
        <v>902</v>
      </c>
      <c r="B1761" t="s">
        <v>8</v>
      </c>
      <c r="C1761" t="s">
        <v>13</v>
      </c>
      <c r="D1761" t="s">
        <v>34</v>
      </c>
      <c r="E1761" t="s">
        <v>101</v>
      </c>
      <c r="F1761" t="s">
        <v>3261</v>
      </c>
      <c r="G1761" t="s">
        <v>3221</v>
      </c>
      <c r="H1761" s="2">
        <v>4</v>
      </c>
    </row>
    <row r="1762" spans="1:8" x14ac:dyDescent="0.3">
      <c r="A1762" t="s">
        <v>903</v>
      </c>
      <c r="B1762" t="s">
        <v>8</v>
      </c>
      <c r="C1762" t="s">
        <v>13</v>
      </c>
      <c r="D1762" t="s">
        <v>34</v>
      </c>
      <c r="E1762" t="s">
        <v>101</v>
      </c>
      <c r="F1762" t="s">
        <v>3261</v>
      </c>
      <c r="G1762" t="s">
        <v>3226</v>
      </c>
      <c r="H1762" s="2">
        <v>3</v>
      </c>
    </row>
    <row r="1763" spans="1:8" x14ac:dyDescent="0.3">
      <c r="A1763" t="s">
        <v>904</v>
      </c>
      <c r="B1763" t="s">
        <v>8</v>
      </c>
      <c r="C1763" t="s">
        <v>13</v>
      </c>
      <c r="D1763" t="s">
        <v>34</v>
      </c>
      <c r="E1763" t="s">
        <v>101</v>
      </c>
      <c r="F1763" t="s">
        <v>3264</v>
      </c>
      <c r="G1763" t="s">
        <v>3227</v>
      </c>
      <c r="H1763" s="2">
        <v>5</v>
      </c>
    </row>
    <row r="1764" spans="1:8" x14ac:dyDescent="0.3">
      <c r="A1764" t="s">
        <v>905</v>
      </c>
      <c r="B1764" t="s">
        <v>8</v>
      </c>
      <c r="C1764" t="s">
        <v>13</v>
      </c>
      <c r="D1764" t="s">
        <v>34</v>
      </c>
      <c r="E1764" t="s">
        <v>101</v>
      </c>
      <c r="F1764" t="s">
        <v>3264</v>
      </c>
      <c r="G1764" t="s">
        <v>3241</v>
      </c>
      <c r="H1764" s="2">
        <v>4</v>
      </c>
    </row>
    <row r="1765" spans="1:8" x14ac:dyDescent="0.3">
      <c r="A1765" t="s">
        <v>906</v>
      </c>
      <c r="B1765" t="s">
        <v>8</v>
      </c>
      <c r="C1765" t="s">
        <v>13</v>
      </c>
      <c r="D1765" t="s">
        <v>34</v>
      </c>
      <c r="E1765" t="s">
        <v>101</v>
      </c>
      <c r="F1765" t="s">
        <v>3264</v>
      </c>
      <c r="G1765" t="s">
        <v>3225</v>
      </c>
      <c r="H1765" s="2">
        <v>2</v>
      </c>
    </row>
    <row r="1766" spans="1:8" x14ac:dyDescent="0.3">
      <c r="A1766" t="s">
        <v>907</v>
      </c>
      <c r="B1766" t="s">
        <v>8</v>
      </c>
      <c r="C1766" t="s">
        <v>13</v>
      </c>
      <c r="D1766" t="s">
        <v>34</v>
      </c>
      <c r="E1766" t="s">
        <v>101</v>
      </c>
      <c r="F1766" t="s">
        <v>3264</v>
      </c>
      <c r="G1766" t="s">
        <v>3229</v>
      </c>
      <c r="H1766" s="2">
        <v>5</v>
      </c>
    </row>
    <row r="1767" spans="1:8" x14ac:dyDescent="0.3">
      <c r="A1767" t="s">
        <v>908</v>
      </c>
      <c r="B1767" t="s">
        <v>8</v>
      </c>
      <c r="C1767" t="s">
        <v>13</v>
      </c>
      <c r="D1767" t="s">
        <v>34</v>
      </c>
      <c r="E1767" t="s">
        <v>101</v>
      </c>
      <c r="F1767" t="s">
        <v>3264</v>
      </c>
      <c r="G1767" t="s">
        <v>3239</v>
      </c>
      <c r="H1767" s="2">
        <v>5</v>
      </c>
    </row>
    <row r="1768" spans="1:8" x14ac:dyDescent="0.3">
      <c r="A1768" t="s">
        <v>909</v>
      </c>
      <c r="B1768" t="s">
        <v>8</v>
      </c>
      <c r="C1768" t="s">
        <v>13</v>
      </c>
      <c r="D1768" t="s">
        <v>34</v>
      </c>
      <c r="E1768" t="s">
        <v>101</v>
      </c>
      <c r="F1768" t="s">
        <v>3264</v>
      </c>
      <c r="G1768" t="s">
        <v>3243</v>
      </c>
      <c r="H1768" s="2">
        <v>5</v>
      </c>
    </row>
    <row r="1769" spans="1:8" x14ac:dyDescent="0.3">
      <c r="A1769" t="s">
        <v>910</v>
      </c>
      <c r="B1769" t="s">
        <v>8</v>
      </c>
      <c r="C1769" t="s">
        <v>13</v>
      </c>
      <c r="D1769" t="s">
        <v>34</v>
      </c>
      <c r="E1769" t="s">
        <v>101</v>
      </c>
      <c r="F1769" t="s">
        <v>3264</v>
      </c>
      <c r="G1769" t="s">
        <v>3214</v>
      </c>
      <c r="H1769" s="2">
        <v>4</v>
      </c>
    </row>
    <row r="1770" spans="1:8" x14ac:dyDescent="0.3">
      <c r="A1770" t="s">
        <v>911</v>
      </c>
      <c r="B1770" t="s">
        <v>8</v>
      </c>
      <c r="C1770" t="s">
        <v>13</v>
      </c>
      <c r="D1770" t="s">
        <v>34</v>
      </c>
      <c r="E1770" t="s">
        <v>101</v>
      </c>
      <c r="F1770" t="s">
        <v>3264</v>
      </c>
      <c r="G1770" t="s">
        <v>3215</v>
      </c>
      <c r="H1770" s="2">
        <v>4</v>
      </c>
    </row>
    <row r="1771" spans="1:8" x14ac:dyDescent="0.3">
      <c r="A1771" t="s">
        <v>912</v>
      </c>
      <c r="B1771" t="s">
        <v>8</v>
      </c>
      <c r="C1771" t="s">
        <v>13</v>
      </c>
      <c r="D1771" t="s">
        <v>34</v>
      </c>
      <c r="E1771" t="s">
        <v>101</v>
      </c>
      <c r="F1771" t="s">
        <v>3265</v>
      </c>
      <c r="G1771" t="s">
        <v>3245</v>
      </c>
      <c r="H1771" s="2">
        <v>4</v>
      </c>
    </row>
    <row r="1772" spans="1:8" x14ac:dyDescent="0.3">
      <c r="A1772" t="s">
        <v>913</v>
      </c>
      <c r="B1772" t="s">
        <v>8</v>
      </c>
      <c r="C1772" t="s">
        <v>13</v>
      </c>
      <c r="D1772" t="s">
        <v>34</v>
      </c>
      <c r="E1772" t="s">
        <v>101</v>
      </c>
      <c r="F1772" t="s">
        <v>3265</v>
      </c>
      <c r="G1772" t="s">
        <v>3218</v>
      </c>
      <c r="H1772" s="2">
        <v>5</v>
      </c>
    </row>
    <row r="1773" spans="1:8" x14ac:dyDescent="0.3">
      <c r="A1773" t="s">
        <v>914</v>
      </c>
      <c r="B1773" t="s">
        <v>8</v>
      </c>
      <c r="C1773" t="s">
        <v>13</v>
      </c>
      <c r="D1773" t="s">
        <v>34</v>
      </c>
      <c r="E1773" t="s">
        <v>101</v>
      </c>
      <c r="F1773" t="s">
        <v>3265</v>
      </c>
      <c r="G1773" t="s">
        <v>3213</v>
      </c>
      <c r="H1773" s="2">
        <v>5</v>
      </c>
    </row>
    <row r="1774" spans="1:8" x14ac:dyDescent="0.3">
      <c r="A1774" t="s">
        <v>915</v>
      </c>
      <c r="B1774" t="s">
        <v>8</v>
      </c>
      <c r="C1774" t="s">
        <v>13</v>
      </c>
      <c r="D1774" t="s">
        <v>34</v>
      </c>
      <c r="E1774" t="s">
        <v>71</v>
      </c>
      <c r="F1774" t="s">
        <v>3265</v>
      </c>
      <c r="G1774" t="s">
        <v>3213</v>
      </c>
      <c r="H1774" s="2">
        <v>3</v>
      </c>
    </row>
    <row r="1775" spans="1:8" x14ac:dyDescent="0.3">
      <c r="A1775" t="s">
        <v>916</v>
      </c>
      <c r="B1775" t="s">
        <v>8</v>
      </c>
      <c r="C1775" t="s">
        <v>13</v>
      </c>
      <c r="D1775" t="s">
        <v>34</v>
      </c>
      <c r="E1775" t="s">
        <v>71</v>
      </c>
      <c r="F1775" t="s">
        <v>3265</v>
      </c>
      <c r="G1775" t="s">
        <v>3213</v>
      </c>
      <c r="H1775" s="2">
        <v>5</v>
      </c>
    </row>
    <row r="1776" spans="1:8" x14ac:dyDescent="0.3">
      <c r="A1776" t="s">
        <v>917</v>
      </c>
      <c r="B1776" t="s">
        <v>8</v>
      </c>
      <c r="C1776" t="s">
        <v>13</v>
      </c>
      <c r="D1776" t="s">
        <v>34</v>
      </c>
      <c r="E1776" t="s">
        <v>71</v>
      </c>
      <c r="F1776" t="s">
        <v>3265</v>
      </c>
      <c r="G1776" t="s">
        <v>3213</v>
      </c>
      <c r="H1776" s="2">
        <v>5</v>
      </c>
    </row>
    <row r="1777" spans="1:8" x14ac:dyDescent="0.3">
      <c r="A1777" t="s">
        <v>918</v>
      </c>
      <c r="B1777" t="s">
        <v>8</v>
      </c>
      <c r="C1777" t="s">
        <v>13</v>
      </c>
      <c r="D1777" t="s">
        <v>34</v>
      </c>
      <c r="E1777" t="s">
        <v>71</v>
      </c>
      <c r="F1777" t="s">
        <v>3266</v>
      </c>
      <c r="G1777" t="s">
        <v>3230</v>
      </c>
      <c r="H1777" s="2">
        <v>4</v>
      </c>
    </row>
    <row r="1778" spans="1:8" x14ac:dyDescent="0.3">
      <c r="A1778" t="s">
        <v>919</v>
      </c>
      <c r="B1778" t="s">
        <v>8</v>
      </c>
      <c r="C1778" t="s">
        <v>13</v>
      </c>
      <c r="D1778" t="s">
        <v>34</v>
      </c>
      <c r="E1778" t="s">
        <v>71</v>
      </c>
      <c r="F1778" t="s">
        <v>3266</v>
      </c>
      <c r="G1778" t="s">
        <v>3230</v>
      </c>
      <c r="H1778" s="2">
        <v>3</v>
      </c>
    </row>
    <row r="1779" spans="1:8" x14ac:dyDescent="0.3">
      <c r="A1779" t="s">
        <v>920</v>
      </c>
      <c r="B1779" t="s">
        <v>8</v>
      </c>
      <c r="C1779" t="s">
        <v>13</v>
      </c>
      <c r="D1779" t="s">
        <v>34</v>
      </c>
      <c r="E1779" t="s">
        <v>71</v>
      </c>
      <c r="F1779" t="s">
        <v>3266</v>
      </c>
      <c r="G1779" t="s">
        <v>3230</v>
      </c>
      <c r="H1779" s="2">
        <v>5</v>
      </c>
    </row>
    <row r="1780" spans="1:8" x14ac:dyDescent="0.3">
      <c r="A1780" t="s">
        <v>921</v>
      </c>
      <c r="B1780" t="s">
        <v>8</v>
      </c>
      <c r="C1780" t="s">
        <v>13</v>
      </c>
      <c r="D1780" t="s">
        <v>34</v>
      </c>
      <c r="E1780" t="s">
        <v>71</v>
      </c>
      <c r="F1780" t="s">
        <v>3266</v>
      </c>
      <c r="G1780" t="s">
        <v>3214</v>
      </c>
      <c r="H1780" s="2">
        <v>4</v>
      </c>
    </row>
    <row r="1781" spans="1:8" x14ac:dyDescent="0.3">
      <c r="A1781" t="s">
        <v>922</v>
      </c>
      <c r="B1781" t="s">
        <v>8</v>
      </c>
      <c r="C1781" t="s">
        <v>13</v>
      </c>
      <c r="D1781" t="s">
        <v>34</v>
      </c>
      <c r="E1781" t="s">
        <v>71</v>
      </c>
      <c r="F1781" t="s">
        <v>3266</v>
      </c>
      <c r="G1781" t="s">
        <v>3214</v>
      </c>
      <c r="H1781" s="2">
        <v>3</v>
      </c>
    </row>
    <row r="1782" spans="1:8" x14ac:dyDescent="0.3">
      <c r="A1782" t="s">
        <v>923</v>
      </c>
      <c r="B1782" t="s">
        <v>8</v>
      </c>
      <c r="C1782" t="s">
        <v>13</v>
      </c>
      <c r="D1782" t="s">
        <v>34</v>
      </c>
      <c r="E1782" t="s">
        <v>71</v>
      </c>
      <c r="F1782" t="s">
        <v>3266</v>
      </c>
      <c r="G1782" t="s">
        <v>3214</v>
      </c>
      <c r="H1782" s="2">
        <v>5</v>
      </c>
    </row>
    <row r="1783" spans="1:8" x14ac:dyDescent="0.3">
      <c r="A1783" t="s">
        <v>924</v>
      </c>
      <c r="B1783" t="s">
        <v>8</v>
      </c>
      <c r="C1783" t="s">
        <v>13</v>
      </c>
      <c r="D1783" t="s">
        <v>34</v>
      </c>
      <c r="E1783" t="s">
        <v>71</v>
      </c>
      <c r="F1783" t="s">
        <v>3266</v>
      </c>
      <c r="G1783" t="s">
        <v>3245</v>
      </c>
      <c r="H1783" s="2">
        <v>5</v>
      </c>
    </row>
    <row r="1784" spans="1:8" x14ac:dyDescent="0.3">
      <c r="A1784" t="s">
        <v>925</v>
      </c>
      <c r="B1784" t="s">
        <v>8</v>
      </c>
      <c r="C1784" t="s">
        <v>13</v>
      </c>
      <c r="D1784" t="s">
        <v>34</v>
      </c>
      <c r="E1784" t="s">
        <v>85</v>
      </c>
      <c r="F1784" t="s">
        <v>3266</v>
      </c>
      <c r="G1784" t="s">
        <v>3245</v>
      </c>
      <c r="H1784" s="2">
        <v>4</v>
      </c>
    </row>
    <row r="1785" spans="1:8" x14ac:dyDescent="0.3">
      <c r="A1785" t="s">
        <v>926</v>
      </c>
      <c r="B1785" t="s">
        <v>8</v>
      </c>
      <c r="C1785" t="s">
        <v>13</v>
      </c>
      <c r="D1785" t="s">
        <v>34</v>
      </c>
      <c r="E1785" t="s">
        <v>85</v>
      </c>
      <c r="F1785" t="s">
        <v>3267</v>
      </c>
      <c r="G1785" t="s">
        <v>3245</v>
      </c>
      <c r="H1785" s="2">
        <v>2</v>
      </c>
    </row>
    <row r="1786" spans="1:8" x14ac:dyDescent="0.3">
      <c r="A1786" t="s">
        <v>927</v>
      </c>
      <c r="B1786" t="s">
        <v>8</v>
      </c>
      <c r="C1786" t="s">
        <v>13</v>
      </c>
      <c r="D1786" t="s">
        <v>34</v>
      </c>
      <c r="E1786" t="s">
        <v>85</v>
      </c>
      <c r="F1786" t="s">
        <v>3267</v>
      </c>
      <c r="G1786" t="s">
        <v>3245</v>
      </c>
      <c r="H1786" s="2">
        <v>3</v>
      </c>
    </row>
    <row r="1787" spans="1:8" x14ac:dyDescent="0.3">
      <c r="A1787" t="s">
        <v>928</v>
      </c>
      <c r="B1787" t="s">
        <v>8</v>
      </c>
      <c r="C1787" t="s">
        <v>13</v>
      </c>
      <c r="D1787" t="s">
        <v>34</v>
      </c>
      <c r="E1787" t="s">
        <v>85</v>
      </c>
      <c r="F1787" t="s">
        <v>3267</v>
      </c>
      <c r="G1787" t="s">
        <v>3230</v>
      </c>
      <c r="H1787" s="2">
        <v>4</v>
      </c>
    </row>
    <row r="1788" spans="1:8" x14ac:dyDescent="0.3">
      <c r="A1788" t="s">
        <v>929</v>
      </c>
      <c r="B1788" t="s">
        <v>8</v>
      </c>
      <c r="C1788" t="s">
        <v>13</v>
      </c>
      <c r="D1788" t="s">
        <v>34</v>
      </c>
      <c r="E1788" t="s">
        <v>85</v>
      </c>
      <c r="F1788" t="s">
        <v>3267</v>
      </c>
      <c r="G1788" t="s">
        <v>3230</v>
      </c>
      <c r="H1788" s="2">
        <v>5</v>
      </c>
    </row>
    <row r="1789" spans="1:8" x14ac:dyDescent="0.3">
      <c r="A1789" t="s">
        <v>930</v>
      </c>
      <c r="B1789" t="s">
        <v>8</v>
      </c>
      <c r="C1789" t="s">
        <v>13</v>
      </c>
      <c r="D1789" t="s">
        <v>34</v>
      </c>
      <c r="E1789" t="s">
        <v>85</v>
      </c>
      <c r="F1789" t="s">
        <v>3267</v>
      </c>
      <c r="G1789" t="s">
        <v>3230</v>
      </c>
      <c r="H1789" s="2">
        <v>4</v>
      </c>
    </row>
    <row r="1790" spans="1:8" x14ac:dyDescent="0.3">
      <c r="A1790" t="s">
        <v>931</v>
      </c>
      <c r="B1790" t="s">
        <v>8</v>
      </c>
      <c r="C1790" t="s">
        <v>13</v>
      </c>
      <c r="D1790" t="s">
        <v>34</v>
      </c>
      <c r="E1790" t="s">
        <v>85</v>
      </c>
      <c r="F1790" t="s">
        <v>3267</v>
      </c>
      <c r="G1790" t="s">
        <v>3230</v>
      </c>
      <c r="H1790" s="2">
        <v>4</v>
      </c>
    </row>
    <row r="1791" spans="1:8" x14ac:dyDescent="0.3">
      <c r="A1791" t="s">
        <v>932</v>
      </c>
      <c r="B1791" t="s">
        <v>8</v>
      </c>
      <c r="C1791" t="s">
        <v>13</v>
      </c>
      <c r="D1791" t="s">
        <v>34</v>
      </c>
      <c r="E1791" t="s">
        <v>85</v>
      </c>
      <c r="F1791" t="s">
        <v>3267</v>
      </c>
      <c r="G1791" t="s">
        <v>3246</v>
      </c>
      <c r="H1791" s="2">
        <v>4</v>
      </c>
    </row>
    <row r="1792" spans="1:8" x14ac:dyDescent="0.3">
      <c r="A1792" t="s">
        <v>933</v>
      </c>
      <c r="B1792" t="s">
        <v>8</v>
      </c>
      <c r="C1792" t="s">
        <v>13</v>
      </c>
      <c r="D1792" t="s">
        <v>34</v>
      </c>
      <c r="E1792" t="s">
        <v>85</v>
      </c>
      <c r="F1792" t="s">
        <v>3267</v>
      </c>
      <c r="G1792" t="s">
        <v>3246</v>
      </c>
      <c r="H1792" s="2">
        <v>3</v>
      </c>
    </row>
    <row r="1793" spans="1:8" x14ac:dyDescent="0.3">
      <c r="A1793" t="s">
        <v>934</v>
      </c>
      <c r="B1793" t="s">
        <v>8</v>
      </c>
      <c r="C1793" t="s">
        <v>13</v>
      </c>
      <c r="D1793" t="s">
        <v>34</v>
      </c>
      <c r="E1793" t="s">
        <v>85</v>
      </c>
      <c r="F1793" t="s">
        <v>3267</v>
      </c>
      <c r="G1793" t="s">
        <v>3246</v>
      </c>
      <c r="H1793" s="2">
        <v>2</v>
      </c>
    </row>
    <row r="1794" spans="1:8" x14ac:dyDescent="0.3">
      <c r="A1794" t="s">
        <v>935</v>
      </c>
      <c r="B1794" t="s">
        <v>8</v>
      </c>
      <c r="C1794" t="s">
        <v>13</v>
      </c>
      <c r="D1794" t="s">
        <v>34</v>
      </c>
      <c r="E1794" t="s">
        <v>85</v>
      </c>
      <c r="F1794" t="s">
        <v>3255</v>
      </c>
      <c r="G1794" t="s">
        <v>3246</v>
      </c>
      <c r="H1794" s="2">
        <v>5</v>
      </c>
    </row>
    <row r="1795" spans="1:8" x14ac:dyDescent="0.3">
      <c r="A1795" t="s">
        <v>936</v>
      </c>
      <c r="B1795" t="s">
        <v>8</v>
      </c>
      <c r="C1795" t="s">
        <v>13</v>
      </c>
      <c r="D1795" t="s">
        <v>34</v>
      </c>
      <c r="E1795" t="s">
        <v>85</v>
      </c>
      <c r="F1795" t="s">
        <v>3256</v>
      </c>
      <c r="G1795" t="s">
        <v>3246</v>
      </c>
      <c r="H1795" s="2">
        <v>4</v>
      </c>
    </row>
    <row r="1796" spans="1:8" x14ac:dyDescent="0.3">
      <c r="A1796" t="s">
        <v>937</v>
      </c>
      <c r="B1796" t="s">
        <v>8</v>
      </c>
      <c r="C1796" t="s">
        <v>13</v>
      </c>
      <c r="D1796" t="s">
        <v>34</v>
      </c>
      <c r="E1796" t="s">
        <v>85</v>
      </c>
      <c r="F1796" t="s">
        <v>3257</v>
      </c>
      <c r="G1796" t="s">
        <v>3246</v>
      </c>
      <c r="H1796" s="2">
        <v>2</v>
      </c>
    </row>
    <row r="1797" spans="1:8" x14ac:dyDescent="0.3">
      <c r="A1797" t="s">
        <v>938</v>
      </c>
      <c r="B1797" t="s">
        <v>8</v>
      </c>
      <c r="C1797" t="s">
        <v>13</v>
      </c>
      <c r="D1797" t="s">
        <v>34</v>
      </c>
      <c r="E1797" t="s">
        <v>85</v>
      </c>
      <c r="F1797" t="s">
        <v>3258</v>
      </c>
      <c r="G1797" t="s">
        <v>3221</v>
      </c>
      <c r="H1797" s="2">
        <v>5</v>
      </c>
    </row>
    <row r="1798" spans="1:8" x14ac:dyDescent="0.3">
      <c r="A1798" t="s">
        <v>939</v>
      </c>
      <c r="B1798" t="s">
        <v>8</v>
      </c>
      <c r="C1798" t="s">
        <v>13</v>
      </c>
      <c r="D1798" t="s">
        <v>34</v>
      </c>
      <c r="E1798" t="s">
        <v>85</v>
      </c>
      <c r="F1798" t="s">
        <v>3259</v>
      </c>
      <c r="G1798" t="s">
        <v>3221</v>
      </c>
      <c r="H1798" s="2">
        <v>5</v>
      </c>
    </row>
    <row r="1799" spans="1:8" x14ac:dyDescent="0.3">
      <c r="A1799" t="s">
        <v>940</v>
      </c>
      <c r="B1799" t="s">
        <v>8</v>
      </c>
      <c r="C1799" t="s">
        <v>13</v>
      </c>
      <c r="D1799" t="s">
        <v>34</v>
      </c>
      <c r="E1799" t="s">
        <v>85</v>
      </c>
      <c r="F1799" t="s">
        <v>3260</v>
      </c>
      <c r="G1799" t="s">
        <v>3218</v>
      </c>
      <c r="H1799" s="2">
        <v>4</v>
      </c>
    </row>
    <row r="1800" spans="1:8" x14ac:dyDescent="0.3">
      <c r="A1800" t="s">
        <v>941</v>
      </c>
      <c r="B1800" t="s">
        <v>8</v>
      </c>
      <c r="C1800" t="s">
        <v>13</v>
      </c>
      <c r="D1800" t="s">
        <v>34</v>
      </c>
      <c r="E1800" t="s">
        <v>85</v>
      </c>
      <c r="F1800" t="s">
        <v>3260</v>
      </c>
      <c r="G1800" t="s">
        <v>3218</v>
      </c>
      <c r="H1800" s="2">
        <v>4</v>
      </c>
    </row>
    <row r="1801" spans="1:8" x14ac:dyDescent="0.3">
      <c r="A1801" t="s">
        <v>942</v>
      </c>
      <c r="B1801" t="s">
        <v>8</v>
      </c>
      <c r="C1801" t="s">
        <v>13</v>
      </c>
      <c r="D1801" t="s">
        <v>34</v>
      </c>
      <c r="E1801" t="s">
        <v>85</v>
      </c>
      <c r="F1801" t="s">
        <v>3260</v>
      </c>
      <c r="G1801" t="s">
        <v>3218</v>
      </c>
      <c r="H1801" s="2">
        <v>4</v>
      </c>
    </row>
    <row r="1802" spans="1:8" x14ac:dyDescent="0.3">
      <c r="A1802" t="s">
        <v>943</v>
      </c>
      <c r="B1802" t="s">
        <v>8</v>
      </c>
      <c r="C1802" t="s">
        <v>13</v>
      </c>
      <c r="D1802" t="s">
        <v>34</v>
      </c>
      <c r="E1802" t="s">
        <v>85</v>
      </c>
      <c r="F1802" t="s">
        <v>3260</v>
      </c>
      <c r="G1802" t="s">
        <v>3236</v>
      </c>
      <c r="H1802" s="2">
        <v>3</v>
      </c>
    </row>
    <row r="1803" spans="1:8" x14ac:dyDescent="0.3">
      <c r="A1803" t="s">
        <v>944</v>
      </c>
      <c r="B1803" t="s">
        <v>8</v>
      </c>
      <c r="C1803" t="s">
        <v>13</v>
      </c>
      <c r="D1803" t="s">
        <v>34</v>
      </c>
      <c r="E1803" t="s">
        <v>85</v>
      </c>
      <c r="F1803" t="s">
        <v>3260</v>
      </c>
      <c r="G1803" t="s">
        <v>3236</v>
      </c>
      <c r="H1803" s="2">
        <v>5</v>
      </c>
    </row>
    <row r="1804" spans="1:8" x14ac:dyDescent="0.3">
      <c r="A1804" t="s">
        <v>945</v>
      </c>
      <c r="B1804" t="s">
        <v>8</v>
      </c>
      <c r="C1804" t="s">
        <v>13</v>
      </c>
      <c r="D1804" t="s">
        <v>34</v>
      </c>
      <c r="E1804" t="s">
        <v>85</v>
      </c>
      <c r="F1804" t="s">
        <v>3260</v>
      </c>
      <c r="G1804" t="s">
        <v>3236</v>
      </c>
      <c r="H1804" s="2">
        <v>4</v>
      </c>
    </row>
    <row r="1805" spans="1:8" x14ac:dyDescent="0.3">
      <c r="A1805" t="s">
        <v>946</v>
      </c>
      <c r="B1805" t="s">
        <v>8</v>
      </c>
      <c r="C1805" t="s">
        <v>13</v>
      </c>
      <c r="D1805" t="s">
        <v>34</v>
      </c>
      <c r="E1805" t="s">
        <v>85</v>
      </c>
      <c r="F1805" t="s">
        <v>3260</v>
      </c>
      <c r="G1805" t="s">
        <v>3236</v>
      </c>
      <c r="H1805" s="2">
        <v>2</v>
      </c>
    </row>
    <row r="1806" spans="1:8" x14ac:dyDescent="0.3">
      <c r="A1806" t="s">
        <v>947</v>
      </c>
      <c r="B1806" t="s">
        <v>8</v>
      </c>
      <c r="C1806" t="s">
        <v>13</v>
      </c>
      <c r="D1806" t="s">
        <v>35</v>
      </c>
      <c r="E1806" t="s">
        <v>71</v>
      </c>
      <c r="F1806" t="s">
        <v>3261</v>
      </c>
      <c r="G1806" t="s">
        <v>3234</v>
      </c>
      <c r="H1806" s="2">
        <v>5</v>
      </c>
    </row>
    <row r="1807" spans="1:8" x14ac:dyDescent="0.3">
      <c r="A1807" t="s">
        <v>948</v>
      </c>
      <c r="B1807" t="s">
        <v>8</v>
      </c>
      <c r="C1807" t="s">
        <v>13</v>
      </c>
      <c r="D1807" t="s">
        <v>35</v>
      </c>
      <c r="E1807" t="s">
        <v>71</v>
      </c>
      <c r="F1807" t="s">
        <v>3261</v>
      </c>
      <c r="G1807" t="s">
        <v>3234</v>
      </c>
      <c r="H1807" s="2">
        <v>5</v>
      </c>
    </row>
    <row r="1808" spans="1:8" x14ac:dyDescent="0.3">
      <c r="A1808" t="s">
        <v>949</v>
      </c>
      <c r="B1808" t="s">
        <v>8</v>
      </c>
      <c r="C1808" t="s">
        <v>13</v>
      </c>
      <c r="D1808" t="s">
        <v>35</v>
      </c>
      <c r="E1808" t="s">
        <v>71</v>
      </c>
      <c r="F1808" t="s">
        <v>3261</v>
      </c>
      <c r="G1808" t="s">
        <v>3234</v>
      </c>
      <c r="H1808" s="2">
        <v>5</v>
      </c>
    </row>
    <row r="1809" spans="1:8" x14ac:dyDescent="0.3">
      <c r="A1809" t="s">
        <v>950</v>
      </c>
      <c r="B1809" t="s">
        <v>8</v>
      </c>
      <c r="C1809" t="s">
        <v>13</v>
      </c>
      <c r="D1809" t="s">
        <v>35</v>
      </c>
      <c r="E1809" t="s">
        <v>71</v>
      </c>
      <c r="F1809" t="s">
        <v>3261</v>
      </c>
      <c r="G1809" t="s">
        <v>3234</v>
      </c>
      <c r="H1809" s="2">
        <v>4</v>
      </c>
    </row>
    <row r="1810" spans="1:8" x14ac:dyDescent="0.3">
      <c r="A1810" t="s">
        <v>951</v>
      </c>
      <c r="B1810" t="s">
        <v>8</v>
      </c>
      <c r="C1810" t="s">
        <v>13</v>
      </c>
      <c r="D1810" t="s">
        <v>35</v>
      </c>
      <c r="E1810" t="s">
        <v>71</v>
      </c>
      <c r="F1810" t="s">
        <v>3261</v>
      </c>
      <c r="G1810" t="s">
        <v>3239</v>
      </c>
      <c r="H1810" s="2">
        <v>4</v>
      </c>
    </row>
    <row r="1811" spans="1:8" x14ac:dyDescent="0.3">
      <c r="A1811" t="s">
        <v>952</v>
      </c>
      <c r="B1811" t="s">
        <v>8</v>
      </c>
      <c r="C1811" t="s">
        <v>13</v>
      </c>
      <c r="D1811" t="s">
        <v>35</v>
      </c>
      <c r="E1811" t="s">
        <v>71</v>
      </c>
      <c r="F1811" t="s">
        <v>3261</v>
      </c>
      <c r="G1811" t="s">
        <v>3239</v>
      </c>
      <c r="H1811" s="2">
        <v>4</v>
      </c>
    </row>
    <row r="1812" spans="1:8" x14ac:dyDescent="0.3">
      <c r="A1812" t="s">
        <v>953</v>
      </c>
      <c r="B1812" t="s">
        <v>8</v>
      </c>
      <c r="C1812" t="s">
        <v>13</v>
      </c>
      <c r="D1812" t="s">
        <v>35</v>
      </c>
      <c r="E1812" t="s">
        <v>71</v>
      </c>
      <c r="F1812" t="s">
        <v>3261</v>
      </c>
      <c r="G1812" t="s">
        <v>3239</v>
      </c>
      <c r="H1812" s="2">
        <v>5</v>
      </c>
    </row>
    <row r="1813" spans="1:8" x14ac:dyDescent="0.3">
      <c r="A1813" t="s">
        <v>954</v>
      </c>
      <c r="B1813" t="s">
        <v>8</v>
      </c>
      <c r="C1813" t="s">
        <v>13</v>
      </c>
      <c r="D1813" t="s">
        <v>35</v>
      </c>
      <c r="E1813" t="s">
        <v>71</v>
      </c>
      <c r="F1813" t="s">
        <v>3261</v>
      </c>
      <c r="G1813" t="s">
        <v>3218</v>
      </c>
      <c r="H1813" s="2">
        <v>5</v>
      </c>
    </row>
    <row r="1814" spans="1:8" x14ac:dyDescent="0.3">
      <c r="A1814" t="s">
        <v>955</v>
      </c>
      <c r="B1814" t="s">
        <v>8</v>
      </c>
      <c r="C1814" t="s">
        <v>13</v>
      </c>
      <c r="D1814" t="s">
        <v>35</v>
      </c>
      <c r="E1814" t="s">
        <v>71</v>
      </c>
      <c r="F1814" t="s">
        <v>3264</v>
      </c>
      <c r="G1814" t="s">
        <v>3218</v>
      </c>
      <c r="H1814" s="2">
        <v>3</v>
      </c>
    </row>
    <row r="1815" spans="1:8" x14ac:dyDescent="0.3">
      <c r="A1815" t="s">
        <v>956</v>
      </c>
      <c r="B1815" t="s">
        <v>8</v>
      </c>
      <c r="C1815" t="s">
        <v>13</v>
      </c>
      <c r="D1815" t="s">
        <v>35</v>
      </c>
      <c r="E1815" t="s">
        <v>71</v>
      </c>
      <c r="F1815" t="s">
        <v>3264</v>
      </c>
      <c r="G1815" t="s">
        <v>3218</v>
      </c>
      <c r="H1815" s="2">
        <v>5</v>
      </c>
    </row>
    <row r="1816" spans="1:8" x14ac:dyDescent="0.3">
      <c r="A1816" t="s">
        <v>957</v>
      </c>
      <c r="B1816" t="s">
        <v>8</v>
      </c>
      <c r="C1816" t="s">
        <v>13</v>
      </c>
      <c r="D1816" t="s">
        <v>35</v>
      </c>
      <c r="E1816" t="s">
        <v>71</v>
      </c>
      <c r="F1816" t="s">
        <v>3264</v>
      </c>
      <c r="G1816" t="s">
        <v>3218</v>
      </c>
      <c r="H1816" s="2">
        <v>5</v>
      </c>
    </row>
    <row r="1817" spans="1:8" x14ac:dyDescent="0.3">
      <c r="A1817" t="s">
        <v>958</v>
      </c>
      <c r="B1817" t="s">
        <v>8</v>
      </c>
      <c r="C1817" t="s">
        <v>13</v>
      </c>
      <c r="D1817" t="s">
        <v>35</v>
      </c>
      <c r="E1817" t="s">
        <v>71</v>
      </c>
      <c r="F1817" t="s">
        <v>3264</v>
      </c>
      <c r="G1817" t="s">
        <v>3221</v>
      </c>
      <c r="H1817" s="2">
        <v>4</v>
      </c>
    </row>
    <row r="1818" spans="1:8" x14ac:dyDescent="0.3">
      <c r="A1818" t="s">
        <v>959</v>
      </c>
      <c r="B1818" t="s">
        <v>8</v>
      </c>
      <c r="C1818" t="s">
        <v>13</v>
      </c>
      <c r="D1818" t="s">
        <v>35</v>
      </c>
      <c r="E1818" t="s">
        <v>71</v>
      </c>
      <c r="F1818" t="s">
        <v>3264</v>
      </c>
      <c r="G1818" t="s">
        <v>3221</v>
      </c>
      <c r="H1818" s="2">
        <v>3</v>
      </c>
    </row>
    <row r="1819" spans="1:8" x14ac:dyDescent="0.3">
      <c r="A1819" t="s">
        <v>960</v>
      </c>
      <c r="B1819" t="s">
        <v>8</v>
      </c>
      <c r="C1819" t="s">
        <v>13</v>
      </c>
      <c r="D1819" t="s">
        <v>35</v>
      </c>
      <c r="E1819" t="s">
        <v>71</v>
      </c>
      <c r="F1819" t="s">
        <v>3264</v>
      </c>
      <c r="G1819" t="s">
        <v>3221</v>
      </c>
      <c r="H1819" s="2">
        <v>4</v>
      </c>
    </row>
    <row r="1820" spans="1:8" x14ac:dyDescent="0.3">
      <c r="A1820" t="s">
        <v>961</v>
      </c>
      <c r="B1820" t="s">
        <v>8</v>
      </c>
      <c r="C1820" t="s">
        <v>13</v>
      </c>
      <c r="D1820" t="s">
        <v>35</v>
      </c>
      <c r="E1820" t="s">
        <v>71</v>
      </c>
      <c r="F1820" t="s">
        <v>3264</v>
      </c>
      <c r="G1820" t="s">
        <v>3215</v>
      </c>
      <c r="H1820" s="2">
        <v>5</v>
      </c>
    </row>
    <row r="1821" spans="1:8" x14ac:dyDescent="0.3">
      <c r="A1821" t="s">
        <v>962</v>
      </c>
      <c r="B1821" t="s">
        <v>8</v>
      </c>
      <c r="C1821" t="s">
        <v>13</v>
      </c>
      <c r="D1821" t="s">
        <v>35</v>
      </c>
      <c r="E1821" t="s">
        <v>71</v>
      </c>
      <c r="F1821" t="s">
        <v>3264</v>
      </c>
      <c r="G1821" t="s">
        <v>3215</v>
      </c>
      <c r="H1821" s="2">
        <v>3</v>
      </c>
    </row>
    <row r="1822" spans="1:8" x14ac:dyDescent="0.3">
      <c r="A1822" t="s">
        <v>963</v>
      </c>
      <c r="B1822" t="s">
        <v>8</v>
      </c>
      <c r="C1822" t="s">
        <v>13</v>
      </c>
      <c r="D1822" t="s">
        <v>35</v>
      </c>
      <c r="E1822" t="s">
        <v>71</v>
      </c>
      <c r="F1822" t="s">
        <v>3265</v>
      </c>
      <c r="G1822" t="s">
        <v>3234</v>
      </c>
      <c r="H1822" s="2">
        <v>2</v>
      </c>
    </row>
    <row r="1823" spans="1:8" x14ac:dyDescent="0.3">
      <c r="A1823" t="s">
        <v>964</v>
      </c>
      <c r="B1823" t="s">
        <v>8</v>
      </c>
      <c r="C1823" t="s">
        <v>13</v>
      </c>
      <c r="D1823" t="s">
        <v>35</v>
      </c>
      <c r="E1823" t="s">
        <v>71</v>
      </c>
      <c r="F1823" t="s">
        <v>3265</v>
      </c>
      <c r="G1823" t="s">
        <v>3234</v>
      </c>
      <c r="H1823" s="2">
        <v>5</v>
      </c>
    </row>
    <row r="1824" spans="1:8" x14ac:dyDescent="0.3">
      <c r="A1824" t="s">
        <v>965</v>
      </c>
      <c r="B1824" t="s">
        <v>8</v>
      </c>
      <c r="C1824" t="s">
        <v>13</v>
      </c>
      <c r="D1824" t="s">
        <v>35</v>
      </c>
      <c r="E1824" t="s">
        <v>70</v>
      </c>
      <c r="F1824" t="s">
        <v>3265</v>
      </c>
      <c r="G1824" t="s">
        <v>3229</v>
      </c>
      <c r="H1824" s="2">
        <v>4</v>
      </c>
    </row>
    <row r="1825" spans="1:8" x14ac:dyDescent="0.3">
      <c r="A1825" t="s">
        <v>966</v>
      </c>
      <c r="B1825" t="s">
        <v>8</v>
      </c>
      <c r="C1825" t="s">
        <v>13</v>
      </c>
      <c r="D1825" t="s">
        <v>35</v>
      </c>
      <c r="E1825" t="s">
        <v>70</v>
      </c>
      <c r="F1825" t="s">
        <v>3265</v>
      </c>
      <c r="G1825" t="s">
        <v>3229</v>
      </c>
      <c r="H1825" s="2">
        <v>3</v>
      </c>
    </row>
    <row r="1826" spans="1:8" x14ac:dyDescent="0.3">
      <c r="A1826" t="s">
        <v>967</v>
      </c>
      <c r="B1826" t="s">
        <v>8</v>
      </c>
      <c r="C1826" t="s">
        <v>13</v>
      </c>
      <c r="D1826" t="s">
        <v>35</v>
      </c>
      <c r="E1826" t="s">
        <v>70</v>
      </c>
      <c r="F1826" t="s">
        <v>3265</v>
      </c>
      <c r="G1826" t="s">
        <v>3239</v>
      </c>
      <c r="H1826" s="2">
        <v>5</v>
      </c>
    </row>
    <row r="1827" spans="1:8" x14ac:dyDescent="0.3">
      <c r="A1827" t="s">
        <v>968</v>
      </c>
      <c r="B1827" t="s">
        <v>8</v>
      </c>
      <c r="C1827" t="s">
        <v>13</v>
      </c>
      <c r="D1827" t="s">
        <v>35</v>
      </c>
      <c r="E1827" t="s">
        <v>70</v>
      </c>
      <c r="F1827" t="s">
        <v>3265</v>
      </c>
      <c r="G1827" t="s">
        <v>3239</v>
      </c>
      <c r="H1827" s="2">
        <v>4</v>
      </c>
    </row>
    <row r="1828" spans="1:8" x14ac:dyDescent="0.3">
      <c r="A1828" t="s">
        <v>969</v>
      </c>
      <c r="B1828" t="s">
        <v>8</v>
      </c>
      <c r="C1828" t="s">
        <v>13</v>
      </c>
      <c r="D1828" t="s">
        <v>35</v>
      </c>
      <c r="E1828" t="s">
        <v>70</v>
      </c>
      <c r="F1828" t="s">
        <v>3266</v>
      </c>
      <c r="G1828" t="s">
        <v>3239</v>
      </c>
      <c r="H1828" s="2">
        <v>2</v>
      </c>
    </row>
    <row r="1829" spans="1:8" x14ac:dyDescent="0.3">
      <c r="A1829" t="s">
        <v>970</v>
      </c>
      <c r="B1829" t="s">
        <v>8</v>
      </c>
      <c r="C1829" t="s">
        <v>13</v>
      </c>
      <c r="D1829" t="s">
        <v>35</v>
      </c>
      <c r="E1829" t="s">
        <v>70</v>
      </c>
      <c r="F1829" t="s">
        <v>3266</v>
      </c>
      <c r="G1829" t="s">
        <v>3213</v>
      </c>
      <c r="H1829" s="2">
        <v>5</v>
      </c>
    </row>
    <row r="1830" spans="1:8" x14ac:dyDescent="0.3">
      <c r="A1830" t="s">
        <v>971</v>
      </c>
      <c r="B1830" t="s">
        <v>8</v>
      </c>
      <c r="C1830" t="s">
        <v>13</v>
      </c>
      <c r="D1830" t="s">
        <v>35</v>
      </c>
      <c r="E1830" t="s">
        <v>70</v>
      </c>
      <c r="F1830" t="s">
        <v>3266</v>
      </c>
      <c r="G1830" t="s">
        <v>3213</v>
      </c>
      <c r="H1830" s="2">
        <v>5</v>
      </c>
    </row>
    <row r="1831" spans="1:8" x14ac:dyDescent="0.3">
      <c r="A1831" t="s">
        <v>972</v>
      </c>
      <c r="B1831" t="s">
        <v>8</v>
      </c>
      <c r="C1831" t="s">
        <v>13</v>
      </c>
      <c r="D1831" t="s">
        <v>35</v>
      </c>
      <c r="E1831" t="s">
        <v>70</v>
      </c>
      <c r="F1831" t="s">
        <v>3266</v>
      </c>
      <c r="G1831" t="s">
        <v>3213</v>
      </c>
      <c r="H1831" s="2">
        <v>4</v>
      </c>
    </row>
    <row r="1832" spans="1:8" x14ac:dyDescent="0.3">
      <c r="A1832" t="s">
        <v>973</v>
      </c>
      <c r="B1832" t="s">
        <v>8</v>
      </c>
      <c r="C1832" t="s">
        <v>13</v>
      </c>
      <c r="D1832" t="s">
        <v>35</v>
      </c>
      <c r="E1832" t="s">
        <v>70</v>
      </c>
      <c r="F1832" t="s">
        <v>3266</v>
      </c>
      <c r="G1832" t="s">
        <v>3213</v>
      </c>
      <c r="H1832" s="2">
        <v>4</v>
      </c>
    </row>
    <row r="1833" spans="1:8" x14ac:dyDescent="0.3">
      <c r="A1833" t="s">
        <v>974</v>
      </c>
      <c r="B1833" t="s">
        <v>8</v>
      </c>
      <c r="C1833" t="s">
        <v>13</v>
      </c>
      <c r="D1833" t="s">
        <v>35</v>
      </c>
      <c r="E1833" t="s">
        <v>70</v>
      </c>
      <c r="F1833" t="s">
        <v>3266</v>
      </c>
      <c r="G1833" t="s">
        <v>3230</v>
      </c>
      <c r="H1833" s="2">
        <v>4</v>
      </c>
    </row>
    <row r="1834" spans="1:8" x14ac:dyDescent="0.3">
      <c r="A1834" t="s">
        <v>975</v>
      </c>
      <c r="B1834" t="s">
        <v>8</v>
      </c>
      <c r="C1834" t="s">
        <v>13</v>
      </c>
      <c r="D1834" t="s">
        <v>35</v>
      </c>
      <c r="E1834" t="s">
        <v>70</v>
      </c>
      <c r="F1834" t="s">
        <v>3266</v>
      </c>
      <c r="G1834" t="s">
        <v>3230</v>
      </c>
      <c r="H1834" s="2">
        <v>3</v>
      </c>
    </row>
    <row r="1835" spans="1:8" x14ac:dyDescent="0.3">
      <c r="A1835" t="s">
        <v>976</v>
      </c>
      <c r="B1835" t="s">
        <v>8</v>
      </c>
      <c r="C1835" t="s">
        <v>13</v>
      </c>
      <c r="D1835" t="s">
        <v>35</v>
      </c>
      <c r="E1835" t="s">
        <v>70</v>
      </c>
      <c r="F1835" t="s">
        <v>3266</v>
      </c>
      <c r="G1835" t="s">
        <v>3230</v>
      </c>
      <c r="H1835" s="2">
        <v>5</v>
      </c>
    </row>
    <row r="1836" spans="1:8" x14ac:dyDescent="0.3">
      <c r="A1836" t="s">
        <v>977</v>
      </c>
      <c r="B1836" t="s">
        <v>8</v>
      </c>
      <c r="C1836" t="s">
        <v>13</v>
      </c>
      <c r="D1836" t="s">
        <v>35</v>
      </c>
      <c r="E1836" t="s">
        <v>70</v>
      </c>
      <c r="F1836" t="s">
        <v>3267</v>
      </c>
      <c r="G1836" t="s">
        <v>3214</v>
      </c>
      <c r="H1836" s="2">
        <v>4</v>
      </c>
    </row>
    <row r="1837" spans="1:8" x14ac:dyDescent="0.3">
      <c r="A1837" t="s">
        <v>978</v>
      </c>
      <c r="B1837" t="s">
        <v>8</v>
      </c>
      <c r="C1837" t="s">
        <v>13</v>
      </c>
      <c r="D1837" t="s">
        <v>35</v>
      </c>
      <c r="E1837" t="s">
        <v>70</v>
      </c>
      <c r="F1837" t="s">
        <v>3267</v>
      </c>
      <c r="G1837" t="s">
        <v>3214</v>
      </c>
      <c r="H1837" s="2">
        <v>2</v>
      </c>
    </row>
    <row r="1838" spans="1:8" x14ac:dyDescent="0.3">
      <c r="A1838" t="s">
        <v>979</v>
      </c>
      <c r="B1838" t="s">
        <v>8</v>
      </c>
      <c r="C1838" t="s">
        <v>13</v>
      </c>
      <c r="D1838" t="s">
        <v>35</v>
      </c>
      <c r="E1838" t="s">
        <v>70</v>
      </c>
      <c r="F1838" t="s">
        <v>3267</v>
      </c>
      <c r="G1838" t="s">
        <v>3214</v>
      </c>
      <c r="H1838" s="2">
        <v>5</v>
      </c>
    </row>
    <row r="1839" spans="1:8" x14ac:dyDescent="0.3">
      <c r="A1839" t="s">
        <v>980</v>
      </c>
      <c r="B1839" t="s">
        <v>8</v>
      </c>
      <c r="C1839" t="s">
        <v>13</v>
      </c>
      <c r="D1839" t="s">
        <v>35</v>
      </c>
      <c r="E1839" t="s">
        <v>70</v>
      </c>
      <c r="F1839" t="s">
        <v>3267</v>
      </c>
      <c r="G1839" t="s">
        <v>3245</v>
      </c>
      <c r="H1839" s="2">
        <v>5</v>
      </c>
    </row>
    <row r="1840" spans="1:8" x14ac:dyDescent="0.3">
      <c r="A1840" t="s">
        <v>981</v>
      </c>
      <c r="B1840" t="s">
        <v>8</v>
      </c>
      <c r="C1840" t="s">
        <v>13</v>
      </c>
      <c r="D1840" t="s">
        <v>35</v>
      </c>
      <c r="E1840" t="s">
        <v>70</v>
      </c>
      <c r="F1840" t="s">
        <v>3267</v>
      </c>
      <c r="G1840" t="s">
        <v>3245</v>
      </c>
      <c r="H1840" s="2">
        <v>5</v>
      </c>
    </row>
    <row r="1841" spans="1:8" x14ac:dyDescent="0.3">
      <c r="A1841" t="s">
        <v>982</v>
      </c>
      <c r="B1841" t="s">
        <v>8</v>
      </c>
      <c r="C1841" t="s">
        <v>13</v>
      </c>
      <c r="D1841" t="s">
        <v>35</v>
      </c>
      <c r="E1841" t="s">
        <v>102</v>
      </c>
      <c r="F1841" t="s">
        <v>3267</v>
      </c>
      <c r="G1841" t="s">
        <v>3245</v>
      </c>
      <c r="H1841" s="2">
        <v>4</v>
      </c>
    </row>
    <row r="1842" spans="1:8" x14ac:dyDescent="0.3">
      <c r="A1842" t="s">
        <v>983</v>
      </c>
      <c r="B1842" t="s">
        <v>8</v>
      </c>
      <c r="C1842" t="s">
        <v>13</v>
      </c>
      <c r="D1842" t="s">
        <v>35</v>
      </c>
      <c r="E1842" t="s">
        <v>102</v>
      </c>
      <c r="F1842" t="s">
        <v>3267</v>
      </c>
      <c r="G1842" t="s">
        <v>3245</v>
      </c>
      <c r="H1842" s="2">
        <v>4</v>
      </c>
    </row>
    <row r="1843" spans="1:8" x14ac:dyDescent="0.3">
      <c r="A1843" t="s">
        <v>984</v>
      </c>
      <c r="B1843" t="s">
        <v>8</v>
      </c>
      <c r="C1843" t="s">
        <v>13</v>
      </c>
      <c r="D1843" t="s">
        <v>35</v>
      </c>
      <c r="E1843" t="s">
        <v>102</v>
      </c>
      <c r="F1843" t="s">
        <v>3267</v>
      </c>
      <c r="G1843" t="s">
        <v>3230</v>
      </c>
      <c r="H1843" s="2">
        <v>4</v>
      </c>
    </row>
    <row r="1844" spans="1:8" x14ac:dyDescent="0.3">
      <c r="A1844" t="s">
        <v>985</v>
      </c>
      <c r="B1844" t="s">
        <v>8</v>
      </c>
      <c r="C1844" t="s">
        <v>13</v>
      </c>
      <c r="D1844" t="s">
        <v>35</v>
      </c>
      <c r="E1844" t="s">
        <v>102</v>
      </c>
      <c r="F1844" t="s">
        <v>3267</v>
      </c>
      <c r="G1844" t="s">
        <v>3230</v>
      </c>
      <c r="H1844" s="2">
        <v>5</v>
      </c>
    </row>
    <row r="1845" spans="1:8" x14ac:dyDescent="0.3">
      <c r="A1845" t="s">
        <v>986</v>
      </c>
      <c r="B1845" t="s">
        <v>8</v>
      </c>
      <c r="C1845" t="s">
        <v>13</v>
      </c>
      <c r="D1845" t="s">
        <v>35</v>
      </c>
      <c r="E1845" t="s">
        <v>102</v>
      </c>
      <c r="F1845" t="s">
        <v>3255</v>
      </c>
      <c r="G1845" t="s">
        <v>3230</v>
      </c>
      <c r="H1845" s="2">
        <v>5</v>
      </c>
    </row>
    <row r="1846" spans="1:8" x14ac:dyDescent="0.3">
      <c r="A1846" t="s">
        <v>987</v>
      </c>
      <c r="B1846" t="s">
        <v>8</v>
      </c>
      <c r="C1846" t="s">
        <v>13</v>
      </c>
      <c r="D1846" t="s">
        <v>35</v>
      </c>
      <c r="E1846" t="s">
        <v>102</v>
      </c>
      <c r="F1846" t="s">
        <v>3256</v>
      </c>
      <c r="G1846" t="s">
        <v>3230</v>
      </c>
      <c r="H1846" s="2">
        <v>3</v>
      </c>
    </row>
    <row r="1847" spans="1:8" x14ac:dyDescent="0.3">
      <c r="A1847" t="s">
        <v>988</v>
      </c>
      <c r="B1847" t="s">
        <v>8</v>
      </c>
      <c r="C1847" t="s">
        <v>13</v>
      </c>
      <c r="D1847" t="s">
        <v>35</v>
      </c>
      <c r="E1847" t="s">
        <v>102</v>
      </c>
      <c r="F1847" t="s">
        <v>3257</v>
      </c>
      <c r="G1847" t="s">
        <v>3246</v>
      </c>
      <c r="H1847" s="2">
        <v>5</v>
      </c>
    </row>
    <row r="1848" spans="1:8" x14ac:dyDescent="0.3">
      <c r="A1848" t="s">
        <v>989</v>
      </c>
      <c r="B1848" t="s">
        <v>8</v>
      </c>
      <c r="C1848" t="s">
        <v>13</v>
      </c>
      <c r="D1848" t="s">
        <v>35</v>
      </c>
      <c r="E1848" t="s">
        <v>102</v>
      </c>
      <c r="F1848" t="s">
        <v>3258</v>
      </c>
      <c r="G1848" t="s">
        <v>3246</v>
      </c>
      <c r="H1848" s="2">
        <v>5</v>
      </c>
    </row>
    <row r="1849" spans="1:8" x14ac:dyDescent="0.3">
      <c r="A1849" t="s">
        <v>990</v>
      </c>
      <c r="B1849" t="s">
        <v>8</v>
      </c>
      <c r="C1849" t="s">
        <v>13</v>
      </c>
      <c r="D1849" t="s">
        <v>35</v>
      </c>
      <c r="E1849" t="s">
        <v>102</v>
      </c>
      <c r="F1849" t="s">
        <v>3259</v>
      </c>
      <c r="G1849" t="s">
        <v>3246</v>
      </c>
      <c r="H1849" s="2">
        <v>4</v>
      </c>
    </row>
    <row r="1850" spans="1:8" x14ac:dyDescent="0.3">
      <c r="A1850" t="s">
        <v>991</v>
      </c>
      <c r="B1850" t="s">
        <v>8</v>
      </c>
      <c r="C1850" t="s">
        <v>13</v>
      </c>
      <c r="D1850" t="s">
        <v>35</v>
      </c>
      <c r="E1850" t="s">
        <v>102</v>
      </c>
      <c r="F1850" t="s">
        <v>3260</v>
      </c>
      <c r="G1850" t="s">
        <v>3246</v>
      </c>
      <c r="H1850" s="2">
        <v>3</v>
      </c>
    </row>
    <row r="1851" spans="1:8" x14ac:dyDescent="0.3">
      <c r="A1851" t="s">
        <v>992</v>
      </c>
      <c r="B1851" t="s">
        <v>8</v>
      </c>
      <c r="C1851" t="s">
        <v>13</v>
      </c>
      <c r="D1851" t="s">
        <v>35</v>
      </c>
      <c r="E1851" t="s">
        <v>102</v>
      </c>
      <c r="F1851" t="s">
        <v>3260</v>
      </c>
      <c r="G1851" t="s">
        <v>3246</v>
      </c>
      <c r="H1851" s="2">
        <v>5</v>
      </c>
    </row>
    <row r="1852" spans="1:8" x14ac:dyDescent="0.3">
      <c r="A1852" t="s">
        <v>993</v>
      </c>
      <c r="B1852" t="s">
        <v>8</v>
      </c>
      <c r="C1852" t="s">
        <v>13</v>
      </c>
      <c r="D1852" t="s">
        <v>35</v>
      </c>
      <c r="E1852" t="s">
        <v>85</v>
      </c>
      <c r="F1852" t="s">
        <v>3260</v>
      </c>
      <c r="G1852" t="s">
        <v>3246</v>
      </c>
      <c r="H1852" s="2">
        <v>4</v>
      </c>
    </row>
    <row r="1853" spans="1:8" x14ac:dyDescent="0.3">
      <c r="A1853" t="s">
        <v>994</v>
      </c>
      <c r="B1853" t="s">
        <v>8</v>
      </c>
      <c r="C1853" t="s">
        <v>13</v>
      </c>
      <c r="D1853" t="s">
        <v>35</v>
      </c>
      <c r="E1853" t="s">
        <v>85</v>
      </c>
      <c r="F1853" t="s">
        <v>3260</v>
      </c>
      <c r="G1853" t="s">
        <v>3221</v>
      </c>
      <c r="H1853" s="2">
        <v>3</v>
      </c>
    </row>
    <row r="1854" spans="1:8" x14ac:dyDescent="0.3">
      <c r="A1854" t="s">
        <v>995</v>
      </c>
      <c r="B1854" t="s">
        <v>8</v>
      </c>
      <c r="C1854" t="s">
        <v>13</v>
      </c>
      <c r="D1854" t="s">
        <v>35</v>
      </c>
      <c r="E1854" t="s">
        <v>85</v>
      </c>
      <c r="F1854" t="s">
        <v>3260</v>
      </c>
      <c r="G1854" t="s">
        <v>3221</v>
      </c>
      <c r="H1854" s="2">
        <v>5</v>
      </c>
    </row>
    <row r="1855" spans="1:8" x14ac:dyDescent="0.3">
      <c r="A1855" t="s">
        <v>996</v>
      </c>
      <c r="B1855" t="s">
        <v>8</v>
      </c>
      <c r="C1855" t="s">
        <v>13</v>
      </c>
      <c r="D1855" t="s">
        <v>35</v>
      </c>
      <c r="E1855" t="s">
        <v>85</v>
      </c>
      <c r="F1855" t="s">
        <v>3260</v>
      </c>
      <c r="G1855" t="s">
        <v>3220</v>
      </c>
      <c r="H1855" s="2">
        <v>5</v>
      </c>
    </row>
    <row r="1856" spans="1:8" x14ac:dyDescent="0.3">
      <c r="A1856" t="s">
        <v>997</v>
      </c>
      <c r="B1856" t="s">
        <v>8</v>
      </c>
      <c r="C1856" t="s">
        <v>13</v>
      </c>
      <c r="D1856" t="s">
        <v>35</v>
      </c>
      <c r="E1856" t="s">
        <v>85</v>
      </c>
      <c r="F1856" t="s">
        <v>3260</v>
      </c>
      <c r="G1856" t="s">
        <v>3220</v>
      </c>
      <c r="H1856" s="2">
        <v>4</v>
      </c>
    </row>
    <row r="1857" spans="1:8" x14ac:dyDescent="0.3">
      <c r="A1857" t="s">
        <v>998</v>
      </c>
      <c r="B1857" t="s">
        <v>8</v>
      </c>
      <c r="C1857" t="s">
        <v>13</v>
      </c>
      <c r="D1857" t="s">
        <v>35</v>
      </c>
      <c r="E1857" t="s">
        <v>85</v>
      </c>
      <c r="F1857" t="s">
        <v>3261</v>
      </c>
      <c r="G1857" t="s">
        <v>3220</v>
      </c>
      <c r="H1857" s="2">
        <v>2</v>
      </c>
    </row>
    <row r="1858" spans="1:8" x14ac:dyDescent="0.3">
      <c r="A1858" t="s">
        <v>999</v>
      </c>
      <c r="B1858" t="s">
        <v>8</v>
      </c>
      <c r="C1858" t="s">
        <v>13</v>
      </c>
      <c r="D1858" t="s">
        <v>35</v>
      </c>
      <c r="E1858" t="s">
        <v>85</v>
      </c>
      <c r="F1858" t="s">
        <v>3261</v>
      </c>
      <c r="G1858" t="s">
        <v>3236</v>
      </c>
      <c r="H1858" s="2">
        <v>3</v>
      </c>
    </row>
    <row r="1859" spans="1:8" x14ac:dyDescent="0.3">
      <c r="A1859" t="s">
        <v>1000</v>
      </c>
      <c r="B1859" t="s">
        <v>8</v>
      </c>
      <c r="C1859" t="s">
        <v>13</v>
      </c>
      <c r="D1859" t="s">
        <v>35</v>
      </c>
      <c r="E1859" t="s">
        <v>85</v>
      </c>
      <c r="F1859" t="s">
        <v>3261</v>
      </c>
      <c r="G1859" t="s">
        <v>3236</v>
      </c>
      <c r="H1859" s="2">
        <v>4</v>
      </c>
    </row>
    <row r="1860" spans="1:8" x14ac:dyDescent="0.3">
      <c r="A1860" t="s">
        <v>1001</v>
      </c>
      <c r="B1860" t="s">
        <v>8</v>
      </c>
      <c r="C1860" t="s">
        <v>13</v>
      </c>
      <c r="D1860" t="s">
        <v>35</v>
      </c>
      <c r="E1860" t="s">
        <v>85</v>
      </c>
      <c r="F1860" t="s">
        <v>3261</v>
      </c>
      <c r="G1860" t="s">
        <v>3236</v>
      </c>
      <c r="H1860" s="2">
        <v>5</v>
      </c>
    </row>
    <row r="1861" spans="1:8" x14ac:dyDescent="0.3">
      <c r="A1861" t="s">
        <v>1002</v>
      </c>
      <c r="B1861" t="s">
        <v>8</v>
      </c>
      <c r="C1861" t="s">
        <v>13</v>
      </c>
      <c r="D1861" t="s">
        <v>35</v>
      </c>
      <c r="E1861" t="s">
        <v>85</v>
      </c>
      <c r="F1861" t="s">
        <v>3261</v>
      </c>
      <c r="G1861" t="s">
        <v>3236</v>
      </c>
      <c r="H1861" s="2">
        <v>4</v>
      </c>
    </row>
    <row r="1862" spans="1:8" x14ac:dyDescent="0.3">
      <c r="A1862" t="s">
        <v>1003</v>
      </c>
      <c r="B1862" t="s">
        <v>8</v>
      </c>
      <c r="C1862" t="s">
        <v>13</v>
      </c>
      <c r="D1862" t="s">
        <v>35</v>
      </c>
      <c r="E1862" t="s">
        <v>85</v>
      </c>
      <c r="F1862" t="s">
        <v>3261</v>
      </c>
      <c r="G1862" t="s">
        <v>3234</v>
      </c>
      <c r="H1862" s="2">
        <v>4</v>
      </c>
    </row>
    <row r="1863" spans="1:8" x14ac:dyDescent="0.3">
      <c r="A1863" t="s">
        <v>1004</v>
      </c>
      <c r="B1863" t="s">
        <v>8</v>
      </c>
      <c r="C1863" t="s">
        <v>13</v>
      </c>
      <c r="D1863" t="s">
        <v>35</v>
      </c>
      <c r="E1863" t="s">
        <v>85</v>
      </c>
      <c r="F1863" t="s">
        <v>3261</v>
      </c>
      <c r="G1863" t="s">
        <v>3234</v>
      </c>
      <c r="H1863" s="2">
        <v>4</v>
      </c>
    </row>
    <row r="1864" spans="1:8" x14ac:dyDescent="0.3">
      <c r="A1864" t="s">
        <v>1005</v>
      </c>
      <c r="B1864" t="s">
        <v>8</v>
      </c>
      <c r="C1864" t="s">
        <v>13</v>
      </c>
      <c r="D1864" t="s">
        <v>35</v>
      </c>
      <c r="E1864" t="s">
        <v>85</v>
      </c>
      <c r="F1864" t="s">
        <v>3261</v>
      </c>
      <c r="G1864" t="s">
        <v>3234</v>
      </c>
      <c r="H1864" s="2">
        <v>3</v>
      </c>
    </row>
    <row r="1865" spans="1:8" x14ac:dyDescent="0.3">
      <c r="A1865" t="s">
        <v>1006</v>
      </c>
      <c r="B1865" t="s">
        <v>8</v>
      </c>
      <c r="C1865" t="s">
        <v>13</v>
      </c>
      <c r="D1865" t="s">
        <v>35</v>
      </c>
      <c r="E1865" t="s">
        <v>85</v>
      </c>
      <c r="F1865" t="s">
        <v>3264</v>
      </c>
      <c r="G1865" t="s">
        <v>3234</v>
      </c>
      <c r="H1865" s="2">
        <v>2</v>
      </c>
    </row>
    <row r="1866" spans="1:8" x14ac:dyDescent="0.3">
      <c r="A1866" t="s">
        <v>1007</v>
      </c>
      <c r="B1866" t="s">
        <v>8</v>
      </c>
      <c r="C1866" t="s">
        <v>13</v>
      </c>
      <c r="D1866" t="s">
        <v>35</v>
      </c>
      <c r="E1866" t="s">
        <v>85</v>
      </c>
      <c r="F1866" t="s">
        <v>3264</v>
      </c>
      <c r="G1866" t="s">
        <v>3239</v>
      </c>
      <c r="H1866" s="2">
        <v>5</v>
      </c>
    </row>
    <row r="1867" spans="1:8" x14ac:dyDescent="0.3">
      <c r="A1867" t="s">
        <v>1008</v>
      </c>
      <c r="B1867" t="s">
        <v>8</v>
      </c>
      <c r="C1867" t="s">
        <v>13</v>
      </c>
      <c r="D1867" t="s">
        <v>35</v>
      </c>
      <c r="E1867" t="s">
        <v>85</v>
      </c>
      <c r="F1867" t="s">
        <v>3264</v>
      </c>
      <c r="G1867" t="s">
        <v>3239</v>
      </c>
      <c r="H1867" s="2">
        <v>4</v>
      </c>
    </row>
    <row r="1868" spans="1:8" x14ac:dyDescent="0.3">
      <c r="A1868" t="s">
        <v>1009</v>
      </c>
      <c r="B1868" t="s">
        <v>8</v>
      </c>
      <c r="C1868" t="s">
        <v>13</v>
      </c>
      <c r="D1868" t="s">
        <v>35</v>
      </c>
      <c r="E1868" t="s">
        <v>85</v>
      </c>
      <c r="F1868" t="s">
        <v>3264</v>
      </c>
      <c r="G1868" t="s">
        <v>3239</v>
      </c>
      <c r="H1868" s="2">
        <v>2</v>
      </c>
    </row>
    <row r="1869" spans="1:8" x14ac:dyDescent="0.3">
      <c r="A1869" t="s">
        <v>1010</v>
      </c>
      <c r="B1869" t="s">
        <v>8</v>
      </c>
      <c r="C1869" t="s">
        <v>13</v>
      </c>
      <c r="D1869" t="s">
        <v>35</v>
      </c>
      <c r="E1869" t="s">
        <v>85</v>
      </c>
      <c r="F1869" t="s">
        <v>3264</v>
      </c>
      <c r="G1869" t="s">
        <v>3213</v>
      </c>
      <c r="H1869" s="2">
        <v>5</v>
      </c>
    </row>
    <row r="1870" spans="1:8" x14ac:dyDescent="0.3">
      <c r="A1870" t="s">
        <v>1011</v>
      </c>
      <c r="B1870" t="s">
        <v>8</v>
      </c>
      <c r="C1870" t="s">
        <v>13</v>
      </c>
      <c r="D1870" t="s">
        <v>35</v>
      </c>
      <c r="E1870" t="s">
        <v>80</v>
      </c>
      <c r="F1870" t="s">
        <v>3264</v>
      </c>
      <c r="G1870" t="s">
        <v>3213</v>
      </c>
      <c r="H1870" s="2">
        <v>5</v>
      </c>
    </row>
    <row r="1871" spans="1:8" x14ac:dyDescent="0.3">
      <c r="A1871" t="s">
        <v>1012</v>
      </c>
      <c r="B1871" t="s">
        <v>8</v>
      </c>
      <c r="C1871" t="s">
        <v>13</v>
      </c>
      <c r="D1871" t="s">
        <v>35</v>
      </c>
      <c r="E1871" t="s">
        <v>80</v>
      </c>
      <c r="F1871" t="s">
        <v>3264</v>
      </c>
      <c r="G1871" t="s">
        <v>3213</v>
      </c>
      <c r="H1871" s="2">
        <v>4</v>
      </c>
    </row>
    <row r="1872" spans="1:8" x14ac:dyDescent="0.3">
      <c r="A1872" t="s">
        <v>1013</v>
      </c>
      <c r="B1872" t="s">
        <v>8</v>
      </c>
      <c r="C1872" t="s">
        <v>13</v>
      </c>
      <c r="D1872" t="s">
        <v>35</v>
      </c>
      <c r="E1872" t="s">
        <v>80</v>
      </c>
      <c r="F1872" t="s">
        <v>3264</v>
      </c>
      <c r="G1872" t="s">
        <v>3213</v>
      </c>
      <c r="H1872" s="2">
        <v>4</v>
      </c>
    </row>
    <row r="1873" spans="1:8" x14ac:dyDescent="0.3">
      <c r="A1873" t="s">
        <v>1014</v>
      </c>
      <c r="B1873" t="s">
        <v>8</v>
      </c>
      <c r="C1873" t="s">
        <v>13</v>
      </c>
      <c r="D1873" t="s">
        <v>35</v>
      </c>
      <c r="E1873" t="s">
        <v>80</v>
      </c>
      <c r="F1873" t="s">
        <v>3265</v>
      </c>
      <c r="G1873" t="s">
        <v>3221</v>
      </c>
      <c r="H1873" s="2">
        <v>4</v>
      </c>
    </row>
    <row r="1874" spans="1:8" x14ac:dyDescent="0.3">
      <c r="A1874" t="s">
        <v>1015</v>
      </c>
      <c r="B1874" t="s">
        <v>8</v>
      </c>
      <c r="C1874" t="s">
        <v>13</v>
      </c>
      <c r="D1874" t="s">
        <v>35</v>
      </c>
      <c r="E1874" t="s">
        <v>80</v>
      </c>
      <c r="F1874" t="s">
        <v>3265</v>
      </c>
      <c r="G1874" t="s">
        <v>3221</v>
      </c>
      <c r="H1874" s="2">
        <v>3</v>
      </c>
    </row>
    <row r="1875" spans="1:8" x14ac:dyDescent="0.3">
      <c r="A1875" t="s">
        <v>1016</v>
      </c>
      <c r="B1875" t="s">
        <v>8</v>
      </c>
      <c r="C1875" t="s">
        <v>13</v>
      </c>
      <c r="D1875" t="s">
        <v>35</v>
      </c>
      <c r="E1875" t="s">
        <v>80</v>
      </c>
      <c r="F1875" t="s">
        <v>3265</v>
      </c>
      <c r="G1875" t="s">
        <v>3221</v>
      </c>
      <c r="H1875" s="2">
        <v>5</v>
      </c>
    </row>
    <row r="1876" spans="1:8" x14ac:dyDescent="0.3">
      <c r="A1876" t="s">
        <v>1017</v>
      </c>
      <c r="B1876" t="s">
        <v>8</v>
      </c>
      <c r="C1876" t="s">
        <v>13</v>
      </c>
      <c r="D1876" t="s">
        <v>35</v>
      </c>
      <c r="E1876" t="s">
        <v>80</v>
      </c>
      <c r="F1876" t="s">
        <v>3265</v>
      </c>
      <c r="G1876" t="s">
        <v>3215</v>
      </c>
      <c r="H1876" s="2">
        <v>4</v>
      </c>
    </row>
    <row r="1877" spans="1:8" x14ac:dyDescent="0.3">
      <c r="A1877" t="s">
        <v>1018</v>
      </c>
      <c r="B1877" t="s">
        <v>8</v>
      </c>
      <c r="C1877" t="s">
        <v>13</v>
      </c>
      <c r="D1877" t="s">
        <v>35</v>
      </c>
      <c r="E1877" t="s">
        <v>80</v>
      </c>
      <c r="F1877" t="s">
        <v>3265</v>
      </c>
      <c r="G1877" t="s">
        <v>3215</v>
      </c>
      <c r="H1877" s="2">
        <v>2</v>
      </c>
    </row>
    <row r="1878" spans="1:8" x14ac:dyDescent="0.3">
      <c r="A1878" t="s">
        <v>1019</v>
      </c>
      <c r="B1878" t="s">
        <v>8</v>
      </c>
      <c r="C1878" t="s">
        <v>13</v>
      </c>
      <c r="D1878" t="s">
        <v>35</v>
      </c>
      <c r="E1878" t="s">
        <v>80</v>
      </c>
      <c r="F1878" t="s">
        <v>3265</v>
      </c>
      <c r="G1878" t="s">
        <v>3234</v>
      </c>
      <c r="H1878" s="2">
        <v>5</v>
      </c>
    </row>
    <row r="1879" spans="1:8" x14ac:dyDescent="0.3">
      <c r="A1879" t="s">
        <v>1020</v>
      </c>
      <c r="B1879" t="s">
        <v>8</v>
      </c>
      <c r="C1879" t="s">
        <v>13</v>
      </c>
      <c r="D1879" t="s">
        <v>35</v>
      </c>
      <c r="E1879" t="s">
        <v>80</v>
      </c>
      <c r="F1879" t="s">
        <v>3266</v>
      </c>
      <c r="G1879" t="s">
        <v>3234</v>
      </c>
      <c r="H1879" s="2">
        <v>5</v>
      </c>
    </row>
    <row r="1880" spans="1:8" x14ac:dyDescent="0.3">
      <c r="A1880" t="s">
        <v>1021</v>
      </c>
      <c r="B1880" t="s">
        <v>8</v>
      </c>
      <c r="C1880" t="s">
        <v>13</v>
      </c>
      <c r="D1880" t="s">
        <v>35</v>
      </c>
      <c r="E1880" t="s">
        <v>80</v>
      </c>
      <c r="F1880" t="s">
        <v>3266</v>
      </c>
      <c r="G1880" t="s">
        <v>3229</v>
      </c>
      <c r="H1880" s="2">
        <v>5</v>
      </c>
    </row>
    <row r="1881" spans="1:8" x14ac:dyDescent="0.3">
      <c r="A1881" t="s">
        <v>1022</v>
      </c>
      <c r="B1881" t="s">
        <v>8</v>
      </c>
      <c r="C1881" t="s">
        <v>13</v>
      </c>
      <c r="D1881" t="s">
        <v>35</v>
      </c>
      <c r="E1881" t="s">
        <v>80</v>
      </c>
      <c r="F1881" t="s">
        <v>3266</v>
      </c>
      <c r="G1881" t="s">
        <v>3229</v>
      </c>
      <c r="H1881" s="2">
        <v>4</v>
      </c>
    </row>
    <row r="1882" spans="1:8" x14ac:dyDescent="0.3">
      <c r="A1882" t="s">
        <v>1023</v>
      </c>
      <c r="B1882" t="s">
        <v>8</v>
      </c>
      <c r="C1882" t="s">
        <v>13</v>
      </c>
      <c r="D1882" t="s">
        <v>35</v>
      </c>
      <c r="E1882" t="s">
        <v>80</v>
      </c>
      <c r="F1882" t="s">
        <v>3266</v>
      </c>
      <c r="G1882" t="s">
        <v>3239</v>
      </c>
      <c r="H1882" s="2">
        <v>4</v>
      </c>
    </row>
    <row r="1883" spans="1:8" x14ac:dyDescent="0.3">
      <c r="A1883" t="s">
        <v>1024</v>
      </c>
      <c r="B1883" t="s">
        <v>8</v>
      </c>
      <c r="C1883" t="s">
        <v>13</v>
      </c>
      <c r="D1883" t="s">
        <v>35</v>
      </c>
      <c r="E1883" t="s">
        <v>80</v>
      </c>
      <c r="F1883" t="s">
        <v>3266</v>
      </c>
      <c r="G1883" t="s">
        <v>3239</v>
      </c>
      <c r="H1883" s="2">
        <v>4</v>
      </c>
    </row>
    <row r="1884" spans="1:8" x14ac:dyDescent="0.3">
      <c r="A1884" t="s">
        <v>1025</v>
      </c>
      <c r="B1884" t="s">
        <v>8</v>
      </c>
      <c r="C1884" t="s">
        <v>13</v>
      </c>
      <c r="D1884" t="s">
        <v>35</v>
      </c>
      <c r="E1884" t="s">
        <v>80</v>
      </c>
      <c r="F1884" t="s">
        <v>3266</v>
      </c>
      <c r="G1884" t="s">
        <v>3239</v>
      </c>
      <c r="H1884" s="2">
        <v>5</v>
      </c>
    </row>
    <row r="1885" spans="1:8" x14ac:dyDescent="0.3">
      <c r="A1885" t="s">
        <v>1026</v>
      </c>
      <c r="B1885" t="s">
        <v>8</v>
      </c>
      <c r="C1885" t="s">
        <v>13</v>
      </c>
      <c r="D1885" t="s">
        <v>35</v>
      </c>
      <c r="E1885" t="s">
        <v>80</v>
      </c>
      <c r="F1885" t="s">
        <v>3266</v>
      </c>
      <c r="G1885" t="s">
        <v>3218</v>
      </c>
      <c r="H1885" s="2">
        <v>5</v>
      </c>
    </row>
    <row r="1886" spans="1:8" x14ac:dyDescent="0.3">
      <c r="A1886" t="s">
        <v>1027</v>
      </c>
      <c r="B1886" t="s">
        <v>8</v>
      </c>
      <c r="C1886" t="s">
        <v>13</v>
      </c>
      <c r="D1886" t="s">
        <v>35</v>
      </c>
      <c r="E1886" t="s">
        <v>80</v>
      </c>
      <c r="F1886" t="s">
        <v>3266</v>
      </c>
      <c r="G1886" t="s">
        <v>3218</v>
      </c>
      <c r="H1886" s="2">
        <v>3</v>
      </c>
    </row>
    <row r="1887" spans="1:8" x14ac:dyDescent="0.3">
      <c r="A1887" t="s">
        <v>1028</v>
      </c>
      <c r="B1887" t="s">
        <v>8</v>
      </c>
      <c r="C1887" t="s">
        <v>13</v>
      </c>
      <c r="D1887" t="s">
        <v>35</v>
      </c>
      <c r="E1887" t="s">
        <v>80</v>
      </c>
      <c r="F1887" t="s">
        <v>3267</v>
      </c>
      <c r="G1887" t="s">
        <v>3218</v>
      </c>
      <c r="H1887" s="2">
        <v>5</v>
      </c>
    </row>
    <row r="1888" spans="1:8" x14ac:dyDescent="0.3">
      <c r="A1888" t="s">
        <v>1029</v>
      </c>
      <c r="B1888" t="s">
        <v>8</v>
      </c>
      <c r="C1888" t="s">
        <v>13</v>
      </c>
      <c r="D1888" t="s">
        <v>60</v>
      </c>
      <c r="E1888" t="s">
        <v>86</v>
      </c>
      <c r="F1888" t="s">
        <v>3267</v>
      </c>
      <c r="G1888" t="s">
        <v>3218</v>
      </c>
      <c r="H1888" s="2">
        <v>5</v>
      </c>
    </row>
    <row r="1889" spans="1:8" x14ac:dyDescent="0.3">
      <c r="A1889" t="s">
        <v>1030</v>
      </c>
      <c r="B1889" t="s">
        <v>8</v>
      </c>
      <c r="C1889" t="s">
        <v>13</v>
      </c>
      <c r="D1889" t="s">
        <v>60</v>
      </c>
      <c r="E1889" t="s">
        <v>86</v>
      </c>
      <c r="F1889" t="s">
        <v>3267</v>
      </c>
      <c r="G1889" t="s">
        <v>3218</v>
      </c>
      <c r="H1889" s="2">
        <v>4</v>
      </c>
    </row>
    <row r="1890" spans="1:8" x14ac:dyDescent="0.3">
      <c r="A1890" t="s">
        <v>1031</v>
      </c>
      <c r="B1890" t="s">
        <v>8</v>
      </c>
      <c r="C1890" t="s">
        <v>13</v>
      </c>
      <c r="D1890" t="s">
        <v>60</v>
      </c>
      <c r="E1890" t="s">
        <v>86</v>
      </c>
      <c r="F1890" t="s">
        <v>3267</v>
      </c>
      <c r="G1890" t="s">
        <v>3218</v>
      </c>
      <c r="H1890" s="2">
        <v>3</v>
      </c>
    </row>
    <row r="1891" spans="1:8" x14ac:dyDescent="0.3">
      <c r="A1891" t="s">
        <v>1032</v>
      </c>
      <c r="B1891" t="s">
        <v>8</v>
      </c>
      <c r="C1891" t="s">
        <v>13</v>
      </c>
      <c r="D1891" t="s">
        <v>60</v>
      </c>
      <c r="E1891" t="s">
        <v>86</v>
      </c>
      <c r="F1891" t="s">
        <v>3267</v>
      </c>
      <c r="G1891" t="s">
        <v>3229</v>
      </c>
      <c r="H1891" s="2">
        <v>3</v>
      </c>
    </row>
    <row r="1892" spans="1:8" x14ac:dyDescent="0.3">
      <c r="A1892" t="s">
        <v>1033</v>
      </c>
      <c r="B1892" t="s">
        <v>8</v>
      </c>
      <c r="C1892" t="s">
        <v>13</v>
      </c>
      <c r="D1892" t="s">
        <v>60</v>
      </c>
      <c r="E1892" t="s">
        <v>86</v>
      </c>
      <c r="F1892" t="s">
        <v>3267</v>
      </c>
      <c r="G1892" t="s">
        <v>3224</v>
      </c>
      <c r="H1892" s="2">
        <v>5</v>
      </c>
    </row>
    <row r="1893" spans="1:8" x14ac:dyDescent="0.3">
      <c r="A1893" t="s">
        <v>1034</v>
      </c>
      <c r="B1893" t="s">
        <v>8</v>
      </c>
      <c r="C1893" t="s">
        <v>13</v>
      </c>
      <c r="D1893" t="s">
        <v>60</v>
      </c>
      <c r="E1893" t="s">
        <v>86</v>
      </c>
      <c r="F1893" t="s">
        <v>3267</v>
      </c>
      <c r="G1893" t="s">
        <v>3247</v>
      </c>
      <c r="H1893" s="2">
        <v>5</v>
      </c>
    </row>
    <row r="1894" spans="1:8" x14ac:dyDescent="0.3">
      <c r="A1894" t="s">
        <v>1035</v>
      </c>
      <c r="B1894" t="s">
        <v>8</v>
      </c>
      <c r="C1894" t="s">
        <v>13</v>
      </c>
      <c r="D1894" t="s">
        <v>60</v>
      </c>
      <c r="E1894" t="s">
        <v>86</v>
      </c>
      <c r="F1894" t="s">
        <v>3267</v>
      </c>
      <c r="G1894" t="s">
        <v>3214</v>
      </c>
      <c r="H1894" s="2">
        <v>4</v>
      </c>
    </row>
    <row r="1895" spans="1:8" x14ac:dyDescent="0.3">
      <c r="A1895" t="s">
        <v>1036</v>
      </c>
      <c r="B1895" t="s">
        <v>8</v>
      </c>
      <c r="C1895" t="s">
        <v>13</v>
      </c>
      <c r="D1895" t="s">
        <v>60</v>
      </c>
      <c r="E1895" t="s">
        <v>86</v>
      </c>
      <c r="F1895" t="s">
        <v>3267</v>
      </c>
      <c r="G1895" t="s">
        <v>3219</v>
      </c>
      <c r="H1895" s="2">
        <v>2</v>
      </c>
    </row>
    <row r="1896" spans="1:8" x14ac:dyDescent="0.3">
      <c r="A1896" t="s">
        <v>1037</v>
      </c>
      <c r="B1896" t="s">
        <v>8</v>
      </c>
      <c r="C1896" t="s">
        <v>13</v>
      </c>
      <c r="D1896" t="s">
        <v>60</v>
      </c>
      <c r="E1896" t="s">
        <v>86</v>
      </c>
      <c r="F1896" t="s">
        <v>3265</v>
      </c>
      <c r="G1896" t="s">
        <v>3216</v>
      </c>
      <c r="H1896" s="2">
        <v>3</v>
      </c>
    </row>
    <row r="1897" spans="1:8" x14ac:dyDescent="0.3">
      <c r="A1897" t="s">
        <v>1038</v>
      </c>
      <c r="B1897" t="s">
        <v>8</v>
      </c>
      <c r="C1897" t="s">
        <v>13</v>
      </c>
      <c r="D1897" t="s">
        <v>60</v>
      </c>
      <c r="E1897" t="s">
        <v>86</v>
      </c>
      <c r="F1897" t="s">
        <v>3264</v>
      </c>
      <c r="G1897" t="s">
        <v>3222</v>
      </c>
      <c r="H1897" s="2">
        <v>4</v>
      </c>
    </row>
    <row r="1898" spans="1:8" x14ac:dyDescent="0.3">
      <c r="A1898" t="s">
        <v>1039</v>
      </c>
      <c r="B1898" t="s">
        <v>8</v>
      </c>
      <c r="C1898" t="s">
        <v>13</v>
      </c>
      <c r="D1898" t="s">
        <v>60</v>
      </c>
      <c r="E1898" t="s">
        <v>86</v>
      </c>
      <c r="F1898" t="s">
        <v>3261</v>
      </c>
      <c r="G1898" t="s">
        <v>3215</v>
      </c>
      <c r="H1898" s="2">
        <v>5</v>
      </c>
    </row>
    <row r="1899" spans="1:8" x14ac:dyDescent="0.3">
      <c r="A1899" t="s">
        <v>1040</v>
      </c>
      <c r="B1899" t="s">
        <v>8</v>
      </c>
      <c r="C1899" t="s">
        <v>13</v>
      </c>
      <c r="D1899" t="s">
        <v>60</v>
      </c>
      <c r="E1899" t="s">
        <v>86</v>
      </c>
      <c r="F1899" t="s">
        <v>3262</v>
      </c>
      <c r="G1899" t="s">
        <v>3221</v>
      </c>
      <c r="H1899" s="2">
        <v>4</v>
      </c>
    </row>
    <row r="1900" spans="1:8" x14ac:dyDescent="0.3">
      <c r="A1900" t="s">
        <v>1041</v>
      </c>
      <c r="B1900" t="s">
        <v>8</v>
      </c>
      <c r="C1900" t="s">
        <v>13</v>
      </c>
      <c r="D1900" t="s">
        <v>60</v>
      </c>
      <c r="E1900" t="s">
        <v>86</v>
      </c>
      <c r="F1900" t="s">
        <v>3263</v>
      </c>
      <c r="G1900" t="s">
        <v>3224</v>
      </c>
      <c r="H1900" s="2">
        <v>4</v>
      </c>
    </row>
    <row r="1901" spans="1:8" x14ac:dyDescent="0.3">
      <c r="A1901" t="s">
        <v>1042</v>
      </c>
      <c r="B1901" t="s">
        <v>8</v>
      </c>
      <c r="C1901" t="s">
        <v>13</v>
      </c>
      <c r="D1901" t="s">
        <v>60</v>
      </c>
      <c r="E1901" t="s">
        <v>86</v>
      </c>
      <c r="F1901" t="s">
        <v>3266</v>
      </c>
      <c r="G1901" t="s">
        <v>3216</v>
      </c>
      <c r="H1901" s="2">
        <v>4</v>
      </c>
    </row>
    <row r="1902" spans="1:8" x14ac:dyDescent="0.3">
      <c r="A1902" t="s">
        <v>1043</v>
      </c>
      <c r="B1902" t="s">
        <v>8</v>
      </c>
      <c r="C1902" t="s">
        <v>13</v>
      </c>
      <c r="D1902" t="s">
        <v>60</v>
      </c>
      <c r="E1902" t="s">
        <v>98</v>
      </c>
      <c r="F1902" t="s">
        <v>3266</v>
      </c>
      <c r="G1902" t="s">
        <v>3223</v>
      </c>
      <c r="H1902" s="2">
        <v>3</v>
      </c>
    </row>
    <row r="1903" spans="1:8" x14ac:dyDescent="0.3">
      <c r="A1903" t="s">
        <v>1044</v>
      </c>
      <c r="B1903" t="s">
        <v>8</v>
      </c>
      <c r="C1903" t="s">
        <v>13</v>
      </c>
      <c r="D1903" t="s">
        <v>60</v>
      </c>
      <c r="E1903" t="s">
        <v>98</v>
      </c>
      <c r="F1903" t="s">
        <v>3266</v>
      </c>
      <c r="G1903" t="s">
        <v>3225</v>
      </c>
      <c r="H1903" s="2">
        <v>2</v>
      </c>
    </row>
    <row r="1904" spans="1:8" x14ac:dyDescent="0.3">
      <c r="A1904" t="s">
        <v>1045</v>
      </c>
      <c r="B1904" t="s">
        <v>8</v>
      </c>
      <c r="C1904" t="s">
        <v>13</v>
      </c>
      <c r="D1904" t="s">
        <v>60</v>
      </c>
      <c r="E1904" t="s">
        <v>98</v>
      </c>
      <c r="F1904" t="s">
        <v>3266</v>
      </c>
      <c r="G1904" t="s">
        <v>3246</v>
      </c>
      <c r="H1904" s="2">
        <v>5</v>
      </c>
    </row>
    <row r="1905" spans="1:8" x14ac:dyDescent="0.3">
      <c r="A1905" t="s">
        <v>1046</v>
      </c>
      <c r="B1905" t="s">
        <v>8</v>
      </c>
      <c r="C1905" t="s">
        <v>13</v>
      </c>
      <c r="D1905" t="s">
        <v>60</v>
      </c>
      <c r="E1905" t="s">
        <v>98</v>
      </c>
      <c r="F1905" t="s">
        <v>3266</v>
      </c>
      <c r="G1905" t="s">
        <v>3218</v>
      </c>
      <c r="H1905" s="2">
        <v>4</v>
      </c>
    </row>
    <row r="1906" spans="1:8" x14ac:dyDescent="0.3">
      <c r="A1906" t="s">
        <v>1047</v>
      </c>
      <c r="B1906" t="s">
        <v>8</v>
      </c>
      <c r="C1906" t="s">
        <v>13</v>
      </c>
      <c r="D1906" t="s">
        <v>60</v>
      </c>
      <c r="E1906" t="s">
        <v>98</v>
      </c>
      <c r="F1906" t="s">
        <v>3266</v>
      </c>
      <c r="G1906" t="s">
        <v>3218</v>
      </c>
      <c r="H1906" s="2">
        <v>2</v>
      </c>
    </row>
    <row r="1907" spans="1:8" x14ac:dyDescent="0.3">
      <c r="A1907" t="s">
        <v>1048</v>
      </c>
      <c r="B1907" t="s">
        <v>8</v>
      </c>
      <c r="C1907" t="s">
        <v>13</v>
      </c>
      <c r="D1907" t="s">
        <v>60</v>
      </c>
      <c r="E1907" t="s">
        <v>98</v>
      </c>
      <c r="F1907" t="s">
        <v>3266</v>
      </c>
      <c r="G1907" t="s">
        <v>3218</v>
      </c>
      <c r="H1907" s="2">
        <v>5</v>
      </c>
    </row>
    <row r="1908" spans="1:8" x14ac:dyDescent="0.3">
      <c r="A1908" t="s">
        <v>1049</v>
      </c>
      <c r="B1908" t="s">
        <v>8</v>
      </c>
      <c r="C1908" t="s">
        <v>13</v>
      </c>
      <c r="D1908" t="s">
        <v>60</v>
      </c>
      <c r="E1908" t="s">
        <v>80</v>
      </c>
      <c r="F1908" t="s">
        <v>3266</v>
      </c>
      <c r="G1908" t="s">
        <v>3226</v>
      </c>
      <c r="H1908" s="2">
        <v>5</v>
      </c>
    </row>
    <row r="1909" spans="1:8" x14ac:dyDescent="0.3">
      <c r="A1909" t="s">
        <v>1050</v>
      </c>
      <c r="B1909" t="s">
        <v>8</v>
      </c>
      <c r="C1909" t="s">
        <v>13</v>
      </c>
      <c r="D1909" t="s">
        <v>60</v>
      </c>
      <c r="E1909" t="s">
        <v>80</v>
      </c>
      <c r="F1909" t="s">
        <v>3267</v>
      </c>
      <c r="G1909" t="s">
        <v>3227</v>
      </c>
      <c r="H1909" s="2">
        <v>4</v>
      </c>
    </row>
    <row r="1910" spans="1:8" x14ac:dyDescent="0.3">
      <c r="A1910" t="s">
        <v>1051</v>
      </c>
      <c r="B1910" t="s">
        <v>8</v>
      </c>
      <c r="C1910" t="s">
        <v>13</v>
      </c>
      <c r="D1910" t="s">
        <v>60</v>
      </c>
      <c r="E1910" t="s">
        <v>80</v>
      </c>
      <c r="F1910" t="s">
        <v>3267</v>
      </c>
      <c r="G1910" t="s">
        <v>3241</v>
      </c>
      <c r="H1910" s="2">
        <v>4</v>
      </c>
    </row>
    <row r="1911" spans="1:8" x14ac:dyDescent="0.3">
      <c r="A1911" t="s">
        <v>1052</v>
      </c>
      <c r="B1911" t="s">
        <v>8</v>
      </c>
      <c r="C1911" t="s">
        <v>13</v>
      </c>
      <c r="D1911" t="s">
        <v>60</v>
      </c>
      <c r="E1911" t="s">
        <v>80</v>
      </c>
      <c r="F1911" t="s">
        <v>3267</v>
      </c>
      <c r="G1911" t="s">
        <v>3225</v>
      </c>
      <c r="H1911" s="2">
        <v>4</v>
      </c>
    </row>
    <row r="1912" spans="1:8" x14ac:dyDescent="0.3">
      <c r="A1912" t="s">
        <v>1053</v>
      </c>
      <c r="B1912" t="s">
        <v>8</v>
      </c>
      <c r="C1912" t="s">
        <v>13</v>
      </c>
      <c r="D1912" t="s">
        <v>60</v>
      </c>
      <c r="E1912" t="s">
        <v>80</v>
      </c>
      <c r="F1912" t="s">
        <v>3267</v>
      </c>
      <c r="G1912" t="s">
        <v>3229</v>
      </c>
      <c r="H1912" s="2">
        <v>3</v>
      </c>
    </row>
    <row r="1913" spans="1:8" x14ac:dyDescent="0.3">
      <c r="A1913" t="s">
        <v>1054</v>
      </c>
      <c r="B1913" t="s">
        <v>8</v>
      </c>
      <c r="C1913" t="s">
        <v>13</v>
      </c>
      <c r="D1913" t="s">
        <v>60</v>
      </c>
      <c r="E1913" t="s">
        <v>80</v>
      </c>
      <c r="F1913" t="s">
        <v>3267</v>
      </c>
      <c r="G1913" t="s">
        <v>3239</v>
      </c>
      <c r="H1913" s="2">
        <v>5</v>
      </c>
    </row>
    <row r="1914" spans="1:8" x14ac:dyDescent="0.3">
      <c r="A1914" t="s">
        <v>1055</v>
      </c>
      <c r="B1914" t="s">
        <v>8</v>
      </c>
      <c r="C1914" t="s">
        <v>13</v>
      </c>
      <c r="D1914" t="s">
        <v>60</v>
      </c>
      <c r="E1914" t="s">
        <v>80</v>
      </c>
      <c r="F1914" t="s">
        <v>3267</v>
      </c>
      <c r="G1914" t="s">
        <v>3243</v>
      </c>
      <c r="H1914" s="2">
        <v>4</v>
      </c>
    </row>
    <row r="1915" spans="1:8" x14ac:dyDescent="0.3">
      <c r="A1915" t="s">
        <v>1056</v>
      </c>
      <c r="B1915" t="s">
        <v>8</v>
      </c>
      <c r="C1915" t="s">
        <v>13</v>
      </c>
      <c r="D1915" t="s">
        <v>60</v>
      </c>
      <c r="E1915" t="s">
        <v>80</v>
      </c>
      <c r="F1915" t="s">
        <v>3267</v>
      </c>
      <c r="G1915" t="s">
        <v>3214</v>
      </c>
      <c r="H1915" s="2">
        <v>2</v>
      </c>
    </row>
    <row r="1916" spans="1:8" x14ac:dyDescent="0.3">
      <c r="A1916" t="s">
        <v>1057</v>
      </c>
      <c r="B1916" t="s">
        <v>8</v>
      </c>
      <c r="C1916" t="s">
        <v>13</v>
      </c>
      <c r="D1916" t="s">
        <v>60</v>
      </c>
      <c r="E1916" t="s">
        <v>80</v>
      </c>
      <c r="F1916" t="s">
        <v>3267</v>
      </c>
      <c r="G1916" t="s">
        <v>3215</v>
      </c>
      <c r="H1916" s="2">
        <v>5</v>
      </c>
    </row>
    <row r="1917" spans="1:8" x14ac:dyDescent="0.3">
      <c r="A1917" t="s">
        <v>1058</v>
      </c>
      <c r="B1917" t="s">
        <v>8</v>
      </c>
      <c r="C1917" t="s">
        <v>13</v>
      </c>
      <c r="D1917" t="s">
        <v>60</v>
      </c>
      <c r="E1917" t="s">
        <v>103</v>
      </c>
      <c r="F1917" t="s">
        <v>3267</v>
      </c>
      <c r="G1917" t="s">
        <v>3245</v>
      </c>
      <c r="H1917" s="2">
        <v>5</v>
      </c>
    </row>
    <row r="1918" spans="1:8" x14ac:dyDescent="0.3">
      <c r="A1918" t="s">
        <v>1059</v>
      </c>
      <c r="B1918" t="s">
        <v>8</v>
      </c>
      <c r="C1918" t="s">
        <v>13</v>
      </c>
      <c r="D1918" t="s">
        <v>60</v>
      </c>
      <c r="E1918" t="s">
        <v>103</v>
      </c>
      <c r="F1918" t="s">
        <v>3265</v>
      </c>
      <c r="G1918" t="s">
        <v>3218</v>
      </c>
      <c r="H1918" s="2">
        <v>5</v>
      </c>
    </row>
    <row r="1919" spans="1:8" x14ac:dyDescent="0.3">
      <c r="A1919" t="s">
        <v>1060</v>
      </c>
      <c r="B1919" t="s">
        <v>8</v>
      </c>
      <c r="C1919" t="s">
        <v>13</v>
      </c>
      <c r="D1919" t="s">
        <v>60</v>
      </c>
      <c r="E1919" t="s">
        <v>103</v>
      </c>
      <c r="F1919" t="s">
        <v>3264</v>
      </c>
      <c r="G1919" t="s">
        <v>3218</v>
      </c>
      <c r="H1919" s="2">
        <v>4</v>
      </c>
    </row>
    <row r="1920" spans="1:8" x14ac:dyDescent="0.3">
      <c r="A1920" t="s">
        <v>1061</v>
      </c>
      <c r="B1920" t="s">
        <v>8</v>
      </c>
      <c r="C1920" t="s">
        <v>13</v>
      </c>
      <c r="D1920" t="s">
        <v>60</v>
      </c>
      <c r="E1920" t="s">
        <v>103</v>
      </c>
      <c r="F1920" t="s">
        <v>3261</v>
      </c>
      <c r="G1920" t="s">
        <v>3218</v>
      </c>
      <c r="H1920" s="2">
        <v>4</v>
      </c>
    </row>
    <row r="1921" spans="1:8" x14ac:dyDescent="0.3">
      <c r="A1921" t="s">
        <v>1062</v>
      </c>
      <c r="B1921" t="s">
        <v>8</v>
      </c>
      <c r="C1921" t="s">
        <v>13</v>
      </c>
      <c r="D1921" t="s">
        <v>60</v>
      </c>
      <c r="E1921" t="s">
        <v>103</v>
      </c>
      <c r="F1921" t="s">
        <v>3262</v>
      </c>
      <c r="G1921" t="s">
        <v>3229</v>
      </c>
      <c r="H1921" s="2">
        <v>4</v>
      </c>
    </row>
    <row r="1922" spans="1:8" x14ac:dyDescent="0.3">
      <c r="A1922" t="s">
        <v>1063</v>
      </c>
      <c r="B1922" t="s">
        <v>8</v>
      </c>
      <c r="C1922" t="s">
        <v>13</v>
      </c>
      <c r="D1922" t="s">
        <v>60</v>
      </c>
      <c r="E1922" t="s">
        <v>103</v>
      </c>
      <c r="F1922" t="s">
        <v>3262</v>
      </c>
      <c r="G1922" t="s">
        <v>3229</v>
      </c>
      <c r="H1922" s="2">
        <v>5</v>
      </c>
    </row>
    <row r="1923" spans="1:8" x14ac:dyDescent="0.3">
      <c r="A1923" t="s">
        <v>1064</v>
      </c>
      <c r="B1923" t="s">
        <v>8</v>
      </c>
      <c r="C1923" t="s">
        <v>13</v>
      </c>
      <c r="D1923" t="s">
        <v>60</v>
      </c>
      <c r="E1923" t="s">
        <v>103</v>
      </c>
      <c r="F1923" t="s">
        <v>3262</v>
      </c>
      <c r="G1923" t="s">
        <v>3224</v>
      </c>
      <c r="H1923" s="2">
        <v>5</v>
      </c>
    </row>
    <row r="1924" spans="1:8" x14ac:dyDescent="0.3">
      <c r="A1924" t="s">
        <v>1065</v>
      </c>
      <c r="B1924" t="s">
        <v>8</v>
      </c>
      <c r="C1924" t="s">
        <v>13</v>
      </c>
      <c r="D1924" t="s">
        <v>60</v>
      </c>
      <c r="E1924" t="s">
        <v>103</v>
      </c>
      <c r="F1924" t="s">
        <v>3262</v>
      </c>
      <c r="G1924" t="s">
        <v>3247</v>
      </c>
      <c r="H1924" s="2">
        <v>3</v>
      </c>
    </row>
    <row r="1925" spans="1:8" x14ac:dyDescent="0.3">
      <c r="A1925" t="s">
        <v>1066</v>
      </c>
      <c r="B1925" t="s">
        <v>8</v>
      </c>
      <c r="C1925" t="s">
        <v>13</v>
      </c>
      <c r="D1925" t="s">
        <v>60</v>
      </c>
      <c r="E1925" t="s">
        <v>104</v>
      </c>
      <c r="F1925" t="s">
        <v>3262</v>
      </c>
      <c r="G1925" t="s">
        <v>3214</v>
      </c>
      <c r="H1925" s="2">
        <v>5</v>
      </c>
    </row>
    <row r="1926" spans="1:8" x14ac:dyDescent="0.3">
      <c r="A1926" t="s">
        <v>1067</v>
      </c>
      <c r="B1926" t="s">
        <v>8</v>
      </c>
      <c r="C1926" t="s">
        <v>13</v>
      </c>
      <c r="D1926" t="s">
        <v>60</v>
      </c>
      <c r="E1926" t="s">
        <v>104</v>
      </c>
      <c r="F1926" t="s">
        <v>3261</v>
      </c>
      <c r="G1926" t="s">
        <v>3219</v>
      </c>
      <c r="H1926" s="2">
        <v>5</v>
      </c>
    </row>
    <row r="1927" spans="1:8" x14ac:dyDescent="0.3">
      <c r="A1927" t="s">
        <v>1068</v>
      </c>
      <c r="B1927" t="s">
        <v>8</v>
      </c>
      <c r="C1927" t="s">
        <v>13</v>
      </c>
      <c r="D1927" t="s">
        <v>60</v>
      </c>
      <c r="E1927" t="s">
        <v>104</v>
      </c>
      <c r="F1927" t="s">
        <v>3261</v>
      </c>
      <c r="G1927" t="s">
        <v>3216</v>
      </c>
      <c r="H1927" s="2">
        <v>4</v>
      </c>
    </row>
    <row r="1928" spans="1:8" x14ac:dyDescent="0.3">
      <c r="A1928" t="s">
        <v>1069</v>
      </c>
      <c r="B1928" t="s">
        <v>8</v>
      </c>
      <c r="C1928" t="s">
        <v>13</v>
      </c>
      <c r="D1928" t="s">
        <v>60</v>
      </c>
      <c r="E1928" t="s">
        <v>104</v>
      </c>
      <c r="F1928" t="s">
        <v>3261</v>
      </c>
      <c r="G1928" t="s">
        <v>3222</v>
      </c>
      <c r="H1928" s="2">
        <v>3</v>
      </c>
    </row>
    <row r="1929" spans="1:8" x14ac:dyDescent="0.3">
      <c r="A1929" t="s">
        <v>1070</v>
      </c>
      <c r="B1929" t="s">
        <v>8</v>
      </c>
      <c r="C1929" t="s">
        <v>13</v>
      </c>
      <c r="D1929" t="s">
        <v>60</v>
      </c>
      <c r="E1929" t="s">
        <v>104</v>
      </c>
      <c r="F1929" t="s">
        <v>3261</v>
      </c>
      <c r="G1929" t="s">
        <v>3215</v>
      </c>
      <c r="H1929" s="2">
        <v>4</v>
      </c>
    </row>
    <row r="1930" spans="1:8" x14ac:dyDescent="0.3">
      <c r="A1930" t="s">
        <v>1071</v>
      </c>
      <c r="B1930" t="s">
        <v>8</v>
      </c>
      <c r="C1930" t="s">
        <v>13</v>
      </c>
      <c r="D1930" t="s">
        <v>60</v>
      </c>
      <c r="E1930" t="s">
        <v>104</v>
      </c>
      <c r="F1930" t="s">
        <v>3261</v>
      </c>
      <c r="G1930" t="s">
        <v>3221</v>
      </c>
      <c r="H1930" s="2">
        <v>5</v>
      </c>
    </row>
    <row r="1931" spans="1:8" x14ac:dyDescent="0.3">
      <c r="A1931" t="s">
        <v>1072</v>
      </c>
      <c r="B1931" t="s">
        <v>8</v>
      </c>
      <c r="C1931" t="s">
        <v>13</v>
      </c>
      <c r="D1931" t="s">
        <v>60</v>
      </c>
      <c r="E1931" t="s">
        <v>104</v>
      </c>
      <c r="F1931" t="s">
        <v>3261</v>
      </c>
      <c r="G1931" t="s">
        <v>3224</v>
      </c>
      <c r="H1931" s="2">
        <v>3</v>
      </c>
    </row>
    <row r="1932" spans="1:8" x14ac:dyDescent="0.3">
      <c r="A1932" t="s">
        <v>1073</v>
      </c>
      <c r="B1932" t="s">
        <v>8</v>
      </c>
      <c r="C1932" t="s">
        <v>13</v>
      </c>
      <c r="D1932" t="s">
        <v>60</v>
      </c>
      <c r="E1932" t="s">
        <v>104</v>
      </c>
      <c r="F1932" t="s">
        <v>3261</v>
      </c>
      <c r="G1932" t="s">
        <v>3216</v>
      </c>
      <c r="H1932" s="2">
        <v>2</v>
      </c>
    </row>
    <row r="1933" spans="1:8" x14ac:dyDescent="0.3">
      <c r="A1933" t="s">
        <v>1074</v>
      </c>
      <c r="B1933" t="s">
        <v>8</v>
      </c>
      <c r="C1933" t="s">
        <v>13</v>
      </c>
      <c r="D1933" t="s">
        <v>60</v>
      </c>
      <c r="E1933" t="s">
        <v>104</v>
      </c>
      <c r="F1933" t="s">
        <v>3261</v>
      </c>
      <c r="G1933" t="s">
        <v>3223</v>
      </c>
      <c r="H1933" s="2">
        <v>5</v>
      </c>
    </row>
    <row r="1934" spans="1:8" x14ac:dyDescent="0.3">
      <c r="A1934" t="s">
        <v>1075</v>
      </c>
      <c r="B1934" t="s">
        <v>8</v>
      </c>
      <c r="C1934" t="s">
        <v>13</v>
      </c>
      <c r="D1934" t="s">
        <v>60</v>
      </c>
      <c r="E1934" t="s">
        <v>104</v>
      </c>
      <c r="F1934" t="s">
        <v>3265</v>
      </c>
      <c r="G1934" t="s">
        <v>3225</v>
      </c>
      <c r="H1934" s="2">
        <v>4</v>
      </c>
    </row>
    <row r="1935" spans="1:8" x14ac:dyDescent="0.3">
      <c r="A1935" t="s">
        <v>1076</v>
      </c>
      <c r="B1935" t="s">
        <v>8</v>
      </c>
      <c r="C1935" t="s">
        <v>13</v>
      </c>
      <c r="D1935" t="s">
        <v>60</v>
      </c>
      <c r="E1935" t="s">
        <v>104</v>
      </c>
      <c r="F1935" t="s">
        <v>3265</v>
      </c>
      <c r="G1935" t="s">
        <v>3246</v>
      </c>
      <c r="H1935" s="2">
        <v>3</v>
      </c>
    </row>
    <row r="1936" spans="1:8" x14ac:dyDescent="0.3">
      <c r="A1936" t="s">
        <v>1077</v>
      </c>
      <c r="B1936" t="s">
        <v>8</v>
      </c>
      <c r="C1936" t="s">
        <v>13</v>
      </c>
      <c r="D1936" t="s">
        <v>60</v>
      </c>
      <c r="E1936" t="s">
        <v>104</v>
      </c>
      <c r="F1936" t="s">
        <v>3265</v>
      </c>
      <c r="G1936" t="s">
        <v>3220</v>
      </c>
      <c r="H1936" s="2">
        <v>5</v>
      </c>
    </row>
    <row r="1937" spans="1:8" x14ac:dyDescent="0.3">
      <c r="A1937" t="s">
        <v>1078</v>
      </c>
      <c r="B1937" t="s">
        <v>8</v>
      </c>
      <c r="C1937" t="s">
        <v>13</v>
      </c>
      <c r="D1937" t="s">
        <v>60</v>
      </c>
      <c r="E1937" t="s">
        <v>104</v>
      </c>
      <c r="F1937" t="s">
        <v>3265</v>
      </c>
      <c r="G1937" t="s">
        <v>3234</v>
      </c>
      <c r="H1937" s="2">
        <v>4</v>
      </c>
    </row>
    <row r="1938" spans="1:8" x14ac:dyDescent="0.3">
      <c r="A1938" t="s">
        <v>1079</v>
      </c>
      <c r="B1938" t="s">
        <v>8</v>
      </c>
      <c r="C1938" t="s">
        <v>13</v>
      </c>
      <c r="D1938" t="s">
        <v>60</v>
      </c>
      <c r="E1938" t="s">
        <v>104</v>
      </c>
      <c r="F1938" t="s">
        <v>3265</v>
      </c>
      <c r="G1938" t="s">
        <v>3221</v>
      </c>
      <c r="H1938" s="2">
        <v>2</v>
      </c>
    </row>
    <row r="1939" spans="1:8" x14ac:dyDescent="0.3">
      <c r="A1939" t="s">
        <v>1080</v>
      </c>
      <c r="B1939" t="s">
        <v>8</v>
      </c>
      <c r="C1939" t="s">
        <v>13</v>
      </c>
      <c r="D1939" t="s">
        <v>60</v>
      </c>
      <c r="E1939" t="s">
        <v>104</v>
      </c>
      <c r="F1939" t="s">
        <v>3265</v>
      </c>
      <c r="G1939" t="s">
        <v>3226</v>
      </c>
      <c r="H1939" s="2">
        <v>5</v>
      </c>
    </row>
    <row r="1940" spans="1:8" x14ac:dyDescent="0.3">
      <c r="A1940" t="s">
        <v>1081</v>
      </c>
      <c r="B1940" t="s">
        <v>8</v>
      </c>
      <c r="C1940" t="s">
        <v>13</v>
      </c>
      <c r="D1940" t="s">
        <v>60</v>
      </c>
      <c r="E1940" t="s">
        <v>104</v>
      </c>
      <c r="F1940" t="s">
        <v>3267</v>
      </c>
      <c r="G1940" t="s">
        <v>3227</v>
      </c>
      <c r="H1940" s="2">
        <v>5</v>
      </c>
    </row>
    <row r="1941" spans="1:8" x14ac:dyDescent="0.3">
      <c r="A1941" t="s">
        <v>1082</v>
      </c>
      <c r="B1941" t="s">
        <v>8</v>
      </c>
      <c r="C1941" t="s">
        <v>13</v>
      </c>
      <c r="D1941" t="s">
        <v>60</v>
      </c>
      <c r="E1941" t="s">
        <v>104</v>
      </c>
      <c r="F1941" t="s">
        <v>3265</v>
      </c>
      <c r="G1941" t="s">
        <v>3241</v>
      </c>
      <c r="H1941" s="2">
        <v>4</v>
      </c>
    </row>
    <row r="1942" spans="1:8" x14ac:dyDescent="0.3">
      <c r="A1942" t="s">
        <v>1083</v>
      </c>
      <c r="B1942" t="s">
        <v>8</v>
      </c>
      <c r="C1942" t="s">
        <v>13</v>
      </c>
      <c r="D1942" t="s">
        <v>60</v>
      </c>
      <c r="E1942" t="s">
        <v>104</v>
      </c>
      <c r="F1942" t="s">
        <v>3264</v>
      </c>
      <c r="G1942" t="s">
        <v>3225</v>
      </c>
      <c r="H1942" s="2">
        <v>4</v>
      </c>
    </row>
    <row r="1943" spans="1:8" x14ac:dyDescent="0.3">
      <c r="A1943" t="s">
        <v>1084</v>
      </c>
      <c r="B1943" t="s">
        <v>8</v>
      </c>
      <c r="C1943" t="s">
        <v>13</v>
      </c>
      <c r="D1943" t="s">
        <v>60</v>
      </c>
      <c r="E1943" t="s">
        <v>104</v>
      </c>
      <c r="F1943" t="s">
        <v>3261</v>
      </c>
      <c r="G1943" t="s">
        <v>3229</v>
      </c>
      <c r="H1943" s="2">
        <v>4</v>
      </c>
    </row>
    <row r="1944" spans="1:8" x14ac:dyDescent="0.3">
      <c r="A1944" t="s">
        <v>1085</v>
      </c>
      <c r="B1944" t="s">
        <v>8</v>
      </c>
      <c r="C1944" t="s">
        <v>13</v>
      </c>
      <c r="D1944" t="s">
        <v>60</v>
      </c>
      <c r="E1944" t="s">
        <v>104</v>
      </c>
      <c r="F1944" t="s">
        <v>3262</v>
      </c>
      <c r="G1944" t="s">
        <v>3239</v>
      </c>
      <c r="H1944" s="2">
        <v>3</v>
      </c>
    </row>
    <row r="1945" spans="1:8" x14ac:dyDescent="0.3">
      <c r="A1945" t="s">
        <v>1086</v>
      </c>
      <c r="B1945" t="s">
        <v>8</v>
      </c>
      <c r="C1945" t="s">
        <v>13</v>
      </c>
      <c r="D1945" t="s">
        <v>60</v>
      </c>
      <c r="E1945" t="s">
        <v>104</v>
      </c>
      <c r="F1945" t="s">
        <v>3263</v>
      </c>
      <c r="G1945" t="s">
        <v>3243</v>
      </c>
      <c r="H1945" s="2">
        <v>5</v>
      </c>
    </row>
    <row r="1946" spans="1:8" x14ac:dyDescent="0.3">
      <c r="A1946" t="s">
        <v>1087</v>
      </c>
      <c r="B1946" t="s">
        <v>8</v>
      </c>
      <c r="C1946" t="s">
        <v>13</v>
      </c>
      <c r="D1946" t="s">
        <v>60</v>
      </c>
      <c r="E1946" t="s">
        <v>104</v>
      </c>
      <c r="F1946" t="s">
        <v>3266</v>
      </c>
      <c r="G1946" t="s">
        <v>3214</v>
      </c>
      <c r="H1946" s="2">
        <v>4</v>
      </c>
    </row>
    <row r="1947" spans="1:8" x14ac:dyDescent="0.3">
      <c r="A1947" t="s">
        <v>1088</v>
      </c>
      <c r="B1947" t="s">
        <v>8</v>
      </c>
      <c r="C1947" t="s">
        <v>13</v>
      </c>
      <c r="D1947" t="s">
        <v>60</v>
      </c>
      <c r="E1947" t="s">
        <v>104</v>
      </c>
      <c r="F1947" t="s">
        <v>3267</v>
      </c>
      <c r="G1947" t="s">
        <v>3215</v>
      </c>
      <c r="H1947" s="2">
        <v>2</v>
      </c>
    </row>
    <row r="1948" spans="1:8" x14ac:dyDescent="0.3">
      <c r="A1948" t="s">
        <v>1089</v>
      </c>
      <c r="B1948" t="s">
        <v>8</v>
      </c>
      <c r="C1948" t="s">
        <v>13</v>
      </c>
      <c r="D1948" t="s">
        <v>60</v>
      </c>
      <c r="E1948" t="s">
        <v>104</v>
      </c>
      <c r="F1948" t="s">
        <v>3265</v>
      </c>
      <c r="G1948" t="s">
        <v>3245</v>
      </c>
      <c r="H1948" s="2">
        <v>5</v>
      </c>
    </row>
    <row r="1949" spans="1:8" x14ac:dyDescent="0.3">
      <c r="A1949" t="s">
        <v>1090</v>
      </c>
      <c r="B1949" t="s">
        <v>8</v>
      </c>
      <c r="C1949" t="s">
        <v>13</v>
      </c>
      <c r="D1949" t="s">
        <v>61</v>
      </c>
      <c r="E1949" t="s">
        <v>104</v>
      </c>
      <c r="F1949" t="s">
        <v>3264</v>
      </c>
      <c r="G1949" t="s">
        <v>3218</v>
      </c>
      <c r="H1949" s="2">
        <v>5</v>
      </c>
    </row>
    <row r="1950" spans="1:8" x14ac:dyDescent="0.3">
      <c r="A1950" t="s">
        <v>1091</v>
      </c>
      <c r="B1950" t="s">
        <v>8</v>
      </c>
      <c r="C1950" t="s">
        <v>13</v>
      </c>
      <c r="D1950" t="s">
        <v>61</v>
      </c>
      <c r="E1950" t="s">
        <v>104</v>
      </c>
      <c r="F1950" t="s">
        <v>3261</v>
      </c>
      <c r="G1950" t="s">
        <v>3218</v>
      </c>
      <c r="H1950" s="2">
        <v>5</v>
      </c>
    </row>
    <row r="1951" spans="1:8" x14ac:dyDescent="0.3">
      <c r="A1951" t="s">
        <v>1092</v>
      </c>
      <c r="B1951" t="s">
        <v>8</v>
      </c>
      <c r="C1951" t="s">
        <v>13</v>
      </c>
      <c r="D1951" t="s">
        <v>61</v>
      </c>
      <c r="E1951" t="s">
        <v>104</v>
      </c>
      <c r="F1951" t="s">
        <v>3262</v>
      </c>
      <c r="G1951" t="s">
        <v>3218</v>
      </c>
      <c r="H1951" s="2">
        <v>4</v>
      </c>
    </row>
    <row r="1952" spans="1:8" x14ac:dyDescent="0.3">
      <c r="A1952" t="s">
        <v>1093</v>
      </c>
      <c r="B1952" t="s">
        <v>8</v>
      </c>
      <c r="C1952" t="s">
        <v>13</v>
      </c>
      <c r="D1952" t="s">
        <v>61</v>
      </c>
      <c r="E1952" t="s">
        <v>104</v>
      </c>
      <c r="F1952" t="s">
        <v>3255</v>
      </c>
      <c r="G1952" t="s">
        <v>3218</v>
      </c>
      <c r="H1952" s="2">
        <v>4</v>
      </c>
    </row>
    <row r="1953" spans="1:8" x14ac:dyDescent="0.3">
      <c r="A1953" t="s">
        <v>1094</v>
      </c>
      <c r="B1953" t="s">
        <v>8</v>
      </c>
      <c r="C1953" t="s">
        <v>13</v>
      </c>
      <c r="D1953" t="s">
        <v>61</v>
      </c>
      <c r="E1953" t="s">
        <v>104</v>
      </c>
      <c r="F1953" t="s">
        <v>3256</v>
      </c>
      <c r="G1953" t="s">
        <v>3213</v>
      </c>
      <c r="H1953" s="2">
        <v>4</v>
      </c>
    </row>
    <row r="1954" spans="1:8" x14ac:dyDescent="0.3">
      <c r="A1954" t="s">
        <v>1095</v>
      </c>
      <c r="B1954" t="s">
        <v>8</v>
      </c>
      <c r="C1954" t="s">
        <v>13</v>
      </c>
      <c r="D1954" t="s">
        <v>61</v>
      </c>
      <c r="E1954" t="s">
        <v>104</v>
      </c>
      <c r="F1954" t="s">
        <v>3257</v>
      </c>
      <c r="G1954" t="s">
        <v>3213</v>
      </c>
      <c r="H1954" s="2">
        <v>5</v>
      </c>
    </row>
    <row r="1955" spans="1:8" x14ac:dyDescent="0.3">
      <c r="A1955" t="s">
        <v>1096</v>
      </c>
      <c r="B1955" t="s">
        <v>8</v>
      </c>
      <c r="C1955" t="s">
        <v>13</v>
      </c>
      <c r="D1955" t="s">
        <v>61</v>
      </c>
      <c r="E1955" t="s">
        <v>104</v>
      </c>
      <c r="F1955" t="s">
        <v>3258</v>
      </c>
      <c r="G1955" t="s">
        <v>3213</v>
      </c>
      <c r="H1955" s="2">
        <v>5</v>
      </c>
    </row>
    <row r="1956" spans="1:8" x14ac:dyDescent="0.3">
      <c r="A1956" t="s">
        <v>1097</v>
      </c>
      <c r="B1956" t="s">
        <v>8</v>
      </c>
      <c r="C1956" t="s">
        <v>13</v>
      </c>
      <c r="D1956" t="s">
        <v>61</v>
      </c>
      <c r="E1956" t="s">
        <v>104</v>
      </c>
      <c r="F1956" t="s">
        <v>3259</v>
      </c>
      <c r="G1956" t="s">
        <v>3213</v>
      </c>
      <c r="H1956" s="2">
        <v>3</v>
      </c>
    </row>
    <row r="1957" spans="1:8" x14ac:dyDescent="0.3">
      <c r="A1957" t="s">
        <v>1098</v>
      </c>
      <c r="B1957" t="s">
        <v>8</v>
      </c>
      <c r="C1957" t="s">
        <v>13</v>
      </c>
      <c r="D1957" t="s">
        <v>61</v>
      </c>
      <c r="E1957" t="s">
        <v>104</v>
      </c>
      <c r="F1957" t="s">
        <v>3260</v>
      </c>
      <c r="G1957" t="s">
        <v>3224</v>
      </c>
      <c r="H1957" s="2">
        <v>5</v>
      </c>
    </row>
    <row r="1958" spans="1:8" x14ac:dyDescent="0.3">
      <c r="A1958" t="s">
        <v>1099</v>
      </c>
      <c r="B1958" t="s">
        <v>8</v>
      </c>
      <c r="C1958" t="s">
        <v>13</v>
      </c>
      <c r="D1958" t="s">
        <v>61</v>
      </c>
      <c r="E1958" t="s">
        <v>104</v>
      </c>
      <c r="F1958" t="s">
        <v>3260</v>
      </c>
      <c r="G1958" t="s">
        <v>3224</v>
      </c>
      <c r="H1958" s="2">
        <v>5</v>
      </c>
    </row>
    <row r="1959" spans="1:8" x14ac:dyDescent="0.3">
      <c r="A1959" t="s">
        <v>1100</v>
      </c>
      <c r="B1959" t="s">
        <v>8</v>
      </c>
      <c r="C1959" t="s">
        <v>13</v>
      </c>
      <c r="D1959" t="s">
        <v>61</v>
      </c>
      <c r="E1959" t="s">
        <v>105</v>
      </c>
      <c r="F1959" t="s">
        <v>3260</v>
      </c>
      <c r="G1959" t="s">
        <v>3213</v>
      </c>
      <c r="H1959" s="2">
        <v>4</v>
      </c>
    </row>
    <row r="1960" spans="1:8" x14ac:dyDescent="0.3">
      <c r="A1960" t="s">
        <v>1101</v>
      </c>
      <c r="B1960" t="s">
        <v>8</v>
      </c>
      <c r="C1960" t="s">
        <v>13</v>
      </c>
      <c r="D1960" t="s">
        <v>61</v>
      </c>
      <c r="E1960" t="s">
        <v>105</v>
      </c>
      <c r="F1960" t="s">
        <v>3260</v>
      </c>
      <c r="G1960" t="s">
        <v>3214</v>
      </c>
      <c r="H1960" s="2">
        <v>3</v>
      </c>
    </row>
    <row r="1961" spans="1:8" x14ac:dyDescent="0.3">
      <c r="A1961" t="s">
        <v>1102</v>
      </c>
      <c r="B1961" t="s">
        <v>8</v>
      </c>
      <c r="C1961" t="s">
        <v>13</v>
      </c>
      <c r="D1961" t="s">
        <v>61</v>
      </c>
      <c r="E1961" t="s">
        <v>105</v>
      </c>
      <c r="F1961" t="s">
        <v>3260</v>
      </c>
      <c r="G1961" t="s">
        <v>3215</v>
      </c>
      <c r="H1961" s="2">
        <v>5</v>
      </c>
    </row>
    <row r="1962" spans="1:8" x14ac:dyDescent="0.3">
      <c r="A1962" t="s">
        <v>1103</v>
      </c>
      <c r="B1962" t="s">
        <v>8</v>
      </c>
      <c r="C1962" t="s">
        <v>13</v>
      </c>
      <c r="D1962" t="s">
        <v>61</v>
      </c>
      <c r="E1962" t="s">
        <v>105</v>
      </c>
      <c r="F1962" t="s">
        <v>3260</v>
      </c>
      <c r="G1962" t="s">
        <v>3216</v>
      </c>
      <c r="H1962" s="2">
        <v>4</v>
      </c>
    </row>
    <row r="1963" spans="1:8" x14ac:dyDescent="0.3">
      <c r="A1963" t="s">
        <v>1104</v>
      </c>
      <c r="B1963" t="s">
        <v>8</v>
      </c>
      <c r="C1963" t="s">
        <v>13</v>
      </c>
      <c r="D1963" t="s">
        <v>61</v>
      </c>
      <c r="E1963" t="s">
        <v>105</v>
      </c>
      <c r="F1963" t="s">
        <v>3260</v>
      </c>
      <c r="G1963" t="s">
        <v>3217</v>
      </c>
      <c r="H1963" s="2">
        <v>3</v>
      </c>
    </row>
    <row r="1964" spans="1:8" x14ac:dyDescent="0.3">
      <c r="A1964" t="s">
        <v>1105</v>
      </c>
      <c r="B1964" t="s">
        <v>8</v>
      </c>
      <c r="C1964" t="s">
        <v>13</v>
      </c>
      <c r="D1964" t="s">
        <v>61</v>
      </c>
      <c r="E1964" t="s">
        <v>105</v>
      </c>
      <c r="F1964" t="s">
        <v>3261</v>
      </c>
      <c r="G1964" t="s">
        <v>3218</v>
      </c>
      <c r="H1964" s="2">
        <v>5</v>
      </c>
    </row>
    <row r="1965" spans="1:8" x14ac:dyDescent="0.3">
      <c r="A1965" t="s">
        <v>1106</v>
      </c>
      <c r="B1965" t="s">
        <v>8</v>
      </c>
      <c r="C1965" t="s">
        <v>13</v>
      </c>
      <c r="D1965" t="s">
        <v>61</v>
      </c>
      <c r="E1965" t="s">
        <v>105</v>
      </c>
      <c r="F1965" t="s">
        <v>3261</v>
      </c>
      <c r="G1965" t="s">
        <v>3219</v>
      </c>
      <c r="H1965" s="2">
        <v>5</v>
      </c>
    </row>
    <row r="1966" spans="1:8" x14ac:dyDescent="0.3">
      <c r="A1966" t="s">
        <v>1107</v>
      </c>
      <c r="B1966" t="s">
        <v>8</v>
      </c>
      <c r="C1966" t="s">
        <v>13</v>
      </c>
      <c r="D1966" t="s">
        <v>61</v>
      </c>
      <c r="E1966" t="s">
        <v>105</v>
      </c>
      <c r="F1966" t="s">
        <v>3261</v>
      </c>
      <c r="G1966" t="s">
        <v>3220</v>
      </c>
      <c r="H1966" s="2">
        <v>4</v>
      </c>
    </row>
    <row r="1967" spans="1:8" x14ac:dyDescent="0.3">
      <c r="A1967" t="s">
        <v>1108</v>
      </c>
      <c r="B1967" t="s">
        <v>8</v>
      </c>
      <c r="C1967" t="s">
        <v>13</v>
      </c>
      <c r="D1967" t="s">
        <v>61</v>
      </c>
      <c r="E1967" t="s">
        <v>105</v>
      </c>
      <c r="F1967" t="s">
        <v>3261</v>
      </c>
      <c r="G1967" t="s">
        <v>3221</v>
      </c>
      <c r="H1967" s="2">
        <v>2</v>
      </c>
    </row>
    <row r="1968" spans="1:8" x14ac:dyDescent="0.3">
      <c r="A1968" t="s">
        <v>1109</v>
      </c>
      <c r="B1968" t="s">
        <v>8</v>
      </c>
      <c r="C1968" t="s">
        <v>13</v>
      </c>
      <c r="D1968" t="s">
        <v>61</v>
      </c>
      <c r="E1968" t="s">
        <v>105</v>
      </c>
      <c r="F1968" t="s">
        <v>3261</v>
      </c>
      <c r="G1968" t="s">
        <v>3222</v>
      </c>
      <c r="H1968" s="2">
        <v>3</v>
      </c>
    </row>
    <row r="1969" spans="1:8" x14ac:dyDescent="0.3">
      <c r="A1969" t="s">
        <v>1110</v>
      </c>
      <c r="B1969" t="s">
        <v>8</v>
      </c>
      <c r="C1969" t="s">
        <v>13</v>
      </c>
      <c r="D1969" t="s">
        <v>61</v>
      </c>
      <c r="E1969" t="s">
        <v>105</v>
      </c>
      <c r="F1969" t="s">
        <v>3261</v>
      </c>
      <c r="G1969" t="s">
        <v>3223</v>
      </c>
      <c r="H1969" s="2">
        <v>4</v>
      </c>
    </row>
    <row r="1970" spans="1:8" x14ac:dyDescent="0.3">
      <c r="A1970" t="s">
        <v>1111</v>
      </c>
      <c r="B1970" t="s">
        <v>8</v>
      </c>
      <c r="C1970" t="s">
        <v>13</v>
      </c>
      <c r="D1970" t="s">
        <v>61</v>
      </c>
      <c r="E1970" t="s">
        <v>106</v>
      </c>
      <c r="F1970" t="s">
        <v>3261</v>
      </c>
      <c r="G1970" t="s">
        <v>3224</v>
      </c>
      <c r="H1970" s="2">
        <v>5</v>
      </c>
    </row>
    <row r="1971" spans="1:8" x14ac:dyDescent="0.3">
      <c r="A1971" t="s">
        <v>1112</v>
      </c>
      <c r="B1971" t="s">
        <v>8</v>
      </c>
      <c r="C1971" t="s">
        <v>13</v>
      </c>
      <c r="D1971" t="s">
        <v>61</v>
      </c>
      <c r="E1971" t="s">
        <v>106</v>
      </c>
      <c r="F1971" t="s">
        <v>3261</v>
      </c>
      <c r="G1971" t="s">
        <v>3225</v>
      </c>
      <c r="H1971" s="2">
        <v>4</v>
      </c>
    </row>
    <row r="1972" spans="1:8" x14ac:dyDescent="0.3">
      <c r="A1972" t="s">
        <v>1113</v>
      </c>
      <c r="B1972" t="s">
        <v>8</v>
      </c>
      <c r="C1972" t="s">
        <v>13</v>
      </c>
      <c r="D1972" t="s">
        <v>61</v>
      </c>
      <c r="E1972" t="s">
        <v>106</v>
      </c>
      <c r="F1972" t="s">
        <v>3264</v>
      </c>
      <c r="G1972" t="s">
        <v>3218</v>
      </c>
      <c r="H1972" s="2">
        <v>4</v>
      </c>
    </row>
    <row r="1973" spans="1:8" x14ac:dyDescent="0.3">
      <c r="A1973" t="s">
        <v>1114</v>
      </c>
      <c r="B1973" t="s">
        <v>8</v>
      </c>
      <c r="C1973" t="s">
        <v>13</v>
      </c>
      <c r="D1973" t="s">
        <v>61</v>
      </c>
      <c r="E1973" t="s">
        <v>106</v>
      </c>
      <c r="F1973" t="s">
        <v>3264</v>
      </c>
      <c r="G1973" t="s">
        <v>3214</v>
      </c>
      <c r="H1973" s="2">
        <v>4</v>
      </c>
    </row>
    <row r="1974" spans="1:8" x14ac:dyDescent="0.3">
      <c r="A1974" t="s">
        <v>1115</v>
      </c>
      <c r="B1974" t="s">
        <v>8</v>
      </c>
      <c r="C1974" t="s">
        <v>13</v>
      </c>
      <c r="D1974" t="s">
        <v>61</v>
      </c>
      <c r="E1974" t="s">
        <v>70</v>
      </c>
      <c r="F1974" t="s">
        <v>3264</v>
      </c>
      <c r="G1974" t="s">
        <v>3215</v>
      </c>
      <c r="H1974" s="2">
        <v>3</v>
      </c>
    </row>
    <row r="1975" spans="1:8" x14ac:dyDescent="0.3">
      <c r="A1975" t="s">
        <v>1116</v>
      </c>
      <c r="B1975" t="s">
        <v>8</v>
      </c>
      <c r="C1975" t="s">
        <v>13</v>
      </c>
      <c r="D1975" t="s">
        <v>61</v>
      </c>
      <c r="E1975" t="s">
        <v>70</v>
      </c>
      <c r="F1975" t="s">
        <v>3264</v>
      </c>
      <c r="G1975" t="s">
        <v>3216</v>
      </c>
      <c r="H1975" s="2">
        <v>2</v>
      </c>
    </row>
    <row r="1976" spans="1:8" x14ac:dyDescent="0.3">
      <c r="A1976" t="s">
        <v>1117</v>
      </c>
      <c r="B1976" t="s">
        <v>8</v>
      </c>
      <c r="C1976" t="s">
        <v>13</v>
      </c>
      <c r="D1976" t="s">
        <v>61</v>
      </c>
      <c r="E1976" t="s">
        <v>70</v>
      </c>
      <c r="F1976" t="s">
        <v>3264</v>
      </c>
      <c r="G1976" t="s">
        <v>3218</v>
      </c>
      <c r="H1976" s="2">
        <v>5</v>
      </c>
    </row>
    <row r="1977" spans="1:8" x14ac:dyDescent="0.3">
      <c r="A1977" t="s">
        <v>1118</v>
      </c>
      <c r="B1977" t="s">
        <v>8</v>
      </c>
      <c r="C1977" t="s">
        <v>13</v>
      </c>
      <c r="D1977" t="s">
        <v>61</v>
      </c>
      <c r="E1977" t="s">
        <v>70</v>
      </c>
      <c r="F1977" t="s">
        <v>3264</v>
      </c>
      <c r="G1977" t="s">
        <v>3218</v>
      </c>
      <c r="H1977" s="2">
        <v>4</v>
      </c>
    </row>
    <row r="1978" spans="1:8" x14ac:dyDescent="0.3">
      <c r="A1978" t="s">
        <v>1119</v>
      </c>
      <c r="B1978" t="s">
        <v>8</v>
      </c>
      <c r="C1978" t="s">
        <v>13</v>
      </c>
      <c r="D1978" t="s">
        <v>61</v>
      </c>
      <c r="E1978" t="s">
        <v>70</v>
      </c>
      <c r="F1978" t="s">
        <v>3264</v>
      </c>
      <c r="G1978" t="s">
        <v>3219</v>
      </c>
      <c r="H1978" s="2">
        <v>2</v>
      </c>
    </row>
    <row r="1979" spans="1:8" x14ac:dyDescent="0.3">
      <c r="A1979" t="s">
        <v>1120</v>
      </c>
      <c r="B1979" t="s">
        <v>8</v>
      </c>
      <c r="C1979" t="s">
        <v>13</v>
      </c>
      <c r="D1979" t="s">
        <v>61</v>
      </c>
      <c r="E1979" t="s">
        <v>70</v>
      </c>
      <c r="F1979" t="s">
        <v>3264</v>
      </c>
      <c r="G1979" t="s">
        <v>3220</v>
      </c>
      <c r="H1979" s="2">
        <v>5</v>
      </c>
    </row>
    <row r="1980" spans="1:8" x14ac:dyDescent="0.3">
      <c r="A1980" t="s">
        <v>1121</v>
      </c>
      <c r="B1980" t="s">
        <v>8</v>
      </c>
      <c r="C1980" t="s">
        <v>13</v>
      </c>
      <c r="D1980" t="s">
        <v>61</v>
      </c>
      <c r="E1980" t="s">
        <v>70</v>
      </c>
      <c r="F1980" t="s">
        <v>3265</v>
      </c>
      <c r="G1980" t="s">
        <v>3221</v>
      </c>
      <c r="H1980" s="2">
        <v>5</v>
      </c>
    </row>
    <row r="1981" spans="1:8" x14ac:dyDescent="0.3">
      <c r="A1981" t="s">
        <v>1122</v>
      </c>
      <c r="B1981" t="s">
        <v>8</v>
      </c>
      <c r="C1981" t="s">
        <v>13</v>
      </c>
      <c r="D1981" t="s">
        <v>61</v>
      </c>
      <c r="E1981" t="s">
        <v>70</v>
      </c>
      <c r="F1981" t="s">
        <v>3265</v>
      </c>
      <c r="G1981" t="s">
        <v>3222</v>
      </c>
      <c r="H1981" s="2">
        <v>4</v>
      </c>
    </row>
    <row r="1982" spans="1:8" x14ac:dyDescent="0.3">
      <c r="A1982" t="s">
        <v>1123</v>
      </c>
      <c r="B1982" t="s">
        <v>8</v>
      </c>
      <c r="C1982" t="s">
        <v>13</v>
      </c>
      <c r="D1982" t="s">
        <v>61</v>
      </c>
      <c r="E1982" t="s">
        <v>70</v>
      </c>
      <c r="F1982" t="s">
        <v>3265</v>
      </c>
      <c r="G1982" t="s">
        <v>3223</v>
      </c>
      <c r="H1982" s="2">
        <v>4</v>
      </c>
    </row>
    <row r="1983" spans="1:8" x14ac:dyDescent="0.3">
      <c r="A1983" t="s">
        <v>1124</v>
      </c>
      <c r="B1983" t="s">
        <v>8</v>
      </c>
      <c r="C1983" t="s">
        <v>13</v>
      </c>
      <c r="D1983" t="s">
        <v>61</v>
      </c>
      <c r="E1983" t="s">
        <v>70</v>
      </c>
      <c r="F1983" t="s">
        <v>3265</v>
      </c>
      <c r="G1983" t="s">
        <v>3224</v>
      </c>
      <c r="H1983" s="2">
        <v>4</v>
      </c>
    </row>
    <row r="1984" spans="1:8" x14ac:dyDescent="0.3">
      <c r="A1984" t="s">
        <v>1125</v>
      </c>
      <c r="B1984" t="s">
        <v>10</v>
      </c>
      <c r="C1984" t="s">
        <v>28</v>
      </c>
      <c r="D1984" t="s">
        <v>42</v>
      </c>
      <c r="E1984" t="s">
        <v>107</v>
      </c>
      <c r="F1984" t="s">
        <v>3275</v>
      </c>
      <c r="G1984" t="s">
        <v>3218</v>
      </c>
      <c r="H1984" s="2">
        <v>3</v>
      </c>
    </row>
    <row r="1985" spans="1:8" x14ac:dyDescent="0.3">
      <c r="A1985" t="s">
        <v>1126</v>
      </c>
      <c r="B1985" t="s">
        <v>10</v>
      </c>
      <c r="C1985" t="s">
        <v>28</v>
      </c>
      <c r="D1985" t="s">
        <v>42</v>
      </c>
      <c r="E1985" t="s">
        <v>107</v>
      </c>
      <c r="F1985" t="s">
        <v>3275</v>
      </c>
      <c r="G1985" t="s">
        <v>3218</v>
      </c>
      <c r="H1985" s="2">
        <v>5</v>
      </c>
    </row>
    <row r="1986" spans="1:8" x14ac:dyDescent="0.3">
      <c r="A1986" t="s">
        <v>1127</v>
      </c>
      <c r="B1986" t="s">
        <v>10</v>
      </c>
      <c r="C1986" t="s">
        <v>28</v>
      </c>
      <c r="D1986" t="s">
        <v>42</v>
      </c>
      <c r="E1986" t="s">
        <v>107</v>
      </c>
      <c r="F1986" t="s">
        <v>3275</v>
      </c>
      <c r="G1986" t="s">
        <v>3218</v>
      </c>
      <c r="H1986" s="2">
        <v>4</v>
      </c>
    </row>
    <row r="1987" spans="1:8" x14ac:dyDescent="0.3">
      <c r="A1987" t="s">
        <v>1128</v>
      </c>
      <c r="B1987" t="s">
        <v>10</v>
      </c>
      <c r="C1987" t="s">
        <v>28</v>
      </c>
      <c r="D1987" t="s">
        <v>42</v>
      </c>
      <c r="E1987" t="s">
        <v>107</v>
      </c>
      <c r="F1987" t="s">
        <v>3275</v>
      </c>
      <c r="G1987" t="s">
        <v>3218</v>
      </c>
      <c r="H1987" s="2">
        <v>2</v>
      </c>
    </row>
    <row r="1988" spans="1:8" x14ac:dyDescent="0.3">
      <c r="A1988" t="s">
        <v>1129</v>
      </c>
      <c r="B1988" t="s">
        <v>10</v>
      </c>
      <c r="C1988" t="s">
        <v>28</v>
      </c>
      <c r="D1988" t="s">
        <v>42</v>
      </c>
      <c r="E1988" t="s">
        <v>107</v>
      </c>
      <c r="F1988" t="s">
        <v>3275</v>
      </c>
      <c r="G1988" t="s">
        <v>3218</v>
      </c>
      <c r="H1988" s="2">
        <v>5</v>
      </c>
    </row>
    <row r="1989" spans="1:8" x14ac:dyDescent="0.3">
      <c r="A1989" t="s">
        <v>1130</v>
      </c>
      <c r="B1989" t="s">
        <v>10</v>
      </c>
      <c r="C1989" t="s">
        <v>28</v>
      </c>
      <c r="D1989" t="s">
        <v>42</v>
      </c>
      <c r="E1989" t="s">
        <v>107</v>
      </c>
      <c r="F1989" t="s">
        <v>3275</v>
      </c>
      <c r="G1989" t="s">
        <v>3218</v>
      </c>
      <c r="H1989" s="2">
        <v>5</v>
      </c>
    </row>
    <row r="1990" spans="1:8" x14ac:dyDescent="0.3">
      <c r="A1990" t="s">
        <v>1131</v>
      </c>
      <c r="B1990" t="s">
        <v>10</v>
      </c>
      <c r="C1990" t="s">
        <v>28</v>
      </c>
      <c r="D1990" t="s">
        <v>42</v>
      </c>
      <c r="E1990" t="s">
        <v>107</v>
      </c>
      <c r="F1990" t="s">
        <v>3275</v>
      </c>
      <c r="G1990" t="s">
        <v>3228</v>
      </c>
      <c r="H1990" s="2">
        <v>5</v>
      </c>
    </row>
    <row r="1991" spans="1:8" x14ac:dyDescent="0.3">
      <c r="A1991" t="s">
        <v>1132</v>
      </c>
      <c r="B1991" t="s">
        <v>10</v>
      </c>
      <c r="C1991" t="s">
        <v>28</v>
      </c>
      <c r="D1991" t="s">
        <v>42</v>
      </c>
      <c r="E1991" t="s">
        <v>107</v>
      </c>
      <c r="F1991" t="s">
        <v>3275</v>
      </c>
      <c r="G1991" t="s">
        <v>3228</v>
      </c>
      <c r="H1991" s="2">
        <v>4</v>
      </c>
    </row>
    <row r="1992" spans="1:8" x14ac:dyDescent="0.3">
      <c r="A1992" t="s">
        <v>1133</v>
      </c>
      <c r="B1992" t="s">
        <v>10</v>
      </c>
      <c r="C1992" t="s">
        <v>28</v>
      </c>
      <c r="D1992" t="s">
        <v>42</v>
      </c>
      <c r="E1992" t="s">
        <v>107</v>
      </c>
      <c r="F1992" t="s">
        <v>3275</v>
      </c>
      <c r="G1992" t="s">
        <v>3228</v>
      </c>
      <c r="H1992" s="2">
        <v>4</v>
      </c>
    </row>
    <row r="1993" spans="1:8" x14ac:dyDescent="0.3">
      <c r="A1993" t="s">
        <v>1134</v>
      </c>
      <c r="B1993" t="s">
        <v>10</v>
      </c>
      <c r="C1993" t="s">
        <v>28</v>
      </c>
      <c r="D1993" t="s">
        <v>42</v>
      </c>
      <c r="E1993" t="s">
        <v>107</v>
      </c>
      <c r="F1993" t="s">
        <v>3275</v>
      </c>
      <c r="G1993" t="s">
        <v>3228</v>
      </c>
      <c r="H1993" s="2">
        <v>4</v>
      </c>
    </row>
    <row r="1994" spans="1:8" x14ac:dyDescent="0.3">
      <c r="A1994" t="s">
        <v>1135</v>
      </c>
      <c r="B1994" t="s">
        <v>10</v>
      </c>
      <c r="C1994" t="s">
        <v>28</v>
      </c>
      <c r="D1994" t="s">
        <v>42</v>
      </c>
      <c r="E1994" t="s">
        <v>107</v>
      </c>
      <c r="F1994" t="s">
        <v>3275</v>
      </c>
      <c r="G1994" t="s">
        <v>3226</v>
      </c>
      <c r="H1994" s="2">
        <v>5</v>
      </c>
    </row>
    <row r="1995" spans="1:8" x14ac:dyDescent="0.3">
      <c r="A1995" t="s">
        <v>1136</v>
      </c>
      <c r="B1995" t="s">
        <v>10</v>
      </c>
      <c r="C1995" t="s">
        <v>28</v>
      </c>
      <c r="D1995" t="s">
        <v>42</v>
      </c>
      <c r="E1995" t="s">
        <v>107</v>
      </c>
      <c r="F1995" t="s">
        <v>3275</v>
      </c>
      <c r="G1995" t="s">
        <v>3226</v>
      </c>
      <c r="H1995" s="2">
        <v>5</v>
      </c>
    </row>
    <row r="1996" spans="1:8" x14ac:dyDescent="0.3">
      <c r="A1996" t="s">
        <v>1137</v>
      </c>
      <c r="B1996" t="s">
        <v>10</v>
      </c>
      <c r="C1996" t="s">
        <v>28</v>
      </c>
      <c r="D1996" t="s">
        <v>42</v>
      </c>
      <c r="E1996" t="s">
        <v>107</v>
      </c>
      <c r="F1996" t="s">
        <v>3275</v>
      </c>
      <c r="G1996" t="s">
        <v>3231</v>
      </c>
      <c r="H1996" s="2">
        <v>3</v>
      </c>
    </row>
    <row r="1997" spans="1:8" x14ac:dyDescent="0.3">
      <c r="A1997" t="s">
        <v>1138</v>
      </c>
      <c r="B1997" t="s">
        <v>10</v>
      </c>
      <c r="C1997" t="s">
        <v>28</v>
      </c>
      <c r="D1997" t="s">
        <v>42</v>
      </c>
      <c r="E1997" t="s">
        <v>107</v>
      </c>
      <c r="F1997" t="s">
        <v>3275</v>
      </c>
      <c r="G1997" t="s">
        <v>3231</v>
      </c>
      <c r="H1997" s="2">
        <v>5</v>
      </c>
    </row>
    <row r="1998" spans="1:8" x14ac:dyDescent="0.3">
      <c r="A1998" t="s">
        <v>1139</v>
      </c>
      <c r="B1998" t="s">
        <v>10</v>
      </c>
      <c r="C1998" t="s">
        <v>28</v>
      </c>
      <c r="D1998" t="s">
        <v>42</v>
      </c>
      <c r="E1998" t="s">
        <v>108</v>
      </c>
      <c r="F1998" t="s">
        <v>3275</v>
      </c>
      <c r="G1998" t="s">
        <v>3231</v>
      </c>
      <c r="H1998" s="2">
        <v>5</v>
      </c>
    </row>
    <row r="1999" spans="1:8" x14ac:dyDescent="0.3">
      <c r="A1999" t="s">
        <v>1140</v>
      </c>
      <c r="B1999" t="s">
        <v>10</v>
      </c>
      <c r="C1999" t="s">
        <v>28</v>
      </c>
      <c r="D1999" t="s">
        <v>42</v>
      </c>
      <c r="E1999" t="s">
        <v>108</v>
      </c>
      <c r="F1999" t="s">
        <v>3275</v>
      </c>
      <c r="G1999" t="s">
        <v>3240</v>
      </c>
      <c r="H1999" s="2">
        <v>4</v>
      </c>
    </row>
    <row r="2000" spans="1:8" x14ac:dyDescent="0.3">
      <c r="A2000" t="s">
        <v>1141</v>
      </c>
      <c r="B2000" t="s">
        <v>10</v>
      </c>
      <c r="C2000" t="s">
        <v>28</v>
      </c>
      <c r="D2000" t="s">
        <v>42</v>
      </c>
      <c r="E2000" t="s">
        <v>108</v>
      </c>
      <c r="F2000" t="s">
        <v>3275</v>
      </c>
      <c r="G2000" t="s">
        <v>3240</v>
      </c>
      <c r="H2000" s="2">
        <v>3</v>
      </c>
    </row>
    <row r="2001" spans="1:8" x14ac:dyDescent="0.3">
      <c r="A2001" t="s">
        <v>1142</v>
      </c>
      <c r="B2001" t="s">
        <v>10</v>
      </c>
      <c r="C2001" t="s">
        <v>28</v>
      </c>
      <c r="D2001" t="s">
        <v>42</v>
      </c>
      <c r="E2001" t="s">
        <v>108</v>
      </c>
      <c r="F2001" t="s">
        <v>3275</v>
      </c>
      <c r="G2001" t="s">
        <v>3240</v>
      </c>
      <c r="H2001" s="2">
        <v>4</v>
      </c>
    </row>
    <row r="2002" spans="1:8" x14ac:dyDescent="0.3">
      <c r="A2002" t="s">
        <v>1143</v>
      </c>
      <c r="B2002" t="s">
        <v>10</v>
      </c>
      <c r="C2002" t="s">
        <v>28</v>
      </c>
      <c r="D2002" t="s">
        <v>42</v>
      </c>
      <c r="E2002" t="s">
        <v>108</v>
      </c>
      <c r="F2002" t="s">
        <v>3275</v>
      </c>
      <c r="G2002" t="s">
        <v>3240</v>
      </c>
      <c r="H2002" s="2">
        <v>5</v>
      </c>
    </row>
    <row r="2003" spans="1:8" x14ac:dyDescent="0.3">
      <c r="A2003" t="s">
        <v>1144</v>
      </c>
      <c r="B2003" t="s">
        <v>10</v>
      </c>
      <c r="C2003" t="s">
        <v>28</v>
      </c>
      <c r="D2003" t="s">
        <v>42</v>
      </c>
      <c r="E2003" t="s">
        <v>108</v>
      </c>
      <c r="F2003" t="s">
        <v>3275</v>
      </c>
      <c r="G2003" t="s">
        <v>3240</v>
      </c>
      <c r="H2003" s="2">
        <v>3</v>
      </c>
    </row>
    <row r="2004" spans="1:8" x14ac:dyDescent="0.3">
      <c r="A2004" t="s">
        <v>1145</v>
      </c>
      <c r="B2004" t="s">
        <v>10</v>
      </c>
      <c r="C2004" t="s">
        <v>28</v>
      </c>
      <c r="D2004" t="s">
        <v>42</v>
      </c>
      <c r="E2004" t="s">
        <v>108</v>
      </c>
      <c r="F2004" t="s">
        <v>3275</v>
      </c>
      <c r="G2004" t="s">
        <v>3240</v>
      </c>
      <c r="H2004" s="2">
        <v>2</v>
      </c>
    </row>
    <row r="2005" spans="1:8" x14ac:dyDescent="0.3">
      <c r="A2005" t="s">
        <v>1146</v>
      </c>
      <c r="B2005" t="s">
        <v>10</v>
      </c>
      <c r="C2005" t="s">
        <v>28</v>
      </c>
      <c r="D2005" t="s">
        <v>42</v>
      </c>
      <c r="E2005" t="s">
        <v>108</v>
      </c>
      <c r="F2005" t="s">
        <v>3275</v>
      </c>
      <c r="G2005" t="s">
        <v>3252</v>
      </c>
      <c r="H2005" s="2">
        <v>5</v>
      </c>
    </row>
    <row r="2006" spans="1:8" x14ac:dyDescent="0.3">
      <c r="A2006" t="s">
        <v>1147</v>
      </c>
      <c r="B2006" t="s">
        <v>10</v>
      </c>
      <c r="C2006" t="s">
        <v>28</v>
      </c>
      <c r="D2006" t="s">
        <v>42</v>
      </c>
      <c r="E2006" t="s">
        <v>108</v>
      </c>
      <c r="F2006" t="s">
        <v>3275</v>
      </c>
      <c r="G2006" t="s">
        <v>3252</v>
      </c>
      <c r="H2006" s="2">
        <v>4</v>
      </c>
    </row>
    <row r="2007" spans="1:8" x14ac:dyDescent="0.3">
      <c r="A2007" t="s">
        <v>1148</v>
      </c>
      <c r="B2007" t="s">
        <v>10</v>
      </c>
      <c r="C2007" t="s">
        <v>28</v>
      </c>
      <c r="D2007" t="s">
        <v>42</v>
      </c>
      <c r="E2007" t="s">
        <v>108</v>
      </c>
      <c r="F2007" t="s">
        <v>3275</v>
      </c>
      <c r="G2007" t="s">
        <v>3252</v>
      </c>
      <c r="H2007" s="2">
        <v>3</v>
      </c>
    </row>
    <row r="2008" spans="1:8" x14ac:dyDescent="0.3">
      <c r="A2008" t="s">
        <v>1149</v>
      </c>
      <c r="B2008" t="s">
        <v>10</v>
      </c>
      <c r="C2008" t="s">
        <v>28</v>
      </c>
      <c r="D2008" t="s">
        <v>42</v>
      </c>
      <c r="E2008" t="s">
        <v>108</v>
      </c>
      <c r="F2008" t="s">
        <v>3275</v>
      </c>
      <c r="G2008" t="s">
        <v>3252</v>
      </c>
      <c r="H2008" s="2">
        <v>5</v>
      </c>
    </row>
    <row r="2009" spans="1:8" x14ac:dyDescent="0.3">
      <c r="A2009" t="s">
        <v>1150</v>
      </c>
      <c r="B2009" t="s">
        <v>10</v>
      </c>
      <c r="C2009" t="s">
        <v>28</v>
      </c>
      <c r="D2009" t="s">
        <v>42</v>
      </c>
      <c r="E2009" t="s">
        <v>108</v>
      </c>
      <c r="F2009" t="s">
        <v>3275</v>
      </c>
      <c r="G2009" t="s">
        <v>3252</v>
      </c>
      <c r="H2009" s="2">
        <v>4</v>
      </c>
    </row>
    <row r="2010" spans="1:8" x14ac:dyDescent="0.3">
      <c r="A2010" t="s">
        <v>1151</v>
      </c>
      <c r="B2010" t="s">
        <v>10</v>
      </c>
      <c r="C2010" t="s">
        <v>28</v>
      </c>
      <c r="D2010" t="s">
        <v>42</v>
      </c>
      <c r="E2010" t="s">
        <v>108</v>
      </c>
      <c r="F2010" t="s">
        <v>3275</v>
      </c>
      <c r="G2010" t="s">
        <v>3222</v>
      </c>
      <c r="H2010" s="2">
        <v>2</v>
      </c>
    </row>
    <row r="2011" spans="1:8" x14ac:dyDescent="0.3">
      <c r="A2011" t="s">
        <v>1152</v>
      </c>
      <c r="B2011" t="s">
        <v>10</v>
      </c>
      <c r="C2011" t="s">
        <v>28</v>
      </c>
      <c r="D2011" t="s">
        <v>42</v>
      </c>
      <c r="E2011" t="s">
        <v>108</v>
      </c>
      <c r="F2011" t="s">
        <v>3275</v>
      </c>
      <c r="G2011" t="s">
        <v>3222</v>
      </c>
      <c r="H2011" s="2">
        <v>5</v>
      </c>
    </row>
    <row r="2012" spans="1:8" x14ac:dyDescent="0.3">
      <c r="A2012" t="s">
        <v>1153</v>
      </c>
      <c r="B2012" t="s">
        <v>10</v>
      </c>
      <c r="C2012" t="s">
        <v>28</v>
      </c>
      <c r="D2012" t="s">
        <v>42</v>
      </c>
      <c r="E2012" t="s">
        <v>108</v>
      </c>
      <c r="F2012" t="s">
        <v>3275</v>
      </c>
      <c r="G2012" t="s">
        <v>3222</v>
      </c>
      <c r="H2012" s="2">
        <v>5</v>
      </c>
    </row>
    <row r="2013" spans="1:8" x14ac:dyDescent="0.3">
      <c r="A2013" t="s">
        <v>1154</v>
      </c>
      <c r="B2013" t="s">
        <v>10</v>
      </c>
      <c r="C2013" t="s">
        <v>28</v>
      </c>
      <c r="D2013" t="s">
        <v>42</v>
      </c>
      <c r="E2013" t="s">
        <v>108</v>
      </c>
      <c r="F2013" t="s">
        <v>3275</v>
      </c>
      <c r="G2013" t="s">
        <v>3222</v>
      </c>
      <c r="H2013" s="2">
        <v>4</v>
      </c>
    </row>
    <row r="2014" spans="1:8" x14ac:dyDescent="0.3">
      <c r="A2014" t="s">
        <v>1155</v>
      </c>
      <c r="B2014" t="s">
        <v>10</v>
      </c>
      <c r="C2014" t="s">
        <v>28</v>
      </c>
      <c r="D2014" t="s">
        <v>42</v>
      </c>
      <c r="E2014" t="s">
        <v>108</v>
      </c>
      <c r="F2014" t="s">
        <v>3275</v>
      </c>
      <c r="G2014" t="s">
        <v>3219</v>
      </c>
      <c r="H2014" s="2">
        <v>4</v>
      </c>
    </row>
    <row r="2015" spans="1:8" x14ac:dyDescent="0.3">
      <c r="A2015" t="s">
        <v>1156</v>
      </c>
      <c r="B2015" t="s">
        <v>10</v>
      </c>
      <c r="C2015" t="s">
        <v>28</v>
      </c>
      <c r="D2015" t="s">
        <v>42</v>
      </c>
      <c r="E2015" t="s">
        <v>108</v>
      </c>
      <c r="F2015" t="s">
        <v>3275</v>
      </c>
      <c r="G2015" t="s">
        <v>3219</v>
      </c>
      <c r="H2015" s="2">
        <v>4</v>
      </c>
    </row>
    <row r="2016" spans="1:8" x14ac:dyDescent="0.3">
      <c r="A2016" t="s">
        <v>1157</v>
      </c>
      <c r="B2016" t="s">
        <v>10</v>
      </c>
      <c r="C2016" t="s">
        <v>28</v>
      </c>
      <c r="D2016" t="s">
        <v>42</v>
      </c>
      <c r="E2016" t="s">
        <v>108</v>
      </c>
      <c r="F2016" t="s">
        <v>3275</v>
      </c>
      <c r="G2016" t="s">
        <v>3219</v>
      </c>
      <c r="H2016" s="2">
        <v>3</v>
      </c>
    </row>
    <row r="2017" spans="1:8" x14ac:dyDescent="0.3">
      <c r="A2017" t="s">
        <v>1158</v>
      </c>
      <c r="B2017" t="s">
        <v>10</v>
      </c>
      <c r="C2017" t="s">
        <v>28</v>
      </c>
      <c r="D2017" t="s">
        <v>42</v>
      </c>
      <c r="E2017" t="s">
        <v>108</v>
      </c>
      <c r="F2017" t="s">
        <v>3275</v>
      </c>
      <c r="G2017" t="s">
        <v>3219</v>
      </c>
      <c r="H2017" s="2">
        <v>5</v>
      </c>
    </row>
    <row r="2018" spans="1:8" x14ac:dyDescent="0.3">
      <c r="A2018" t="s">
        <v>1159</v>
      </c>
      <c r="B2018" t="s">
        <v>10</v>
      </c>
      <c r="C2018" t="s">
        <v>28</v>
      </c>
      <c r="D2018" t="s">
        <v>42</v>
      </c>
      <c r="E2018" t="s">
        <v>108</v>
      </c>
      <c r="F2018" t="s">
        <v>3275</v>
      </c>
      <c r="G2018" t="s">
        <v>3219</v>
      </c>
      <c r="H2018" s="2">
        <v>4</v>
      </c>
    </row>
    <row r="2019" spans="1:8" x14ac:dyDescent="0.3">
      <c r="A2019" t="s">
        <v>1160</v>
      </c>
      <c r="B2019" t="s">
        <v>10</v>
      </c>
      <c r="C2019" t="s">
        <v>28</v>
      </c>
      <c r="D2019" t="s">
        <v>42</v>
      </c>
      <c r="E2019" t="s">
        <v>109</v>
      </c>
      <c r="F2019" t="s">
        <v>3275</v>
      </c>
      <c r="G2019" t="s">
        <v>3231</v>
      </c>
      <c r="H2019" s="2">
        <v>2</v>
      </c>
    </row>
    <row r="2020" spans="1:8" x14ac:dyDescent="0.3">
      <c r="A2020" t="s">
        <v>1161</v>
      </c>
      <c r="B2020" t="s">
        <v>10</v>
      </c>
      <c r="C2020" t="s">
        <v>28</v>
      </c>
      <c r="D2020" t="s">
        <v>42</v>
      </c>
      <c r="E2020" t="s">
        <v>109</v>
      </c>
      <c r="F2020" t="s">
        <v>3275</v>
      </c>
      <c r="G2020" t="s">
        <v>3231</v>
      </c>
      <c r="H2020" s="2">
        <v>5</v>
      </c>
    </row>
    <row r="2021" spans="1:8" x14ac:dyDescent="0.3">
      <c r="A2021" t="s">
        <v>1162</v>
      </c>
      <c r="B2021" t="s">
        <v>10</v>
      </c>
      <c r="C2021" t="s">
        <v>28</v>
      </c>
      <c r="D2021" t="s">
        <v>42</v>
      </c>
      <c r="E2021" t="s">
        <v>109</v>
      </c>
      <c r="F2021" t="s">
        <v>3275</v>
      </c>
      <c r="G2021" t="s">
        <v>3231</v>
      </c>
      <c r="H2021" s="2">
        <v>5</v>
      </c>
    </row>
    <row r="2022" spans="1:8" x14ac:dyDescent="0.3">
      <c r="A2022" t="s">
        <v>1163</v>
      </c>
      <c r="B2022" t="s">
        <v>10</v>
      </c>
      <c r="C2022" t="s">
        <v>28</v>
      </c>
      <c r="D2022" t="s">
        <v>42</v>
      </c>
      <c r="E2022" t="s">
        <v>109</v>
      </c>
      <c r="F2022" t="s">
        <v>3275</v>
      </c>
      <c r="G2022" t="s">
        <v>3231</v>
      </c>
      <c r="H2022" s="2">
        <v>5</v>
      </c>
    </row>
    <row r="2023" spans="1:8" x14ac:dyDescent="0.3">
      <c r="A2023" t="s">
        <v>1164</v>
      </c>
      <c r="B2023" t="s">
        <v>10</v>
      </c>
      <c r="C2023" t="s">
        <v>28</v>
      </c>
      <c r="D2023" t="s">
        <v>42</v>
      </c>
      <c r="E2023" t="s">
        <v>109</v>
      </c>
      <c r="F2023" t="s">
        <v>3275</v>
      </c>
      <c r="G2023" t="s">
        <v>3223</v>
      </c>
      <c r="H2023" s="2">
        <v>4</v>
      </c>
    </row>
    <row r="2024" spans="1:8" x14ac:dyDescent="0.3">
      <c r="A2024" t="s">
        <v>1165</v>
      </c>
      <c r="B2024" t="s">
        <v>10</v>
      </c>
      <c r="C2024" t="s">
        <v>28</v>
      </c>
      <c r="D2024" t="s">
        <v>42</v>
      </c>
      <c r="E2024" t="s">
        <v>109</v>
      </c>
      <c r="F2024" t="s">
        <v>3275</v>
      </c>
      <c r="G2024" t="s">
        <v>3223</v>
      </c>
      <c r="H2024" s="2">
        <v>4</v>
      </c>
    </row>
    <row r="2025" spans="1:8" x14ac:dyDescent="0.3">
      <c r="A2025" t="s">
        <v>1166</v>
      </c>
      <c r="B2025" t="s">
        <v>10</v>
      </c>
      <c r="C2025" t="s">
        <v>28</v>
      </c>
      <c r="D2025" t="s">
        <v>42</v>
      </c>
      <c r="E2025" t="s">
        <v>110</v>
      </c>
      <c r="F2025" t="s">
        <v>3275</v>
      </c>
      <c r="G2025" t="s">
        <v>3223</v>
      </c>
      <c r="H2025" s="2">
        <v>4</v>
      </c>
    </row>
    <row r="2026" spans="1:8" x14ac:dyDescent="0.3">
      <c r="A2026" t="s">
        <v>1167</v>
      </c>
      <c r="B2026" t="s">
        <v>10</v>
      </c>
      <c r="C2026" t="s">
        <v>28</v>
      </c>
      <c r="D2026" t="s">
        <v>42</v>
      </c>
      <c r="E2026" t="s">
        <v>110</v>
      </c>
      <c r="F2026" t="s">
        <v>3275</v>
      </c>
      <c r="G2026" t="s">
        <v>3223</v>
      </c>
      <c r="H2026" s="2">
        <v>5</v>
      </c>
    </row>
    <row r="2027" spans="1:8" x14ac:dyDescent="0.3">
      <c r="A2027" t="s">
        <v>1168</v>
      </c>
      <c r="B2027" t="s">
        <v>10</v>
      </c>
      <c r="C2027" t="s">
        <v>28</v>
      </c>
      <c r="D2027" t="s">
        <v>42</v>
      </c>
      <c r="E2027" t="s">
        <v>110</v>
      </c>
      <c r="F2027" t="s">
        <v>3275</v>
      </c>
      <c r="G2027" t="s">
        <v>3223</v>
      </c>
      <c r="H2027" s="2">
        <v>5</v>
      </c>
    </row>
    <row r="2028" spans="1:8" x14ac:dyDescent="0.3">
      <c r="A2028" t="s">
        <v>1169</v>
      </c>
      <c r="B2028" t="s">
        <v>10</v>
      </c>
      <c r="C2028" t="s">
        <v>28</v>
      </c>
      <c r="D2028" t="s">
        <v>42</v>
      </c>
      <c r="E2028" t="s">
        <v>110</v>
      </c>
      <c r="F2028" t="s">
        <v>3275</v>
      </c>
      <c r="G2028" t="s">
        <v>3242</v>
      </c>
      <c r="H2028" s="2">
        <v>3</v>
      </c>
    </row>
    <row r="2029" spans="1:8" x14ac:dyDescent="0.3">
      <c r="A2029" t="s">
        <v>1170</v>
      </c>
      <c r="B2029" t="s">
        <v>10</v>
      </c>
      <c r="C2029" t="s">
        <v>28</v>
      </c>
      <c r="D2029" t="s">
        <v>42</v>
      </c>
      <c r="E2029" t="s">
        <v>110</v>
      </c>
      <c r="F2029" t="s">
        <v>3275</v>
      </c>
      <c r="G2029" t="s">
        <v>3242</v>
      </c>
      <c r="H2029" s="2">
        <v>5</v>
      </c>
    </row>
    <row r="2030" spans="1:8" x14ac:dyDescent="0.3">
      <c r="A2030" t="s">
        <v>1171</v>
      </c>
      <c r="B2030" t="s">
        <v>10</v>
      </c>
      <c r="C2030" t="s">
        <v>28</v>
      </c>
      <c r="D2030" t="s">
        <v>42</v>
      </c>
      <c r="E2030" t="s">
        <v>110</v>
      </c>
      <c r="F2030" t="s">
        <v>3275</v>
      </c>
      <c r="G2030" t="s">
        <v>3242</v>
      </c>
      <c r="H2030" s="2">
        <v>5</v>
      </c>
    </row>
    <row r="2031" spans="1:8" x14ac:dyDescent="0.3">
      <c r="A2031" t="s">
        <v>1172</v>
      </c>
      <c r="B2031" t="s">
        <v>10</v>
      </c>
      <c r="C2031" t="s">
        <v>28</v>
      </c>
      <c r="D2031" t="s">
        <v>42</v>
      </c>
      <c r="E2031" t="s">
        <v>110</v>
      </c>
      <c r="F2031" t="s">
        <v>3275</v>
      </c>
      <c r="G2031" t="s">
        <v>3242</v>
      </c>
      <c r="H2031" s="2">
        <v>4</v>
      </c>
    </row>
    <row r="2032" spans="1:8" x14ac:dyDescent="0.3">
      <c r="A2032" t="s">
        <v>1173</v>
      </c>
      <c r="B2032" t="s">
        <v>10</v>
      </c>
      <c r="C2032" t="s">
        <v>28</v>
      </c>
      <c r="D2032" t="s">
        <v>42</v>
      </c>
      <c r="E2032" t="s">
        <v>110</v>
      </c>
      <c r="F2032" t="s">
        <v>3275</v>
      </c>
      <c r="G2032" t="s">
        <v>3228</v>
      </c>
      <c r="H2032" s="2">
        <v>3</v>
      </c>
    </row>
    <row r="2033" spans="1:8" x14ac:dyDescent="0.3">
      <c r="A2033" t="s">
        <v>1174</v>
      </c>
      <c r="B2033" t="s">
        <v>10</v>
      </c>
      <c r="C2033" t="s">
        <v>28</v>
      </c>
      <c r="D2033" t="s">
        <v>42</v>
      </c>
      <c r="E2033" t="s">
        <v>110</v>
      </c>
      <c r="F2033" t="s">
        <v>3275</v>
      </c>
      <c r="G2033" t="s">
        <v>3228</v>
      </c>
      <c r="H2033" s="2">
        <v>5</v>
      </c>
    </row>
    <row r="2034" spans="1:8" x14ac:dyDescent="0.3">
      <c r="A2034" t="s">
        <v>1175</v>
      </c>
      <c r="B2034" t="s">
        <v>10</v>
      </c>
      <c r="C2034" t="s">
        <v>28</v>
      </c>
      <c r="D2034" t="s">
        <v>42</v>
      </c>
      <c r="E2034" t="s">
        <v>110</v>
      </c>
      <c r="F2034" t="s">
        <v>3275</v>
      </c>
      <c r="G2034" t="s">
        <v>3228</v>
      </c>
      <c r="H2034" s="2">
        <v>4</v>
      </c>
    </row>
    <row r="2035" spans="1:8" x14ac:dyDescent="0.3">
      <c r="A2035" t="s">
        <v>1176</v>
      </c>
      <c r="B2035" t="s">
        <v>10</v>
      </c>
      <c r="C2035" t="s">
        <v>28</v>
      </c>
      <c r="D2035" t="s">
        <v>42</v>
      </c>
      <c r="E2035" t="s">
        <v>110</v>
      </c>
      <c r="F2035" t="s">
        <v>3275</v>
      </c>
      <c r="G2035" t="s">
        <v>3228</v>
      </c>
      <c r="H2035" s="2">
        <v>3</v>
      </c>
    </row>
    <row r="2036" spans="1:8" x14ac:dyDescent="0.3">
      <c r="A2036" t="s">
        <v>1177</v>
      </c>
      <c r="B2036" t="s">
        <v>10</v>
      </c>
      <c r="C2036" t="s">
        <v>28</v>
      </c>
      <c r="D2036" t="s">
        <v>42</v>
      </c>
      <c r="E2036" t="s">
        <v>110</v>
      </c>
      <c r="F2036" t="s">
        <v>3275</v>
      </c>
      <c r="G2036" t="s">
        <v>3218</v>
      </c>
      <c r="H2036" s="2">
        <v>5</v>
      </c>
    </row>
    <row r="2037" spans="1:8" x14ac:dyDescent="0.3">
      <c r="A2037" t="s">
        <v>1178</v>
      </c>
      <c r="B2037" t="s">
        <v>10</v>
      </c>
      <c r="C2037" t="s">
        <v>28</v>
      </c>
      <c r="D2037" t="s">
        <v>42</v>
      </c>
      <c r="E2037" t="s">
        <v>110</v>
      </c>
      <c r="F2037" t="s">
        <v>3275</v>
      </c>
      <c r="G2037" t="s">
        <v>3218</v>
      </c>
      <c r="H2037" s="2">
        <v>5</v>
      </c>
    </row>
    <row r="2038" spans="1:8" x14ac:dyDescent="0.3">
      <c r="A2038" t="s">
        <v>1179</v>
      </c>
      <c r="B2038" t="s">
        <v>10</v>
      </c>
      <c r="C2038" t="s">
        <v>28</v>
      </c>
      <c r="D2038" t="s">
        <v>42</v>
      </c>
      <c r="E2038" t="s">
        <v>110</v>
      </c>
      <c r="F2038" t="s">
        <v>3275</v>
      </c>
      <c r="G2038" t="s">
        <v>3218</v>
      </c>
      <c r="H2038" s="2">
        <v>4</v>
      </c>
    </row>
    <row r="2039" spans="1:8" x14ac:dyDescent="0.3">
      <c r="A2039" t="s">
        <v>1180</v>
      </c>
      <c r="B2039" t="s">
        <v>10</v>
      </c>
      <c r="C2039" t="s">
        <v>28</v>
      </c>
      <c r="D2039" t="s">
        <v>42</v>
      </c>
      <c r="E2039" t="s">
        <v>110</v>
      </c>
      <c r="F2039" t="s">
        <v>3275</v>
      </c>
      <c r="G2039" t="s">
        <v>3218</v>
      </c>
      <c r="H2039" s="2">
        <v>2</v>
      </c>
    </row>
    <row r="2040" spans="1:8" x14ac:dyDescent="0.3">
      <c r="A2040" t="s">
        <v>1181</v>
      </c>
      <c r="B2040" t="s">
        <v>10</v>
      </c>
      <c r="C2040" t="s">
        <v>28</v>
      </c>
      <c r="D2040" t="s">
        <v>42</v>
      </c>
      <c r="E2040" t="s">
        <v>110</v>
      </c>
      <c r="F2040" t="s">
        <v>3275</v>
      </c>
      <c r="G2040" t="s">
        <v>3218</v>
      </c>
      <c r="H2040" s="2">
        <v>3</v>
      </c>
    </row>
    <row r="2041" spans="1:8" x14ac:dyDescent="0.3">
      <c r="A2041" t="s">
        <v>1182</v>
      </c>
      <c r="B2041" t="s">
        <v>10</v>
      </c>
      <c r="C2041" t="s">
        <v>28</v>
      </c>
      <c r="D2041" t="s">
        <v>42</v>
      </c>
      <c r="E2041" t="s">
        <v>110</v>
      </c>
      <c r="F2041" t="s">
        <v>3275</v>
      </c>
      <c r="G2041" t="s">
        <v>3223</v>
      </c>
      <c r="H2041" s="2">
        <v>4</v>
      </c>
    </row>
    <row r="2042" spans="1:8" x14ac:dyDescent="0.3">
      <c r="A2042" t="s">
        <v>1183</v>
      </c>
      <c r="B2042" t="s">
        <v>10</v>
      </c>
      <c r="C2042" t="s">
        <v>28</v>
      </c>
      <c r="D2042" t="s">
        <v>42</v>
      </c>
      <c r="E2042" t="s">
        <v>110</v>
      </c>
      <c r="F2042" t="s">
        <v>3275</v>
      </c>
      <c r="G2042" t="s">
        <v>3240</v>
      </c>
      <c r="H2042" s="2">
        <v>5</v>
      </c>
    </row>
    <row r="2043" spans="1:8" x14ac:dyDescent="0.3">
      <c r="A2043" t="s">
        <v>1184</v>
      </c>
      <c r="B2043" t="s">
        <v>10</v>
      </c>
      <c r="C2043" t="s">
        <v>28</v>
      </c>
      <c r="D2043" t="s">
        <v>42</v>
      </c>
      <c r="E2043" t="s">
        <v>110</v>
      </c>
      <c r="F2043" t="s">
        <v>3275</v>
      </c>
      <c r="G2043" t="s">
        <v>3244</v>
      </c>
      <c r="H2043" s="2">
        <v>4</v>
      </c>
    </row>
    <row r="2044" spans="1:8" x14ac:dyDescent="0.3">
      <c r="A2044" t="s">
        <v>1185</v>
      </c>
      <c r="B2044" t="s">
        <v>10</v>
      </c>
      <c r="C2044" t="s">
        <v>28</v>
      </c>
      <c r="D2044" t="s">
        <v>42</v>
      </c>
      <c r="E2044" t="s">
        <v>110</v>
      </c>
      <c r="F2044" t="s">
        <v>3275</v>
      </c>
      <c r="G2044" t="s">
        <v>3226</v>
      </c>
      <c r="H2044" s="2">
        <v>4</v>
      </c>
    </row>
    <row r="2045" spans="1:8" x14ac:dyDescent="0.3">
      <c r="A2045" t="s">
        <v>1186</v>
      </c>
      <c r="B2045" t="s">
        <v>10</v>
      </c>
      <c r="C2045" t="s">
        <v>28</v>
      </c>
      <c r="D2045" t="s">
        <v>42</v>
      </c>
      <c r="E2045" t="s">
        <v>110</v>
      </c>
      <c r="F2045" t="s">
        <v>3275</v>
      </c>
      <c r="G2045" t="s">
        <v>3231</v>
      </c>
      <c r="H2045" s="2">
        <v>4</v>
      </c>
    </row>
    <row r="2046" spans="1:8" x14ac:dyDescent="0.3">
      <c r="A2046" t="s">
        <v>1187</v>
      </c>
      <c r="B2046" t="s">
        <v>10</v>
      </c>
      <c r="C2046" t="s">
        <v>28</v>
      </c>
      <c r="D2046" t="s">
        <v>42</v>
      </c>
      <c r="E2046" t="s">
        <v>110</v>
      </c>
      <c r="F2046" t="s">
        <v>3275</v>
      </c>
      <c r="G2046" t="s">
        <v>3218</v>
      </c>
      <c r="H2046" s="2">
        <v>3</v>
      </c>
    </row>
    <row r="2047" spans="1:8" x14ac:dyDescent="0.3">
      <c r="A2047" t="s">
        <v>1188</v>
      </c>
      <c r="B2047" t="s">
        <v>10</v>
      </c>
      <c r="C2047" t="s">
        <v>28</v>
      </c>
      <c r="D2047" t="s">
        <v>42</v>
      </c>
      <c r="E2047" t="s">
        <v>110</v>
      </c>
      <c r="F2047" t="s">
        <v>3275</v>
      </c>
      <c r="G2047" t="s">
        <v>3226</v>
      </c>
      <c r="H2047" s="2">
        <v>2</v>
      </c>
    </row>
    <row r="2048" spans="1:8" x14ac:dyDescent="0.3">
      <c r="A2048" t="s">
        <v>1189</v>
      </c>
      <c r="B2048" t="s">
        <v>10</v>
      </c>
      <c r="C2048" t="s">
        <v>28</v>
      </c>
      <c r="D2048" t="s">
        <v>42</v>
      </c>
      <c r="E2048" t="s">
        <v>111</v>
      </c>
      <c r="F2048" t="s">
        <v>3275</v>
      </c>
      <c r="G2048" t="s">
        <v>3228</v>
      </c>
      <c r="H2048" s="2">
        <v>5</v>
      </c>
    </row>
    <row r="2049" spans="1:8" x14ac:dyDescent="0.3">
      <c r="A2049" t="s">
        <v>1190</v>
      </c>
      <c r="B2049" t="s">
        <v>10</v>
      </c>
      <c r="C2049" t="s">
        <v>28</v>
      </c>
      <c r="D2049" t="s">
        <v>42</v>
      </c>
      <c r="E2049" t="s">
        <v>111</v>
      </c>
      <c r="F2049" t="s">
        <v>3275</v>
      </c>
      <c r="G2049" t="s">
        <v>3223</v>
      </c>
      <c r="H2049" s="2">
        <v>4</v>
      </c>
    </row>
    <row r="2050" spans="1:8" x14ac:dyDescent="0.3">
      <c r="A2050" t="s">
        <v>1191</v>
      </c>
      <c r="B2050" t="s">
        <v>10</v>
      </c>
      <c r="C2050" t="s">
        <v>28</v>
      </c>
      <c r="D2050" t="s">
        <v>42</v>
      </c>
      <c r="E2050" t="s">
        <v>111</v>
      </c>
      <c r="F2050" t="s">
        <v>3275</v>
      </c>
      <c r="G2050" t="s">
        <v>3252</v>
      </c>
      <c r="H2050" s="2">
        <v>2</v>
      </c>
    </row>
    <row r="2051" spans="1:8" x14ac:dyDescent="0.3">
      <c r="A2051" t="s">
        <v>1192</v>
      </c>
      <c r="B2051" t="s">
        <v>10</v>
      </c>
      <c r="C2051" t="s">
        <v>28</v>
      </c>
      <c r="D2051" t="s">
        <v>42</v>
      </c>
      <c r="E2051" t="s">
        <v>111</v>
      </c>
      <c r="F2051" t="s">
        <v>3275</v>
      </c>
      <c r="G2051" t="s">
        <v>3219</v>
      </c>
      <c r="H2051" s="2">
        <v>5</v>
      </c>
    </row>
    <row r="2052" spans="1:8" x14ac:dyDescent="0.3">
      <c r="A2052" t="s">
        <v>1193</v>
      </c>
      <c r="B2052" t="s">
        <v>10</v>
      </c>
      <c r="C2052" t="s">
        <v>28</v>
      </c>
      <c r="D2052" t="s">
        <v>42</v>
      </c>
      <c r="E2052" t="s">
        <v>111</v>
      </c>
      <c r="F2052" t="s">
        <v>3275</v>
      </c>
      <c r="G2052" t="s">
        <v>3241</v>
      </c>
      <c r="H2052" s="2">
        <v>5</v>
      </c>
    </row>
    <row r="2053" spans="1:8" x14ac:dyDescent="0.3">
      <c r="A2053" t="s">
        <v>1194</v>
      </c>
      <c r="B2053" t="s">
        <v>10</v>
      </c>
      <c r="C2053" t="s">
        <v>28</v>
      </c>
      <c r="D2053" t="s">
        <v>42</v>
      </c>
      <c r="E2053" t="s">
        <v>111</v>
      </c>
      <c r="F2053" t="s">
        <v>3275</v>
      </c>
      <c r="G2053" t="s">
        <v>3231</v>
      </c>
      <c r="H2053" s="2">
        <v>4</v>
      </c>
    </row>
    <row r="2054" spans="1:8" x14ac:dyDescent="0.3">
      <c r="A2054" t="s">
        <v>1195</v>
      </c>
      <c r="B2054" t="s">
        <v>10</v>
      </c>
      <c r="C2054" t="s">
        <v>28</v>
      </c>
      <c r="D2054" t="s">
        <v>42</v>
      </c>
      <c r="E2054" t="s">
        <v>111</v>
      </c>
      <c r="F2054" t="s">
        <v>3275</v>
      </c>
      <c r="G2054" t="s">
        <v>3242</v>
      </c>
      <c r="H2054" s="2">
        <v>4</v>
      </c>
    </row>
    <row r="2055" spans="1:8" x14ac:dyDescent="0.3">
      <c r="A2055" t="s">
        <v>1196</v>
      </c>
      <c r="B2055" t="s">
        <v>10</v>
      </c>
      <c r="C2055" t="s">
        <v>28</v>
      </c>
      <c r="D2055" t="s">
        <v>42</v>
      </c>
      <c r="E2055" t="s">
        <v>111</v>
      </c>
      <c r="F2055" t="s">
        <v>3275</v>
      </c>
      <c r="G2055" t="s">
        <v>3218</v>
      </c>
      <c r="H2055" s="2">
        <v>4</v>
      </c>
    </row>
    <row r="2056" spans="1:8" x14ac:dyDescent="0.3">
      <c r="A2056" t="s">
        <v>1197</v>
      </c>
      <c r="B2056" t="s">
        <v>10</v>
      </c>
      <c r="C2056" t="s">
        <v>28</v>
      </c>
      <c r="D2056" t="s">
        <v>42</v>
      </c>
      <c r="E2056" t="s">
        <v>111</v>
      </c>
      <c r="F2056" t="s">
        <v>3275</v>
      </c>
      <c r="G2056" t="s">
        <v>3218</v>
      </c>
      <c r="H2056" s="2">
        <v>3</v>
      </c>
    </row>
    <row r="2057" spans="1:8" x14ac:dyDescent="0.3">
      <c r="A2057" t="s">
        <v>1198</v>
      </c>
      <c r="B2057" t="s">
        <v>10</v>
      </c>
      <c r="C2057" t="s">
        <v>28</v>
      </c>
      <c r="D2057" t="s">
        <v>42</v>
      </c>
      <c r="E2057" t="s">
        <v>112</v>
      </c>
      <c r="F2057" t="s">
        <v>3275</v>
      </c>
      <c r="G2057" t="s">
        <v>3223</v>
      </c>
      <c r="H2057" s="2">
        <v>5</v>
      </c>
    </row>
    <row r="2058" spans="1:8" x14ac:dyDescent="0.3">
      <c r="A2058" t="s">
        <v>1199</v>
      </c>
      <c r="B2058" t="s">
        <v>10</v>
      </c>
      <c r="C2058" t="s">
        <v>28</v>
      </c>
      <c r="D2058" t="s">
        <v>42</v>
      </c>
      <c r="E2058" t="s">
        <v>112</v>
      </c>
      <c r="F2058" t="s">
        <v>3275</v>
      </c>
      <c r="G2058" t="s">
        <v>3240</v>
      </c>
      <c r="H2058" s="2">
        <v>4</v>
      </c>
    </row>
    <row r="2059" spans="1:8" x14ac:dyDescent="0.3">
      <c r="A2059" t="s">
        <v>1200</v>
      </c>
      <c r="B2059" t="s">
        <v>10</v>
      </c>
      <c r="C2059" t="s">
        <v>28</v>
      </c>
      <c r="D2059" t="s">
        <v>42</v>
      </c>
      <c r="E2059" t="s">
        <v>112</v>
      </c>
      <c r="F2059" t="s">
        <v>3275</v>
      </c>
      <c r="G2059" t="s">
        <v>3244</v>
      </c>
      <c r="H2059" s="2">
        <v>2</v>
      </c>
    </row>
    <row r="2060" spans="1:8" x14ac:dyDescent="0.3">
      <c r="A2060" t="s">
        <v>1201</v>
      </c>
      <c r="B2060" t="s">
        <v>10</v>
      </c>
      <c r="C2060" t="s">
        <v>28</v>
      </c>
      <c r="D2060" t="s">
        <v>42</v>
      </c>
      <c r="E2060" t="s">
        <v>112</v>
      </c>
      <c r="F2060" t="s">
        <v>3275</v>
      </c>
      <c r="G2060" t="s">
        <v>3226</v>
      </c>
      <c r="H2060" s="2">
        <v>5</v>
      </c>
    </row>
    <row r="2061" spans="1:8" x14ac:dyDescent="0.3">
      <c r="A2061" t="s">
        <v>1202</v>
      </c>
      <c r="B2061" t="s">
        <v>10</v>
      </c>
      <c r="C2061" t="s">
        <v>28</v>
      </c>
      <c r="D2061" t="s">
        <v>42</v>
      </c>
      <c r="E2061" t="s">
        <v>112</v>
      </c>
      <c r="F2061" t="s">
        <v>3275</v>
      </c>
      <c r="G2061" t="s">
        <v>3231</v>
      </c>
      <c r="H2061" s="2">
        <v>5</v>
      </c>
    </row>
    <row r="2062" spans="1:8" x14ac:dyDescent="0.3">
      <c r="A2062" t="s">
        <v>1203</v>
      </c>
      <c r="B2062" t="s">
        <v>10</v>
      </c>
      <c r="C2062" t="s">
        <v>28</v>
      </c>
      <c r="D2062" t="s">
        <v>42</v>
      </c>
      <c r="E2062" t="s">
        <v>112</v>
      </c>
      <c r="F2062" t="s">
        <v>3275</v>
      </c>
      <c r="G2062" t="s">
        <v>3218</v>
      </c>
      <c r="H2062" s="2">
        <v>5</v>
      </c>
    </row>
    <row r="2063" spans="1:8" x14ac:dyDescent="0.3">
      <c r="A2063" t="s">
        <v>1204</v>
      </c>
      <c r="B2063" t="s">
        <v>10</v>
      </c>
      <c r="C2063" t="s">
        <v>28</v>
      </c>
      <c r="D2063" t="s">
        <v>42</v>
      </c>
      <c r="E2063" t="s">
        <v>112</v>
      </c>
      <c r="F2063" t="s">
        <v>3275</v>
      </c>
      <c r="G2063" t="s">
        <v>3226</v>
      </c>
      <c r="H2063" s="2">
        <v>4</v>
      </c>
    </row>
    <row r="2064" spans="1:8" x14ac:dyDescent="0.3">
      <c r="A2064" t="s">
        <v>1205</v>
      </c>
      <c r="B2064" t="s">
        <v>10</v>
      </c>
      <c r="C2064" t="s">
        <v>28</v>
      </c>
      <c r="D2064" t="s">
        <v>42</v>
      </c>
      <c r="E2064" t="s">
        <v>112</v>
      </c>
      <c r="F2064" t="s">
        <v>3275</v>
      </c>
      <c r="G2064" t="s">
        <v>3228</v>
      </c>
      <c r="H2064" s="2">
        <v>4</v>
      </c>
    </row>
    <row r="2065" spans="1:8" x14ac:dyDescent="0.3">
      <c r="A2065" t="s">
        <v>1206</v>
      </c>
      <c r="B2065" t="s">
        <v>10</v>
      </c>
      <c r="C2065" t="s">
        <v>28</v>
      </c>
      <c r="D2065" t="s">
        <v>42</v>
      </c>
      <c r="E2065" t="s">
        <v>112</v>
      </c>
      <c r="F2065" t="s">
        <v>3275</v>
      </c>
      <c r="G2065" t="s">
        <v>3223</v>
      </c>
      <c r="H2065" s="2">
        <v>4</v>
      </c>
    </row>
    <row r="2066" spans="1:8" x14ac:dyDescent="0.3">
      <c r="A2066" t="s">
        <v>1207</v>
      </c>
      <c r="B2066" t="s">
        <v>10</v>
      </c>
      <c r="C2066" t="s">
        <v>28</v>
      </c>
      <c r="D2066" t="s">
        <v>42</v>
      </c>
      <c r="E2066" t="s">
        <v>112</v>
      </c>
      <c r="F2066" t="s">
        <v>3275</v>
      </c>
      <c r="G2066" t="s">
        <v>3252</v>
      </c>
      <c r="H2066" s="2">
        <v>5</v>
      </c>
    </row>
    <row r="2067" spans="1:8" x14ac:dyDescent="0.3">
      <c r="A2067" t="s">
        <v>1208</v>
      </c>
      <c r="B2067" t="s">
        <v>10</v>
      </c>
      <c r="C2067" t="s">
        <v>28</v>
      </c>
      <c r="D2067" t="s">
        <v>42</v>
      </c>
      <c r="E2067" t="s">
        <v>112</v>
      </c>
      <c r="F2067" t="s">
        <v>3275</v>
      </c>
      <c r="G2067" t="s">
        <v>3219</v>
      </c>
      <c r="H2067" s="2">
        <v>5</v>
      </c>
    </row>
    <row r="2068" spans="1:8" x14ac:dyDescent="0.3">
      <c r="A2068" t="s">
        <v>1209</v>
      </c>
      <c r="B2068" t="s">
        <v>10</v>
      </c>
      <c r="C2068" t="s">
        <v>28</v>
      </c>
      <c r="D2068" t="s">
        <v>42</v>
      </c>
      <c r="E2068" t="s">
        <v>112</v>
      </c>
      <c r="F2068" t="s">
        <v>3275</v>
      </c>
      <c r="G2068" t="s">
        <v>3241</v>
      </c>
      <c r="H2068" s="2">
        <v>3</v>
      </c>
    </row>
    <row r="2069" spans="1:8" x14ac:dyDescent="0.3">
      <c r="A2069" t="s">
        <v>1210</v>
      </c>
      <c r="B2069" t="s">
        <v>10</v>
      </c>
      <c r="C2069" t="s">
        <v>28</v>
      </c>
      <c r="D2069" t="s">
        <v>42</v>
      </c>
      <c r="E2069" t="s">
        <v>112</v>
      </c>
      <c r="F2069" t="s">
        <v>3275</v>
      </c>
      <c r="G2069" t="s">
        <v>3231</v>
      </c>
      <c r="H2069" s="2">
        <v>5</v>
      </c>
    </row>
    <row r="2070" spans="1:8" x14ac:dyDescent="0.3">
      <c r="A2070" t="s">
        <v>1211</v>
      </c>
      <c r="B2070" t="s">
        <v>10</v>
      </c>
      <c r="C2070" t="s">
        <v>28</v>
      </c>
      <c r="D2070" t="s">
        <v>42</v>
      </c>
      <c r="E2070" t="s">
        <v>112</v>
      </c>
      <c r="F2070" t="s">
        <v>3275</v>
      </c>
      <c r="G2070" t="s">
        <v>3242</v>
      </c>
      <c r="H2070" s="2">
        <v>5</v>
      </c>
    </row>
    <row r="2071" spans="1:8" x14ac:dyDescent="0.3">
      <c r="A2071" t="s">
        <v>1212</v>
      </c>
      <c r="B2071" t="s">
        <v>10</v>
      </c>
      <c r="C2071" t="s">
        <v>28</v>
      </c>
      <c r="D2071" t="s">
        <v>42</v>
      </c>
      <c r="E2071" t="s">
        <v>112</v>
      </c>
      <c r="F2071" t="s">
        <v>3275</v>
      </c>
      <c r="G2071" t="s">
        <v>3228</v>
      </c>
      <c r="H2071" s="2">
        <v>4</v>
      </c>
    </row>
    <row r="2072" spans="1:8" x14ac:dyDescent="0.3">
      <c r="A2072" t="s">
        <v>1213</v>
      </c>
      <c r="B2072" t="s">
        <v>10</v>
      </c>
      <c r="C2072" t="s">
        <v>28</v>
      </c>
      <c r="D2072" t="s">
        <v>42</v>
      </c>
      <c r="E2072" t="s">
        <v>112</v>
      </c>
      <c r="F2072" t="s">
        <v>3275</v>
      </c>
      <c r="G2072" t="s">
        <v>3228</v>
      </c>
      <c r="H2072" s="2">
        <v>3</v>
      </c>
    </row>
    <row r="2073" spans="1:8" x14ac:dyDescent="0.3">
      <c r="A2073" t="s">
        <v>1214</v>
      </c>
      <c r="B2073" t="s">
        <v>10</v>
      </c>
      <c r="C2073" t="s">
        <v>28</v>
      </c>
      <c r="D2073" t="s">
        <v>42</v>
      </c>
      <c r="E2073" t="s">
        <v>112</v>
      </c>
      <c r="F2073" t="s">
        <v>3275</v>
      </c>
      <c r="G2073" t="s">
        <v>3228</v>
      </c>
      <c r="H2073" s="2">
        <v>3</v>
      </c>
    </row>
    <row r="2074" spans="1:8" x14ac:dyDescent="0.3">
      <c r="A2074" t="s">
        <v>1215</v>
      </c>
      <c r="B2074" t="s">
        <v>10</v>
      </c>
      <c r="C2074" t="s">
        <v>28</v>
      </c>
      <c r="D2074" t="s">
        <v>42</v>
      </c>
      <c r="E2074" t="s">
        <v>112</v>
      </c>
      <c r="F2074" t="s">
        <v>3275</v>
      </c>
      <c r="G2074" t="s">
        <v>3218</v>
      </c>
      <c r="H2074" s="2">
        <v>5</v>
      </c>
    </row>
    <row r="2075" spans="1:8" x14ac:dyDescent="0.3">
      <c r="A2075" t="s">
        <v>1216</v>
      </c>
      <c r="B2075" t="s">
        <v>10</v>
      </c>
      <c r="C2075" t="s">
        <v>28</v>
      </c>
      <c r="D2075" t="s">
        <v>42</v>
      </c>
      <c r="E2075" t="s">
        <v>112</v>
      </c>
      <c r="F2075" t="s">
        <v>3275</v>
      </c>
      <c r="G2075" t="s">
        <v>3218</v>
      </c>
      <c r="H2075" s="2">
        <v>5</v>
      </c>
    </row>
    <row r="2076" spans="1:8" x14ac:dyDescent="0.3">
      <c r="A2076" t="s">
        <v>1217</v>
      </c>
      <c r="B2076" t="s">
        <v>10</v>
      </c>
      <c r="C2076" t="s">
        <v>28</v>
      </c>
      <c r="D2076" t="s">
        <v>42</v>
      </c>
      <c r="E2076" t="s">
        <v>112</v>
      </c>
      <c r="F2076" t="s">
        <v>3275</v>
      </c>
      <c r="G2076" t="s">
        <v>3218</v>
      </c>
      <c r="H2076" s="2">
        <v>4</v>
      </c>
    </row>
    <row r="2077" spans="1:8" x14ac:dyDescent="0.3">
      <c r="A2077" t="s">
        <v>1218</v>
      </c>
      <c r="B2077" t="s">
        <v>10</v>
      </c>
      <c r="C2077" t="s">
        <v>28</v>
      </c>
      <c r="D2077" t="s">
        <v>42</v>
      </c>
      <c r="E2077" t="s">
        <v>112</v>
      </c>
      <c r="F2077" t="s">
        <v>3275</v>
      </c>
      <c r="G2077" t="s">
        <v>3228</v>
      </c>
      <c r="H2077" s="2">
        <v>2</v>
      </c>
    </row>
    <row r="2078" spans="1:8" x14ac:dyDescent="0.3">
      <c r="A2078" t="s">
        <v>1219</v>
      </c>
      <c r="B2078" t="s">
        <v>10</v>
      </c>
      <c r="C2078" t="s">
        <v>28</v>
      </c>
      <c r="D2078" t="s">
        <v>42</v>
      </c>
      <c r="E2078" t="s">
        <v>112</v>
      </c>
      <c r="F2078" t="s">
        <v>3275</v>
      </c>
      <c r="G2078" t="s">
        <v>3219</v>
      </c>
      <c r="H2078" s="2">
        <v>3</v>
      </c>
    </row>
    <row r="2079" spans="1:8" x14ac:dyDescent="0.3">
      <c r="A2079" t="s">
        <v>1220</v>
      </c>
      <c r="B2079" t="s">
        <v>10</v>
      </c>
      <c r="C2079" t="s">
        <v>28</v>
      </c>
      <c r="D2079" t="s">
        <v>42</v>
      </c>
      <c r="E2079" t="s">
        <v>112</v>
      </c>
      <c r="F2079" t="s">
        <v>3275</v>
      </c>
      <c r="G2079" t="s">
        <v>3219</v>
      </c>
      <c r="H2079" s="2">
        <v>4</v>
      </c>
    </row>
    <row r="2080" spans="1:8" x14ac:dyDescent="0.3">
      <c r="A2080" t="s">
        <v>1221</v>
      </c>
      <c r="B2080" t="s">
        <v>10</v>
      </c>
      <c r="C2080" t="s">
        <v>28</v>
      </c>
      <c r="D2080" t="s">
        <v>42</v>
      </c>
      <c r="E2080" t="s">
        <v>112</v>
      </c>
      <c r="F2080" t="s">
        <v>3275</v>
      </c>
      <c r="G2080" t="s">
        <v>3218</v>
      </c>
      <c r="H2080" s="2">
        <v>5</v>
      </c>
    </row>
    <row r="2081" spans="1:8" x14ac:dyDescent="0.3">
      <c r="A2081" t="s">
        <v>1222</v>
      </c>
      <c r="B2081" t="s">
        <v>10</v>
      </c>
      <c r="C2081" t="s">
        <v>28</v>
      </c>
      <c r="D2081" t="s">
        <v>43</v>
      </c>
      <c r="E2081" t="s">
        <v>110</v>
      </c>
      <c r="F2081" t="s">
        <v>3275</v>
      </c>
      <c r="G2081" t="s">
        <v>3213</v>
      </c>
      <c r="H2081" s="2">
        <v>4</v>
      </c>
    </row>
    <row r="2082" spans="1:8" x14ac:dyDescent="0.3">
      <c r="A2082" t="s">
        <v>1223</v>
      </c>
      <c r="B2082" t="s">
        <v>10</v>
      </c>
      <c r="C2082" t="s">
        <v>28</v>
      </c>
      <c r="D2082" t="s">
        <v>43</v>
      </c>
      <c r="E2082" t="s">
        <v>110</v>
      </c>
      <c r="F2082" t="s">
        <v>3275</v>
      </c>
      <c r="G2082" t="s">
        <v>3213</v>
      </c>
      <c r="H2082" s="2">
        <v>4</v>
      </c>
    </row>
    <row r="2083" spans="1:8" x14ac:dyDescent="0.3">
      <c r="A2083" t="s">
        <v>1224</v>
      </c>
      <c r="B2083" t="s">
        <v>10</v>
      </c>
      <c r="C2083" t="s">
        <v>28</v>
      </c>
      <c r="D2083" t="s">
        <v>43</v>
      </c>
      <c r="E2083" t="s">
        <v>110</v>
      </c>
      <c r="F2083" t="s">
        <v>3275</v>
      </c>
      <c r="G2083" t="s">
        <v>3213</v>
      </c>
      <c r="H2083" s="2">
        <v>4</v>
      </c>
    </row>
    <row r="2084" spans="1:8" x14ac:dyDescent="0.3">
      <c r="A2084" t="s">
        <v>1225</v>
      </c>
      <c r="B2084" t="s">
        <v>10</v>
      </c>
      <c r="C2084" t="s">
        <v>28</v>
      </c>
      <c r="D2084" t="s">
        <v>43</v>
      </c>
      <c r="E2084" t="s">
        <v>110</v>
      </c>
      <c r="F2084" t="s">
        <v>3275</v>
      </c>
      <c r="G2084" t="s">
        <v>3226</v>
      </c>
      <c r="H2084" s="2">
        <v>3</v>
      </c>
    </row>
    <row r="2085" spans="1:8" x14ac:dyDescent="0.3">
      <c r="A2085" t="s">
        <v>1226</v>
      </c>
      <c r="B2085" t="s">
        <v>10</v>
      </c>
      <c r="C2085" t="s">
        <v>28</v>
      </c>
      <c r="D2085" t="s">
        <v>43</v>
      </c>
      <c r="E2085" t="s">
        <v>110</v>
      </c>
      <c r="F2085" t="s">
        <v>3275</v>
      </c>
      <c r="G2085" t="s">
        <v>3226</v>
      </c>
      <c r="H2085" s="2">
        <v>2</v>
      </c>
    </row>
    <row r="2086" spans="1:8" x14ac:dyDescent="0.3">
      <c r="A2086" t="s">
        <v>1227</v>
      </c>
      <c r="B2086" t="s">
        <v>10</v>
      </c>
      <c r="C2086" t="s">
        <v>28</v>
      </c>
      <c r="D2086" t="s">
        <v>43</v>
      </c>
      <c r="E2086" t="s">
        <v>110</v>
      </c>
      <c r="F2086" t="s">
        <v>3275</v>
      </c>
      <c r="G2086" t="s">
        <v>3213</v>
      </c>
      <c r="H2086" s="2">
        <v>5</v>
      </c>
    </row>
    <row r="2087" spans="1:8" x14ac:dyDescent="0.3">
      <c r="A2087" t="s">
        <v>1228</v>
      </c>
      <c r="B2087" t="s">
        <v>10</v>
      </c>
      <c r="C2087" t="s">
        <v>28</v>
      </c>
      <c r="D2087" t="s">
        <v>43</v>
      </c>
      <c r="E2087" t="s">
        <v>110</v>
      </c>
      <c r="F2087" t="s">
        <v>3275</v>
      </c>
      <c r="G2087" t="s">
        <v>3213</v>
      </c>
      <c r="H2087" s="2">
        <v>4</v>
      </c>
    </row>
    <row r="2088" spans="1:8" x14ac:dyDescent="0.3">
      <c r="A2088" t="s">
        <v>1229</v>
      </c>
      <c r="B2088" t="s">
        <v>10</v>
      </c>
      <c r="C2088" t="s">
        <v>28</v>
      </c>
      <c r="D2088" t="s">
        <v>43</v>
      </c>
      <c r="E2088" t="s">
        <v>110</v>
      </c>
      <c r="F2088" t="s">
        <v>3275</v>
      </c>
      <c r="G2088" t="s">
        <v>3213</v>
      </c>
      <c r="H2088" s="2">
        <v>2</v>
      </c>
    </row>
    <row r="2089" spans="1:8" x14ac:dyDescent="0.3">
      <c r="A2089" t="s">
        <v>1230</v>
      </c>
      <c r="B2089" t="s">
        <v>10</v>
      </c>
      <c r="C2089" t="s">
        <v>28</v>
      </c>
      <c r="D2089" t="s">
        <v>43</v>
      </c>
      <c r="E2089" t="s">
        <v>110</v>
      </c>
      <c r="F2089" t="s">
        <v>3275</v>
      </c>
      <c r="G2089" t="s">
        <v>3215</v>
      </c>
      <c r="H2089" s="2">
        <v>5</v>
      </c>
    </row>
    <row r="2090" spans="1:8" x14ac:dyDescent="0.3">
      <c r="A2090" t="s">
        <v>1231</v>
      </c>
      <c r="B2090" t="s">
        <v>10</v>
      </c>
      <c r="C2090" t="s">
        <v>28</v>
      </c>
      <c r="D2090" t="s">
        <v>43</v>
      </c>
      <c r="E2090" t="s">
        <v>110</v>
      </c>
      <c r="F2090" t="s">
        <v>3275</v>
      </c>
      <c r="G2090" t="s">
        <v>3215</v>
      </c>
      <c r="H2090" s="2">
        <v>5</v>
      </c>
    </row>
    <row r="2091" spans="1:8" x14ac:dyDescent="0.3">
      <c r="A2091" t="s">
        <v>1232</v>
      </c>
      <c r="B2091" t="s">
        <v>10</v>
      </c>
      <c r="C2091" t="s">
        <v>28</v>
      </c>
      <c r="D2091" t="s">
        <v>43</v>
      </c>
      <c r="E2091" t="s">
        <v>110</v>
      </c>
      <c r="F2091" t="s">
        <v>3275</v>
      </c>
      <c r="G2091" t="s">
        <v>3214</v>
      </c>
      <c r="H2091" s="2">
        <v>4</v>
      </c>
    </row>
    <row r="2092" spans="1:8" x14ac:dyDescent="0.3">
      <c r="A2092" t="s">
        <v>1233</v>
      </c>
      <c r="B2092" t="s">
        <v>10</v>
      </c>
      <c r="C2092" t="s">
        <v>28</v>
      </c>
      <c r="D2092" t="s">
        <v>43</v>
      </c>
      <c r="E2092" t="s">
        <v>110</v>
      </c>
      <c r="F2092" t="s">
        <v>3275</v>
      </c>
      <c r="G2092" t="s">
        <v>3214</v>
      </c>
      <c r="H2092" s="2">
        <v>4</v>
      </c>
    </row>
    <row r="2093" spans="1:8" x14ac:dyDescent="0.3">
      <c r="A2093" t="s">
        <v>1234</v>
      </c>
      <c r="B2093" t="s">
        <v>10</v>
      </c>
      <c r="C2093" t="s">
        <v>28</v>
      </c>
      <c r="D2093" t="s">
        <v>43</v>
      </c>
      <c r="E2093" t="s">
        <v>110</v>
      </c>
      <c r="F2093" t="s">
        <v>3275</v>
      </c>
      <c r="G2093" t="s">
        <v>3230</v>
      </c>
      <c r="H2093" s="2">
        <v>4</v>
      </c>
    </row>
    <row r="2094" spans="1:8" x14ac:dyDescent="0.3">
      <c r="A2094" t="s">
        <v>1235</v>
      </c>
      <c r="B2094" t="s">
        <v>10</v>
      </c>
      <c r="C2094" t="s">
        <v>28</v>
      </c>
      <c r="D2094" t="s">
        <v>43</v>
      </c>
      <c r="E2094" t="s">
        <v>112</v>
      </c>
      <c r="F2094" t="s">
        <v>3275</v>
      </c>
      <c r="G2094" t="s">
        <v>3230</v>
      </c>
      <c r="H2094" s="2">
        <v>3</v>
      </c>
    </row>
    <row r="2095" spans="1:8" x14ac:dyDescent="0.3">
      <c r="A2095" t="s">
        <v>1236</v>
      </c>
      <c r="B2095" t="s">
        <v>10</v>
      </c>
      <c r="C2095" t="s">
        <v>28</v>
      </c>
      <c r="D2095" t="s">
        <v>43</v>
      </c>
      <c r="E2095" t="s">
        <v>112</v>
      </c>
      <c r="F2095" t="s">
        <v>3275</v>
      </c>
      <c r="G2095" t="s">
        <v>3243</v>
      </c>
      <c r="H2095" s="2">
        <v>5</v>
      </c>
    </row>
    <row r="2096" spans="1:8" x14ac:dyDescent="0.3">
      <c r="A2096" t="s">
        <v>1237</v>
      </c>
      <c r="B2096" t="s">
        <v>10</v>
      </c>
      <c r="C2096" t="s">
        <v>28</v>
      </c>
      <c r="D2096" t="s">
        <v>43</v>
      </c>
      <c r="E2096" t="s">
        <v>112</v>
      </c>
      <c r="F2096" t="s">
        <v>3275</v>
      </c>
      <c r="G2096" t="s">
        <v>3243</v>
      </c>
      <c r="H2096" s="2">
        <v>4</v>
      </c>
    </row>
    <row r="2097" spans="1:8" x14ac:dyDescent="0.3">
      <c r="A2097" t="s">
        <v>1238</v>
      </c>
      <c r="B2097" t="s">
        <v>10</v>
      </c>
      <c r="C2097" t="s">
        <v>28</v>
      </c>
      <c r="D2097" t="s">
        <v>43</v>
      </c>
      <c r="E2097" t="s">
        <v>112</v>
      </c>
      <c r="F2097" t="s">
        <v>3275</v>
      </c>
      <c r="G2097" t="s">
        <v>3237</v>
      </c>
      <c r="H2097" s="2">
        <v>2</v>
      </c>
    </row>
    <row r="2098" spans="1:8" x14ac:dyDescent="0.3">
      <c r="A2098" t="s">
        <v>1239</v>
      </c>
      <c r="B2098" t="s">
        <v>10</v>
      </c>
      <c r="C2098" t="s">
        <v>28</v>
      </c>
      <c r="D2098" t="s">
        <v>43</v>
      </c>
      <c r="E2098" t="s">
        <v>112</v>
      </c>
      <c r="F2098" t="s">
        <v>3275</v>
      </c>
      <c r="G2098" t="s">
        <v>3237</v>
      </c>
      <c r="H2098" s="2">
        <v>5</v>
      </c>
    </row>
    <row r="2099" spans="1:8" x14ac:dyDescent="0.3">
      <c r="A2099" t="s">
        <v>1240</v>
      </c>
      <c r="B2099" t="s">
        <v>10</v>
      </c>
      <c r="C2099" t="s">
        <v>28</v>
      </c>
      <c r="D2099" t="s">
        <v>43</v>
      </c>
      <c r="E2099" t="s">
        <v>112</v>
      </c>
      <c r="F2099" t="s">
        <v>3275</v>
      </c>
      <c r="G2099" t="s">
        <v>3229</v>
      </c>
      <c r="H2099" s="2">
        <v>5</v>
      </c>
    </row>
    <row r="2100" spans="1:8" x14ac:dyDescent="0.3">
      <c r="A2100" t="s">
        <v>1241</v>
      </c>
      <c r="B2100" t="s">
        <v>10</v>
      </c>
      <c r="C2100" t="s">
        <v>28</v>
      </c>
      <c r="D2100" t="s">
        <v>43</v>
      </c>
      <c r="E2100" t="s">
        <v>112</v>
      </c>
      <c r="F2100" t="s">
        <v>3275</v>
      </c>
      <c r="G2100" t="s">
        <v>3213</v>
      </c>
      <c r="H2100" s="2">
        <v>5</v>
      </c>
    </row>
    <row r="2101" spans="1:8" x14ac:dyDescent="0.3">
      <c r="A2101" t="s">
        <v>1242</v>
      </c>
      <c r="B2101" t="s">
        <v>10</v>
      </c>
      <c r="C2101" t="s">
        <v>28</v>
      </c>
      <c r="D2101" t="s">
        <v>43</v>
      </c>
      <c r="E2101" t="s">
        <v>113</v>
      </c>
      <c r="F2101" t="s">
        <v>3275</v>
      </c>
      <c r="G2101" t="s">
        <v>3213</v>
      </c>
      <c r="H2101" s="2">
        <v>4</v>
      </c>
    </row>
    <row r="2102" spans="1:8" x14ac:dyDescent="0.3">
      <c r="A2102" t="s">
        <v>1243</v>
      </c>
      <c r="B2102" t="s">
        <v>10</v>
      </c>
      <c r="C2102" t="s">
        <v>28</v>
      </c>
      <c r="D2102" t="s">
        <v>43</v>
      </c>
      <c r="E2102" t="s">
        <v>113</v>
      </c>
      <c r="F2102" t="s">
        <v>3275</v>
      </c>
      <c r="G2102" t="s">
        <v>3213</v>
      </c>
      <c r="H2102" s="2">
        <v>4</v>
      </c>
    </row>
    <row r="2103" spans="1:8" x14ac:dyDescent="0.3">
      <c r="A2103" t="s">
        <v>1244</v>
      </c>
      <c r="B2103" t="s">
        <v>10</v>
      </c>
      <c r="C2103" t="s">
        <v>28</v>
      </c>
      <c r="D2103" t="s">
        <v>43</v>
      </c>
      <c r="E2103" t="s">
        <v>113</v>
      </c>
      <c r="F2103" t="s">
        <v>3275</v>
      </c>
      <c r="G2103" t="s">
        <v>3213</v>
      </c>
      <c r="H2103" s="2">
        <v>4</v>
      </c>
    </row>
    <row r="2104" spans="1:8" x14ac:dyDescent="0.3">
      <c r="A2104" t="s">
        <v>1245</v>
      </c>
      <c r="B2104" t="s">
        <v>10</v>
      </c>
      <c r="C2104" t="s">
        <v>28</v>
      </c>
      <c r="D2104" t="s">
        <v>43</v>
      </c>
      <c r="E2104" t="s">
        <v>113</v>
      </c>
      <c r="F2104" t="s">
        <v>3275</v>
      </c>
      <c r="G2104" t="s">
        <v>3213</v>
      </c>
      <c r="H2104" s="2">
        <v>5</v>
      </c>
    </row>
    <row r="2105" spans="1:8" x14ac:dyDescent="0.3">
      <c r="A2105" t="s">
        <v>1246</v>
      </c>
      <c r="B2105" t="s">
        <v>10</v>
      </c>
      <c r="C2105" t="s">
        <v>28</v>
      </c>
      <c r="D2105" t="s">
        <v>43</v>
      </c>
      <c r="E2105" t="s">
        <v>113</v>
      </c>
      <c r="F2105" t="s">
        <v>3275</v>
      </c>
      <c r="G2105" t="s">
        <v>3213</v>
      </c>
      <c r="H2105" s="2">
        <v>5</v>
      </c>
    </row>
    <row r="2106" spans="1:8" x14ac:dyDescent="0.3">
      <c r="A2106" t="s">
        <v>1247</v>
      </c>
      <c r="B2106" t="s">
        <v>10</v>
      </c>
      <c r="C2106" t="s">
        <v>28</v>
      </c>
      <c r="D2106" t="s">
        <v>43</v>
      </c>
      <c r="E2106" t="s">
        <v>113</v>
      </c>
      <c r="F2106" t="s">
        <v>3275</v>
      </c>
      <c r="G2106" t="s">
        <v>3215</v>
      </c>
      <c r="H2106" s="2">
        <v>3</v>
      </c>
    </row>
    <row r="2107" spans="1:8" x14ac:dyDescent="0.3">
      <c r="A2107" t="s">
        <v>1248</v>
      </c>
      <c r="B2107" t="s">
        <v>10</v>
      </c>
      <c r="C2107" t="s">
        <v>28</v>
      </c>
      <c r="D2107" t="s">
        <v>43</v>
      </c>
      <c r="E2107" t="s">
        <v>113</v>
      </c>
      <c r="F2107" t="s">
        <v>3275</v>
      </c>
      <c r="G2107" t="s">
        <v>3215</v>
      </c>
      <c r="H2107" s="2">
        <v>5</v>
      </c>
    </row>
    <row r="2108" spans="1:8" x14ac:dyDescent="0.3">
      <c r="A2108" t="s">
        <v>1249</v>
      </c>
      <c r="B2108" t="s">
        <v>10</v>
      </c>
      <c r="C2108" t="s">
        <v>28</v>
      </c>
      <c r="D2108" t="s">
        <v>43</v>
      </c>
      <c r="E2108" t="s">
        <v>113</v>
      </c>
      <c r="F2108" t="s">
        <v>3275</v>
      </c>
      <c r="G2108" t="s">
        <v>3214</v>
      </c>
      <c r="H2108" s="2">
        <v>5</v>
      </c>
    </row>
    <row r="2109" spans="1:8" x14ac:dyDescent="0.3">
      <c r="A2109" t="s">
        <v>1250</v>
      </c>
      <c r="B2109" t="s">
        <v>10</v>
      </c>
      <c r="C2109" t="s">
        <v>28</v>
      </c>
      <c r="D2109" t="s">
        <v>43</v>
      </c>
      <c r="E2109" t="s">
        <v>113</v>
      </c>
      <c r="F2109" t="s">
        <v>3275</v>
      </c>
      <c r="G2109" t="s">
        <v>3214</v>
      </c>
      <c r="H2109" s="2">
        <v>4</v>
      </c>
    </row>
    <row r="2110" spans="1:8" x14ac:dyDescent="0.3">
      <c r="A2110" t="s">
        <v>1251</v>
      </c>
      <c r="B2110" t="s">
        <v>10</v>
      </c>
      <c r="C2110" t="s">
        <v>28</v>
      </c>
      <c r="D2110" t="s">
        <v>43</v>
      </c>
      <c r="E2110" t="s">
        <v>113</v>
      </c>
      <c r="F2110" t="s">
        <v>3275</v>
      </c>
      <c r="G2110" t="s">
        <v>3230</v>
      </c>
      <c r="H2110" s="2">
        <v>3</v>
      </c>
    </row>
    <row r="2111" spans="1:8" x14ac:dyDescent="0.3">
      <c r="A2111" t="s">
        <v>1252</v>
      </c>
      <c r="B2111" t="s">
        <v>10</v>
      </c>
      <c r="C2111" t="s">
        <v>28</v>
      </c>
      <c r="D2111" t="s">
        <v>43</v>
      </c>
      <c r="E2111" t="s">
        <v>113</v>
      </c>
      <c r="F2111" t="s">
        <v>3275</v>
      </c>
      <c r="G2111" t="s">
        <v>3230</v>
      </c>
      <c r="H2111" s="2">
        <v>3</v>
      </c>
    </row>
    <row r="2112" spans="1:8" x14ac:dyDescent="0.3">
      <c r="A2112" t="s">
        <v>1253</v>
      </c>
      <c r="B2112" t="s">
        <v>10</v>
      </c>
      <c r="C2112" t="s">
        <v>28</v>
      </c>
      <c r="D2112" t="s">
        <v>43</v>
      </c>
      <c r="E2112" t="s">
        <v>113</v>
      </c>
      <c r="F2112" t="s">
        <v>3275</v>
      </c>
      <c r="G2112" t="s">
        <v>3243</v>
      </c>
      <c r="H2112" s="2">
        <v>3</v>
      </c>
    </row>
    <row r="2113" spans="1:8" x14ac:dyDescent="0.3">
      <c r="A2113" t="s">
        <v>1254</v>
      </c>
      <c r="B2113" t="s">
        <v>10</v>
      </c>
      <c r="C2113" t="s">
        <v>28</v>
      </c>
      <c r="D2113" t="s">
        <v>43</v>
      </c>
      <c r="E2113" t="s">
        <v>113</v>
      </c>
      <c r="F2113" t="s">
        <v>3275</v>
      </c>
      <c r="G2113" t="s">
        <v>3243</v>
      </c>
      <c r="H2113" s="2">
        <v>3</v>
      </c>
    </row>
    <row r="2114" spans="1:8" x14ac:dyDescent="0.3">
      <c r="A2114" t="s">
        <v>1255</v>
      </c>
      <c r="B2114" t="s">
        <v>10</v>
      </c>
      <c r="C2114" t="s">
        <v>28</v>
      </c>
      <c r="D2114" t="s">
        <v>43</v>
      </c>
      <c r="E2114" t="s">
        <v>114</v>
      </c>
      <c r="F2114" t="s">
        <v>3275</v>
      </c>
      <c r="G2114" t="s">
        <v>3237</v>
      </c>
      <c r="H2114" s="2">
        <v>3</v>
      </c>
    </row>
    <row r="2115" spans="1:8" x14ac:dyDescent="0.3">
      <c r="A2115" t="s">
        <v>1256</v>
      </c>
      <c r="B2115" t="s">
        <v>10</v>
      </c>
      <c r="C2115" t="s">
        <v>28</v>
      </c>
      <c r="D2115" t="s">
        <v>43</v>
      </c>
      <c r="E2115" t="s">
        <v>114</v>
      </c>
      <c r="F2115" t="s">
        <v>3275</v>
      </c>
      <c r="G2115" t="s">
        <v>3237</v>
      </c>
      <c r="H2115" s="2">
        <v>2</v>
      </c>
    </row>
    <row r="2116" spans="1:8" x14ac:dyDescent="0.3">
      <c r="A2116" t="s">
        <v>1257</v>
      </c>
      <c r="B2116" t="s">
        <v>10</v>
      </c>
      <c r="C2116" t="s">
        <v>28</v>
      </c>
      <c r="D2116" t="s">
        <v>43</v>
      </c>
      <c r="E2116" t="s">
        <v>114</v>
      </c>
      <c r="F2116" t="s">
        <v>3275</v>
      </c>
      <c r="G2116" t="s">
        <v>3229</v>
      </c>
      <c r="H2116" s="2">
        <v>2</v>
      </c>
    </row>
    <row r="2117" spans="1:8" x14ac:dyDescent="0.3">
      <c r="A2117" t="s">
        <v>1258</v>
      </c>
      <c r="B2117" t="s">
        <v>10</v>
      </c>
      <c r="C2117" t="s">
        <v>28</v>
      </c>
      <c r="D2117" t="s">
        <v>43</v>
      </c>
      <c r="E2117" t="s">
        <v>114</v>
      </c>
      <c r="F2117" t="s">
        <v>3275</v>
      </c>
      <c r="G2117" t="s">
        <v>3237</v>
      </c>
      <c r="H2117" s="2">
        <v>2</v>
      </c>
    </row>
    <row r="2118" spans="1:8" x14ac:dyDescent="0.3">
      <c r="A2118" t="s">
        <v>1259</v>
      </c>
      <c r="B2118" t="s">
        <v>10</v>
      </c>
      <c r="C2118" t="s">
        <v>28</v>
      </c>
      <c r="D2118" t="s">
        <v>43</v>
      </c>
      <c r="E2118" t="s">
        <v>114</v>
      </c>
      <c r="F2118" t="s">
        <v>3275</v>
      </c>
      <c r="G2118" t="s">
        <v>3229</v>
      </c>
      <c r="H2118" s="2">
        <v>4</v>
      </c>
    </row>
    <row r="2119" spans="1:8" x14ac:dyDescent="0.3">
      <c r="A2119" t="s">
        <v>1260</v>
      </c>
      <c r="B2119" t="s">
        <v>10</v>
      </c>
      <c r="C2119" t="s">
        <v>28</v>
      </c>
      <c r="D2119" t="s">
        <v>43</v>
      </c>
      <c r="E2119" t="s">
        <v>114</v>
      </c>
      <c r="F2119" t="s">
        <v>3275</v>
      </c>
      <c r="G2119" t="s">
        <v>3213</v>
      </c>
      <c r="H2119" s="2">
        <v>5</v>
      </c>
    </row>
    <row r="2120" spans="1:8" x14ac:dyDescent="0.3">
      <c r="A2120" t="s">
        <v>1261</v>
      </c>
      <c r="B2120" t="s">
        <v>10</v>
      </c>
      <c r="C2120" t="s">
        <v>28</v>
      </c>
      <c r="D2120" t="s">
        <v>43</v>
      </c>
      <c r="E2120" t="s">
        <v>115</v>
      </c>
      <c r="F2120" t="s">
        <v>3275</v>
      </c>
      <c r="G2120" t="s">
        <v>3213</v>
      </c>
      <c r="H2120" s="2">
        <v>3</v>
      </c>
    </row>
    <row r="2121" spans="1:8" x14ac:dyDescent="0.3">
      <c r="A2121" t="s">
        <v>1262</v>
      </c>
      <c r="B2121" t="s">
        <v>10</v>
      </c>
      <c r="C2121" t="s">
        <v>28</v>
      </c>
      <c r="D2121" t="s">
        <v>43</v>
      </c>
      <c r="E2121" t="s">
        <v>115</v>
      </c>
      <c r="F2121" t="s">
        <v>3275</v>
      </c>
      <c r="G2121" t="s">
        <v>3213</v>
      </c>
      <c r="H2121" s="2">
        <v>2</v>
      </c>
    </row>
    <row r="2122" spans="1:8" x14ac:dyDescent="0.3">
      <c r="A2122" t="s">
        <v>1263</v>
      </c>
      <c r="B2122" t="s">
        <v>10</v>
      </c>
      <c r="C2122" t="s">
        <v>28</v>
      </c>
      <c r="D2122" t="s">
        <v>43</v>
      </c>
      <c r="E2122" t="s">
        <v>115</v>
      </c>
      <c r="F2122" t="s">
        <v>3275</v>
      </c>
      <c r="G2122" t="s">
        <v>3213</v>
      </c>
      <c r="H2122" s="2">
        <v>5</v>
      </c>
    </row>
    <row r="2123" spans="1:8" x14ac:dyDescent="0.3">
      <c r="A2123" t="s">
        <v>1264</v>
      </c>
      <c r="B2123" t="s">
        <v>10</v>
      </c>
      <c r="C2123" t="s">
        <v>28</v>
      </c>
      <c r="D2123" t="s">
        <v>43</v>
      </c>
      <c r="E2123" t="s">
        <v>115</v>
      </c>
      <c r="F2123" t="s">
        <v>3275</v>
      </c>
      <c r="G2123" t="s">
        <v>3213</v>
      </c>
      <c r="H2123" s="2">
        <v>4</v>
      </c>
    </row>
    <row r="2124" spans="1:8" x14ac:dyDescent="0.3">
      <c r="A2124" t="s">
        <v>1265</v>
      </c>
      <c r="B2124" t="s">
        <v>10</v>
      </c>
      <c r="C2124" t="s">
        <v>28</v>
      </c>
      <c r="D2124" t="s">
        <v>43</v>
      </c>
      <c r="E2124" t="s">
        <v>116</v>
      </c>
      <c r="F2124" t="s">
        <v>3275</v>
      </c>
      <c r="G2124" t="s">
        <v>3213</v>
      </c>
      <c r="H2124" s="2">
        <v>3</v>
      </c>
    </row>
    <row r="2125" spans="1:8" x14ac:dyDescent="0.3">
      <c r="A2125" t="s">
        <v>1266</v>
      </c>
      <c r="B2125" t="s">
        <v>10</v>
      </c>
      <c r="C2125" t="s">
        <v>28</v>
      </c>
      <c r="D2125" t="s">
        <v>43</v>
      </c>
      <c r="E2125" t="s">
        <v>116</v>
      </c>
      <c r="F2125" t="s">
        <v>3275</v>
      </c>
      <c r="G2125" t="s">
        <v>3215</v>
      </c>
      <c r="H2125" s="2">
        <v>5</v>
      </c>
    </row>
    <row r="2126" spans="1:8" x14ac:dyDescent="0.3">
      <c r="A2126" t="s">
        <v>1267</v>
      </c>
      <c r="B2126" t="s">
        <v>10</v>
      </c>
      <c r="C2126" t="s">
        <v>28</v>
      </c>
      <c r="D2126" t="s">
        <v>43</v>
      </c>
      <c r="E2126" t="s">
        <v>116</v>
      </c>
      <c r="F2126" t="s">
        <v>3275</v>
      </c>
      <c r="G2126" t="s">
        <v>3215</v>
      </c>
      <c r="H2126" s="2">
        <v>4</v>
      </c>
    </row>
    <row r="2127" spans="1:8" x14ac:dyDescent="0.3">
      <c r="A2127" t="s">
        <v>1268</v>
      </c>
      <c r="B2127" t="s">
        <v>10</v>
      </c>
      <c r="C2127" t="s">
        <v>28</v>
      </c>
      <c r="D2127" t="s">
        <v>43</v>
      </c>
      <c r="E2127" t="s">
        <v>116</v>
      </c>
      <c r="F2127" t="s">
        <v>3275</v>
      </c>
      <c r="G2127" t="s">
        <v>3214</v>
      </c>
      <c r="H2127" s="2">
        <v>2</v>
      </c>
    </row>
    <row r="2128" spans="1:8" x14ac:dyDescent="0.3">
      <c r="A2128" t="s">
        <v>1269</v>
      </c>
      <c r="B2128" t="s">
        <v>10</v>
      </c>
      <c r="C2128" t="s">
        <v>28</v>
      </c>
      <c r="D2128" t="s">
        <v>43</v>
      </c>
      <c r="E2128" t="s">
        <v>116</v>
      </c>
      <c r="F2128" t="s">
        <v>3275</v>
      </c>
      <c r="G2128" t="s">
        <v>3237</v>
      </c>
      <c r="H2128" s="2">
        <v>5</v>
      </c>
    </row>
    <row r="2129" spans="1:8" x14ac:dyDescent="0.3">
      <c r="A2129" t="s">
        <v>1270</v>
      </c>
      <c r="B2129" t="s">
        <v>10</v>
      </c>
      <c r="C2129" t="s">
        <v>28</v>
      </c>
      <c r="D2129" t="s">
        <v>43</v>
      </c>
      <c r="E2129" t="s">
        <v>116</v>
      </c>
      <c r="F2129" t="s">
        <v>3275</v>
      </c>
      <c r="G2129" t="s">
        <v>3229</v>
      </c>
      <c r="H2129" s="2">
        <v>5</v>
      </c>
    </row>
    <row r="2130" spans="1:8" x14ac:dyDescent="0.3">
      <c r="A2130" t="s">
        <v>1271</v>
      </c>
      <c r="B2130" t="s">
        <v>10</v>
      </c>
      <c r="C2130" t="s">
        <v>28</v>
      </c>
      <c r="D2130" t="s">
        <v>43</v>
      </c>
      <c r="E2130" t="s">
        <v>116</v>
      </c>
      <c r="F2130" t="s">
        <v>3275</v>
      </c>
      <c r="G2130" t="s">
        <v>3213</v>
      </c>
      <c r="H2130" s="2">
        <v>4</v>
      </c>
    </row>
    <row r="2131" spans="1:8" x14ac:dyDescent="0.3">
      <c r="A2131" t="s">
        <v>1272</v>
      </c>
      <c r="B2131" t="s">
        <v>10</v>
      </c>
      <c r="C2131" t="s">
        <v>28</v>
      </c>
      <c r="D2131" t="s">
        <v>44</v>
      </c>
      <c r="E2131" t="s">
        <v>110</v>
      </c>
      <c r="F2131" t="s">
        <v>3275</v>
      </c>
      <c r="G2131" t="s">
        <v>3213</v>
      </c>
      <c r="H2131" s="2">
        <v>4</v>
      </c>
    </row>
    <row r="2132" spans="1:8" x14ac:dyDescent="0.3">
      <c r="A2132" t="s">
        <v>1273</v>
      </c>
      <c r="B2132" t="s">
        <v>10</v>
      </c>
      <c r="C2132" t="s">
        <v>28</v>
      </c>
      <c r="D2132" t="s">
        <v>44</v>
      </c>
      <c r="E2132" t="s">
        <v>110</v>
      </c>
      <c r="F2132" t="s">
        <v>3275</v>
      </c>
      <c r="G2132" t="s">
        <v>3213</v>
      </c>
      <c r="H2132" s="2">
        <v>4</v>
      </c>
    </row>
    <row r="2133" spans="1:8" x14ac:dyDescent="0.3">
      <c r="A2133" t="s">
        <v>1274</v>
      </c>
      <c r="B2133" t="s">
        <v>10</v>
      </c>
      <c r="C2133" t="s">
        <v>28</v>
      </c>
      <c r="D2133" t="s">
        <v>44</v>
      </c>
      <c r="E2133" t="s">
        <v>110</v>
      </c>
      <c r="F2133" t="s">
        <v>3275</v>
      </c>
      <c r="G2133" t="s">
        <v>3213</v>
      </c>
      <c r="H2133" s="2">
        <v>3</v>
      </c>
    </row>
    <row r="2134" spans="1:8" x14ac:dyDescent="0.3">
      <c r="A2134" t="s">
        <v>1275</v>
      </c>
      <c r="B2134" t="s">
        <v>10</v>
      </c>
      <c r="C2134" t="s">
        <v>28</v>
      </c>
      <c r="D2134" t="s">
        <v>44</v>
      </c>
      <c r="E2134" t="s">
        <v>110</v>
      </c>
      <c r="F2134" t="s">
        <v>3275</v>
      </c>
      <c r="G2134" t="s">
        <v>3214</v>
      </c>
      <c r="H2134" s="2">
        <v>5</v>
      </c>
    </row>
    <row r="2135" spans="1:8" x14ac:dyDescent="0.3">
      <c r="A2135" t="s">
        <v>1276</v>
      </c>
      <c r="B2135" t="s">
        <v>10</v>
      </c>
      <c r="C2135" t="s">
        <v>28</v>
      </c>
      <c r="D2135" t="s">
        <v>44</v>
      </c>
      <c r="E2135" t="s">
        <v>110</v>
      </c>
      <c r="F2135" t="s">
        <v>3275</v>
      </c>
      <c r="G2135" t="s">
        <v>3214</v>
      </c>
      <c r="H2135" s="2">
        <v>4</v>
      </c>
    </row>
    <row r="2136" spans="1:8" x14ac:dyDescent="0.3">
      <c r="A2136" t="s">
        <v>1277</v>
      </c>
      <c r="B2136" t="s">
        <v>10</v>
      </c>
      <c r="C2136" t="s">
        <v>28</v>
      </c>
      <c r="D2136" t="s">
        <v>44</v>
      </c>
      <c r="E2136" t="s">
        <v>110</v>
      </c>
      <c r="F2136" t="s">
        <v>3275</v>
      </c>
      <c r="G2136" t="s">
        <v>3216</v>
      </c>
      <c r="H2136" s="2">
        <v>2</v>
      </c>
    </row>
    <row r="2137" spans="1:8" x14ac:dyDescent="0.3">
      <c r="A2137" t="s">
        <v>1278</v>
      </c>
      <c r="B2137" t="s">
        <v>10</v>
      </c>
      <c r="C2137" t="s">
        <v>28</v>
      </c>
      <c r="D2137" t="s">
        <v>44</v>
      </c>
      <c r="E2137" t="s">
        <v>110</v>
      </c>
      <c r="F2137" t="s">
        <v>3275</v>
      </c>
      <c r="G2137" t="s">
        <v>3216</v>
      </c>
      <c r="H2137" s="2">
        <v>5</v>
      </c>
    </row>
    <row r="2138" spans="1:8" x14ac:dyDescent="0.3">
      <c r="A2138" t="s">
        <v>1279</v>
      </c>
      <c r="B2138" t="s">
        <v>10</v>
      </c>
      <c r="C2138" t="s">
        <v>28</v>
      </c>
      <c r="D2138" t="s">
        <v>44</v>
      </c>
      <c r="E2138" t="s">
        <v>110</v>
      </c>
      <c r="F2138" t="s">
        <v>3275</v>
      </c>
      <c r="G2138" t="s">
        <v>3226</v>
      </c>
      <c r="H2138" s="2">
        <v>5</v>
      </c>
    </row>
    <row r="2139" spans="1:8" x14ac:dyDescent="0.3">
      <c r="A2139" t="s">
        <v>1280</v>
      </c>
      <c r="B2139" t="s">
        <v>10</v>
      </c>
      <c r="C2139" t="s">
        <v>28</v>
      </c>
      <c r="D2139" t="s">
        <v>44</v>
      </c>
      <c r="E2139" t="s">
        <v>110</v>
      </c>
      <c r="F2139" t="s">
        <v>3275</v>
      </c>
      <c r="G2139" t="s">
        <v>3226</v>
      </c>
      <c r="H2139" s="2">
        <v>5</v>
      </c>
    </row>
    <row r="2140" spans="1:8" x14ac:dyDescent="0.3">
      <c r="A2140" t="s">
        <v>1281</v>
      </c>
      <c r="B2140" t="s">
        <v>10</v>
      </c>
      <c r="C2140" t="s">
        <v>28</v>
      </c>
      <c r="D2140" t="s">
        <v>44</v>
      </c>
      <c r="E2140" t="s">
        <v>110</v>
      </c>
      <c r="F2140" t="s">
        <v>3275</v>
      </c>
      <c r="G2140" t="s">
        <v>3213</v>
      </c>
      <c r="H2140" s="2">
        <v>4</v>
      </c>
    </row>
    <row r="2141" spans="1:8" x14ac:dyDescent="0.3">
      <c r="A2141" t="s">
        <v>1282</v>
      </c>
      <c r="B2141" t="s">
        <v>10</v>
      </c>
      <c r="C2141" t="s">
        <v>28</v>
      </c>
      <c r="D2141" t="s">
        <v>44</v>
      </c>
      <c r="E2141" t="s">
        <v>110</v>
      </c>
      <c r="F2141" t="s">
        <v>3275</v>
      </c>
      <c r="G2141" t="s">
        <v>3213</v>
      </c>
      <c r="H2141" s="2">
        <v>4</v>
      </c>
    </row>
    <row r="2142" spans="1:8" x14ac:dyDescent="0.3">
      <c r="A2142" t="s">
        <v>1283</v>
      </c>
      <c r="B2142" t="s">
        <v>10</v>
      </c>
      <c r="C2142" t="s">
        <v>28</v>
      </c>
      <c r="D2142" t="s">
        <v>44</v>
      </c>
      <c r="E2142" t="s">
        <v>112</v>
      </c>
      <c r="F2142" t="s">
        <v>3275</v>
      </c>
      <c r="G2142" t="s">
        <v>3213</v>
      </c>
      <c r="H2142" s="2">
        <v>4</v>
      </c>
    </row>
    <row r="2143" spans="1:8" x14ac:dyDescent="0.3">
      <c r="A2143" t="s">
        <v>1284</v>
      </c>
      <c r="B2143" t="s">
        <v>10</v>
      </c>
      <c r="C2143" t="s">
        <v>28</v>
      </c>
      <c r="D2143" t="s">
        <v>44</v>
      </c>
      <c r="E2143" t="s">
        <v>112</v>
      </c>
      <c r="F2143" t="s">
        <v>3275</v>
      </c>
      <c r="G2143" t="s">
        <v>3253</v>
      </c>
      <c r="H2143" s="2">
        <v>5</v>
      </c>
    </row>
    <row r="2144" spans="1:8" x14ac:dyDescent="0.3">
      <c r="A2144" t="s">
        <v>1285</v>
      </c>
      <c r="B2144" t="s">
        <v>10</v>
      </c>
      <c r="C2144" t="s">
        <v>28</v>
      </c>
      <c r="D2144" t="s">
        <v>44</v>
      </c>
      <c r="E2144" t="s">
        <v>112</v>
      </c>
      <c r="F2144" t="s">
        <v>3275</v>
      </c>
      <c r="G2144" t="s">
        <v>3253</v>
      </c>
      <c r="H2144" s="2">
        <v>5</v>
      </c>
    </row>
    <row r="2145" spans="1:8" x14ac:dyDescent="0.3">
      <c r="A2145" t="s">
        <v>1286</v>
      </c>
      <c r="B2145" t="s">
        <v>10</v>
      </c>
      <c r="C2145" t="s">
        <v>28</v>
      </c>
      <c r="D2145" t="s">
        <v>44</v>
      </c>
      <c r="E2145" t="s">
        <v>112</v>
      </c>
      <c r="F2145" t="s">
        <v>3275</v>
      </c>
      <c r="G2145" t="s">
        <v>3253</v>
      </c>
      <c r="H2145" s="2">
        <v>3</v>
      </c>
    </row>
    <row r="2146" spans="1:8" x14ac:dyDescent="0.3">
      <c r="A2146" t="s">
        <v>1287</v>
      </c>
      <c r="B2146" t="s">
        <v>10</v>
      </c>
      <c r="C2146" t="s">
        <v>28</v>
      </c>
      <c r="D2146" t="s">
        <v>44</v>
      </c>
      <c r="E2146" t="s">
        <v>112</v>
      </c>
      <c r="F2146" t="s">
        <v>3275</v>
      </c>
      <c r="G2146" t="s">
        <v>3253</v>
      </c>
      <c r="H2146" s="2">
        <v>5</v>
      </c>
    </row>
    <row r="2147" spans="1:8" x14ac:dyDescent="0.3">
      <c r="A2147" t="s">
        <v>1288</v>
      </c>
      <c r="B2147" t="s">
        <v>10</v>
      </c>
      <c r="C2147" t="s">
        <v>28</v>
      </c>
      <c r="D2147" t="s">
        <v>44</v>
      </c>
      <c r="E2147" t="s">
        <v>112</v>
      </c>
      <c r="F2147" t="s">
        <v>3275</v>
      </c>
      <c r="G2147" t="s">
        <v>3230</v>
      </c>
      <c r="H2147" s="2">
        <v>5</v>
      </c>
    </row>
    <row r="2148" spans="1:8" x14ac:dyDescent="0.3">
      <c r="A2148" t="s">
        <v>1289</v>
      </c>
      <c r="B2148" t="s">
        <v>10</v>
      </c>
      <c r="C2148" t="s">
        <v>28</v>
      </c>
      <c r="D2148" t="s">
        <v>44</v>
      </c>
      <c r="E2148" t="s">
        <v>112</v>
      </c>
      <c r="F2148" t="s">
        <v>3275</v>
      </c>
      <c r="G2148" t="s">
        <v>3230</v>
      </c>
      <c r="H2148" s="2">
        <v>4</v>
      </c>
    </row>
    <row r="2149" spans="1:8" x14ac:dyDescent="0.3">
      <c r="A2149" t="s">
        <v>1290</v>
      </c>
      <c r="B2149" t="s">
        <v>10</v>
      </c>
      <c r="C2149" t="s">
        <v>28</v>
      </c>
      <c r="D2149" t="s">
        <v>44</v>
      </c>
      <c r="E2149" t="s">
        <v>113</v>
      </c>
      <c r="F2149" t="s">
        <v>3275</v>
      </c>
      <c r="G2149" t="s">
        <v>3230</v>
      </c>
      <c r="H2149" s="2">
        <v>3</v>
      </c>
    </row>
    <row r="2150" spans="1:8" x14ac:dyDescent="0.3">
      <c r="A2150" t="s">
        <v>1291</v>
      </c>
      <c r="B2150" t="s">
        <v>10</v>
      </c>
      <c r="C2150" t="s">
        <v>28</v>
      </c>
      <c r="D2150" t="s">
        <v>44</v>
      </c>
      <c r="E2150" t="s">
        <v>113</v>
      </c>
      <c r="F2150" t="s">
        <v>3275</v>
      </c>
      <c r="G2150" t="s">
        <v>3213</v>
      </c>
      <c r="H2150" s="2">
        <v>5</v>
      </c>
    </row>
    <row r="2151" spans="1:8" x14ac:dyDescent="0.3">
      <c r="A2151" t="s">
        <v>1292</v>
      </c>
      <c r="B2151" t="s">
        <v>10</v>
      </c>
      <c r="C2151" t="s">
        <v>28</v>
      </c>
      <c r="D2151" t="s">
        <v>44</v>
      </c>
      <c r="E2151" t="s">
        <v>113</v>
      </c>
      <c r="F2151" t="s">
        <v>3275</v>
      </c>
      <c r="G2151" t="s">
        <v>3213</v>
      </c>
      <c r="H2151" s="2">
        <v>4</v>
      </c>
    </row>
    <row r="2152" spans="1:8" x14ac:dyDescent="0.3">
      <c r="A2152" t="s">
        <v>1293</v>
      </c>
      <c r="B2152" t="s">
        <v>10</v>
      </c>
      <c r="C2152" t="s">
        <v>28</v>
      </c>
      <c r="D2152" t="s">
        <v>44</v>
      </c>
      <c r="E2152" t="s">
        <v>113</v>
      </c>
      <c r="F2152" t="s">
        <v>3275</v>
      </c>
      <c r="G2152" t="s">
        <v>3213</v>
      </c>
      <c r="H2152" s="2">
        <v>3</v>
      </c>
    </row>
    <row r="2153" spans="1:8" x14ac:dyDescent="0.3">
      <c r="A2153" t="s">
        <v>1294</v>
      </c>
      <c r="B2153" t="s">
        <v>10</v>
      </c>
      <c r="C2153" t="s">
        <v>28</v>
      </c>
      <c r="D2153" t="s">
        <v>44</v>
      </c>
      <c r="E2153" t="s">
        <v>113</v>
      </c>
      <c r="F2153" t="s">
        <v>3275</v>
      </c>
      <c r="G2153" t="s">
        <v>3213</v>
      </c>
      <c r="H2153" s="2">
        <v>5</v>
      </c>
    </row>
    <row r="2154" spans="1:8" x14ac:dyDescent="0.3">
      <c r="A2154" t="s">
        <v>1295</v>
      </c>
      <c r="B2154" t="s">
        <v>10</v>
      </c>
      <c r="C2154" t="s">
        <v>28</v>
      </c>
      <c r="D2154" t="s">
        <v>44</v>
      </c>
      <c r="E2154" t="s">
        <v>116</v>
      </c>
      <c r="F2154" t="s">
        <v>3275</v>
      </c>
      <c r="G2154" t="s">
        <v>3213</v>
      </c>
      <c r="H2154" s="2">
        <v>5</v>
      </c>
    </row>
    <row r="2155" spans="1:8" x14ac:dyDescent="0.3">
      <c r="A2155" t="s">
        <v>1296</v>
      </c>
      <c r="B2155" t="s">
        <v>10</v>
      </c>
      <c r="C2155" t="s">
        <v>28</v>
      </c>
      <c r="D2155" t="s">
        <v>44</v>
      </c>
      <c r="E2155" t="s">
        <v>116</v>
      </c>
      <c r="F2155" t="s">
        <v>3275</v>
      </c>
      <c r="G2155" t="s">
        <v>3213</v>
      </c>
      <c r="H2155" s="2">
        <v>4</v>
      </c>
    </row>
    <row r="2156" spans="1:8" x14ac:dyDescent="0.3">
      <c r="A2156" t="s">
        <v>1297</v>
      </c>
      <c r="B2156" t="s">
        <v>10</v>
      </c>
      <c r="C2156" t="s">
        <v>28</v>
      </c>
      <c r="D2156" t="s">
        <v>44</v>
      </c>
      <c r="E2156" t="s">
        <v>116</v>
      </c>
      <c r="F2156" t="s">
        <v>3275</v>
      </c>
      <c r="G2156" t="s">
        <v>3215</v>
      </c>
      <c r="H2156" s="2">
        <v>2</v>
      </c>
    </row>
    <row r="2157" spans="1:8" x14ac:dyDescent="0.3">
      <c r="A2157" t="s">
        <v>1298</v>
      </c>
      <c r="B2157" t="s">
        <v>10</v>
      </c>
      <c r="C2157" t="s">
        <v>28</v>
      </c>
      <c r="D2157" t="s">
        <v>44</v>
      </c>
      <c r="E2157" t="s">
        <v>116</v>
      </c>
      <c r="F2157" t="s">
        <v>3275</v>
      </c>
      <c r="G2157" t="s">
        <v>3215</v>
      </c>
      <c r="H2157" s="2">
        <v>3</v>
      </c>
    </row>
    <row r="2158" spans="1:8" x14ac:dyDescent="0.3">
      <c r="A2158" t="s">
        <v>1299</v>
      </c>
      <c r="B2158" t="s">
        <v>10</v>
      </c>
      <c r="C2158" t="s">
        <v>28</v>
      </c>
      <c r="D2158" t="s">
        <v>44</v>
      </c>
      <c r="E2158" t="s">
        <v>116</v>
      </c>
      <c r="F2158" t="s">
        <v>3275</v>
      </c>
      <c r="G2158" t="s">
        <v>3215</v>
      </c>
      <c r="H2158" s="2">
        <v>4</v>
      </c>
    </row>
    <row r="2159" spans="1:8" x14ac:dyDescent="0.3">
      <c r="A2159" t="s">
        <v>1300</v>
      </c>
      <c r="B2159" t="s">
        <v>10</v>
      </c>
      <c r="C2159" t="s">
        <v>28</v>
      </c>
      <c r="D2159" t="s">
        <v>44</v>
      </c>
      <c r="E2159" t="s">
        <v>116</v>
      </c>
      <c r="F2159" t="s">
        <v>3275</v>
      </c>
      <c r="G2159" t="s">
        <v>3226</v>
      </c>
      <c r="H2159" s="2">
        <v>5</v>
      </c>
    </row>
    <row r="2160" spans="1:8" x14ac:dyDescent="0.3">
      <c r="A2160" t="s">
        <v>1301</v>
      </c>
      <c r="B2160" t="s">
        <v>10</v>
      </c>
      <c r="C2160" t="s">
        <v>28</v>
      </c>
      <c r="D2160" t="s">
        <v>44</v>
      </c>
      <c r="E2160" t="s">
        <v>111</v>
      </c>
      <c r="F2160" t="s">
        <v>3275</v>
      </c>
      <c r="G2160" t="s">
        <v>3226</v>
      </c>
      <c r="H2160" s="2">
        <v>4</v>
      </c>
    </row>
    <row r="2161" spans="1:8" x14ac:dyDescent="0.3">
      <c r="A2161" t="s">
        <v>1302</v>
      </c>
      <c r="B2161" t="s">
        <v>10</v>
      </c>
      <c r="C2161" t="s">
        <v>28</v>
      </c>
      <c r="D2161" t="s">
        <v>44</v>
      </c>
      <c r="E2161" t="s">
        <v>111</v>
      </c>
      <c r="F2161" t="s">
        <v>3275</v>
      </c>
      <c r="G2161" t="s">
        <v>3214</v>
      </c>
      <c r="H2161" s="2">
        <v>4</v>
      </c>
    </row>
    <row r="2162" spans="1:8" x14ac:dyDescent="0.3">
      <c r="A2162" t="s">
        <v>1303</v>
      </c>
      <c r="B2162" t="s">
        <v>10</v>
      </c>
      <c r="C2162" t="s">
        <v>28</v>
      </c>
      <c r="D2162" t="s">
        <v>44</v>
      </c>
      <c r="E2162" t="s">
        <v>111</v>
      </c>
      <c r="F2162" t="s">
        <v>3275</v>
      </c>
      <c r="G2162" t="s">
        <v>3214</v>
      </c>
      <c r="H2162" s="2">
        <v>4</v>
      </c>
    </row>
    <row r="2163" spans="1:8" x14ac:dyDescent="0.3">
      <c r="A2163" t="s">
        <v>1304</v>
      </c>
      <c r="B2163" t="s">
        <v>10</v>
      </c>
      <c r="C2163" t="s">
        <v>28</v>
      </c>
      <c r="D2163" t="s">
        <v>44</v>
      </c>
      <c r="E2163" t="s">
        <v>111</v>
      </c>
      <c r="F2163" t="s">
        <v>3275</v>
      </c>
      <c r="G2163" t="s">
        <v>3213</v>
      </c>
      <c r="H2163" s="2">
        <v>3</v>
      </c>
    </row>
    <row r="2164" spans="1:8" x14ac:dyDescent="0.3">
      <c r="A2164" t="s">
        <v>1305</v>
      </c>
      <c r="B2164" t="s">
        <v>10</v>
      </c>
      <c r="C2164" t="s">
        <v>28</v>
      </c>
      <c r="D2164" t="s">
        <v>44</v>
      </c>
      <c r="E2164" t="s">
        <v>111</v>
      </c>
      <c r="F2164" t="s">
        <v>3275</v>
      </c>
      <c r="G2164" t="s">
        <v>3213</v>
      </c>
      <c r="H2164" s="2">
        <v>2</v>
      </c>
    </row>
    <row r="2165" spans="1:8" x14ac:dyDescent="0.3">
      <c r="A2165" t="s">
        <v>1306</v>
      </c>
      <c r="B2165" t="s">
        <v>10</v>
      </c>
      <c r="C2165" t="s">
        <v>28</v>
      </c>
      <c r="D2165" t="s">
        <v>45</v>
      </c>
      <c r="E2165" t="s">
        <v>117</v>
      </c>
      <c r="F2165" t="s">
        <v>3275</v>
      </c>
      <c r="G2165" t="s">
        <v>3213</v>
      </c>
      <c r="H2165" s="2">
        <v>5</v>
      </c>
    </row>
    <row r="2166" spans="1:8" x14ac:dyDescent="0.3">
      <c r="A2166" t="s">
        <v>1307</v>
      </c>
      <c r="B2166" t="s">
        <v>10</v>
      </c>
      <c r="C2166" t="s">
        <v>28</v>
      </c>
      <c r="D2166" t="s">
        <v>45</v>
      </c>
      <c r="E2166" t="s">
        <v>117</v>
      </c>
      <c r="F2166" t="s">
        <v>3275</v>
      </c>
      <c r="G2166" t="s">
        <v>3213</v>
      </c>
      <c r="H2166" s="2">
        <v>4</v>
      </c>
    </row>
    <row r="2167" spans="1:8" x14ac:dyDescent="0.3">
      <c r="A2167" t="s">
        <v>1308</v>
      </c>
      <c r="B2167" t="s">
        <v>10</v>
      </c>
      <c r="C2167" t="s">
        <v>28</v>
      </c>
      <c r="D2167" t="s">
        <v>45</v>
      </c>
      <c r="E2167" t="s">
        <v>117</v>
      </c>
      <c r="F2167" t="s">
        <v>3275</v>
      </c>
      <c r="G2167" t="s">
        <v>3213</v>
      </c>
      <c r="H2167" s="2">
        <v>2</v>
      </c>
    </row>
    <row r="2168" spans="1:8" x14ac:dyDescent="0.3">
      <c r="A2168" t="s">
        <v>1309</v>
      </c>
      <c r="B2168" t="s">
        <v>10</v>
      </c>
      <c r="C2168" t="s">
        <v>28</v>
      </c>
      <c r="D2168" t="s">
        <v>45</v>
      </c>
      <c r="E2168" t="s">
        <v>117</v>
      </c>
      <c r="F2168" t="s">
        <v>3275</v>
      </c>
      <c r="G2168" t="s">
        <v>3213</v>
      </c>
      <c r="H2168" s="2">
        <v>5</v>
      </c>
    </row>
    <row r="2169" spans="1:8" x14ac:dyDescent="0.3">
      <c r="A2169" t="s">
        <v>1310</v>
      </c>
      <c r="B2169" t="s">
        <v>10</v>
      </c>
      <c r="C2169" t="s">
        <v>28</v>
      </c>
      <c r="D2169" t="s">
        <v>45</v>
      </c>
      <c r="E2169" t="s">
        <v>117</v>
      </c>
      <c r="F2169" t="s">
        <v>3275</v>
      </c>
      <c r="G2169" t="s">
        <v>3213</v>
      </c>
      <c r="H2169" s="2">
        <v>5</v>
      </c>
    </row>
    <row r="2170" spans="1:8" x14ac:dyDescent="0.3">
      <c r="A2170" t="s">
        <v>1311</v>
      </c>
      <c r="B2170" t="s">
        <v>10</v>
      </c>
      <c r="C2170" t="s">
        <v>28</v>
      </c>
      <c r="D2170" t="s">
        <v>45</v>
      </c>
      <c r="E2170" t="s">
        <v>117</v>
      </c>
      <c r="F2170" t="s">
        <v>3275</v>
      </c>
      <c r="G2170" t="s">
        <v>3226</v>
      </c>
      <c r="H2170" s="2">
        <v>4</v>
      </c>
    </row>
    <row r="2171" spans="1:8" x14ac:dyDescent="0.3">
      <c r="A2171" t="s">
        <v>1312</v>
      </c>
      <c r="B2171" t="s">
        <v>10</v>
      </c>
      <c r="C2171" t="s">
        <v>28</v>
      </c>
      <c r="D2171" t="s">
        <v>45</v>
      </c>
      <c r="E2171" t="s">
        <v>113</v>
      </c>
      <c r="F2171" t="s">
        <v>3275</v>
      </c>
      <c r="G2171" t="s">
        <v>3226</v>
      </c>
      <c r="H2171" s="2">
        <v>4</v>
      </c>
    </row>
    <row r="2172" spans="1:8" x14ac:dyDescent="0.3">
      <c r="A2172" t="s">
        <v>1313</v>
      </c>
      <c r="B2172" t="s">
        <v>10</v>
      </c>
      <c r="C2172" t="s">
        <v>28</v>
      </c>
      <c r="D2172" t="s">
        <v>45</v>
      </c>
      <c r="E2172" t="s">
        <v>113</v>
      </c>
      <c r="F2172" t="s">
        <v>3275</v>
      </c>
      <c r="G2172" t="s">
        <v>3226</v>
      </c>
      <c r="H2172" s="2">
        <v>4</v>
      </c>
    </row>
    <row r="2173" spans="1:8" x14ac:dyDescent="0.3">
      <c r="A2173" t="s">
        <v>1314</v>
      </c>
      <c r="B2173" t="s">
        <v>10</v>
      </c>
      <c r="C2173" t="s">
        <v>28</v>
      </c>
      <c r="D2173" t="s">
        <v>45</v>
      </c>
      <c r="E2173" t="s">
        <v>113</v>
      </c>
      <c r="F2173" t="s">
        <v>3275</v>
      </c>
      <c r="G2173" t="s">
        <v>3214</v>
      </c>
      <c r="H2173" s="2">
        <v>3</v>
      </c>
    </row>
    <row r="2174" spans="1:8" x14ac:dyDescent="0.3">
      <c r="A2174" t="s">
        <v>1315</v>
      </c>
      <c r="B2174" t="s">
        <v>10</v>
      </c>
      <c r="C2174" t="s">
        <v>28</v>
      </c>
      <c r="D2174" t="s">
        <v>45</v>
      </c>
      <c r="E2174" t="s">
        <v>113</v>
      </c>
      <c r="F2174" t="s">
        <v>3275</v>
      </c>
      <c r="G2174" t="s">
        <v>3214</v>
      </c>
      <c r="H2174" s="2">
        <v>5</v>
      </c>
    </row>
    <row r="2175" spans="1:8" x14ac:dyDescent="0.3">
      <c r="A2175" t="s">
        <v>1316</v>
      </c>
      <c r="B2175" t="s">
        <v>10</v>
      </c>
      <c r="C2175" t="s">
        <v>28</v>
      </c>
      <c r="D2175" t="s">
        <v>45</v>
      </c>
      <c r="E2175" t="s">
        <v>113</v>
      </c>
      <c r="F2175" t="s">
        <v>3275</v>
      </c>
      <c r="G2175" t="s">
        <v>3214</v>
      </c>
      <c r="H2175" s="2">
        <v>4</v>
      </c>
    </row>
    <row r="2176" spans="1:8" x14ac:dyDescent="0.3">
      <c r="A2176" t="s">
        <v>1317</v>
      </c>
      <c r="B2176" t="s">
        <v>10</v>
      </c>
      <c r="C2176" t="s">
        <v>28</v>
      </c>
      <c r="D2176" t="s">
        <v>45</v>
      </c>
      <c r="E2176" t="s">
        <v>113</v>
      </c>
      <c r="F2176" t="s">
        <v>3275</v>
      </c>
      <c r="G2176" t="s">
        <v>3214</v>
      </c>
      <c r="H2176" s="2">
        <v>2</v>
      </c>
    </row>
    <row r="2177" spans="1:8" x14ac:dyDescent="0.3">
      <c r="A2177" t="s">
        <v>1318</v>
      </c>
      <c r="B2177" t="s">
        <v>10</v>
      </c>
      <c r="C2177" t="s">
        <v>28</v>
      </c>
      <c r="D2177" t="s">
        <v>45</v>
      </c>
      <c r="E2177" t="s">
        <v>113</v>
      </c>
      <c r="F2177" t="s">
        <v>3275</v>
      </c>
      <c r="G2177" t="s">
        <v>3222</v>
      </c>
      <c r="H2177" s="2">
        <v>5</v>
      </c>
    </row>
    <row r="2178" spans="1:8" x14ac:dyDescent="0.3">
      <c r="A2178" t="s">
        <v>1319</v>
      </c>
      <c r="B2178" t="s">
        <v>10</v>
      </c>
      <c r="C2178" t="s">
        <v>28</v>
      </c>
      <c r="D2178" t="s">
        <v>45</v>
      </c>
      <c r="E2178" t="s">
        <v>113</v>
      </c>
      <c r="F2178" t="s">
        <v>3275</v>
      </c>
      <c r="G2178" t="s">
        <v>3222</v>
      </c>
      <c r="H2178" s="2">
        <v>5</v>
      </c>
    </row>
    <row r="2179" spans="1:8" x14ac:dyDescent="0.3">
      <c r="A2179" t="s">
        <v>1320</v>
      </c>
      <c r="B2179" t="s">
        <v>10</v>
      </c>
      <c r="C2179" t="s">
        <v>28</v>
      </c>
      <c r="D2179" t="s">
        <v>45</v>
      </c>
      <c r="E2179" t="s">
        <v>113</v>
      </c>
      <c r="F2179" t="s">
        <v>3275</v>
      </c>
      <c r="G2179" t="s">
        <v>3222</v>
      </c>
      <c r="H2179" s="2">
        <v>5</v>
      </c>
    </row>
    <row r="2180" spans="1:8" x14ac:dyDescent="0.3">
      <c r="A2180" t="s">
        <v>1321</v>
      </c>
      <c r="B2180" t="s">
        <v>10</v>
      </c>
      <c r="C2180" t="s">
        <v>28</v>
      </c>
      <c r="D2180" t="s">
        <v>45</v>
      </c>
      <c r="E2180" t="s">
        <v>113</v>
      </c>
      <c r="F2180" t="s">
        <v>3275</v>
      </c>
      <c r="G2180" t="s">
        <v>3222</v>
      </c>
      <c r="H2180" s="2">
        <v>4</v>
      </c>
    </row>
    <row r="2181" spans="1:8" x14ac:dyDescent="0.3">
      <c r="A2181" t="s">
        <v>1322</v>
      </c>
      <c r="B2181" t="s">
        <v>10</v>
      </c>
      <c r="C2181" t="s">
        <v>28</v>
      </c>
      <c r="D2181" t="s">
        <v>45</v>
      </c>
      <c r="E2181" t="s">
        <v>113</v>
      </c>
      <c r="F2181" t="s">
        <v>3275</v>
      </c>
      <c r="G2181" t="s">
        <v>3215</v>
      </c>
      <c r="H2181" s="2">
        <v>4</v>
      </c>
    </row>
    <row r="2182" spans="1:8" x14ac:dyDescent="0.3">
      <c r="A2182" t="s">
        <v>1323</v>
      </c>
      <c r="B2182" t="s">
        <v>10</v>
      </c>
      <c r="C2182" t="s">
        <v>28</v>
      </c>
      <c r="D2182" t="s">
        <v>45</v>
      </c>
      <c r="E2182" t="s">
        <v>113</v>
      </c>
      <c r="F2182" t="s">
        <v>3275</v>
      </c>
      <c r="G2182" t="s">
        <v>3215</v>
      </c>
      <c r="H2182" s="2">
        <v>4</v>
      </c>
    </row>
    <row r="2183" spans="1:8" x14ac:dyDescent="0.3">
      <c r="A2183" t="s">
        <v>1324</v>
      </c>
      <c r="B2183" t="s">
        <v>10</v>
      </c>
      <c r="C2183" t="s">
        <v>28</v>
      </c>
      <c r="D2183" t="s">
        <v>45</v>
      </c>
      <c r="E2183" t="s">
        <v>113</v>
      </c>
      <c r="F2183" t="s">
        <v>3275</v>
      </c>
      <c r="G2183" t="s">
        <v>3215</v>
      </c>
      <c r="H2183" s="2">
        <v>5</v>
      </c>
    </row>
    <row r="2184" spans="1:8" x14ac:dyDescent="0.3">
      <c r="A2184" t="s">
        <v>1325</v>
      </c>
      <c r="B2184" t="s">
        <v>10</v>
      </c>
      <c r="C2184" t="s">
        <v>28</v>
      </c>
      <c r="D2184" t="s">
        <v>45</v>
      </c>
      <c r="E2184" t="s">
        <v>113</v>
      </c>
      <c r="F2184" t="s">
        <v>3275</v>
      </c>
      <c r="G2184" t="s">
        <v>3223</v>
      </c>
      <c r="H2184" s="2">
        <v>5</v>
      </c>
    </row>
    <row r="2185" spans="1:8" x14ac:dyDescent="0.3">
      <c r="A2185" t="s">
        <v>1326</v>
      </c>
      <c r="B2185" t="s">
        <v>10</v>
      </c>
      <c r="C2185" t="s">
        <v>28</v>
      </c>
      <c r="D2185" t="s">
        <v>45</v>
      </c>
      <c r="E2185" t="s">
        <v>110</v>
      </c>
      <c r="F2185" t="s">
        <v>3275</v>
      </c>
      <c r="G2185" t="s">
        <v>3223</v>
      </c>
      <c r="H2185" s="2">
        <v>3</v>
      </c>
    </row>
    <row r="2186" spans="1:8" x14ac:dyDescent="0.3">
      <c r="A2186" t="s">
        <v>1327</v>
      </c>
      <c r="B2186" t="s">
        <v>10</v>
      </c>
      <c r="C2186" t="s">
        <v>28</v>
      </c>
      <c r="D2186" t="s">
        <v>45</v>
      </c>
      <c r="E2186" t="s">
        <v>110</v>
      </c>
      <c r="F2186" t="s">
        <v>3275</v>
      </c>
      <c r="G2186" t="s">
        <v>3223</v>
      </c>
      <c r="H2186" s="2">
        <v>5</v>
      </c>
    </row>
    <row r="2187" spans="1:8" x14ac:dyDescent="0.3">
      <c r="A2187" t="s">
        <v>1328</v>
      </c>
      <c r="B2187" t="s">
        <v>10</v>
      </c>
      <c r="C2187" t="s">
        <v>28</v>
      </c>
      <c r="D2187" t="s">
        <v>45</v>
      </c>
      <c r="E2187" t="s">
        <v>110</v>
      </c>
      <c r="F2187" t="s">
        <v>3275</v>
      </c>
      <c r="G2187" t="s">
        <v>3243</v>
      </c>
      <c r="H2187" s="2">
        <v>5</v>
      </c>
    </row>
    <row r="2188" spans="1:8" x14ac:dyDescent="0.3">
      <c r="A2188" t="s">
        <v>1329</v>
      </c>
      <c r="B2188" t="s">
        <v>10</v>
      </c>
      <c r="C2188" t="s">
        <v>28</v>
      </c>
      <c r="D2188" t="s">
        <v>45</v>
      </c>
      <c r="E2188" t="s">
        <v>110</v>
      </c>
      <c r="F2188" t="s">
        <v>3275</v>
      </c>
      <c r="G2188" t="s">
        <v>3243</v>
      </c>
      <c r="H2188" s="2">
        <v>4</v>
      </c>
    </row>
    <row r="2189" spans="1:8" x14ac:dyDescent="0.3">
      <c r="A2189" t="s">
        <v>1330</v>
      </c>
      <c r="B2189" t="s">
        <v>10</v>
      </c>
      <c r="C2189" t="s">
        <v>28</v>
      </c>
      <c r="D2189" t="s">
        <v>45</v>
      </c>
      <c r="E2189" t="s">
        <v>110</v>
      </c>
      <c r="F2189" t="s">
        <v>3275</v>
      </c>
      <c r="G2189" t="s">
        <v>3243</v>
      </c>
      <c r="H2189" s="2">
        <v>3</v>
      </c>
    </row>
    <row r="2190" spans="1:8" x14ac:dyDescent="0.3">
      <c r="A2190" t="s">
        <v>1331</v>
      </c>
      <c r="B2190" t="s">
        <v>10</v>
      </c>
      <c r="C2190" t="s">
        <v>28</v>
      </c>
      <c r="D2190" t="s">
        <v>45</v>
      </c>
      <c r="E2190" t="s">
        <v>107</v>
      </c>
      <c r="F2190" t="s">
        <v>3275</v>
      </c>
      <c r="G2190" t="s">
        <v>3243</v>
      </c>
      <c r="H2190" s="2">
        <v>4</v>
      </c>
    </row>
    <row r="2191" spans="1:8" x14ac:dyDescent="0.3">
      <c r="A2191" t="s">
        <v>1332</v>
      </c>
      <c r="B2191" t="s">
        <v>10</v>
      </c>
      <c r="C2191" t="s">
        <v>28</v>
      </c>
      <c r="D2191" t="s">
        <v>45</v>
      </c>
      <c r="E2191" t="s">
        <v>107</v>
      </c>
      <c r="F2191" t="s">
        <v>3275</v>
      </c>
      <c r="G2191" t="s">
        <v>3213</v>
      </c>
      <c r="H2191" s="2">
        <v>5</v>
      </c>
    </row>
    <row r="2192" spans="1:8" x14ac:dyDescent="0.3">
      <c r="A2192" t="s">
        <v>1333</v>
      </c>
      <c r="B2192" t="s">
        <v>10</v>
      </c>
      <c r="C2192" t="s">
        <v>28</v>
      </c>
      <c r="D2192" t="s">
        <v>45</v>
      </c>
      <c r="E2192" t="s">
        <v>107</v>
      </c>
      <c r="F2192" t="s">
        <v>3275</v>
      </c>
      <c r="G2192" t="s">
        <v>3213</v>
      </c>
      <c r="H2192" s="2">
        <v>3</v>
      </c>
    </row>
    <row r="2193" spans="1:8" x14ac:dyDescent="0.3">
      <c r="A2193" t="s">
        <v>1334</v>
      </c>
      <c r="B2193" t="s">
        <v>10</v>
      </c>
      <c r="C2193" t="s">
        <v>28</v>
      </c>
      <c r="D2193" t="s">
        <v>45</v>
      </c>
      <c r="E2193" t="s">
        <v>107</v>
      </c>
      <c r="F2193" t="s">
        <v>3275</v>
      </c>
      <c r="G2193" t="s">
        <v>3213</v>
      </c>
      <c r="H2193" s="2">
        <v>2</v>
      </c>
    </row>
    <row r="2194" spans="1:8" x14ac:dyDescent="0.3">
      <c r="A2194" t="s">
        <v>1335</v>
      </c>
      <c r="B2194" t="s">
        <v>10</v>
      </c>
      <c r="C2194" t="s">
        <v>28</v>
      </c>
      <c r="D2194" t="s">
        <v>45</v>
      </c>
      <c r="E2194" t="s">
        <v>107</v>
      </c>
      <c r="F2194" t="s">
        <v>3275</v>
      </c>
      <c r="G2194" t="s">
        <v>3214</v>
      </c>
      <c r="H2194" s="2">
        <v>5</v>
      </c>
    </row>
    <row r="2195" spans="1:8" x14ac:dyDescent="0.3">
      <c r="A2195" t="s">
        <v>1336</v>
      </c>
      <c r="B2195" t="s">
        <v>10</v>
      </c>
      <c r="C2195" t="s">
        <v>28</v>
      </c>
      <c r="D2195" t="s">
        <v>45</v>
      </c>
      <c r="E2195" t="s">
        <v>107</v>
      </c>
      <c r="F2195" t="s">
        <v>3275</v>
      </c>
      <c r="G2195" t="s">
        <v>3214</v>
      </c>
      <c r="H2195" s="2">
        <v>4</v>
      </c>
    </row>
    <row r="2196" spans="1:8" x14ac:dyDescent="0.3">
      <c r="A2196" t="s">
        <v>1337</v>
      </c>
      <c r="B2196" t="s">
        <v>10</v>
      </c>
      <c r="C2196" t="s">
        <v>28</v>
      </c>
      <c r="D2196" t="s">
        <v>45</v>
      </c>
      <c r="E2196" t="s">
        <v>107</v>
      </c>
      <c r="F2196" t="s">
        <v>3275</v>
      </c>
      <c r="G2196" t="s">
        <v>3214</v>
      </c>
      <c r="H2196" s="2">
        <v>3</v>
      </c>
    </row>
    <row r="2197" spans="1:8" x14ac:dyDescent="0.3">
      <c r="A2197" t="s">
        <v>1338</v>
      </c>
      <c r="B2197" t="s">
        <v>10</v>
      </c>
      <c r="C2197" t="s">
        <v>28</v>
      </c>
      <c r="D2197" t="s">
        <v>45</v>
      </c>
      <c r="E2197" t="s">
        <v>107</v>
      </c>
      <c r="F2197" t="s">
        <v>3275</v>
      </c>
      <c r="G2197" t="s">
        <v>3226</v>
      </c>
      <c r="H2197" s="2">
        <v>5</v>
      </c>
    </row>
    <row r="2198" spans="1:8" x14ac:dyDescent="0.3">
      <c r="A2198" t="s">
        <v>1339</v>
      </c>
      <c r="B2198" t="s">
        <v>10</v>
      </c>
      <c r="C2198" t="s">
        <v>28</v>
      </c>
      <c r="D2198" t="s">
        <v>45</v>
      </c>
      <c r="E2198" t="s">
        <v>107</v>
      </c>
      <c r="F2198" t="s">
        <v>3275</v>
      </c>
      <c r="G2198" t="s">
        <v>3226</v>
      </c>
      <c r="H2198" s="2">
        <v>4</v>
      </c>
    </row>
    <row r="2199" spans="1:8" x14ac:dyDescent="0.3">
      <c r="A2199" t="s">
        <v>1340</v>
      </c>
      <c r="B2199" t="s">
        <v>10</v>
      </c>
      <c r="C2199" t="s">
        <v>28</v>
      </c>
      <c r="D2199" t="s">
        <v>45</v>
      </c>
      <c r="E2199" t="s">
        <v>107</v>
      </c>
      <c r="F2199" t="s">
        <v>3275</v>
      </c>
      <c r="G2199" t="s">
        <v>3226</v>
      </c>
      <c r="H2199" s="2">
        <v>2</v>
      </c>
    </row>
    <row r="2200" spans="1:8" x14ac:dyDescent="0.3">
      <c r="A2200" t="s">
        <v>1341</v>
      </c>
      <c r="B2200" t="s">
        <v>10</v>
      </c>
      <c r="C2200" t="s">
        <v>28</v>
      </c>
      <c r="D2200" t="s">
        <v>45</v>
      </c>
      <c r="E2200" t="s">
        <v>107</v>
      </c>
      <c r="F2200" t="s">
        <v>3275</v>
      </c>
      <c r="G2200" t="s">
        <v>3226</v>
      </c>
      <c r="H2200" s="2">
        <v>5</v>
      </c>
    </row>
    <row r="2201" spans="1:8" x14ac:dyDescent="0.3">
      <c r="A2201" t="s">
        <v>1342</v>
      </c>
      <c r="B2201" t="s">
        <v>10</v>
      </c>
      <c r="C2201" t="s">
        <v>28</v>
      </c>
      <c r="D2201" t="s">
        <v>45</v>
      </c>
      <c r="E2201" t="s">
        <v>107</v>
      </c>
      <c r="F2201" t="s">
        <v>3275</v>
      </c>
      <c r="G2201" t="s">
        <v>3215</v>
      </c>
      <c r="H2201" s="2">
        <v>5</v>
      </c>
    </row>
    <row r="2202" spans="1:8" x14ac:dyDescent="0.3">
      <c r="A2202" t="s">
        <v>1343</v>
      </c>
      <c r="B2202" t="s">
        <v>10</v>
      </c>
      <c r="C2202" t="s">
        <v>28</v>
      </c>
      <c r="D2202" t="s">
        <v>45</v>
      </c>
      <c r="E2202" t="s">
        <v>107</v>
      </c>
      <c r="F2202" t="s">
        <v>3275</v>
      </c>
      <c r="G2202" t="s">
        <v>3215</v>
      </c>
      <c r="H2202" s="2">
        <v>4</v>
      </c>
    </row>
    <row r="2203" spans="1:8" x14ac:dyDescent="0.3">
      <c r="A2203" t="s">
        <v>1344</v>
      </c>
      <c r="B2203" t="s">
        <v>10</v>
      </c>
      <c r="C2203" t="s">
        <v>28</v>
      </c>
      <c r="D2203" t="s">
        <v>46</v>
      </c>
      <c r="E2203" t="s">
        <v>110</v>
      </c>
      <c r="F2203" t="s">
        <v>3275</v>
      </c>
      <c r="G2203" t="s">
        <v>3215</v>
      </c>
      <c r="H2203" s="2">
        <v>4</v>
      </c>
    </row>
    <row r="2204" spans="1:8" x14ac:dyDescent="0.3">
      <c r="A2204" t="s">
        <v>1345</v>
      </c>
      <c r="B2204" t="s">
        <v>10</v>
      </c>
      <c r="C2204" t="s">
        <v>28</v>
      </c>
      <c r="D2204" t="s">
        <v>46</v>
      </c>
      <c r="E2204" t="s">
        <v>110</v>
      </c>
      <c r="F2204" t="s">
        <v>3275</v>
      </c>
      <c r="G2204" t="s">
        <v>3215</v>
      </c>
      <c r="H2204" s="2">
        <v>4</v>
      </c>
    </row>
    <row r="2205" spans="1:8" x14ac:dyDescent="0.3">
      <c r="A2205" t="s">
        <v>1346</v>
      </c>
      <c r="B2205" t="s">
        <v>10</v>
      </c>
      <c r="C2205" t="s">
        <v>28</v>
      </c>
      <c r="D2205" t="s">
        <v>46</v>
      </c>
      <c r="E2205" t="s">
        <v>110</v>
      </c>
      <c r="F2205" t="s">
        <v>3275</v>
      </c>
      <c r="G2205" t="s">
        <v>3220</v>
      </c>
      <c r="H2205" s="2">
        <v>3</v>
      </c>
    </row>
    <row r="2206" spans="1:8" x14ac:dyDescent="0.3">
      <c r="A2206" t="s">
        <v>1347</v>
      </c>
      <c r="B2206" t="s">
        <v>10</v>
      </c>
      <c r="C2206" t="s">
        <v>28</v>
      </c>
      <c r="D2206" t="s">
        <v>46</v>
      </c>
      <c r="E2206" t="s">
        <v>110</v>
      </c>
      <c r="F2206" t="s">
        <v>3275</v>
      </c>
      <c r="G2206" t="s">
        <v>3220</v>
      </c>
      <c r="H2206" s="2">
        <v>5</v>
      </c>
    </row>
    <row r="2207" spans="1:8" x14ac:dyDescent="0.3">
      <c r="A2207" t="s">
        <v>1348</v>
      </c>
      <c r="B2207" t="s">
        <v>10</v>
      </c>
      <c r="C2207" t="s">
        <v>28</v>
      </c>
      <c r="D2207" t="s">
        <v>46</v>
      </c>
      <c r="E2207" t="s">
        <v>110</v>
      </c>
      <c r="F2207" t="s">
        <v>3275</v>
      </c>
      <c r="G2207" t="s">
        <v>3220</v>
      </c>
      <c r="H2207" s="2">
        <v>4</v>
      </c>
    </row>
    <row r="2208" spans="1:8" x14ac:dyDescent="0.3">
      <c r="A2208" t="s">
        <v>1349</v>
      </c>
      <c r="B2208" t="s">
        <v>10</v>
      </c>
      <c r="C2208" t="s">
        <v>28</v>
      </c>
      <c r="D2208" t="s">
        <v>46</v>
      </c>
      <c r="E2208" t="s">
        <v>110</v>
      </c>
      <c r="F2208" t="s">
        <v>3275</v>
      </c>
      <c r="G2208" t="s">
        <v>3220</v>
      </c>
      <c r="H2208" s="2">
        <v>2</v>
      </c>
    </row>
    <row r="2209" spans="1:8" x14ac:dyDescent="0.3">
      <c r="A2209" t="s">
        <v>1350</v>
      </c>
      <c r="B2209" t="s">
        <v>10</v>
      </c>
      <c r="C2209" t="s">
        <v>28</v>
      </c>
      <c r="D2209" t="s">
        <v>46</v>
      </c>
      <c r="E2209" t="s">
        <v>112</v>
      </c>
      <c r="F2209" t="s">
        <v>3275</v>
      </c>
      <c r="G2209" t="s">
        <v>3220</v>
      </c>
      <c r="H2209" s="2">
        <v>5</v>
      </c>
    </row>
    <row r="2210" spans="1:8" x14ac:dyDescent="0.3">
      <c r="A2210" t="s">
        <v>1351</v>
      </c>
      <c r="B2210" t="s">
        <v>10</v>
      </c>
      <c r="C2210" t="s">
        <v>28</v>
      </c>
      <c r="D2210" t="s">
        <v>46</v>
      </c>
      <c r="E2210" t="s">
        <v>112</v>
      </c>
      <c r="F2210" t="s">
        <v>3275</v>
      </c>
      <c r="G2210" t="s">
        <v>3252</v>
      </c>
      <c r="H2210" s="2">
        <v>5</v>
      </c>
    </row>
    <row r="2211" spans="1:8" x14ac:dyDescent="0.3">
      <c r="A2211" t="s">
        <v>1352</v>
      </c>
      <c r="B2211" t="s">
        <v>10</v>
      </c>
      <c r="C2211" t="s">
        <v>28</v>
      </c>
      <c r="D2211" t="s">
        <v>46</v>
      </c>
      <c r="E2211" t="s">
        <v>112</v>
      </c>
      <c r="F2211" t="s">
        <v>3275</v>
      </c>
      <c r="G2211" t="s">
        <v>3252</v>
      </c>
      <c r="H2211" s="2">
        <v>5</v>
      </c>
    </row>
    <row r="2212" spans="1:8" x14ac:dyDescent="0.3">
      <c r="A2212" t="s">
        <v>1353</v>
      </c>
      <c r="B2212" t="s">
        <v>10</v>
      </c>
      <c r="C2212" t="s">
        <v>28</v>
      </c>
      <c r="D2212" t="s">
        <v>46</v>
      </c>
      <c r="E2212" t="s">
        <v>112</v>
      </c>
      <c r="F2212" t="s">
        <v>3275</v>
      </c>
      <c r="G2212" t="s">
        <v>3252</v>
      </c>
      <c r="H2212" s="2">
        <v>4</v>
      </c>
    </row>
    <row r="2213" spans="1:8" x14ac:dyDescent="0.3">
      <c r="A2213" t="s">
        <v>1354</v>
      </c>
      <c r="B2213" t="s">
        <v>10</v>
      </c>
      <c r="C2213" t="s">
        <v>28</v>
      </c>
      <c r="D2213" t="s">
        <v>46</v>
      </c>
      <c r="E2213" t="s">
        <v>112</v>
      </c>
      <c r="F2213" t="s">
        <v>3275</v>
      </c>
      <c r="G2213" t="s">
        <v>3252</v>
      </c>
      <c r="H2213" s="2">
        <v>4</v>
      </c>
    </row>
    <row r="2214" spans="1:8" x14ac:dyDescent="0.3">
      <c r="A2214" t="s">
        <v>1355</v>
      </c>
      <c r="B2214" t="s">
        <v>10</v>
      </c>
      <c r="C2214" t="s">
        <v>28</v>
      </c>
      <c r="D2214" t="s">
        <v>46</v>
      </c>
      <c r="E2214" t="s">
        <v>112</v>
      </c>
      <c r="F2214" t="s">
        <v>3275</v>
      </c>
      <c r="G2214" t="s">
        <v>3252</v>
      </c>
      <c r="H2214" s="2">
        <v>4</v>
      </c>
    </row>
    <row r="2215" spans="1:8" x14ac:dyDescent="0.3">
      <c r="A2215" t="s">
        <v>1356</v>
      </c>
      <c r="B2215" t="s">
        <v>10</v>
      </c>
      <c r="C2215" t="s">
        <v>28</v>
      </c>
      <c r="D2215" t="s">
        <v>46</v>
      </c>
      <c r="E2215" t="s">
        <v>112</v>
      </c>
      <c r="F2215" t="s">
        <v>3275</v>
      </c>
      <c r="G2215" t="s">
        <v>3226</v>
      </c>
      <c r="H2215" s="2">
        <v>5</v>
      </c>
    </row>
    <row r="2216" spans="1:8" x14ac:dyDescent="0.3">
      <c r="A2216" t="s">
        <v>1357</v>
      </c>
      <c r="B2216" t="s">
        <v>10</v>
      </c>
      <c r="C2216" t="s">
        <v>28</v>
      </c>
      <c r="D2216" t="s">
        <v>46</v>
      </c>
      <c r="E2216" t="s">
        <v>112</v>
      </c>
      <c r="F2216" t="s">
        <v>3275</v>
      </c>
      <c r="G2216" t="s">
        <v>3226</v>
      </c>
      <c r="H2216" s="2">
        <v>5</v>
      </c>
    </row>
    <row r="2217" spans="1:8" x14ac:dyDescent="0.3">
      <c r="A2217" t="s">
        <v>1358</v>
      </c>
      <c r="B2217" t="s">
        <v>10</v>
      </c>
      <c r="C2217" t="s">
        <v>28</v>
      </c>
      <c r="D2217" t="s">
        <v>46</v>
      </c>
      <c r="E2217" t="s">
        <v>109</v>
      </c>
      <c r="F2217" t="s">
        <v>3275</v>
      </c>
      <c r="G2217" t="s">
        <v>3226</v>
      </c>
      <c r="H2217" s="2">
        <v>3</v>
      </c>
    </row>
    <row r="2218" spans="1:8" x14ac:dyDescent="0.3">
      <c r="A2218" t="s">
        <v>1359</v>
      </c>
      <c r="B2218" t="s">
        <v>10</v>
      </c>
      <c r="C2218" t="s">
        <v>28</v>
      </c>
      <c r="D2218" t="s">
        <v>46</v>
      </c>
      <c r="E2218" t="s">
        <v>109</v>
      </c>
      <c r="F2218" t="s">
        <v>3275</v>
      </c>
      <c r="G2218" t="s">
        <v>3226</v>
      </c>
      <c r="H2218" s="2">
        <v>5</v>
      </c>
    </row>
    <row r="2219" spans="1:8" x14ac:dyDescent="0.3">
      <c r="A2219" t="s">
        <v>1360</v>
      </c>
      <c r="B2219" t="s">
        <v>10</v>
      </c>
      <c r="C2219" t="s">
        <v>28</v>
      </c>
      <c r="D2219" t="s">
        <v>46</v>
      </c>
      <c r="E2219" t="s">
        <v>109</v>
      </c>
      <c r="F2219" t="s">
        <v>3275</v>
      </c>
      <c r="G2219" t="s">
        <v>3226</v>
      </c>
      <c r="H2219" s="2">
        <v>5</v>
      </c>
    </row>
    <row r="2220" spans="1:8" x14ac:dyDescent="0.3">
      <c r="A2220" t="s">
        <v>1361</v>
      </c>
      <c r="B2220" t="s">
        <v>10</v>
      </c>
      <c r="C2220" t="s">
        <v>28</v>
      </c>
      <c r="D2220" t="s">
        <v>46</v>
      </c>
      <c r="E2220" t="s">
        <v>109</v>
      </c>
      <c r="F2220" t="s">
        <v>3275</v>
      </c>
      <c r="G2220" t="s">
        <v>3234</v>
      </c>
      <c r="H2220" s="2">
        <v>4</v>
      </c>
    </row>
    <row r="2221" spans="1:8" x14ac:dyDescent="0.3">
      <c r="A2221" t="s">
        <v>1362</v>
      </c>
      <c r="B2221" t="s">
        <v>10</v>
      </c>
      <c r="C2221" t="s">
        <v>28</v>
      </c>
      <c r="D2221" t="s">
        <v>46</v>
      </c>
      <c r="E2221" t="s">
        <v>118</v>
      </c>
      <c r="F2221" t="s">
        <v>3275</v>
      </c>
      <c r="G2221" t="s">
        <v>3234</v>
      </c>
      <c r="H2221" s="2">
        <v>3</v>
      </c>
    </row>
    <row r="2222" spans="1:8" x14ac:dyDescent="0.3">
      <c r="A2222" t="s">
        <v>1363</v>
      </c>
      <c r="B2222" t="s">
        <v>10</v>
      </c>
      <c r="C2222" t="s">
        <v>28</v>
      </c>
      <c r="D2222" t="s">
        <v>46</v>
      </c>
      <c r="E2222" t="s">
        <v>118</v>
      </c>
      <c r="F2222" t="s">
        <v>3275</v>
      </c>
      <c r="G2222" t="s">
        <v>3234</v>
      </c>
      <c r="H2222" s="2">
        <v>5</v>
      </c>
    </row>
    <row r="2223" spans="1:8" x14ac:dyDescent="0.3">
      <c r="A2223" t="s">
        <v>1364</v>
      </c>
      <c r="B2223" t="s">
        <v>10</v>
      </c>
      <c r="C2223" t="s">
        <v>28</v>
      </c>
      <c r="D2223" t="s">
        <v>46</v>
      </c>
      <c r="E2223" t="s">
        <v>118</v>
      </c>
      <c r="F2223" t="s">
        <v>3275</v>
      </c>
      <c r="G2223" t="s">
        <v>3234</v>
      </c>
      <c r="H2223" s="2">
        <v>4</v>
      </c>
    </row>
    <row r="2224" spans="1:8" x14ac:dyDescent="0.3">
      <c r="A2224" t="s">
        <v>1365</v>
      </c>
      <c r="B2224" t="s">
        <v>10</v>
      </c>
      <c r="C2224" t="s">
        <v>28</v>
      </c>
      <c r="D2224" t="s">
        <v>46</v>
      </c>
      <c r="E2224" t="s">
        <v>118</v>
      </c>
      <c r="F2224" t="s">
        <v>3275</v>
      </c>
      <c r="G2224" t="s">
        <v>3234</v>
      </c>
      <c r="H2224" s="2">
        <v>3</v>
      </c>
    </row>
    <row r="2225" spans="1:8" x14ac:dyDescent="0.3">
      <c r="A2225" t="s">
        <v>1366</v>
      </c>
      <c r="B2225" t="s">
        <v>10</v>
      </c>
      <c r="C2225" t="s">
        <v>28</v>
      </c>
      <c r="D2225" t="s">
        <v>46</v>
      </c>
      <c r="E2225" t="s">
        <v>118</v>
      </c>
      <c r="F2225" t="s">
        <v>3275</v>
      </c>
      <c r="G2225" t="s">
        <v>3215</v>
      </c>
      <c r="H2225" s="2">
        <v>5</v>
      </c>
    </row>
    <row r="2226" spans="1:8" x14ac:dyDescent="0.3">
      <c r="A2226" t="s">
        <v>1367</v>
      </c>
      <c r="B2226" t="s">
        <v>10</v>
      </c>
      <c r="C2226" t="s">
        <v>28</v>
      </c>
      <c r="D2226" t="s">
        <v>46</v>
      </c>
      <c r="E2226" t="s">
        <v>118</v>
      </c>
      <c r="F2226" t="s">
        <v>3275</v>
      </c>
      <c r="G2226" t="s">
        <v>3215</v>
      </c>
      <c r="H2226" s="2">
        <v>5</v>
      </c>
    </row>
    <row r="2227" spans="1:8" x14ac:dyDescent="0.3">
      <c r="A2227" t="s">
        <v>1368</v>
      </c>
      <c r="B2227" t="s">
        <v>10</v>
      </c>
      <c r="C2227" t="s">
        <v>28</v>
      </c>
      <c r="D2227" t="s">
        <v>46</v>
      </c>
      <c r="E2227" t="s">
        <v>118</v>
      </c>
      <c r="F2227" t="s">
        <v>3275</v>
      </c>
      <c r="G2227" t="s">
        <v>3215</v>
      </c>
      <c r="H2227" s="2">
        <v>4</v>
      </c>
    </row>
    <row r="2228" spans="1:8" x14ac:dyDescent="0.3">
      <c r="A2228" t="s">
        <v>1369</v>
      </c>
      <c r="B2228" t="s">
        <v>10</v>
      </c>
      <c r="C2228" t="s">
        <v>28</v>
      </c>
      <c r="D2228" t="s">
        <v>46</v>
      </c>
      <c r="E2228" t="s">
        <v>118</v>
      </c>
      <c r="F2228" t="s">
        <v>3275</v>
      </c>
      <c r="G2228" t="s">
        <v>3220</v>
      </c>
      <c r="H2228" s="2">
        <v>2</v>
      </c>
    </row>
    <row r="2229" spans="1:8" x14ac:dyDescent="0.3">
      <c r="A2229" t="s">
        <v>1370</v>
      </c>
      <c r="B2229" t="s">
        <v>10</v>
      </c>
      <c r="C2229" t="s">
        <v>28</v>
      </c>
      <c r="D2229" t="s">
        <v>46</v>
      </c>
      <c r="E2229" t="s">
        <v>113</v>
      </c>
      <c r="F2229" t="s">
        <v>3275</v>
      </c>
      <c r="G2229" t="s">
        <v>3220</v>
      </c>
      <c r="H2229" s="2">
        <v>3</v>
      </c>
    </row>
    <row r="2230" spans="1:8" x14ac:dyDescent="0.3">
      <c r="A2230" t="s">
        <v>1371</v>
      </c>
      <c r="B2230" t="s">
        <v>10</v>
      </c>
      <c r="C2230" t="s">
        <v>28</v>
      </c>
      <c r="D2230" t="s">
        <v>46</v>
      </c>
      <c r="E2230" t="s">
        <v>113</v>
      </c>
      <c r="F2230" t="s">
        <v>3275</v>
      </c>
      <c r="G2230" t="s">
        <v>3220</v>
      </c>
      <c r="H2230" s="2">
        <v>4</v>
      </c>
    </row>
    <row r="2231" spans="1:8" x14ac:dyDescent="0.3">
      <c r="A2231" t="s">
        <v>1372</v>
      </c>
      <c r="B2231" t="s">
        <v>10</v>
      </c>
      <c r="C2231" t="s">
        <v>28</v>
      </c>
      <c r="D2231" t="s">
        <v>46</v>
      </c>
      <c r="E2231" t="s">
        <v>113</v>
      </c>
      <c r="F2231" t="s">
        <v>3275</v>
      </c>
      <c r="G2231" t="s">
        <v>3220</v>
      </c>
      <c r="H2231" s="2">
        <v>5</v>
      </c>
    </row>
    <row r="2232" spans="1:8" x14ac:dyDescent="0.3">
      <c r="A2232" t="s">
        <v>1373</v>
      </c>
      <c r="B2232" t="s">
        <v>10</v>
      </c>
      <c r="C2232" t="s">
        <v>28</v>
      </c>
      <c r="D2232" t="s">
        <v>46</v>
      </c>
      <c r="E2232" t="s">
        <v>113</v>
      </c>
      <c r="F2232" t="s">
        <v>3275</v>
      </c>
      <c r="G2232" t="s">
        <v>3220</v>
      </c>
      <c r="H2232" s="2">
        <v>4</v>
      </c>
    </row>
    <row r="2233" spans="1:8" x14ac:dyDescent="0.3">
      <c r="A2233" t="s">
        <v>1374</v>
      </c>
      <c r="B2233" t="s">
        <v>10</v>
      </c>
      <c r="C2233" t="s">
        <v>28</v>
      </c>
      <c r="D2233" t="s">
        <v>46</v>
      </c>
      <c r="E2233" t="s">
        <v>113</v>
      </c>
      <c r="F2233" t="s">
        <v>3275</v>
      </c>
      <c r="G2233" t="s">
        <v>3252</v>
      </c>
      <c r="H2233" s="2">
        <v>4</v>
      </c>
    </row>
    <row r="2234" spans="1:8" x14ac:dyDescent="0.3">
      <c r="A2234" t="s">
        <v>1375</v>
      </c>
      <c r="B2234" t="s">
        <v>10</v>
      </c>
      <c r="C2234" t="s">
        <v>28</v>
      </c>
      <c r="D2234" t="s">
        <v>46</v>
      </c>
      <c r="E2234" t="s">
        <v>113</v>
      </c>
      <c r="F2234" t="s">
        <v>3275</v>
      </c>
      <c r="G2234" t="s">
        <v>3252</v>
      </c>
      <c r="H2234" s="2">
        <v>4</v>
      </c>
    </row>
    <row r="2235" spans="1:8" x14ac:dyDescent="0.3">
      <c r="A2235" t="s">
        <v>1376</v>
      </c>
      <c r="B2235" t="s">
        <v>10</v>
      </c>
      <c r="C2235" t="s">
        <v>28</v>
      </c>
      <c r="D2235" t="s">
        <v>46</v>
      </c>
      <c r="E2235" t="s">
        <v>113</v>
      </c>
      <c r="F2235" t="s">
        <v>3275</v>
      </c>
      <c r="G2235" t="s">
        <v>3252</v>
      </c>
      <c r="H2235" s="2">
        <v>3</v>
      </c>
    </row>
    <row r="2236" spans="1:8" x14ac:dyDescent="0.3">
      <c r="A2236" t="s">
        <v>1377</v>
      </c>
      <c r="B2236" t="s">
        <v>10</v>
      </c>
      <c r="C2236" t="s">
        <v>28</v>
      </c>
      <c r="D2236" t="s">
        <v>46</v>
      </c>
      <c r="E2236" t="s">
        <v>108</v>
      </c>
      <c r="F2236" t="s">
        <v>3275</v>
      </c>
      <c r="G2236" t="s">
        <v>3252</v>
      </c>
      <c r="H2236" s="2">
        <v>2</v>
      </c>
    </row>
    <row r="2237" spans="1:8" x14ac:dyDescent="0.3">
      <c r="A2237" t="s">
        <v>1378</v>
      </c>
      <c r="B2237" t="s">
        <v>10</v>
      </c>
      <c r="C2237" t="s">
        <v>28</v>
      </c>
      <c r="D2237" t="s">
        <v>46</v>
      </c>
      <c r="E2237" t="s">
        <v>108</v>
      </c>
      <c r="F2237" t="s">
        <v>3275</v>
      </c>
      <c r="G2237" t="s">
        <v>3252</v>
      </c>
      <c r="H2237" s="2">
        <v>5</v>
      </c>
    </row>
    <row r="2238" spans="1:8" x14ac:dyDescent="0.3">
      <c r="A2238" t="s">
        <v>1379</v>
      </c>
      <c r="B2238" t="s">
        <v>10</v>
      </c>
      <c r="C2238" t="s">
        <v>28</v>
      </c>
      <c r="D2238" t="s">
        <v>46</v>
      </c>
      <c r="E2238" t="s">
        <v>108</v>
      </c>
      <c r="F2238" t="s">
        <v>3275</v>
      </c>
      <c r="G2238" t="s">
        <v>3226</v>
      </c>
      <c r="H2238" s="2">
        <v>4</v>
      </c>
    </row>
    <row r="2239" spans="1:8" x14ac:dyDescent="0.3">
      <c r="A2239" t="s">
        <v>1380</v>
      </c>
      <c r="B2239" t="s">
        <v>10</v>
      </c>
      <c r="C2239" t="s">
        <v>28</v>
      </c>
      <c r="D2239" t="s">
        <v>46</v>
      </c>
      <c r="E2239" t="s">
        <v>108</v>
      </c>
      <c r="F2239" t="s">
        <v>3275</v>
      </c>
      <c r="G2239" t="s">
        <v>3226</v>
      </c>
      <c r="H2239" s="2">
        <v>2</v>
      </c>
    </row>
    <row r="2240" spans="1:8" x14ac:dyDescent="0.3">
      <c r="A2240" t="s">
        <v>1381</v>
      </c>
      <c r="B2240" t="s">
        <v>10</v>
      </c>
      <c r="C2240" t="s">
        <v>28</v>
      </c>
      <c r="D2240" t="s">
        <v>46</v>
      </c>
      <c r="E2240" t="s">
        <v>108</v>
      </c>
      <c r="F2240" t="s">
        <v>3275</v>
      </c>
      <c r="G2240" t="s">
        <v>3226</v>
      </c>
      <c r="H2240" s="2">
        <v>5</v>
      </c>
    </row>
    <row r="2241" spans="1:8" x14ac:dyDescent="0.3">
      <c r="A2241" t="s">
        <v>1382</v>
      </c>
      <c r="B2241" t="s">
        <v>10</v>
      </c>
      <c r="C2241" t="s">
        <v>28</v>
      </c>
      <c r="D2241" t="s">
        <v>46</v>
      </c>
      <c r="E2241" t="s">
        <v>114</v>
      </c>
      <c r="F2241" t="s">
        <v>3275</v>
      </c>
      <c r="G2241" t="s">
        <v>3226</v>
      </c>
      <c r="H2241" s="2">
        <v>5</v>
      </c>
    </row>
    <row r="2242" spans="1:8" x14ac:dyDescent="0.3">
      <c r="A2242" t="s">
        <v>1383</v>
      </c>
      <c r="B2242" t="s">
        <v>10</v>
      </c>
      <c r="C2242" t="s">
        <v>28</v>
      </c>
      <c r="D2242" t="s">
        <v>46</v>
      </c>
      <c r="E2242" t="s">
        <v>114</v>
      </c>
      <c r="F2242" t="s">
        <v>3275</v>
      </c>
      <c r="G2242" t="s">
        <v>3226</v>
      </c>
      <c r="H2242" s="2">
        <v>4</v>
      </c>
    </row>
    <row r="2243" spans="1:8" x14ac:dyDescent="0.3">
      <c r="A2243" t="s">
        <v>1384</v>
      </c>
      <c r="B2243" t="s">
        <v>10</v>
      </c>
      <c r="C2243" t="s">
        <v>28</v>
      </c>
      <c r="D2243" t="s">
        <v>46</v>
      </c>
      <c r="E2243" t="s">
        <v>114</v>
      </c>
      <c r="F2243" t="s">
        <v>3275</v>
      </c>
      <c r="G2243" t="s">
        <v>3234</v>
      </c>
      <c r="H2243" s="2">
        <v>4</v>
      </c>
    </row>
    <row r="2244" spans="1:8" x14ac:dyDescent="0.3">
      <c r="A2244" t="s">
        <v>1385</v>
      </c>
      <c r="B2244" t="s">
        <v>10</v>
      </c>
      <c r="C2244" t="s">
        <v>28</v>
      </c>
      <c r="D2244" t="s">
        <v>46</v>
      </c>
      <c r="E2244" t="s">
        <v>114</v>
      </c>
      <c r="F2244" t="s">
        <v>3275</v>
      </c>
      <c r="G2244" t="s">
        <v>3234</v>
      </c>
      <c r="H2244" s="2">
        <v>4</v>
      </c>
    </row>
    <row r="2245" spans="1:8" x14ac:dyDescent="0.3">
      <c r="A2245" t="s">
        <v>1386</v>
      </c>
      <c r="B2245" t="s">
        <v>10</v>
      </c>
      <c r="C2245" t="s">
        <v>28</v>
      </c>
      <c r="D2245" t="s">
        <v>46</v>
      </c>
      <c r="E2245" t="s">
        <v>114</v>
      </c>
      <c r="F2245" t="s">
        <v>3275</v>
      </c>
      <c r="G2245" t="s">
        <v>3234</v>
      </c>
      <c r="H2245" s="2">
        <v>3</v>
      </c>
    </row>
    <row r="2246" spans="1:8" x14ac:dyDescent="0.3">
      <c r="A2246" t="s">
        <v>1387</v>
      </c>
      <c r="B2246" t="s">
        <v>10</v>
      </c>
      <c r="C2246" t="s">
        <v>28</v>
      </c>
      <c r="D2246" t="s">
        <v>46</v>
      </c>
      <c r="E2246" t="s">
        <v>114</v>
      </c>
      <c r="F2246" t="s">
        <v>3275</v>
      </c>
      <c r="G2246" t="s">
        <v>3234</v>
      </c>
      <c r="H2246" s="2">
        <v>5</v>
      </c>
    </row>
    <row r="2247" spans="1:8" x14ac:dyDescent="0.3">
      <c r="A2247" t="s">
        <v>1388</v>
      </c>
      <c r="B2247" t="s">
        <v>10</v>
      </c>
      <c r="C2247" t="s">
        <v>28</v>
      </c>
      <c r="D2247" t="s">
        <v>47</v>
      </c>
      <c r="E2247" t="s">
        <v>109</v>
      </c>
      <c r="F2247" t="s">
        <v>3275</v>
      </c>
      <c r="G2247" t="s">
        <v>3234</v>
      </c>
      <c r="H2247" s="2">
        <v>4</v>
      </c>
    </row>
    <row r="2248" spans="1:8" x14ac:dyDescent="0.3">
      <c r="A2248" t="s">
        <v>1389</v>
      </c>
      <c r="B2248" t="s">
        <v>10</v>
      </c>
      <c r="C2248" t="s">
        <v>28</v>
      </c>
      <c r="D2248" t="s">
        <v>47</v>
      </c>
      <c r="E2248" t="s">
        <v>109</v>
      </c>
      <c r="F2248" t="s">
        <v>3275</v>
      </c>
      <c r="G2248" t="s">
        <v>3218</v>
      </c>
      <c r="H2248" s="2">
        <v>2</v>
      </c>
    </row>
    <row r="2249" spans="1:8" x14ac:dyDescent="0.3">
      <c r="A2249" t="s">
        <v>1390</v>
      </c>
      <c r="B2249" t="s">
        <v>10</v>
      </c>
      <c r="C2249" t="s">
        <v>28</v>
      </c>
      <c r="D2249" t="s">
        <v>47</v>
      </c>
      <c r="E2249" t="s">
        <v>109</v>
      </c>
      <c r="F2249" t="s">
        <v>3275</v>
      </c>
      <c r="G2249" t="s">
        <v>3218</v>
      </c>
      <c r="H2249" s="2">
        <v>5</v>
      </c>
    </row>
    <row r="2250" spans="1:8" x14ac:dyDescent="0.3">
      <c r="A2250" t="s">
        <v>1391</v>
      </c>
      <c r="B2250" t="s">
        <v>10</v>
      </c>
      <c r="C2250" t="s">
        <v>28</v>
      </c>
      <c r="D2250" t="s">
        <v>47</v>
      </c>
      <c r="E2250" t="s">
        <v>109</v>
      </c>
      <c r="F2250" t="s">
        <v>3275</v>
      </c>
      <c r="G2250" t="s">
        <v>3218</v>
      </c>
      <c r="H2250" s="2">
        <v>5</v>
      </c>
    </row>
    <row r="2251" spans="1:8" x14ac:dyDescent="0.3">
      <c r="A2251" t="s">
        <v>1392</v>
      </c>
      <c r="B2251" t="s">
        <v>10</v>
      </c>
      <c r="C2251" t="s">
        <v>28</v>
      </c>
      <c r="D2251" t="s">
        <v>47</v>
      </c>
      <c r="E2251" t="s">
        <v>109</v>
      </c>
      <c r="F2251" t="s">
        <v>3275</v>
      </c>
      <c r="G2251" t="s">
        <v>3218</v>
      </c>
      <c r="H2251" s="2">
        <v>5</v>
      </c>
    </row>
    <row r="2252" spans="1:8" x14ac:dyDescent="0.3">
      <c r="A2252" t="s">
        <v>1393</v>
      </c>
      <c r="B2252" t="s">
        <v>10</v>
      </c>
      <c r="C2252" t="s">
        <v>28</v>
      </c>
      <c r="D2252" t="s">
        <v>47</v>
      </c>
      <c r="E2252" t="s">
        <v>109</v>
      </c>
      <c r="F2252" t="s">
        <v>3275</v>
      </c>
      <c r="G2252" t="s">
        <v>3218</v>
      </c>
      <c r="H2252" s="2">
        <v>4</v>
      </c>
    </row>
    <row r="2253" spans="1:8" x14ac:dyDescent="0.3">
      <c r="A2253" t="s">
        <v>1394</v>
      </c>
      <c r="B2253" t="s">
        <v>10</v>
      </c>
      <c r="C2253" t="s">
        <v>28</v>
      </c>
      <c r="D2253" t="s">
        <v>47</v>
      </c>
      <c r="E2253" t="s">
        <v>109</v>
      </c>
      <c r="F2253" t="s">
        <v>3275</v>
      </c>
      <c r="G2253" t="s">
        <v>3218</v>
      </c>
      <c r="H2253" s="2">
        <v>4</v>
      </c>
    </row>
    <row r="2254" spans="1:8" x14ac:dyDescent="0.3">
      <c r="A2254" t="s">
        <v>1395</v>
      </c>
      <c r="B2254" t="s">
        <v>10</v>
      </c>
      <c r="C2254" t="s">
        <v>28</v>
      </c>
      <c r="D2254" t="s">
        <v>47</v>
      </c>
      <c r="E2254" t="s">
        <v>109</v>
      </c>
      <c r="F2254" t="s">
        <v>3275</v>
      </c>
      <c r="G2254" t="s">
        <v>3214</v>
      </c>
      <c r="H2254" s="2">
        <v>4</v>
      </c>
    </row>
    <row r="2255" spans="1:8" x14ac:dyDescent="0.3">
      <c r="A2255" t="s">
        <v>1396</v>
      </c>
      <c r="B2255" t="s">
        <v>10</v>
      </c>
      <c r="C2255" t="s">
        <v>28</v>
      </c>
      <c r="D2255" t="s">
        <v>47</v>
      </c>
      <c r="E2255" t="s">
        <v>109</v>
      </c>
      <c r="F2255" t="s">
        <v>3275</v>
      </c>
      <c r="G2255" t="s">
        <v>3214</v>
      </c>
      <c r="H2255" s="2">
        <v>5</v>
      </c>
    </row>
    <row r="2256" spans="1:8" x14ac:dyDescent="0.3">
      <c r="A2256" t="s">
        <v>1397</v>
      </c>
      <c r="B2256" t="s">
        <v>10</v>
      </c>
      <c r="C2256" t="s">
        <v>28</v>
      </c>
      <c r="D2256" t="s">
        <v>47</v>
      </c>
      <c r="E2256" t="s">
        <v>109</v>
      </c>
      <c r="F2256" t="s">
        <v>3275</v>
      </c>
      <c r="G2256" t="s">
        <v>3214</v>
      </c>
      <c r="H2256" s="2">
        <v>5</v>
      </c>
    </row>
    <row r="2257" spans="1:8" x14ac:dyDescent="0.3">
      <c r="A2257" t="s">
        <v>1398</v>
      </c>
      <c r="B2257" t="s">
        <v>10</v>
      </c>
      <c r="C2257" t="s">
        <v>28</v>
      </c>
      <c r="D2257" t="s">
        <v>47</v>
      </c>
      <c r="E2257" t="s">
        <v>109</v>
      </c>
      <c r="F2257" t="s">
        <v>3275</v>
      </c>
      <c r="G2257" t="s">
        <v>3216</v>
      </c>
      <c r="H2257" s="2">
        <v>3</v>
      </c>
    </row>
    <row r="2258" spans="1:8" x14ac:dyDescent="0.3">
      <c r="A2258" t="s">
        <v>1399</v>
      </c>
      <c r="B2258" t="s">
        <v>10</v>
      </c>
      <c r="C2258" t="s">
        <v>28</v>
      </c>
      <c r="D2258" t="s">
        <v>47</v>
      </c>
      <c r="E2258" t="s">
        <v>109</v>
      </c>
      <c r="F2258" t="s">
        <v>3275</v>
      </c>
      <c r="G2258" t="s">
        <v>3216</v>
      </c>
      <c r="H2258" s="2">
        <v>5</v>
      </c>
    </row>
    <row r="2259" spans="1:8" x14ac:dyDescent="0.3">
      <c r="A2259" t="s">
        <v>1400</v>
      </c>
      <c r="B2259" t="s">
        <v>10</v>
      </c>
      <c r="C2259" t="s">
        <v>28</v>
      </c>
      <c r="D2259" t="s">
        <v>47</v>
      </c>
      <c r="E2259" t="s">
        <v>109</v>
      </c>
      <c r="F2259" t="s">
        <v>3275</v>
      </c>
      <c r="G2259" t="s">
        <v>3216</v>
      </c>
      <c r="H2259" s="2">
        <v>5</v>
      </c>
    </row>
    <row r="2260" spans="1:8" x14ac:dyDescent="0.3">
      <c r="A2260" t="s">
        <v>1401</v>
      </c>
      <c r="B2260" t="s">
        <v>10</v>
      </c>
      <c r="C2260" t="s">
        <v>28</v>
      </c>
      <c r="D2260" t="s">
        <v>47</v>
      </c>
      <c r="E2260" t="s">
        <v>113</v>
      </c>
      <c r="F2260" t="s">
        <v>3275</v>
      </c>
      <c r="G2260" t="s">
        <v>3226</v>
      </c>
      <c r="H2260" s="2">
        <v>4</v>
      </c>
    </row>
    <row r="2261" spans="1:8" x14ac:dyDescent="0.3">
      <c r="A2261" t="s">
        <v>1402</v>
      </c>
      <c r="B2261" t="s">
        <v>10</v>
      </c>
      <c r="C2261" t="s">
        <v>28</v>
      </c>
      <c r="D2261" t="s">
        <v>47</v>
      </c>
      <c r="E2261" t="s">
        <v>113</v>
      </c>
      <c r="F2261" t="s">
        <v>3275</v>
      </c>
      <c r="G2261" t="s">
        <v>3226</v>
      </c>
      <c r="H2261" s="2">
        <v>3</v>
      </c>
    </row>
    <row r="2262" spans="1:8" x14ac:dyDescent="0.3">
      <c r="A2262" t="s">
        <v>1403</v>
      </c>
      <c r="B2262" t="s">
        <v>10</v>
      </c>
      <c r="C2262" t="s">
        <v>28</v>
      </c>
      <c r="D2262" t="s">
        <v>47</v>
      </c>
      <c r="E2262" t="s">
        <v>113</v>
      </c>
      <c r="F2262" t="s">
        <v>3275</v>
      </c>
      <c r="G2262" t="s">
        <v>3226</v>
      </c>
      <c r="H2262" s="2">
        <v>3</v>
      </c>
    </row>
    <row r="2263" spans="1:8" x14ac:dyDescent="0.3">
      <c r="A2263" t="s">
        <v>1404</v>
      </c>
      <c r="B2263" t="s">
        <v>10</v>
      </c>
      <c r="C2263" t="s">
        <v>28</v>
      </c>
      <c r="D2263" t="s">
        <v>47</v>
      </c>
      <c r="E2263" t="s">
        <v>113</v>
      </c>
      <c r="F2263" t="s">
        <v>3275</v>
      </c>
      <c r="G2263" t="s">
        <v>3226</v>
      </c>
      <c r="H2263" s="2">
        <v>5</v>
      </c>
    </row>
    <row r="2264" spans="1:8" x14ac:dyDescent="0.3">
      <c r="A2264" t="s">
        <v>1405</v>
      </c>
      <c r="B2264" t="s">
        <v>10</v>
      </c>
      <c r="C2264" t="s">
        <v>28</v>
      </c>
      <c r="D2264" t="s">
        <v>47</v>
      </c>
      <c r="E2264" t="s">
        <v>113</v>
      </c>
      <c r="F2264" t="s">
        <v>3275</v>
      </c>
      <c r="G2264" t="s">
        <v>3222</v>
      </c>
      <c r="H2264" s="2">
        <v>5</v>
      </c>
    </row>
    <row r="2265" spans="1:8" x14ac:dyDescent="0.3">
      <c r="A2265" t="s">
        <v>1406</v>
      </c>
      <c r="B2265" t="s">
        <v>10</v>
      </c>
      <c r="C2265" t="s">
        <v>28</v>
      </c>
      <c r="D2265" t="s">
        <v>47</v>
      </c>
      <c r="E2265" t="s">
        <v>113</v>
      </c>
      <c r="F2265" t="s">
        <v>3275</v>
      </c>
      <c r="G2265" t="s">
        <v>3222</v>
      </c>
      <c r="H2265" s="2">
        <v>4</v>
      </c>
    </row>
    <row r="2266" spans="1:8" x14ac:dyDescent="0.3">
      <c r="A2266" t="s">
        <v>1407</v>
      </c>
      <c r="B2266" t="s">
        <v>10</v>
      </c>
      <c r="C2266" t="s">
        <v>28</v>
      </c>
      <c r="D2266" t="s">
        <v>47</v>
      </c>
      <c r="E2266" t="s">
        <v>113</v>
      </c>
      <c r="F2266" t="s">
        <v>3275</v>
      </c>
      <c r="G2266" t="s">
        <v>3222</v>
      </c>
      <c r="H2266" s="2">
        <v>2</v>
      </c>
    </row>
    <row r="2267" spans="1:8" x14ac:dyDescent="0.3">
      <c r="A2267" t="s">
        <v>1408</v>
      </c>
      <c r="B2267" t="s">
        <v>10</v>
      </c>
      <c r="C2267" t="s">
        <v>28</v>
      </c>
      <c r="D2267" t="s">
        <v>47</v>
      </c>
      <c r="E2267" t="s">
        <v>113</v>
      </c>
      <c r="F2267" t="s">
        <v>3275</v>
      </c>
      <c r="G2267" t="s">
        <v>3222</v>
      </c>
      <c r="H2267" s="2">
        <v>3</v>
      </c>
    </row>
    <row r="2268" spans="1:8" x14ac:dyDescent="0.3">
      <c r="A2268" t="s">
        <v>1409</v>
      </c>
      <c r="B2268" t="s">
        <v>10</v>
      </c>
      <c r="C2268" t="s">
        <v>28</v>
      </c>
      <c r="D2268" t="s">
        <v>47</v>
      </c>
      <c r="E2268" t="s">
        <v>113</v>
      </c>
      <c r="F2268" t="s">
        <v>3275</v>
      </c>
      <c r="G2268" t="s">
        <v>3222</v>
      </c>
      <c r="H2268" s="2">
        <v>4</v>
      </c>
    </row>
    <row r="2269" spans="1:8" x14ac:dyDescent="0.3">
      <c r="A2269" t="s">
        <v>1410</v>
      </c>
      <c r="B2269" t="s">
        <v>10</v>
      </c>
      <c r="C2269" t="s">
        <v>28</v>
      </c>
      <c r="D2269" t="s">
        <v>47</v>
      </c>
      <c r="E2269" t="s">
        <v>113</v>
      </c>
      <c r="F2269" t="s">
        <v>3275</v>
      </c>
      <c r="G2269" t="s">
        <v>3252</v>
      </c>
      <c r="H2269" s="2">
        <v>5</v>
      </c>
    </row>
    <row r="2270" spans="1:8" x14ac:dyDescent="0.3">
      <c r="A2270" t="s">
        <v>1411</v>
      </c>
      <c r="B2270" t="s">
        <v>10</v>
      </c>
      <c r="C2270" t="s">
        <v>28</v>
      </c>
      <c r="D2270" t="s">
        <v>47</v>
      </c>
      <c r="E2270" t="s">
        <v>113</v>
      </c>
      <c r="F2270" t="s">
        <v>3275</v>
      </c>
      <c r="G2270" t="s">
        <v>3252</v>
      </c>
      <c r="H2270" s="2">
        <v>4</v>
      </c>
    </row>
    <row r="2271" spans="1:8" x14ac:dyDescent="0.3">
      <c r="A2271" t="s">
        <v>1412</v>
      </c>
      <c r="B2271" t="s">
        <v>10</v>
      </c>
      <c r="C2271" t="s">
        <v>28</v>
      </c>
      <c r="D2271" t="s">
        <v>47</v>
      </c>
      <c r="E2271" t="s">
        <v>113</v>
      </c>
      <c r="F2271" t="s">
        <v>3275</v>
      </c>
      <c r="G2271" t="s">
        <v>3252</v>
      </c>
      <c r="H2271" s="2">
        <v>4</v>
      </c>
    </row>
    <row r="2272" spans="1:8" x14ac:dyDescent="0.3">
      <c r="A2272" t="s">
        <v>1413</v>
      </c>
      <c r="B2272" t="s">
        <v>10</v>
      </c>
      <c r="C2272" t="s">
        <v>28</v>
      </c>
      <c r="D2272" t="s">
        <v>47</v>
      </c>
      <c r="E2272" t="s">
        <v>116</v>
      </c>
      <c r="F2272" t="s">
        <v>3275</v>
      </c>
      <c r="G2272" t="s">
        <v>3252</v>
      </c>
      <c r="H2272" s="2">
        <v>4</v>
      </c>
    </row>
    <row r="2273" spans="1:8" x14ac:dyDescent="0.3">
      <c r="A2273" t="s">
        <v>1414</v>
      </c>
      <c r="B2273" t="s">
        <v>10</v>
      </c>
      <c r="C2273" t="s">
        <v>28</v>
      </c>
      <c r="D2273" t="s">
        <v>47</v>
      </c>
      <c r="E2273" t="s">
        <v>116</v>
      </c>
      <c r="F2273" t="s">
        <v>3275</v>
      </c>
      <c r="G2273" t="s">
        <v>3252</v>
      </c>
      <c r="H2273" s="2">
        <v>3</v>
      </c>
    </row>
    <row r="2274" spans="1:8" x14ac:dyDescent="0.3">
      <c r="A2274" t="s">
        <v>1415</v>
      </c>
      <c r="B2274" t="s">
        <v>10</v>
      </c>
      <c r="C2274" t="s">
        <v>28</v>
      </c>
      <c r="D2274" t="s">
        <v>47</v>
      </c>
      <c r="E2274" t="s">
        <v>116</v>
      </c>
      <c r="F2274" t="s">
        <v>3275</v>
      </c>
      <c r="G2274" t="s">
        <v>3252</v>
      </c>
      <c r="H2274" s="2">
        <v>2</v>
      </c>
    </row>
    <row r="2275" spans="1:8" x14ac:dyDescent="0.3">
      <c r="A2275" t="s">
        <v>1416</v>
      </c>
      <c r="B2275" t="s">
        <v>10</v>
      </c>
      <c r="C2275" t="s">
        <v>28</v>
      </c>
      <c r="D2275" t="s">
        <v>47</v>
      </c>
      <c r="E2275" t="s">
        <v>116</v>
      </c>
      <c r="F2275" t="s">
        <v>3275</v>
      </c>
      <c r="G2275" t="s">
        <v>3252</v>
      </c>
      <c r="H2275" s="2">
        <v>5</v>
      </c>
    </row>
    <row r="2276" spans="1:8" x14ac:dyDescent="0.3">
      <c r="A2276" t="s">
        <v>1417</v>
      </c>
      <c r="B2276" t="s">
        <v>10</v>
      </c>
      <c r="C2276" t="s">
        <v>28</v>
      </c>
      <c r="D2276" t="s">
        <v>47</v>
      </c>
      <c r="E2276" t="s">
        <v>116</v>
      </c>
      <c r="F2276" t="s">
        <v>3275</v>
      </c>
      <c r="G2276" t="s">
        <v>3231</v>
      </c>
      <c r="H2276" s="2">
        <v>4</v>
      </c>
    </row>
    <row r="2277" spans="1:8" x14ac:dyDescent="0.3">
      <c r="A2277" t="s">
        <v>1418</v>
      </c>
      <c r="B2277" t="s">
        <v>10</v>
      </c>
      <c r="C2277" t="s">
        <v>28</v>
      </c>
      <c r="D2277" t="s">
        <v>47</v>
      </c>
      <c r="E2277" t="s">
        <v>116</v>
      </c>
      <c r="F2277" t="s">
        <v>3275</v>
      </c>
      <c r="G2277" t="s">
        <v>3231</v>
      </c>
      <c r="H2277" s="2">
        <v>2</v>
      </c>
    </row>
    <row r="2278" spans="1:8" x14ac:dyDescent="0.3">
      <c r="A2278" t="s">
        <v>1419</v>
      </c>
      <c r="B2278" t="s">
        <v>10</v>
      </c>
      <c r="C2278" t="s">
        <v>28</v>
      </c>
      <c r="D2278" t="s">
        <v>47</v>
      </c>
      <c r="E2278" t="s">
        <v>112</v>
      </c>
      <c r="F2278" t="s">
        <v>3275</v>
      </c>
      <c r="G2278" t="s">
        <v>3231</v>
      </c>
      <c r="H2278" s="2">
        <v>5</v>
      </c>
    </row>
    <row r="2279" spans="1:8" x14ac:dyDescent="0.3">
      <c r="A2279" t="s">
        <v>1420</v>
      </c>
      <c r="B2279" t="s">
        <v>10</v>
      </c>
      <c r="C2279" t="s">
        <v>28</v>
      </c>
      <c r="D2279" t="s">
        <v>47</v>
      </c>
      <c r="E2279" t="s">
        <v>112</v>
      </c>
      <c r="F2279" t="s">
        <v>3275</v>
      </c>
      <c r="G2279" t="s">
        <v>3231</v>
      </c>
      <c r="H2279" s="2">
        <v>5</v>
      </c>
    </row>
    <row r="2280" spans="1:8" x14ac:dyDescent="0.3">
      <c r="A2280" t="s">
        <v>1421</v>
      </c>
      <c r="B2280" t="s">
        <v>10</v>
      </c>
      <c r="C2280" t="s">
        <v>28</v>
      </c>
      <c r="D2280" t="s">
        <v>47</v>
      </c>
      <c r="E2280" t="s">
        <v>112</v>
      </c>
      <c r="F2280" t="s">
        <v>3275</v>
      </c>
      <c r="G2280" t="s">
        <v>3218</v>
      </c>
      <c r="H2280" s="2">
        <v>4</v>
      </c>
    </row>
    <row r="2281" spans="1:8" x14ac:dyDescent="0.3">
      <c r="A2281" t="s">
        <v>1422</v>
      </c>
      <c r="B2281" t="s">
        <v>10</v>
      </c>
      <c r="C2281" t="s">
        <v>28</v>
      </c>
      <c r="D2281" t="s">
        <v>47</v>
      </c>
      <c r="E2281" t="s">
        <v>112</v>
      </c>
      <c r="F2281" t="s">
        <v>3275</v>
      </c>
      <c r="G2281" t="s">
        <v>3218</v>
      </c>
      <c r="H2281" s="2">
        <v>4</v>
      </c>
    </row>
    <row r="2282" spans="1:8" x14ac:dyDescent="0.3">
      <c r="A2282" t="s">
        <v>1423</v>
      </c>
      <c r="B2282" t="s">
        <v>10</v>
      </c>
      <c r="C2282" t="s">
        <v>28</v>
      </c>
      <c r="D2282" t="s">
        <v>47</v>
      </c>
      <c r="E2282" t="s">
        <v>112</v>
      </c>
      <c r="F2282" t="s">
        <v>3275</v>
      </c>
      <c r="G2282" t="s">
        <v>3218</v>
      </c>
      <c r="H2282" s="2">
        <v>4</v>
      </c>
    </row>
    <row r="2283" spans="1:8" x14ac:dyDescent="0.3">
      <c r="A2283" t="s">
        <v>1424</v>
      </c>
      <c r="B2283" t="s">
        <v>10</v>
      </c>
      <c r="C2283" t="s">
        <v>28</v>
      </c>
      <c r="D2283" t="s">
        <v>47</v>
      </c>
      <c r="E2283" t="s">
        <v>112</v>
      </c>
      <c r="F2283" t="s">
        <v>3275</v>
      </c>
      <c r="G2283" t="s">
        <v>3218</v>
      </c>
      <c r="H2283" s="2">
        <v>3</v>
      </c>
    </row>
    <row r="2284" spans="1:8" x14ac:dyDescent="0.3">
      <c r="A2284" t="s">
        <v>1425</v>
      </c>
      <c r="B2284" t="s">
        <v>10</v>
      </c>
      <c r="C2284" t="s">
        <v>28</v>
      </c>
      <c r="D2284" t="s">
        <v>47</v>
      </c>
      <c r="E2284" t="s">
        <v>112</v>
      </c>
      <c r="F2284" t="s">
        <v>3275</v>
      </c>
      <c r="G2284" t="s">
        <v>3218</v>
      </c>
      <c r="H2284" s="2">
        <v>5</v>
      </c>
    </row>
    <row r="2285" spans="1:8" x14ac:dyDescent="0.3">
      <c r="A2285" t="s">
        <v>1426</v>
      </c>
      <c r="B2285" t="s">
        <v>10</v>
      </c>
      <c r="C2285" t="s">
        <v>28</v>
      </c>
      <c r="D2285" t="s">
        <v>47</v>
      </c>
      <c r="E2285" t="s">
        <v>112</v>
      </c>
      <c r="F2285" t="s">
        <v>3275</v>
      </c>
      <c r="G2285" t="s">
        <v>3228</v>
      </c>
      <c r="H2285" s="2">
        <v>4</v>
      </c>
    </row>
    <row r="2286" spans="1:8" x14ac:dyDescent="0.3">
      <c r="A2286" t="s">
        <v>1427</v>
      </c>
      <c r="B2286" t="s">
        <v>10</v>
      </c>
      <c r="C2286" t="s">
        <v>28</v>
      </c>
      <c r="D2286" t="s">
        <v>47</v>
      </c>
      <c r="E2286" t="s">
        <v>112</v>
      </c>
      <c r="F2286" t="s">
        <v>3275</v>
      </c>
      <c r="G2286" t="s">
        <v>3228</v>
      </c>
      <c r="H2286" s="2">
        <v>2</v>
      </c>
    </row>
    <row r="2287" spans="1:8" x14ac:dyDescent="0.3">
      <c r="A2287" t="s">
        <v>1428</v>
      </c>
      <c r="B2287" t="s">
        <v>10</v>
      </c>
      <c r="C2287" t="s">
        <v>28</v>
      </c>
      <c r="D2287" t="s">
        <v>47</v>
      </c>
      <c r="E2287" t="s">
        <v>117</v>
      </c>
      <c r="F2287" t="s">
        <v>3275</v>
      </c>
      <c r="G2287" t="s">
        <v>3228</v>
      </c>
      <c r="H2287" s="2">
        <v>5</v>
      </c>
    </row>
    <row r="2288" spans="1:8" x14ac:dyDescent="0.3">
      <c r="A2288" t="s">
        <v>1429</v>
      </c>
      <c r="B2288" t="s">
        <v>10</v>
      </c>
      <c r="C2288" t="s">
        <v>28</v>
      </c>
      <c r="D2288" t="s">
        <v>47</v>
      </c>
      <c r="E2288" t="s">
        <v>117</v>
      </c>
      <c r="F2288" t="s">
        <v>3275</v>
      </c>
      <c r="G2288" t="s">
        <v>3228</v>
      </c>
      <c r="H2288" s="2">
        <v>5</v>
      </c>
    </row>
    <row r="2289" spans="1:8" x14ac:dyDescent="0.3">
      <c r="A2289" t="s">
        <v>1430</v>
      </c>
      <c r="B2289" t="s">
        <v>10</v>
      </c>
      <c r="C2289" t="s">
        <v>28</v>
      </c>
      <c r="D2289" t="s">
        <v>47</v>
      </c>
      <c r="E2289" t="s">
        <v>117</v>
      </c>
      <c r="F2289" t="s">
        <v>3275</v>
      </c>
      <c r="G2289" t="s">
        <v>3226</v>
      </c>
      <c r="H2289" s="2">
        <v>5</v>
      </c>
    </row>
    <row r="2290" spans="1:8" x14ac:dyDescent="0.3">
      <c r="A2290" t="s">
        <v>1431</v>
      </c>
      <c r="B2290" t="s">
        <v>10</v>
      </c>
      <c r="C2290" t="s">
        <v>28</v>
      </c>
      <c r="D2290" t="s">
        <v>47</v>
      </c>
      <c r="E2290" t="s">
        <v>117</v>
      </c>
      <c r="F2290" t="s">
        <v>3275</v>
      </c>
      <c r="G2290" t="s">
        <v>3226</v>
      </c>
      <c r="H2290" s="2">
        <v>4</v>
      </c>
    </row>
    <row r="2291" spans="1:8" x14ac:dyDescent="0.3">
      <c r="A2291" t="s">
        <v>1432</v>
      </c>
      <c r="B2291" t="s">
        <v>10</v>
      </c>
      <c r="C2291" t="s">
        <v>28</v>
      </c>
      <c r="D2291" t="s">
        <v>47</v>
      </c>
      <c r="E2291" t="s">
        <v>117</v>
      </c>
      <c r="F2291" t="s">
        <v>3275</v>
      </c>
      <c r="G2291" t="s">
        <v>3226</v>
      </c>
      <c r="H2291" s="2">
        <v>4</v>
      </c>
    </row>
    <row r="2292" spans="1:8" x14ac:dyDescent="0.3">
      <c r="A2292" t="s">
        <v>1433</v>
      </c>
      <c r="B2292" t="s">
        <v>10</v>
      </c>
      <c r="C2292" t="s">
        <v>28</v>
      </c>
      <c r="D2292" t="s">
        <v>47</v>
      </c>
      <c r="E2292" t="s">
        <v>117</v>
      </c>
      <c r="F2292" t="s">
        <v>3275</v>
      </c>
      <c r="G2292" t="s">
        <v>3226</v>
      </c>
      <c r="H2292" s="2">
        <v>4</v>
      </c>
    </row>
    <row r="2293" spans="1:8" x14ac:dyDescent="0.3">
      <c r="A2293" t="s">
        <v>1434</v>
      </c>
      <c r="B2293" t="s">
        <v>10</v>
      </c>
      <c r="C2293" t="s">
        <v>28</v>
      </c>
      <c r="D2293" t="s">
        <v>47</v>
      </c>
      <c r="E2293" t="s">
        <v>117</v>
      </c>
      <c r="F2293" t="s">
        <v>3275</v>
      </c>
      <c r="G2293" t="s">
        <v>3226</v>
      </c>
      <c r="H2293" s="2">
        <v>5</v>
      </c>
    </row>
    <row r="2294" spans="1:8" x14ac:dyDescent="0.3">
      <c r="A2294" t="s">
        <v>1435</v>
      </c>
      <c r="B2294" t="s">
        <v>10</v>
      </c>
      <c r="C2294" t="s">
        <v>28</v>
      </c>
      <c r="D2294" t="s">
        <v>47</v>
      </c>
      <c r="E2294" t="s">
        <v>117</v>
      </c>
      <c r="F2294" t="s">
        <v>3275</v>
      </c>
      <c r="G2294" t="s">
        <v>3226</v>
      </c>
      <c r="H2294" s="2">
        <v>5</v>
      </c>
    </row>
    <row r="2295" spans="1:8" x14ac:dyDescent="0.3">
      <c r="A2295" t="s">
        <v>1436</v>
      </c>
      <c r="B2295" t="s">
        <v>10</v>
      </c>
      <c r="C2295" t="s">
        <v>28</v>
      </c>
      <c r="D2295" t="s">
        <v>47</v>
      </c>
      <c r="E2295" t="s">
        <v>117</v>
      </c>
      <c r="F2295" t="s">
        <v>3275</v>
      </c>
      <c r="G2295" t="s">
        <v>3229</v>
      </c>
      <c r="H2295" s="2">
        <v>3</v>
      </c>
    </row>
    <row r="2296" spans="1:8" x14ac:dyDescent="0.3">
      <c r="A2296" t="s">
        <v>1437</v>
      </c>
      <c r="B2296" t="s">
        <v>10</v>
      </c>
      <c r="C2296" t="s">
        <v>28</v>
      </c>
      <c r="D2296" t="s">
        <v>47</v>
      </c>
      <c r="E2296" t="s">
        <v>117</v>
      </c>
      <c r="F2296" t="s">
        <v>3275</v>
      </c>
      <c r="G2296" t="s">
        <v>3229</v>
      </c>
      <c r="H2296" s="2">
        <v>5</v>
      </c>
    </row>
    <row r="2297" spans="1:8" x14ac:dyDescent="0.3">
      <c r="A2297" t="s">
        <v>1438</v>
      </c>
      <c r="B2297" t="s">
        <v>10</v>
      </c>
      <c r="C2297" t="s">
        <v>28</v>
      </c>
      <c r="D2297" t="s">
        <v>47</v>
      </c>
      <c r="E2297" t="s">
        <v>117</v>
      </c>
      <c r="F2297" t="s">
        <v>3275</v>
      </c>
      <c r="G2297" t="s">
        <v>3229</v>
      </c>
      <c r="H2297" s="2">
        <v>5</v>
      </c>
    </row>
    <row r="2298" spans="1:8" x14ac:dyDescent="0.3">
      <c r="A2298" t="s">
        <v>1439</v>
      </c>
      <c r="B2298" t="s">
        <v>10</v>
      </c>
      <c r="C2298" t="s">
        <v>28</v>
      </c>
      <c r="D2298" t="s">
        <v>47</v>
      </c>
      <c r="E2298" t="s">
        <v>117</v>
      </c>
      <c r="F2298" t="s">
        <v>3275</v>
      </c>
      <c r="G2298" t="s">
        <v>3229</v>
      </c>
      <c r="H2298" s="2">
        <v>4</v>
      </c>
    </row>
    <row r="2299" spans="1:8" x14ac:dyDescent="0.3">
      <c r="A2299" t="s">
        <v>1440</v>
      </c>
      <c r="B2299" t="s">
        <v>10</v>
      </c>
      <c r="C2299" t="s">
        <v>28</v>
      </c>
      <c r="D2299" t="s">
        <v>47</v>
      </c>
      <c r="E2299" t="s">
        <v>117</v>
      </c>
      <c r="F2299" t="s">
        <v>3275</v>
      </c>
      <c r="G2299" t="s">
        <v>3224</v>
      </c>
      <c r="H2299" s="2">
        <v>3</v>
      </c>
    </row>
    <row r="2300" spans="1:8" x14ac:dyDescent="0.3">
      <c r="A2300" t="s">
        <v>1441</v>
      </c>
      <c r="B2300" t="s">
        <v>10</v>
      </c>
      <c r="C2300" t="s">
        <v>28</v>
      </c>
      <c r="D2300" t="s">
        <v>47</v>
      </c>
      <c r="E2300" t="s">
        <v>115</v>
      </c>
      <c r="F2300" t="s">
        <v>3275</v>
      </c>
      <c r="G2300" t="s">
        <v>3224</v>
      </c>
      <c r="H2300" s="2">
        <v>4</v>
      </c>
    </row>
    <row r="2301" spans="1:8" x14ac:dyDescent="0.3">
      <c r="A2301" t="s">
        <v>1442</v>
      </c>
      <c r="B2301" t="s">
        <v>10</v>
      </c>
      <c r="C2301" t="s">
        <v>28</v>
      </c>
      <c r="D2301" t="s">
        <v>47</v>
      </c>
      <c r="E2301" t="s">
        <v>115</v>
      </c>
      <c r="F2301" t="s">
        <v>3275</v>
      </c>
      <c r="G2301" t="s">
        <v>3224</v>
      </c>
      <c r="H2301" s="2">
        <v>4</v>
      </c>
    </row>
    <row r="2302" spans="1:8" x14ac:dyDescent="0.3">
      <c r="A2302" t="s">
        <v>1443</v>
      </c>
      <c r="B2302" t="s">
        <v>10</v>
      </c>
      <c r="C2302" t="s">
        <v>28</v>
      </c>
      <c r="D2302" t="s">
        <v>47</v>
      </c>
      <c r="E2302" t="s">
        <v>115</v>
      </c>
      <c r="F2302" t="s">
        <v>3275</v>
      </c>
      <c r="G2302" t="s">
        <v>3224</v>
      </c>
      <c r="H2302" s="2">
        <v>4</v>
      </c>
    </row>
    <row r="2303" spans="1:8" x14ac:dyDescent="0.3">
      <c r="A2303" t="s">
        <v>1444</v>
      </c>
      <c r="B2303" t="s">
        <v>10</v>
      </c>
      <c r="C2303" t="s">
        <v>28</v>
      </c>
      <c r="D2303" t="s">
        <v>47</v>
      </c>
      <c r="E2303" t="s">
        <v>115</v>
      </c>
      <c r="F2303" t="s">
        <v>3275</v>
      </c>
      <c r="G2303" t="s">
        <v>3224</v>
      </c>
      <c r="H2303" s="2">
        <v>4</v>
      </c>
    </row>
    <row r="2304" spans="1:8" x14ac:dyDescent="0.3">
      <c r="A2304" t="s">
        <v>1445</v>
      </c>
      <c r="B2304" t="s">
        <v>10</v>
      </c>
      <c r="C2304" t="s">
        <v>28</v>
      </c>
      <c r="D2304" t="s">
        <v>47</v>
      </c>
      <c r="E2304" t="s">
        <v>115</v>
      </c>
      <c r="F2304" t="s">
        <v>3275</v>
      </c>
      <c r="G2304" t="s">
        <v>3228</v>
      </c>
      <c r="H2304" s="2">
        <v>4</v>
      </c>
    </row>
    <row r="2305" spans="1:8" x14ac:dyDescent="0.3">
      <c r="A2305" t="s">
        <v>1446</v>
      </c>
      <c r="B2305" t="s">
        <v>10</v>
      </c>
      <c r="C2305" t="s">
        <v>28</v>
      </c>
      <c r="D2305" t="s">
        <v>47</v>
      </c>
      <c r="E2305" t="s">
        <v>115</v>
      </c>
      <c r="F2305" t="s">
        <v>3275</v>
      </c>
      <c r="G2305" t="s">
        <v>3228</v>
      </c>
      <c r="H2305" s="2">
        <v>4</v>
      </c>
    </row>
    <row r="2306" spans="1:8" x14ac:dyDescent="0.3">
      <c r="A2306" t="s">
        <v>1447</v>
      </c>
      <c r="B2306" t="s">
        <v>10</v>
      </c>
      <c r="C2306" t="s">
        <v>28</v>
      </c>
      <c r="D2306" t="s">
        <v>47</v>
      </c>
      <c r="E2306" t="s">
        <v>115</v>
      </c>
      <c r="F2306" t="s">
        <v>3275</v>
      </c>
      <c r="G2306" t="s">
        <v>3228</v>
      </c>
      <c r="H2306" s="2">
        <v>4</v>
      </c>
    </row>
    <row r="2307" spans="1:8" x14ac:dyDescent="0.3">
      <c r="A2307" t="s">
        <v>1448</v>
      </c>
      <c r="B2307" t="s">
        <v>10</v>
      </c>
      <c r="C2307" t="s">
        <v>29</v>
      </c>
      <c r="D2307" t="s">
        <v>50</v>
      </c>
      <c r="E2307" t="s">
        <v>114</v>
      </c>
      <c r="F2307" t="s">
        <v>3275</v>
      </c>
      <c r="G2307" t="s">
        <v>3215</v>
      </c>
      <c r="H2307" s="2">
        <v>5</v>
      </c>
    </row>
    <row r="2308" spans="1:8" x14ac:dyDescent="0.3">
      <c r="A2308" t="s">
        <v>1449</v>
      </c>
      <c r="B2308" t="s">
        <v>10</v>
      </c>
      <c r="C2308" t="s">
        <v>29</v>
      </c>
      <c r="D2308" t="s">
        <v>50</v>
      </c>
      <c r="E2308" t="s">
        <v>114</v>
      </c>
      <c r="F2308" t="s">
        <v>3275</v>
      </c>
      <c r="G2308" t="s">
        <v>3215</v>
      </c>
      <c r="H2308" s="2">
        <v>3</v>
      </c>
    </row>
    <row r="2309" spans="1:8" x14ac:dyDescent="0.3">
      <c r="A2309" t="s">
        <v>1450</v>
      </c>
      <c r="B2309" t="s">
        <v>10</v>
      </c>
      <c r="C2309" t="s">
        <v>29</v>
      </c>
      <c r="D2309" t="s">
        <v>50</v>
      </c>
      <c r="E2309" t="s">
        <v>114</v>
      </c>
      <c r="F2309" t="s">
        <v>3275</v>
      </c>
      <c r="G2309" t="s">
        <v>3215</v>
      </c>
      <c r="H2309" s="2">
        <v>2</v>
      </c>
    </row>
    <row r="2310" spans="1:8" x14ac:dyDescent="0.3">
      <c r="A2310" t="s">
        <v>1451</v>
      </c>
      <c r="B2310" t="s">
        <v>10</v>
      </c>
      <c r="C2310" t="s">
        <v>29</v>
      </c>
      <c r="D2310" t="s">
        <v>50</v>
      </c>
      <c r="E2310" t="s">
        <v>114</v>
      </c>
      <c r="F2310" t="s">
        <v>3275</v>
      </c>
      <c r="G2310" t="s">
        <v>3221</v>
      </c>
      <c r="H2310" s="2">
        <v>5</v>
      </c>
    </row>
    <row r="2311" spans="1:8" x14ac:dyDescent="0.3">
      <c r="A2311" t="s">
        <v>1452</v>
      </c>
      <c r="B2311" t="s">
        <v>10</v>
      </c>
      <c r="C2311" t="s">
        <v>29</v>
      </c>
      <c r="D2311" t="s">
        <v>50</v>
      </c>
      <c r="E2311" t="s">
        <v>114</v>
      </c>
      <c r="F2311" t="s">
        <v>3275</v>
      </c>
      <c r="G2311" t="s">
        <v>3221</v>
      </c>
      <c r="H2311" s="2">
        <v>4</v>
      </c>
    </row>
    <row r="2312" spans="1:8" x14ac:dyDescent="0.3">
      <c r="A2312" t="s">
        <v>1453</v>
      </c>
      <c r="B2312" t="s">
        <v>10</v>
      </c>
      <c r="C2312" t="s">
        <v>29</v>
      </c>
      <c r="D2312" t="s">
        <v>50</v>
      </c>
      <c r="E2312" t="s">
        <v>114</v>
      </c>
      <c r="F2312" t="s">
        <v>3275</v>
      </c>
      <c r="G2312" t="s">
        <v>3221</v>
      </c>
      <c r="H2312" s="2">
        <v>3</v>
      </c>
    </row>
    <row r="2313" spans="1:8" x14ac:dyDescent="0.3">
      <c r="A2313" t="s">
        <v>1454</v>
      </c>
      <c r="B2313" t="s">
        <v>10</v>
      </c>
      <c r="C2313" t="s">
        <v>29</v>
      </c>
      <c r="D2313" t="s">
        <v>50</v>
      </c>
      <c r="E2313" t="s">
        <v>114</v>
      </c>
      <c r="F2313" t="s">
        <v>3275</v>
      </c>
      <c r="G2313" t="s">
        <v>3237</v>
      </c>
      <c r="H2313" s="2">
        <v>5</v>
      </c>
    </row>
    <row r="2314" spans="1:8" x14ac:dyDescent="0.3">
      <c r="A2314" t="s">
        <v>1455</v>
      </c>
      <c r="B2314" t="s">
        <v>10</v>
      </c>
      <c r="C2314" t="s">
        <v>29</v>
      </c>
      <c r="D2314" t="s">
        <v>50</v>
      </c>
      <c r="E2314" t="s">
        <v>112</v>
      </c>
      <c r="F2314" t="s">
        <v>3275</v>
      </c>
      <c r="G2314" t="s">
        <v>3237</v>
      </c>
      <c r="H2314" s="2">
        <v>4</v>
      </c>
    </row>
    <row r="2315" spans="1:8" x14ac:dyDescent="0.3">
      <c r="A2315" t="s">
        <v>1456</v>
      </c>
      <c r="B2315" t="s">
        <v>10</v>
      </c>
      <c r="C2315" t="s">
        <v>29</v>
      </c>
      <c r="D2315" t="s">
        <v>50</v>
      </c>
      <c r="E2315" t="s">
        <v>112</v>
      </c>
      <c r="F2315" t="s">
        <v>3275</v>
      </c>
      <c r="G2315" t="s">
        <v>3237</v>
      </c>
      <c r="H2315" s="2">
        <v>2</v>
      </c>
    </row>
    <row r="2316" spans="1:8" x14ac:dyDescent="0.3">
      <c r="A2316" t="s">
        <v>1457</v>
      </c>
      <c r="B2316" t="s">
        <v>10</v>
      </c>
      <c r="C2316" t="s">
        <v>29</v>
      </c>
      <c r="D2316" t="s">
        <v>50</v>
      </c>
      <c r="E2316" t="s">
        <v>112</v>
      </c>
      <c r="F2316" t="s">
        <v>3275</v>
      </c>
      <c r="G2316" t="s">
        <v>3215</v>
      </c>
      <c r="H2316" s="2">
        <v>5</v>
      </c>
    </row>
    <row r="2317" spans="1:8" x14ac:dyDescent="0.3">
      <c r="A2317" t="s">
        <v>1458</v>
      </c>
      <c r="B2317" t="s">
        <v>10</v>
      </c>
      <c r="C2317" t="s">
        <v>29</v>
      </c>
      <c r="D2317" t="s">
        <v>50</v>
      </c>
      <c r="E2317" t="s">
        <v>112</v>
      </c>
      <c r="F2317" t="s">
        <v>3275</v>
      </c>
      <c r="G2317" t="s">
        <v>3215</v>
      </c>
      <c r="H2317" s="2">
        <v>5</v>
      </c>
    </row>
    <row r="2318" spans="1:8" x14ac:dyDescent="0.3">
      <c r="A2318" t="s">
        <v>1459</v>
      </c>
      <c r="B2318" t="s">
        <v>10</v>
      </c>
      <c r="C2318" t="s">
        <v>29</v>
      </c>
      <c r="D2318" t="s">
        <v>50</v>
      </c>
      <c r="E2318" t="s">
        <v>112</v>
      </c>
      <c r="F2318" t="s">
        <v>3275</v>
      </c>
      <c r="G2318" t="s">
        <v>3221</v>
      </c>
      <c r="H2318" s="2">
        <v>4</v>
      </c>
    </row>
    <row r="2319" spans="1:8" x14ac:dyDescent="0.3">
      <c r="A2319" t="s">
        <v>1460</v>
      </c>
      <c r="B2319" t="s">
        <v>10</v>
      </c>
      <c r="C2319" t="s">
        <v>29</v>
      </c>
      <c r="D2319" t="s">
        <v>50</v>
      </c>
      <c r="E2319" t="s">
        <v>112</v>
      </c>
      <c r="F2319" t="s">
        <v>3275</v>
      </c>
      <c r="G2319" t="s">
        <v>3221</v>
      </c>
      <c r="H2319" s="2">
        <v>4</v>
      </c>
    </row>
    <row r="2320" spans="1:8" x14ac:dyDescent="0.3">
      <c r="A2320" t="s">
        <v>1461</v>
      </c>
      <c r="B2320" t="s">
        <v>10</v>
      </c>
      <c r="C2320" t="s">
        <v>29</v>
      </c>
      <c r="D2320" t="s">
        <v>50</v>
      </c>
      <c r="E2320" t="s">
        <v>112</v>
      </c>
      <c r="F2320" t="s">
        <v>3275</v>
      </c>
      <c r="G2320" t="s">
        <v>3234</v>
      </c>
      <c r="H2320" s="2">
        <v>4</v>
      </c>
    </row>
    <row r="2321" spans="1:8" x14ac:dyDescent="0.3">
      <c r="A2321" t="s">
        <v>1462</v>
      </c>
      <c r="B2321" t="s">
        <v>10</v>
      </c>
      <c r="C2321" t="s">
        <v>29</v>
      </c>
      <c r="D2321" t="s">
        <v>50</v>
      </c>
      <c r="E2321" t="s">
        <v>112</v>
      </c>
      <c r="F2321" t="s">
        <v>3275</v>
      </c>
      <c r="G2321" t="s">
        <v>3234</v>
      </c>
      <c r="H2321" s="2">
        <v>3</v>
      </c>
    </row>
    <row r="2322" spans="1:8" x14ac:dyDescent="0.3">
      <c r="A2322" t="s">
        <v>1463</v>
      </c>
      <c r="B2322" t="s">
        <v>10</v>
      </c>
      <c r="C2322" t="s">
        <v>29</v>
      </c>
      <c r="D2322" t="s">
        <v>50</v>
      </c>
      <c r="E2322" t="s">
        <v>121</v>
      </c>
      <c r="F2322" t="s">
        <v>3275</v>
      </c>
      <c r="G2322" t="s">
        <v>3234</v>
      </c>
      <c r="H2322" s="2">
        <v>5</v>
      </c>
    </row>
    <row r="2323" spans="1:8" x14ac:dyDescent="0.3">
      <c r="A2323" t="s">
        <v>1464</v>
      </c>
      <c r="B2323" t="s">
        <v>10</v>
      </c>
      <c r="C2323" t="s">
        <v>29</v>
      </c>
      <c r="D2323" t="s">
        <v>50</v>
      </c>
      <c r="E2323" t="s">
        <v>121</v>
      </c>
      <c r="F2323" t="s">
        <v>3275</v>
      </c>
      <c r="G2323" t="s">
        <v>3234</v>
      </c>
      <c r="H2323" s="2">
        <v>4</v>
      </c>
    </row>
    <row r="2324" spans="1:8" x14ac:dyDescent="0.3">
      <c r="A2324" t="s">
        <v>1465</v>
      </c>
      <c r="B2324" t="s">
        <v>10</v>
      </c>
      <c r="C2324" t="s">
        <v>29</v>
      </c>
      <c r="D2324" t="s">
        <v>50</v>
      </c>
      <c r="E2324" t="s">
        <v>121</v>
      </c>
      <c r="F2324" t="s">
        <v>3275</v>
      </c>
      <c r="G2324" t="s">
        <v>3221</v>
      </c>
      <c r="H2324" s="2">
        <v>2</v>
      </c>
    </row>
    <row r="2325" spans="1:8" x14ac:dyDescent="0.3">
      <c r="A2325" t="s">
        <v>1466</v>
      </c>
      <c r="B2325" t="s">
        <v>10</v>
      </c>
      <c r="C2325" t="s">
        <v>29</v>
      </c>
      <c r="D2325" t="s">
        <v>50</v>
      </c>
      <c r="E2325" t="s">
        <v>121</v>
      </c>
      <c r="F2325" t="s">
        <v>3275</v>
      </c>
      <c r="G2325" t="s">
        <v>3221</v>
      </c>
      <c r="H2325" s="2">
        <v>5</v>
      </c>
    </row>
    <row r="2326" spans="1:8" x14ac:dyDescent="0.3">
      <c r="A2326" t="s">
        <v>1467</v>
      </c>
      <c r="B2326" t="s">
        <v>10</v>
      </c>
      <c r="C2326" t="s">
        <v>29</v>
      </c>
      <c r="D2326" t="s">
        <v>50</v>
      </c>
      <c r="E2326" t="s">
        <v>121</v>
      </c>
      <c r="F2326" t="s">
        <v>3275</v>
      </c>
      <c r="G2326" t="s">
        <v>3221</v>
      </c>
      <c r="H2326" s="2">
        <v>5</v>
      </c>
    </row>
    <row r="2327" spans="1:8" x14ac:dyDescent="0.3">
      <c r="A2327" t="s">
        <v>1468</v>
      </c>
      <c r="B2327" t="s">
        <v>10</v>
      </c>
      <c r="C2327" t="s">
        <v>29</v>
      </c>
      <c r="D2327" t="s">
        <v>50</v>
      </c>
      <c r="E2327" t="s">
        <v>121</v>
      </c>
      <c r="F2327" t="s">
        <v>3275</v>
      </c>
      <c r="G2327" t="s">
        <v>3221</v>
      </c>
      <c r="H2327" s="2">
        <v>5</v>
      </c>
    </row>
    <row r="2328" spans="1:8" x14ac:dyDescent="0.3">
      <c r="A2328" t="s">
        <v>1469</v>
      </c>
      <c r="B2328" t="s">
        <v>10</v>
      </c>
      <c r="C2328" t="s">
        <v>29</v>
      </c>
      <c r="D2328" t="s">
        <v>50</v>
      </c>
      <c r="E2328" t="s">
        <v>121</v>
      </c>
      <c r="F2328" t="s">
        <v>3275</v>
      </c>
      <c r="G2328" t="s">
        <v>3221</v>
      </c>
      <c r="H2328" s="2">
        <v>4</v>
      </c>
    </row>
    <row r="2329" spans="1:8" x14ac:dyDescent="0.3">
      <c r="A2329" t="s">
        <v>1470</v>
      </c>
      <c r="B2329" t="s">
        <v>10</v>
      </c>
      <c r="C2329" t="s">
        <v>29</v>
      </c>
      <c r="D2329" t="s">
        <v>50</v>
      </c>
      <c r="E2329" t="s">
        <v>121</v>
      </c>
      <c r="F2329" t="s">
        <v>3275</v>
      </c>
      <c r="G2329" t="s">
        <v>3221</v>
      </c>
      <c r="H2329" s="2">
        <v>4</v>
      </c>
    </row>
    <row r="2330" spans="1:8" x14ac:dyDescent="0.3">
      <c r="A2330" t="s">
        <v>1471</v>
      </c>
      <c r="B2330" t="s">
        <v>10</v>
      </c>
      <c r="C2330" t="s">
        <v>29</v>
      </c>
      <c r="D2330" t="s">
        <v>50</v>
      </c>
      <c r="E2330" t="s">
        <v>122</v>
      </c>
      <c r="F2330" t="s">
        <v>3275</v>
      </c>
      <c r="G2330" t="s">
        <v>3234</v>
      </c>
      <c r="H2330" s="2">
        <v>4</v>
      </c>
    </row>
    <row r="2331" spans="1:8" x14ac:dyDescent="0.3">
      <c r="A2331" t="s">
        <v>1472</v>
      </c>
      <c r="B2331" t="s">
        <v>10</v>
      </c>
      <c r="C2331" t="s">
        <v>29</v>
      </c>
      <c r="D2331" t="s">
        <v>50</v>
      </c>
      <c r="E2331" t="s">
        <v>122</v>
      </c>
      <c r="F2331" t="s">
        <v>3275</v>
      </c>
      <c r="G2331" t="s">
        <v>3234</v>
      </c>
      <c r="H2331" s="2">
        <v>5</v>
      </c>
    </row>
    <row r="2332" spans="1:8" x14ac:dyDescent="0.3">
      <c r="A2332" t="s">
        <v>1473</v>
      </c>
      <c r="B2332" t="s">
        <v>10</v>
      </c>
      <c r="C2332" t="s">
        <v>29</v>
      </c>
      <c r="D2332" t="s">
        <v>50</v>
      </c>
      <c r="E2332" t="s">
        <v>122</v>
      </c>
      <c r="F2332" t="s">
        <v>3275</v>
      </c>
      <c r="G2332" t="s">
        <v>3234</v>
      </c>
      <c r="H2332" s="2">
        <v>5</v>
      </c>
    </row>
    <row r="2333" spans="1:8" x14ac:dyDescent="0.3">
      <c r="A2333" t="s">
        <v>1474</v>
      </c>
      <c r="B2333" t="s">
        <v>10</v>
      </c>
      <c r="C2333" t="s">
        <v>29</v>
      </c>
      <c r="D2333" t="s">
        <v>50</v>
      </c>
      <c r="E2333" t="s">
        <v>122</v>
      </c>
      <c r="F2333" t="s">
        <v>3275</v>
      </c>
      <c r="G2333" t="s">
        <v>3234</v>
      </c>
      <c r="H2333" s="2">
        <v>3</v>
      </c>
    </row>
    <row r="2334" spans="1:8" x14ac:dyDescent="0.3">
      <c r="A2334" t="s">
        <v>1475</v>
      </c>
      <c r="B2334" t="s">
        <v>10</v>
      </c>
      <c r="C2334" t="s">
        <v>29</v>
      </c>
      <c r="D2334" t="s">
        <v>50</v>
      </c>
      <c r="E2334" t="s">
        <v>122</v>
      </c>
      <c r="F2334" t="s">
        <v>3275</v>
      </c>
      <c r="G2334" t="s">
        <v>3227</v>
      </c>
      <c r="H2334" s="2">
        <v>5</v>
      </c>
    </row>
    <row r="2335" spans="1:8" x14ac:dyDescent="0.3">
      <c r="A2335" t="s">
        <v>1476</v>
      </c>
      <c r="B2335" t="s">
        <v>10</v>
      </c>
      <c r="C2335" t="s">
        <v>29</v>
      </c>
      <c r="D2335" t="s">
        <v>50</v>
      </c>
      <c r="E2335" t="s">
        <v>122</v>
      </c>
      <c r="F2335" t="s">
        <v>3275</v>
      </c>
      <c r="G2335" t="s">
        <v>3227</v>
      </c>
      <c r="H2335" s="2">
        <v>5</v>
      </c>
    </row>
    <row r="2336" spans="1:8" x14ac:dyDescent="0.3">
      <c r="A2336" t="s">
        <v>1477</v>
      </c>
      <c r="B2336" t="s">
        <v>10</v>
      </c>
      <c r="C2336" t="s">
        <v>29</v>
      </c>
      <c r="D2336" t="s">
        <v>50</v>
      </c>
      <c r="E2336" t="s">
        <v>122</v>
      </c>
      <c r="F2336" t="s">
        <v>3275</v>
      </c>
      <c r="G2336" t="s">
        <v>3227</v>
      </c>
      <c r="H2336" s="2">
        <v>4</v>
      </c>
    </row>
    <row r="2337" spans="1:8" x14ac:dyDescent="0.3">
      <c r="A2337" t="s">
        <v>1478</v>
      </c>
      <c r="B2337" t="s">
        <v>10</v>
      </c>
      <c r="C2337" t="s">
        <v>29</v>
      </c>
      <c r="D2337" t="s">
        <v>50</v>
      </c>
      <c r="E2337" t="s">
        <v>122</v>
      </c>
      <c r="F2337" t="s">
        <v>3275</v>
      </c>
      <c r="G2337" t="s">
        <v>3227</v>
      </c>
      <c r="H2337" s="2">
        <v>3</v>
      </c>
    </row>
    <row r="2338" spans="1:8" x14ac:dyDescent="0.3">
      <c r="A2338" t="s">
        <v>1479</v>
      </c>
      <c r="B2338" t="s">
        <v>10</v>
      </c>
      <c r="C2338" t="s">
        <v>29</v>
      </c>
      <c r="D2338" t="s">
        <v>50</v>
      </c>
      <c r="E2338" t="s">
        <v>122</v>
      </c>
      <c r="F2338" t="s">
        <v>3275</v>
      </c>
      <c r="G2338" t="s">
        <v>3215</v>
      </c>
      <c r="H2338" s="2">
        <v>5</v>
      </c>
    </row>
    <row r="2339" spans="1:8" x14ac:dyDescent="0.3">
      <c r="A2339" t="s">
        <v>1480</v>
      </c>
      <c r="B2339" t="s">
        <v>10</v>
      </c>
      <c r="C2339" t="s">
        <v>29</v>
      </c>
      <c r="D2339" t="s">
        <v>50</v>
      </c>
      <c r="E2339" t="s">
        <v>122</v>
      </c>
      <c r="F2339" t="s">
        <v>3275</v>
      </c>
      <c r="G2339" t="s">
        <v>3215</v>
      </c>
      <c r="H2339" s="2">
        <v>4</v>
      </c>
    </row>
    <row r="2340" spans="1:8" x14ac:dyDescent="0.3">
      <c r="A2340" t="s">
        <v>1481</v>
      </c>
      <c r="B2340" t="s">
        <v>10</v>
      </c>
      <c r="C2340" t="s">
        <v>29</v>
      </c>
      <c r="D2340" t="s">
        <v>50</v>
      </c>
      <c r="E2340" t="s">
        <v>122</v>
      </c>
      <c r="F2340" t="s">
        <v>3275</v>
      </c>
      <c r="G2340" t="s">
        <v>3215</v>
      </c>
      <c r="H2340" s="2">
        <v>3</v>
      </c>
    </row>
    <row r="2341" spans="1:8" x14ac:dyDescent="0.3">
      <c r="A2341" t="s">
        <v>1482</v>
      </c>
      <c r="B2341" t="s">
        <v>10</v>
      </c>
      <c r="C2341" t="s">
        <v>29</v>
      </c>
      <c r="D2341" t="s">
        <v>50</v>
      </c>
      <c r="E2341" t="s">
        <v>122</v>
      </c>
      <c r="F2341" t="s">
        <v>3275</v>
      </c>
      <c r="G2341" t="s">
        <v>3215</v>
      </c>
      <c r="H2341" s="2">
        <v>5</v>
      </c>
    </row>
    <row r="2342" spans="1:8" x14ac:dyDescent="0.3">
      <c r="A2342" t="s">
        <v>1483</v>
      </c>
      <c r="B2342" t="s">
        <v>10</v>
      </c>
      <c r="C2342" t="s">
        <v>29</v>
      </c>
      <c r="D2342" t="s">
        <v>50</v>
      </c>
      <c r="E2342" t="s">
        <v>122</v>
      </c>
      <c r="F2342" t="s">
        <v>3275</v>
      </c>
      <c r="G2342" t="s">
        <v>3215</v>
      </c>
      <c r="H2342" s="2">
        <v>5</v>
      </c>
    </row>
    <row r="2343" spans="1:8" x14ac:dyDescent="0.3">
      <c r="A2343" t="s">
        <v>1484</v>
      </c>
      <c r="B2343" t="s">
        <v>10</v>
      </c>
      <c r="C2343" t="s">
        <v>29</v>
      </c>
      <c r="D2343" t="s">
        <v>50</v>
      </c>
      <c r="E2343" t="s">
        <v>122</v>
      </c>
      <c r="F2343" t="s">
        <v>3275</v>
      </c>
      <c r="G2343" t="s">
        <v>3234</v>
      </c>
      <c r="H2343" s="2">
        <v>4</v>
      </c>
    </row>
    <row r="2344" spans="1:8" x14ac:dyDescent="0.3">
      <c r="A2344" t="s">
        <v>1485</v>
      </c>
      <c r="B2344" t="s">
        <v>10</v>
      </c>
      <c r="C2344" t="s">
        <v>29</v>
      </c>
      <c r="D2344" t="s">
        <v>50</v>
      </c>
      <c r="E2344" t="s">
        <v>122</v>
      </c>
      <c r="F2344" t="s">
        <v>3275</v>
      </c>
      <c r="G2344" t="s">
        <v>3234</v>
      </c>
      <c r="H2344" s="2">
        <v>2</v>
      </c>
    </row>
    <row r="2345" spans="1:8" x14ac:dyDescent="0.3">
      <c r="A2345" t="s">
        <v>1486</v>
      </c>
      <c r="B2345" t="s">
        <v>10</v>
      </c>
      <c r="C2345" t="s">
        <v>29</v>
      </c>
      <c r="D2345" t="s">
        <v>50</v>
      </c>
      <c r="E2345" t="s">
        <v>122</v>
      </c>
      <c r="F2345" t="s">
        <v>3275</v>
      </c>
      <c r="G2345" t="s">
        <v>3234</v>
      </c>
      <c r="H2345" s="2">
        <v>3</v>
      </c>
    </row>
    <row r="2346" spans="1:8" x14ac:dyDescent="0.3">
      <c r="A2346" t="s">
        <v>1487</v>
      </c>
      <c r="B2346" t="s">
        <v>10</v>
      </c>
      <c r="C2346" t="s">
        <v>29</v>
      </c>
      <c r="D2346" t="s">
        <v>50</v>
      </c>
      <c r="E2346" t="s">
        <v>122</v>
      </c>
      <c r="F2346" t="s">
        <v>3275</v>
      </c>
      <c r="G2346" t="s">
        <v>3234</v>
      </c>
      <c r="H2346" s="2">
        <v>4</v>
      </c>
    </row>
    <row r="2347" spans="1:8" x14ac:dyDescent="0.3">
      <c r="A2347" t="s">
        <v>1488</v>
      </c>
      <c r="B2347" t="s">
        <v>10</v>
      </c>
      <c r="C2347" t="s">
        <v>29</v>
      </c>
      <c r="D2347" t="s">
        <v>51</v>
      </c>
      <c r="E2347" t="s">
        <v>120</v>
      </c>
      <c r="F2347" t="s">
        <v>3275</v>
      </c>
      <c r="G2347" t="s">
        <v>3234</v>
      </c>
      <c r="H2347" s="2">
        <v>5</v>
      </c>
    </row>
    <row r="2348" spans="1:8" x14ac:dyDescent="0.3">
      <c r="A2348" t="s">
        <v>1489</v>
      </c>
      <c r="B2348" t="s">
        <v>10</v>
      </c>
      <c r="C2348" t="s">
        <v>29</v>
      </c>
      <c r="D2348" t="s">
        <v>51</v>
      </c>
      <c r="E2348" t="s">
        <v>120</v>
      </c>
      <c r="F2348" t="s">
        <v>3275</v>
      </c>
      <c r="G2348" t="s">
        <v>3234</v>
      </c>
      <c r="H2348" s="2">
        <v>4</v>
      </c>
    </row>
    <row r="2349" spans="1:8" x14ac:dyDescent="0.3">
      <c r="A2349" t="s">
        <v>1490</v>
      </c>
      <c r="B2349" t="s">
        <v>10</v>
      </c>
      <c r="C2349" t="s">
        <v>29</v>
      </c>
      <c r="D2349" t="s">
        <v>51</v>
      </c>
      <c r="E2349" t="s">
        <v>120</v>
      </c>
      <c r="F2349" t="s">
        <v>3275</v>
      </c>
      <c r="G2349" t="s">
        <v>3234</v>
      </c>
      <c r="H2349" s="2">
        <v>4</v>
      </c>
    </row>
    <row r="2350" spans="1:8" x14ac:dyDescent="0.3">
      <c r="A2350" t="s">
        <v>1491</v>
      </c>
      <c r="B2350" t="s">
        <v>10</v>
      </c>
      <c r="C2350" t="s">
        <v>29</v>
      </c>
      <c r="D2350" t="s">
        <v>51</v>
      </c>
      <c r="E2350" t="s">
        <v>120</v>
      </c>
      <c r="F2350" t="s">
        <v>3275</v>
      </c>
      <c r="G2350" t="s">
        <v>3215</v>
      </c>
      <c r="H2350" s="2">
        <v>4</v>
      </c>
    </row>
    <row r="2351" spans="1:8" x14ac:dyDescent="0.3">
      <c r="A2351" t="s">
        <v>1492</v>
      </c>
      <c r="B2351" t="s">
        <v>10</v>
      </c>
      <c r="C2351" t="s">
        <v>29</v>
      </c>
      <c r="D2351" t="s">
        <v>51</v>
      </c>
      <c r="E2351" t="s">
        <v>120</v>
      </c>
      <c r="F2351" t="s">
        <v>3275</v>
      </c>
      <c r="G2351" t="s">
        <v>3215</v>
      </c>
      <c r="H2351" s="2">
        <v>3</v>
      </c>
    </row>
    <row r="2352" spans="1:8" x14ac:dyDescent="0.3">
      <c r="A2352" t="s">
        <v>1493</v>
      </c>
      <c r="B2352" t="s">
        <v>10</v>
      </c>
      <c r="C2352" t="s">
        <v>29</v>
      </c>
      <c r="D2352" t="s">
        <v>51</v>
      </c>
      <c r="E2352" t="s">
        <v>120</v>
      </c>
      <c r="F2352" t="s">
        <v>3275</v>
      </c>
      <c r="G2352" t="s">
        <v>3215</v>
      </c>
      <c r="H2352" s="2">
        <v>2</v>
      </c>
    </row>
    <row r="2353" spans="1:8" x14ac:dyDescent="0.3">
      <c r="A2353" t="s">
        <v>1494</v>
      </c>
      <c r="B2353" t="s">
        <v>10</v>
      </c>
      <c r="C2353" t="s">
        <v>29</v>
      </c>
      <c r="D2353" t="s">
        <v>51</v>
      </c>
      <c r="E2353" t="s">
        <v>114</v>
      </c>
      <c r="F2353" t="s">
        <v>3275</v>
      </c>
      <c r="G2353" t="s">
        <v>3215</v>
      </c>
      <c r="H2353" s="2">
        <v>5</v>
      </c>
    </row>
    <row r="2354" spans="1:8" x14ac:dyDescent="0.3">
      <c r="A2354" t="s">
        <v>1495</v>
      </c>
      <c r="B2354" t="s">
        <v>10</v>
      </c>
      <c r="C2354" t="s">
        <v>29</v>
      </c>
      <c r="D2354" t="s">
        <v>51</v>
      </c>
      <c r="E2354" t="s">
        <v>114</v>
      </c>
      <c r="F2354" t="s">
        <v>3275</v>
      </c>
      <c r="G2354" t="s">
        <v>3215</v>
      </c>
      <c r="H2354" s="2">
        <v>4</v>
      </c>
    </row>
    <row r="2355" spans="1:8" x14ac:dyDescent="0.3">
      <c r="A2355" t="s">
        <v>1496</v>
      </c>
      <c r="B2355" t="s">
        <v>10</v>
      </c>
      <c r="C2355" t="s">
        <v>29</v>
      </c>
      <c r="D2355" t="s">
        <v>51</v>
      </c>
      <c r="E2355" t="s">
        <v>114</v>
      </c>
      <c r="F2355" t="s">
        <v>3275</v>
      </c>
      <c r="G2355" t="s">
        <v>3215</v>
      </c>
      <c r="H2355" s="2">
        <v>2</v>
      </c>
    </row>
    <row r="2356" spans="1:8" x14ac:dyDescent="0.3">
      <c r="A2356" t="s">
        <v>1497</v>
      </c>
      <c r="B2356" t="s">
        <v>10</v>
      </c>
      <c r="C2356" t="s">
        <v>29</v>
      </c>
      <c r="D2356" t="s">
        <v>51</v>
      </c>
      <c r="E2356" t="s">
        <v>114</v>
      </c>
      <c r="F2356" t="s">
        <v>3275</v>
      </c>
      <c r="G2356" t="s">
        <v>3215</v>
      </c>
      <c r="H2356" s="2">
        <v>5</v>
      </c>
    </row>
    <row r="2357" spans="1:8" x14ac:dyDescent="0.3">
      <c r="A2357" t="s">
        <v>1498</v>
      </c>
      <c r="B2357" t="s">
        <v>10</v>
      </c>
      <c r="C2357" t="s">
        <v>29</v>
      </c>
      <c r="D2357" t="s">
        <v>51</v>
      </c>
      <c r="E2357" t="s">
        <v>114</v>
      </c>
      <c r="F2357" t="s">
        <v>3275</v>
      </c>
      <c r="G2357" t="s">
        <v>3221</v>
      </c>
      <c r="H2357" s="2">
        <v>5</v>
      </c>
    </row>
    <row r="2358" spans="1:8" x14ac:dyDescent="0.3">
      <c r="A2358" t="s">
        <v>1499</v>
      </c>
      <c r="B2358" t="s">
        <v>10</v>
      </c>
      <c r="C2358" t="s">
        <v>29</v>
      </c>
      <c r="D2358" t="s">
        <v>51</v>
      </c>
      <c r="E2358" t="s">
        <v>114</v>
      </c>
      <c r="F2358" t="s">
        <v>3275</v>
      </c>
      <c r="G2358" t="s">
        <v>3221</v>
      </c>
      <c r="H2358" s="2">
        <v>4</v>
      </c>
    </row>
    <row r="2359" spans="1:8" x14ac:dyDescent="0.3">
      <c r="A2359" t="s">
        <v>1500</v>
      </c>
      <c r="B2359" t="s">
        <v>10</v>
      </c>
      <c r="C2359" t="s">
        <v>29</v>
      </c>
      <c r="D2359" t="s">
        <v>51</v>
      </c>
      <c r="E2359" t="s">
        <v>114</v>
      </c>
      <c r="F2359" t="s">
        <v>3275</v>
      </c>
      <c r="G2359" t="s">
        <v>3221</v>
      </c>
      <c r="H2359" s="2">
        <v>4</v>
      </c>
    </row>
    <row r="2360" spans="1:8" x14ac:dyDescent="0.3">
      <c r="A2360" t="s">
        <v>1501</v>
      </c>
      <c r="B2360" t="s">
        <v>10</v>
      </c>
      <c r="C2360" t="s">
        <v>29</v>
      </c>
      <c r="D2360" t="s">
        <v>51</v>
      </c>
      <c r="E2360" t="s">
        <v>114</v>
      </c>
      <c r="F2360" t="s">
        <v>3275</v>
      </c>
      <c r="G2360" t="s">
        <v>3221</v>
      </c>
      <c r="H2360" s="2">
        <v>4</v>
      </c>
    </row>
    <row r="2361" spans="1:8" x14ac:dyDescent="0.3">
      <c r="A2361" t="s">
        <v>1502</v>
      </c>
      <c r="B2361" t="s">
        <v>10</v>
      </c>
      <c r="C2361" t="s">
        <v>29</v>
      </c>
      <c r="D2361" t="s">
        <v>51</v>
      </c>
      <c r="E2361" t="s">
        <v>114</v>
      </c>
      <c r="F2361" t="s">
        <v>3275</v>
      </c>
      <c r="G2361" t="s">
        <v>3221</v>
      </c>
      <c r="H2361" s="2">
        <v>3</v>
      </c>
    </row>
    <row r="2362" spans="1:8" x14ac:dyDescent="0.3">
      <c r="A2362" t="s">
        <v>1503</v>
      </c>
      <c r="B2362" t="s">
        <v>10</v>
      </c>
      <c r="C2362" t="s">
        <v>29</v>
      </c>
      <c r="D2362" t="s">
        <v>51</v>
      </c>
      <c r="E2362" t="s">
        <v>114</v>
      </c>
      <c r="F2362" t="s">
        <v>3275</v>
      </c>
      <c r="G2362" t="s">
        <v>3221</v>
      </c>
      <c r="H2362" s="2">
        <v>5</v>
      </c>
    </row>
    <row r="2363" spans="1:8" x14ac:dyDescent="0.3">
      <c r="A2363" t="s">
        <v>1504</v>
      </c>
      <c r="B2363" t="s">
        <v>10</v>
      </c>
      <c r="C2363" t="s">
        <v>29</v>
      </c>
      <c r="D2363" t="s">
        <v>51</v>
      </c>
      <c r="E2363" t="s">
        <v>114</v>
      </c>
      <c r="F2363" t="s">
        <v>3275</v>
      </c>
      <c r="G2363" t="s">
        <v>3234</v>
      </c>
      <c r="H2363" s="2">
        <v>4</v>
      </c>
    </row>
    <row r="2364" spans="1:8" x14ac:dyDescent="0.3">
      <c r="A2364" t="s">
        <v>1505</v>
      </c>
      <c r="B2364" t="s">
        <v>10</v>
      </c>
      <c r="C2364" t="s">
        <v>29</v>
      </c>
      <c r="D2364" t="s">
        <v>51</v>
      </c>
      <c r="E2364" t="s">
        <v>123</v>
      </c>
      <c r="F2364" t="s">
        <v>3275</v>
      </c>
      <c r="G2364" t="s">
        <v>3234</v>
      </c>
      <c r="H2364" s="2">
        <v>2</v>
      </c>
    </row>
    <row r="2365" spans="1:8" x14ac:dyDescent="0.3">
      <c r="A2365" t="s">
        <v>1506</v>
      </c>
      <c r="B2365" t="s">
        <v>10</v>
      </c>
      <c r="C2365" t="s">
        <v>29</v>
      </c>
      <c r="D2365" t="s">
        <v>51</v>
      </c>
      <c r="E2365" t="s">
        <v>123</v>
      </c>
      <c r="F2365" t="s">
        <v>3275</v>
      </c>
      <c r="G2365" t="s">
        <v>3234</v>
      </c>
      <c r="H2365" s="2">
        <v>5</v>
      </c>
    </row>
    <row r="2366" spans="1:8" x14ac:dyDescent="0.3">
      <c r="A2366" t="s">
        <v>1507</v>
      </c>
      <c r="B2366" t="s">
        <v>10</v>
      </c>
      <c r="C2366" t="s">
        <v>29</v>
      </c>
      <c r="D2366" t="s">
        <v>51</v>
      </c>
      <c r="E2366" t="s">
        <v>123</v>
      </c>
      <c r="F2366" t="s">
        <v>3275</v>
      </c>
      <c r="G2366" t="s">
        <v>3234</v>
      </c>
      <c r="H2366" s="2">
        <v>5</v>
      </c>
    </row>
    <row r="2367" spans="1:8" x14ac:dyDescent="0.3">
      <c r="A2367" t="s">
        <v>1508</v>
      </c>
      <c r="B2367" t="s">
        <v>10</v>
      </c>
      <c r="C2367" t="s">
        <v>29</v>
      </c>
      <c r="D2367" t="s">
        <v>51</v>
      </c>
      <c r="E2367" t="s">
        <v>123</v>
      </c>
      <c r="F2367" t="s">
        <v>3275</v>
      </c>
      <c r="G2367" t="s">
        <v>3234</v>
      </c>
      <c r="H2367" s="2">
        <v>5</v>
      </c>
    </row>
    <row r="2368" spans="1:8" x14ac:dyDescent="0.3">
      <c r="A2368" t="s">
        <v>1509</v>
      </c>
      <c r="B2368" t="s">
        <v>10</v>
      </c>
      <c r="C2368" t="s">
        <v>29</v>
      </c>
      <c r="D2368" t="s">
        <v>51</v>
      </c>
      <c r="E2368" t="s">
        <v>123</v>
      </c>
      <c r="F2368" t="s">
        <v>3275</v>
      </c>
      <c r="G2368" t="s">
        <v>3218</v>
      </c>
      <c r="H2368" s="2">
        <v>4</v>
      </c>
    </row>
    <row r="2369" spans="1:8" x14ac:dyDescent="0.3">
      <c r="A2369" t="s">
        <v>1510</v>
      </c>
      <c r="B2369" t="s">
        <v>10</v>
      </c>
      <c r="C2369" t="s">
        <v>29</v>
      </c>
      <c r="D2369" t="s">
        <v>51</v>
      </c>
      <c r="E2369" t="s">
        <v>123</v>
      </c>
      <c r="F2369" t="s">
        <v>3275</v>
      </c>
      <c r="G2369" t="s">
        <v>3218</v>
      </c>
      <c r="H2369" s="2">
        <v>4</v>
      </c>
    </row>
    <row r="2370" spans="1:8" x14ac:dyDescent="0.3">
      <c r="A2370" t="s">
        <v>1511</v>
      </c>
      <c r="B2370" t="s">
        <v>10</v>
      </c>
      <c r="C2370" t="s">
        <v>29</v>
      </c>
      <c r="D2370" t="s">
        <v>51</v>
      </c>
      <c r="E2370" t="s">
        <v>123</v>
      </c>
      <c r="F2370" t="s">
        <v>3275</v>
      </c>
      <c r="G2370" t="s">
        <v>3218</v>
      </c>
      <c r="H2370" s="2">
        <v>4</v>
      </c>
    </row>
    <row r="2371" spans="1:8" x14ac:dyDescent="0.3">
      <c r="A2371" t="s">
        <v>1512</v>
      </c>
      <c r="B2371" t="s">
        <v>10</v>
      </c>
      <c r="C2371" t="s">
        <v>29</v>
      </c>
      <c r="D2371" t="s">
        <v>51</v>
      </c>
      <c r="E2371" t="s">
        <v>124</v>
      </c>
      <c r="F2371" t="s">
        <v>3275</v>
      </c>
      <c r="G2371" t="s">
        <v>3218</v>
      </c>
      <c r="H2371" s="2">
        <v>5</v>
      </c>
    </row>
    <row r="2372" spans="1:8" x14ac:dyDescent="0.3">
      <c r="A2372" t="s">
        <v>1513</v>
      </c>
      <c r="B2372" t="s">
        <v>10</v>
      </c>
      <c r="C2372" t="s">
        <v>29</v>
      </c>
      <c r="D2372" t="s">
        <v>51</v>
      </c>
      <c r="E2372" t="s">
        <v>124</v>
      </c>
      <c r="F2372" t="s">
        <v>3275</v>
      </c>
      <c r="G2372" t="s">
        <v>3218</v>
      </c>
      <c r="H2372" s="2">
        <v>5</v>
      </c>
    </row>
    <row r="2373" spans="1:8" x14ac:dyDescent="0.3">
      <c r="A2373" t="s">
        <v>1514</v>
      </c>
      <c r="B2373" t="s">
        <v>10</v>
      </c>
      <c r="C2373" t="s">
        <v>29</v>
      </c>
      <c r="D2373" t="s">
        <v>51</v>
      </c>
      <c r="E2373" t="s">
        <v>124</v>
      </c>
      <c r="F2373" t="s">
        <v>3275</v>
      </c>
      <c r="G2373" t="s">
        <v>3234</v>
      </c>
      <c r="H2373" s="2">
        <v>3</v>
      </c>
    </row>
    <row r="2374" spans="1:8" x14ac:dyDescent="0.3">
      <c r="A2374" t="s">
        <v>1515</v>
      </c>
      <c r="B2374" t="s">
        <v>10</v>
      </c>
      <c r="C2374" t="s">
        <v>29</v>
      </c>
      <c r="D2374" t="s">
        <v>51</v>
      </c>
      <c r="E2374" t="s">
        <v>124</v>
      </c>
      <c r="F2374" t="s">
        <v>3275</v>
      </c>
      <c r="G2374" t="s">
        <v>3234</v>
      </c>
      <c r="H2374" s="2">
        <v>5</v>
      </c>
    </row>
    <row r="2375" spans="1:8" x14ac:dyDescent="0.3">
      <c r="A2375" t="s">
        <v>1516</v>
      </c>
      <c r="B2375" t="s">
        <v>10</v>
      </c>
      <c r="C2375" t="s">
        <v>29</v>
      </c>
      <c r="D2375" t="s">
        <v>51</v>
      </c>
      <c r="E2375" t="s">
        <v>124</v>
      </c>
      <c r="F2375" t="s">
        <v>3275</v>
      </c>
      <c r="G2375" t="s">
        <v>3234</v>
      </c>
      <c r="H2375" s="2">
        <v>5</v>
      </c>
    </row>
    <row r="2376" spans="1:8" x14ac:dyDescent="0.3">
      <c r="A2376" t="s">
        <v>1517</v>
      </c>
      <c r="B2376" t="s">
        <v>10</v>
      </c>
      <c r="C2376" t="s">
        <v>29</v>
      </c>
      <c r="D2376" t="s">
        <v>51</v>
      </c>
      <c r="E2376" t="s">
        <v>124</v>
      </c>
      <c r="F2376" t="s">
        <v>3275</v>
      </c>
      <c r="G2376" t="s">
        <v>3215</v>
      </c>
      <c r="H2376" s="2">
        <v>4</v>
      </c>
    </row>
    <row r="2377" spans="1:8" x14ac:dyDescent="0.3">
      <c r="A2377" t="s">
        <v>1518</v>
      </c>
      <c r="B2377" t="s">
        <v>10</v>
      </c>
      <c r="C2377" t="s">
        <v>29</v>
      </c>
      <c r="D2377" t="s">
        <v>51</v>
      </c>
      <c r="E2377" t="s">
        <v>124</v>
      </c>
      <c r="F2377" t="s">
        <v>3275</v>
      </c>
      <c r="G2377" t="s">
        <v>3215</v>
      </c>
      <c r="H2377" s="2">
        <v>3</v>
      </c>
    </row>
    <row r="2378" spans="1:8" x14ac:dyDescent="0.3">
      <c r="A2378" t="s">
        <v>1519</v>
      </c>
      <c r="B2378" t="s">
        <v>10</v>
      </c>
      <c r="C2378" t="s">
        <v>29</v>
      </c>
      <c r="D2378" t="s">
        <v>51</v>
      </c>
      <c r="E2378" t="s">
        <v>124</v>
      </c>
      <c r="F2378" t="s">
        <v>3275</v>
      </c>
      <c r="G2378" t="s">
        <v>3215</v>
      </c>
      <c r="H2378" s="2">
        <v>4</v>
      </c>
    </row>
    <row r="2379" spans="1:8" x14ac:dyDescent="0.3">
      <c r="A2379" t="s">
        <v>1520</v>
      </c>
      <c r="B2379" t="s">
        <v>10</v>
      </c>
      <c r="C2379" t="s">
        <v>29</v>
      </c>
      <c r="D2379" t="s">
        <v>48</v>
      </c>
      <c r="E2379" t="s">
        <v>119</v>
      </c>
      <c r="F2379" t="s">
        <v>3275</v>
      </c>
      <c r="G2379" t="s">
        <v>3221</v>
      </c>
      <c r="H2379" s="2">
        <v>5</v>
      </c>
    </row>
    <row r="2380" spans="1:8" x14ac:dyDescent="0.3">
      <c r="A2380" t="s">
        <v>1521</v>
      </c>
      <c r="B2380" t="s">
        <v>10</v>
      </c>
      <c r="C2380" t="s">
        <v>29</v>
      </c>
      <c r="D2380" t="s">
        <v>48</v>
      </c>
      <c r="E2380" t="s">
        <v>119</v>
      </c>
      <c r="F2380" t="s">
        <v>3275</v>
      </c>
      <c r="G2380" t="s">
        <v>3221</v>
      </c>
      <c r="H2380" s="2">
        <v>3</v>
      </c>
    </row>
    <row r="2381" spans="1:8" x14ac:dyDescent="0.3">
      <c r="A2381" t="s">
        <v>1522</v>
      </c>
      <c r="B2381" t="s">
        <v>10</v>
      </c>
      <c r="C2381" t="s">
        <v>29</v>
      </c>
      <c r="D2381" t="s">
        <v>48</v>
      </c>
      <c r="E2381" t="s">
        <v>119</v>
      </c>
      <c r="F2381" t="s">
        <v>3275</v>
      </c>
      <c r="G2381" t="s">
        <v>3221</v>
      </c>
      <c r="H2381" s="2">
        <v>2</v>
      </c>
    </row>
    <row r="2382" spans="1:8" x14ac:dyDescent="0.3">
      <c r="A2382" t="s">
        <v>1523</v>
      </c>
      <c r="B2382" t="s">
        <v>10</v>
      </c>
      <c r="C2382" t="s">
        <v>29</v>
      </c>
      <c r="D2382" t="s">
        <v>48</v>
      </c>
      <c r="E2382" t="s">
        <v>119</v>
      </c>
      <c r="F2382" t="s">
        <v>3275</v>
      </c>
      <c r="G2382" t="s">
        <v>3221</v>
      </c>
      <c r="H2382" s="2">
        <v>5</v>
      </c>
    </row>
    <row r="2383" spans="1:8" x14ac:dyDescent="0.3">
      <c r="A2383" t="s">
        <v>1524</v>
      </c>
      <c r="B2383" t="s">
        <v>10</v>
      </c>
      <c r="C2383" t="s">
        <v>29</v>
      </c>
      <c r="D2383" t="s">
        <v>48</v>
      </c>
      <c r="E2383" t="s">
        <v>119</v>
      </c>
      <c r="F2383" t="s">
        <v>3275</v>
      </c>
      <c r="G2383" t="s">
        <v>3221</v>
      </c>
      <c r="H2383" s="2">
        <v>4</v>
      </c>
    </row>
    <row r="2384" spans="1:8" x14ac:dyDescent="0.3">
      <c r="A2384" t="s">
        <v>1525</v>
      </c>
      <c r="B2384" t="s">
        <v>10</v>
      </c>
      <c r="C2384" t="s">
        <v>29</v>
      </c>
      <c r="D2384" t="s">
        <v>48</v>
      </c>
      <c r="E2384" t="s">
        <v>119</v>
      </c>
      <c r="F2384" t="s">
        <v>3275</v>
      </c>
      <c r="G2384" t="s">
        <v>3220</v>
      </c>
      <c r="H2384" s="2">
        <v>3</v>
      </c>
    </row>
    <row r="2385" spans="1:8" x14ac:dyDescent="0.3">
      <c r="A2385" t="s">
        <v>1526</v>
      </c>
      <c r="B2385" t="s">
        <v>10</v>
      </c>
      <c r="C2385" t="s">
        <v>29</v>
      </c>
      <c r="D2385" t="s">
        <v>48</v>
      </c>
      <c r="E2385" t="s">
        <v>120</v>
      </c>
      <c r="F2385" t="s">
        <v>3275</v>
      </c>
      <c r="G2385" t="s">
        <v>3220</v>
      </c>
      <c r="H2385" s="2">
        <v>5</v>
      </c>
    </row>
    <row r="2386" spans="1:8" x14ac:dyDescent="0.3">
      <c r="A2386" t="s">
        <v>1527</v>
      </c>
      <c r="B2386" t="s">
        <v>10</v>
      </c>
      <c r="C2386" t="s">
        <v>29</v>
      </c>
      <c r="D2386" t="s">
        <v>48</v>
      </c>
      <c r="E2386" t="s">
        <v>120</v>
      </c>
      <c r="F2386" t="s">
        <v>3275</v>
      </c>
      <c r="G2386" t="s">
        <v>3220</v>
      </c>
      <c r="H2386" s="2">
        <v>4</v>
      </c>
    </row>
    <row r="2387" spans="1:8" x14ac:dyDescent="0.3">
      <c r="A2387" t="s">
        <v>1528</v>
      </c>
      <c r="B2387" t="s">
        <v>10</v>
      </c>
      <c r="C2387" t="s">
        <v>29</v>
      </c>
      <c r="D2387" t="s">
        <v>48</v>
      </c>
      <c r="E2387" t="s">
        <v>120</v>
      </c>
      <c r="F2387" t="s">
        <v>3275</v>
      </c>
      <c r="G2387" t="s">
        <v>3220</v>
      </c>
      <c r="H2387" s="2">
        <v>2</v>
      </c>
    </row>
    <row r="2388" spans="1:8" x14ac:dyDescent="0.3">
      <c r="A2388" t="s">
        <v>1529</v>
      </c>
      <c r="B2388" t="s">
        <v>10</v>
      </c>
      <c r="C2388" t="s">
        <v>29</v>
      </c>
      <c r="D2388" t="s">
        <v>48</v>
      </c>
      <c r="E2388" t="s">
        <v>120</v>
      </c>
      <c r="F2388" t="s">
        <v>3275</v>
      </c>
      <c r="G2388" t="s">
        <v>3220</v>
      </c>
      <c r="H2388" s="2">
        <v>5</v>
      </c>
    </row>
    <row r="2389" spans="1:8" x14ac:dyDescent="0.3">
      <c r="A2389" t="s">
        <v>1530</v>
      </c>
      <c r="B2389" t="s">
        <v>10</v>
      </c>
      <c r="C2389" t="s">
        <v>29</v>
      </c>
      <c r="D2389" t="s">
        <v>48</v>
      </c>
      <c r="E2389" t="s">
        <v>120</v>
      </c>
      <c r="F2389" t="s">
        <v>3275</v>
      </c>
      <c r="G2389" t="s">
        <v>3220</v>
      </c>
      <c r="H2389" s="2">
        <v>5</v>
      </c>
    </row>
    <row r="2390" spans="1:8" x14ac:dyDescent="0.3">
      <c r="A2390" t="s">
        <v>1531</v>
      </c>
      <c r="B2390" t="s">
        <v>10</v>
      </c>
      <c r="C2390" t="s">
        <v>29</v>
      </c>
      <c r="D2390" t="s">
        <v>48</v>
      </c>
      <c r="E2390" t="s">
        <v>120</v>
      </c>
      <c r="F2390" t="s">
        <v>3275</v>
      </c>
      <c r="G2390" t="s">
        <v>3220</v>
      </c>
      <c r="H2390" s="2">
        <v>4</v>
      </c>
    </row>
    <row r="2391" spans="1:8" x14ac:dyDescent="0.3">
      <c r="A2391" t="s">
        <v>1532</v>
      </c>
      <c r="B2391" t="s">
        <v>10</v>
      </c>
      <c r="C2391" t="s">
        <v>29</v>
      </c>
      <c r="D2391" t="s">
        <v>48</v>
      </c>
      <c r="E2391" t="s">
        <v>120</v>
      </c>
      <c r="F2391" t="s">
        <v>3275</v>
      </c>
      <c r="G2391" t="s">
        <v>3234</v>
      </c>
      <c r="H2391" s="2">
        <v>4</v>
      </c>
    </row>
    <row r="2392" spans="1:8" x14ac:dyDescent="0.3">
      <c r="A2392" t="s">
        <v>1533</v>
      </c>
      <c r="B2392" t="s">
        <v>10</v>
      </c>
      <c r="C2392" t="s">
        <v>29</v>
      </c>
      <c r="D2392" t="s">
        <v>48</v>
      </c>
      <c r="E2392" t="s">
        <v>120</v>
      </c>
      <c r="F2392" t="s">
        <v>3275</v>
      </c>
      <c r="G2392" t="s">
        <v>3234</v>
      </c>
      <c r="H2392" s="2">
        <v>4</v>
      </c>
    </row>
    <row r="2393" spans="1:8" x14ac:dyDescent="0.3">
      <c r="A2393" t="s">
        <v>1534</v>
      </c>
      <c r="B2393" t="s">
        <v>10</v>
      </c>
      <c r="C2393" t="s">
        <v>29</v>
      </c>
      <c r="D2393" t="s">
        <v>48</v>
      </c>
      <c r="E2393" t="s">
        <v>120</v>
      </c>
      <c r="F2393" t="s">
        <v>3275</v>
      </c>
      <c r="G2393" t="s">
        <v>3234</v>
      </c>
      <c r="H2393" s="2">
        <v>3</v>
      </c>
    </row>
    <row r="2394" spans="1:8" x14ac:dyDescent="0.3">
      <c r="A2394" t="s">
        <v>1535</v>
      </c>
      <c r="B2394" t="s">
        <v>10</v>
      </c>
      <c r="C2394" t="s">
        <v>29</v>
      </c>
      <c r="D2394" t="s">
        <v>48</v>
      </c>
      <c r="E2394" t="s">
        <v>114</v>
      </c>
      <c r="F2394" t="s">
        <v>3275</v>
      </c>
      <c r="G2394" t="s">
        <v>3234</v>
      </c>
      <c r="H2394" s="2">
        <v>5</v>
      </c>
    </row>
    <row r="2395" spans="1:8" x14ac:dyDescent="0.3">
      <c r="A2395" t="s">
        <v>1536</v>
      </c>
      <c r="B2395" t="s">
        <v>10</v>
      </c>
      <c r="C2395" t="s">
        <v>29</v>
      </c>
      <c r="D2395" t="s">
        <v>48</v>
      </c>
      <c r="E2395" t="s">
        <v>114</v>
      </c>
      <c r="F2395" t="s">
        <v>3275</v>
      </c>
      <c r="G2395" t="s">
        <v>3234</v>
      </c>
      <c r="H2395" s="2">
        <v>4</v>
      </c>
    </row>
    <row r="2396" spans="1:8" x14ac:dyDescent="0.3">
      <c r="A2396" t="s">
        <v>1537</v>
      </c>
      <c r="B2396" t="s">
        <v>10</v>
      </c>
      <c r="C2396" t="s">
        <v>29</v>
      </c>
      <c r="D2396" t="s">
        <v>48</v>
      </c>
      <c r="E2396" t="s">
        <v>114</v>
      </c>
      <c r="F2396" t="s">
        <v>3275</v>
      </c>
      <c r="G2396" t="s">
        <v>3216</v>
      </c>
      <c r="H2396" s="2">
        <v>2</v>
      </c>
    </row>
    <row r="2397" spans="1:8" x14ac:dyDescent="0.3">
      <c r="A2397" t="s">
        <v>1538</v>
      </c>
      <c r="B2397" t="s">
        <v>10</v>
      </c>
      <c r="C2397" t="s">
        <v>29</v>
      </c>
      <c r="D2397" t="s">
        <v>48</v>
      </c>
      <c r="E2397" t="s">
        <v>114</v>
      </c>
      <c r="F2397" t="s">
        <v>3275</v>
      </c>
      <c r="G2397" t="s">
        <v>3216</v>
      </c>
      <c r="H2397" s="2">
        <v>5</v>
      </c>
    </row>
    <row r="2398" spans="1:8" x14ac:dyDescent="0.3">
      <c r="A2398" t="s">
        <v>1539</v>
      </c>
      <c r="B2398" t="s">
        <v>10</v>
      </c>
      <c r="C2398" t="s">
        <v>29</v>
      </c>
      <c r="D2398" t="s">
        <v>48</v>
      </c>
      <c r="E2398" t="s">
        <v>114</v>
      </c>
      <c r="F2398" t="s">
        <v>3275</v>
      </c>
      <c r="G2398" t="s">
        <v>3216</v>
      </c>
      <c r="H2398" s="2">
        <v>5</v>
      </c>
    </row>
    <row r="2399" spans="1:8" x14ac:dyDescent="0.3">
      <c r="A2399" t="s">
        <v>1540</v>
      </c>
      <c r="B2399" t="s">
        <v>10</v>
      </c>
      <c r="C2399" t="s">
        <v>29</v>
      </c>
      <c r="D2399" t="s">
        <v>48</v>
      </c>
      <c r="E2399" t="s">
        <v>114</v>
      </c>
      <c r="F2399" t="s">
        <v>3275</v>
      </c>
      <c r="G2399" t="s">
        <v>3216</v>
      </c>
      <c r="H2399" s="2">
        <v>5</v>
      </c>
    </row>
    <row r="2400" spans="1:8" x14ac:dyDescent="0.3">
      <c r="A2400" t="s">
        <v>1541</v>
      </c>
      <c r="B2400" t="s">
        <v>10</v>
      </c>
      <c r="C2400" t="s">
        <v>29</v>
      </c>
      <c r="D2400" t="s">
        <v>48</v>
      </c>
      <c r="E2400" t="s">
        <v>114</v>
      </c>
      <c r="F2400" t="s">
        <v>3275</v>
      </c>
      <c r="G2400" t="s">
        <v>3226</v>
      </c>
      <c r="H2400" s="2">
        <v>4</v>
      </c>
    </row>
    <row r="2401" spans="1:8" x14ac:dyDescent="0.3">
      <c r="A2401" t="s">
        <v>1542</v>
      </c>
      <c r="B2401" t="s">
        <v>10</v>
      </c>
      <c r="C2401" t="s">
        <v>29</v>
      </c>
      <c r="D2401" t="s">
        <v>48</v>
      </c>
      <c r="E2401" t="s">
        <v>114</v>
      </c>
      <c r="F2401" t="s">
        <v>3275</v>
      </c>
      <c r="G2401" t="s">
        <v>3226</v>
      </c>
      <c r="H2401" s="2">
        <v>4</v>
      </c>
    </row>
    <row r="2402" spans="1:8" x14ac:dyDescent="0.3">
      <c r="A2402" t="s">
        <v>1543</v>
      </c>
      <c r="B2402" t="s">
        <v>10</v>
      </c>
      <c r="C2402" t="s">
        <v>29</v>
      </c>
      <c r="D2402" t="s">
        <v>48</v>
      </c>
      <c r="E2402" t="s">
        <v>114</v>
      </c>
      <c r="F2402" t="s">
        <v>3275</v>
      </c>
      <c r="G2402" t="s">
        <v>3226</v>
      </c>
      <c r="H2402" s="2">
        <v>4</v>
      </c>
    </row>
    <row r="2403" spans="1:8" x14ac:dyDescent="0.3">
      <c r="A2403" t="s">
        <v>1544</v>
      </c>
      <c r="B2403" t="s">
        <v>10</v>
      </c>
      <c r="C2403" t="s">
        <v>29</v>
      </c>
      <c r="D2403" t="s">
        <v>48</v>
      </c>
      <c r="E2403" t="s">
        <v>114</v>
      </c>
      <c r="F2403" t="s">
        <v>3275</v>
      </c>
      <c r="G2403" t="s">
        <v>3226</v>
      </c>
      <c r="H2403" s="2">
        <v>5</v>
      </c>
    </row>
    <row r="2404" spans="1:8" x14ac:dyDescent="0.3">
      <c r="A2404" t="s">
        <v>1545</v>
      </c>
      <c r="B2404" t="s">
        <v>10</v>
      </c>
      <c r="C2404" t="s">
        <v>29</v>
      </c>
      <c r="D2404" t="s">
        <v>48</v>
      </c>
      <c r="E2404" t="s">
        <v>114</v>
      </c>
      <c r="F2404" t="s">
        <v>3275</v>
      </c>
      <c r="G2404" t="s">
        <v>3226</v>
      </c>
      <c r="H2404" s="2">
        <v>5</v>
      </c>
    </row>
    <row r="2405" spans="1:8" x14ac:dyDescent="0.3">
      <c r="A2405" t="s">
        <v>1546</v>
      </c>
      <c r="B2405" t="s">
        <v>10</v>
      </c>
      <c r="C2405" t="s">
        <v>29</v>
      </c>
      <c r="D2405" t="s">
        <v>48</v>
      </c>
      <c r="E2405" t="s">
        <v>114</v>
      </c>
      <c r="F2405" t="s">
        <v>3275</v>
      </c>
      <c r="G2405" t="s">
        <v>3226</v>
      </c>
      <c r="H2405" s="2">
        <v>3</v>
      </c>
    </row>
    <row r="2406" spans="1:8" x14ac:dyDescent="0.3">
      <c r="A2406" t="s">
        <v>1547</v>
      </c>
      <c r="B2406" t="s">
        <v>10</v>
      </c>
      <c r="C2406" t="s">
        <v>29</v>
      </c>
      <c r="D2406" t="s">
        <v>48</v>
      </c>
      <c r="E2406" t="s">
        <v>107</v>
      </c>
      <c r="F2406" t="s">
        <v>3275</v>
      </c>
      <c r="G2406" t="s">
        <v>3215</v>
      </c>
      <c r="H2406" s="2">
        <v>5</v>
      </c>
    </row>
    <row r="2407" spans="1:8" x14ac:dyDescent="0.3">
      <c r="A2407" t="s">
        <v>1548</v>
      </c>
      <c r="B2407" t="s">
        <v>10</v>
      </c>
      <c r="C2407" t="s">
        <v>29</v>
      </c>
      <c r="D2407" t="s">
        <v>48</v>
      </c>
      <c r="E2407" t="s">
        <v>107</v>
      </c>
      <c r="F2407" t="s">
        <v>3275</v>
      </c>
      <c r="G2407" t="s">
        <v>3215</v>
      </c>
      <c r="H2407" s="2">
        <v>5</v>
      </c>
    </row>
    <row r="2408" spans="1:8" x14ac:dyDescent="0.3">
      <c r="A2408" t="s">
        <v>1549</v>
      </c>
      <c r="B2408" t="s">
        <v>10</v>
      </c>
      <c r="C2408" t="s">
        <v>29</v>
      </c>
      <c r="D2408" t="s">
        <v>48</v>
      </c>
      <c r="E2408" t="s">
        <v>107</v>
      </c>
      <c r="F2408" t="s">
        <v>3275</v>
      </c>
      <c r="G2408" t="s">
        <v>3215</v>
      </c>
      <c r="H2408" s="2">
        <v>4</v>
      </c>
    </row>
    <row r="2409" spans="1:8" x14ac:dyDescent="0.3">
      <c r="A2409" t="s">
        <v>1550</v>
      </c>
      <c r="B2409" t="s">
        <v>10</v>
      </c>
      <c r="C2409" t="s">
        <v>29</v>
      </c>
      <c r="D2409" t="s">
        <v>48</v>
      </c>
      <c r="E2409" t="s">
        <v>107</v>
      </c>
      <c r="F2409" t="s">
        <v>3275</v>
      </c>
      <c r="G2409" t="s">
        <v>3215</v>
      </c>
      <c r="H2409" s="2">
        <v>3</v>
      </c>
    </row>
    <row r="2410" spans="1:8" x14ac:dyDescent="0.3">
      <c r="A2410" t="s">
        <v>1551</v>
      </c>
      <c r="B2410" t="s">
        <v>10</v>
      </c>
      <c r="C2410" t="s">
        <v>29</v>
      </c>
      <c r="D2410" t="s">
        <v>48</v>
      </c>
      <c r="E2410" t="s">
        <v>107</v>
      </c>
      <c r="F2410" t="s">
        <v>3275</v>
      </c>
      <c r="G2410" t="s">
        <v>3215</v>
      </c>
      <c r="H2410" s="2">
        <v>5</v>
      </c>
    </row>
    <row r="2411" spans="1:8" x14ac:dyDescent="0.3">
      <c r="A2411" t="s">
        <v>1552</v>
      </c>
      <c r="B2411" t="s">
        <v>10</v>
      </c>
      <c r="C2411" t="s">
        <v>29</v>
      </c>
      <c r="D2411" t="s">
        <v>48</v>
      </c>
      <c r="E2411" t="s">
        <v>107</v>
      </c>
      <c r="F2411" t="s">
        <v>3275</v>
      </c>
      <c r="G2411" t="s">
        <v>3215</v>
      </c>
      <c r="H2411" s="2">
        <v>4</v>
      </c>
    </row>
    <row r="2412" spans="1:8" x14ac:dyDescent="0.3">
      <c r="A2412" t="s">
        <v>1553</v>
      </c>
      <c r="B2412" t="s">
        <v>10</v>
      </c>
      <c r="C2412" t="s">
        <v>29</v>
      </c>
      <c r="D2412" t="s">
        <v>48</v>
      </c>
      <c r="E2412" t="s">
        <v>107</v>
      </c>
      <c r="F2412" t="s">
        <v>3275</v>
      </c>
      <c r="G2412" t="s">
        <v>3215</v>
      </c>
      <c r="H2412" s="2">
        <v>3</v>
      </c>
    </row>
    <row r="2413" spans="1:8" x14ac:dyDescent="0.3">
      <c r="A2413" t="s">
        <v>1554</v>
      </c>
      <c r="B2413" t="s">
        <v>10</v>
      </c>
      <c r="C2413" t="s">
        <v>29</v>
      </c>
      <c r="D2413" t="s">
        <v>48</v>
      </c>
      <c r="E2413" t="s">
        <v>107</v>
      </c>
      <c r="F2413" t="s">
        <v>3275</v>
      </c>
      <c r="G2413" t="s">
        <v>3221</v>
      </c>
      <c r="H2413" s="2">
        <v>5</v>
      </c>
    </row>
    <row r="2414" spans="1:8" x14ac:dyDescent="0.3">
      <c r="A2414" t="s">
        <v>1555</v>
      </c>
      <c r="B2414" t="s">
        <v>10</v>
      </c>
      <c r="C2414" t="s">
        <v>29</v>
      </c>
      <c r="D2414" t="s">
        <v>48</v>
      </c>
      <c r="E2414" t="s">
        <v>107</v>
      </c>
      <c r="F2414" t="s">
        <v>3275</v>
      </c>
      <c r="G2414" t="s">
        <v>3221</v>
      </c>
      <c r="H2414" s="2">
        <v>5</v>
      </c>
    </row>
    <row r="2415" spans="1:8" x14ac:dyDescent="0.3">
      <c r="A2415" t="s">
        <v>1556</v>
      </c>
      <c r="B2415" t="s">
        <v>10</v>
      </c>
      <c r="C2415" t="s">
        <v>29</v>
      </c>
      <c r="D2415" t="s">
        <v>48</v>
      </c>
      <c r="E2415" t="s">
        <v>107</v>
      </c>
      <c r="F2415" t="s">
        <v>3275</v>
      </c>
      <c r="G2415" t="s">
        <v>3221</v>
      </c>
      <c r="H2415" s="2">
        <v>4</v>
      </c>
    </row>
    <row r="2416" spans="1:8" x14ac:dyDescent="0.3">
      <c r="A2416" t="s">
        <v>1557</v>
      </c>
      <c r="B2416" t="s">
        <v>10</v>
      </c>
      <c r="C2416" t="s">
        <v>29</v>
      </c>
      <c r="D2416" t="s">
        <v>48</v>
      </c>
      <c r="E2416" t="s">
        <v>107</v>
      </c>
      <c r="F2416" t="s">
        <v>3275</v>
      </c>
      <c r="G2416" t="s">
        <v>3221</v>
      </c>
      <c r="H2416" s="2">
        <v>2</v>
      </c>
    </row>
    <row r="2417" spans="1:8" x14ac:dyDescent="0.3">
      <c r="A2417" t="s">
        <v>1558</v>
      </c>
      <c r="B2417" t="s">
        <v>10</v>
      </c>
      <c r="C2417" t="s">
        <v>29</v>
      </c>
      <c r="D2417" t="s">
        <v>48</v>
      </c>
      <c r="E2417" t="s">
        <v>107</v>
      </c>
      <c r="F2417" t="s">
        <v>3275</v>
      </c>
      <c r="G2417" t="s">
        <v>3221</v>
      </c>
      <c r="H2417" s="2">
        <v>3</v>
      </c>
    </row>
    <row r="2418" spans="1:8" x14ac:dyDescent="0.3">
      <c r="A2418" t="s">
        <v>1559</v>
      </c>
      <c r="B2418" t="s">
        <v>10</v>
      </c>
      <c r="C2418" t="s">
        <v>29</v>
      </c>
      <c r="D2418" t="s">
        <v>48</v>
      </c>
      <c r="E2418" t="s">
        <v>107</v>
      </c>
      <c r="F2418" t="s">
        <v>3275</v>
      </c>
      <c r="G2418" t="s">
        <v>3221</v>
      </c>
      <c r="H2418" s="2">
        <v>4</v>
      </c>
    </row>
    <row r="2419" spans="1:8" x14ac:dyDescent="0.3">
      <c r="A2419" t="s">
        <v>1560</v>
      </c>
      <c r="B2419" t="s">
        <v>10</v>
      </c>
      <c r="C2419" t="s">
        <v>29</v>
      </c>
      <c r="D2419" t="s">
        <v>48</v>
      </c>
      <c r="E2419" t="s">
        <v>107</v>
      </c>
      <c r="F2419" t="s">
        <v>3275</v>
      </c>
      <c r="G2419" t="s">
        <v>3221</v>
      </c>
      <c r="H2419" s="2">
        <v>5</v>
      </c>
    </row>
    <row r="2420" spans="1:8" x14ac:dyDescent="0.3">
      <c r="A2420" t="s">
        <v>1561</v>
      </c>
      <c r="B2420" t="s">
        <v>10</v>
      </c>
      <c r="C2420" t="s">
        <v>29</v>
      </c>
      <c r="D2420" t="s">
        <v>48</v>
      </c>
      <c r="E2420" t="s">
        <v>118</v>
      </c>
      <c r="F2420" t="s">
        <v>3275</v>
      </c>
      <c r="G2420" t="s">
        <v>3213</v>
      </c>
      <c r="H2420" s="2">
        <v>4</v>
      </c>
    </row>
    <row r="2421" spans="1:8" x14ac:dyDescent="0.3">
      <c r="A2421" t="s">
        <v>1562</v>
      </c>
      <c r="B2421" t="s">
        <v>10</v>
      </c>
      <c r="C2421" t="s">
        <v>29</v>
      </c>
      <c r="D2421" t="s">
        <v>48</v>
      </c>
      <c r="E2421" t="s">
        <v>118</v>
      </c>
      <c r="F2421" t="s">
        <v>3275</v>
      </c>
      <c r="G2421" t="s">
        <v>3213</v>
      </c>
      <c r="H2421" s="2">
        <v>4</v>
      </c>
    </row>
    <row r="2422" spans="1:8" x14ac:dyDescent="0.3">
      <c r="A2422" t="s">
        <v>1563</v>
      </c>
      <c r="B2422" t="s">
        <v>10</v>
      </c>
      <c r="C2422" t="s">
        <v>29</v>
      </c>
      <c r="D2422" t="s">
        <v>48</v>
      </c>
      <c r="E2422" t="s">
        <v>118</v>
      </c>
      <c r="F2422" t="s">
        <v>3275</v>
      </c>
      <c r="G2422" t="s">
        <v>3213</v>
      </c>
      <c r="H2422" s="2">
        <v>4</v>
      </c>
    </row>
    <row r="2423" spans="1:8" x14ac:dyDescent="0.3">
      <c r="A2423" t="s">
        <v>1564</v>
      </c>
      <c r="B2423" t="s">
        <v>10</v>
      </c>
      <c r="C2423" t="s">
        <v>29</v>
      </c>
      <c r="D2423" t="s">
        <v>48</v>
      </c>
      <c r="E2423" t="s">
        <v>118</v>
      </c>
      <c r="F2423" t="s">
        <v>3275</v>
      </c>
      <c r="G2423" t="s">
        <v>3213</v>
      </c>
      <c r="H2423" s="2">
        <v>3</v>
      </c>
    </row>
    <row r="2424" spans="1:8" x14ac:dyDescent="0.3">
      <c r="A2424" t="s">
        <v>1565</v>
      </c>
      <c r="B2424" t="s">
        <v>10</v>
      </c>
      <c r="C2424" t="s">
        <v>29</v>
      </c>
      <c r="D2424" t="s">
        <v>48</v>
      </c>
      <c r="E2424" t="s">
        <v>118</v>
      </c>
      <c r="F2424" t="s">
        <v>3275</v>
      </c>
      <c r="G2424" t="s">
        <v>3213</v>
      </c>
      <c r="H2424" s="2">
        <v>2</v>
      </c>
    </row>
    <row r="2425" spans="1:8" x14ac:dyDescent="0.3">
      <c r="A2425" t="s">
        <v>1566</v>
      </c>
      <c r="B2425" t="s">
        <v>10</v>
      </c>
      <c r="C2425" t="s">
        <v>29</v>
      </c>
      <c r="D2425" t="s">
        <v>48</v>
      </c>
      <c r="E2425" t="s">
        <v>118</v>
      </c>
      <c r="F2425" t="s">
        <v>3275</v>
      </c>
      <c r="G2425" t="s">
        <v>3213</v>
      </c>
      <c r="H2425" s="2">
        <v>5</v>
      </c>
    </row>
    <row r="2426" spans="1:8" x14ac:dyDescent="0.3">
      <c r="A2426" t="s">
        <v>1567</v>
      </c>
      <c r="B2426" t="s">
        <v>10</v>
      </c>
      <c r="C2426" t="s">
        <v>29</v>
      </c>
      <c r="D2426" t="s">
        <v>48</v>
      </c>
      <c r="E2426" t="s">
        <v>118</v>
      </c>
      <c r="F2426" t="s">
        <v>3275</v>
      </c>
      <c r="G2426" t="s">
        <v>3226</v>
      </c>
      <c r="H2426" s="2">
        <v>4</v>
      </c>
    </row>
    <row r="2427" spans="1:8" x14ac:dyDescent="0.3">
      <c r="A2427" t="s">
        <v>1568</v>
      </c>
      <c r="B2427" t="s">
        <v>10</v>
      </c>
      <c r="C2427" t="s">
        <v>29</v>
      </c>
      <c r="D2427" t="s">
        <v>48</v>
      </c>
      <c r="E2427" t="s">
        <v>118</v>
      </c>
      <c r="F2427" t="s">
        <v>3275</v>
      </c>
      <c r="G2427" t="s">
        <v>3226</v>
      </c>
      <c r="H2427" s="2">
        <v>2</v>
      </c>
    </row>
    <row r="2428" spans="1:8" x14ac:dyDescent="0.3">
      <c r="A2428" t="s">
        <v>1569</v>
      </c>
      <c r="B2428" t="s">
        <v>10</v>
      </c>
      <c r="C2428" t="s">
        <v>29</v>
      </c>
      <c r="D2428" t="s">
        <v>48</v>
      </c>
      <c r="E2428" t="s">
        <v>118</v>
      </c>
      <c r="F2428" t="s">
        <v>3275</v>
      </c>
      <c r="G2428" t="s">
        <v>3226</v>
      </c>
      <c r="H2428" s="2">
        <v>5</v>
      </c>
    </row>
    <row r="2429" spans="1:8" x14ac:dyDescent="0.3">
      <c r="A2429" t="s">
        <v>1570</v>
      </c>
      <c r="B2429" t="s">
        <v>10</v>
      </c>
      <c r="C2429" t="s">
        <v>29</v>
      </c>
      <c r="D2429" t="s">
        <v>49</v>
      </c>
      <c r="E2429" t="s">
        <v>119</v>
      </c>
      <c r="F2429" t="s">
        <v>3275</v>
      </c>
      <c r="G2429" t="s">
        <v>3226</v>
      </c>
      <c r="H2429" s="2">
        <v>5</v>
      </c>
    </row>
    <row r="2430" spans="1:8" x14ac:dyDescent="0.3">
      <c r="A2430" t="s">
        <v>1571</v>
      </c>
      <c r="B2430" t="s">
        <v>10</v>
      </c>
      <c r="C2430" t="s">
        <v>29</v>
      </c>
      <c r="D2430" t="s">
        <v>49</v>
      </c>
      <c r="E2430" t="s">
        <v>119</v>
      </c>
      <c r="F2430" t="s">
        <v>3275</v>
      </c>
      <c r="G2430" t="s">
        <v>3226</v>
      </c>
      <c r="H2430" s="2">
        <v>4</v>
      </c>
    </row>
    <row r="2431" spans="1:8" x14ac:dyDescent="0.3">
      <c r="A2431" t="s">
        <v>1572</v>
      </c>
      <c r="B2431" t="s">
        <v>10</v>
      </c>
      <c r="C2431" t="s">
        <v>29</v>
      </c>
      <c r="D2431" t="s">
        <v>49</v>
      </c>
      <c r="E2431" t="s">
        <v>119</v>
      </c>
      <c r="F2431" t="s">
        <v>3275</v>
      </c>
      <c r="G2431" t="s">
        <v>3214</v>
      </c>
      <c r="H2431" s="2">
        <v>4</v>
      </c>
    </row>
    <row r="2432" spans="1:8" x14ac:dyDescent="0.3">
      <c r="A2432" t="s">
        <v>1573</v>
      </c>
      <c r="B2432" t="s">
        <v>10</v>
      </c>
      <c r="C2432" t="s">
        <v>29</v>
      </c>
      <c r="D2432" t="s">
        <v>49</v>
      </c>
      <c r="E2432" t="s">
        <v>119</v>
      </c>
      <c r="F2432" t="s">
        <v>3275</v>
      </c>
      <c r="G2432" t="s">
        <v>3214</v>
      </c>
      <c r="H2432" s="2">
        <v>4</v>
      </c>
    </row>
    <row r="2433" spans="1:8" x14ac:dyDescent="0.3">
      <c r="A2433" t="s">
        <v>1574</v>
      </c>
      <c r="B2433" t="s">
        <v>10</v>
      </c>
      <c r="C2433" t="s">
        <v>29</v>
      </c>
      <c r="D2433" t="s">
        <v>49</v>
      </c>
      <c r="E2433" t="s">
        <v>119</v>
      </c>
      <c r="F2433" t="s">
        <v>3275</v>
      </c>
      <c r="G2433" t="s">
        <v>3214</v>
      </c>
      <c r="H2433" s="2">
        <v>3</v>
      </c>
    </row>
    <row r="2434" spans="1:8" x14ac:dyDescent="0.3">
      <c r="A2434" t="s">
        <v>1575</v>
      </c>
      <c r="B2434" t="s">
        <v>10</v>
      </c>
      <c r="C2434" t="s">
        <v>29</v>
      </c>
      <c r="D2434" t="s">
        <v>49</v>
      </c>
      <c r="E2434" t="s">
        <v>119</v>
      </c>
      <c r="F2434" t="s">
        <v>3275</v>
      </c>
      <c r="G2434" t="s">
        <v>3214</v>
      </c>
      <c r="H2434" s="2">
        <v>5</v>
      </c>
    </row>
    <row r="2435" spans="1:8" x14ac:dyDescent="0.3">
      <c r="A2435" t="s">
        <v>1576</v>
      </c>
      <c r="B2435" t="s">
        <v>10</v>
      </c>
      <c r="C2435" t="s">
        <v>29</v>
      </c>
      <c r="D2435" t="s">
        <v>49</v>
      </c>
      <c r="E2435" t="s">
        <v>120</v>
      </c>
      <c r="F2435" t="s">
        <v>3275</v>
      </c>
      <c r="G2435" t="s">
        <v>3214</v>
      </c>
      <c r="H2435" s="2">
        <v>4</v>
      </c>
    </row>
    <row r="2436" spans="1:8" x14ac:dyDescent="0.3">
      <c r="A2436" t="s">
        <v>1577</v>
      </c>
      <c r="B2436" t="s">
        <v>10</v>
      </c>
      <c r="C2436" t="s">
        <v>29</v>
      </c>
      <c r="D2436" t="s">
        <v>49</v>
      </c>
      <c r="E2436" t="s">
        <v>120</v>
      </c>
      <c r="F2436" t="s">
        <v>3275</v>
      </c>
      <c r="G2436" t="s">
        <v>3214</v>
      </c>
      <c r="H2436" s="2">
        <v>2</v>
      </c>
    </row>
    <row r="2437" spans="1:8" x14ac:dyDescent="0.3">
      <c r="A2437" t="s">
        <v>1578</v>
      </c>
      <c r="B2437" t="s">
        <v>10</v>
      </c>
      <c r="C2437" t="s">
        <v>29</v>
      </c>
      <c r="D2437" t="s">
        <v>49</v>
      </c>
      <c r="E2437" t="s">
        <v>120</v>
      </c>
      <c r="F2437" t="s">
        <v>3275</v>
      </c>
      <c r="G2437" t="s">
        <v>3214</v>
      </c>
      <c r="H2437" s="2">
        <v>5</v>
      </c>
    </row>
    <row r="2438" spans="1:8" x14ac:dyDescent="0.3">
      <c r="A2438" t="s">
        <v>1579</v>
      </c>
      <c r="B2438" t="s">
        <v>10</v>
      </c>
      <c r="C2438" t="s">
        <v>29</v>
      </c>
      <c r="D2438" t="s">
        <v>49</v>
      </c>
      <c r="E2438" t="s">
        <v>120</v>
      </c>
      <c r="F2438" t="s">
        <v>3275</v>
      </c>
      <c r="G2438" t="s">
        <v>3219</v>
      </c>
      <c r="H2438" s="2">
        <v>5</v>
      </c>
    </row>
    <row r="2439" spans="1:8" x14ac:dyDescent="0.3">
      <c r="A2439" t="s">
        <v>1580</v>
      </c>
      <c r="B2439" t="s">
        <v>10</v>
      </c>
      <c r="C2439" t="s">
        <v>29</v>
      </c>
      <c r="D2439" t="s">
        <v>49</v>
      </c>
      <c r="E2439" t="s">
        <v>120</v>
      </c>
      <c r="F2439" t="s">
        <v>3275</v>
      </c>
      <c r="G2439" t="s">
        <v>3219</v>
      </c>
      <c r="H2439" s="2">
        <v>5</v>
      </c>
    </row>
    <row r="2440" spans="1:8" x14ac:dyDescent="0.3">
      <c r="A2440" t="s">
        <v>1581</v>
      </c>
      <c r="B2440" t="s">
        <v>10</v>
      </c>
      <c r="C2440" t="s">
        <v>29</v>
      </c>
      <c r="D2440" t="s">
        <v>49</v>
      </c>
      <c r="E2440" t="s">
        <v>120</v>
      </c>
      <c r="F2440" t="s">
        <v>3275</v>
      </c>
      <c r="G2440" t="s">
        <v>3219</v>
      </c>
      <c r="H2440" s="2">
        <v>4</v>
      </c>
    </row>
    <row r="2441" spans="1:8" x14ac:dyDescent="0.3">
      <c r="A2441" t="s">
        <v>1582</v>
      </c>
      <c r="B2441" t="s">
        <v>10</v>
      </c>
      <c r="C2441" t="s">
        <v>29</v>
      </c>
      <c r="D2441" t="s">
        <v>49</v>
      </c>
      <c r="E2441" t="s">
        <v>120</v>
      </c>
      <c r="F2441" t="s">
        <v>3275</v>
      </c>
      <c r="G2441" t="s">
        <v>3219</v>
      </c>
      <c r="H2441" s="2">
        <v>4</v>
      </c>
    </row>
    <row r="2442" spans="1:8" x14ac:dyDescent="0.3">
      <c r="A2442" t="s">
        <v>1583</v>
      </c>
      <c r="B2442" t="s">
        <v>10</v>
      </c>
      <c r="C2442" t="s">
        <v>29</v>
      </c>
      <c r="D2442" t="s">
        <v>49</v>
      </c>
      <c r="E2442" t="s">
        <v>120</v>
      </c>
      <c r="F2442" t="s">
        <v>3275</v>
      </c>
      <c r="G2442" t="s">
        <v>3219</v>
      </c>
      <c r="H2442" s="2">
        <v>4</v>
      </c>
    </row>
    <row r="2443" spans="1:8" x14ac:dyDescent="0.3">
      <c r="A2443" t="s">
        <v>1584</v>
      </c>
      <c r="B2443" t="s">
        <v>10</v>
      </c>
      <c r="C2443" t="s">
        <v>29</v>
      </c>
      <c r="D2443" t="s">
        <v>49</v>
      </c>
      <c r="E2443" t="s">
        <v>120</v>
      </c>
      <c r="F2443" t="s">
        <v>3275</v>
      </c>
      <c r="G2443" t="s">
        <v>3219</v>
      </c>
      <c r="H2443" s="2">
        <v>5</v>
      </c>
    </row>
    <row r="2444" spans="1:8" x14ac:dyDescent="0.3">
      <c r="A2444" t="s">
        <v>1585</v>
      </c>
      <c r="B2444" t="s">
        <v>10</v>
      </c>
      <c r="C2444" t="s">
        <v>29</v>
      </c>
      <c r="D2444" t="s">
        <v>49</v>
      </c>
      <c r="E2444" t="s">
        <v>120</v>
      </c>
      <c r="F2444" t="s">
        <v>3275</v>
      </c>
      <c r="G2444" t="s">
        <v>3219</v>
      </c>
      <c r="H2444" s="2">
        <v>5</v>
      </c>
    </row>
    <row r="2445" spans="1:8" x14ac:dyDescent="0.3">
      <c r="A2445" t="s">
        <v>1586</v>
      </c>
      <c r="B2445" t="s">
        <v>10</v>
      </c>
      <c r="C2445" t="s">
        <v>29</v>
      </c>
      <c r="D2445" t="s">
        <v>49</v>
      </c>
      <c r="E2445" t="s">
        <v>114</v>
      </c>
      <c r="F2445" t="s">
        <v>3275</v>
      </c>
      <c r="G2445" t="s">
        <v>3219</v>
      </c>
      <c r="H2445" s="2">
        <v>3</v>
      </c>
    </row>
    <row r="2446" spans="1:8" x14ac:dyDescent="0.3">
      <c r="A2446" t="s">
        <v>1587</v>
      </c>
      <c r="B2446" t="s">
        <v>10</v>
      </c>
      <c r="C2446" t="s">
        <v>29</v>
      </c>
      <c r="D2446" t="s">
        <v>49</v>
      </c>
      <c r="E2446" t="s">
        <v>114</v>
      </c>
      <c r="F2446" t="s">
        <v>3275</v>
      </c>
      <c r="G2446" t="s">
        <v>3219</v>
      </c>
      <c r="H2446" s="2">
        <v>5</v>
      </c>
    </row>
    <row r="2447" spans="1:8" x14ac:dyDescent="0.3">
      <c r="A2447" t="s">
        <v>1588</v>
      </c>
      <c r="B2447" t="s">
        <v>10</v>
      </c>
      <c r="C2447" t="s">
        <v>29</v>
      </c>
      <c r="D2447" t="s">
        <v>49</v>
      </c>
      <c r="E2447" t="s">
        <v>114</v>
      </c>
      <c r="F2447" t="s">
        <v>3275</v>
      </c>
      <c r="G2447" t="s">
        <v>3237</v>
      </c>
      <c r="H2447" s="2">
        <v>5</v>
      </c>
    </row>
    <row r="2448" spans="1:8" x14ac:dyDescent="0.3">
      <c r="A2448" t="s">
        <v>1589</v>
      </c>
      <c r="B2448" t="s">
        <v>10</v>
      </c>
      <c r="C2448" t="s">
        <v>29</v>
      </c>
      <c r="D2448" t="s">
        <v>49</v>
      </c>
      <c r="E2448" t="s">
        <v>114</v>
      </c>
      <c r="F2448" t="s">
        <v>3275</v>
      </c>
      <c r="G2448" t="s">
        <v>3237</v>
      </c>
      <c r="H2448" s="2">
        <v>4</v>
      </c>
    </row>
    <row r="2449" spans="1:8" x14ac:dyDescent="0.3">
      <c r="A2449" t="s">
        <v>1590</v>
      </c>
      <c r="B2449" t="s">
        <v>10</v>
      </c>
      <c r="C2449" t="s">
        <v>29</v>
      </c>
      <c r="D2449" t="s">
        <v>49</v>
      </c>
      <c r="E2449" t="s">
        <v>114</v>
      </c>
      <c r="F2449" t="s">
        <v>3275</v>
      </c>
      <c r="G2449" t="s">
        <v>3237</v>
      </c>
      <c r="H2449" s="2">
        <v>3</v>
      </c>
    </row>
    <row r="2450" spans="1:8" x14ac:dyDescent="0.3">
      <c r="A2450" t="s">
        <v>1591</v>
      </c>
      <c r="B2450" t="s">
        <v>10</v>
      </c>
      <c r="C2450" t="s">
        <v>29</v>
      </c>
      <c r="D2450" t="s">
        <v>49</v>
      </c>
      <c r="E2450" t="s">
        <v>114</v>
      </c>
      <c r="F2450" t="s">
        <v>3275</v>
      </c>
      <c r="G2450" t="s">
        <v>3237</v>
      </c>
      <c r="H2450" s="2">
        <v>3</v>
      </c>
    </row>
    <row r="2451" spans="1:8" x14ac:dyDescent="0.3">
      <c r="A2451" t="s">
        <v>1592</v>
      </c>
      <c r="B2451" t="s">
        <v>10</v>
      </c>
      <c r="C2451" t="s">
        <v>29</v>
      </c>
      <c r="D2451" t="s">
        <v>49</v>
      </c>
      <c r="E2451" t="s">
        <v>114</v>
      </c>
      <c r="F2451" t="s">
        <v>3275</v>
      </c>
      <c r="G2451" t="s">
        <v>3218</v>
      </c>
      <c r="H2451" s="2">
        <v>5</v>
      </c>
    </row>
    <row r="2452" spans="1:8" x14ac:dyDescent="0.3">
      <c r="A2452" t="s">
        <v>1593</v>
      </c>
      <c r="B2452" t="s">
        <v>10</v>
      </c>
      <c r="C2452" t="s">
        <v>29</v>
      </c>
      <c r="D2452" t="s">
        <v>49</v>
      </c>
      <c r="E2452" t="s">
        <v>114</v>
      </c>
      <c r="F2452" t="s">
        <v>3275</v>
      </c>
      <c r="G2452" t="s">
        <v>3218</v>
      </c>
      <c r="H2452" s="2">
        <v>5</v>
      </c>
    </row>
    <row r="2453" spans="1:8" x14ac:dyDescent="0.3">
      <c r="A2453" t="s">
        <v>1594</v>
      </c>
      <c r="B2453" t="s">
        <v>10</v>
      </c>
      <c r="C2453" t="s">
        <v>29</v>
      </c>
      <c r="D2453" t="s">
        <v>49</v>
      </c>
      <c r="E2453" t="s">
        <v>114</v>
      </c>
      <c r="F2453" t="s">
        <v>3275</v>
      </c>
      <c r="G2453" t="s">
        <v>3218</v>
      </c>
      <c r="H2453" s="2">
        <v>4</v>
      </c>
    </row>
    <row r="2454" spans="1:8" x14ac:dyDescent="0.3">
      <c r="A2454" t="s">
        <v>1595</v>
      </c>
      <c r="B2454" t="s">
        <v>10</v>
      </c>
      <c r="C2454" t="s">
        <v>29</v>
      </c>
      <c r="D2454" t="s">
        <v>49</v>
      </c>
      <c r="E2454" t="s">
        <v>114</v>
      </c>
      <c r="F2454" t="s">
        <v>3275</v>
      </c>
      <c r="G2454" t="s">
        <v>3218</v>
      </c>
      <c r="H2454" s="2">
        <v>2</v>
      </c>
    </row>
    <row r="2455" spans="1:8" x14ac:dyDescent="0.3">
      <c r="A2455" t="s">
        <v>1596</v>
      </c>
      <c r="B2455" t="s">
        <v>10</v>
      </c>
      <c r="C2455" t="s">
        <v>29</v>
      </c>
      <c r="D2455" t="s">
        <v>49</v>
      </c>
      <c r="E2455" t="s">
        <v>118</v>
      </c>
      <c r="F2455" t="s">
        <v>3275</v>
      </c>
      <c r="G2455" t="s">
        <v>3218</v>
      </c>
      <c r="H2455" s="2">
        <v>3</v>
      </c>
    </row>
    <row r="2456" spans="1:8" x14ac:dyDescent="0.3">
      <c r="A2456" t="s">
        <v>1597</v>
      </c>
      <c r="B2456" t="s">
        <v>10</v>
      </c>
      <c r="C2456" t="s">
        <v>29</v>
      </c>
      <c r="D2456" t="s">
        <v>49</v>
      </c>
      <c r="E2456" t="s">
        <v>118</v>
      </c>
      <c r="F2456" t="s">
        <v>3275</v>
      </c>
      <c r="G2456" t="s">
        <v>3218</v>
      </c>
      <c r="H2456" s="2">
        <v>4</v>
      </c>
    </row>
    <row r="2457" spans="1:8" x14ac:dyDescent="0.3">
      <c r="A2457" t="s">
        <v>1598</v>
      </c>
      <c r="B2457" t="s">
        <v>10</v>
      </c>
      <c r="C2457" t="s">
        <v>29</v>
      </c>
      <c r="D2457" t="s">
        <v>49</v>
      </c>
      <c r="E2457" t="s">
        <v>118</v>
      </c>
      <c r="F2457" t="s">
        <v>3275</v>
      </c>
      <c r="G2457" t="s">
        <v>3220</v>
      </c>
      <c r="H2457" s="2">
        <v>5</v>
      </c>
    </row>
    <row r="2458" spans="1:8" x14ac:dyDescent="0.3">
      <c r="A2458" t="s">
        <v>1599</v>
      </c>
      <c r="B2458" t="s">
        <v>10</v>
      </c>
      <c r="C2458" t="s">
        <v>29</v>
      </c>
      <c r="D2458" t="s">
        <v>49</v>
      </c>
      <c r="E2458" t="s">
        <v>118</v>
      </c>
      <c r="F2458" t="s">
        <v>3275</v>
      </c>
      <c r="G2458" t="s">
        <v>3220</v>
      </c>
      <c r="H2458" s="2">
        <v>4</v>
      </c>
    </row>
    <row r="2459" spans="1:8" x14ac:dyDescent="0.3">
      <c r="A2459" t="s">
        <v>1600</v>
      </c>
      <c r="B2459" t="s">
        <v>10</v>
      </c>
      <c r="C2459" t="s">
        <v>29</v>
      </c>
      <c r="D2459" t="s">
        <v>49</v>
      </c>
      <c r="E2459" t="s">
        <v>107</v>
      </c>
      <c r="F2459" t="s">
        <v>3275</v>
      </c>
      <c r="G2459" t="s">
        <v>3220</v>
      </c>
      <c r="H2459" s="2">
        <v>4</v>
      </c>
    </row>
    <row r="2460" spans="1:8" x14ac:dyDescent="0.3">
      <c r="A2460" t="s">
        <v>1601</v>
      </c>
      <c r="B2460" t="s">
        <v>10</v>
      </c>
      <c r="C2460" t="s">
        <v>29</v>
      </c>
      <c r="D2460" t="s">
        <v>49</v>
      </c>
      <c r="E2460" t="s">
        <v>107</v>
      </c>
      <c r="F2460" t="s">
        <v>3275</v>
      </c>
      <c r="G2460" t="s">
        <v>3220</v>
      </c>
      <c r="H2460" s="2">
        <v>4</v>
      </c>
    </row>
    <row r="2461" spans="1:8" x14ac:dyDescent="0.3">
      <c r="A2461" t="s">
        <v>1602</v>
      </c>
      <c r="B2461" t="s">
        <v>10</v>
      </c>
      <c r="C2461" t="s">
        <v>29</v>
      </c>
      <c r="D2461" t="s">
        <v>49</v>
      </c>
      <c r="E2461" t="s">
        <v>107</v>
      </c>
      <c r="F2461" t="s">
        <v>3275</v>
      </c>
      <c r="G2461" t="s">
        <v>3243</v>
      </c>
      <c r="H2461" s="2">
        <v>3</v>
      </c>
    </row>
    <row r="2462" spans="1:8" x14ac:dyDescent="0.3">
      <c r="A2462" t="s">
        <v>1603</v>
      </c>
      <c r="B2462" t="s">
        <v>10</v>
      </c>
      <c r="C2462" t="s">
        <v>29</v>
      </c>
      <c r="D2462" t="s">
        <v>49</v>
      </c>
      <c r="E2462" t="s">
        <v>107</v>
      </c>
      <c r="F2462" t="s">
        <v>3275</v>
      </c>
      <c r="G2462" t="s">
        <v>3243</v>
      </c>
      <c r="H2462" s="2">
        <v>2</v>
      </c>
    </row>
    <row r="2463" spans="1:8" x14ac:dyDescent="0.3">
      <c r="A2463" t="s">
        <v>1604</v>
      </c>
      <c r="B2463" t="s">
        <v>10</v>
      </c>
      <c r="C2463" t="s">
        <v>29</v>
      </c>
      <c r="D2463" t="s">
        <v>49</v>
      </c>
      <c r="E2463" t="s">
        <v>107</v>
      </c>
      <c r="F2463" t="s">
        <v>3275</v>
      </c>
      <c r="G2463" t="s">
        <v>3243</v>
      </c>
      <c r="H2463" s="2">
        <v>5</v>
      </c>
    </row>
    <row r="2464" spans="1:8" x14ac:dyDescent="0.3">
      <c r="A2464" t="s">
        <v>1605</v>
      </c>
      <c r="B2464" t="s">
        <v>10</v>
      </c>
      <c r="C2464" t="s">
        <v>29</v>
      </c>
      <c r="D2464" t="s">
        <v>49</v>
      </c>
      <c r="E2464" t="s">
        <v>107</v>
      </c>
      <c r="F2464" t="s">
        <v>3275</v>
      </c>
      <c r="G2464" t="s">
        <v>3243</v>
      </c>
      <c r="H2464" s="2">
        <v>4</v>
      </c>
    </row>
    <row r="2465" spans="1:8" x14ac:dyDescent="0.3">
      <c r="A2465" t="s">
        <v>1606</v>
      </c>
      <c r="B2465" t="s">
        <v>10</v>
      </c>
      <c r="C2465" t="s">
        <v>30</v>
      </c>
      <c r="D2465" t="s">
        <v>52</v>
      </c>
      <c r="E2465" t="s">
        <v>107</v>
      </c>
      <c r="F2465" t="s">
        <v>3275</v>
      </c>
      <c r="G2465" t="s">
        <v>3243</v>
      </c>
      <c r="H2465" s="2">
        <v>2</v>
      </c>
    </row>
    <row r="2466" spans="1:8" x14ac:dyDescent="0.3">
      <c r="A2466" t="s">
        <v>1607</v>
      </c>
      <c r="B2466" t="s">
        <v>10</v>
      </c>
      <c r="C2466" t="s">
        <v>30</v>
      </c>
      <c r="D2466" t="s">
        <v>52</v>
      </c>
      <c r="E2466" t="s">
        <v>107</v>
      </c>
      <c r="F2466" t="s">
        <v>3275</v>
      </c>
      <c r="G2466" t="s">
        <v>3243</v>
      </c>
      <c r="H2466" s="2">
        <v>5</v>
      </c>
    </row>
    <row r="2467" spans="1:8" x14ac:dyDescent="0.3">
      <c r="A2467" t="s">
        <v>1608</v>
      </c>
      <c r="B2467" t="s">
        <v>10</v>
      </c>
      <c r="C2467" t="s">
        <v>30</v>
      </c>
      <c r="D2467" t="s">
        <v>52</v>
      </c>
      <c r="E2467" t="s">
        <v>107</v>
      </c>
      <c r="F2467" t="s">
        <v>3275</v>
      </c>
      <c r="G2467" t="s">
        <v>3230</v>
      </c>
      <c r="H2467" s="2">
        <v>5</v>
      </c>
    </row>
    <row r="2468" spans="1:8" x14ac:dyDescent="0.3">
      <c r="A2468" t="s">
        <v>1609</v>
      </c>
      <c r="B2468" t="s">
        <v>10</v>
      </c>
      <c r="C2468" t="s">
        <v>30</v>
      </c>
      <c r="D2468" t="s">
        <v>52</v>
      </c>
      <c r="E2468" t="s">
        <v>107</v>
      </c>
      <c r="F2468" t="s">
        <v>3275</v>
      </c>
      <c r="G2468" t="s">
        <v>3230</v>
      </c>
      <c r="H2468" s="2">
        <v>4</v>
      </c>
    </row>
    <row r="2469" spans="1:8" x14ac:dyDescent="0.3">
      <c r="A2469" t="s">
        <v>1610</v>
      </c>
      <c r="B2469" t="s">
        <v>10</v>
      </c>
      <c r="C2469" t="s">
        <v>30</v>
      </c>
      <c r="D2469" t="s">
        <v>52</v>
      </c>
      <c r="E2469" t="s">
        <v>107</v>
      </c>
      <c r="F2469" t="s">
        <v>3275</v>
      </c>
      <c r="G2469" t="s">
        <v>3230</v>
      </c>
      <c r="H2469" s="2">
        <v>4</v>
      </c>
    </row>
    <row r="2470" spans="1:8" x14ac:dyDescent="0.3">
      <c r="A2470" t="s">
        <v>1611</v>
      </c>
      <c r="B2470" t="s">
        <v>10</v>
      </c>
      <c r="C2470" t="s">
        <v>30</v>
      </c>
      <c r="D2470" t="s">
        <v>52</v>
      </c>
      <c r="E2470" t="s">
        <v>107</v>
      </c>
      <c r="F2470" t="s">
        <v>3275</v>
      </c>
      <c r="G2470" t="s">
        <v>3230</v>
      </c>
      <c r="H2470" s="2">
        <v>4</v>
      </c>
    </row>
    <row r="2471" spans="1:8" x14ac:dyDescent="0.3">
      <c r="A2471" t="s">
        <v>1612</v>
      </c>
      <c r="B2471" t="s">
        <v>10</v>
      </c>
      <c r="C2471" t="s">
        <v>30</v>
      </c>
      <c r="D2471" t="s">
        <v>52</v>
      </c>
      <c r="E2471" t="s">
        <v>107</v>
      </c>
      <c r="F2471" t="s">
        <v>3275</v>
      </c>
      <c r="G2471" t="s">
        <v>3230</v>
      </c>
      <c r="H2471" s="2">
        <v>3</v>
      </c>
    </row>
    <row r="2472" spans="1:8" x14ac:dyDescent="0.3">
      <c r="A2472" t="s">
        <v>1613</v>
      </c>
      <c r="B2472" t="s">
        <v>10</v>
      </c>
      <c r="C2472" t="s">
        <v>30</v>
      </c>
      <c r="D2472" t="s">
        <v>52</v>
      </c>
      <c r="E2472" t="s">
        <v>107</v>
      </c>
      <c r="F2472" t="s">
        <v>3275</v>
      </c>
      <c r="G2472" t="s">
        <v>3215</v>
      </c>
      <c r="H2472" s="2">
        <v>5</v>
      </c>
    </row>
    <row r="2473" spans="1:8" x14ac:dyDescent="0.3">
      <c r="A2473" t="s">
        <v>1614</v>
      </c>
      <c r="B2473" t="s">
        <v>10</v>
      </c>
      <c r="C2473" t="s">
        <v>30</v>
      </c>
      <c r="D2473" t="s">
        <v>52</v>
      </c>
      <c r="E2473" t="s">
        <v>107</v>
      </c>
      <c r="F2473" t="s">
        <v>3275</v>
      </c>
      <c r="G2473" t="s">
        <v>3215</v>
      </c>
      <c r="H2473" s="2">
        <v>4</v>
      </c>
    </row>
    <row r="2474" spans="1:8" x14ac:dyDescent="0.3">
      <c r="A2474" t="s">
        <v>1615</v>
      </c>
      <c r="B2474" t="s">
        <v>10</v>
      </c>
      <c r="C2474" t="s">
        <v>30</v>
      </c>
      <c r="D2474" t="s">
        <v>52</v>
      </c>
      <c r="E2474" t="s">
        <v>107</v>
      </c>
      <c r="F2474" t="s">
        <v>3275</v>
      </c>
      <c r="G2474" t="s">
        <v>3215</v>
      </c>
      <c r="H2474" s="2">
        <v>2</v>
      </c>
    </row>
    <row r="2475" spans="1:8" x14ac:dyDescent="0.3">
      <c r="A2475" t="s">
        <v>1616</v>
      </c>
      <c r="B2475" t="s">
        <v>10</v>
      </c>
      <c r="C2475" t="s">
        <v>30</v>
      </c>
      <c r="D2475" t="s">
        <v>52</v>
      </c>
      <c r="E2475" t="s">
        <v>125</v>
      </c>
      <c r="F2475" t="s">
        <v>3275</v>
      </c>
      <c r="G2475" t="s">
        <v>3215</v>
      </c>
      <c r="H2475" s="2">
        <v>5</v>
      </c>
    </row>
    <row r="2476" spans="1:8" x14ac:dyDescent="0.3">
      <c r="A2476" t="s">
        <v>1617</v>
      </c>
      <c r="B2476" t="s">
        <v>10</v>
      </c>
      <c r="C2476" t="s">
        <v>30</v>
      </c>
      <c r="D2476" t="s">
        <v>52</v>
      </c>
      <c r="E2476" t="s">
        <v>125</v>
      </c>
      <c r="F2476" t="s">
        <v>3275</v>
      </c>
      <c r="G2476" t="s">
        <v>3215</v>
      </c>
      <c r="H2476" s="2">
        <v>5</v>
      </c>
    </row>
    <row r="2477" spans="1:8" x14ac:dyDescent="0.3">
      <c r="A2477" t="s">
        <v>1618</v>
      </c>
      <c r="B2477" t="s">
        <v>10</v>
      </c>
      <c r="C2477" t="s">
        <v>30</v>
      </c>
      <c r="D2477" t="s">
        <v>52</v>
      </c>
      <c r="E2477" t="s">
        <v>125</v>
      </c>
      <c r="F2477" t="s">
        <v>3275</v>
      </c>
      <c r="G2477" t="s">
        <v>3216</v>
      </c>
      <c r="H2477" s="2">
        <v>5</v>
      </c>
    </row>
    <row r="2478" spans="1:8" x14ac:dyDescent="0.3">
      <c r="A2478" t="s">
        <v>1619</v>
      </c>
      <c r="B2478" t="s">
        <v>10</v>
      </c>
      <c r="C2478" t="s">
        <v>30</v>
      </c>
      <c r="D2478" t="s">
        <v>52</v>
      </c>
      <c r="E2478" t="s">
        <v>125</v>
      </c>
      <c r="F2478" t="s">
        <v>3275</v>
      </c>
      <c r="G2478" t="s">
        <v>3216</v>
      </c>
      <c r="H2478" s="2">
        <v>4</v>
      </c>
    </row>
    <row r="2479" spans="1:8" x14ac:dyDescent="0.3">
      <c r="A2479" t="s">
        <v>1620</v>
      </c>
      <c r="B2479" t="s">
        <v>10</v>
      </c>
      <c r="C2479" t="s">
        <v>30</v>
      </c>
      <c r="D2479" t="s">
        <v>52</v>
      </c>
      <c r="E2479" t="s">
        <v>125</v>
      </c>
      <c r="F2479" t="s">
        <v>3275</v>
      </c>
      <c r="G2479" t="s">
        <v>3216</v>
      </c>
      <c r="H2479" s="2">
        <v>4</v>
      </c>
    </row>
    <row r="2480" spans="1:8" x14ac:dyDescent="0.3">
      <c r="A2480" t="s">
        <v>1621</v>
      </c>
      <c r="B2480" t="s">
        <v>10</v>
      </c>
      <c r="C2480" t="s">
        <v>30</v>
      </c>
      <c r="D2480" t="s">
        <v>52</v>
      </c>
      <c r="E2480" t="s">
        <v>125</v>
      </c>
      <c r="F2480" t="s">
        <v>3275</v>
      </c>
      <c r="G2480" t="s">
        <v>3216</v>
      </c>
      <c r="H2480" s="2">
        <v>4</v>
      </c>
    </row>
    <row r="2481" spans="1:8" x14ac:dyDescent="0.3">
      <c r="A2481" t="s">
        <v>1622</v>
      </c>
      <c r="B2481" t="s">
        <v>10</v>
      </c>
      <c r="C2481" t="s">
        <v>30</v>
      </c>
      <c r="D2481" t="s">
        <v>52</v>
      </c>
      <c r="E2481" t="s">
        <v>125</v>
      </c>
      <c r="F2481" t="s">
        <v>3275</v>
      </c>
      <c r="G2481" t="s">
        <v>3216</v>
      </c>
      <c r="H2481" s="2">
        <v>5</v>
      </c>
    </row>
    <row r="2482" spans="1:8" x14ac:dyDescent="0.3">
      <c r="A2482" t="s">
        <v>1623</v>
      </c>
      <c r="B2482" t="s">
        <v>10</v>
      </c>
      <c r="C2482" t="s">
        <v>30</v>
      </c>
      <c r="D2482" t="s">
        <v>52</v>
      </c>
      <c r="E2482" t="s">
        <v>125</v>
      </c>
      <c r="F2482" t="s">
        <v>3275</v>
      </c>
      <c r="G2482" t="s">
        <v>3226</v>
      </c>
      <c r="H2482" s="2">
        <v>5</v>
      </c>
    </row>
    <row r="2483" spans="1:8" x14ac:dyDescent="0.3">
      <c r="A2483" t="s">
        <v>1624</v>
      </c>
      <c r="B2483" t="s">
        <v>10</v>
      </c>
      <c r="C2483" t="s">
        <v>30</v>
      </c>
      <c r="D2483" t="s">
        <v>52</v>
      </c>
      <c r="E2483" t="s">
        <v>125</v>
      </c>
      <c r="F2483" t="s">
        <v>3275</v>
      </c>
      <c r="G2483" t="s">
        <v>3226</v>
      </c>
      <c r="H2483" s="2">
        <v>3</v>
      </c>
    </row>
    <row r="2484" spans="1:8" x14ac:dyDescent="0.3">
      <c r="A2484" t="s">
        <v>1625</v>
      </c>
      <c r="B2484" t="s">
        <v>10</v>
      </c>
      <c r="C2484" t="s">
        <v>30</v>
      </c>
      <c r="D2484" t="s">
        <v>52</v>
      </c>
      <c r="E2484" t="s">
        <v>125</v>
      </c>
      <c r="F2484" t="s">
        <v>3275</v>
      </c>
      <c r="G2484" t="s">
        <v>3226</v>
      </c>
      <c r="H2484" s="2">
        <v>5</v>
      </c>
    </row>
    <row r="2485" spans="1:8" x14ac:dyDescent="0.3">
      <c r="A2485" t="s">
        <v>1626</v>
      </c>
      <c r="B2485" t="s">
        <v>10</v>
      </c>
      <c r="C2485" t="s">
        <v>30</v>
      </c>
      <c r="D2485" t="s">
        <v>52</v>
      </c>
      <c r="E2485" t="s">
        <v>125</v>
      </c>
      <c r="F2485" t="s">
        <v>3275</v>
      </c>
      <c r="G2485" t="s">
        <v>3213</v>
      </c>
      <c r="H2485" s="2">
        <v>5</v>
      </c>
    </row>
    <row r="2486" spans="1:8" x14ac:dyDescent="0.3">
      <c r="A2486" t="s">
        <v>1627</v>
      </c>
      <c r="B2486" t="s">
        <v>10</v>
      </c>
      <c r="C2486" t="s">
        <v>30</v>
      </c>
      <c r="D2486" t="s">
        <v>52</v>
      </c>
      <c r="E2486" t="s">
        <v>125</v>
      </c>
      <c r="F2486" t="s">
        <v>3275</v>
      </c>
      <c r="G2486" t="s">
        <v>3213</v>
      </c>
      <c r="H2486" s="2">
        <v>4</v>
      </c>
    </row>
    <row r="2487" spans="1:8" x14ac:dyDescent="0.3">
      <c r="A2487" t="s">
        <v>1628</v>
      </c>
      <c r="B2487" t="s">
        <v>10</v>
      </c>
      <c r="C2487" t="s">
        <v>30</v>
      </c>
      <c r="D2487" t="s">
        <v>52</v>
      </c>
      <c r="E2487" t="s">
        <v>125</v>
      </c>
      <c r="F2487" t="s">
        <v>3275</v>
      </c>
      <c r="G2487" t="s">
        <v>3213</v>
      </c>
      <c r="H2487" s="2">
        <v>3</v>
      </c>
    </row>
    <row r="2488" spans="1:8" x14ac:dyDescent="0.3">
      <c r="A2488" t="s">
        <v>1629</v>
      </c>
      <c r="B2488" t="s">
        <v>10</v>
      </c>
      <c r="C2488" t="s">
        <v>30</v>
      </c>
      <c r="D2488" t="s">
        <v>52</v>
      </c>
      <c r="E2488" t="s">
        <v>114</v>
      </c>
      <c r="F2488" t="s">
        <v>3275</v>
      </c>
      <c r="G2488" t="s">
        <v>3213</v>
      </c>
      <c r="H2488" s="2">
        <v>3</v>
      </c>
    </row>
    <row r="2489" spans="1:8" x14ac:dyDescent="0.3">
      <c r="A2489" t="s">
        <v>1630</v>
      </c>
      <c r="B2489" t="s">
        <v>10</v>
      </c>
      <c r="C2489" t="s">
        <v>30</v>
      </c>
      <c r="D2489" t="s">
        <v>52</v>
      </c>
      <c r="E2489" t="s">
        <v>114</v>
      </c>
      <c r="F2489" t="s">
        <v>3275</v>
      </c>
      <c r="G2489" t="s">
        <v>3213</v>
      </c>
      <c r="H2489" s="2">
        <v>3</v>
      </c>
    </row>
    <row r="2490" spans="1:8" x14ac:dyDescent="0.3">
      <c r="A2490" t="s">
        <v>1631</v>
      </c>
      <c r="B2490" t="s">
        <v>10</v>
      </c>
      <c r="C2490" t="s">
        <v>30</v>
      </c>
      <c r="D2490" t="s">
        <v>52</v>
      </c>
      <c r="E2490" t="s">
        <v>114</v>
      </c>
      <c r="F2490" t="s">
        <v>3275</v>
      </c>
      <c r="G2490" t="s">
        <v>3213</v>
      </c>
      <c r="H2490" s="2">
        <v>3</v>
      </c>
    </row>
    <row r="2491" spans="1:8" x14ac:dyDescent="0.3">
      <c r="A2491" t="s">
        <v>1632</v>
      </c>
      <c r="B2491" t="s">
        <v>10</v>
      </c>
      <c r="C2491" t="s">
        <v>30</v>
      </c>
      <c r="D2491" t="s">
        <v>52</v>
      </c>
      <c r="E2491" t="s">
        <v>114</v>
      </c>
      <c r="F2491" t="s">
        <v>3275</v>
      </c>
      <c r="G2491" t="s">
        <v>3213</v>
      </c>
      <c r="H2491" s="2">
        <v>4</v>
      </c>
    </row>
    <row r="2492" spans="1:8" x14ac:dyDescent="0.3">
      <c r="A2492" t="s">
        <v>1633</v>
      </c>
      <c r="B2492" t="s">
        <v>10</v>
      </c>
      <c r="C2492" t="s">
        <v>30</v>
      </c>
      <c r="D2492" t="s">
        <v>52</v>
      </c>
      <c r="E2492" t="s">
        <v>114</v>
      </c>
      <c r="F2492" t="s">
        <v>3275</v>
      </c>
      <c r="G2492" t="s">
        <v>3213</v>
      </c>
      <c r="H2492" s="2">
        <v>4</v>
      </c>
    </row>
    <row r="2493" spans="1:8" x14ac:dyDescent="0.3">
      <c r="A2493" t="s">
        <v>1634</v>
      </c>
      <c r="B2493" t="s">
        <v>10</v>
      </c>
      <c r="C2493" t="s">
        <v>30</v>
      </c>
      <c r="D2493" t="s">
        <v>52</v>
      </c>
      <c r="E2493" t="s">
        <v>114</v>
      </c>
      <c r="F2493" t="s">
        <v>3275</v>
      </c>
      <c r="G2493" t="s">
        <v>3214</v>
      </c>
      <c r="H2493" s="2">
        <v>4</v>
      </c>
    </row>
    <row r="2494" spans="1:8" x14ac:dyDescent="0.3">
      <c r="A2494" t="s">
        <v>1635</v>
      </c>
      <c r="B2494" t="s">
        <v>10</v>
      </c>
      <c r="C2494" t="s">
        <v>30</v>
      </c>
      <c r="D2494" t="s">
        <v>52</v>
      </c>
      <c r="E2494" t="s">
        <v>114</v>
      </c>
      <c r="F2494" t="s">
        <v>3275</v>
      </c>
      <c r="G2494" t="s">
        <v>3214</v>
      </c>
      <c r="H2494" s="2">
        <v>4</v>
      </c>
    </row>
    <row r="2495" spans="1:8" x14ac:dyDescent="0.3">
      <c r="A2495" t="s">
        <v>1636</v>
      </c>
      <c r="B2495" t="s">
        <v>10</v>
      </c>
      <c r="C2495" t="s">
        <v>30</v>
      </c>
      <c r="D2495" t="s">
        <v>52</v>
      </c>
      <c r="E2495" t="s">
        <v>114</v>
      </c>
      <c r="F2495" t="s">
        <v>3275</v>
      </c>
      <c r="G2495" t="s">
        <v>3214</v>
      </c>
      <c r="H2495" s="2">
        <v>4</v>
      </c>
    </row>
    <row r="2496" spans="1:8" x14ac:dyDescent="0.3">
      <c r="A2496" t="s">
        <v>1637</v>
      </c>
      <c r="B2496" t="s">
        <v>10</v>
      </c>
      <c r="C2496" t="s">
        <v>30</v>
      </c>
      <c r="D2496" t="s">
        <v>52</v>
      </c>
      <c r="E2496" t="s">
        <v>114</v>
      </c>
      <c r="F2496" t="s">
        <v>3275</v>
      </c>
      <c r="G2496" t="s">
        <v>3214</v>
      </c>
      <c r="H2496" s="2">
        <v>4</v>
      </c>
    </row>
    <row r="2497" spans="1:8" x14ac:dyDescent="0.3">
      <c r="A2497" t="s">
        <v>1638</v>
      </c>
      <c r="B2497" t="s">
        <v>10</v>
      </c>
      <c r="C2497" t="s">
        <v>30</v>
      </c>
      <c r="D2497" t="s">
        <v>52</v>
      </c>
      <c r="E2497" t="s">
        <v>126</v>
      </c>
      <c r="F2497" t="s">
        <v>3275</v>
      </c>
      <c r="G2497" t="s">
        <v>3214</v>
      </c>
      <c r="H2497" s="2">
        <v>5</v>
      </c>
    </row>
    <row r="2498" spans="1:8" x14ac:dyDescent="0.3">
      <c r="A2498" t="s">
        <v>1639</v>
      </c>
      <c r="B2498" t="s">
        <v>10</v>
      </c>
      <c r="C2498" t="s">
        <v>30</v>
      </c>
      <c r="D2498" t="s">
        <v>52</v>
      </c>
      <c r="E2498" t="s">
        <v>126</v>
      </c>
      <c r="F2498" t="s">
        <v>3275</v>
      </c>
      <c r="G2498" t="s">
        <v>3221</v>
      </c>
      <c r="H2498" s="2">
        <v>5</v>
      </c>
    </row>
    <row r="2499" spans="1:8" x14ac:dyDescent="0.3">
      <c r="A2499" t="s">
        <v>1640</v>
      </c>
      <c r="B2499" t="s">
        <v>10</v>
      </c>
      <c r="C2499" t="s">
        <v>30</v>
      </c>
      <c r="D2499" t="s">
        <v>52</v>
      </c>
      <c r="E2499" t="s">
        <v>126</v>
      </c>
      <c r="F2499" t="s">
        <v>3275</v>
      </c>
      <c r="G2499" t="s">
        <v>3221</v>
      </c>
      <c r="H2499" s="2">
        <v>5</v>
      </c>
    </row>
    <row r="2500" spans="1:8" x14ac:dyDescent="0.3">
      <c r="A2500" t="s">
        <v>1641</v>
      </c>
      <c r="B2500" t="s">
        <v>10</v>
      </c>
      <c r="C2500" t="s">
        <v>30</v>
      </c>
      <c r="D2500" t="s">
        <v>52</v>
      </c>
      <c r="E2500" t="s">
        <v>126</v>
      </c>
      <c r="F2500" t="s">
        <v>3275</v>
      </c>
      <c r="G2500" t="s">
        <v>3221</v>
      </c>
      <c r="H2500" s="2">
        <v>5</v>
      </c>
    </row>
    <row r="2501" spans="1:8" x14ac:dyDescent="0.3">
      <c r="A2501" t="s">
        <v>1642</v>
      </c>
      <c r="B2501" t="s">
        <v>10</v>
      </c>
      <c r="C2501" t="s">
        <v>30</v>
      </c>
      <c r="D2501" t="s">
        <v>52</v>
      </c>
      <c r="E2501" t="s">
        <v>126</v>
      </c>
      <c r="F2501" t="s">
        <v>3275</v>
      </c>
      <c r="G2501" t="s">
        <v>3221</v>
      </c>
      <c r="H2501" s="2">
        <v>5</v>
      </c>
    </row>
    <row r="2502" spans="1:8" x14ac:dyDescent="0.3">
      <c r="A2502" t="s">
        <v>1643</v>
      </c>
      <c r="B2502" t="s">
        <v>10</v>
      </c>
      <c r="C2502" t="s">
        <v>30</v>
      </c>
      <c r="D2502" t="s">
        <v>52</v>
      </c>
      <c r="E2502" t="s">
        <v>126</v>
      </c>
      <c r="F2502" t="s">
        <v>3275</v>
      </c>
      <c r="G2502" t="s">
        <v>3221</v>
      </c>
      <c r="H2502" s="2">
        <v>5</v>
      </c>
    </row>
    <row r="2503" spans="1:8" x14ac:dyDescent="0.3">
      <c r="A2503" t="s">
        <v>1644</v>
      </c>
      <c r="B2503" t="s">
        <v>10</v>
      </c>
      <c r="C2503" t="s">
        <v>30</v>
      </c>
      <c r="D2503" t="s">
        <v>52</v>
      </c>
      <c r="E2503" t="s">
        <v>126</v>
      </c>
      <c r="F2503" t="s">
        <v>3275</v>
      </c>
      <c r="G2503" t="s">
        <v>3221</v>
      </c>
      <c r="H2503" s="2">
        <v>4</v>
      </c>
    </row>
    <row r="2504" spans="1:8" x14ac:dyDescent="0.3">
      <c r="A2504" t="s">
        <v>1645</v>
      </c>
      <c r="B2504" t="s">
        <v>10</v>
      </c>
      <c r="C2504" t="s">
        <v>30</v>
      </c>
      <c r="D2504" t="s">
        <v>52</v>
      </c>
      <c r="E2504" t="s">
        <v>126</v>
      </c>
      <c r="F2504" t="s">
        <v>3275</v>
      </c>
      <c r="G2504" t="s">
        <v>3234</v>
      </c>
      <c r="H2504" s="2">
        <v>5</v>
      </c>
    </row>
    <row r="2505" spans="1:8" x14ac:dyDescent="0.3">
      <c r="A2505" t="s">
        <v>1646</v>
      </c>
      <c r="B2505" t="s">
        <v>10</v>
      </c>
      <c r="C2505" t="s">
        <v>30</v>
      </c>
      <c r="D2505" t="s">
        <v>52</v>
      </c>
      <c r="E2505" t="s">
        <v>126</v>
      </c>
      <c r="F2505" t="s">
        <v>3275</v>
      </c>
      <c r="G2505" t="s">
        <v>3234</v>
      </c>
      <c r="H2505" s="2">
        <v>3</v>
      </c>
    </row>
    <row r="2506" spans="1:8" x14ac:dyDescent="0.3">
      <c r="A2506" t="s">
        <v>1647</v>
      </c>
      <c r="B2506" t="s">
        <v>10</v>
      </c>
      <c r="C2506" t="s">
        <v>30</v>
      </c>
      <c r="D2506" t="s">
        <v>52</v>
      </c>
      <c r="E2506" t="s">
        <v>126</v>
      </c>
      <c r="F2506" t="s">
        <v>3275</v>
      </c>
      <c r="G2506" t="s">
        <v>3234</v>
      </c>
      <c r="H2506" s="2">
        <v>2</v>
      </c>
    </row>
    <row r="2507" spans="1:8" x14ac:dyDescent="0.3">
      <c r="A2507" t="s">
        <v>1648</v>
      </c>
      <c r="B2507" t="s">
        <v>10</v>
      </c>
      <c r="C2507" t="s">
        <v>30</v>
      </c>
      <c r="D2507" t="s">
        <v>52</v>
      </c>
      <c r="E2507" t="s">
        <v>127</v>
      </c>
      <c r="F2507" t="s">
        <v>3275</v>
      </c>
      <c r="G2507" t="s">
        <v>3234</v>
      </c>
      <c r="H2507" s="2">
        <v>5</v>
      </c>
    </row>
    <row r="2508" spans="1:8" x14ac:dyDescent="0.3">
      <c r="A2508" t="s">
        <v>1649</v>
      </c>
      <c r="B2508" t="s">
        <v>10</v>
      </c>
      <c r="C2508" t="s">
        <v>30</v>
      </c>
      <c r="D2508" t="s">
        <v>52</v>
      </c>
      <c r="E2508" t="s">
        <v>127</v>
      </c>
      <c r="F2508" t="s">
        <v>3275</v>
      </c>
      <c r="G2508" t="s">
        <v>3234</v>
      </c>
      <c r="H2508" s="2">
        <v>4</v>
      </c>
    </row>
    <row r="2509" spans="1:8" x14ac:dyDescent="0.3">
      <c r="A2509" t="s">
        <v>1650</v>
      </c>
      <c r="B2509" t="s">
        <v>10</v>
      </c>
      <c r="C2509" t="s">
        <v>30</v>
      </c>
      <c r="D2509" t="s">
        <v>52</v>
      </c>
      <c r="E2509" t="s">
        <v>127</v>
      </c>
      <c r="F2509" t="s">
        <v>3275</v>
      </c>
      <c r="G2509" t="s">
        <v>3234</v>
      </c>
      <c r="H2509" s="2">
        <v>3</v>
      </c>
    </row>
    <row r="2510" spans="1:8" x14ac:dyDescent="0.3">
      <c r="A2510" t="s">
        <v>1651</v>
      </c>
      <c r="B2510" t="s">
        <v>10</v>
      </c>
      <c r="C2510" t="s">
        <v>30</v>
      </c>
      <c r="D2510" t="s">
        <v>52</v>
      </c>
      <c r="E2510" t="s">
        <v>127</v>
      </c>
      <c r="F2510" t="s">
        <v>3275</v>
      </c>
      <c r="G2510" t="s">
        <v>3234</v>
      </c>
      <c r="H2510" s="2">
        <v>5</v>
      </c>
    </row>
    <row r="2511" spans="1:8" x14ac:dyDescent="0.3">
      <c r="A2511" t="s">
        <v>1652</v>
      </c>
      <c r="B2511" t="s">
        <v>10</v>
      </c>
      <c r="C2511" t="s">
        <v>30</v>
      </c>
      <c r="D2511" t="s">
        <v>52</v>
      </c>
      <c r="E2511" t="s">
        <v>127</v>
      </c>
      <c r="F2511" t="s">
        <v>3275</v>
      </c>
      <c r="G2511" t="s">
        <v>3234</v>
      </c>
      <c r="H2511" s="2">
        <v>4</v>
      </c>
    </row>
    <row r="2512" spans="1:8" x14ac:dyDescent="0.3">
      <c r="A2512" t="s">
        <v>1653</v>
      </c>
      <c r="B2512" t="s">
        <v>10</v>
      </c>
      <c r="C2512" t="s">
        <v>30</v>
      </c>
      <c r="D2512" t="s">
        <v>52</v>
      </c>
      <c r="E2512" t="s">
        <v>127</v>
      </c>
      <c r="F2512" t="s">
        <v>3275</v>
      </c>
      <c r="G2512" t="s">
        <v>3230</v>
      </c>
      <c r="H2512" s="2">
        <v>2</v>
      </c>
    </row>
    <row r="2513" spans="1:8" x14ac:dyDescent="0.3">
      <c r="A2513" t="s">
        <v>1654</v>
      </c>
      <c r="B2513" t="s">
        <v>10</v>
      </c>
      <c r="C2513" t="s">
        <v>30</v>
      </c>
      <c r="D2513" t="s">
        <v>52</v>
      </c>
      <c r="E2513" t="s">
        <v>127</v>
      </c>
      <c r="F2513" t="s">
        <v>3275</v>
      </c>
      <c r="G2513" t="s">
        <v>3230</v>
      </c>
      <c r="H2513" s="2">
        <v>5</v>
      </c>
    </row>
    <row r="2514" spans="1:8" x14ac:dyDescent="0.3">
      <c r="A2514" t="s">
        <v>1655</v>
      </c>
      <c r="B2514" t="s">
        <v>10</v>
      </c>
      <c r="C2514" t="s">
        <v>30</v>
      </c>
      <c r="D2514" t="s">
        <v>52</v>
      </c>
      <c r="E2514" t="s">
        <v>127</v>
      </c>
      <c r="F2514" t="s">
        <v>3275</v>
      </c>
      <c r="G2514" t="s">
        <v>3230</v>
      </c>
      <c r="H2514" s="2">
        <v>5</v>
      </c>
    </row>
    <row r="2515" spans="1:8" x14ac:dyDescent="0.3">
      <c r="A2515" t="s">
        <v>1656</v>
      </c>
      <c r="B2515" t="s">
        <v>10</v>
      </c>
      <c r="C2515" t="s">
        <v>30</v>
      </c>
      <c r="D2515" t="s">
        <v>52</v>
      </c>
      <c r="E2515" t="s">
        <v>127</v>
      </c>
      <c r="F2515" t="s">
        <v>3275</v>
      </c>
      <c r="G2515" t="s">
        <v>3230</v>
      </c>
      <c r="H2515" s="2">
        <v>4</v>
      </c>
    </row>
    <row r="2516" spans="1:8" x14ac:dyDescent="0.3">
      <c r="A2516" t="s">
        <v>1657</v>
      </c>
      <c r="B2516" t="s">
        <v>10</v>
      </c>
      <c r="C2516" t="s">
        <v>30</v>
      </c>
      <c r="D2516" t="s">
        <v>52</v>
      </c>
      <c r="E2516" t="s">
        <v>127</v>
      </c>
      <c r="F2516" t="s">
        <v>3275</v>
      </c>
      <c r="G2516" t="s">
        <v>3230</v>
      </c>
      <c r="H2516" s="2">
        <v>4</v>
      </c>
    </row>
    <row r="2517" spans="1:8" x14ac:dyDescent="0.3">
      <c r="A2517" t="s">
        <v>1658</v>
      </c>
      <c r="B2517" t="s">
        <v>10</v>
      </c>
      <c r="C2517" t="s">
        <v>30</v>
      </c>
      <c r="D2517" t="s">
        <v>52</v>
      </c>
      <c r="E2517" t="s">
        <v>127</v>
      </c>
      <c r="F2517" t="s">
        <v>3275</v>
      </c>
      <c r="G2517" t="s">
        <v>3230</v>
      </c>
      <c r="H2517" s="2">
        <v>4</v>
      </c>
    </row>
    <row r="2518" spans="1:8" x14ac:dyDescent="0.3">
      <c r="A2518" t="s">
        <v>1659</v>
      </c>
      <c r="B2518" t="s">
        <v>10</v>
      </c>
      <c r="C2518" t="s">
        <v>30</v>
      </c>
      <c r="D2518" t="s">
        <v>52</v>
      </c>
      <c r="E2518" t="s">
        <v>127</v>
      </c>
      <c r="F2518" t="s">
        <v>3275</v>
      </c>
      <c r="G2518" t="s">
        <v>3223</v>
      </c>
      <c r="H2518" s="2">
        <v>3</v>
      </c>
    </row>
    <row r="2519" spans="1:8" x14ac:dyDescent="0.3">
      <c r="A2519" t="s">
        <v>1660</v>
      </c>
      <c r="B2519" t="s">
        <v>10</v>
      </c>
      <c r="C2519" t="s">
        <v>30</v>
      </c>
      <c r="D2519" t="s">
        <v>52</v>
      </c>
      <c r="E2519" t="s">
        <v>127</v>
      </c>
      <c r="F2519" t="s">
        <v>3275</v>
      </c>
      <c r="G2519" t="s">
        <v>3223</v>
      </c>
      <c r="H2519" s="2">
        <v>5</v>
      </c>
    </row>
    <row r="2520" spans="1:8" x14ac:dyDescent="0.3">
      <c r="A2520" t="s">
        <v>1661</v>
      </c>
      <c r="B2520" t="s">
        <v>10</v>
      </c>
      <c r="C2520" t="s">
        <v>30</v>
      </c>
      <c r="D2520" t="s">
        <v>52</v>
      </c>
      <c r="E2520" t="s">
        <v>127</v>
      </c>
      <c r="F2520" t="s">
        <v>3275</v>
      </c>
      <c r="G2520" t="s">
        <v>3223</v>
      </c>
      <c r="H2520" s="2">
        <v>4</v>
      </c>
    </row>
    <row r="2521" spans="1:8" x14ac:dyDescent="0.3">
      <c r="A2521" t="s">
        <v>1662</v>
      </c>
      <c r="B2521" t="s">
        <v>10</v>
      </c>
      <c r="C2521" t="s">
        <v>30</v>
      </c>
      <c r="D2521" t="s">
        <v>52</v>
      </c>
      <c r="E2521" t="s">
        <v>127</v>
      </c>
      <c r="F2521" t="s">
        <v>3275</v>
      </c>
      <c r="G2521" t="s">
        <v>3223</v>
      </c>
      <c r="H2521" s="2">
        <v>2</v>
      </c>
    </row>
    <row r="2522" spans="1:8" x14ac:dyDescent="0.3">
      <c r="A2522" t="s">
        <v>1663</v>
      </c>
      <c r="B2522" t="s">
        <v>10</v>
      </c>
      <c r="C2522" t="s">
        <v>30</v>
      </c>
      <c r="D2522" t="s">
        <v>52</v>
      </c>
      <c r="E2522" t="s">
        <v>127</v>
      </c>
      <c r="F2522" t="s">
        <v>3275</v>
      </c>
      <c r="G2522" t="s">
        <v>3223</v>
      </c>
      <c r="H2522" s="2">
        <v>5</v>
      </c>
    </row>
    <row r="2523" spans="1:8" x14ac:dyDescent="0.3">
      <c r="A2523" t="s">
        <v>1664</v>
      </c>
      <c r="B2523" t="s">
        <v>10</v>
      </c>
      <c r="C2523" t="s">
        <v>30</v>
      </c>
      <c r="D2523" t="s">
        <v>53</v>
      </c>
      <c r="E2523" t="s">
        <v>125</v>
      </c>
      <c r="F2523" t="s">
        <v>3275</v>
      </c>
      <c r="G2523" t="s">
        <v>3223</v>
      </c>
      <c r="H2523" s="2">
        <v>5</v>
      </c>
    </row>
    <row r="2524" spans="1:8" x14ac:dyDescent="0.3">
      <c r="A2524" t="s">
        <v>1665</v>
      </c>
      <c r="B2524" t="s">
        <v>10</v>
      </c>
      <c r="C2524" t="s">
        <v>30</v>
      </c>
      <c r="D2524" t="s">
        <v>53</v>
      </c>
      <c r="E2524" t="s">
        <v>125</v>
      </c>
      <c r="F2524" t="s">
        <v>3275</v>
      </c>
      <c r="G2524" t="s">
        <v>3223</v>
      </c>
      <c r="H2524" s="2">
        <v>5</v>
      </c>
    </row>
    <row r="2525" spans="1:8" x14ac:dyDescent="0.3">
      <c r="A2525" t="s">
        <v>1666</v>
      </c>
      <c r="B2525" t="s">
        <v>10</v>
      </c>
      <c r="C2525" t="s">
        <v>30</v>
      </c>
      <c r="D2525" t="s">
        <v>53</v>
      </c>
      <c r="E2525" t="s">
        <v>125</v>
      </c>
      <c r="F2525" t="s">
        <v>3275</v>
      </c>
      <c r="G2525" t="s">
        <v>3223</v>
      </c>
      <c r="H2525" s="2">
        <v>4</v>
      </c>
    </row>
    <row r="2526" spans="1:8" x14ac:dyDescent="0.3">
      <c r="A2526" t="s">
        <v>1667</v>
      </c>
      <c r="B2526" t="s">
        <v>10</v>
      </c>
      <c r="C2526" t="s">
        <v>30</v>
      </c>
      <c r="D2526" t="s">
        <v>53</v>
      </c>
      <c r="E2526" t="s">
        <v>125</v>
      </c>
      <c r="F2526" t="s">
        <v>3275</v>
      </c>
      <c r="G2526" t="s">
        <v>3221</v>
      </c>
      <c r="H2526" s="2">
        <v>4</v>
      </c>
    </row>
    <row r="2527" spans="1:8" x14ac:dyDescent="0.3">
      <c r="A2527" t="s">
        <v>1668</v>
      </c>
      <c r="B2527" t="s">
        <v>10</v>
      </c>
      <c r="C2527" t="s">
        <v>30</v>
      </c>
      <c r="D2527" t="s">
        <v>53</v>
      </c>
      <c r="E2527" t="s">
        <v>125</v>
      </c>
      <c r="F2527" t="s">
        <v>3275</v>
      </c>
      <c r="G2527" t="s">
        <v>3221</v>
      </c>
      <c r="H2527" s="2">
        <v>4</v>
      </c>
    </row>
    <row r="2528" spans="1:8" x14ac:dyDescent="0.3">
      <c r="A2528" t="s">
        <v>1669</v>
      </c>
      <c r="B2528" t="s">
        <v>10</v>
      </c>
      <c r="C2528" t="s">
        <v>30</v>
      </c>
      <c r="D2528" t="s">
        <v>53</v>
      </c>
      <c r="E2528" t="s">
        <v>125</v>
      </c>
      <c r="F2528" t="s">
        <v>3275</v>
      </c>
      <c r="G2528" t="s">
        <v>3221</v>
      </c>
      <c r="H2528" s="2">
        <v>5</v>
      </c>
    </row>
    <row r="2529" spans="1:8" x14ac:dyDescent="0.3">
      <c r="A2529" t="s">
        <v>1670</v>
      </c>
      <c r="B2529" t="s">
        <v>10</v>
      </c>
      <c r="C2529" t="s">
        <v>30</v>
      </c>
      <c r="D2529" t="s">
        <v>53</v>
      </c>
      <c r="E2529" t="s">
        <v>125</v>
      </c>
      <c r="F2529" t="s">
        <v>3275</v>
      </c>
      <c r="G2529" t="s">
        <v>3221</v>
      </c>
      <c r="H2529" s="2">
        <v>5</v>
      </c>
    </row>
    <row r="2530" spans="1:8" x14ac:dyDescent="0.3">
      <c r="A2530" t="s">
        <v>1671</v>
      </c>
      <c r="B2530" t="s">
        <v>10</v>
      </c>
      <c r="C2530" t="s">
        <v>30</v>
      </c>
      <c r="D2530" t="s">
        <v>53</v>
      </c>
      <c r="E2530" t="s">
        <v>125</v>
      </c>
      <c r="F2530" t="s">
        <v>3275</v>
      </c>
      <c r="G2530" t="s">
        <v>3221</v>
      </c>
      <c r="H2530" s="2">
        <v>3</v>
      </c>
    </row>
    <row r="2531" spans="1:8" x14ac:dyDescent="0.3">
      <c r="A2531" t="s">
        <v>1672</v>
      </c>
      <c r="B2531" t="s">
        <v>10</v>
      </c>
      <c r="C2531" t="s">
        <v>30</v>
      </c>
      <c r="D2531" t="s">
        <v>53</v>
      </c>
      <c r="E2531" t="s">
        <v>125</v>
      </c>
      <c r="F2531" t="s">
        <v>3275</v>
      </c>
      <c r="G2531" t="s">
        <v>3221</v>
      </c>
      <c r="H2531" s="2">
        <v>5</v>
      </c>
    </row>
    <row r="2532" spans="1:8" x14ac:dyDescent="0.3">
      <c r="A2532" t="s">
        <v>1673</v>
      </c>
      <c r="B2532" t="s">
        <v>10</v>
      </c>
      <c r="C2532" t="s">
        <v>30</v>
      </c>
      <c r="D2532" t="s">
        <v>53</v>
      </c>
      <c r="E2532" t="s">
        <v>107</v>
      </c>
      <c r="F2532" t="s">
        <v>3275</v>
      </c>
      <c r="G2532" t="s">
        <v>3215</v>
      </c>
      <c r="H2532" s="2">
        <v>5</v>
      </c>
    </row>
    <row r="2533" spans="1:8" x14ac:dyDescent="0.3">
      <c r="A2533" t="s">
        <v>1674</v>
      </c>
      <c r="B2533" t="s">
        <v>10</v>
      </c>
      <c r="C2533" t="s">
        <v>30</v>
      </c>
      <c r="D2533" t="s">
        <v>53</v>
      </c>
      <c r="E2533" t="s">
        <v>107</v>
      </c>
      <c r="F2533" t="s">
        <v>3275</v>
      </c>
      <c r="G2533" t="s">
        <v>3215</v>
      </c>
      <c r="H2533" s="2">
        <v>4</v>
      </c>
    </row>
    <row r="2534" spans="1:8" x14ac:dyDescent="0.3">
      <c r="A2534" t="s">
        <v>1675</v>
      </c>
      <c r="B2534" t="s">
        <v>10</v>
      </c>
      <c r="C2534" t="s">
        <v>30</v>
      </c>
      <c r="D2534" t="s">
        <v>53</v>
      </c>
      <c r="E2534" t="s">
        <v>107</v>
      </c>
      <c r="F2534" t="s">
        <v>3275</v>
      </c>
      <c r="G2534" t="s">
        <v>3215</v>
      </c>
      <c r="H2534" s="2">
        <v>3</v>
      </c>
    </row>
    <row r="2535" spans="1:8" x14ac:dyDescent="0.3">
      <c r="A2535" t="s">
        <v>1676</v>
      </c>
      <c r="B2535" t="s">
        <v>10</v>
      </c>
      <c r="C2535" t="s">
        <v>30</v>
      </c>
      <c r="D2535" t="s">
        <v>53</v>
      </c>
      <c r="E2535" t="s">
        <v>107</v>
      </c>
      <c r="F2535" t="s">
        <v>3275</v>
      </c>
      <c r="G2535" t="s">
        <v>3215</v>
      </c>
      <c r="H2535" s="2">
        <v>5</v>
      </c>
    </row>
    <row r="2536" spans="1:8" x14ac:dyDescent="0.3">
      <c r="A2536" t="s">
        <v>1677</v>
      </c>
      <c r="B2536" t="s">
        <v>10</v>
      </c>
      <c r="C2536" t="s">
        <v>30</v>
      </c>
      <c r="D2536" t="s">
        <v>53</v>
      </c>
      <c r="E2536" t="s">
        <v>107</v>
      </c>
      <c r="F2536" t="s">
        <v>3275</v>
      </c>
      <c r="G2536" t="s">
        <v>3215</v>
      </c>
      <c r="H2536" s="2">
        <v>4</v>
      </c>
    </row>
    <row r="2537" spans="1:8" x14ac:dyDescent="0.3">
      <c r="A2537" t="s">
        <v>1678</v>
      </c>
      <c r="B2537" t="s">
        <v>10</v>
      </c>
      <c r="C2537" t="s">
        <v>30</v>
      </c>
      <c r="D2537" t="s">
        <v>53</v>
      </c>
      <c r="E2537" t="s">
        <v>107</v>
      </c>
      <c r="F2537" t="s">
        <v>3275</v>
      </c>
      <c r="G2537" t="s">
        <v>3215</v>
      </c>
      <c r="H2537" s="2">
        <v>3</v>
      </c>
    </row>
    <row r="2538" spans="1:8" x14ac:dyDescent="0.3">
      <c r="A2538" t="s">
        <v>1679</v>
      </c>
      <c r="B2538" t="s">
        <v>10</v>
      </c>
      <c r="C2538" t="s">
        <v>30</v>
      </c>
      <c r="D2538" t="s">
        <v>53</v>
      </c>
      <c r="E2538" t="s">
        <v>107</v>
      </c>
      <c r="F2538" t="s">
        <v>3275</v>
      </c>
      <c r="G2538" t="s">
        <v>3234</v>
      </c>
      <c r="H2538" s="2">
        <v>5</v>
      </c>
    </row>
    <row r="2539" spans="1:8" x14ac:dyDescent="0.3">
      <c r="A2539" t="s">
        <v>1680</v>
      </c>
      <c r="B2539" t="s">
        <v>10</v>
      </c>
      <c r="C2539" t="s">
        <v>30</v>
      </c>
      <c r="D2539" t="s">
        <v>53</v>
      </c>
      <c r="E2539" t="s">
        <v>107</v>
      </c>
      <c r="F2539" t="s">
        <v>3275</v>
      </c>
      <c r="G2539" t="s">
        <v>3234</v>
      </c>
      <c r="H2539" s="2">
        <v>5</v>
      </c>
    </row>
    <row r="2540" spans="1:8" x14ac:dyDescent="0.3">
      <c r="A2540" t="s">
        <v>1681</v>
      </c>
      <c r="B2540" t="s">
        <v>10</v>
      </c>
      <c r="C2540" t="s">
        <v>30</v>
      </c>
      <c r="D2540" t="s">
        <v>53</v>
      </c>
      <c r="E2540" t="s">
        <v>107</v>
      </c>
      <c r="F2540" t="s">
        <v>3275</v>
      </c>
      <c r="G2540" t="s">
        <v>3234</v>
      </c>
      <c r="H2540" s="2">
        <v>4</v>
      </c>
    </row>
    <row r="2541" spans="1:8" x14ac:dyDescent="0.3">
      <c r="A2541" t="s">
        <v>1682</v>
      </c>
      <c r="B2541" t="s">
        <v>10</v>
      </c>
      <c r="C2541" t="s">
        <v>30</v>
      </c>
      <c r="D2541" t="s">
        <v>53</v>
      </c>
      <c r="E2541" t="s">
        <v>107</v>
      </c>
      <c r="F2541" t="s">
        <v>3275</v>
      </c>
      <c r="G2541" t="s">
        <v>3234</v>
      </c>
      <c r="H2541" s="2">
        <v>2</v>
      </c>
    </row>
    <row r="2542" spans="1:8" x14ac:dyDescent="0.3">
      <c r="A2542" t="s">
        <v>1683</v>
      </c>
      <c r="B2542" t="s">
        <v>10</v>
      </c>
      <c r="C2542" t="s">
        <v>30</v>
      </c>
      <c r="D2542" t="s">
        <v>53</v>
      </c>
      <c r="E2542" t="s">
        <v>107</v>
      </c>
      <c r="F2542" t="s">
        <v>3275</v>
      </c>
      <c r="G2542" t="s">
        <v>3234</v>
      </c>
      <c r="H2542" s="2">
        <v>3</v>
      </c>
    </row>
    <row r="2543" spans="1:8" x14ac:dyDescent="0.3">
      <c r="A2543" t="s">
        <v>1684</v>
      </c>
      <c r="B2543" t="s">
        <v>10</v>
      </c>
      <c r="C2543" t="s">
        <v>30</v>
      </c>
      <c r="D2543" t="s">
        <v>53</v>
      </c>
      <c r="E2543" t="s">
        <v>107</v>
      </c>
      <c r="F2543" t="s">
        <v>3275</v>
      </c>
      <c r="G2543" t="s">
        <v>3234</v>
      </c>
      <c r="H2543" s="2">
        <v>4</v>
      </c>
    </row>
    <row r="2544" spans="1:8" x14ac:dyDescent="0.3">
      <c r="A2544" t="s">
        <v>1685</v>
      </c>
      <c r="B2544" t="s">
        <v>10</v>
      </c>
      <c r="C2544" t="s">
        <v>30</v>
      </c>
      <c r="D2544" t="s">
        <v>53</v>
      </c>
      <c r="E2544" t="s">
        <v>126</v>
      </c>
      <c r="F2544" t="s">
        <v>3275</v>
      </c>
      <c r="G2544" t="s">
        <v>3234</v>
      </c>
      <c r="H2544" s="2">
        <v>5</v>
      </c>
    </row>
    <row r="2545" spans="1:8" x14ac:dyDescent="0.3">
      <c r="A2545" t="s">
        <v>1686</v>
      </c>
      <c r="B2545" t="s">
        <v>10</v>
      </c>
      <c r="C2545" t="s">
        <v>30</v>
      </c>
      <c r="D2545" t="s">
        <v>53</v>
      </c>
      <c r="E2545" t="s">
        <v>126</v>
      </c>
      <c r="F2545" t="s">
        <v>3275</v>
      </c>
      <c r="G2545" t="s">
        <v>3234</v>
      </c>
      <c r="H2545" s="2">
        <v>4</v>
      </c>
    </row>
    <row r="2546" spans="1:8" x14ac:dyDescent="0.3">
      <c r="A2546" t="s">
        <v>1687</v>
      </c>
      <c r="B2546" t="s">
        <v>10</v>
      </c>
      <c r="C2546" t="s">
        <v>30</v>
      </c>
      <c r="D2546" t="s">
        <v>53</v>
      </c>
      <c r="E2546" t="s">
        <v>126</v>
      </c>
      <c r="F2546" t="s">
        <v>3275</v>
      </c>
      <c r="G2546" t="s">
        <v>3234</v>
      </c>
      <c r="H2546" s="2">
        <v>4</v>
      </c>
    </row>
    <row r="2547" spans="1:8" x14ac:dyDescent="0.3">
      <c r="A2547" t="s">
        <v>1688</v>
      </c>
      <c r="B2547" t="s">
        <v>10</v>
      </c>
      <c r="C2547" t="s">
        <v>30</v>
      </c>
      <c r="D2547" t="s">
        <v>53</v>
      </c>
      <c r="E2547" t="s">
        <v>126</v>
      </c>
      <c r="F2547" t="s">
        <v>3275</v>
      </c>
      <c r="G2547" t="s">
        <v>3230</v>
      </c>
      <c r="H2547" s="2">
        <v>4</v>
      </c>
    </row>
    <row r="2548" spans="1:8" x14ac:dyDescent="0.3">
      <c r="A2548" t="s">
        <v>1689</v>
      </c>
      <c r="B2548" t="s">
        <v>10</v>
      </c>
      <c r="C2548" t="s">
        <v>30</v>
      </c>
      <c r="D2548" t="s">
        <v>53</v>
      </c>
      <c r="E2548" t="s">
        <v>126</v>
      </c>
      <c r="F2548" t="s">
        <v>3275</v>
      </c>
      <c r="G2548" t="s">
        <v>3230</v>
      </c>
      <c r="H2548" s="2">
        <v>3</v>
      </c>
    </row>
    <row r="2549" spans="1:8" x14ac:dyDescent="0.3">
      <c r="A2549" t="s">
        <v>1690</v>
      </c>
      <c r="B2549" t="s">
        <v>10</v>
      </c>
      <c r="C2549" t="s">
        <v>30</v>
      </c>
      <c r="D2549" t="s">
        <v>53</v>
      </c>
      <c r="E2549" t="s">
        <v>126</v>
      </c>
      <c r="F2549" t="s">
        <v>3275</v>
      </c>
      <c r="G2549" t="s">
        <v>3230</v>
      </c>
      <c r="H2549" s="2">
        <v>2</v>
      </c>
    </row>
    <row r="2550" spans="1:8" x14ac:dyDescent="0.3">
      <c r="A2550" t="s">
        <v>1691</v>
      </c>
      <c r="B2550" t="s">
        <v>10</v>
      </c>
      <c r="C2550" t="s">
        <v>30</v>
      </c>
      <c r="D2550" t="s">
        <v>53</v>
      </c>
      <c r="E2550" t="s">
        <v>126</v>
      </c>
      <c r="F2550" t="s">
        <v>3275</v>
      </c>
      <c r="G2550" t="s">
        <v>3230</v>
      </c>
      <c r="H2550" s="2">
        <v>5</v>
      </c>
    </row>
    <row r="2551" spans="1:8" x14ac:dyDescent="0.3">
      <c r="A2551" t="s">
        <v>1692</v>
      </c>
      <c r="B2551" t="s">
        <v>10</v>
      </c>
      <c r="C2551" t="s">
        <v>30</v>
      </c>
      <c r="D2551" t="s">
        <v>53</v>
      </c>
      <c r="E2551" t="s">
        <v>126</v>
      </c>
      <c r="F2551" t="s">
        <v>3275</v>
      </c>
      <c r="G2551" t="s">
        <v>3230</v>
      </c>
      <c r="H2551" s="2">
        <v>4</v>
      </c>
    </row>
    <row r="2552" spans="1:8" x14ac:dyDescent="0.3">
      <c r="A2552" t="s">
        <v>1693</v>
      </c>
      <c r="B2552" t="s">
        <v>10</v>
      </c>
      <c r="C2552" t="s">
        <v>30</v>
      </c>
      <c r="D2552" t="s">
        <v>53</v>
      </c>
      <c r="E2552" t="s">
        <v>126</v>
      </c>
      <c r="F2552" t="s">
        <v>3275</v>
      </c>
      <c r="G2552" t="s">
        <v>3230</v>
      </c>
      <c r="H2552" s="2">
        <v>2</v>
      </c>
    </row>
    <row r="2553" spans="1:8" x14ac:dyDescent="0.3">
      <c r="A2553" t="s">
        <v>1694</v>
      </c>
      <c r="B2553" t="s">
        <v>10</v>
      </c>
      <c r="C2553" t="s">
        <v>30</v>
      </c>
      <c r="D2553" t="s">
        <v>53</v>
      </c>
      <c r="E2553" t="s">
        <v>126</v>
      </c>
      <c r="F2553" t="s">
        <v>3275</v>
      </c>
      <c r="G2553" t="s">
        <v>3226</v>
      </c>
      <c r="H2553" s="2">
        <v>5</v>
      </c>
    </row>
    <row r="2554" spans="1:8" x14ac:dyDescent="0.3">
      <c r="A2554" t="s">
        <v>1695</v>
      </c>
      <c r="B2554" t="s">
        <v>10</v>
      </c>
      <c r="C2554" t="s">
        <v>30</v>
      </c>
      <c r="D2554" t="s">
        <v>53</v>
      </c>
      <c r="E2554" t="s">
        <v>126</v>
      </c>
      <c r="F2554" t="s">
        <v>3275</v>
      </c>
      <c r="G2554" t="s">
        <v>3226</v>
      </c>
      <c r="H2554" s="2">
        <v>5</v>
      </c>
    </row>
    <row r="2555" spans="1:8" x14ac:dyDescent="0.3">
      <c r="A2555" t="s">
        <v>1696</v>
      </c>
      <c r="B2555" t="s">
        <v>10</v>
      </c>
      <c r="C2555" t="s">
        <v>30</v>
      </c>
      <c r="D2555" t="s">
        <v>53</v>
      </c>
      <c r="E2555" t="s">
        <v>126</v>
      </c>
      <c r="F2555" t="s">
        <v>3275</v>
      </c>
      <c r="G2555" t="s">
        <v>3226</v>
      </c>
      <c r="H2555" s="2">
        <v>4</v>
      </c>
    </row>
    <row r="2556" spans="1:8" x14ac:dyDescent="0.3">
      <c r="A2556" t="s">
        <v>1697</v>
      </c>
      <c r="B2556" t="s">
        <v>10</v>
      </c>
      <c r="C2556" t="s">
        <v>30</v>
      </c>
      <c r="D2556" t="s">
        <v>53</v>
      </c>
      <c r="E2556" t="s">
        <v>126</v>
      </c>
      <c r="F2556" t="s">
        <v>3275</v>
      </c>
      <c r="G2556" t="s">
        <v>3226</v>
      </c>
      <c r="H2556" s="2">
        <v>4</v>
      </c>
    </row>
    <row r="2557" spans="1:8" x14ac:dyDescent="0.3">
      <c r="A2557" t="s">
        <v>1698</v>
      </c>
      <c r="B2557" t="s">
        <v>10</v>
      </c>
      <c r="C2557" t="s">
        <v>30</v>
      </c>
      <c r="D2557" t="s">
        <v>53</v>
      </c>
      <c r="E2557" t="s">
        <v>126</v>
      </c>
      <c r="F2557" t="s">
        <v>3275</v>
      </c>
      <c r="G2557" t="s">
        <v>3226</v>
      </c>
      <c r="H2557" s="2">
        <v>4</v>
      </c>
    </row>
    <row r="2558" spans="1:8" x14ac:dyDescent="0.3">
      <c r="A2558" t="s">
        <v>1699</v>
      </c>
      <c r="B2558" t="s">
        <v>10</v>
      </c>
      <c r="C2558" t="s">
        <v>30</v>
      </c>
      <c r="D2558" t="s">
        <v>53</v>
      </c>
      <c r="E2558" t="s">
        <v>126</v>
      </c>
      <c r="F2558" t="s">
        <v>3275</v>
      </c>
      <c r="G2558" t="s">
        <v>3237</v>
      </c>
      <c r="H2558" s="2">
        <v>3</v>
      </c>
    </row>
    <row r="2559" spans="1:8" x14ac:dyDescent="0.3">
      <c r="A2559" t="s">
        <v>1700</v>
      </c>
      <c r="B2559" t="s">
        <v>10</v>
      </c>
      <c r="C2559" t="s">
        <v>30</v>
      </c>
      <c r="D2559" t="s">
        <v>53</v>
      </c>
      <c r="E2559" t="s">
        <v>126</v>
      </c>
      <c r="F2559" t="s">
        <v>3275</v>
      </c>
      <c r="G2559" t="s">
        <v>3237</v>
      </c>
      <c r="H2559" s="2">
        <v>5</v>
      </c>
    </row>
    <row r="2560" spans="1:8" x14ac:dyDescent="0.3">
      <c r="A2560" t="s">
        <v>1701</v>
      </c>
      <c r="B2560" t="s">
        <v>10</v>
      </c>
      <c r="C2560" t="s">
        <v>30</v>
      </c>
      <c r="D2560" t="s">
        <v>53</v>
      </c>
      <c r="E2560" t="s">
        <v>126</v>
      </c>
      <c r="F2560" t="s">
        <v>3275</v>
      </c>
      <c r="G2560" t="s">
        <v>3237</v>
      </c>
      <c r="H2560" s="2">
        <v>4</v>
      </c>
    </row>
    <row r="2561" spans="1:8" x14ac:dyDescent="0.3">
      <c r="A2561" t="s">
        <v>1702</v>
      </c>
      <c r="B2561" t="s">
        <v>10</v>
      </c>
      <c r="C2561" t="s">
        <v>30</v>
      </c>
      <c r="D2561" t="s">
        <v>53</v>
      </c>
      <c r="E2561" t="s">
        <v>127</v>
      </c>
      <c r="F2561" t="s">
        <v>3275</v>
      </c>
      <c r="G2561" t="s">
        <v>3237</v>
      </c>
      <c r="H2561" s="2">
        <v>2</v>
      </c>
    </row>
    <row r="2562" spans="1:8" x14ac:dyDescent="0.3">
      <c r="A2562" t="s">
        <v>1703</v>
      </c>
      <c r="B2562" t="s">
        <v>10</v>
      </c>
      <c r="C2562" t="s">
        <v>30</v>
      </c>
      <c r="D2562" t="s">
        <v>53</v>
      </c>
      <c r="E2562" t="s">
        <v>127</v>
      </c>
      <c r="F2562" t="s">
        <v>3275</v>
      </c>
      <c r="G2562" t="s">
        <v>3237</v>
      </c>
      <c r="H2562" s="2">
        <v>5</v>
      </c>
    </row>
    <row r="2563" spans="1:8" x14ac:dyDescent="0.3">
      <c r="A2563" t="s">
        <v>1704</v>
      </c>
      <c r="B2563" t="s">
        <v>10</v>
      </c>
      <c r="C2563" t="s">
        <v>30</v>
      </c>
      <c r="D2563" t="s">
        <v>53</v>
      </c>
      <c r="E2563" t="s">
        <v>127</v>
      </c>
      <c r="F2563" t="s">
        <v>3275</v>
      </c>
      <c r="G2563" t="s">
        <v>3214</v>
      </c>
      <c r="H2563" s="2">
        <v>5</v>
      </c>
    </row>
    <row r="2564" spans="1:8" x14ac:dyDescent="0.3">
      <c r="A2564" t="s">
        <v>1705</v>
      </c>
      <c r="B2564" t="s">
        <v>10</v>
      </c>
      <c r="C2564" t="s">
        <v>30</v>
      </c>
      <c r="D2564" t="s">
        <v>53</v>
      </c>
      <c r="E2564" t="s">
        <v>127</v>
      </c>
      <c r="F2564" t="s">
        <v>3275</v>
      </c>
      <c r="G2564" t="s">
        <v>3214</v>
      </c>
      <c r="H2564" s="2">
        <v>5</v>
      </c>
    </row>
    <row r="2565" spans="1:8" x14ac:dyDescent="0.3">
      <c r="A2565" t="s">
        <v>1706</v>
      </c>
      <c r="B2565" t="s">
        <v>10</v>
      </c>
      <c r="C2565" t="s">
        <v>30</v>
      </c>
      <c r="D2565" t="s">
        <v>53</v>
      </c>
      <c r="E2565" t="s">
        <v>127</v>
      </c>
      <c r="F2565" t="s">
        <v>3275</v>
      </c>
      <c r="G2565" t="s">
        <v>3214</v>
      </c>
      <c r="H2565" s="2">
        <v>4</v>
      </c>
    </row>
    <row r="2566" spans="1:8" x14ac:dyDescent="0.3">
      <c r="A2566" t="s">
        <v>1707</v>
      </c>
      <c r="B2566" t="s">
        <v>10</v>
      </c>
      <c r="C2566" t="s">
        <v>30</v>
      </c>
      <c r="D2566" t="s">
        <v>53</v>
      </c>
      <c r="E2566" t="s">
        <v>127</v>
      </c>
      <c r="F2566" t="s">
        <v>3275</v>
      </c>
      <c r="G2566" t="s">
        <v>3214</v>
      </c>
      <c r="H2566" s="2">
        <v>4</v>
      </c>
    </row>
    <row r="2567" spans="1:8" x14ac:dyDescent="0.3">
      <c r="A2567" t="s">
        <v>1708</v>
      </c>
      <c r="B2567" t="s">
        <v>10</v>
      </c>
      <c r="C2567" t="s">
        <v>30</v>
      </c>
      <c r="D2567" t="s">
        <v>53</v>
      </c>
      <c r="E2567" t="s">
        <v>127</v>
      </c>
      <c r="F2567" t="s">
        <v>3275</v>
      </c>
      <c r="G2567" t="s">
        <v>3214</v>
      </c>
      <c r="H2567" s="2">
        <v>4</v>
      </c>
    </row>
    <row r="2568" spans="1:8" x14ac:dyDescent="0.3">
      <c r="A2568" t="s">
        <v>1709</v>
      </c>
      <c r="B2568" t="s">
        <v>10</v>
      </c>
      <c r="C2568" t="s">
        <v>30</v>
      </c>
      <c r="D2568" t="s">
        <v>53</v>
      </c>
      <c r="E2568" t="s">
        <v>127</v>
      </c>
      <c r="F2568" t="s">
        <v>3275</v>
      </c>
      <c r="G2568" t="s">
        <v>3220</v>
      </c>
      <c r="H2568" s="2">
        <v>5</v>
      </c>
    </row>
    <row r="2569" spans="1:8" x14ac:dyDescent="0.3">
      <c r="A2569" t="s">
        <v>1710</v>
      </c>
      <c r="B2569" t="s">
        <v>10</v>
      </c>
      <c r="C2569" t="s">
        <v>30</v>
      </c>
      <c r="D2569" t="s">
        <v>53</v>
      </c>
      <c r="E2569" t="s">
        <v>128</v>
      </c>
      <c r="F2569" t="s">
        <v>3275</v>
      </c>
      <c r="G2569" t="s">
        <v>3220</v>
      </c>
      <c r="H2569" s="2">
        <v>5</v>
      </c>
    </row>
    <row r="2570" spans="1:8" x14ac:dyDescent="0.3">
      <c r="A2570" t="s">
        <v>1711</v>
      </c>
      <c r="B2570" t="s">
        <v>10</v>
      </c>
      <c r="C2570" t="s">
        <v>30</v>
      </c>
      <c r="D2570" t="s">
        <v>53</v>
      </c>
      <c r="E2570" t="s">
        <v>128</v>
      </c>
      <c r="F2570" t="s">
        <v>3275</v>
      </c>
      <c r="G2570" t="s">
        <v>3220</v>
      </c>
      <c r="H2570" s="2">
        <v>3</v>
      </c>
    </row>
    <row r="2571" spans="1:8" x14ac:dyDescent="0.3">
      <c r="A2571" t="s">
        <v>1712</v>
      </c>
      <c r="B2571" t="s">
        <v>10</v>
      </c>
      <c r="C2571" t="s">
        <v>30</v>
      </c>
      <c r="D2571" t="s">
        <v>53</v>
      </c>
      <c r="E2571" t="s">
        <v>128</v>
      </c>
      <c r="F2571" t="s">
        <v>3275</v>
      </c>
      <c r="G2571" t="s">
        <v>3220</v>
      </c>
      <c r="H2571" s="2">
        <v>5</v>
      </c>
    </row>
    <row r="2572" spans="1:8" x14ac:dyDescent="0.3">
      <c r="A2572" t="s">
        <v>1713</v>
      </c>
      <c r="B2572" t="s">
        <v>10</v>
      </c>
      <c r="C2572" t="s">
        <v>30</v>
      </c>
      <c r="D2572" t="s">
        <v>53</v>
      </c>
      <c r="E2572" t="s">
        <v>128</v>
      </c>
      <c r="F2572" t="s">
        <v>3275</v>
      </c>
      <c r="G2572" t="s">
        <v>3220</v>
      </c>
      <c r="H2572" s="2">
        <v>5</v>
      </c>
    </row>
    <row r="2573" spans="1:8" x14ac:dyDescent="0.3">
      <c r="A2573" t="s">
        <v>1714</v>
      </c>
      <c r="B2573" t="s">
        <v>10</v>
      </c>
      <c r="C2573" t="s">
        <v>30</v>
      </c>
      <c r="D2573" t="s">
        <v>53</v>
      </c>
      <c r="E2573" t="s">
        <v>128</v>
      </c>
      <c r="F2573" t="s">
        <v>3275</v>
      </c>
      <c r="G2573" t="s">
        <v>3220</v>
      </c>
      <c r="H2573" s="2">
        <v>4</v>
      </c>
    </row>
    <row r="2574" spans="1:8" x14ac:dyDescent="0.3">
      <c r="A2574" t="s">
        <v>1715</v>
      </c>
      <c r="B2574" t="s">
        <v>10</v>
      </c>
      <c r="C2574" t="s">
        <v>30</v>
      </c>
      <c r="D2574" t="s">
        <v>53</v>
      </c>
      <c r="E2574" t="s">
        <v>128</v>
      </c>
      <c r="F2574" t="s">
        <v>3275</v>
      </c>
      <c r="G2574" t="s">
        <v>3226</v>
      </c>
      <c r="H2574" s="2">
        <v>3</v>
      </c>
    </row>
    <row r="2575" spans="1:8" x14ac:dyDescent="0.3">
      <c r="A2575" t="s">
        <v>1716</v>
      </c>
      <c r="B2575" t="s">
        <v>10</v>
      </c>
      <c r="C2575" t="s">
        <v>30</v>
      </c>
      <c r="D2575" t="s">
        <v>53</v>
      </c>
      <c r="E2575" t="s">
        <v>128</v>
      </c>
      <c r="F2575" t="s">
        <v>3275</v>
      </c>
      <c r="G2575" t="s">
        <v>3226</v>
      </c>
      <c r="H2575" s="2">
        <v>4</v>
      </c>
    </row>
    <row r="2576" spans="1:8" x14ac:dyDescent="0.3">
      <c r="A2576" t="s">
        <v>1717</v>
      </c>
      <c r="B2576" t="s">
        <v>10</v>
      </c>
      <c r="C2576" t="s">
        <v>30</v>
      </c>
      <c r="D2576" t="s">
        <v>53</v>
      </c>
      <c r="E2576" t="s">
        <v>128</v>
      </c>
      <c r="F2576" t="s">
        <v>3275</v>
      </c>
      <c r="G2576" t="s">
        <v>3226</v>
      </c>
      <c r="H2576" s="2">
        <v>5</v>
      </c>
    </row>
    <row r="2577" spans="1:8" x14ac:dyDescent="0.3">
      <c r="A2577" t="s">
        <v>1718</v>
      </c>
      <c r="B2577" t="s">
        <v>10</v>
      </c>
      <c r="C2577" t="s">
        <v>30</v>
      </c>
      <c r="D2577" t="s">
        <v>53</v>
      </c>
      <c r="E2577" t="s">
        <v>128</v>
      </c>
      <c r="F2577" t="s">
        <v>3275</v>
      </c>
      <c r="G2577" t="s">
        <v>3226</v>
      </c>
      <c r="H2577" s="2">
        <v>3</v>
      </c>
    </row>
    <row r="2578" spans="1:8" x14ac:dyDescent="0.3">
      <c r="A2578" t="s">
        <v>1719</v>
      </c>
      <c r="B2578" t="s">
        <v>10</v>
      </c>
      <c r="C2578" t="s">
        <v>30</v>
      </c>
      <c r="D2578" t="s">
        <v>53</v>
      </c>
      <c r="E2578" t="s">
        <v>128</v>
      </c>
      <c r="F2578" t="s">
        <v>3275</v>
      </c>
      <c r="G2578" t="s">
        <v>3226</v>
      </c>
      <c r="H2578" s="2">
        <v>2</v>
      </c>
    </row>
    <row r="2579" spans="1:8" x14ac:dyDescent="0.3">
      <c r="A2579" t="s">
        <v>1720</v>
      </c>
      <c r="B2579" t="s">
        <v>10</v>
      </c>
      <c r="C2579" t="s">
        <v>30</v>
      </c>
      <c r="D2579" t="s">
        <v>53</v>
      </c>
      <c r="E2579" t="s">
        <v>128</v>
      </c>
      <c r="F2579" t="s">
        <v>3275</v>
      </c>
      <c r="G2579" t="s">
        <v>3226</v>
      </c>
      <c r="H2579" s="2">
        <v>5</v>
      </c>
    </row>
    <row r="2580" spans="1:8" x14ac:dyDescent="0.3">
      <c r="A2580" t="s">
        <v>1721</v>
      </c>
      <c r="B2580" t="s">
        <v>10</v>
      </c>
      <c r="C2580" t="s">
        <v>30</v>
      </c>
      <c r="D2580" t="s">
        <v>53</v>
      </c>
      <c r="E2580" t="s">
        <v>128</v>
      </c>
      <c r="F2580" t="s">
        <v>3275</v>
      </c>
      <c r="G2580" t="s">
        <v>3226</v>
      </c>
      <c r="H2580" s="2">
        <v>4</v>
      </c>
    </row>
    <row r="2581" spans="1:8" x14ac:dyDescent="0.3">
      <c r="A2581" t="s">
        <v>1722</v>
      </c>
      <c r="B2581" t="s">
        <v>10</v>
      </c>
      <c r="C2581" t="s">
        <v>30</v>
      </c>
      <c r="D2581" t="s">
        <v>54</v>
      </c>
      <c r="E2581" t="s">
        <v>129</v>
      </c>
      <c r="F2581" t="s">
        <v>3275</v>
      </c>
      <c r="G2581" t="s">
        <v>3226</v>
      </c>
      <c r="H2581" s="2">
        <v>3</v>
      </c>
    </row>
    <row r="2582" spans="1:8" x14ac:dyDescent="0.3">
      <c r="A2582" t="s">
        <v>1723</v>
      </c>
      <c r="B2582" t="s">
        <v>10</v>
      </c>
      <c r="C2582" t="s">
        <v>30</v>
      </c>
      <c r="D2582" t="s">
        <v>54</v>
      </c>
      <c r="E2582" t="s">
        <v>129</v>
      </c>
      <c r="F2582" t="s">
        <v>3275</v>
      </c>
      <c r="G2582" t="s">
        <v>3226</v>
      </c>
      <c r="H2582" s="2">
        <v>5</v>
      </c>
    </row>
    <row r="2583" spans="1:8" x14ac:dyDescent="0.3">
      <c r="A2583" t="s">
        <v>1724</v>
      </c>
      <c r="B2583" t="s">
        <v>10</v>
      </c>
      <c r="C2583" t="s">
        <v>30</v>
      </c>
      <c r="D2583" t="s">
        <v>54</v>
      </c>
      <c r="E2583" t="s">
        <v>129</v>
      </c>
      <c r="F2583" t="s">
        <v>3275</v>
      </c>
      <c r="G2583" t="s">
        <v>3226</v>
      </c>
      <c r="H2583" s="2">
        <v>4</v>
      </c>
    </row>
    <row r="2584" spans="1:8" x14ac:dyDescent="0.3">
      <c r="A2584" t="s">
        <v>1725</v>
      </c>
      <c r="B2584" t="s">
        <v>10</v>
      </c>
      <c r="C2584" t="s">
        <v>30</v>
      </c>
      <c r="D2584" t="s">
        <v>54</v>
      </c>
      <c r="E2584" t="s">
        <v>129</v>
      </c>
      <c r="F2584" t="s">
        <v>3275</v>
      </c>
      <c r="G2584" t="s">
        <v>3215</v>
      </c>
      <c r="H2584" s="2">
        <v>2</v>
      </c>
    </row>
    <row r="2585" spans="1:8" x14ac:dyDescent="0.3">
      <c r="A2585" t="s">
        <v>1726</v>
      </c>
      <c r="B2585" t="s">
        <v>10</v>
      </c>
      <c r="C2585" t="s">
        <v>30</v>
      </c>
      <c r="D2585" t="s">
        <v>54</v>
      </c>
      <c r="E2585" t="s">
        <v>129</v>
      </c>
      <c r="F2585" t="s">
        <v>3275</v>
      </c>
      <c r="G2585" t="s">
        <v>3215</v>
      </c>
      <c r="H2585" s="2">
        <v>5</v>
      </c>
    </row>
    <row r="2586" spans="1:8" x14ac:dyDescent="0.3">
      <c r="A2586" t="s">
        <v>1727</v>
      </c>
      <c r="B2586" t="s">
        <v>10</v>
      </c>
      <c r="C2586" t="s">
        <v>30</v>
      </c>
      <c r="D2586" t="s">
        <v>54</v>
      </c>
      <c r="E2586" t="s">
        <v>129</v>
      </c>
      <c r="F2586" t="s">
        <v>3275</v>
      </c>
      <c r="G2586" t="s">
        <v>3215</v>
      </c>
      <c r="H2586" s="2">
        <v>5</v>
      </c>
    </row>
    <row r="2587" spans="1:8" x14ac:dyDescent="0.3">
      <c r="A2587" t="s">
        <v>1728</v>
      </c>
      <c r="B2587" t="s">
        <v>10</v>
      </c>
      <c r="C2587" t="s">
        <v>30</v>
      </c>
      <c r="D2587" t="s">
        <v>54</v>
      </c>
      <c r="E2587" t="s">
        <v>115</v>
      </c>
      <c r="F2587" t="s">
        <v>3275</v>
      </c>
      <c r="G2587" t="s">
        <v>3215</v>
      </c>
      <c r="H2587" s="2">
        <v>4</v>
      </c>
    </row>
    <row r="2588" spans="1:8" x14ac:dyDescent="0.3">
      <c r="A2588" t="s">
        <v>1729</v>
      </c>
      <c r="B2588" t="s">
        <v>10</v>
      </c>
      <c r="C2588" t="s">
        <v>30</v>
      </c>
      <c r="D2588" t="s">
        <v>54</v>
      </c>
      <c r="E2588" t="s">
        <v>115</v>
      </c>
      <c r="F2588" t="s">
        <v>3275</v>
      </c>
      <c r="G2588" t="s">
        <v>3215</v>
      </c>
      <c r="H2588" s="2">
        <v>4</v>
      </c>
    </row>
    <row r="2589" spans="1:8" x14ac:dyDescent="0.3">
      <c r="A2589" t="s">
        <v>1730</v>
      </c>
      <c r="B2589" t="s">
        <v>10</v>
      </c>
      <c r="C2589" t="s">
        <v>30</v>
      </c>
      <c r="D2589" t="s">
        <v>54</v>
      </c>
      <c r="E2589" t="s">
        <v>115</v>
      </c>
      <c r="F2589" t="s">
        <v>3275</v>
      </c>
      <c r="G2589" t="s">
        <v>3215</v>
      </c>
      <c r="H2589" s="2">
        <v>4</v>
      </c>
    </row>
    <row r="2590" spans="1:8" x14ac:dyDescent="0.3">
      <c r="A2590" t="s">
        <v>1731</v>
      </c>
      <c r="B2590" t="s">
        <v>10</v>
      </c>
      <c r="C2590" t="s">
        <v>30</v>
      </c>
      <c r="D2590" t="s">
        <v>54</v>
      </c>
      <c r="E2590" t="s">
        <v>115</v>
      </c>
      <c r="F2590" t="s">
        <v>3275</v>
      </c>
      <c r="G2590" t="s">
        <v>3215</v>
      </c>
      <c r="H2590" s="2">
        <v>3</v>
      </c>
    </row>
    <row r="2591" spans="1:8" x14ac:dyDescent="0.3">
      <c r="A2591" t="s">
        <v>1732</v>
      </c>
      <c r="B2591" t="s">
        <v>10</v>
      </c>
      <c r="C2591" t="s">
        <v>30</v>
      </c>
      <c r="D2591" t="s">
        <v>54</v>
      </c>
      <c r="E2591" t="s">
        <v>115</v>
      </c>
      <c r="F2591" t="s">
        <v>3275</v>
      </c>
      <c r="G2591" t="s">
        <v>3215</v>
      </c>
      <c r="H2591" s="2">
        <v>5</v>
      </c>
    </row>
    <row r="2592" spans="1:8" x14ac:dyDescent="0.3">
      <c r="A2592" t="s">
        <v>1733</v>
      </c>
      <c r="B2592" t="s">
        <v>10</v>
      </c>
      <c r="C2592" t="s">
        <v>30</v>
      </c>
      <c r="D2592" t="s">
        <v>54</v>
      </c>
      <c r="E2592" t="s">
        <v>130</v>
      </c>
      <c r="F2592" t="s">
        <v>3275</v>
      </c>
      <c r="G2592" t="s">
        <v>3215</v>
      </c>
      <c r="H2592" s="2">
        <v>4</v>
      </c>
    </row>
    <row r="2593" spans="1:8" x14ac:dyDescent="0.3">
      <c r="A2593" t="s">
        <v>1734</v>
      </c>
      <c r="B2593" t="s">
        <v>10</v>
      </c>
      <c r="C2593" t="s">
        <v>30</v>
      </c>
      <c r="D2593" t="s">
        <v>54</v>
      </c>
      <c r="E2593" t="s">
        <v>130</v>
      </c>
      <c r="F2593" t="s">
        <v>3275</v>
      </c>
      <c r="G2593" t="s">
        <v>3215</v>
      </c>
      <c r="H2593" s="2">
        <v>2</v>
      </c>
    </row>
    <row r="2594" spans="1:8" x14ac:dyDescent="0.3">
      <c r="A2594" t="s">
        <v>1735</v>
      </c>
      <c r="B2594" t="s">
        <v>10</v>
      </c>
      <c r="C2594" t="s">
        <v>30</v>
      </c>
      <c r="D2594" t="s">
        <v>54</v>
      </c>
      <c r="E2594" t="s">
        <v>130</v>
      </c>
      <c r="F2594" t="s">
        <v>3275</v>
      </c>
      <c r="G2594" t="s">
        <v>3215</v>
      </c>
      <c r="H2594" s="2">
        <v>5</v>
      </c>
    </row>
    <row r="2595" spans="1:8" x14ac:dyDescent="0.3">
      <c r="A2595" t="s">
        <v>1736</v>
      </c>
      <c r="B2595" t="s">
        <v>10</v>
      </c>
      <c r="C2595" t="s">
        <v>30</v>
      </c>
      <c r="D2595" t="s">
        <v>54</v>
      </c>
      <c r="E2595" t="s">
        <v>130</v>
      </c>
      <c r="F2595" t="s">
        <v>3275</v>
      </c>
      <c r="G2595" t="s">
        <v>3213</v>
      </c>
      <c r="H2595" s="2">
        <v>5</v>
      </c>
    </row>
    <row r="2596" spans="1:8" x14ac:dyDescent="0.3">
      <c r="A2596" t="s">
        <v>1737</v>
      </c>
      <c r="B2596" t="s">
        <v>10</v>
      </c>
      <c r="C2596" t="s">
        <v>30</v>
      </c>
      <c r="D2596" t="s">
        <v>54</v>
      </c>
      <c r="E2596" t="s">
        <v>130</v>
      </c>
      <c r="F2596" t="s">
        <v>3275</v>
      </c>
      <c r="G2596" t="s">
        <v>3213</v>
      </c>
      <c r="H2596" s="2">
        <v>5</v>
      </c>
    </row>
    <row r="2597" spans="1:8" x14ac:dyDescent="0.3">
      <c r="A2597" t="s">
        <v>1738</v>
      </c>
      <c r="B2597" t="s">
        <v>10</v>
      </c>
      <c r="C2597" t="s">
        <v>30</v>
      </c>
      <c r="D2597" t="s">
        <v>54</v>
      </c>
      <c r="E2597" t="s">
        <v>130</v>
      </c>
      <c r="F2597" t="s">
        <v>3275</v>
      </c>
      <c r="G2597" t="s">
        <v>3213</v>
      </c>
      <c r="H2597" s="2">
        <v>4</v>
      </c>
    </row>
    <row r="2598" spans="1:8" x14ac:dyDescent="0.3">
      <c r="A2598" t="s">
        <v>1739</v>
      </c>
      <c r="B2598" t="s">
        <v>10</v>
      </c>
      <c r="C2598" t="s">
        <v>30</v>
      </c>
      <c r="D2598" t="s">
        <v>54</v>
      </c>
      <c r="E2598" t="s">
        <v>130</v>
      </c>
      <c r="F2598" t="s">
        <v>3275</v>
      </c>
      <c r="G2598" t="s">
        <v>3213</v>
      </c>
      <c r="H2598" s="2">
        <v>4</v>
      </c>
    </row>
    <row r="2599" spans="1:8" x14ac:dyDescent="0.3">
      <c r="A2599" t="s">
        <v>1740</v>
      </c>
      <c r="B2599" t="s">
        <v>10</v>
      </c>
      <c r="C2599" t="s">
        <v>30</v>
      </c>
      <c r="D2599" t="s">
        <v>54</v>
      </c>
      <c r="E2599" t="s">
        <v>130</v>
      </c>
      <c r="F2599" t="s">
        <v>3275</v>
      </c>
      <c r="G2599" t="s">
        <v>3213</v>
      </c>
      <c r="H2599" s="2">
        <v>4</v>
      </c>
    </row>
    <row r="2600" spans="1:8" x14ac:dyDescent="0.3">
      <c r="A2600" t="s">
        <v>1741</v>
      </c>
      <c r="B2600" t="s">
        <v>10</v>
      </c>
      <c r="C2600" t="s">
        <v>30</v>
      </c>
      <c r="D2600" t="s">
        <v>54</v>
      </c>
      <c r="E2600" t="s">
        <v>130</v>
      </c>
      <c r="F2600" t="s">
        <v>3275</v>
      </c>
      <c r="G2600" t="s">
        <v>3213</v>
      </c>
      <c r="H2600" s="2">
        <v>5</v>
      </c>
    </row>
    <row r="2601" spans="1:8" x14ac:dyDescent="0.3">
      <c r="A2601" t="s">
        <v>1742</v>
      </c>
      <c r="B2601" t="s">
        <v>10</v>
      </c>
      <c r="C2601" t="s">
        <v>30</v>
      </c>
      <c r="D2601" t="s">
        <v>54</v>
      </c>
      <c r="E2601" t="s">
        <v>130</v>
      </c>
      <c r="F2601" t="s">
        <v>3275</v>
      </c>
      <c r="G2601" t="s">
        <v>3232</v>
      </c>
      <c r="H2601" s="2">
        <v>5</v>
      </c>
    </row>
    <row r="2602" spans="1:8" x14ac:dyDescent="0.3">
      <c r="A2602" t="s">
        <v>1743</v>
      </c>
      <c r="B2602" t="s">
        <v>10</v>
      </c>
      <c r="C2602" t="s">
        <v>30</v>
      </c>
      <c r="D2602" t="s">
        <v>54</v>
      </c>
      <c r="E2602" t="s">
        <v>130</v>
      </c>
      <c r="F2602" t="s">
        <v>3275</v>
      </c>
      <c r="G2602" t="s">
        <v>3232</v>
      </c>
      <c r="H2602" s="2">
        <v>3</v>
      </c>
    </row>
    <row r="2603" spans="1:8" x14ac:dyDescent="0.3">
      <c r="A2603" t="s">
        <v>1744</v>
      </c>
      <c r="B2603" t="s">
        <v>10</v>
      </c>
      <c r="C2603" t="s">
        <v>30</v>
      </c>
      <c r="D2603" t="s">
        <v>54</v>
      </c>
      <c r="E2603" t="s">
        <v>130</v>
      </c>
      <c r="F2603" t="s">
        <v>3275</v>
      </c>
      <c r="G2603" t="s">
        <v>3232</v>
      </c>
      <c r="H2603" s="2">
        <v>5</v>
      </c>
    </row>
    <row r="2604" spans="1:8" x14ac:dyDescent="0.3">
      <c r="A2604" t="s">
        <v>1745</v>
      </c>
      <c r="B2604" t="s">
        <v>9</v>
      </c>
      <c r="C2604" t="s">
        <v>31</v>
      </c>
      <c r="D2604" t="s">
        <v>22</v>
      </c>
      <c r="E2604" t="s">
        <v>80</v>
      </c>
      <c r="F2604" t="s">
        <v>3276</v>
      </c>
      <c r="G2604" t="s">
        <v>3232</v>
      </c>
      <c r="H2604" s="2">
        <v>5</v>
      </c>
    </row>
    <row r="2605" spans="1:8" x14ac:dyDescent="0.3">
      <c r="A2605" t="s">
        <v>1746</v>
      </c>
      <c r="B2605" t="s">
        <v>9</v>
      </c>
      <c r="C2605" t="s">
        <v>31</v>
      </c>
      <c r="D2605" t="s">
        <v>22</v>
      </c>
      <c r="E2605" t="s">
        <v>80</v>
      </c>
      <c r="F2605" t="s">
        <v>3276</v>
      </c>
      <c r="G2605" t="s">
        <v>3232</v>
      </c>
      <c r="H2605" s="2">
        <v>4</v>
      </c>
    </row>
    <row r="2606" spans="1:8" x14ac:dyDescent="0.3">
      <c r="A2606" t="s">
        <v>1747</v>
      </c>
      <c r="B2606" t="s">
        <v>9</v>
      </c>
      <c r="C2606" t="s">
        <v>31</v>
      </c>
      <c r="D2606" t="s">
        <v>22</v>
      </c>
      <c r="E2606" t="s">
        <v>80</v>
      </c>
      <c r="F2606" t="s">
        <v>3276</v>
      </c>
      <c r="G2606" t="s">
        <v>3232</v>
      </c>
      <c r="H2606" s="2">
        <v>3</v>
      </c>
    </row>
    <row r="2607" spans="1:8" x14ac:dyDescent="0.3">
      <c r="A2607" t="s">
        <v>1748</v>
      </c>
      <c r="B2607" t="s">
        <v>9</v>
      </c>
      <c r="C2607" t="s">
        <v>31</v>
      </c>
      <c r="D2607" t="s">
        <v>22</v>
      </c>
      <c r="E2607" t="s">
        <v>80</v>
      </c>
      <c r="F2607" t="s">
        <v>3276</v>
      </c>
      <c r="G2607" t="s">
        <v>3232</v>
      </c>
      <c r="H2607" s="2">
        <v>5</v>
      </c>
    </row>
    <row r="2608" spans="1:8" x14ac:dyDescent="0.3">
      <c r="A2608" t="s">
        <v>1749</v>
      </c>
      <c r="B2608" t="s">
        <v>9</v>
      </c>
      <c r="C2608" t="s">
        <v>31</v>
      </c>
      <c r="D2608" t="s">
        <v>22</v>
      </c>
      <c r="E2608" t="s">
        <v>80</v>
      </c>
      <c r="F2608" t="s">
        <v>3276</v>
      </c>
      <c r="G2608" t="s">
        <v>3232</v>
      </c>
      <c r="H2608" s="2">
        <v>4</v>
      </c>
    </row>
    <row r="2609" spans="1:8" x14ac:dyDescent="0.3">
      <c r="A2609" t="s">
        <v>1750</v>
      </c>
      <c r="B2609" t="s">
        <v>9</v>
      </c>
      <c r="C2609" t="s">
        <v>31</v>
      </c>
      <c r="D2609" t="s">
        <v>22</v>
      </c>
      <c r="E2609" t="s">
        <v>80</v>
      </c>
      <c r="F2609" t="s">
        <v>3276</v>
      </c>
      <c r="G2609" t="s">
        <v>3215</v>
      </c>
      <c r="H2609" s="2">
        <v>3</v>
      </c>
    </row>
    <row r="2610" spans="1:8" x14ac:dyDescent="0.3">
      <c r="A2610" t="s">
        <v>1751</v>
      </c>
      <c r="B2610" t="s">
        <v>9</v>
      </c>
      <c r="C2610" t="s">
        <v>31</v>
      </c>
      <c r="D2610" t="s">
        <v>22</v>
      </c>
      <c r="E2610" t="s">
        <v>80</v>
      </c>
      <c r="F2610" t="s">
        <v>3276</v>
      </c>
      <c r="G2610" t="s">
        <v>3215</v>
      </c>
      <c r="H2610" s="2">
        <v>5</v>
      </c>
    </row>
    <row r="2611" spans="1:8" x14ac:dyDescent="0.3">
      <c r="A2611" t="s">
        <v>1752</v>
      </c>
      <c r="B2611" t="s">
        <v>9</v>
      </c>
      <c r="C2611" t="s">
        <v>31</v>
      </c>
      <c r="D2611" t="s">
        <v>22</v>
      </c>
      <c r="E2611" t="s">
        <v>80</v>
      </c>
      <c r="F2611" t="s">
        <v>3277</v>
      </c>
      <c r="G2611" t="s">
        <v>3215</v>
      </c>
      <c r="H2611" s="2">
        <v>5</v>
      </c>
    </row>
    <row r="2612" spans="1:8" x14ac:dyDescent="0.3">
      <c r="A2612" t="s">
        <v>1753</v>
      </c>
      <c r="B2612" t="s">
        <v>9</v>
      </c>
      <c r="C2612" t="s">
        <v>31</v>
      </c>
      <c r="D2612" t="s">
        <v>22</v>
      </c>
      <c r="E2612" t="s">
        <v>80</v>
      </c>
      <c r="F2612" t="s">
        <v>3277</v>
      </c>
      <c r="G2612" t="s">
        <v>3215</v>
      </c>
      <c r="H2612" s="2">
        <v>4</v>
      </c>
    </row>
    <row r="2613" spans="1:8" x14ac:dyDescent="0.3">
      <c r="A2613" t="s">
        <v>1754</v>
      </c>
      <c r="B2613" t="s">
        <v>9</v>
      </c>
      <c r="C2613" t="s">
        <v>31</v>
      </c>
      <c r="D2613" t="s">
        <v>22</v>
      </c>
      <c r="E2613" t="s">
        <v>80</v>
      </c>
      <c r="F2613" t="s">
        <v>3277</v>
      </c>
      <c r="G2613" t="s">
        <v>3218</v>
      </c>
      <c r="H2613" s="2">
        <v>2</v>
      </c>
    </row>
    <row r="2614" spans="1:8" x14ac:dyDescent="0.3">
      <c r="A2614" t="s">
        <v>1755</v>
      </c>
      <c r="B2614" t="s">
        <v>9</v>
      </c>
      <c r="C2614" t="s">
        <v>31</v>
      </c>
      <c r="D2614" t="s">
        <v>22</v>
      </c>
      <c r="E2614" t="s">
        <v>80</v>
      </c>
      <c r="F2614" t="s">
        <v>3277</v>
      </c>
      <c r="G2614" t="s">
        <v>3218</v>
      </c>
      <c r="H2614" s="2">
        <v>3</v>
      </c>
    </row>
    <row r="2615" spans="1:8" x14ac:dyDescent="0.3">
      <c r="A2615" t="s">
        <v>1756</v>
      </c>
      <c r="B2615" t="s">
        <v>9</v>
      </c>
      <c r="C2615" t="s">
        <v>31</v>
      </c>
      <c r="D2615" t="s">
        <v>22</v>
      </c>
      <c r="E2615" t="s">
        <v>80</v>
      </c>
      <c r="F2615" t="s">
        <v>3277</v>
      </c>
      <c r="G2615" t="s">
        <v>3218</v>
      </c>
      <c r="H2615" s="2">
        <v>4</v>
      </c>
    </row>
    <row r="2616" spans="1:8" x14ac:dyDescent="0.3">
      <c r="A2616" t="s">
        <v>1757</v>
      </c>
      <c r="B2616" t="s">
        <v>9</v>
      </c>
      <c r="C2616" t="s">
        <v>31</v>
      </c>
      <c r="D2616" t="s">
        <v>22</v>
      </c>
      <c r="E2616" t="s">
        <v>80</v>
      </c>
      <c r="F2616" t="s">
        <v>3278</v>
      </c>
      <c r="G2616" t="s">
        <v>3214</v>
      </c>
      <c r="H2616" s="2">
        <v>5</v>
      </c>
    </row>
    <row r="2617" spans="1:8" x14ac:dyDescent="0.3">
      <c r="A2617" t="s">
        <v>1758</v>
      </c>
      <c r="B2617" t="s">
        <v>9</v>
      </c>
      <c r="C2617" t="s">
        <v>31</v>
      </c>
      <c r="D2617" t="s">
        <v>22</v>
      </c>
      <c r="E2617" t="s">
        <v>80</v>
      </c>
      <c r="F2617" t="s">
        <v>3278</v>
      </c>
      <c r="G2617" t="s">
        <v>3237</v>
      </c>
      <c r="H2617" s="2">
        <v>4</v>
      </c>
    </row>
    <row r="2618" spans="1:8" x14ac:dyDescent="0.3">
      <c r="A2618" t="s">
        <v>1759</v>
      </c>
      <c r="B2618" t="s">
        <v>9</v>
      </c>
      <c r="C2618" t="s">
        <v>31</v>
      </c>
      <c r="D2618" t="s">
        <v>22</v>
      </c>
      <c r="E2618" t="s">
        <v>92</v>
      </c>
      <c r="F2618" t="s">
        <v>3278</v>
      </c>
      <c r="G2618" t="s">
        <v>3237</v>
      </c>
      <c r="H2618" s="2">
        <v>4</v>
      </c>
    </row>
    <row r="2619" spans="1:8" x14ac:dyDescent="0.3">
      <c r="A2619" t="s">
        <v>1760</v>
      </c>
      <c r="B2619" t="s">
        <v>9</v>
      </c>
      <c r="C2619" t="s">
        <v>31</v>
      </c>
      <c r="D2619" t="s">
        <v>22</v>
      </c>
      <c r="E2619" t="s">
        <v>92</v>
      </c>
      <c r="F2619" t="s">
        <v>3278</v>
      </c>
      <c r="G2619" t="s">
        <v>3237</v>
      </c>
      <c r="H2619" s="2">
        <v>4</v>
      </c>
    </row>
    <row r="2620" spans="1:8" x14ac:dyDescent="0.3">
      <c r="A2620" t="s">
        <v>1761</v>
      </c>
      <c r="B2620" t="s">
        <v>9</v>
      </c>
      <c r="C2620" t="s">
        <v>31</v>
      </c>
      <c r="D2620" t="s">
        <v>22</v>
      </c>
      <c r="E2620" t="s">
        <v>92</v>
      </c>
      <c r="F2620" t="s">
        <v>3278</v>
      </c>
      <c r="G2620" t="s">
        <v>3237</v>
      </c>
      <c r="H2620" s="2">
        <v>3</v>
      </c>
    </row>
    <row r="2621" spans="1:8" x14ac:dyDescent="0.3">
      <c r="A2621" t="s">
        <v>1762</v>
      </c>
      <c r="B2621" t="s">
        <v>9</v>
      </c>
      <c r="C2621" t="s">
        <v>31</v>
      </c>
      <c r="D2621" t="s">
        <v>22</v>
      </c>
      <c r="E2621" t="s">
        <v>92</v>
      </c>
      <c r="F2621" t="s">
        <v>3278</v>
      </c>
      <c r="G2621" t="s">
        <v>3237</v>
      </c>
      <c r="H2621" s="2">
        <v>2</v>
      </c>
    </row>
    <row r="2622" spans="1:8" x14ac:dyDescent="0.3">
      <c r="A2622" t="s">
        <v>1763</v>
      </c>
      <c r="B2622" t="s">
        <v>9</v>
      </c>
      <c r="C2622" t="s">
        <v>31</v>
      </c>
      <c r="D2622" t="s">
        <v>22</v>
      </c>
      <c r="E2622" t="s">
        <v>92</v>
      </c>
      <c r="F2622" t="s">
        <v>3278</v>
      </c>
      <c r="G2622" t="s">
        <v>3245</v>
      </c>
      <c r="H2622" s="2">
        <v>5</v>
      </c>
    </row>
    <row r="2623" spans="1:8" x14ac:dyDescent="0.3">
      <c r="A2623" t="s">
        <v>1764</v>
      </c>
      <c r="B2623" t="s">
        <v>9</v>
      </c>
      <c r="C2623" t="s">
        <v>31</v>
      </c>
      <c r="D2623" t="s">
        <v>22</v>
      </c>
      <c r="E2623" t="s">
        <v>92</v>
      </c>
      <c r="F2623" t="s">
        <v>3278</v>
      </c>
      <c r="G2623" t="s">
        <v>3245</v>
      </c>
      <c r="H2623" s="2">
        <v>4</v>
      </c>
    </row>
    <row r="2624" spans="1:8" x14ac:dyDescent="0.3">
      <c r="A2624" t="s">
        <v>1765</v>
      </c>
      <c r="B2624" t="s">
        <v>9</v>
      </c>
      <c r="C2624" t="s">
        <v>31</v>
      </c>
      <c r="D2624" t="s">
        <v>22</v>
      </c>
      <c r="E2624" t="s">
        <v>92</v>
      </c>
      <c r="F2624" t="s">
        <v>3278</v>
      </c>
      <c r="G2624" t="s">
        <v>3245</v>
      </c>
      <c r="H2624" s="2">
        <v>2</v>
      </c>
    </row>
    <row r="2625" spans="1:8" x14ac:dyDescent="0.3">
      <c r="A2625" t="s">
        <v>1766</v>
      </c>
      <c r="B2625" t="s">
        <v>9</v>
      </c>
      <c r="C2625" t="s">
        <v>31</v>
      </c>
      <c r="D2625" t="s">
        <v>22</v>
      </c>
      <c r="E2625" t="s">
        <v>92</v>
      </c>
      <c r="F2625" t="s">
        <v>3278</v>
      </c>
      <c r="G2625" t="s">
        <v>3245</v>
      </c>
      <c r="H2625" s="2">
        <v>5</v>
      </c>
    </row>
    <row r="2626" spans="1:8" x14ac:dyDescent="0.3">
      <c r="A2626" t="s">
        <v>1767</v>
      </c>
      <c r="B2626" t="s">
        <v>9</v>
      </c>
      <c r="C2626" t="s">
        <v>31</v>
      </c>
      <c r="D2626" t="s">
        <v>22</v>
      </c>
      <c r="E2626" t="s">
        <v>70</v>
      </c>
      <c r="F2626" t="s">
        <v>3277</v>
      </c>
      <c r="G2626" t="s">
        <v>3226</v>
      </c>
      <c r="H2626" s="2">
        <v>5</v>
      </c>
    </row>
    <row r="2627" spans="1:8" x14ac:dyDescent="0.3">
      <c r="A2627" t="s">
        <v>1768</v>
      </c>
      <c r="B2627" t="s">
        <v>9</v>
      </c>
      <c r="C2627" t="s">
        <v>31</v>
      </c>
      <c r="D2627" t="s">
        <v>22</v>
      </c>
      <c r="E2627" t="s">
        <v>70</v>
      </c>
      <c r="F2627" t="s">
        <v>3277</v>
      </c>
      <c r="G2627" t="s">
        <v>3226</v>
      </c>
      <c r="H2627" s="2">
        <v>4</v>
      </c>
    </row>
    <row r="2628" spans="1:8" x14ac:dyDescent="0.3">
      <c r="A2628" t="s">
        <v>1769</v>
      </c>
      <c r="B2628" t="s">
        <v>9</v>
      </c>
      <c r="C2628" t="s">
        <v>31</v>
      </c>
      <c r="D2628" t="s">
        <v>22</v>
      </c>
      <c r="E2628" t="s">
        <v>70</v>
      </c>
      <c r="F2628" t="s">
        <v>3277</v>
      </c>
      <c r="G2628" t="s">
        <v>3226</v>
      </c>
      <c r="H2628" s="2">
        <v>4</v>
      </c>
    </row>
    <row r="2629" spans="1:8" x14ac:dyDescent="0.3">
      <c r="A2629" t="s">
        <v>1770</v>
      </c>
      <c r="B2629" t="s">
        <v>9</v>
      </c>
      <c r="C2629" t="s">
        <v>31</v>
      </c>
      <c r="D2629" t="s">
        <v>22</v>
      </c>
      <c r="E2629" t="s">
        <v>70</v>
      </c>
      <c r="F2629" t="s">
        <v>3276</v>
      </c>
      <c r="G2629" t="s">
        <v>3226</v>
      </c>
      <c r="H2629" s="2">
        <v>4</v>
      </c>
    </row>
    <row r="2630" spans="1:8" x14ac:dyDescent="0.3">
      <c r="A2630" t="s">
        <v>1771</v>
      </c>
      <c r="B2630" t="s">
        <v>9</v>
      </c>
      <c r="C2630" t="s">
        <v>31</v>
      </c>
      <c r="D2630" t="s">
        <v>22</v>
      </c>
      <c r="E2630" t="s">
        <v>70</v>
      </c>
      <c r="F2630" t="s">
        <v>3276</v>
      </c>
      <c r="G2630" t="s">
        <v>3229</v>
      </c>
      <c r="H2630" s="2">
        <v>3</v>
      </c>
    </row>
    <row r="2631" spans="1:8" x14ac:dyDescent="0.3">
      <c r="A2631" t="s">
        <v>1772</v>
      </c>
      <c r="B2631" t="s">
        <v>9</v>
      </c>
      <c r="C2631" t="s">
        <v>31</v>
      </c>
      <c r="D2631" t="s">
        <v>22</v>
      </c>
      <c r="E2631" t="s">
        <v>70</v>
      </c>
      <c r="F2631" t="s">
        <v>3276</v>
      </c>
      <c r="G2631" t="s">
        <v>3229</v>
      </c>
      <c r="H2631" s="2">
        <v>5</v>
      </c>
    </row>
    <row r="2632" spans="1:8" x14ac:dyDescent="0.3">
      <c r="A2632" t="s">
        <v>1773</v>
      </c>
      <c r="B2632" t="s">
        <v>9</v>
      </c>
      <c r="C2632" t="s">
        <v>31</v>
      </c>
      <c r="D2632" t="s">
        <v>22</v>
      </c>
      <c r="E2632" t="s">
        <v>131</v>
      </c>
      <c r="F2632" t="s">
        <v>3276</v>
      </c>
      <c r="G2632" t="s">
        <v>3229</v>
      </c>
      <c r="H2632" s="2">
        <v>4</v>
      </c>
    </row>
    <row r="2633" spans="1:8" x14ac:dyDescent="0.3">
      <c r="A2633" t="s">
        <v>1774</v>
      </c>
      <c r="B2633" t="s">
        <v>9</v>
      </c>
      <c r="C2633" t="s">
        <v>31</v>
      </c>
      <c r="D2633" t="s">
        <v>22</v>
      </c>
      <c r="E2633" t="s">
        <v>131</v>
      </c>
      <c r="F2633" t="s">
        <v>3276</v>
      </c>
      <c r="G2633" t="s">
        <v>3249</v>
      </c>
      <c r="H2633" s="2">
        <v>2</v>
      </c>
    </row>
    <row r="2634" spans="1:8" x14ac:dyDescent="0.3">
      <c r="A2634" t="s">
        <v>1775</v>
      </c>
      <c r="B2634" t="s">
        <v>9</v>
      </c>
      <c r="C2634" t="s">
        <v>31</v>
      </c>
      <c r="D2634" t="s">
        <v>22</v>
      </c>
      <c r="E2634" t="s">
        <v>131</v>
      </c>
      <c r="F2634" t="s">
        <v>3276</v>
      </c>
      <c r="G2634" t="s">
        <v>3249</v>
      </c>
      <c r="H2634" s="2">
        <v>5</v>
      </c>
    </row>
    <row r="2635" spans="1:8" x14ac:dyDescent="0.3">
      <c r="A2635" t="s">
        <v>1776</v>
      </c>
      <c r="B2635" t="s">
        <v>9</v>
      </c>
      <c r="C2635" t="s">
        <v>31</v>
      </c>
      <c r="D2635" t="s">
        <v>22</v>
      </c>
      <c r="E2635" t="s">
        <v>131</v>
      </c>
      <c r="F2635" t="s">
        <v>3276</v>
      </c>
      <c r="G2635" t="s">
        <v>3249</v>
      </c>
      <c r="H2635" s="2">
        <v>5</v>
      </c>
    </row>
    <row r="2636" spans="1:8" x14ac:dyDescent="0.3">
      <c r="A2636" t="s">
        <v>1777</v>
      </c>
      <c r="B2636" t="s">
        <v>9</v>
      </c>
      <c r="C2636" t="s">
        <v>31</v>
      </c>
      <c r="D2636" t="s">
        <v>22</v>
      </c>
      <c r="E2636" t="s">
        <v>131</v>
      </c>
      <c r="F2636" t="s">
        <v>3277</v>
      </c>
      <c r="G2636" t="s">
        <v>3249</v>
      </c>
      <c r="H2636" s="2">
        <v>5</v>
      </c>
    </row>
    <row r="2637" spans="1:8" x14ac:dyDescent="0.3">
      <c r="A2637" t="s">
        <v>1778</v>
      </c>
      <c r="B2637" t="s">
        <v>9</v>
      </c>
      <c r="C2637" t="s">
        <v>31</v>
      </c>
      <c r="D2637" t="s">
        <v>22</v>
      </c>
      <c r="E2637" t="s">
        <v>131</v>
      </c>
      <c r="F2637" t="s">
        <v>3277</v>
      </c>
      <c r="G2637" t="s">
        <v>3240</v>
      </c>
      <c r="H2637" s="2">
        <v>4</v>
      </c>
    </row>
    <row r="2638" spans="1:8" x14ac:dyDescent="0.3">
      <c r="A2638" t="s">
        <v>1779</v>
      </c>
      <c r="B2638" t="s">
        <v>9</v>
      </c>
      <c r="C2638" t="s">
        <v>31</v>
      </c>
      <c r="D2638" t="s">
        <v>22</v>
      </c>
      <c r="E2638" t="s">
        <v>131</v>
      </c>
      <c r="F2638" t="s">
        <v>3277</v>
      </c>
      <c r="G2638" t="s">
        <v>3240</v>
      </c>
      <c r="H2638" s="2">
        <v>4</v>
      </c>
    </row>
    <row r="2639" spans="1:8" x14ac:dyDescent="0.3">
      <c r="A2639" t="s">
        <v>1780</v>
      </c>
      <c r="B2639" t="s">
        <v>9</v>
      </c>
      <c r="C2639" t="s">
        <v>31</v>
      </c>
      <c r="D2639" t="s">
        <v>22</v>
      </c>
      <c r="E2639" t="s">
        <v>131</v>
      </c>
      <c r="F2639" t="s">
        <v>3277</v>
      </c>
      <c r="G2639" t="s">
        <v>3240</v>
      </c>
      <c r="H2639" s="2">
        <v>4</v>
      </c>
    </row>
    <row r="2640" spans="1:8" x14ac:dyDescent="0.3">
      <c r="A2640" t="s">
        <v>1781</v>
      </c>
      <c r="B2640" t="s">
        <v>9</v>
      </c>
      <c r="C2640" t="s">
        <v>31</v>
      </c>
      <c r="D2640" t="s">
        <v>20</v>
      </c>
      <c r="E2640" t="s">
        <v>75</v>
      </c>
      <c r="F2640" t="s">
        <v>3277</v>
      </c>
      <c r="G2640" t="s">
        <v>3240</v>
      </c>
      <c r="H2640" s="2">
        <v>5</v>
      </c>
    </row>
    <row r="2641" spans="1:8" x14ac:dyDescent="0.3">
      <c r="A2641" t="s">
        <v>1782</v>
      </c>
      <c r="B2641" t="s">
        <v>9</v>
      </c>
      <c r="C2641" t="s">
        <v>31</v>
      </c>
      <c r="D2641" t="s">
        <v>20</v>
      </c>
      <c r="E2641" t="s">
        <v>75</v>
      </c>
      <c r="F2641" t="s">
        <v>3278</v>
      </c>
      <c r="G2641" t="s">
        <v>3222</v>
      </c>
      <c r="H2641" s="2">
        <v>5</v>
      </c>
    </row>
    <row r="2642" spans="1:8" x14ac:dyDescent="0.3">
      <c r="A2642" t="s">
        <v>1783</v>
      </c>
      <c r="B2642" t="s">
        <v>9</v>
      </c>
      <c r="C2642" t="s">
        <v>31</v>
      </c>
      <c r="D2642" t="s">
        <v>20</v>
      </c>
      <c r="E2642" t="s">
        <v>75</v>
      </c>
      <c r="F2642" t="s">
        <v>3278</v>
      </c>
      <c r="G2642" t="s">
        <v>3222</v>
      </c>
      <c r="H2642" s="2">
        <v>3</v>
      </c>
    </row>
    <row r="2643" spans="1:8" x14ac:dyDescent="0.3">
      <c r="A2643" t="s">
        <v>1784</v>
      </c>
      <c r="B2643" t="s">
        <v>9</v>
      </c>
      <c r="C2643" t="s">
        <v>31</v>
      </c>
      <c r="D2643" t="s">
        <v>20</v>
      </c>
      <c r="E2643" t="s">
        <v>75</v>
      </c>
      <c r="F2643" t="s">
        <v>3278</v>
      </c>
      <c r="G2643" t="s">
        <v>3222</v>
      </c>
      <c r="H2643" s="2">
        <v>5</v>
      </c>
    </row>
    <row r="2644" spans="1:8" x14ac:dyDescent="0.3">
      <c r="A2644" t="s">
        <v>1785</v>
      </c>
      <c r="B2644" t="s">
        <v>9</v>
      </c>
      <c r="C2644" t="s">
        <v>31</v>
      </c>
      <c r="D2644" t="s">
        <v>20</v>
      </c>
      <c r="E2644" t="s">
        <v>75</v>
      </c>
      <c r="F2644" t="s">
        <v>3278</v>
      </c>
      <c r="G2644" t="s">
        <v>3222</v>
      </c>
      <c r="H2644" s="2">
        <v>5</v>
      </c>
    </row>
    <row r="2645" spans="1:8" x14ac:dyDescent="0.3">
      <c r="A2645" t="s">
        <v>1786</v>
      </c>
      <c r="B2645" t="s">
        <v>9</v>
      </c>
      <c r="C2645" t="s">
        <v>31</v>
      </c>
      <c r="D2645" t="s">
        <v>20</v>
      </c>
      <c r="E2645" t="s">
        <v>75</v>
      </c>
      <c r="F2645" t="s">
        <v>3278</v>
      </c>
      <c r="G2645" t="s">
        <v>3231</v>
      </c>
      <c r="H2645" s="2">
        <v>4</v>
      </c>
    </row>
    <row r="2646" spans="1:8" x14ac:dyDescent="0.3">
      <c r="A2646" t="s">
        <v>1787</v>
      </c>
      <c r="B2646" t="s">
        <v>9</v>
      </c>
      <c r="C2646" t="s">
        <v>31</v>
      </c>
      <c r="D2646" t="s">
        <v>20</v>
      </c>
      <c r="E2646" t="s">
        <v>75</v>
      </c>
      <c r="F2646" t="s">
        <v>3278</v>
      </c>
      <c r="G2646" t="s">
        <v>3231</v>
      </c>
      <c r="H2646" s="2">
        <v>3</v>
      </c>
    </row>
    <row r="2647" spans="1:8" x14ac:dyDescent="0.3">
      <c r="A2647" t="s">
        <v>1788</v>
      </c>
      <c r="B2647" t="s">
        <v>9</v>
      </c>
      <c r="C2647" t="s">
        <v>31</v>
      </c>
      <c r="D2647" t="s">
        <v>20</v>
      </c>
      <c r="E2647" t="s">
        <v>75</v>
      </c>
      <c r="F2647" t="s">
        <v>3277</v>
      </c>
      <c r="G2647" t="s">
        <v>3231</v>
      </c>
      <c r="H2647" s="2">
        <v>3</v>
      </c>
    </row>
    <row r="2648" spans="1:8" x14ac:dyDescent="0.3">
      <c r="A2648" t="s">
        <v>1789</v>
      </c>
      <c r="B2648" t="s">
        <v>9</v>
      </c>
      <c r="C2648" t="s">
        <v>31</v>
      </c>
      <c r="D2648" t="s">
        <v>20</v>
      </c>
      <c r="E2648" t="s">
        <v>74</v>
      </c>
      <c r="F2648" t="s">
        <v>3277</v>
      </c>
      <c r="G2648" t="s">
        <v>3231</v>
      </c>
      <c r="H2648" s="2">
        <v>5</v>
      </c>
    </row>
    <row r="2649" spans="1:8" x14ac:dyDescent="0.3">
      <c r="A2649" t="s">
        <v>1790</v>
      </c>
      <c r="B2649" t="s">
        <v>9</v>
      </c>
      <c r="C2649" t="s">
        <v>31</v>
      </c>
      <c r="D2649" t="s">
        <v>20</v>
      </c>
      <c r="E2649" t="s">
        <v>74</v>
      </c>
      <c r="F2649" t="s">
        <v>3277</v>
      </c>
      <c r="G2649" t="s">
        <v>3231</v>
      </c>
      <c r="H2649" s="2">
        <v>5</v>
      </c>
    </row>
    <row r="2650" spans="1:8" x14ac:dyDescent="0.3">
      <c r="A2650" t="s">
        <v>1791</v>
      </c>
      <c r="B2650" t="s">
        <v>9</v>
      </c>
      <c r="C2650" t="s">
        <v>31</v>
      </c>
      <c r="D2650" t="s">
        <v>20</v>
      </c>
      <c r="E2650" t="s">
        <v>74</v>
      </c>
      <c r="F2650" t="s">
        <v>3277</v>
      </c>
      <c r="G2650" t="s">
        <v>3231</v>
      </c>
      <c r="H2650" s="2">
        <v>4</v>
      </c>
    </row>
    <row r="2651" spans="1:8" x14ac:dyDescent="0.3">
      <c r="A2651" t="s">
        <v>1792</v>
      </c>
      <c r="B2651" t="s">
        <v>9</v>
      </c>
      <c r="C2651" t="s">
        <v>31</v>
      </c>
      <c r="D2651" t="s">
        <v>20</v>
      </c>
      <c r="E2651" t="s">
        <v>74</v>
      </c>
      <c r="F2651" t="s">
        <v>3277</v>
      </c>
      <c r="G2651" t="s">
        <v>3217</v>
      </c>
      <c r="H2651" s="2">
        <v>2</v>
      </c>
    </row>
    <row r="2652" spans="1:8" x14ac:dyDescent="0.3">
      <c r="A2652" t="s">
        <v>1793</v>
      </c>
      <c r="B2652" t="s">
        <v>9</v>
      </c>
      <c r="C2652" t="s">
        <v>31</v>
      </c>
      <c r="D2652" t="s">
        <v>20</v>
      </c>
      <c r="E2652" t="s">
        <v>74</v>
      </c>
      <c r="F2652" t="s">
        <v>3277</v>
      </c>
      <c r="G2652" t="s">
        <v>3217</v>
      </c>
      <c r="H2652" s="2">
        <v>3</v>
      </c>
    </row>
    <row r="2653" spans="1:8" x14ac:dyDescent="0.3">
      <c r="A2653" t="s">
        <v>1794</v>
      </c>
      <c r="B2653" t="s">
        <v>9</v>
      </c>
      <c r="C2653" t="s">
        <v>31</v>
      </c>
      <c r="D2653" t="s">
        <v>20</v>
      </c>
      <c r="E2653" t="s">
        <v>74</v>
      </c>
      <c r="F2653" t="s">
        <v>3278</v>
      </c>
      <c r="G2653" t="s">
        <v>3217</v>
      </c>
      <c r="H2653" s="2">
        <v>4</v>
      </c>
    </row>
    <row r="2654" spans="1:8" x14ac:dyDescent="0.3">
      <c r="A2654" t="s">
        <v>1795</v>
      </c>
      <c r="B2654" t="s">
        <v>9</v>
      </c>
      <c r="C2654" t="s">
        <v>31</v>
      </c>
      <c r="D2654" t="s">
        <v>20</v>
      </c>
      <c r="E2654" t="s">
        <v>74</v>
      </c>
      <c r="F2654" t="s">
        <v>3278</v>
      </c>
      <c r="G2654" t="s">
        <v>3217</v>
      </c>
      <c r="H2654" s="2">
        <v>5</v>
      </c>
    </row>
    <row r="2655" spans="1:8" x14ac:dyDescent="0.3">
      <c r="A2655" t="s">
        <v>1796</v>
      </c>
      <c r="B2655" t="s">
        <v>9</v>
      </c>
      <c r="C2655" t="s">
        <v>31</v>
      </c>
      <c r="D2655" t="s">
        <v>20</v>
      </c>
      <c r="E2655" t="s">
        <v>74</v>
      </c>
      <c r="F2655" t="s">
        <v>3278</v>
      </c>
      <c r="G2655" t="s">
        <v>3217</v>
      </c>
      <c r="H2655" s="2">
        <v>4</v>
      </c>
    </row>
    <row r="2656" spans="1:8" x14ac:dyDescent="0.3">
      <c r="A2656" t="s">
        <v>1797</v>
      </c>
      <c r="B2656" t="s">
        <v>9</v>
      </c>
      <c r="C2656" t="s">
        <v>31</v>
      </c>
      <c r="D2656" t="s">
        <v>20</v>
      </c>
      <c r="E2656" t="s">
        <v>74</v>
      </c>
      <c r="F2656" t="s">
        <v>3278</v>
      </c>
      <c r="G2656" t="s">
        <v>3217</v>
      </c>
      <c r="H2656" s="2">
        <v>4</v>
      </c>
    </row>
    <row r="2657" spans="1:8" x14ac:dyDescent="0.3">
      <c r="A2657" t="s">
        <v>1798</v>
      </c>
      <c r="B2657" t="s">
        <v>9</v>
      </c>
      <c r="C2657" t="s">
        <v>31</v>
      </c>
      <c r="D2657" t="s">
        <v>20</v>
      </c>
      <c r="E2657" t="s">
        <v>74</v>
      </c>
      <c r="F2657" t="s">
        <v>3278</v>
      </c>
      <c r="G2657" t="s">
        <v>3216</v>
      </c>
      <c r="H2657" s="2">
        <v>4</v>
      </c>
    </row>
    <row r="2658" spans="1:8" x14ac:dyDescent="0.3">
      <c r="A2658" t="s">
        <v>1799</v>
      </c>
      <c r="B2658" t="s">
        <v>9</v>
      </c>
      <c r="C2658" t="s">
        <v>31</v>
      </c>
      <c r="D2658" t="s">
        <v>20</v>
      </c>
      <c r="E2658" t="s">
        <v>74</v>
      </c>
      <c r="F2658" t="s">
        <v>3278</v>
      </c>
      <c r="G2658" t="s">
        <v>3216</v>
      </c>
      <c r="H2658" s="2">
        <v>3</v>
      </c>
    </row>
    <row r="2659" spans="1:8" x14ac:dyDescent="0.3">
      <c r="A2659" t="s">
        <v>1800</v>
      </c>
      <c r="B2659" t="s">
        <v>9</v>
      </c>
      <c r="C2659" t="s">
        <v>31</v>
      </c>
      <c r="D2659" t="s">
        <v>20</v>
      </c>
      <c r="E2659" t="s">
        <v>74</v>
      </c>
      <c r="F2659" t="s">
        <v>3276</v>
      </c>
      <c r="G2659" t="s">
        <v>3216</v>
      </c>
      <c r="H2659" s="2">
        <v>2</v>
      </c>
    </row>
    <row r="2660" spans="1:8" x14ac:dyDescent="0.3">
      <c r="A2660" t="s">
        <v>1801</v>
      </c>
      <c r="B2660" t="s">
        <v>9</v>
      </c>
      <c r="C2660" t="s">
        <v>31</v>
      </c>
      <c r="D2660" t="s">
        <v>20</v>
      </c>
      <c r="E2660" t="s">
        <v>74</v>
      </c>
      <c r="F2660" t="s">
        <v>3276</v>
      </c>
      <c r="G2660" t="s">
        <v>3216</v>
      </c>
      <c r="H2660" s="2">
        <v>5</v>
      </c>
    </row>
    <row r="2661" spans="1:8" x14ac:dyDescent="0.3">
      <c r="A2661" t="s">
        <v>1802</v>
      </c>
      <c r="B2661" t="s">
        <v>9</v>
      </c>
      <c r="C2661" t="s">
        <v>31</v>
      </c>
      <c r="D2661" t="s">
        <v>20</v>
      </c>
      <c r="E2661" t="s">
        <v>74</v>
      </c>
      <c r="F2661" t="s">
        <v>3276</v>
      </c>
      <c r="G2661" t="s">
        <v>3216</v>
      </c>
      <c r="H2661" s="2">
        <v>4</v>
      </c>
    </row>
    <row r="2662" spans="1:8" x14ac:dyDescent="0.3">
      <c r="A2662" t="s">
        <v>1803</v>
      </c>
      <c r="B2662" t="s">
        <v>9</v>
      </c>
      <c r="C2662" t="s">
        <v>31</v>
      </c>
      <c r="D2662" t="s">
        <v>20</v>
      </c>
      <c r="E2662" t="s">
        <v>80</v>
      </c>
      <c r="F2662" t="s">
        <v>3276</v>
      </c>
      <c r="G2662" t="s">
        <v>3237</v>
      </c>
      <c r="H2662" s="2">
        <v>2</v>
      </c>
    </row>
    <row r="2663" spans="1:8" x14ac:dyDescent="0.3">
      <c r="A2663" t="s">
        <v>1804</v>
      </c>
      <c r="B2663" t="s">
        <v>9</v>
      </c>
      <c r="C2663" t="s">
        <v>31</v>
      </c>
      <c r="D2663" t="s">
        <v>20</v>
      </c>
      <c r="E2663" t="s">
        <v>80</v>
      </c>
      <c r="F2663" t="s">
        <v>3276</v>
      </c>
      <c r="G2663" t="s">
        <v>3237</v>
      </c>
      <c r="H2663" s="2">
        <v>5</v>
      </c>
    </row>
    <row r="2664" spans="1:8" x14ac:dyDescent="0.3">
      <c r="A2664" t="s">
        <v>1805</v>
      </c>
      <c r="B2664" t="s">
        <v>9</v>
      </c>
      <c r="C2664" t="s">
        <v>31</v>
      </c>
      <c r="D2664" t="s">
        <v>20</v>
      </c>
      <c r="E2664" t="s">
        <v>80</v>
      </c>
      <c r="F2664" t="s">
        <v>3276</v>
      </c>
      <c r="G2664" t="s">
        <v>3237</v>
      </c>
      <c r="H2664" s="2">
        <v>5</v>
      </c>
    </row>
    <row r="2665" spans="1:8" x14ac:dyDescent="0.3">
      <c r="A2665" t="s">
        <v>1806</v>
      </c>
      <c r="B2665" t="s">
        <v>9</v>
      </c>
      <c r="C2665" t="s">
        <v>31</v>
      </c>
      <c r="D2665" t="s">
        <v>20</v>
      </c>
      <c r="E2665" t="s">
        <v>80</v>
      </c>
      <c r="F2665" t="s">
        <v>3277</v>
      </c>
      <c r="G2665" t="s">
        <v>3237</v>
      </c>
      <c r="H2665" s="2">
        <v>4</v>
      </c>
    </row>
    <row r="2666" spans="1:8" x14ac:dyDescent="0.3">
      <c r="A2666" t="s">
        <v>1807</v>
      </c>
      <c r="B2666" t="s">
        <v>9</v>
      </c>
      <c r="C2666" t="s">
        <v>31</v>
      </c>
      <c r="D2666" t="s">
        <v>20</v>
      </c>
      <c r="E2666" t="s">
        <v>80</v>
      </c>
      <c r="F2666" t="s">
        <v>3277</v>
      </c>
      <c r="G2666" t="s">
        <v>3237</v>
      </c>
      <c r="H2666" s="2">
        <v>4</v>
      </c>
    </row>
    <row r="2667" spans="1:8" x14ac:dyDescent="0.3">
      <c r="A2667" t="s">
        <v>1808</v>
      </c>
      <c r="B2667" t="s">
        <v>9</v>
      </c>
      <c r="C2667" t="s">
        <v>31</v>
      </c>
      <c r="D2667" t="s">
        <v>20</v>
      </c>
      <c r="E2667" t="s">
        <v>73</v>
      </c>
      <c r="F2667" t="s">
        <v>3277</v>
      </c>
      <c r="G2667" t="s">
        <v>3237</v>
      </c>
      <c r="H2667" s="2">
        <v>4</v>
      </c>
    </row>
    <row r="2668" spans="1:8" x14ac:dyDescent="0.3">
      <c r="A2668" t="s">
        <v>1809</v>
      </c>
      <c r="B2668" t="s">
        <v>9</v>
      </c>
      <c r="C2668" t="s">
        <v>31</v>
      </c>
      <c r="D2668" t="s">
        <v>20</v>
      </c>
      <c r="E2668" t="s">
        <v>73</v>
      </c>
      <c r="F2668" t="s">
        <v>3277</v>
      </c>
      <c r="G2668" t="s">
        <v>3237</v>
      </c>
      <c r="H2668" s="2">
        <v>3</v>
      </c>
    </row>
    <row r="2669" spans="1:8" x14ac:dyDescent="0.3">
      <c r="A2669" t="s">
        <v>1810</v>
      </c>
      <c r="B2669" t="s">
        <v>9</v>
      </c>
      <c r="C2669" t="s">
        <v>31</v>
      </c>
      <c r="D2669" t="s">
        <v>20</v>
      </c>
      <c r="E2669" t="s">
        <v>73</v>
      </c>
      <c r="F2669" t="s">
        <v>3277</v>
      </c>
      <c r="G2669" t="s">
        <v>3237</v>
      </c>
      <c r="H2669" s="2">
        <v>5</v>
      </c>
    </row>
    <row r="2670" spans="1:8" x14ac:dyDescent="0.3">
      <c r="A2670" t="s">
        <v>1811</v>
      </c>
      <c r="B2670" t="s">
        <v>9</v>
      </c>
      <c r="C2670" t="s">
        <v>31</v>
      </c>
      <c r="D2670" t="s">
        <v>20</v>
      </c>
      <c r="E2670" t="s">
        <v>73</v>
      </c>
      <c r="F2670" t="s">
        <v>3277</v>
      </c>
      <c r="G2670" t="s">
        <v>3219</v>
      </c>
      <c r="H2670" s="2">
        <v>4</v>
      </c>
    </row>
    <row r="2671" spans="1:8" x14ac:dyDescent="0.3">
      <c r="A2671" t="s">
        <v>1812</v>
      </c>
      <c r="B2671" t="s">
        <v>9</v>
      </c>
      <c r="C2671" t="s">
        <v>31</v>
      </c>
      <c r="D2671" t="s">
        <v>18</v>
      </c>
      <c r="E2671" t="s">
        <v>92</v>
      </c>
      <c r="F2671" t="s">
        <v>3277</v>
      </c>
      <c r="G2671" t="s">
        <v>3219</v>
      </c>
      <c r="H2671" s="2">
        <v>2</v>
      </c>
    </row>
    <row r="2672" spans="1:8" x14ac:dyDescent="0.3">
      <c r="A2672" t="s">
        <v>1813</v>
      </c>
      <c r="B2672" t="s">
        <v>9</v>
      </c>
      <c r="C2672" t="s">
        <v>31</v>
      </c>
      <c r="D2672" t="s">
        <v>18</v>
      </c>
      <c r="E2672" t="s">
        <v>92</v>
      </c>
      <c r="F2672" t="s">
        <v>3277</v>
      </c>
      <c r="G2672" t="s">
        <v>3219</v>
      </c>
      <c r="H2672" s="2">
        <v>5</v>
      </c>
    </row>
    <row r="2673" spans="1:8" x14ac:dyDescent="0.3">
      <c r="A2673" t="s">
        <v>1814</v>
      </c>
      <c r="B2673" t="s">
        <v>9</v>
      </c>
      <c r="C2673" t="s">
        <v>31</v>
      </c>
      <c r="D2673" t="s">
        <v>18</v>
      </c>
      <c r="E2673" t="s">
        <v>92</v>
      </c>
      <c r="F2673" t="s">
        <v>3279</v>
      </c>
      <c r="G2673" t="s">
        <v>3219</v>
      </c>
      <c r="H2673" s="2">
        <v>5</v>
      </c>
    </row>
    <row r="2674" spans="1:8" x14ac:dyDescent="0.3">
      <c r="A2674" t="s">
        <v>1815</v>
      </c>
      <c r="B2674" t="s">
        <v>9</v>
      </c>
      <c r="C2674" t="s">
        <v>31</v>
      </c>
      <c r="D2674" t="s">
        <v>18</v>
      </c>
      <c r="E2674" t="s">
        <v>92</v>
      </c>
      <c r="F2674" t="s">
        <v>3279</v>
      </c>
      <c r="G2674" t="s">
        <v>3219</v>
      </c>
      <c r="H2674" s="2">
        <v>5</v>
      </c>
    </row>
    <row r="2675" spans="1:8" x14ac:dyDescent="0.3">
      <c r="A2675" t="s">
        <v>1816</v>
      </c>
      <c r="B2675" t="s">
        <v>9</v>
      </c>
      <c r="C2675" t="s">
        <v>31</v>
      </c>
      <c r="D2675" t="s">
        <v>18</v>
      </c>
      <c r="E2675" t="s">
        <v>92</v>
      </c>
      <c r="F2675" t="s">
        <v>3279</v>
      </c>
      <c r="G2675" t="s">
        <v>3236</v>
      </c>
      <c r="H2675" s="2">
        <v>4</v>
      </c>
    </row>
    <row r="2676" spans="1:8" x14ac:dyDescent="0.3">
      <c r="A2676" t="s">
        <v>1817</v>
      </c>
      <c r="B2676" t="s">
        <v>9</v>
      </c>
      <c r="C2676" t="s">
        <v>31</v>
      </c>
      <c r="D2676" t="s">
        <v>18</v>
      </c>
      <c r="E2676" t="s">
        <v>92</v>
      </c>
      <c r="F2676" t="s">
        <v>3279</v>
      </c>
      <c r="G2676" t="s">
        <v>3236</v>
      </c>
      <c r="H2676" s="2">
        <v>4</v>
      </c>
    </row>
    <row r="2677" spans="1:8" x14ac:dyDescent="0.3">
      <c r="A2677" t="s">
        <v>1818</v>
      </c>
      <c r="B2677" t="s">
        <v>9</v>
      </c>
      <c r="C2677" t="s">
        <v>31</v>
      </c>
      <c r="D2677" t="s">
        <v>18</v>
      </c>
      <c r="E2677" t="s">
        <v>92</v>
      </c>
      <c r="F2677" t="s">
        <v>3279</v>
      </c>
      <c r="G2677" t="s">
        <v>3236</v>
      </c>
      <c r="H2677" s="2">
        <v>4</v>
      </c>
    </row>
    <row r="2678" spans="1:8" x14ac:dyDescent="0.3">
      <c r="A2678" t="s">
        <v>1819</v>
      </c>
      <c r="B2678" t="s">
        <v>9</v>
      </c>
      <c r="C2678" t="s">
        <v>31</v>
      </c>
      <c r="D2678" t="s">
        <v>18</v>
      </c>
      <c r="E2678" t="s">
        <v>92</v>
      </c>
      <c r="F2678" t="s">
        <v>3279</v>
      </c>
      <c r="G2678" t="s">
        <v>3236</v>
      </c>
      <c r="H2678" s="2">
        <v>5</v>
      </c>
    </row>
    <row r="2679" spans="1:8" x14ac:dyDescent="0.3">
      <c r="A2679" t="s">
        <v>1820</v>
      </c>
      <c r="B2679" t="s">
        <v>9</v>
      </c>
      <c r="C2679" t="s">
        <v>31</v>
      </c>
      <c r="D2679" t="s">
        <v>18</v>
      </c>
      <c r="E2679" t="s">
        <v>92</v>
      </c>
      <c r="F2679" t="s">
        <v>3279</v>
      </c>
      <c r="G2679" t="s">
        <v>3236</v>
      </c>
      <c r="H2679" s="2">
        <v>5</v>
      </c>
    </row>
    <row r="2680" spans="1:8" x14ac:dyDescent="0.3">
      <c r="A2680" t="s">
        <v>1821</v>
      </c>
      <c r="B2680" t="s">
        <v>9</v>
      </c>
      <c r="C2680" t="s">
        <v>31</v>
      </c>
      <c r="D2680" t="s">
        <v>18</v>
      </c>
      <c r="E2680" t="s">
        <v>92</v>
      </c>
      <c r="F2680" t="s">
        <v>3280</v>
      </c>
      <c r="G2680" t="s">
        <v>3236</v>
      </c>
      <c r="H2680" s="2">
        <v>3</v>
      </c>
    </row>
    <row r="2681" spans="1:8" x14ac:dyDescent="0.3">
      <c r="A2681" t="s">
        <v>1822</v>
      </c>
      <c r="B2681" t="s">
        <v>9</v>
      </c>
      <c r="C2681" t="s">
        <v>31</v>
      </c>
      <c r="D2681" t="s">
        <v>18</v>
      </c>
      <c r="E2681" t="s">
        <v>92</v>
      </c>
      <c r="F2681" t="s">
        <v>3280</v>
      </c>
      <c r="G2681" t="s">
        <v>3235</v>
      </c>
      <c r="H2681" s="2">
        <v>5</v>
      </c>
    </row>
    <row r="2682" spans="1:8" x14ac:dyDescent="0.3">
      <c r="A2682" t="s">
        <v>1823</v>
      </c>
      <c r="B2682" t="s">
        <v>9</v>
      </c>
      <c r="C2682" t="s">
        <v>31</v>
      </c>
      <c r="D2682" t="s">
        <v>18</v>
      </c>
      <c r="E2682" t="s">
        <v>92</v>
      </c>
      <c r="F2682" t="s">
        <v>3280</v>
      </c>
      <c r="G2682" t="s">
        <v>3235</v>
      </c>
      <c r="H2682" s="2">
        <v>5</v>
      </c>
    </row>
    <row r="2683" spans="1:8" x14ac:dyDescent="0.3">
      <c r="A2683" t="s">
        <v>1824</v>
      </c>
      <c r="B2683" t="s">
        <v>9</v>
      </c>
      <c r="C2683" t="s">
        <v>31</v>
      </c>
      <c r="D2683" t="s">
        <v>18</v>
      </c>
      <c r="E2683" t="s">
        <v>92</v>
      </c>
      <c r="F2683" t="s">
        <v>3280</v>
      </c>
      <c r="G2683" t="s">
        <v>3235</v>
      </c>
      <c r="H2683" s="2">
        <v>4</v>
      </c>
    </row>
    <row r="2684" spans="1:8" x14ac:dyDescent="0.3">
      <c r="A2684" t="s">
        <v>1825</v>
      </c>
      <c r="B2684" t="s">
        <v>9</v>
      </c>
      <c r="C2684" t="s">
        <v>31</v>
      </c>
      <c r="D2684" t="s">
        <v>18</v>
      </c>
      <c r="E2684" t="s">
        <v>80</v>
      </c>
      <c r="F2684" t="s">
        <v>3280</v>
      </c>
      <c r="G2684" t="s">
        <v>3235</v>
      </c>
      <c r="H2684" s="2">
        <v>3</v>
      </c>
    </row>
    <row r="2685" spans="1:8" x14ac:dyDescent="0.3">
      <c r="A2685" t="s">
        <v>1826</v>
      </c>
      <c r="B2685" t="s">
        <v>9</v>
      </c>
      <c r="C2685" t="s">
        <v>31</v>
      </c>
      <c r="D2685" t="s">
        <v>18</v>
      </c>
      <c r="E2685" t="s">
        <v>80</v>
      </c>
      <c r="F2685" t="s">
        <v>3280</v>
      </c>
      <c r="G2685" t="s">
        <v>3235</v>
      </c>
      <c r="H2685" s="2">
        <v>3</v>
      </c>
    </row>
    <row r="2686" spans="1:8" x14ac:dyDescent="0.3">
      <c r="A2686" t="s">
        <v>1827</v>
      </c>
      <c r="B2686" t="s">
        <v>9</v>
      </c>
      <c r="C2686" t="s">
        <v>31</v>
      </c>
      <c r="D2686" t="s">
        <v>18</v>
      </c>
      <c r="E2686" t="s">
        <v>80</v>
      </c>
      <c r="F2686" t="s">
        <v>3280</v>
      </c>
      <c r="G2686" t="s">
        <v>3235</v>
      </c>
      <c r="H2686" s="2">
        <v>3</v>
      </c>
    </row>
    <row r="2687" spans="1:8" x14ac:dyDescent="0.3">
      <c r="A2687" t="s">
        <v>1828</v>
      </c>
      <c r="B2687" t="s">
        <v>9</v>
      </c>
      <c r="C2687" t="s">
        <v>31</v>
      </c>
      <c r="D2687" t="s">
        <v>18</v>
      </c>
      <c r="E2687" t="s">
        <v>80</v>
      </c>
      <c r="F2687" t="s">
        <v>3280</v>
      </c>
      <c r="G2687" t="s">
        <v>3235</v>
      </c>
      <c r="H2687" s="2">
        <v>3</v>
      </c>
    </row>
    <row r="2688" spans="1:8" x14ac:dyDescent="0.3">
      <c r="A2688" t="s">
        <v>1829</v>
      </c>
      <c r="B2688" t="s">
        <v>9</v>
      </c>
      <c r="C2688" t="s">
        <v>31</v>
      </c>
      <c r="D2688" t="s">
        <v>18</v>
      </c>
      <c r="E2688" t="s">
        <v>80</v>
      </c>
      <c r="F2688" t="s">
        <v>3278</v>
      </c>
      <c r="G2688" t="s">
        <v>3241</v>
      </c>
      <c r="H2688" s="2">
        <v>3</v>
      </c>
    </row>
    <row r="2689" spans="1:8" x14ac:dyDescent="0.3">
      <c r="A2689" t="s">
        <v>1830</v>
      </c>
      <c r="B2689" t="s">
        <v>9</v>
      </c>
      <c r="C2689" t="s">
        <v>31</v>
      </c>
      <c r="D2689" t="s">
        <v>18</v>
      </c>
      <c r="E2689" t="s">
        <v>80</v>
      </c>
      <c r="F2689" t="s">
        <v>3278</v>
      </c>
      <c r="G2689" t="s">
        <v>3241</v>
      </c>
      <c r="H2689" s="2">
        <v>3</v>
      </c>
    </row>
    <row r="2690" spans="1:8" x14ac:dyDescent="0.3">
      <c r="A2690" t="s">
        <v>1831</v>
      </c>
      <c r="B2690" t="s">
        <v>9</v>
      </c>
      <c r="C2690" t="s">
        <v>31</v>
      </c>
      <c r="D2690" t="s">
        <v>18</v>
      </c>
      <c r="E2690" t="s">
        <v>80</v>
      </c>
      <c r="F2690" t="s">
        <v>3278</v>
      </c>
      <c r="G2690" t="s">
        <v>3241</v>
      </c>
      <c r="H2690" s="2">
        <v>2</v>
      </c>
    </row>
    <row r="2691" spans="1:8" x14ac:dyDescent="0.3">
      <c r="A2691" t="s">
        <v>1832</v>
      </c>
      <c r="B2691" t="s">
        <v>9</v>
      </c>
      <c r="C2691" t="s">
        <v>31</v>
      </c>
      <c r="D2691" t="s">
        <v>18</v>
      </c>
      <c r="E2691" t="s">
        <v>80</v>
      </c>
      <c r="F2691" t="s">
        <v>3278</v>
      </c>
      <c r="G2691" t="s">
        <v>3241</v>
      </c>
      <c r="H2691" s="2">
        <v>2</v>
      </c>
    </row>
    <row r="2692" spans="1:8" x14ac:dyDescent="0.3">
      <c r="A2692" t="s">
        <v>1833</v>
      </c>
      <c r="B2692" t="s">
        <v>9</v>
      </c>
      <c r="C2692" t="s">
        <v>31</v>
      </c>
      <c r="D2692" t="s">
        <v>18</v>
      </c>
      <c r="E2692" t="s">
        <v>80</v>
      </c>
      <c r="F2692" t="s">
        <v>3278</v>
      </c>
      <c r="G2692" t="s">
        <v>3228</v>
      </c>
      <c r="H2692" s="2">
        <v>2</v>
      </c>
    </row>
    <row r="2693" spans="1:8" x14ac:dyDescent="0.3">
      <c r="A2693" t="s">
        <v>1834</v>
      </c>
      <c r="B2693" t="s">
        <v>9</v>
      </c>
      <c r="C2693" t="s">
        <v>31</v>
      </c>
      <c r="D2693" t="s">
        <v>18</v>
      </c>
      <c r="E2693" t="s">
        <v>80</v>
      </c>
      <c r="F2693" t="s">
        <v>3278</v>
      </c>
      <c r="G2693" t="s">
        <v>3228</v>
      </c>
      <c r="H2693" s="2">
        <v>2</v>
      </c>
    </row>
    <row r="2694" spans="1:8" x14ac:dyDescent="0.3">
      <c r="A2694" t="s">
        <v>1835</v>
      </c>
      <c r="B2694" t="s">
        <v>9</v>
      </c>
      <c r="C2694" t="s">
        <v>31</v>
      </c>
      <c r="D2694" t="s">
        <v>18</v>
      </c>
      <c r="E2694" t="s">
        <v>131</v>
      </c>
      <c r="F2694" t="s">
        <v>3278</v>
      </c>
      <c r="G2694" t="s">
        <v>3228</v>
      </c>
      <c r="H2694" s="2">
        <v>2</v>
      </c>
    </row>
    <row r="2695" spans="1:8" x14ac:dyDescent="0.3">
      <c r="A2695" t="s">
        <v>1836</v>
      </c>
      <c r="B2695" t="s">
        <v>9</v>
      </c>
      <c r="C2695" t="s">
        <v>31</v>
      </c>
      <c r="D2695" t="s">
        <v>18</v>
      </c>
      <c r="E2695" t="s">
        <v>131</v>
      </c>
      <c r="F2695" t="s">
        <v>3278</v>
      </c>
      <c r="G2695" t="s">
        <v>3228</v>
      </c>
      <c r="H2695" s="2">
        <v>3</v>
      </c>
    </row>
    <row r="2696" spans="1:8" x14ac:dyDescent="0.3">
      <c r="A2696" t="s">
        <v>1837</v>
      </c>
      <c r="B2696" t="s">
        <v>9</v>
      </c>
      <c r="C2696" t="s">
        <v>31</v>
      </c>
      <c r="D2696" t="s">
        <v>18</v>
      </c>
      <c r="E2696" t="s">
        <v>131</v>
      </c>
      <c r="F2696" t="s">
        <v>3276</v>
      </c>
      <c r="G2696" t="s">
        <v>3241</v>
      </c>
      <c r="H2696" s="2">
        <v>3</v>
      </c>
    </row>
    <row r="2697" spans="1:8" x14ac:dyDescent="0.3">
      <c r="A2697" t="s">
        <v>1838</v>
      </c>
      <c r="B2697" t="s">
        <v>9</v>
      </c>
      <c r="C2697" t="s">
        <v>31</v>
      </c>
      <c r="D2697" t="s">
        <v>18</v>
      </c>
      <c r="E2697" t="s">
        <v>131</v>
      </c>
      <c r="F2697" t="s">
        <v>3276</v>
      </c>
      <c r="G2697" t="s">
        <v>3218</v>
      </c>
      <c r="H2697" s="2">
        <v>3</v>
      </c>
    </row>
    <row r="2698" spans="1:8" x14ac:dyDescent="0.3">
      <c r="A2698" t="s">
        <v>1839</v>
      </c>
      <c r="B2698" t="s">
        <v>9</v>
      </c>
      <c r="C2698" t="s">
        <v>31</v>
      </c>
      <c r="D2698" t="s">
        <v>18</v>
      </c>
      <c r="E2698" t="s">
        <v>131</v>
      </c>
      <c r="F2698" t="s">
        <v>3276</v>
      </c>
      <c r="G2698" t="s">
        <v>3218</v>
      </c>
      <c r="H2698" s="2">
        <v>3</v>
      </c>
    </row>
    <row r="2699" spans="1:8" x14ac:dyDescent="0.3">
      <c r="A2699" t="s">
        <v>1840</v>
      </c>
      <c r="B2699" t="s">
        <v>9</v>
      </c>
      <c r="C2699" t="s">
        <v>31</v>
      </c>
      <c r="D2699" t="s">
        <v>18</v>
      </c>
      <c r="E2699" t="s">
        <v>131</v>
      </c>
      <c r="F2699" t="s">
        <v>3276</v>
      </c>
      <c r="G2699" t="s">
        <v>3218</v>
      </c>
      <c r="H2699" s="2">
        <v>4</v>
      </c>
    </row>
    <row r="2700" spans="1:8" x14ac:dyDescent="0.3">
      <c r="A2700" t="s">
        <v>1841</v>
      </c>
      <c r="B2700" t="s">
        <v>9</v>
      </c>
      <c r="C2700" t="s">
        <v>31</v>
      </c>
      <c r="D2700" t="s">
        <v>18</v>
      </c>
      <c r="E2700" t="s">
        <v>131</v>
      </c>
      <c r="F2700" t="s">
        <v>3276</v>
      </c>
      <c r="G2700" t="s">
        <v>3250</v>
      </c>
      <c r="H2700" s="2">
        <v>5</v>
      </c>
    </row>
    <row r="2701" spans="1:8" x14ac:dyDescent="0.3">
      <c r="A2701" t="s">
        <v>1842</v>
      </c>
      <c r="B2701" t="s">
        <v>9</v>
      </c>
      <c r="C2701" t="s">
        <v>31</v>
      </c>
      <c r="D2701" t="s">
        <v>18</v>
      </c>
      <c r="E2701" t="s">
        <v>75</v>
      </c>
      <c r="F2701" t="s">
        <v>3276</v>
      </c>
      <c r="G2701" t="s">
        <v>3250</v>
      </c>
      <c r="H2701" s="2">
        <v>3</v>
      </c>
    </row>
    <row r="2702" spans="1:8" x14ac:dyDescent="0.3">
      <c r="A2702" t="s">
        <v>1843</v>
      </c>
      <c r="B2702" t="s">
        <v>9</v>
      </c>
      <c r="C2702" t="s">
        <v>31</v>
      </c>
      <c r="D2702" t="s">
        <v>18</v>
      </c>
      <c r="E2702" t="s">
        <v>75</v>
      </c>
      <c r="F2702" t="s">
        <v>3276</v>
      </c>
      <c r="G2702" t="s">
        <v>3250</v>
      </c>
      <c r="H2702" s="2">
        <v>2</v>
      </c>
    </row>
    <row r="2703" spans="1:8" x14ac:dyDescent="0.3">
      <c r="A2703" t="s">
        <v>1844</v>
      </c>
      <c r="B2703" t="s">
        <v>9</v>
      </c>
      <c r="C2703" t="s">
        <v>31</v>
      </c>
      <c r="D2703" t="s">
        <v>18</v>
      </c>
      <c r="E2703" t="s">
        <v>75</v>
      </c>
      <c r="F2703" t="s">
        <v>3277</v>
      </c>
      <c r="G2703" t="s">
        <v>3232</v>
      </c>
      <c r="H2703" s="2">
        <v>5</v>
      </c>
    </row>
    <row r="2704" spans="1:8" x14ac:dyDescent="0.3">
      <c r="A2704" t="s">
        <v>1845</v>
      </c>
      <c r="B2704" t="s">
        <v>9</v>
      </c>
      <c r="C2704" t="s">
        <v>31</v>
      </c>
      <c r="D2704" t="s">
        <v>18</v>
      </c>
      <c r="E2704" t="s">
        <v>75</v>
      </c>
      <c r="F2704" t="s">
        <v>3277</v>
      </c>
      <c r="G2704" t="s">
        <v>3232</v>
      </c>
      <c r="H2704" s="2">
        <v>4</v>
      </c>
    </row>
    <row r="2705" spans="1:8" x14ac:dyDescent="0.3">
      <c r="A2705" t="s">
        <v>1846</v>
      </c>
      <c r="B2705" t="s">
        <v>9</v>
      </c>
      <c r="C2705" t="s">
        <v>31</v>
      </c>
      <c r="D2705" t="s">
        <v>18</v>
      </c>
      <c r="E2705" t="s">
        <v>75</v>
      </c>
      <c r="F2705" t="s">
        <v>3277</v>
      </c>
      <c r="G2705" t="s">
        <v>3232</v>
      </c>
      <c r="H2705" s="2">
        <v>3</v>
      </c>
    </row>
    <row r="2706" spans="1:8" x14ac:dyDescent="0.3">
      <c r="A2706" t="s">
        <v>1847</v>
      </c>
      <c r="B2706" t="s">
        <v>9</v>
      </c>
      <c r="C2706" t="s">
        <v>31</v>
      </c>
      <c r="D2706" t="s">
        <v>18</v>
      </c>
      <c r="E2706" t="s">
        <v>75</v>
      </c>
      <c r="F2706" t="s">
        <v>3277</v>
      </c>
      <c r="G2706" t="s">
        <v>3232</v>
      </c>
      <c r="H2706" s="2">
        <v>5</v>
      </c>
    </row>
    <row r="2707" spans="1:8" x14ac:dyDescent="0.3">
      <c r="A2707" t="s">
        <v>1848</v>
      </c>
      <c r="B2707" t="s">
        <v>9</v>
      </c>
      <c r="C2707" t="s">
        <v>31</v>
      </c>
      <c r="D2707" t="s">
        <v>18</v>
      </c>
      <c r="E2707" t="s">
        <v>75</v>
      </c>
      <c r="F2707" t="s">
        <v>3277</v>
      </c>
      <c r="G2707" t="s">
        <v>3237</v>
      </c>
      <c r="H2707" s="2">
        <v>4</v>
      </c>
    </row>
    <row r="2708" spans="1:8" x14ac:dyDescent="0.3">
      <c r="A2708" t="s">
        <v>1849</v>
      </c>
      <c r="B2708" t="s">
        <v>9</v>
      </c>
      <c r="C2708" t="s">
        <v>31</v>
      </c>
      <c r="D2708" t="s">
        <v>18</v>
      </c>
      <c r="E2708" t="s">
        <v>75</v>
      </c>
      <c r="F2708" t="s">
        <v>3277</v>
      </c>
      <c r="G2708" t="s">
        <v>3237</v>
      </c>
      <c r="H2708" s="2">
        <v>2</v>
      </c>
    </row>
    <row r="2709" spans="1:8" x14ac:dyDescent="0.3">
      <c r="A2709" t="s">
        <v>1850</v>
      </c>
      <c r="B2709" t="s">
        <v>9</v>
      </c>
      <c r="C2709" t="s">
        <v>31</v>
      </c>
      <c r="D2709" t="s">
        <v>18</v>
      </c>
      <c r="E2709" t="s">
        <v>75</v>
      </c>
      <c r="F2709" t="s">
        <v>3277</v>
      </c>
      <c r="G2709" t="s">
        <v>3237</v>
      </c>
      <c r="H2709" s="2">
        <v>5</v>
      </c>
    </row>
    <row r="2710" spans="1:8" x14ac:dyDescent="0.3">
      <c r="A2710" t="s">
        <v>1851</v>
      </c>
      <c r="B2710" t="s">
        <v>9</v>
      </c>
      <c r="C2710" t="s">
        <v>31</v>
      </c>
      <c r="D2710" t="s">
        <v>18</v>
      </c>
      <c r="E2710" t="s">
        <v>75</v>
      </c>
      <c r="F2710" t="s">
        <v>3277</v>
      </c>
      <c r="G2710" t="s">
        <v>3237</v>
      </c>
      <c r="H2710" s="2">
        <v>5</v>
      </c>
    </row>
    <row r="2711" spans="1:8" x14ac:dyDescent="0.3">
      <c r="A2711" t="s">
        <v>1852</v>
      </c>
      <c r="B2711" t="s">
        <v>9</v>
      </c>
      <c r="C2711" t="s">
        <v>31</v>
      </c>
      <c r="D2711" t="s">
        <v>18</v>
      </c>
      <c r="E2711" t="s">
        <v>75</v>
      </c>
      <c r="F2711" t="s">
        <v>3277</v>
      </c>
      <c r="G2711" t="s">
        <v>3224</v>
      </c>
      <c r="H2711" s="2">
        <v>4</v>
      </c>
    </row>
    <row r="2712" spans="1:8" x14ac:dyDescent="0.3">
      <c r="A2712" t="s">
        <v>1853</v>
      </c>
      <c r="B2712" t="s">
        <v>9</v>
      </c>
      <c r="C2712" t="s">
        <v>32</v>
      </c>
      <c r="D2712" t="s">
        <v>20</v>
      </c>
      <c r="E2712" t="s">
        <v>92</v>
      </c>
      <c r="F2712" t="s">
        <v>3280</v>
      </c>
      <c r="G2712" t="s">
        <v>3224</v>
      </c>
      <c r="H2712" s="2">
        <v>4</v>
      </c>
    </row>
    <row r="2713" spans="1:8" x14ac:dyDescent="0.3">
      <c r="A2713" t="s">
        <v>1854</v>
      </c>
      <c r="B2713" t="s">
        <v>9</v>
      </c>
      <c r="C2713" t="s">
        <v>32</v>
      </c>
      <c r="D2713" t="s">
        <v>20</v>
      </c>
      <c r="E2713" t="s">
        <v>92</v>
      </c>
      <c r="F2713" t="s">
        <v>3280</v>
      </c>
      <c r="G2713" t="s">
        <v>3237</v>
      </c>
      <c r="H2713" s="2">
        <v>4</v>
      </c>
    </row>
    <row r="2714" spans="1:8" x14ac:dyDescent="0.3">
      <c r="A2714" t="s">
        <v>1855</v>
      </c>
      <c r="B2714" t="s">
        <v>9</v>
      </c>
      <c r="C2714" t="s">
        <v>32</v>
      </c>
      <c r="D2714" t="s">
        <v>20</v>
      </c>
      <c r="E2714" t="s">
        <v>92</v>
      </c>
      <c r="F2714" t="s">
        <v>3280</v>
      </c>
      <c r="G2714" t="s">
        <v>3214</v>
      </c>
      <c r="H2714" s="2">
        <v>3</v>
      </c>
    </row>
    <row r="2715" spans="1:8" x14ac:dyDescent="0.3">
      <c r="A2715" t="s">
        <v>1856</v>
      </c>
      <c r="B2715" t="s">
        <v>9</v>
      </c>
      <c r="C2715" t="s">
        <v>32</v>
      </c>
      <c r="D2715" t="s">
        <v>20</v>
      </c>
      <c r="E2715" t="s">
        <v>92</v>
      </c>
      <c r="F2715" t="s">
        <v>3280</v>
      </c>
      <c r="G2715" t="s">
        <v>3215</v>
      </c>
      <c r="H2715" s="2">
        <v>5</v>
      </c>
    </row>
    <row r="2716" spans="1:8" x14ac:dyDescent="0.3">
      <c r="A2716" t="s">
        <v>1857</v>
      </c>
      <c r="B2716" t="s">
        <v>9</v>
      </c>
      <c r="C2716" t="s">
        <v>32</v>
      </c>
      <c r="D2716" t="s">
        <v>20</v>
      </c>
      <c r="E2716" t="s">
        <v>92</v>
      </c>
      <c r="F2716" t="s">
        <v>3280</v>
      </c>
      <c r="G2716" t="s">
        <v>3216</v>
      </c>
      <c r="H2716" s="2">
        <v>4</v>
      </c>
    </row>
    <row r="2717" spans="1:8" x14ac:dyDescent="0.3">
      <c r="A2717" t="s">
        <v>1858</v>
      </c>
      <c r="B2717" t="s">
        <v>9</v>
      </c>
      <c r="C2717" t="s">
        <v>32</v>
      </c>
      <c r="D2717" t="s">
        <v>20</v>
      </c>
      <c r="E2717" t="s">
        <v>92</v>
      </c>
      <c r="F2717" t="s">
        <v>3280</v>
      </c>
      <c r="G2717" t="s">
        <v>3217</v>
      </c>
      <c r="H2717" s="2">
        <v>2</v>
      </c>
    </row>
    <row r="2718" spans="1:8" x14ac:dyDescent="0.3">
      <c r="A2718" t="s">
        <v>1859</v>
      </c>
      <c r="B2718" t="s">
        <v>9</v>
      </c>
      <c r="C2718" t="s">
        <v>32</v>
      </c>
      <c r="D2718" t="s">
        <v>20</v>
      </c>
      <c r="E2718" t="s">
        <v>73</v>
      </c>
      <c r="F2718" t="s">
        <v>3280</v>
      </c>
      <c r="G2718" t="s">
        <v>3218</v>
      </c>
      <c r="H2718" s="2">
        <v>5</v>
      </c>
    </row>
    <row r="2719" spans="1:8" x14ac:dyDescent="0.3">
      <c r="A2719" t="s">
        <v>1860</v>
      </c>
      <c r="B2719" t="s">
        <v>9</v>
      </c>
      <c r="C2719" t="s">
        <v>32</v>
      </c>
      <c r="D2719" t="s">
        <v>20</v>
      </c>
      <c r="E2719" t="s">
        <v>73</v>
      </c>
      <c r="F2719" t="s">
        <v>3280</v>
      </c>
      <c r="G2719" t="s">
        <v>3219</v>
      </c>
      <c r="H2719" s="2">
        <v>5</v>
      </c>
    </row>
    <row r="2720" spans="1:8" x14ac:dyDescent="0.3">
      <c r="A2720" t="s">
        <v>1861</v>
      </c>
      <c r="B2720" t="s">
        <v>9</v>
      </c>
      <c r="C2720" t="s">
        <v>32</v>
      </c>
      <c r="D2720" t="s">
        <v>20</v>
      </c>
      <c r="E2720" t="s">
        <v>73</v>
      </c>
      <c r="F2720" t="s">
        <v>3280</v>
      </c>
      <c r="G2720" t="s">
        <v>3237</v>
      </c>
      <c r="H2720" s="2">
        <v>5</v>
      </c>
    </row>
    <row r="2721" spans="1:8" x14ac:dyDescent="0.3">
      <c r="A2721" t="s">
        <v>1862</v>
      </c>
      <c r="B2721" t="s">
        <v>9</v>
      </c>
      <c r="C2721" t="s">
        <v>32</v>
      </c>
      <c r="D2721" t="s">
        <v>20</v>
      </c>
      <c r="E2721" t="s">
        <v>73</v>
      </c>
      <c r="F2721" t="s">
        <v>3280</v>
      </c>
      <c r="G2721" t="s">
        <v>3237</v>
      </c>
      <c r="H2721" s="2">
        <v>4</v>
      </c>
    </row>
    <row r="2722" spans="1:8" x14ac:dyDescent="0.3">
      <c r="A2722" t="s">
        <v>1863</v>
      </c>
      <c r="B2722" t="s">
        <v>9</v>
      </c>
      <c r="C2722" t="s">
        <v>32</v>
      </c>
      <c r="D2722" t="s">
        <v>20</v>
      </c>
      <c r="E2722" t="s">
        <v>73</v>
      </c>
      <c r="F2722" t="s">
        <v>3276</v>
      </c>
      <c r="G2722" t="s">
        <v>3237</v>
      </c>
      <c r="H2722" s="2">
        <v>4</v>
      </c>
    </row>
    <row r="2723" spans="1:8" x14ac:dyDescent="0.3">
      <c r="A2723" t="s">
        <v>1864</v>
      </c>
      <c r="B2723" t="s">
        <v>9</v>
      </c>
      <c r="C2723" t="s">
        <v>32</v>
      </c>
      <c r="D2723" t="s">
        <v>20</v>
      </c>
      <c r="E2723" t="s">
        <v>73</v>
      </c>
      <c r="F2723" t="s">
        <v>3276</v>
      </c>
      <c r="G2723" t="s">
        <v>3237</v>
      </c>
      <c r="H2723" s="2">
        <v>4</v>
      </c>
    </row>
    <row r="2724" spans="1:8" x14ac:dyDescent="0.3">
      <c r="A2724" t="s">
        <v>1865</v>
      </c>
      <c r="B2724" t="s">
        <v>9</v>
      </c>
      <c r="C2724" t="s">
        <v>32</v>
      </c>
      <c r="D2724" t="s">
        <v>20</v>
      </c>
      <c r="E2724" t="s">
        <v>73</v>
      </c>
      <c r="F2724" t="s">
        <v>3276</v>
      </c>
      <c r="G2724" t="s">
        <v>3237</v>
      </c>
      <c r="H2724" s="2">
        <v>5</v>
      </c>
    </row>
    <row r="2725" spans="1:8" x14ac:dyDescent="0.3">
      <c r="A2725" t="s">
        <v>1866</v>
      </c>
      <c r="B2725" t="s">
        <v>9</v>
      </c>
      <c r="C2725" t="s">
        <v>32</v>
      </c>
      <c r="D2725" t="s">
        <v>20</v>
      </c>
      <c r="E2725" t="s">
        <v>73</v>
      </c>
      <c r="F2725" t="s">
        <v>3276</v>
      </c>
      <c r="G2725" t="s">
        <v>3225</v>
      </c>
      <c r="H2725" s="2">
        <v>5</v>
      </c>
    </row>
    <row r="2726" spans="1:8" x14ac:dyDescent="0.3">
      <c r="A2726" t="s">
        <v>1867</v>
      </c>
      <c r="B2726" t="s">
        <v>9</v>
      </c>
      <c r="C2726" t="s">
        <v>32</v>
      </c>
      <c r="D2726" t="s">
        <v>20</v>
      </c>
      <c r="E2726" t="s">
        <v>73</v>
      </c>
      <c r="F2726" t="s">
        <v>3276</v>
      </c>
      <c r="G2726" t="s">
        <v>3213</v>
      </c>
      <c r="H2726" s="2">
        <v>3</v>
      </c>
    </row>
    <row r="2727" spans="1:8" x14ac:dyDescent="0.3">
      <c r="A2727" t="s">
        <v>1868</v>
      </c>
      <c r="B2727" t="s">
        <v>9</v>
      </c>
      <c r="C2727" t="s">
        <v>32</v>
      </c>
      <c r="D2727" t="s">
        <v>20</v>
      </c>
      <c r="E2727" t="s">
        <v>73</v>
      </c>
      <c r="F2727" t="s">
        <v>3276</v>
      </c>
      <c r="G2727" t="s">
        <v>3214</v>
      </c>
      <c r="H2727" s="2">
        <v>5</v>
      </c>
    </row>
    <row r="2728" spans="1:8" x14ac:dyDescent="0.3">
      <c r="A2728" t="s">
        <v>1869</v>
      </c>
      <c r="B2728" t="s">
        <v>9</v>
      </c>
      <c r="C2728" t="s">
        <v>32</v>
      </c>
      <c r="D2728" t="s">
        <v>20</v>
      </c>
      <c r="E2728" t="s">
        <v>73</v>
      </c>
      <c r="F2728" t="s">
        <v>3276</v>
      </c>
      <c r="G2728" t="s">
        <v>3215</v>
      </c>
      <c r="H2728" s="2">
        <v>5</v>
      </c>
    </row>
    <row r="2729" spans="1:8" x14ac:dyDescent="0.3">
      <c r="A2729" t="s">
        <v>1870</v>
      </c>
      <c r="B2729" t="s">
        <v>9</v>
      </c>
      <c r="C2729" t="s">
        <v>32</v>
      </c>
      <c r="D2729" t="s">
        <v>20</v>
      </c>
      <c r="E2729" t="s">
        <v>73</v>
      </c>
      <c r="F2729" t="s">
        <v>3277</v>
      </c>
      <c r="G2729" t="s">
        <v>3216</v>
      </c>
      <c r="H2729" s="2">
        <v>4</v>
      </c>
    </row>
    <row r="2730" spans="1:8" x14ac:dyDescent="0.3">
      <c r="A2730" t="s">
        <v>1871</v>
      </c>
      <c r="B2730" t="s">
        <v>9</v>
      </c>
      <c r="C2730" t="s">
        <v>32</v>
      </c>
      <c r="D2730" t="s">
        <v>20</v>
      </c>
      <c r="E2730" t="s">
        <v>73</v>
      </c>
      <c r="F2730" t="s">
        <v>3277</v>
      </c>
      <c r="G2730" t="s">
        <v>3213</v>
      </c>
      <c r="H2730" s="2">
        <v>3</v>
      </c>
    </row>
    <row r="2731" spans="1:8" x14ac:dyDescent="0.3">
      <c r="A2731" t="s">
        <v>1872</v>
      </c>
      <c r="B2731" t="s">
        <v>9</v>
      </c>
      <c r="C2731" t="s">
        <v>32</v>
      </c>
      <c r="D2731" t="s">
        <v>20</v>
      </c>
      <c r="E2731" t="s">
        <v>80</v>
      </c>
      <c r="F2731" t="s">
        <v>3277</v>
      </c>
      <c r="G2731" t="s">
        <v>3237</v>
      </c>
      <c r="H2731" s="2">
        <v>5</v>
      </c>
    </row>
    <row r="2732" spans="1:8" x14ac:dyDescent="0.3">
      <c r="A2732" t="s">
        <v>1873</v>
      </c>
      <c r="B2732" t="s">
        <v>9</v>
      </c>
      <c r="C2732" t="s">
        <v>32</v>
      </c>
      <c r="D2732" t="s">
        <v>20</v>
      </c>
      <c r="E2732" t="s">
        <v>80</v>
      </c>
      <c r="F2732" t="s">
        <v>3277</v>
      </c>
      <c r="G2732" t="s">
        <v>3237</v>
      </c>
      <c r="H2732" s="2">
        <v>4</v>
      </c>
    </row>
    <row r="2733" spans="1:8" x14ac:dyDescent="0.3">
      <c r="A2733" t="s">
        <v>1874</v>
      </c>
      <c r="B2733" t="s">
        <v>9</v>
      </c>
      <c r="C2733" t="s">
        <v>32</v>
      </c>
      <c r="D2733" t="s">
        <v>20</v>
      </c>
      <c r="E2733" t="s">
        <v>80</v>
      </c>
      <c r="F2733" t="s">
        <v>3277</v>
      </c>
      <c r="G2733" t="s">
        <v>3237</v>
      </c>
      <c r="H2733" s="2">
        <v>3</v>
      </c>
    </row>
    <row r="2734" spans="1:8" x14ac:dyDescent="0.3">
      <c r="A2734" t="s">
        <v>1875</v>
      </c>
      <c r="B2734" t="s">
        <v>9</v>
      </c>
      <c r="C2734" t="s">
        <v>32</v>
      </c>
      <c r="D2734" t="s">
        <v>20</v>
      </c>
      <c r="E2734" t="s">
        <v>80</v>
      </c>
      <c r="F2734" t="s">
        <v>3278</v>
      </c>
      <c r="G2734" t="s">
        <v>3237</v>
      </c>
      <c r="H2734" s="2">
        <v>5</v>
      </c>
    </row>
    <row r="2735" spans="1:8" x14ac:dyDescent="0.3">
      <c r="A2735" t="s">
        <v>1876</v>
      </c>
      <c r="B2735" t="s">
        <v>9</v>
      </c>
      <c r="C2735" t="s">
        <v>32</v>
      </c>
      <c r="D2735" t="s">
        <v>20</v>
      </c>
      <c r="E2735" t="s">
        <v>80</v>
      </c>
      <c r="F2735" t="s">
        <v>3278</v>
      </c>
      <c r="G2735" t="s">
        <v>3237</v>
      </c>
      <c r="H2735" s="2">
        <v>5</v>
      </c>
    </row>
    <row r="2736" spans="1:8" x14ac:dyDescent="0.3">
      <c r="A2736" t="s">
        <v>1877</v>
      </c>
      <c r="B2736" t="s">
        <v>9</v>
      </c>
      <c r="C2736" t="s">
        <v>32</v>
      </c>
      <c r="D2736" t="s">
        <v>20</v>
      </c>
      <c r="E2736" t="s">
        <v>80</v>
      </c>
      <c r="F2736" t="s">
        <v>3278</v>
      </c>
      <c r="G2736" t="s">
        <v>3223</v>
      </c>
      <c r="H2736" s="2">
        <v>4</v>
      </c>
    </row>
    <row r="2737" spans="1:8" x14ac:dyDescent="0.3">
      <c r="A2737" t="s">
        <v>1878</v>
      </c>
      <c r="B2737" t="s">
        <v>9</v>
      </c>
      <c r="C2737" t="s">
        <v>32</v>
      </c>
      <c r="D2737" t="s">
        <v>20</v>
      </c>
      <c r="E2737" t="s">
        <v>80</v>
      </c>
      <c r="F2737" t="s">
        <v>3278</v>
      </c>
      <c r="G2737" t="s">
        <v>3224</v>
      </c>
      <c r="H2737" s="2">
        <v>2</v>
      </c>
    </row>
    <row r="2738" spans="1:8" x14ac:dyDescent="0.3">
      <c r="A2738" t="s">
        <v>1879</v>
      </c>
      <c r="B2738" t="s">
        <v>9</v>
      </c>
      <c r="C2738" t="s">
        <v>32</v>
      </c>
      <c r="D2738" t="s">
        <v>37</v>
      </c>
      <c r="E2738" t="s">
        <v>92</v>
      </c>
      <c r="F2738" t="s">
        <v>3278</v>
      </c>
      <c r="G2738" t="s">
        <v>3218</v>
      </c>
      <c r="H2738" s="2">
        <v>3</v>
      </c>
    </row>
    <row r="2739" spans="1:8" x14ac:dyDescent="0.3">
      <c r="A2739" t="s">
        <v>1880</v>
      </c>
      <c r="B2739" t="s">
        <v>9</v>
      </c>
      <c r="C2739" t="s">
        <v>32</v>
      </c>
      <c r="D2739" t="s">
        <v>37</v>
      </c>
      <c r="E2739" t="s">
        <v>92</v>
      </c>
      <c r="F2739" t="s">
        <v>3278</v>
      </c>
      <c r="G2739" t="s">
        <v>3218</v>
      </c>
      <c r="H2739" s="2">
        <v>4</v>
      </c>
    </row>
    <row r="2740" spans="1:8" x14ac:dyDescent="0.3">
      <c r="A2740" t="s">
        <v>1881</v>
      </c>
      <c r="B2740" t="s">
        <v>9</v>
      </c>
      <c r="C2740" t="s">
        <v>32</v>
      </c>
      <c r="D2740" t="s">
        <v>37</v>
      </c>
      <c r="E2740" t="s">
        <v>92</v>
      </c>
      <c r="F2740" t="s">
        <v>3278</v>
      </c>
      <c r="G2740" t="s">
        <v>3218</v>
      </c>
      <c r="H2740" s="2">
        <v>5</v>
      </c>
    </row>
    <row r="2741" spans="1:8" x14ac:dyDescent="0.3">
      <c r="A2741" t="s">
        <v>1882</v>
      </c>
      <c r="B2741" t="s">
        <v>9</v>
      </c>
      <c r="C2741" t="s">
        <v>32</v>
      </c>
      <c r="D2741" t="s">
        <v>37</v>
      </c>
      <c r="E2741" t="s">
        <v>92</v>
      </c>
      <c r="F2741" t="s">
        <v>3278</v>
      </c>
      <c r="G2741" t="s">
        <v>3218</v>
      </c>
      <c r="H2741" s="2">
        <v>4</v>
      </c>
    </row>
    <row r="2742" spans="1:8" x14ac:dyDescent="0.3">
      <c r="A2742" t="s">
        <v>1883</v>
      </c>
      <c r="B2742" t="s">
        <v>9</v>
      </c>
      <c r="C2742" t="s">
        <v>32</v>
      </c>
      <c r="D2742" t="s">
        <v>37</v>
      </c>
      <c r="E2742" t="s">
        <v>92</v>
      </c>
      <c r="F2742" t="s">
        <v>3278</v>
      </c>
      <c r="G2742" t="s">
        <v>3218</v>
      </c>
      <c r="H2742" s="2">
        <v>4</v>
      </c>
    </row>
    <row r="2743" spans="1:8" x14ac:dyDescent="0.3">
      <c r="A2743" t="s">
        <v>1884</v>
      </c>
      <c r="B2743" t="s">
        <v>9</v>
      </c>
      <c r="C2743" t="s">
        <v>32</v>
      </c>
      <c r="D2743" t="s">
        <v>37</v>
      </c>
      <c r="E2743" t="s">
        <v>92</v>
      </c>
      <c r="F2743" t="s">
        <v>3278</v>
      </c>
      <c r="G2743" t="s">
        <v>3218</v>
      </c>
      <c r="H2743" s="2">
        <v>4</v>
      </c>
    </row>
    <row r="2744" spans="1:8" x14ac:dyDescent="0.3">
      <c r="A2744" t="s">
        <v>1885</v>
      </c>
      <c r="B2744" t="s">
        <v>9</v>
      </c>
      <c r="C2744" t="s">
        <v>32</v>
      </c>
      <c r="D2744" t="s">
        <v>37</v>
      </c>
      <c r="E2744" t="s">
        <v>92</v>
      </c>
      <c r="F2744" t="s">
        <v>3277</v>
      </c>
      <c r="G2744" t="s">
        <v>3228</v>
      </c>
      <c r="H2744" s="2">
        <v>3</v>
      </c>
    </row>
    <row r="2745" spans="1:8" x14ac:dyDescent="0.3">
      <c r="A2745" t="s">
        <v>1886</v>
      </c>
      <c r="B2745" t="s">
        <v>9</v>
      </c>
      <c r="C2745" t="s">
        <v>32</v>
      </c>
      <c r="D2745" t="s">
        <v>37</v>
      </c>
      <c r="E2745" t="s">
        <v>92</v>
      </c>
      <c r="F2745" t="s">
        <v>3277</v>
      </c>
      <c r="G2745" t="s">
        <v>3254</v>
      </c>
      <c r="H2745" s="2">
        <v>2</v>
      </c>
    </row>
    <row r="2746" spans="1:8" x14ac:dyDescent="0.3">
      <c r="A2746" t="s">
        <v>1887</v>
      </c>
      <c r="B2746" t="s">
        <v>9</v>
      </c>
      <c r="C2746" t="s">
        <v>32</v>
      </c>
      <c r="D2746" t="s">
        <v>37</v>
      </c>
      <c r="E2746" t="s">
        <v>73</v>
      </c>
      <c r="F2746" t="s">
        <v>3277</v>
      </c>
      <c r="G2746" t="s">
        <v>3254</v>
      </c>
      <c r="H2746" s="2">
        <v>5</v>
      </c>
    </row>
    <row r="2747" spans="1:8" x14ac:dyDescent="0.3">
      <c r="A2747" t="s">
        <v>1888</v>
      </c>
      <c r="B2747" t="s">
        <v>9</v>
      </c>
      <c r="C2747" t="s">
        <v>32</v>
      </c>
      <c r="D2747" t="s">
        <v>37</v>
      </c>
      <c r="E2747" t="s">
        <v>73</v>
      </c>
      <c r="F2747" t="s">
        <v>3276</v>
      </c>
      <c r="G2747" t="s">
        <v>3254</v>
      </c>
      <c r="H2747" s="2">
        <v>4</v>
      </c>
    </row>
    <row r="2748" spans="1:8" x14ac:dyDescent="0.3">
      <c r="A2748" t="s">
        <v>1889</v>
      </c>
      <c r="B2748" t="s">
        <v>9</v>
      </c>
      <c r="C2748" t="s">
        <v>32</v>
      </c>
      <c r="D2748" t="s">
        <v>37</v>
      </c>
      <c r="E2748" t="s">
        <v>73</v>
      </c>
      <c r="F2748" t="s">
        <v>3276</v>
      </c>
      <c r="G2748" t="s">
        <v>3254</v>
      </c>
      <c r="H2748" s="2">
        <v>2</v>
      </c>
    </row>
    <row r="2749" spans="1:8" x14ac:dyDescent="0.3">
      <c r="A2749" t="s">
        <v>1890</v>
      </c>
      <c r="B2749" t="s">
        <v>9</v>
      </c>
      <c r="C2749" t="s">
        <v>32</v>
      </c>
      <c r="D2749" t="s">
        <v>37</v>
      </c>
      <c r="E2749" t="s">
        <v>73</v>
      </c>
      <c r="F2749" t="s">
        <v>3276</v>
      </c>
      <c r="G2749" t="s">
        <v>3254</v>
      </c>
      <c r="H2749" s="2">
        <v>5</v>
      </c>
    </row>
    <row r="2750" spans="1:8" x14ac:dyDescent="0.3">
      <c r="A2750" t="s">
        <v>1891</v>
      </c>
      <c r="B2750" t="s">
        <v>9</v>
      </c>
      <c r="C2750" t="s">
        <v>32</v>
      </c>
      <c r="D2750" t="s">
        <v>37</v>
      </c>
      <c r="E2750" t="s">
        <v>73</v>
      </c>
      <c r="F2750" t="s">
        <v>3276</v>
      </c>
      <c r="G2750" t="s">
        <v>3213</v>
      </c>
      <c r="H2750" s="2">
        <v>5</v>
      </c>
    </row>
    <row r="2751" spans="1:8" x14ac:dyDescent="0.3">
      <c r="A2751" t="s">
        <v>1892</v>
      </c>
      <c r="B2751" t="s">
        <v>9</v>
      </c>
      <c r="C2751" t="s">
        <v>32</v>
      </c>
      <c r="D2751" t="s">
        <v>37</v>
      </c>
      <c r="E2751" t="s">
        <v>73</v>
      </c>
      <c r="F2751" t="s">
        <v>3276</v>
      </c>
      <c r="G2751" t="s">
        <v>3213</v>
      </c>
      <c r="H2751" s="2">
        <v>4</v>
      </c>
    </row>
    <row r="2752" spans="1:8" x14ac:dyDescent="0.3">
      <c r="A2752" t="s">
        <v>1893</v>
      </c>
      <c r="B2752" t="s">
        <v>9</v>
      </c>
      <c r="C2752" t="s">
        <v>32</v>
      </c>
      <c r="D2752" t="s">
        <v>37</v>
      </c>
      <c r="E2752" t="s">
        <v>73</v>
      </c>
      <c r="F2752" t="s">
        <v>3276</v>
      </c>
      <c r="G2752" t="s">
        <v>3213</v>
      </c>
      <c r="H2752" s="2">
        <v>4</v>
      </c>
    </row>
    <row r="2753" spans="1:8" x14ac:dyDescent="0.3">
      <c r="A2753" t="s">
        <v>1894</v>
      </c>
      <c r="B2753" t="s">
        <v>9</v>
      </c>
      <c r="C2753" t="s">
        <v>32</v>
      </c>
      <c r="D2753" t="s">
        <v>37</v>
      </c>
      <c r="E2753" t="s">
        <v>80</v>
      </c>
      <c r="F2753" t="s">
        <v>3276</v>
      </c>
      <c r="G2753" t="s">
        <v>3213</v>
      </c>
      <c r="H2753" s="2">
        <v>4</v>
      </c>
    </row>
    <row r="2754" spans="1:8" x14ac:dyDescent="0.3">
      <c r="A2754" t="s">
        <v>1895</v>
      </c>
      <c r="B2754" t="s">
        <v>9</v>
      </c>
      <c r="C2754" t="s">
        <v>32</v>
      </c>
      <c r="D2754" t="s">
        <v>37</v>
      </c>
      <c r="E2754" t="s">
        <v>80</v>
      </c>
      <c r="F2754" t="s">
        <v>3277</v>
      </c>
      <c r="G2754" t="s">
        <v>3224</v>
      </c>
      <c r="H2754" s="2">
        <v>3</v>
      </c>
    </row>
    <row r="2755" spans="1:8" x14ac:dyDescent="0.3">
      <c r="A2755" t="s">
        <v>1896</v>
      </c>
      <c r="B2755" t="s">
        <v>9</v>
      </c>
      <c r="C2755" t="s">
        <v>32</v>
      </c>
      <c r="D2755" t="s">
        <v>37</v>
      </c>
      <c r="E2755" t="s">
        <v>80</v>
      </c>
      <c r="F2755" t="s">
        <v>3277</v>
      </c>
      <c r="G2755" t="s">
        <v>3224</v>
      </c>
      <c r="H2755" s="2">
        <v>5</v>
      </c>
    </row>
    <row r="2756" spans="1:8" x14ac:dyDescent="0.3">
      <c r="A2756" t="s">
        <v>1897</v>
      </c>
      <c r="B2756" t="s">
        <v>9</v>
      </c>
      <c r="C2756" t="s">
        <v>32</v>
      </c>
      <c r="D2756" t="s">
        <v>37</v>
      </c>
      <c r="E2756" t="s">
        <v>80</v>
      </c>
      <c r="F2756" t="s">
        <v>3277</v>
      </c>
      <c r="G2756" t="s">
        <v>3237</v>
      </c>
      <c r="H2756" s="2">
        <v>4</v>
      </c>
    </row>
    <row r="2757" spans="1:8" x14ac:dyDescent="0.3">
      <c r="A2757" t="s">
        <v>1898</v>
      </c>
      <c r="B2757" t="s">
        <v>9</v>
      </c>
      <c r="C2757" t="s">
        <v>32</v>
      </c>
      <c r="D2757" t="s">
        <v>37</v>
      </c>
      <c r="E2757" t="s">
        <v>80</v>
      </c>
      <c r="F2757" t="s">
        <v>3277</v>
      </c>
      <c r="G2757" t="s">
        <v>3237</v>
      </c>
      <c r="H2757" s="2">
        <v>2</v>
      </c>
    </row>
    <row r="2758" spans="1:8" x14ac:dyDescent="0.3">
      <c r="A2758" t="s">
        <v>1899</v>
      </c>
      <c r="B2758" t="s">
        <v>9</v>
      </c>
      <c r="C2758" t="s">
        <v>32</v>
      </c>
      <c r="D2758" t="s">
        <v>37</v>
      </c>
      <c r="E2758" t="s">
        <v>80</v>
      </c>
      <c r="F2758" t="s">
        <v>3277</v>
      </c>
      <c r="G2758" t="s">
        <v>3237</v>
      </c>
      <c r="H2758" s="2">
        <v>5</v>
      </c>
    </row>
    <row r="2759" spans="1:8" x14ac:dyDescent="0.3">
      <c r="A2759" t="s">
        <v>1900</v>
      </c>
      <c r="B2759" t="s">
        <v>9</v>
      </c>
      <c r="C2759" t="s">
        <v>32</v>
      </c>
      <c r="D2759" t="s">
        <v>37</v>
      </c>
      <c r="E2759" t="s">
        <v>80</v>
      </c>
      <c r="F2759" t="s">
        <v>3278</v>
      </c>
      <c r="G2759" t="s">
        <v>3237</v>
      </c>
      <c r="H2759" s="2">
        <v>5</v>
      </c>
    </row>
    <row r="2760" spans="1:8" x14ac:dyDescent="0.3">
      <c r="A2760" t="s">
        <v>1901</v>
      </c>
      <c r="B2760" t="s">
        <v>9</v>
      </c>
      <c r="C2760" t="s">
        <v>32</v>
      </c>
      <c r="D2760" t="s">
        <v>37</v>
      </c>
      <c r="E2760" t="s">
        <v>80</v>
      </c>
      <c r="F2760" t="s">
        <v>3278</v>
      </c>
      <c r="G2760" t="s">
        <v>3237</v>
      </c>
      <c r="H2760" s="2">
        <v>5</v>
      </c>
    </row>
    <row r="2761" spans="1:8" x14ac:dyDescent="0.3">
      <c r="A2761" t="s">
        <v>1902</v>
      </c>
      <c r="B2761" t="s">
        <v>9</v>
      </c>
      <c r="C2761" t="s">
        <v>32</v>
      </c>
      <c r="D2761" t="s">
        <v>37</v>
      </c>
      <c r="E2761" t="s">
        <v>80</v>
      </c>
      <c r="F2761" t="s">
        <v>3278</v>
      </c>
      <c r="G2761" t="s">
        <v>3218</v>
      </c>
      <c r="H2761" s="2">
        <v>4</v>
      </c>
    </row>
    <row r="2762" spans="1:8" x14ac:dyDescent="0.3">
      <c r="A2762" t="s">
        <v>1903</v>
      </c>
      <c r="B2762" t="s">
        <v>9</v>
      </c>
      <c r="C2762" t="s">
        <v>32</v>
      </c>
      <c r="D2762" t="s">
        <v>37</v>
      </c>
      <c r="E2762" t="s">
        <v>98</v>
      </c>
      <c r="F2762" t="s">
        <v>3278</v>
      </c>
      <c r="G2762" t="s">
        <v>3219</v>
      </c>
      <c r="H2762" s="2">
        <v>4</v>
      </c>
    </row>
    <row r="2763" spans="1:8" x14ac:dyDescent="0.3">
      <c r="A2763" t="s">
        <v>1904</v>
      </c>
      <c r="B2763" t="s">
        <v>9</v>
      </c>
      <c r="C2763" t="s">
        <v>32</v>
      </c>
      <c r="D2763" t="s">
        <v>37</v>
      </c>
      <c r="E2763" t="s">
        <v>98</v>
      </c>
      <c r="F2763" t="s">
        <v>3278</v>
      </c>
      <c r="G2763" t="s">
        <v>3220</v>
      </c>
      <c r="H2763" s="2">
        <v>4</v>
      </c>
    </row>
    <row r="2764" spans="1:8" x14ac:dyDescent="0.3">
      <c r="A2764" t="s">
        <v>1905</v>
      </c>
      <c r="B2764" t="s">
        <v>9</v>
      </c>
      <c r="C2764" t="s">
        <v>32</v>
      </c>
      <c r="D2764" t="s">
        <v>37</v>
      </c>
      <c r="E2764" t="s">
        <v>98</v>
      </c>
      <c r="F2764" t="s">
        <v>3278</v>
      </c>
      <c r="G2764" t="s">
        <v>3221</v>
      </c>
      <c r="H2764" s="2">
        <v>5</v>
      </c>
    </row>
    <row r="2765" spans="1:8" x14ac:dyDescent="0.3">
      <c r="A2765" t="s">
        <v>1906</v>
      </c>
      <c r="B2765" t="s">
        <v>9</v>
      </c>
      <c r="C2765" t="s">
        <v>32</v>
      </c>
      <c r="D2765" t="s">
        <v>37</v>
      </c>
      <c r="E2765" t="s">
        <v>98</v>
      </c>
      <c r="F2765" t="s">
        <v>3277</v>
      </c>
      <c r="G2765" t="s">
        <v>3222</v>
      </c>
      <c r="H2765" s="2">
        <v>5</v>
      </c>
    </row>
    <row r="2766" spans="1:8" x14ac:dyDescent="0.3">
      <c r="A2766" t="s">
        <v>1907</v>
      </c>
      <c r="B2766" t="s">
        <v>9</v>
      </c>
      <c r="C2766" t="s">
        <v>32</v>
      </c>
      <c r="D2766" t="s">
        <v>37</v>
      </c>
      <c r="E2766" t="s">
        <v>98</v>
      </c>
      <c r="F2766" t="s">
        <v>3277</v>
      </c>
      <c r="G2766" t="s">
        <v>3223</v>
      </c>
      <c r="H2766" s="2">
        <v>3</v>
      </c>
    </row>
    <row r="2767" spans="1:8" x14ac:dyDescent="0.3">
      <c r="A2767" t="s">
        <v>1908</v>
      </c>
      <c r="B2767" t="s">
        <v>9</v>
      </c>
      <c r="C2767" t="s">
        <v>32</v>
      </c>
      <c r="D2767" t="s">
        <v>37</v>
      </c>
      <c r="E2767" t="s">
        <v>98</v>
      </c>
      <c r="F2767" t="s">
        <v>3277</v>
      </c>
      <c r="G2767" t="s">
        <v>3224</v>
      </c>
      <c r="H2767" s="2">
        <v>5</v>
      </c>
    </row>
    <row r="2768" spans="1:8" x14ac:dyDescent="0.3">
      <c r="A2768" t="s">
        <v>1909</v>
      </c>
      <c r="B2768" t="s">
        <v>9</v>
      </c>
      <c r="C2768" t="s">
        <v>32</v>
      </c>
      <c r="D2768" t="s">
        <v>37</v>
      </c>
      <c r="E2768" t="s">
        <v>98</v>
      </c>
      <c r="F2768" t="s">
        <v>3277</v>
      </c>
      <c r="G2768" t="s">
        <v>3225</v>
      </c>
      <c r="H2768" s="2">
        <v>5</v>
      </c>
    </row>
    <row r="2769" spans="1:8" x14ac:dyDescent="0.3">
      <c r="A2769" t="s">
        <v>1910</v>
      </c>
      <c r="B2769" t="s">
        <v>9</v>
      </c>
      <c r="C2769" t="s">
        <v>32</v>
      </c>
      <c r="D2769" t="s">
        <v>37</v>
      </c>
      <c r="E2769" t="s">
        <v>98</v>
      </c>
      <c r="F2769" t="s">
        <v>3277</v>
      </c>
      <c r="G2769" t="s">
        <v>3213</v>
      </c>
      <c r="H2769" s="2">
        <v>4</v>
      </c>
    </row>
    <row r="2770" spans="1:8" x14ac:dyDescent="0.3">
      <c r="A2770" t="s">
        <v>1911</v>
      </c>
      <c r="B2770" t="s">
        <v>9</v>
      </c>
      <c r="C2770" t="s">
        <v>32</v>
      </c>
      <c r="D2770" t="s">
        <v>37</v>
      </c>
      <c r="E2770" t="s">
        <v>98</v>
      </c>
      <c r="F2770" t="s">
        <v>3277</v>
      </c>
      <c r="G2770" t="s">
        <v>3214</v>
      </c>
      <c r="H2770" s="2">
        <v>3</v>
      </c>
    </row>
    <row r="2771" spans="1:8" x14ac:dyDescent="0.3">
      <c r="A2771" t="s">
        <v>1912</v>
      </c>
      <c r="B2771" t="s">
        <v>9</v>
      </c>
      <c r="C2771" t="s">
        <v>32</v>
      </c>
      <c r="D2771" t="s">
        <v>37</v>
      </c>
      <c r="E2771" t="s">
        <v>98</v>
      </c>
      <c r="F2771" t="s">
        <v>3278</v>
      </c>
      <c r="G2771" t="s">
        <v>3215</v>
      </c>
      <c r="H2771" s="2">
        <v>4</v>
      </c>
    </row>
    <row r="2772" spans="1:8" x14ac:dyDescent="0.3">
      <c r="A2772" t="s">
        <v>1913</v>
      </c>
      <c r="B2772" t="s">
        <v>9</v>
      </c>
      <c r="C2772" t="s">
        <v>32</v>
      </c>
      <c r="D2772" t="s">
        <v>37</v>
      </c>
      <c r="E2772" t="s">
        <v>98</v>
      </c>
      <c r="F2772" t="s">
        <v>3278</v>
      </c>
      <c r="G2772" t="s">
        <v>3216</v>
      </c>
      <c r="H2772" s="2">
        <v>5</v>
      </c>
    </row>
    <row r="2773" spans="1:8" x14ac:dyDescent="0.3">
      <c r="A2773" t="s">
        <v>1914</v>
      </c>
      <c r="B2773" t="s">
        <v>9</v>
      </c>
      <c r="C2773" t="s">
        <v>32</v>
      </c>
      <c r="D2773" t="s">
        <v>37</v>
      </c>
      <c r="E2773" t="s">
        <v>98</v>
      </c>
      <c r="F2773" t="s">
        <v>3278</v>
      </c>
      <c r="G2773" t="s">
        <v>3213</v>
      </c>
      <c r="H2773" s="2">
        <v>3</v>
      </c>
    </row>
    <row r="2774" spans="1:8" x14ac:dyDescent="0.3">
      <c r="A2774" t="s">
        <v>1915</v>
      </c>
      <c r="B2774" t="s">
        <v>9</v>
      </c>
      <c r="C2774" t="s">
        <v>32</v>
      </c>
      <c r="D2774" t="s">
        <v>37</v>
      </c>
      <c r="E2774" t="s">
        <v>98</v>
      </c>
      <c r="F2774" t="s">
        <v>3278</v>
      </c>
      <c r="G2774" t="s">
        <v>3213</v>
      </c>
      <c r="H2774" s="2">
        <v>2</v>
      </c>
    </row>
    <row r="2775" spans="1:8" x14ac:dyDescent="0.3">
      <c r="A2775" t="s">
        <v>1916</v>
      </c>
      <c r="B2775" t="s">
        <v>9</v>
      </c>
      <c r="C2775" t="s">
        <v>32</v>
      </c>
      <c r="D2775" t="s">
        <v>37</v>
      </c>
      <c r="E2775" t="s">
        <v>98</v>
      </c>
      <c r="F2775" t="s">
        <v>3278</v>
      </c>
      <c r="G2775" t="s">
        <v>3219</v>
      </c>
      <c r="H2775" s="2">
        <v>5</v>
      </c>
    </row>
    <row r="2776" spans="1:8" x14ac:dyDescent="0.3">
      <c r="A2776" t="s">
        <v>1917</v>
      </c>
      <c r="B2776" t="s">
        <v>9</v>
      </c>
      <c r="C2776" t="s">
        <v>32</v>
      </c>
      <c r="D2776" t="s">
        <v>37</v>
      </c>
      <c r="E2776" t="s">
        <v>98</v>
      </c>
      <c r="F2776" t="s">
        <v>3278</v>
      </c>
      <c r="G2776" t="s">
        <v>3220</v>
      </c>
      <c r="H2776" s="2">
        <v>4</v>
      </c>
    </row>
    <row r="2777" spans="1:8" x14ac:dyDescent="0.3">
      <c r="A2777" t="s">
        <v>1918</v>
      </c>
      <c r="B2777" t="s">
        <v>9</v>
      </c>
      <c r="C2777" t="s">
        <v>32</v>
      </c>
      <c r="D2777" t="s">
        <v>37</v>
      </c>
      <c r="E2777" t="s">
        <v>98</v>
      </c>
      <c r="F2777" t="s">
        <v>3276</v>
      </c>
      <c r="G2777" t="s">
        <v>3221</v>
      </c>
      <c r="H2777" s="2">
        <v>3</v>
      </c>
    </row>
    <row r="2778" spans="1:8" x14ac:dyDescent="0.3">
      <c r="A2778" t="s">
        <v>1919</v>
      </c>
      <c r="B2778" t="s">
        <v>9</v>
      </c>
      <c r="C2778" t="s">
        <v>32</v>
      </c>
      <c r="D2778" t="s">
        <v>37</v>
      </c>
      <c r="E2778" t="s">
        <v>98</v>
      </c>
      <c r="F2778" t="s">
        <v>3276</v>
      </c>
      <c r="G2778" t="s">
        <v>3222</v>
      </c>
      <c r="H2778" s="2">
        <v>5</v>
      </c>
    </row>
    <row r="2779" spans="1:8" x14ac:dyDescent="0.3">
      <c r="A2779" t="s">
        <v>1920</v>
      </c>
      <c r="B2779" t="s">
        <v>9</v>
      </c>
      <c r="C2779" t="s">
        <v>32</v>
      </c>
      <c r="D2779" t="s">
        <v>37</v>
      </c>
      <c r="E2779" t="s">
        <v>98</v>
      </c>
      <c r="F2779" t="s">
        <v>3276</v>
      </c>
      <c r="G2779" t="s">
        <v>3223</v>
      </c>
      <c r="H2779" s="2">
        <v>4</v>
      </c>
    </row>
    <row r="2780" spans="1:8" x14ac:dyDescent="0.3">
      <c r="A2780" t="s">
        <v>1921</v>
      </c>
      <c r="B2780" t="s">
        <v>9</v>
      </c>
      <c r="C2780" t="s">
        <v>32</v>
      </c>
      <c r="D2780" t="s">
        <v>37</v>
      </c>
      <c r="E2780" t="s">
        <v>98</v>
      </c>
      <c r="F2780" t="s">
        <v>3276</v>
      </c>
      <c r="G2780" t="s">
        <v>3224</v>
      </c>
      <c r="H2780" s="2">
        <v>2</v>
      </c>
    </row>
    <row r="2781" spans="1:8" x14ac:dyDescent="0.3">
      <c r="A2781" t="s">
        <v>1922</v>
      </c>
      <c r="B2781" t="s">
        <v>9</v>
      </c>
      <c r="C2781" t="s">
        <v>32</v>
      </c>
      <c r="D2781" t="s">
        <v>37</v>
      </c>
      <c r="E2781" t="s">
        <v>98</v>
      </c>
      <c r="F2781" t="s">
        <v>3276</v>
      </c>
      <c r="G2781" t="s">
        <v>3218</v>
      </c>
      <c r="H2781" s="2">
        <v>5</v>
      </c>
    </row>
    <row r="2782" spans="1:8" x14ac:dyDescent="0.3">
      <c r="A2782" t="s">
        <v>1923</v>
      </c>
      <c r="B2782" t="s">
        <v>9</v>
      </c>
      <c r="C2782" t="s">
        <v>32</v>
      </c>
      <c r="D2782" t="s">
        <v>37</v>
      </c>
      <c r="E2782" t="s">
        <v>98</v>
      </c>
      <c r="F2782" t="s">
        <v>3276</v>
      </c>
      <c r="G2782" t="s">
        <v>3218</v>
      </c>
      <c r="H2782" s="2">
        <v>5</v>
      </c>
    </row>
    <row r="2783" spans="1:8" x14ac:dyDescent="0.3">
      <c r="A2783" t="s">
        <v>1924</v>
      </c>
      <c r="B2783" t="s">
        <v>9</v>
      </c>
      <c r="C2783" t="s">
        <v>32</v>
      </c>
      <c r="D2783" t="s">
        <v>37</v>
      </c>
      <c r="E2783" t="s">
        <v>98</v>
      </c>
      <c r="F2783" t="s">
        <v>3277</v>
      </c>
      <c r="G2783" t="s">
        <v>3218</v>
      </c>
      <c r="H2783" s="2">
        <v>4</v>
      </c>
    </row>
    <row r="2784" spans="1:8" x14ac:dyDescent="0.3">
      <c r="A2784" t="s">
        <v>1925</v>
      </c>
      <c r="B2784" t="s">
        <v>9</v>
      </c>
      <c r="C2784" t="s">
        <v>32</v>
      </c>
      <c r="D2784" t="s">
        <v>38</v>
      </c>
      <c r="E2784" t="s">
        <v>80</v>
      </c>
      <c r="F2784" t="s">
        <v>3277</v>
      </c>
      <c r="G2784" t="s">
        <v>3218</v>
      </c>
      <c r="H2784" s="2">
        <v>4</v>
      </c>
    </row>
    <row r="2785" spans="1:8" x14ac:dyDescent="0.3">
      <c r="A2785" t="s">
        <v>1926</v>
      </c>
      <c r="B2785" t="s">
        <v>9</v>
      </c>
      <c r="C2785" t="s">
        <v>32</v>
      </c>
      <c r="D2785" t="s">
        <v>38</v>
      </c>
      <c r="E2785" t="s">
        <v>80</v>
      </c>
      <c r="F2785" t="s">
        <v>3277</v>
      </c>
      <c r="G2785" t="s">
        <v>3218</v>
      </c>
      <c r="H2785" s="2">
        <v>4</v>
      </c>
    </row>
    <row r="2786" spans="1:8" x14ac:dyDescent="0.3">
      <c r="A2786" t="s">
        <v>1927</v>
      </c>
      <c r="B2786" t="s">
        <v>9</v>
      </c>
      <c r="C2786" t="s">
        <v>32</v>
      </c>
      <c r="D2786" t="s">
        <v>38</v>
      </c>
      <c r="E2786" t="s">
        <v>80</v>
      </c>
      <c r="F2786" t="s">
        <v>3277</v>
      </c>
      <c r="G2786" t="s">
        <v>3218</v>
      </c>
      <c r="H2786" s="2">
        <v>3</v>
      </c>
    </row>
    <row r="2787" spans="1:8" x14ac:dyDescent="0.3">
      <c r="A2787" t="s">
        <v>1928</v>
      </c>
      <c r="B2787" t="s">
        <v>9</v>
      </c>
      <c r="C2787" t="s">
        <v>32</v>
      </c>
      <c r="D2787" t="s">
        <v>38</v>
      </c>
      <c r="E2787" t="s">
        <v>80</v>
      </c>
      <c r="F2787" t="s">
        <v>3277</v>
      </c>
      <c r="G2787" t="s">
        <v>3228</v>
      </c>
      <c r="H2787" s="2">
        <v>5</v>
      </c>
    </row>
    <row r="2788" spans="1:8" x14ac:dyDescent="0.3">
      <c r="A2788" t="s">
        <v>1929</v>
      </c>
      <c r="B2788" t="s">
        <v>9</v>
      </c>
      <c r="C2788" t="s">
        <v>32</v>
      </c>
      <c r="D2788" t="s">
        <v>38</v>
      </c>
      <c r="E2788" t="s">
        <v>80</v>
      </c>
      <c r="F2788" t="s">
        <v>3277</v>
      </c>
      <c r="G2788" t="s">
        <v>3237</v>
      </c>
      <c r="H2788" s="2">
        <v>4</v>
      </c>
    </row>
    <row r="2789" spans="1:8" x14ac:dyDescent="0.3">
      <c r="A2789" t="s">
        <v>1930</v>
      </c>
      <c r="B2789" t="s">
        <v>9</v>
      </c>
      <c r="C2789" t="s">
        <v>32</v>
      </c>
      <c r="D2789" t="s">
        <v>38</v>
      </c>
      <c r="E2789" t="s">
        <v>80</v>
      </c>
      <c r="F2789" t="s">
        <v>3277</v>
      </c>
      <c r="G2789" t="s">
        <v>3237</v>
      </c>
      <c r="H2789" s="2">
        <v>2</v>
      </c>
    </row>
    <row r="2790" spans="1:8" x14ac:dyDescent="0.3">
      <c r="A2790" t="s">
        <v>1931</v>
      </c>
      <c r="B2790" t="s">
        <v>9</v>
      </c>
      <c r="C2790" t="s">
        <v>32</v>
      </c>
      <c r="D2790" t="s">
        <v>38</v>
      </c>
      <c r="E2790" t="s">
        <v>80</v>
      </c>
      <c r="F2790" t="s">
        <v>3277</v>
      </c>
      <c r="G2790" t="s">
        <v>3237</v>
      </c>
      <c r="H2790" s="2">
        <v>5</v>
      </c>
    </row>
    <row r="2791" spans="1:8" x14ac:dyDescent="0.3">
      <c r="A2791" t="s">
        <v>1932</v>
      </c>
      <c r="B2791" t="s">
        <v>9</v>
      </c>
      <c r="C2791" t="s">
        <v>32</v>
      </c>
      <c r="D2791" t="s">
        <v>38</v>
      </c>
      <c r="E2791" t="s">
        <v>80</v>
      </c>
      <c r="F2791" t="s">
        <v>3279</v>
      </c>
      <c r="G2791" t="s">
        <v>3237</v>
      </c>
      <c r="H2791" s="2">
        <v>5</v>
      </c>
    </row>
    <row r="2792" spans="1:8" x14ac:dyDescent="0.3">
      <c r="A2792" t="s">
        <v>1933</v>
      </c>
      <c r="B2792" t="s">
        <v>9</v>
      </c>
      <c r="C2792" t="s">
        <v>32</v>
      </c>
      <c r="D2792" t="s">
        <v>38</v>
      </c>
      <c r="E2792" t="s">
        <v>80</v>
      </c>
      <c r="F2792" t="s">
        <v>3279</v>
      </c>
      <c r="G2792" t="s">
        <v>3237</v>
      </c>
      <c r="H2792" s="2">
        <v>5</v>
      </c>
    </row>
    <row r="2793" spans="1:8" x14ac:dyDescent="0.3">
      <c r="A2793" t="s">
        <v>1934</v>
      </c>
      <c r="B2793" t="s">
        <v>9</v>
      </c>
      <c r="C2793" t="s">
        <v>32</v>
      </c>
      <c r="D2793" t="s">
        <v>38</v>
      </c>
      <c r="E2793" t="s">
        <v>132</v>
      </c>
      <c r="F2793" t="s">
        <v>3279</v>
      </c>
      <c r="G2793" t="s">
        <v>3251</v>
      </c>
      <c r="H2793" s="2">
        <v>4</v>
      </c>
    </row>
    <row r="2794" spans="1:8" x14ac:dyDescent="0.3">
      <c r="A2794" t="s">
        <v>1935</v>
      </c>
      <c r="B2794" t="s">
        <v>9</v>
      </c>
      <c r="C2794" t="s">
        <v>32</v>
      </c>
      <c r="D2794" t="s">
        <v>38</v>
      </c>
      <c r="E2794" t="s">
        <v>132</v>
      </c>
      <c r="F2794" t="s">
        <v>3279</v>
      </c>
      <c r="G2794" t="s">
        <v>3251</v>
      </c>
      <c r="H2794" s="2">
        <v>4</v>
      </c>
    </row>
    <row r="2795" spans="1:8" x14ac:dyDescent="0.3">
      <c r="A2795" t="s">
        <v>1936</v>
      </c>
      <c r="B2795" t="s">
        <v>9</v>
      </c>
      <c r="C2795" t="s">
        <v>32</v>
      </c>
      <c r="D2795" t="s">
        <v>38</v>
      </c>
      <c r="E2795" t="s">
        <v>132</v>
      </c>
      <c r="F2795" t="s">
        <v>3279</v>
      </c>
      <c r="G2795" t="s">
        <v>3251</v>
      </c>
      <c r="H2795" s="2">
        <v>4</v>
      </c>
    </row>
    <row r="2796" spans="1:8" x14ac:dyDescent="0.3">
      <c r="A2796" t="s">
        <v>1937</v>
      </c>
      <c r="B2796" t="s">
        <v>9</v>
      </c>
      <c r="C2796" t="s">
        <v>32</v>
      </c>
      <c r="D2796" t="s">
        <v>38</v>
      </c>
      <c r="E2796" t="s">
        <v>132</v>
      </c>
      <c r="F2796" t="s">
        <v>3279</v>
      </c>
      <c r="G2796" t="s">
        <v>3251</v>
      </c>
      <c r="H2796" s="2">
        <v>5</v>
      </c>
    </row>
    <row r="2797" spans="1:8" x14ac:dyDescent="0.3">
      <c r="A2797" t="s">
        <v>1938</v>
      </c>
      <c r="B2797" t="s">
        <v>9</v>
      </c>
      <c r="C2797" t="s">
        <v>32</v>
      </c>
      <c r="D2797" t="s">
        <v>38</v>
      </c>
      <c r="E2797" t="s">
        <v>132</v>
      </c>
      <c r="F2797" t="s">
        <v>3279</v>
      </c>
      <c r="G2797" t="s">
        <v>3251</v>
      </c>
      <c r="H2797" s="2">
        <v>5</v>
      </c>
    </row>
    <row r="2798" spans="1:8" x14ac:dyDescent="0.3">
      <c r="A2798" t="s">
        <v>1939</v>
      </c>
      <c r="B2798" t="s">
        <v>9</v>
      </c>
      <c r="C2798" t="s">
        <v>32</v>
      </c>
      <c r="D2798" t="s">
        <v>38</v>
      </c>
      <c r="E2798" t="s">
        <v>132</v>
      </c>
      <c r="F2798" t="s">
        <v>3280</v>
      </c>
      <c r="G2798" t="s">
        <v>3251</v>
      </c>
      <c r="H2798" s="2">
        <v>3</v>
      </c>
    </row>
    <row r="2799" spans="1:8" x14ac:dyDescent="0.3">
      <c r="A2799" t="s">
        <v>1940</v>
      </c>
      <c r="B2799" t="s">
        <v>9</v>
      </c>
      <c r="C2799" t="s">
        <v>32</v>
      </c>
      <c r="D2799" t="s">
        <v>38</v>
      </c>
      <c r="E2799" t="s">
        <v>132</v>
      </c>
      <c r="F2799" t="s">
        <v>3280</v>
      </c>
      <c r="G2799" t="s">
        <v>3251</v>
      </c>
      <c r="H2799" s="2">
        <v>5</v>
      </c>
    </row>
    <row r="2800" spans="1:8" x14ac:dyDescent="0.3">
      <c r="A2800" t="s">
        <v>1941</v>
      </c>
      <c r="B2800" t="s">
        <v>9</v>
      </c>
      <c r="C2800" t="s">
        <v>32</v>
      </c>
      <c r="D2800" t="s">
        <v>38</v>
      </c>
      <c r="E2800" t="s">
        <v>132</v>
      </c>
      <c r="F2800" t="s">
        <v>3280</v>
      </c>
      <c r="G2800" t="s">
        <v>3251</v>
      </c>
      <c r="H2800" s="2">
        <v>5</v>
      </c>
    </row>
    <row r="2801" spans="1:8" x14ac:dyDescent="0.3">
      <c r="A2801" t="s">
        <v>1942</v>
      </c>
      <c r="B2801" t="s">
        <v>9</v>
      </c>
      <c r="C2801" t="s">
        <v>32</v>
      </c>
      <c r="D2801" t="s">
        <v>38</v>
      </c>
      <c r="E2801" t="s">
        <v>132</v>
      </c>
      <c r="F2801" t="s">
        <v>3280</v>
      </c>
      <c r="G2801" t="s">
        <v>3234</v>
      </c>
      <c r="H2801" s="2">
        <v>4</v>
      </c>
    </row>
    <row r="2802" spans="1:8" x14ac:dyDescent="0.3">
      <c r="A2802" t="s">
        <v>1943</v>
      </c>
      <c r="B2802" t="s">
        <v>9</v>
      </c>
      <c r="C2802" t="s">
        <v>32</v>
      </c>
      <c r="D2802" t="s">
        <v>38</v>
      </c>
      <c r="E2802" t="s">
        <v>132</v>
      </c>
      <c r="F2802" t="s">
        <v>3280</v>
      </c>
      <c r="G2802" t="s">
        <v>3234</v>
      </c>
      <c r="H2802" s="2">
        <v>3</v>
      </c>
    </row>
    <row r="2803" spans="1:8" x14ac:dyDescent="0.3">
      <c r="A2803" t="s">
        <v>1944</v>
      </c>
      <c r="B2803" t="s">
        <v>9</v>
      </c>
      <c r="C2803" t="s">
        <v>32</v>
      </c>
      <c r="D2803" t="s">
        <v>38</v>
      </c>
      <c r="E2803" t="s">
        <v>132</v>
      </c>
      <c r="F2803" t="s">
        <v>3280</v>
      </c>
      <c r="G2803" t="s">
        <v>3234</v>
      </c>
      <c r="H2803" s="2">
        <v>5</v>
      </c>
    </row>
    <row r="2804" spans="1:8" x14ac:dyDescent="0.3">
      <c r="A2804" t="s">
        <v>1945</v>
      </c>
      <c r="B2804" t="s">
        <v>9</v>
      </c>
      <c r="C2804" t="s">
        <v>32</v>
      </c>
      <c r="D2804" t="s">
        <v>38</v>
      </c>
      <c r="E2804" t="s">
        <v>132</v>
      </c>
      <c r="F2804" t="s">
        <v>3280</v>
      </c>
      <c r="G2804" t="s">
        <v>3234</v>
      </c>
      <c r="H2804" s="2">
        <v>4</v>
      </c>
    </row>
    <row r="2805" spans="1:8" x14ac:dyDescent="0.3">
      <c r="A2805" t="s">
        <v>1946</v>
      </c>
      <c r="B2805" t="s">
        <v>9</v>
      </c>
      <c r="C2805" t="s">
        <v>32</v>
      </c>
      <c r="D2805" t="s">
        <v>38</v>
      </c>
      <c r="E2805" t="s">
        <v>132</v>
      </c>
      <c r="F2805" t="s">
        <v>3280</v>
      </c>
      <c r="G2805" t="s">
        <v>3234</v>
      </c>
      <c r="H2805" s="2">
        <v>3</v>
      </c>
    </row>
    <row r="2806" spans="1:8" x14ac:dyDescent="0.3">
      <c r="A2806" t="s">
        <v>1947</v>
      </c>
      <c r="B2806" t="s">
        <v>9</v>
      </c>
      <c r="C2806" t="s">
        <v>32</v>
      </c>
      <c r="D2806" t="s">
        <v>38</v>
      </c>
      <c r="E2806" t="s">
        <v>98</v>
      </c>
      <c r="F2806" t="s">
        <v>3278</v>
      </c>
      <c r="G2806" t="s">
        <v>3221</v>
      </c>
      <c r="H2806" s="2">
        <v>5</v>
      </c>
    </row>
    <row r="2807" spans="1:8" x14ac:dyDescent="0.3">
      <c r="A2807" t="s">
        <v>1948</v>
      </c>
      <c r="B2807" t="s">
        <v>9</v>
      </c>
      <c r="C2807" t="s">
        <v>32</v>
      </c>
      <c r="D2807" t="s">
        <v>38</v>
      </c>
      <c r="E2807" t="s">
        <v>98</v>
      </c>
      <c r="F2807" t="s">
        <v>3278</v>
      </c>
      <c r="G2807" t="s">
        <v>3221</v>
      </c>
      <c r="H2807" s="2">
        <v>5</v>
      </c>
    </row>
    <row r="2808" spans="1:8" x14ac:dyDescent="0.3">
      <c r="A2808" t="s">
        <v>1949</v>
      </c>
      <c r="B2808" t="s">
        <v>9</v>
      </c>
      <c r="C2808" t="s">
        <v>32</v>
      </c>
      <c r="D2808" t="s">
        <v>38</v>
      </c>
      <c r="E2808" t="s">
        <v>98</v>
      </c>
      <c r="F2808" t="s">
        <v>3278</v>
      </c>
      <c r="G2808" t="s">
        <v>3221</v>
      </c>
      <c r="H2808" s="2">
        <v>4</v>
      </c>
    </row>
    <row r="2809" spans="1:8" x14ac:dyDescent="0.3">
      <c r="A2809" t="s">
        <v>1950</v>
      </c>
      <c r="B2809" t="s">
        <v>9</v>
      </c>
      <c r="C2809" t="s">
        <v>32</v>
      </c>
      <c r="D2809" t="s">
        <v>38</v>
      </c>
      <c r="E2809" t="s">
        <v>98</v>
      </c>
      <c r="F2809" t="s">
        <v>3278</v>
      </c>
      <c r="G2809" t="s">
        <v>3221</v>
      </c>
      <c r="H2809" s="2">
        <v>2</v>
      </c>
    </row>
    <row r="2810" spans="1:8" x14ac:dyDescent="0.3">
      <c r="A2810" t="s">
        <v>1951</v>
      </c>
      <c r="B2810" t="s">
        <v>9</v>
      </c>
      <c r="C2810" t="s">
        <v>32</v>
      </c>
      <c r="D2810" t="s">
        <v>38</v>
      </c>
      <c r="E2810" t="s">
        <v>98</v>
      </c>
      <c r="F2810" t="s">
        <v>3278</v>
      </c>
      <c r="G2810" t="s">
        <v>3231</v>
      </c>
      <c r="H2810" s="2">
        <v>3</v>
      </c>
    </row>
    <row r="2811" spans="1:8" x14ac:dyDescent="0.3">
      <c r="A2811" t="s">
        <v>1952</v>
      </c>
      <c r="B2811" t="s">
        <v>9</v>
      </c>
      <c r="C2811" t="s">
        <v>32</v>
      </c>
      <c r="D2811" t="s">
        <v>38</v>
      </c>
      <c r="E2811" t="s">
        <v>98</v>
      </c>
      <c r="F2811" t="s">
        <v>3278</v>
      </c>
      <c r="G2811" t="s">
        <v>3231</v>
      </c>
      <c r="H2811" s="2">
        <v>4</v>
      </c>
    </row>
    <row r="2812" spans="1:8" x14ac:dyDescent="0.3">
      <c r="A2812" t="s">
        <v>1953</v>
      </c>
      <c r="B2812" t="s">
        <v>9</v>
      </c>
      <c r="C2812" t="s">
        <v>32</v>
      </c>
      <c r="D2812" t="s">
        <v>38</v>
      </c>
      <c r="E2812" t="s">
        <v>92</v>
      </c>
      <c r="F2812" t="s">
        <v>3278</v>
      </c>
      <c r="G2812" t="s">
        <v>3231</v>
      </c>
      <c r="H2812" s="2">
        <v>5</v>
      </c>
    </row>
    <row r="2813" spans="1:8" x14ac:dyDescent="0.3">
      <c r="A2813" t="s">
        <v>1954</v>
      </c>
      <c r="B2813" t="s">
        <v>9</v>
      </c>
      <c r="C2813" t="s">
        <v>32</v>
      </c>
      <c r="D2813" t="s">
        <v>38</v>
      </c>
      <c r="E2813" t="s">
        <v>92</v>
      </c>
      <c r="F2813" t="s">
        <v>3278</v>
      </c>
      <c r="G2813" t="s">
        <v>3231</v>
      </c>
      <c r="H2813" s="2">
        <v>4</v>
      </c>
    </row>
    <row r="2814" spans="1:8" x14ac:dyDescent="0.3">
      <c r="A2814" t="s">
        <v>1955</v>
      </c>
      <c r="B2814" t="s">
        <v>9</v>
      </c>
      <c r="C2814" t="s">
        <v>32</v>
      </c>
      <c r="D2814" t="s">
        <v>38</v>
      </c>
      <c r="E2814" t="s">
        <v>92</v>
      </c>
      <c r="F2814" t="s">
        <v>3276</v>
      </c>
      <c r="G2814" t="s">
        <v>3231</v>
      </c>
      <c r="H2814" s="2">
        <v>4</v>
      </c>
    </row>
    <row r="2815" spans="1:8" x14ac:dyDescent="0.3">
      <c r="A2815" t="s">
        <v>1956</v>
      </c>
      <c r="B2815" t="s">
        <v>9</v>
      </c>
      <c r="C2815" t="s">
        <v>32</v>
      </c>
      <c r="D2815" t="s">
        <v>38</v>
      </c>
      <c r="E2815" t="s">
        <v>92</v>
      </c>
      <c r="F2815" t="s">
        <v>3276</v>
      </c>
      <c r="G2815" t="s">
        <v>3231</v>
      </c>
      <c r="H2815" s="2">
        <v>4</v>
      </c>
    </row>
    <row r="2816" spans="1:8" x14ac:dyDescent="0.3">
      <c r="A2816" t="s">
        <v>1957</v>
      </c>
      <c r="B2816" t="s">
        <v>9</v>
      </c>
      <c r="C2816" t="s">
        <v>32</v>
      </c>
      <c r="D2816" t="s">
        <v>38</v>
      </c>
      <c r="E2816" t="s">
        <v>92</v>
      </c>
      <c r="F2816" t="s">
        <v>3276</v>
      </c>
      <c r="G2816" t="s">
        <v>3240</v>
      </c>
      <c r="H2816" s="2">
        <v>3</v>
      </c>
    </row>
    <row r="2817" spans="1:8" x14ac:dyDescent="0.3">
      <c r="A2817" t="s">
        <v>1958</v>
      </c>
      <c r="B2817" t="s">
        <v>9</v>
      </c>
      <c r="C2817" t="s">
        <v>32</v>
      </c>
      <c r="D2817" t="s">
        <v>38</v>
      </c>
      <c r="E2817" t="s">
        <v>92</v>
      </c>
      <c r="F2817" t="s">
        <v>3276</v>
      </c>
      <c r="G2817" t="s">
        <v>3240</v>
      </c>
      <c r="H2817" s="2">
        <v>2</v>
      </c>
    </row>
    <row r="2818" spans="1:8" x14ac:dyDescent="0.3">
      <c r="A2818" t="s">
        <v>1959</v>
      </c>
      <c r="B2818" t="s">
        <v>9</v>
      </c>
      <c r="C2818" t="s">
        <v>32</v>
      </c>
      <c r="D2818" t="s">
        <v>38</v>
      </c>
      <c r="E2818" t="s">
        <v>92</v>
      </c>
      <c r="F2818" t="s">
        <v>3276</v>
      </c>
      <c r="G2818" t="s">
        <v>3240</v>
      </c>
      <c r="H2818" s="2">
        <v>5</v>
      </c>
    </row>
    <row r="2819" spans="1:8" x14ac:dyDescent="0.3">
      <c r="A2819" t="s">
        <v>1960</v>
      </c>
      <c r="B2819" t="s">
        <v>9</v>
      </c>
      <c r="C2819" t="s">
        <v>32</v>
      </c>
      <c r="D2819" t="s">
        <v>38</v>
      </c>
      <c r="E2819" t="s">
        <v>92</v>
      </c>
      <c r="F2819" t="s">
        <v>3276</v>
      </c>
      <c r="G2819" t="s">
        <v>3240</v>
      </c>
      <c r="H2819" s="2">
        <v>4</v>
      </c>
    </row>
    <row r="2820" spans="1:8" x14ac:dyDescent="0.3">
      <c r="A2820" t="s">
        <v>1961</v>
      </c>
      <c r="B2820" t="s">
        <v>9</v>
      </c>
      <c r="C2820" t="s">
        <v>32</v>
      </c>
      <c r="D2820" t="s">
        <v>38</v>
      </c>
      <c r="E2820" t="s">
        <v>92</v>
      </c>
      <c r="F2820" t="s">
        <v>3276</v>
      </c>
      <c r="G2820" t="s">
        <v>3229</v>
      </c>
      <c r="H2820" s="2">
        <v>2</v>
      </c>
    </row>
    <row r="2821" spans="1:8" x14ac:dyDescent="0.3">
      <c r="A2821" t="s">
        <v>1962</v>
      </c>
      <c r="B2821" t="s">
        <v>9</v>
      </c>
      <c r="C2821" t="s">
        <v>32</v>
      </c>
      <c r="D2821" t="s">
        <v>38</v>
      </c>
      <c r="E2821" t="s">
        <v>92</v>
      </c>
      <c r="F2821" t="s">
        <v>3277</v>
      </c>
      <c r="G2821" t="s">
        <v>3229</v>
      </c>
      <c r="H2821" s="2">
        <v>5</v>
      </c>
    </row>
    <row r="2822" spans="1:8" x14ac:dyDescent="0.3">
      <c r="A2822" t="s">
        <v>1963</v>
      </c>
      <c r="B2822" t="s">
        <v>9</v>
      </c>
      <c r="C2822" t="s">
        <v>32</v>
      </c>
      <c r="D2822" t="s">
        <v>38</v>
      </c>
      <c r="E2822" t="s">
        <v>92</v>
      </c>
      <c r="F2822" t="s">
        <v>3277</v>
      </c>
      <c r="G2822" t="s">
        <v>3229</v>
      </c>
      <c r="H2822" s="2">
        <v>5</v>
      </c>
    </row>
    <row r="2823" spans="1:8" ht="14.25" customHeight="1" x14ac:dyDescent="0.3">
      <c r="A2823" t="s">
        <v>1964</v>
      </c>
      <c r="B2823" t="s">
        <v>9</v>
      </c>
      <c r="C2823" t="s">
        <v>32</v>
      </c>
      <c r="D2823" t="s">
        <v>14</v>
      </c>
      <c r="E2823" t="s">
        <v>71</v>
      </c>
      <c r="F2823" t="s">
        <v>3277</v>
      </c>
      <c r="G2823" t="s">
        <v>3229</v>
      </c>
      <c r="H2823" s="2">
        <v>4</v>
      </c>
    </row>
    <row r="2824" spans="1:8" x14ac:dyDescent="0.3">
      <c r="A2824" t="s">
        <v>1965</v>
      </c>
      <c r="B2824" t="s">
        <v>9</v>
      </c>
      <c r="C2824" t="s">
        <v>32</v>
      </c>
      <c r="D2824" t="s">
        <v>14</v>
      </c>
      <c r="E2824" t="s">
        <v>71</v>
      </c>
      <c r="F2824" t="s">
        <v>3277</v>
      </c>
      <c r="G2824" t="s">
        <v>3229</v>
      </c>
      <c r="H2824" s="2">
        <v>4</v>
      </c>
    </row>
    <row r="2825" spans="1:8" x14ac:dyDescent="0.3">
      <c r="A2825" t="s">
        <v>1966</v>
      </c>
      <c r="B2825" t="s">
        <v>9</v>
      </c>
      <c r="C2825" t="s">
        <v>32</v>
      </c>
      <c r="D2825" t="s">
        <v>14</v>
      </c>
      <c r="E2825" t="s">
        <v>71</v>
      </c>
      <c r="F2825" t="s">
        <v>3277</v>
      </c>
      <c r="G2825" t="s">
        <v>3235</v>
      </c>
      <c r="H2825" s="2">
        <v>4</v>
      </c>
    </row>
    <row r="2826" spans="1:8" x14ac:dyDescent="0.3">
      <c r="A2826" t="s">
        <v>1967</v>
      </c>
      <c r="B2826" t="s">
        <v>9</v>
      </c>
      <c r="C2826" t="s">
        <v>32</v>
      </c>
      <c r="D2826" t="s">
        <v>14</v>
      </c>
      <c r="E2826" t="s">
        <v>71</v>
      </c>
      <c r="F2826" t="s">
        <v>3277</v>
      </c>
      <c r="G2826" t="s">
        <v>3235</v>
      </c>
      <c r="H2826" s="2">
        <v>3</v>
      </c>
    </row>
    <row r="2827" spans="1:8" x14ac:dyDescent="0.3">
      <c r="A2827" t="s">
        <v>1968</v>
      </c>
      <c r="B2827" t="s">
        <v>9</v>
      </c>
      <c r="C2827" t="s">
        <v>32</v>
      </c>
      <c r="D2827" t="s">
        <v>14</v>
      </c>
      <c r="E2827" t="s">
        <v>71</v>
      </c>
      <c r="F2827" t="s">
        <v>3277</v>
      </c>
      <c r="G2827" t="s">
        <v>3235</v>
      </c>
      <c r="H2827" s="2">
        <v>5</v>
      </c>
    </row>
    <row r="2828" spans="1:8" x14ac:dyDescent="0.3">
      <c r="A2828" t="s">
        <v>1969</v>
      </c>
      <c r="B2828" t="s">
        <v>9</v>
      </c>
      <c r="C2828" t="s">
        <v>32</v>
      </c>
      <c r="D2828" t="s">
        <v>14</v>
      </c>
      <c r="E2828" t="s">
        <v>71</v>
      </c>
      <c r="F2828" t="s">
        <v>3277</v>
      </c>
      <c r="G2828" t="s">
        <v>3214</v>
      </c>
      <c r="H2828" s="2">
        <v>4</v>
      </c>
    </row>
    <row r="2829" spans="1:8" x14ac:dyDescent="0.3">
      <c r="A2829" t="s">
        <v>1970</v>
      </c>
      <c r="B2829" t="s">
        <v>9</v>
      </c>
      <c r="C2829" t="s">
        <v>32</v>
      </c>
      <c r="D2829" t="s">
        <v>14</v>
      </c>
      <c r="E2829" t="s">
        <v>71</v>
      </c>
      <c r="F2829" t="s">
        <v>3277</v>
      </c>
      <c r="G2829" t="s">
        <v>3237</v>
      </c>
      <c r="H2829" s="2">
        <v>2</v>
      </c>
    </row>
    <row r="2830" spans="1:8" x14ac:dyDescent="0.3">
      <c r="A2830" t="s">
        <v>1971</v>
      </c>
      <c r="B2830" t="s">
        <v>9</v>
      </c>
      <c r="C2830" t="s">
        <v>32</v>
      </c>
      <c r="D2830" t="s">
        <v>14</v>
      </c>
      <c r="E2830" t="s">
        <v>71</v>
      </c>
      <c r="F2830" t="s">
        <v>3280</v>
      </c>
      <c r="G2830" t="s">
        <v>3237</v>
      </c>
      <c r="H2830" s="2">
        <v>5</v>
      </c>
    </row>
    <row r="2831" spans="1:8" x14ac:dyDescent="0.3">
      <c r="A2831" t="s">
        <v>1972</v>
      </c>
      <c r="B2831" t="s">
        <v>9</v>
      </c>
      <c r="C2831" t="s">
        <v>32</v>
      </c>
      <c r="D2831" t="s">
        <v>14</v>
      </c>
      <c r="E2831" t="s">
        <v>71</v>
      </c>
      <c r="F2831" t="s">
        <v>3280</v>
      </c>
      <c r="G2831" t="s">
        <v>3237</v>
      </c>
      <c r="H2831" s="2">
        <v>5</v>
      </c>
    </row>
    <row r="2832" spans="1:8" x14ac:dyDescent="0.3">
      <c r="A2832" t="s">
        <v>1973</v>
      </c>
      <c r="B2832" t="s">
        <v>9</v>
      </c>
      <c r="C2832" t="s">
        <v>32</v>
      </c>
      <c r="D2832" t="s">
        <v>14</v>
      </c>
      <c r="E2832" t="s">
        <v>71</v>
      </c>
      <c r="F2832" t="s">
        <v>3280</v>
      </c>
      <c r="G2832" t="s">
        <v>3237</v>
      </c>
      <c r="H2832" s="2">
        <v>5</v>
      </c>
    </row>
    <row r="2833" spans="1:8" x14ac:dyDescent="0.3">
      <c r="A2833" t="s">
        <v>1974</v>
      </c>
      <c r="B2833" t="s">
        <v>9</v>
      </c>
      <c r="C2833" t="s">
        <v>32</v>
      </c>
      <c r="D2833" t="s">
        <v>14</v>
      </c>
      <c r="E2833" t="s">
        <v>71</v>
      </c>
      <c r="F2833" t="s">
        <v>3280</v>
      </c>
      <c r="G2833" t="s">
        <v>3237</v>
      </c>
      <c r="H2833" s="2">
        <v>4</v>
      </c>
    </row>
    <row r="2834" spans="1:8" x14ac:dyDescent="0.3">
      <c r="A2834" t="s">
        <v>1975</v>
      </c>
      <c r="B2834" t="s">
        <v>9</v>
      </c>
      <c r="C2834" t="s">
        <v>32</v>
      </c>
      <c r="D2834" t="s">
        <v>14</v>
      </c>
      <c r="E2834" t="s">
        <v>92</v>
      </c>
      <c r="F2834" t="s">
        <v>3280</v>
      </c>
      <c r="G2834" t="s">
        <v>3245</v>
      </c>
      <c r="H2834" s="2">
        <v>4</v>
      </c>
    </row>
    <row r="2835" spans="1:8" x14ac:dyDescent="0.3">
      <c r="A2835" t="s">
        <v>1976</v>
      </c>
      <c r="B2835" t="s">
        <v>9</v>
      </c>
      <c r="C2835" t="s">
        <v>32</v>
      </c>
      <c r="D2835" t="s">
        <v>14</v>
      </c>
      <c r="E2835" t="s">
        <v>92</v>
      </c>
      <c r="F2835" t="s">
        <v>3280</v>
      </c>
      <c r="G2835" t="s">
        <v>3245</v>
      </c>
      <c r="H2835" s="2">
        <v>4</v>
      </c>
    </row>
    <row r="2836" spans="1:8" x14ac:dyDescent="0.3">
      <c r="A2836" t="s">
        <v>1977</v>
      </c>
      <c r="B2836" t="s">
        <v>9</v>
      </c>
      <c r="C2836" t="s">
        <v>32</v>
      </c>
      <c r="D2836" t="s">
        <v>14</v>
      </c>
      <c r="E2836" t="s">
        <v>92</v>
      </c>
      <c r="F2836" t="s">
        <v>3280</v>
      </c>
      <c r="G2836" t="s">
        <v>3245</v>
      </c>
      <c r="H2836" s="2">
        <v>5</v>
      </c>
    </row>
    <row r="2837" spans="1:8" x14ac:dyDescent="0.3">
      <c r="A2837" t="s">
        <v>1978</v>
      </c>
      <c r="B2837" t="s">
        <v>9</v>
      </c>
      <c r="C2837" t="s">
        <v>32</v>
      </c>
      <c r="D2837" t="s">
        <v>14</v>
      </c>
      <c r="E2837" t="s">
        <v>92</v>
      </c>
      <c r="F2837" t="s">
        <v>3280</v>
      </c>
      <c r="G2837" t="s">
        <v>3245</v>
      </c>
      <c r="H2837" s="2">
        <v>5</v>
      </c>
    </row>
    <row r="2838" spans="1:8" x14ac:dyDescent="0.3">
      <c r="A2838" t="s">
        <v>1979</v>
      </c>
      <c r="B2838" t="s">
        <v>9</v>
      </c>
      <c r="C2838" t="s">
        <v>32</v>
      </c>
      <c r="D2838" t="s">
        <v>14</v>
      </c>
      <c r="E2838" t="s">
        <v>92</v>
      </c>
      <c r="F2838" t="s">
        <v>3280</v>
      </c>
      <c r="G2838" t="s">
        <v>3245</v>
      </c>
      <c r="H2838" s="2">
        <v>3</v>
      </c>
    </row>
    <row r="2839" spans="1:8" x14ac:dyDescent="0.3">
      <c r="A2839" t="s">
        <v>1980</v>
      </c>
      <c r="B2839" t="s">
        <v>9</v>
      </c>
      <c r="C2839" t="s">
        <v>32</v>
      </c>
      <c r="D2839" t="s">
        <v>14</v>
      </c>
      <c r="E2839" t="s">
        <v>92</v>
      </c>
      <c r="F2839" t="s">
        <v>3280</v>
      </c>
      <c r="G2839" t="s">
        <v>3245</v>
      </c>
      <c r="H2839" s="2">
        <v>5</v>
      </c>
    </row>
    <row r="2840" spans="1:8" x14ac:dyDescent="0.3">
      <c r="A2840" t="s">
        <v>1981</v>
      </c>
      <c r="B2840" t="s">
        <v>9</v>
      </c>
      <c r="C2840" t="s">
        <v>32</v>
      </c>
      <c r="D2840" t="s">
        <v>14</v>
      </c>
      <c r="E2840" t="s">
        <v>92</v>
      </c>
      <c r="F2840" t="s">
        <v>3276</v>
      </c>
      <c r="G2840" t="s">
        <v>3226</v>
      </c>
      <c r="H2840" s="2">
        <v>5</v>
      </c>
    </row>
    <row r="2841" spans="1:8" x14ac:dyDescent="0.3">
      <c r="A2841" t="s">
        <v>1982</v>
      </c>
      <c r="B2841" t="s">
        <v>9</v>
      </c>
      <c r="C2841" t="s">
        <v>32</v>
      </c>
      <c r="D2841" t="s">
        <v>14</v>
      </c>
      <c r="E2841" t="s">
        <v>80</v>
      </c>
      <c r="F2841" t="s">
        <v>3276</v>
      </c>
      <c r="G2841" t="s">
        <v>3226</v>
      </c>
      <c r="H2841" s="2">
        <v>4</v>
      </c>
    </row>
    <row r="2842" spans="1:8" x14ac:dyDescent="0.3">
      <c r="A2842" t="s">
        <v>1983</v>
      </c>
      <c r="B2842" t="s">
        <v>9</v>
      </c>
      <c r="C2842" t="s">
        <v>32</v>
      </c>
      <c r="D2842" t="s">
        <v>14</v>
      </c>
      <c r="E2842" t="s">
        <v>80</v>
      </c>
      <c r="F2842" t="s">
        <v>3276</v>
      </c>
      <c r="G2842" t="s">
        <v>3226</v>
      </c>
      <c r="H2842" s="2">
        <v>3</v>
      </c>
    </row>
    <row r="2843" spans="1:8" x14ac:dyDescent="0.3">
      <c r="A2843" t="s">
        <v>1984</v>
      </c>
      <c r="B2843" t="s">
        <v>9</v>
      </c>
      <c r="C2843" t="s">
        <v>32</v>
      </c>
      <c r="D2843" t="s">
        <v>14</v>
      </c>
      <c r="E2843" t="s">
        <v>80</v>
      </c>
      <c r="F2843" t="s">
        <v>3276</v>
      </c>
      <c r="G2843" t="s">
        <v>3226</v>
      </c>
      <c r="H2843" s="2">
        <v>3</v>
      </c>
    </row>
    <row r="2844" spans="1:8" x14ac:dyDescent="0.3">
      <c r="A2844" t="s">
        <v>1985</v>
      </c>
      <c r="B2844" t="s">
        <v>9</v>
      </c>
      <c r="C2844" t="s">
        <v>32</v>
      </c>
      <c r="D2844" t="s">
        <v>14</v>
      </c>
      <c r="E2844" t="s">
        <v>80</v>
      </c>
      <c r="F2844" t="s">
        <v>3276</v>
      </c>
      <c r="G2844" t="s">
        <v>3226</v>
      </c>
      <c r="H2844" s="2">
        <v>5</v>
      </c>
    </row>
    <row r="2845" spans="1:8" x14ac:dyDescent="0.3">
      <c r="A2845" t="s">
        <v>1986</v>
      </c>
      <c r="B2845" t="s">
        <v>9</v>
      </c>
      <c r="C2845" t="s">
        <v>32</v>
      </c>
      <c r="D2845" t="s">
        <v>14</v>
      </c>
      <c r="E2845" t="s">
        <v>80</v>
      </c>
      <c r="F2845" t="s">
        <v>3276</v>
      </c>
      <c r="G2845" t="s">
        <v>3226</v>
      </c>
      <c r="H2845" s="2">
        <v>5</v>
      </c>
    </row>
    <row r="2846" spans="1:8" x14ac:dyDescent="0.3">
      <c r="A2846" t="s">
        <v>1987</v>
      </c>
      <c r="B2846" t="s">
        <v>9</v>
      </c>
      <c r="C2846" t="s">
        <v>32</v>
      </c>
      <c r="D2846" t="s">
        <v>14</v>
      </c>
      <c r="E2846" t="s">
        <v>80</v>
      </c>
      <c r="F2846" t="s">
        <v>3276</v>
      </c>
      <c r="G2846" t="s">
        <v>3219</v>
      </c>
      <c r="H2846" s="2">
        <v>4</v>
      </c>
    </row>
    <row r="2847" spans="1:8" x14ac:dyDescent="0.3">
      <c r="A2847" t="s">
        <v>1988</v>
      </c>
      <c r="B2847" t="s">
        <v>9</v>
      </c>
      <c r="C2847" t="s">
        <v>32</v>
      </c>
      <c r="D2847" t="s">
        <v>14</v>
      </c>
      <c r="E2847" t="s">
        <v>98</v>
      </c>
      <c r="F2847" t="s">
        <v>3277</v>
      </c>
      <c r="G2847" t="s">
        <v>3219</v>
      </c>
      <c r="H2847" s="2">
        <v>2</v>
      </c>
    </row>
    <row r="2848" spans="1:8" x14ac:dyDescent="0.3">
      <c r="A2848" t="s">
        <v>1989</v>
      </c>
      <c r="B2848" t="s">
        <v>9</v>
      </c>
      <c r="C2848" t="s">
        <v>32</v>
      </c>
      <c r="D2848" t="s">
        <v>14</v>
      </c>
      <c r="E2848" t="s">
        <v>98</v>
      </c>
      <c r="F2848" t="s">
        <v>3277</v>
      </c>
      <c r="G2848" t="s">
        <v>3219</v>
      </c>
      <c r="H2848" s="2">
        <v>3</v>
      </c>
    </row>
    <row r="2849" spans="1:8" x14ac:dyDescent="0.3">
      <c r="A2849" t="s">
        <v>1990</v>
      </c>
      <c r="B2849" t="s">
        <v>9</v>
      </c>
      <c r="C2849" t="s">
        <v>32</v>
      </c>
      <c r="D2849" t="s">
        <v>14</v>
      </c>
      <c r="E2849" t="s">
        <v>98</v>
      </c>
      <c r="F2849" t="s">
        <v>3277</v>
      </c>
      <c r="G2849" t="s">
        <v>3219</v>
      </c>
      <c r="H2849" s="2">
        <v>4</v>
      </c>
    </row>
    <row r="2850" spans="1:8" x14ac:dyDescent="0.3">
      <c r="A2850" t="s">
        <v>1991</v>
      </c>
      <c r="B2850" t="s">
        <v>9</v>
      </c>
      <c r="C2850" t="s">
        <v>32</v>
      </c>
      <c r="D2850" t="s">
        <v>14</v>
      </c>
      <c r="E2850" t="s">
        <v>84</v>
      </c>
      <c r="F2850" t="s">
        <v>3277</v>
      </c>
      <c r="G2850" t="s">
        <v>3219</v>
      </c>
      <c r="H2850" s="2">
        <v>5</v>
      </c>
    </row>
    <row r="2851" spans="1:8" x14ac:dyDescent="0.3">
      <c r="A2851" t="s">
        <v>1992</v>
      </c>
      <c r="B2851" t="s">
        <v>9</v>
      </c>
      <c r="C2851" t="s">
        <v>32</v>
      </c>
      <c r="D2851" t="s">
        <v>14</v>
      </c>
      <c r="E2851" t="s">
        <v>84</v>
      </c>
      <c r="F2851" t="s">
        <v>3277</v>
      </c>
      <c r="G2851" t="s">
        <v>3219</v>
      </c>
      <c r="H2851" s="2">
        <v>4</v>
      </c>
    </row>
    <row r="2852" spans="1:8" x14ac:dyDescent="0.3">
      <c r="A2852" t="s">
        <v>1993</v>
      </c>
      <c r="B2852" t="s">
        <v>9</v>
      </c>
      <c r="C2852" t="s">
        <v>32</v>
      </c>
      <c r="D2852" t="s">
        <v>14</v>
      </c>
      <c r="E2852" t="s">
        <v>84</v>
      </c>
      <c r="F2852" t="s">
        <v>3278</v>
      </c>
      <c r="G2852" t="s">
        <v>3219</v>
      </c>
      <c r="H2852" s="2">
        <v>4</v>
      </c>
    </row>
    <row r="2853" spans="1:8" x14ac:dyDescent="0.3">
      <c r="A2853" t="s">
        <v>1994</v>
      </c>
      <c r="B2853" t="s">
        <v>9</v>
      </c>
      <c r="C2853" t="s">
        <v>32</v>
      </c>
      <c r="D2853" t="s">
        <v>14</v>
      </c>
      <c r="E2853" t="s">
        <v>84</v>
      </c>
      <c r="F2853" t="s">
        <v>3278</v>
      </c>
      <c r="G2853" t="s">
        <v>3241</v>
      </c>
      <c r="H2853" s="2">
        <v>4</v>
      </c>
    </row>
    <row r="2854" spans="1:8" x14ac:dyDescent="0.3">
      <c r="A2854" t="s">
        <v>1995</v>
      </c>
      <c r="B2854" t="s">
        <v>9</v>
      </c>
      <c r="C2854" t="s">
        <v>32</v>
      </c>
      <c r="D2854" t="s">
        <v>14</v>
      </c>
      <c r="E2854" t="s">
        <v>84</v>
      </c>
      <c r="F2854" t="s">
        <v>3278</v>
      </c>
      <c r="G2854" t="s">
        <v>3241</v>
      </c>
      <c r="H2854" s="2">
        <v>3</v>
      </c>
    </row>
    <row r="2855" spans="1:8" x14ac:dyDescent="0.3">
      <c r="A2855" t="s">
        <v>1996</v>
      </c>
      <c r="B2855" t="s">
        <v>9</v>
      </c>
      <c r="C2855" t="s">
        <v>32</v>
      </c>
      <c r="D2855" t="s">
        <v>14</v>
      </c>
      <c r="E2855" t="s">
        <v>84</v>
      </c>
      <c r="F2855" t="s">
        <v>3278</v>
      </c>
      <c r="G2855" t="s">
        <v>3241</v>
      </c>
      <c r="H2855" s="2">
        <v>2</v>
      </c>
    </row>
    <row r="2856" spans="1:8" x14ac:dyDescent="0.3">
      <c r="A2856" t="s">
        <v>1997</v>
      </c>
      <c r="B2856" t="s">
        <v>9</v>
      </c>
      <c r="C2856" t="s">
        <v>32</v>
      </c>
      <c r="D2856" t="s">
        <v>14</v>
      </c>
      <c r="E2856" t="s">
        <v>84</v>
      </c>
      <c r="F2856" t="s">
        <v>3278</v>
      </c>
      <c r="G2856" t="s">
        <v>3241</v>
      </c>
      <c r="H2856" s="2">
        <v>5</v>
      </c>
    </row>
    <row r="2857" spans="1:8" x14ac:dyDescent="0.3">
      <c r="A2857" t="s">
        <v>1998</v>
      </c>
      <c r="B2857" t="s">
        <v>9</v>
      </c>
      <c r="C2857" t="s">
        <v>32</v>
      </c>
      <c r="D2857" t="s">
        <v>14</v>
      </c>
      <c r="E2857" t="s">
        <v>84</v>
      </c>
      <c r="F2857" t="s">
        <v>3278</v>
      </c>
      <c r="G2857" t="s">
        <v>3241</v>
      </c>
      <c r="H2857" s="2">
        <v>4</v>
      </c>
    </row>
    <row r="2858" spans="1:8" x14ac:dyDescent="0.3">
      <c r="A2858" t="s">
        <v>1999</v>
      </c>
      <c r="B2858" t="s">
        <v>9</v>
      </c>
      <c r="C2858" t="s">
        <v>32</v>
      </c>
      <c r="D2858" t="s">
        <v>14</v>
      </c>
      <c r="E2858" t="s">
        <v>84</v>
      </c>
      <c r="F2858" t="s">
        <v>3278</v>
      </c>
      <c r="G2858" t="s">
        <v>3240</v>
      </c>
      <c r="H2858" s="2">
        <v>2</v>
      </c>
    </row>
    <row r="2859" spans="1:8" x14ac:dyDescent="0.3">
      <c r="A2859" t="s">
        <v>2000</v>
      </c>
      <c r="B2859" t="s">
        <v>9</v>
      </c>
      <c r="C2859" t="s">
        <v>32</v>
      </c>
      <c r="D2859" t="s">
        <v>14</v>
      </c>
      <c r="E2859" t="s">
        <v>84</v>
      </c>
      <c r="F2859" t="s">
        <v>3278</v>
      </c>
      <c r="G2859" t="s">
        <v>3240</v>
      </c>
      <c r="H2859" s="2">
        <v>5</v>
      </c>
    </row>
    <row r="2860" spans="1:8" x14ac:dyDescent="0.3">
      <c r="A2860" t="s">
        <v>2001</v>
      </c>
      <c r="B2860" t="s">
        <v>9</v>
      </c>
      <c r="C2860" t="s">
        <v>32</v>
      </c>
      <c r="D2860" t="s">
        <v>14</v>
      </c>
      <c r="E2860" t="s">
        <v>84</v>
      </c>
      <c r="F2860" t="s">
        <v>3278</v>
      </c>
      <c r="G2860" t="s">
        <v>3240</v>
      </c>
      <c r="H2860" s="2">
        <v>5</v>
      </c>
    </row>
    <row r="2861" spans="1:8" x14ac:dyDescent="0.3">
      <c r="A2861" t="s">
        <v>2002</v>
      </c>
      <c r="B2861" t="s">
        <v>9</v>
      </c>
      <c r="C2861" t="s">
        <v>32</v>
      </c>
      <c r="D2861" t="s">
        <v>18</v>
      </c>
      <c r="E2861" t="s">
        <v>92</v>
      </c>
      <c r="F2861" t="s">
        <v>3278</v>
      </c>
      <c r="G2861" t="s">
        <v>3240</v>
      </c>
      <c r="H2861" s="2">
        <v>4</v>
      </c>
    </row>
    <row r="2862" spans="1:8" x14ac:dyDescent="0.3">
      <c r="A2862" t="s">
        <v>2003</v>
      </c>
      <c r="B2862" t="s">
        <v>9</v>
      </c>
      <c r="C2862" t="s">
        <v>32</v>
      </c>
      <c r="D2862" t="s">
        <v>18</v>
      </c>
      <c r="E2862" t="s">
        <v>92</v>
      </c>
      <c r="F2862" t="s">
        <v>3277</v>
      </c>
      <c r="G2862" t="s">
        <v>3240</v>
      </c>
      <c r="H2862" s="2">
        <v>4</v>
      </c>
    </row>
    <row r="2863" spans="1:8" x14ac:dyDescent="0.3">
      <c r="A2863" t="s">
        <v>2004</v>
      </c>
      <c r="B2863" t="s">
        <v>9</v>
      </c>
      <c r="C2863" t="s">
        <v>32</v>
      </c>
      <c r="D2863" t="s">
        <v>18</v>
      </c>
      <c r="E2863" t="s">
        <v>92</v>
      </c>
      <c r="F2863" t="s">
        <v>3277</v>
      </c>
      <c r="G2863" t="s">
        <v>3225</v>
      </c>
      <c r="H2863" s="2">
        <v>4</v>
      </c>
    </row>
    <row r="2864" spans="1:8" x14ac:dyDescent="0.3">
      <c r="A2864" t="s">
        <v>2005</v>
      </c>
      <c r="B2864" t="s">
        <v>9</v>
      </c>
      <c r="C2864" t="s">
        <v>32</v>
      </c>
      <c r="D2864" t="s">
        <v>18</v>
      </c>
      <c r="E2864" t="s">
        <v>92</v>
      </c>
      <c r="F2864" t="s">
        <v>3277</v>
      </c>
      <c r="G2864" t="s">
        <v>3225</v>
      </c>
      <c r="H2864" s="2">
        <v>3</v>
      </c>
    </row>
    <row r="2865" spans="1:8" x14ac:dyDescent="0.3">
      <c r="A2865" t="s">
        <v>2006</v>
      </c>
      <c r="B2865" t="s">
        <v>9</v>
      </c>
      <c r="C2865" t="s">
        <v>32</v>
      </c>
      <c r="D2865" t="s">
        <v>18</v>
      </c>
      <c r="E2865" t="s">
        <v>92</v>
      </c>
      <c r="F2865" t="s">
        <v>3276</v>
      </c>
      <c r="G2865" t="s">
        <v>3225</v>
      </c>
      <c r="H2865" s="2">
        <v>5</v>
      </c>
    </row>
    <row r="2866" spans="1:8" x14ac:dyDescent="0.3">
      <c r="A2866" t="s">
        <v>2007</v>
      </c>
      <c r="B2866" t="s">
        <v>9</v>
      </c>
      <c r="C2866" t="s">
        <v>32</v>
      </c>
      <c r="D2866" t="s">
        <v>18</v>
      </c>
      <c r="E2866" t="s">
        <v>92</v>
      </c>
      <c r="F2866" t="s">
        <v>3276</v>
      </c>
      <c r="G2866" t="s">
        <v>3216</v>
      </c>
      <c r="H2866" s="2">
        <v>4</v>
      </c>
    </row>
    <row r="2867" spans="1:8" x14ac:dyDescent="0.3">
      <c r="A2867" t="s">
        <v>2008</v>
      </c>
      <c r="B2867" t="s">
        <v>9</v>
      </c>
      <c r="C2867" t="s">
        <v>32</v>
      </c>
      <c r="D2867" t="s">
        <v>18</v>
      </c>
      <c r="E2867" t="s">
        <v>92</v>
      </c>
      <c r="F2867" t="s">
        <v>3276</v>
      </c>
      <c r="G2867" t="s">
        <v>3216</v>
      </c>
      <c r="H2867" s="2">
        <v>2</v>
      </c>
    </row>
    <row r="2868" spans="1:8" x14ac:dyDescent="0.3">
      <c r="A2868" t="s">
        <v>2009</v>
      </c>
      <c r="B2868" t="s">
        <v>9</v>
      </c>
      <c r="C2868" t="s">
        <v>32</v>
      </c>
      <c r="D2868" t="s">
        <v>18</v>
      </c>
      <c r="E2868" t="s">
        <v>92</v>
      </c>
      <c r="F2868" t="s">
        <v>3276</v>
      </c>
      <c r="G2868" t="s">
        <v>3229</v>
      </c>
      <c r="H2868" s="2">
        <v>5</v>
      </c>
    </row>
    <row r="2869" spans="1:8" x14ac:dyDescent="0.3">
      <c r="A2869" t="s">
        <v>2010</v>
      </c>
      <c r="B2869" t="s">
        <v>9</v>
      </c>
      <c r="C2869" t="s">
        <v>32</v>
      </c>
      <c r="D2869" t="s">
        <v>18</v>
      </c>
      <c r="E2869" t="s">
        <v>92</v>
      </c>
      <c r="F2869" t="s">
        <v>3276</v>
      </c>
      <c r="G2869" t="s">
        <v>3229</v>
      </c>
      <c r="H2869" s="2">
        <v>5</v>
      </c>
    </row>
    <row r="2870" spans="1:8" x14ac:dyDescent="0.3">
      <c r="A2870" t="s">
        <v>2011</v>
      </c>
      <c r="B2870" t="s">
        <v>9</v>
      </c>
      <c r="C2870" t="s">
        <v>32</v>
      </c>
      <c r="D2870" t="s">
        <v>18</v>
      </c>
      <c r="E2870" t="s">
        <v>92</v>
      </c>
      <c r="F2870" t="s">
        <v>3276</v>
      </c>
      <c r="G2870" t="s">
        <v>3229</v>
      </c>
      <c r="H2870" s="2">
        <v>5</v>
      </c>
    </row>
    <row r="2871" spans="1:8" x14ac:dyDescent="0.3">
      <c r="A2871" t="s">
        <v>2012</v>
      </c>
      <c r="B2871" t="s">
        <v>9</v>
      </c>
      <c r="C2871" t="s">
        <v>32</v>
      </c>
      <c r="D2871" t="s">
        <v>18</v>
      </c>
      <c r="E2871" t="s">
        <v>92</v>
      </c>
      <c r="F2871" t="s">
        <v>3276</v>
      </c>
      <c r="G2871" t="s">
        <v>3229</v>
      </c>
      <c r="H2871" s="2">
        <v>4</v>
      </c>
    </row>
    <row r="2872" spans="1:8" x14ac:dyDescent="0.3">
      <c r="A2872" t="s">
        <v>2013</v>
      </c>
      <c r="B2872" t="s">
        <v>9</v>
      </c>
      <c r="C2872" t="s">
        <v>32</v>
      </c>
      <c r="D2872" t="s">
        <v>18</v>
      </c>
      <c r="E2872" t="s">
        <v>133</v>
      </c>
      <c r="F2872" t="s">
        <v>3277</v>
      </c>
      <c r="G2872" t="s">
        <v>3229</v>
      </c>
      <c r="H2872" s="2">
        <v>4</v>
      </c>
    </row>
    <row r="2873" spans="1:8" x14ac:dyDescent="0.3">
      <c r="A2873" t="s">
        <v>2014</v>
      </c>
      <c r="B2873" t="s">
        <v>9</v>
      </c>
      <c r="C2873" t="s">
        <v>32</v>
      </c>
      <c r="D2873" t="s">
        <v>18</v>
      </c>
      <c r="E2873" t="s">
        <v>133</v>
      </c>
      <c r="F2873" t="s">
        <v>3277</v>
      </c>
      <c r="G2873" t="s">
        <v>3224</v>
      </c>
      <c r="H2873" s="2">
        <v>4</v>
      </c>
    </row>
    <row r="2874" spans="1:8" x14ac:dyDescent="0.3">
      <c r="A2874" t="s">
        <v>2015</v>
      </c>
      <c r="B2874" t="s">
        <v>9</v>
      </c>
      <c r="C2874" t="s">
        <v>32</v>
      </c>
      <c r="D2874" t="s">
        <v>18</v>
      </c>
      <c r="E2874" t="s">
        <v>133</v>
      </c>
      <c r="F2874" t="s">
        <v>3277</v>
      </c>
      <c r="G2874" t="s">
        <v>3247</v>
      </c>
      <c r="H2874" s="2">
        <v>5</v>
      </c>
    </row>
    <row r="2875" spans="1:8" x14ac:dyDescent="0.3">
      <c r="A2875" t="s">
        <v>2016</v>
      </c>
      <c r="B2875" t="s">
        <v>9</v>
      </c>
      <c r="C2875" t="s">
        <v>32</v>
      </c>
      <c r="D2875" t="s">
        <v>18</v>
      </c>
      <c r="E2875" t="s">
        <v>133</v>
      </c>
      <c r="F2875" t="s">
        <v>3277</v>
      </c>
      <c r="G2875" t="s">
        <v>3214</v>
      </c>
      <c r="H2875" s="2">
        <v>5</v>
      </c>
    </row>
    <row r="2876" spans="1:8" x14ac:dyDescent="0.3">
      <c r="A2876" t="s">
        <v>2017</v>
      </c>
      <c r="B2876" t="s">
        <v>9</v>
      </c>
      <c r="C2876" t="s">
        <v>32</v>
      </c>
      <c r="D2876" t="s">
        <v>18</v>
      </c>
      <c r="E2876" t="s">
        <v>133</v>
      </c>
      <c r="F2876" t="s">
        <v>3277</v>
      </c>
      <c r="G2876" t="s">
        <v>3219</v>
      </c>
      <c r="H2876" s="2">
        <v>3</v>
      </c>
    </row>
    <row r="2877" spans="1:8" x14ac:dyDescent="0.3">
      <c r="A2877" t="s">
        <v>2018</v>
      </c>
      <c r="B2877" t="s">
        <v>9</v>
      </c>
      <c r="C2877" t="s">
        <v>32</v>
      </c>
      <c r="D2877" t="s">
        <v>18</v>
      </c>
      <c r="E2877" t="s">
        <v>133</v>
      </c>
      <c r="F2877" t="s">
        <v>3278</v>
      </c>
      <c r="G2877" t="s">
        <v>3216</v>
      </c>
      <c r="H2877" s="2">
        <v>5</v>
      </c>
    </row>
    <row r="2878" spans="1:8" x14ac:dyDescent="0.3">
      <c r="A2878" t="s">
        <v>2019</v>
      </c>
      <c r="B2878" t="s">
        <v>9</v>
      </c>
      <c r="C2878" t="s">
        <v>32</v>
      </c>
      <c r="D2878" t="s">
        <v>18</v>
      </c>
      <c r="E2878" t="s">
        <v>133</v>
      </c>
      <c r="F2878" t="s">
        <v>3278</v>
      </c>
      <c r="G2878" t="s">
        <v>3222</v>
      </c>
      <c r="H2878" s="2">
        <v>5</v>
      </c>
    </row>
    <row r="2879" spans="1:8" x14ac:dyDescent="0.3">
      <c r="A2879" t="s">
        <v>2020</v>
      </c>
      <c r="B2879" t="s">
        <v>9</v>
      </c>
      <c r="C2879" t="s">
        <v>32</v>
      </c>
      <c r="D2879" t="s">
        <v>18</v>
      </c>
      <c r="E2879" t="s">
        <v>133</v>
      </c>
      <c r="F2879" t="s">
        <v>3278</v>
      </c>
      <c r="G2879" t="s">
        <v>3215</v>
      </c>
      <c r="H2879" s="2">
        <v>4</v>
      </c>
    </row>
    <row r="2880" spans="1:8" x14ac:dyDescent="0.3">
      <c r="A2880" t="s">
        <v>2021</v>
      </c>
      <c r="B2880" t="s">
        <v>9</v>
      </c>
      <c r="C2880" t="s">
        <v>32</v>
      </c>
      <c r="D2880" t="s">
        <v>18</v>
      </c>
      <c r="E2880" t="s">
        <v>133</v>
      </c>
      <c r="F2880" t="s">
        <v>3278</v>
      </c>
      <c r="G2880" t="s">
        <v>3221</v>
      </c>
      <c r="H2880" s="2">
        <v>3</v>
      </c>
    </row>
    <row r="2881" spans="1:8" x14ac:dyDescent="0.3">
      <c r="A2881" t="s">
        <v>2022</v>
      </c>
      <c r="B2881" t="s">
        <v>9</v>
      </c>
      <c r="C2881" t="s">
        <v>32</v>
      </c>
      <c r="D2881" t="s">
        <v>18</v>
      </c>
      <c r="E2881" t="s">
        <v>133</v>
      </c>
      <c r="F2881" t="s">
        <v>3278</v>
      </c>
      <c r="G2881" t="s">
        <v>3224</v>
      </c>
      <c r="H2881" s="2">
        <v>3</v>
      </c>
    </row>
    <row r="2882" spans="1:8" x14ac:dyDescent="0.3">
      <c r="A2882" t="s">
        <v>2023</v>
      </c>
      <c r="B2882" t="s">
        <v>9</v>
      </c>
      <c r="C2882" t="s">
        <v>32</v>
      </c>
      <c r="D2882" t="s">
        <v>18</v>
      </c>
      <c r="E2882" t="s">
        <v>133</v>
      </c>
      <c r="F2882" t="s">
        <v>3278</v>
      </c>
      <c r="G2882" t="s">
        <v>3216</v>
      </c>
      <c r="H2882" s="2">
        <v>3</v>
      </c>
    </row>
    <row r="2883" spans="1:8" x14ac:dyDescent="0.3">
      <c r="A2883" t="s">
        <v>2024</v>
      </c>
      <c r="B2883" t="s">
        <v>9</v>
      </c>
      <c r="C2883" t="s">
        <v>32</v>
      </c>
      <c r="D2883" t="s">
        <v>18</v>
      </c>
      <c r="E2883" t="s">
        <v>80</v>
      </c>
      <c r="F2883" t="s">
        <v>3277</v>
      </c>
      <c r="G2883" t="s">
        <v>3223</v>
      </c>
      <c r="H2883" s="2">
        <v>3</v>
      </c>
    </row>
    <row r="2884" spans="1:8" x14ac:dyDescent="0.3">
      <c r="A2884" t="s">
        <v>2025</v>
      </c>
      <c r="B2884" t="s">
        <v>9</v>
      </c>
      <c r="C2884" t="s">
        <v>32</v>
      </c>
      <c r="D2884" t="s">
        <v>18</v>
      </c>
      <c r="E2884" t="s">
        <v>80</v>
      </c>
      <c r="F2884" t="s">
        <v>3277</v>
      </c>
      <c r="G2884" t="s">
        <v>3225</v>
      </c>
      <c r="H2884" s="2">
        <v>3</v>
      </c>
    </row>
    <row r="2885" spans="1:8" x14ac:dyDescent="0.3">
      <c r="A2885" t="s">
        <v>2026</v>
      </c>
      <c r="B2885" t="s">
        <v>9</v>
      </c>
      <c r="C2885" t="s">
        <v>32</v>
      </c>
      <c r="D2885" t="s">
        <v>18</v>
      </c>
      <c r="E2885" t="s">
        <v>80</v>
      </c>
      <c r="F2885" t="s">
        <v>3277</v>
      </c>
      <c r="G2885" t="s">
        <v>3246</v>
      </c>
      <c r="H2885" s="2">
        <v>3</v>
      </c>
    </row>
    <row r="2886" spans="1:8" x14ac:dyDescent="0.3">
      <c r="A2886" t="s">
        <v>2027</v>
      </c>
      <c r="B2886" t="s">
        <v>9</v>
      </c>
      <c r="C2886" t="s">
        <v>32</v>
      </c>
      <c r="D2886" t="s">
        <v>18</v>
      </c>
      <c r="E2886" t="s">
        <v>80</v>
      </c>
      <c r="F2886" t="s">
        <v>3277</v>
      </c>
      <c r="G2886" t="s">
        <v>3237</v>
      </c>
      <c r="H2886" s="2">
        <v>4</v>
      </c>
    </row>
    <row r="2887" spans="1:8" x14ac:dyDescent="0.3">
      <c r="A2887" t="s">
        <v>2028</v>
      </c>
      <c r="B2887" t="s">
        <v>9</v>
      </c>
      <c r="C2887" t="s">
        <v>32</v>
      </c>
      <c r="D2887" t="s">
        <v>18</v>
      </c>
      <c r="E2887" t="s">
        <v>80</v>
      </c>
      <c r="F2887" t="s">
        <v>3277</v>
      </c>
      <c r="G2887" t="s">
        <v>3237</v>
      </c>
      <c r="H2887" s="2">
        <v>4</v>
      </c>
    </row>
    <row r="2888" spans="1:8" x14ac:dyDescent="0.3">
      <c r="A2888" t="s">
        <v>2029</v>
      </c>
      <c r="B2888" t="s">
        <v>9</v>
      </c>
      <c r="C2888" t="s">
        <v>32</v>
      </c>
      <c r="D2888" t="s">
        <v>18</v>
      </c>
      <c r="E2888" t="s">
        <v>80</v>
      </c>
      <c r="F2888" t="s">
        <v>3277</v>
      </c>
      <c r="G2888" t="s">
        <v>3237</v>
      </c>
      <c r="H2888" s="2">
        <v>4</v>
      </c>
    </row>
    <row r="2889" spans="1:8" x14ac:dyDescent="0.3">
      <c r="A2889" t="s">
        <v>2030</v>
      </c>
      <c r="B2889" t="s">
        <v>9</v>
      </c>
      <c r="C2889" t="s">
        <v>32</v>
      </c>
      <c r="D2889" t="s">
        <v>18</v>
      </c>
      <c r="E2889" t="s">
        <v>80</v>
      </c>
      <c r="F2889" t="s">
        <v>3278</v>
      </c>
      <c r="G2889" t="s">
        <v>3237</v>
      </c>
      <c r="H2889" s="2">
        <v>4</v>
      </c>
    </row>
    <row r="2890" spans="1:8" x14ac:dyDescent="0.3">
      <c r="A2890" t="s">
        <v>2031</v>
      </c>
      <c r="B2890" t="s">
        <v>9</v>
      </c>
      <c r="C2890" t="s">
        <v>32</v>
      </c>
      <c r="D2890" t="s">
        <v>18</v>
      </c>
      <c r="E2890" t="s">
        <v>80</v>
      </c>
      <c r="F2890" t="s">
        <v>3278</v>
      </c>
      <c r="G2890" t="s">
        <v>3237</v>
      </c>
      <c r="H2890" s="2">
        <v>4</v>
      </c>
    </row>
    <row r="2891" spans="1:8" x14ac:dyDescent="0.3">
      <c r="A2891" t="s">
        <v>2032</v>
      </c>
      <c r="B2891" t="s">
        <v>9</v>
      </c>
      <c r="C2891" t="s">
        <v>33</v>
      </c>
      <c r="D2891" t="s">
        <v>40</v>
      </c>
      <c r="E2891" t="s">
        <v>134</v>
      </c>
      <c r="F2891" t="s">
        <v>3281</v>
      </c>
      <c r="G2891" t="s">
        <v>3241</v>
      </c>
      <c r="H2891" s="2">
        <v>4</v>
      </c>
    </row>
    <row r="2892" spans="1:8" x14ac:dyDescent="0.3">
      <c r="A2892" t="s">
        <v>2033</v>
      </c>
      <c r="B2892" t="s">
        <v>9</v>
      </c>
      <c r="C2892" t="s">
        <v>33</v>
      </c>
      <c r="D2892" t="s">
        <v>40</v>
      </c>
      <c r="E2892" t="s">
        <v>134</v>
      </c>
      <c r="F2892" t="s">
        <v>3281</v>
      </c>
      <c r="G2892" t="s">
        <v>3225</v>
      </c>
      <c r="H2892" s="2">
        <v>4</v>
      </c>
    </row>
    <row r="2893" spans="1:8" x14ac:dyDescent="0.3">
      <c r="A2893" t="s">
        <v>2034</v>
      </c>
      <c r="B2893" t="s">
        <v>9</v>
      </c>
      <c r="C2893" t="s">
        <v>33</v>
      </c>
      <c r="D2893" t="s">
        <v>40</v>
      </c>
      <c r="E2893" t="s">
        <v>134</v>
      </c>
      <c r="F2893" t="s">
        <v>3281</v>
      </c>
      <c r="G2893" t="s">
        <v>3229</v>
      </c>
      <c r="H2893" s="2">
        <v>5</v>
      </c>
    </row>
    <row r="2894" spans="1:8" x14ac:dyDescent="0.3">
      <c r="A2894" t="s">
        <v>2035</v>
      </c>
      <c r="B2894" t="s">
        <v>9</v>
      </c>
      <c r="C2894" t="s">
        <v>33</v>
      </c>
      <c r="D2894" t="s">
        <v>40</v>
      </c>
      <c r="E2894" t="s">
        <v>134</v>
      </c>
      <c r="F2894" t="s">
        <v>3281</v>
      </c>
      <c r="G2894" t="s">
        <v>3239</v>
      </c>
      <c r="H2894" s="2">
        <v>3</v>
      </c>
    </row>
    <row r="2895" spans="1:8" x14ac:dyDescent="0.3">
      <c r="A2895" t="s">
        <v>2036</v>
      </c>
      <c r="B2895" t="s">
        <v>9</v>
      </c>
      <c r="C2895" t="s">
        <v>33</v>
      </c>
      <c r="D2895" t="s">
        <v>40</v>
      </c>
      <c r="E2895" t="s">
        <v>134</v>
      </c>
      <c r="F2895" t="s">
        <v>3281</v>
      </c>
      <c r="G2895" t="s">
        <v>3243</v>
      </c>
      <c r="H2895" s="2">
        <v>2</v>
      </c>
    </row>
    <row r="2896" spans="1:8" x14ac:dyDescent="0.3">
      <c r="A2896" t="s">
        <v>2037</v>
      </c>
      <c r="B2896" t="s">
        <v>9</v>
      </c>
      <c r="C2896" t="s">
        <v>33</v>
      </c>
      <c r="D2896" t="s">
        <v>40</v>
      </c>
      <c r="E2896" t="s">
        <v>134</v>
      </c>
      <c r="F2896" t="s">
        <v>3282</v>
      </c>
      <c r="G2896" t="s">
        <v>3214</v>
      </c>
      <c r="H2896" s="2">
        <v>5</v>
      </c>
    </row>
    <row r="2897" spans="1:8" x14ac:dyDescent="0.3">
      <c r="A2897" t="s">
        <v>2038</v>
      </c>
      <c r="B2897" t="s">
        <v>9</v>
      </c>
      <c r="C2897" t="s">
        <v>33</v>
      </c>
      <c r="D2897" t="s">
        <v>40</v>
      </c>
      <c r="E2897" t="s">
        <v>135</v>
      </c>
      <c r="F2897" t="s">
        <v>3282</v>
      </c>
      <c r="G2897" t="s">
        <v>3215</v>
      </c>
      <c r="H2897" s="2">
        <v>4</v>
      </c>
    </row>
    <row r="2898" spans="1:8" x14ac:dyDescent="0.3">
      <c r="A2898" t="s">
        <v>2039</v>
      </c>
      <c r="B2898" t="s">
        <v>9</v>
      </c>
      <c r="C2898" t="s">
        <v>33</v>
      </c>
      <c r="D2898" t="s">
        <v>40</v>
      </c>
      <c r="E2898" t="s">
        <v>135</v>
      </c>
      <c r="F2898" t="s">
        <v>3282</v>
      </c>
      <c r="G2898" t="s">
        <v>3245</v>
      </c>
      <c r="H2898" s="2">
        <v>3</v>
      </c>
    </row>
    <row r="2899" spans="1:8" x14ac:dyDescent="0.3">
      <c r="A2899" t="s">
        <v>2040</v>
      </c>
      <c r="B2899" t="s">
        <v>9</v>
      </c>
      <c r="C2899" t="s">
        <v>33</v>
      </c>
      <c r="D2899" t="s">
        <v>40</v>
      </c>
      <c r="E2899" t="s">
        <v>135</v>
      </c>
      <c r="F2899" t="s">
        <v>3282</v>
      </c>
      <c r="G2899" t="s">
        <v>3218</v>
      </c>
      <c r="H2899" s="2">
        <v>5</v>
      </c>
    </row>
    <row r="2900" spans="1:8" x14ac:dyDescent="0.3">
      <c r="A2900" t="s">
        <v>2041</v>
      </c>
      <c r="B2900" t="s">
        <v>9</v>
      </c>
      <c r="C2900" t="s">
        <v>33</v>
      </c>
      <c r="D2900" t="s">
        <v>40</v>
      </c>
      <c r="E2900" t="s">
        <v>135</v>
      </c>
      <c r="F2900" t="s">
        <v>3282</v>
      </c>
      <c r="G2900" t="s">
        <v>3213</v>
      </c>
      <c r="H2900" s="2">
        <v>4</v>
      </c>
    </row>
    <row r="2901" spans="1:8" x14ac:dyDescent="0.3">
      <c r="A2901" t="s">
        <v>2042</v>
      </c>
      <c r="B2901" t="s">
        <v>9</v>
      </c>
      <c r="C2901" t="s">
        <v>33</v>
      </c>
      <c r="D2901" t="s">
        <v>40</v>
      </c>
      <c r="E2901" t="s">
        <v>135</v>
      </c>
      <c r="F2901" t="s">
        <v>3282</v>
      </c>
      <c r="G2901" t="s">
        <v>3213</v>
      </c>
      <c r="H2901" s="2">
        <v>2</v>
      </c>
    </row>
    <row r="2902" spans="1:8" x14ac:dyDescent="0.3">
      <c r="A2902" t="s">
        <v>2043</v>
      </c>
      <c r="B2902" t="s">
        <v>9</v>
      </c>
      <c r="C2902" t="s">
        <v>33</v>
      </c>
      <c r="D2902" t="s">
        <v>40</v>
      </c>
      <c r="E2902" t="s">
        <v>135</v>
      </c>
      <c r="F2902" t="s">
        <v>3283</v>
      </c>
      <c r="G2902" t="s">
        <v>3213</v>
      </c>
      <c r="H2902" s="2">
        <v>5</v>
      </c>
    </row>
    <row r="2903" spans="1:8" x14ac:dyDescent="0.3">
      <c r="A2903" t="s">
        <v>2044</v>
      </c>
      <c r="B2903" t="s">
        <v>9</v>
      </c>
      <c r="C2903" t="s">
        <v>33</v>
      </c>
      <c r="D2903" t="s">
        <v>40</v>
      </c>
      <c r="E2903" t="s">
        <v>135</v>
      </c>
      <c r="F2903" t="s">
        <v>3283</v>
      </c>
      <c r="G2903" t="s">
        <v>3213</v>
      </c>
      <c r="H2903" s="2">
        <v>5</v>
      </c>
    </row>
    <row r="2904" spans="1:8" x14ac:dyDescent="0.3">
      <c r="A2904" t="s">
        <v>2045</v>
      </c>
      <c r="B2904" t="s">
        <v>9</v>
      </c>
      <c r="C2904" t="s">
        <v>33</v>
      </c>
      <c r="D2904" t="s">
        <v>40</v>
      </c>
      <c r="E2904" t="s">
        <v>135</v>
      </c>
      <c r="F2904" t="s">
        <v>3283</v>
      </c>
      <c r="G2904" t="s">
        <v>3215</v>
      </c>
      <c r="H2904" s="2">
        <v>4</v>
      </c>
    </row>
    <row r="2905" spans="1:8" x14ac:dyDescent="0.3">
      <c r="A2905" t="s">
        <v>2046</v>
      </c>
      <c r="B2905" t="s">
        <v>9</v>
      </c>
      <c r="C2905" t="s">
        <v>33</v>
      </c>
      <c r="D2905" t="s">
        <v>40</v>
      </c>
      <c r="E2905" t="s">
        <v>135</v>
      </c>
      <c r="F2905" t="s">
        <v>3283</v>
      </c>
      <c r="G2905" t="s">
        <v>3215</v>
      </c>
      <c r="H2905" s="2">
        <v>4</v>
      </c>
    </row>
    <row r="2906" spans="1:8" x14ac:dyDescent="0.3">
      <c r="A2906" t="s">
        <v>2047</v>
      </c>
      <c r="B2906" t="s">
        <v>9</v>
      </c>
      <c r="C2906" t="s">
        <v>33</v>
      </c>
      <c r="D2906" t="s">
        <v>40</v>
      </c>
      <c r="E2906" t="s">
        <v>135</v>
      </c>
      <c r="F2906" t="s">
        <v>3283</v>
      </c>
      <c r="G2906" t="s">
        <v>3215</v>
      </c>
      <c r="H2906" s="2">
        <v>4</v>
      </c>
    </row>
    <row r="2907" spans="1:8" x14ac:dyDescent="0.3">
      <c r="A2907" t="s">
        <v>2048</v>
      </c>
      <c r="B2907" t="s">
        <v>9</v>
      </c>
      <c r="C2907" t="s">
        <v>33</v>
      </c>
      <c r="D2907" t="s">
        <v>40</v>
      </c>
      <c r="E2907" t="s">
        <v>135</v>
      </c>
      <c r="F2907" t="s">
        <v>3283</v>
      </c>
      <c r="G2907" t="s">
        <v>3215</v>
      </c>
      <c r="H2907" s="2">
        <v>3</v>
      </c>
    </row>
    <row r="2908" spans="1:8" x14ac:dyDescent="0.3">
      <c r="A2908" t="s">
        <v>2049</v>
      </c>
      <c r="B2908" t="s">
        <v>9</v>
      </c>
      <c r="C2908" t="s">
        <v>33</v>
      </c>
      <c r="D2908" t="s">
        <v>40</v>
      </c>
      <c r="E2908" t="s">
        <v>135</v>
      </c>
      <c r="F2908" t="s">
        <v>3283</v>
      </c>
      <c r="G2908" t="s">
        <v>3215</v>
      </c>
      <c r="H2908" s="2">
        <v>5</v>
      </c>
    </row>
    <row r="2909" spans="1:8" x14ac:dyDescent="0.3">
      <c r="A2909" t="s">
        <v>2050</v>
      </c>
      <c r="B2909" t="s">
        <v>9</v>
      </c>
      <c r="C2909" t="s">
        <v>33</v>
      </c>
      <c r="D2909" t="s">
        <v>40</v>
      </c>
      <c r="E2909" t="s">
        <v>135</v>
      </c>
      <c r="F2909" t="s">
        <v>3284</v>
      </c>
      <c r="G2909" t="s">
        <v>3215</v>
      </c>
      <c r="H2909" s="2">
        <v>4</v>
      </c>
    </row>
    <row r="2910" spans="1:8" x14ac:dyDescent="0.3">
      <c r="A2910" t="s">
        <v>2051</v>
      </c>
      <c r="B2910" t="s">
        <v>9</v>
      </c>
      <c r="C2910" t="s">
        <v>33</v>
      </c>
      <c r="D2910" t="s">
        <v>40</v>
      </c>
      <c r="E2910" t="s">
        <v>80</v>
      </c>
      <c r="F2910" t="s">
        <v>3284</v>
      </c>
      <c r="G2910" t="s">
        <v>3215</v>
      </c>
      <c r="H2910" s="2">
        <v>2</v>
      </c>
    </row>
    <row r="2911" spans="1:8" x14ac:dyDescent="0.3">
      <c r="A2911" t="s">
        <v>2052</v>
      </c>
      <c r="B2911" t="s">
        <v>9</v>
      </c>
      <c r="C2911" t="s">
        <v>33</v>
      </c>
      <c r="D2911" t="s">
        <v>40</v>
      </c>
      <c r="E2911" t="s">
        <v>80</v>
      </c>
      <c r="F2911" t="s">
        <v>3284</v>
      </c>
      <c r="G2911" t="s">
        <v>3215</v>
      </c>
      <c r="H2911" s="2">
        <v>5</v>
      </c>
    </row>
    <row r="2912" spans="1:8" x14ac:dyDescent="0.3">
      <c r="A2912" t="s">
        <v>2053</v>
      </c>
      <c r="B2912" t="s">
        <v>9</v>
      </c>
      <c r="C2912" t="s">
        <v>33</v>
      </c>
      <c r="D2912" t="s">
        <v>40</v>
      </c>
      <c r="E2912" t="s">
        <v>80</v>
      </c>
      <c r="F2912" t="s">
        <v>3284</v>
      </c>
      <c r="G2912" t="s">
        <v>3215</v>
      </c>
      <c r="H2912" s="2">
        <v>5</v>
      </c>
    </row>
    <row r="2913" spans="1:8" x14ac:dyDescent="0.3">
      <c r="A2913" t="s">
        <v>2054</v>
      </c>
      <c r="B2913" t="s">
        <v>9</v>
      </c>
      <c r="C2913" t="s">
        <v>33</v>
      </c>
      <c r="D2913" t="s">
        <v>40</v>
      </c>
      <c r="E2913" t="s">
        <v>80</v>
      </c>
      <c r="F2913" t="s">
        <v>3284</v>
      </c>
      <c r="G2913" t="s">
        <v>3215</v>
      </c>
      <c r="H2913" s="2">
        <v>5</v>
      </c>
    </row>
    <row r="2914" spans="1:8" x14ac:dyDescent="0.3">
      <c r="A2914" t="s">
        <v>2055</v>
      </c>
      <c r="B2914" t="s">
        <v>9</v>
      </c>
      <c r="C2914" t="s">
        <v>33</v>
      </c>
      <c r="D2914" t="s">
        <v>40</v>
      </c>
      <c r="E2914" t="s">
        <v>80</v>
      </c>
      <c r="F2914" t="s">
        <v>3284</v>
      </c>
      <c r="G2914" t="s">
        <v>3215</v>
      </c>
      <c r="H2914" s="2">
        <v>4</v>
      </c>
    </row>
    <row r="2915" spans="1:8" x14ac:dyDescent="0.3">
      <c r="A2915" t="s">
        <v>2056</v>
      </c>
      <c r="B2915" t="s">
        <v>9</v>
      </c>
      <c r="C2915" t="s">
        <v>33</v>
      </c>
      <c r="D2915" t="s">
        <v>40</v>
      </c>
      <c r="E2915" t="s">
        <v>80</v>
      </c>
      <c r="F2915" t="s">
        <v>3284</v>
      </c>
      <c r="G2915" t="s">
        <v>3251</v>
      </c>
      <c r="H2915" s="2">
        <v>4</v>
      </c>
    </row>
    <row r="2916" spans="1:8" x14ac:dyDescent="0.3">
      <c r="A2916" t="s">
        <v>2057</v>
      </c>
      <c r="B2916" t="s">
        <v>9</v>
      </c>
      <c r="C2916" t="s">
        <v>33</v>
      </c>
      <c r="D2916" t="s">
        <v>41</v>
      </c>
      <c r="E2916" t="s">
        <v>80</v>
      </c>
      <c r="F2916" t="s">
        <v>3284</v>
      </c>
      <c r="G2916" t="s">
        <v>3251</v>
      </c>
      <c r="H2916" s="2">
        <v>4</v>
      </c>
    </row>
    <row r="2917" spans="1:8" x14ac:dyDescent="0.3">
      <c r="A2917" t="s">
        <v>2058</v>
      </c>
      <c r="B2917" t="s">
        <v>9</v>
      </c>
      <c r="C2917" t="s">
        <v>33</v>
      </c>
      <c r="D2917" t="s">
        <v>41</v>
      </c>
      <c r="E2917" t="s">
        <v>80</v>
      </c>
      <c r="F2917" t="s">
        <v>3284</v>
      </c>
      <c r="G2917" t="s">
        <v>3251</v>
      </c>
      <c r="H2917" s="2">
        <v>5</v>
      </c>
    </row>
    <row r="2918" spans="1:8" x14ac:dyDescent="0.3">
      <c r="A2918" t="s">
        <v>2059</v>
      </c>
      <c r="B2918" t="s">
        <v>9</v>
      </c>
      <c r="C2918" t="s">
        <v>33</v>
      </c>
      <c r="D2918" t="s">
        <v>41</v>
      </c>
      <c r="E2918" t="s">
        <v>80</v>
      </c>
      <c r="F2918" t="s">
        <v>3283</v>
      </c>
      <c r="G2918" t="s">
        <v>3251</v>
      </c>
      <c r="H2918" s="2">
        <v>5</v>
      </c>
    </row>
    <row r="2919" spans="1:8" x14ac:dyDescent="0.3">
      <c r="A2919" t="s">
        <v>2060</v>
      </c>
      <c r="B2919" t="s">
        <v>9</v>
      </c>
      <c r="C2919" t="s">
        <v>33</v>
      </c>
      <c r="D2919" t="s">
        <v>41</v>
      </c>
      <c r="E2919" t="s">
        <v>80</v>
      </c>
      <c r="F2919" t="s">
        <v>3283</v>
      </c>
      <c r="G2919" t="s">
        <v>3251</v>
      </c>
      <c r="H2919" s="2">
        <v>3</v>
      </c>
    </row>
    <row r="2920" spans="1:8" x14ac:dyDescent="0.3">
      <c r="A2920" t="s">
        <v>2061</v>
      </c>
      <c r="B2920" t="s">
        <v>9</v>
      </c>
      <c r="C2920" t="s">
        <v>33</v>
      </c>
      <c r="D2920" t="s">
        <v>41</v>
      </c>
      <c r="E2920" t="s">
        <v>80</v>
      </c>
      <c r="F2920" t="s">
        <v>3283</v>
      </c>
      <c r="G2920" t="s">
        <v>3251</v>
      </c>
      <c r="H2920" s="2">
        <v>5</v>
      </c>
    </row>
    <row r="2921" spans="1:8" x14ac:dyDescent="0.3">
      <c r="A2921" t="s">
        <v>2062</v>
      </c>
      <c r="B2921" t="s">
        <v>9</v>
      </c>
      <c r="C2921" t="s">
        <v>33</v>
      </c>
      <c r="D2921" t="s">
        <v>41</v>
      </c>
      <c r="E2921" t="s">
        <v>131</v>
      </c>
      <c r="F2921" t="s">
        <v>3283</v>
      </c>
      <c r="G2921" t="s">
        <v>3251</v>
      </c>
      <c r="H2921" s="2">
        <v>5</v>
      </c>
    </row>
    <row r="2922" spans="1:8" x14ac:dyDescent="0.3">
      <c r="A2922" t="s">
        <v>2063</v>
      </c>
      <c r="B2922" t="s">
        <v>9</v>
      </c>
      <c r="C2922" t="s">
        <v>33</v>
      </c>
      <c r="D2922" t="s">
        <v>41</v>
      </c>
      <c r="E2922" t="s">
        <v>131</v>
      </c>
      <c r="F2922" t="s">
        <v>3283</v>
      </c>
      <c r="G2922" t="s">
        <v>3251</v>
      </c>
      <c r="H2922" s="2">
        <v>4</v>
      </c>
    </row>
    <row r="2923" spans="1:8" x14ac:dyDescent="0.3">
      <c r="A2923" t="s">
        <v>2064</v>
      </c>
      <c r="B2923" t="s">
        <v>9</v>
      </c>
      <c r="C2923" t="s">
        <v>33</v>
      </c>
      <c r="D2923" t="s">
        <v>41</v>
      </c>
      <c r="E2923" t="s">
        <v>131</v>
      </c>
      <c r="F2923" t="s">
        <v>3283</v>
      </c>
      <c r="G2923" t="s">
        <v>3251</v>
      </c>
      <c r="H2923" s="2">
        <v>3</v>
      </c>
    </row>
    <row r="2924" spans="1:8" x14ac:dyDescent="0.3">
      <c r="A2924" t="s">
        <v>2065</v>
      </c>
      <c r="B2924" t="s">
        <v>9</v>
      </c>
      <c r="C2924" t="s">
        <v>33</v>
      </c>
      <c r="D2924" t="s">
        <v>41</v>
      </c>
      <c r="E2924" t="s">
        <v>131</v>
      </c>
      <c r="F2924" t="s">
        <v>3283</v>
      </c>
      <c r="G2924" t="s">
        <v>3251</v>
      </c>
      <c r="H2924" s="2">
        <v>5</v>
      </c>
    </row>
    <row r="2925" spans="1:8" x14ac:dyDescent="0.3">
      <c r="A2925" t="s">
        <v>2066</v>
      </c>
      <c r="B2925" t="s">
        <v>9</v>
      </c>
      <c r="C2925" t="s">
        <v>33</v>
      </c>
      <c r="D2925" t="s">
        <v>41</v>
      </c>
      <c r="E2925" t="s">
        <v>131</v>
      </c>
      <c r="F2925" t="s">
        <v>3283</v>
      </c>
      <c r="G2925" t="s">
        <v>3242</v>
      </c>
      <c r="H2925" s="2">
        <v>4</v>
      </c>
    </row>
    <row r="2926" spans="1:8" x14ac:dyDescent="0.3">
      <c r="A2926" t="s">
        <v>2067</v>
      </c>
      <c r="B2926" t="s">
        <v>9</v>
      </c>
      <c r="C2926" t="s">
        <v>33</v>
      </c>
      <c r="D2926" t="s">
        <v>41</v>
      </c>
      <c r="E2926" t="s">
        <v>131</v>
      </c>
      <c r="F2926" t="s">
        <v>3282</v>
      </c>
      <c r="G2926" t="s">
        <v>3242</v>
      </c>
      <c r="H2926" s="2">
        <v>3</v>
      </c>
    </row>
    <row r="2927" spans="1:8" x14ac:dyDescent="0.3">
      <c r="A2927" t="s">
        <v>2068</v>
      </c>
      <c r="B2927" t="s">
        <v>9</v>
      </c>
      <c r="C2927" t="s">
        <v>33</v>
      </c>
      <c r="D2927" t="s">
        <v>41</v>
      </c>
      <c r="E2927" t="s">
        <v>131</v>
      </c>
      <c r="F2927" t="s">
        <v>3282</v>
      </c>
      <c r="G2927" t="s">
        <v>3242</v>
      </c>
      <c r="H2927" s="2">
        <v>5</v>
      </c>
    </row>
    <row r="2928" spans="1:8" x14ac:dyDescent="0.3">
      <c r="A2928" t="s">
        <v>2069</v>
      </c>
      <c r="B2928" t="s">
        <v>9</v>
      </c>
      <c r="C2928" t="s">
        <v>33</v>
      </c>
      <c r="D2928" t="s">
        <v>41</v>
      </c>
      <c r="E2928" t="s">
        <v>131</v>
      </c>
      <c r="F2928" t="s">
        <v>3282</v>
      </c>
      <c r="G2928" t="s">
        <v>3242</v>
      </c>
      <c r="H2928" s="2">
        <v>5</v>
      </c>
    </row>
    <row r="2929" spans="1:8" x14ac:dyDescent="0.3">
      <c r="A2929" t="s">
        <v>2070</v>
      </c>
      <c r="B2929" t="s">
        <v>9</v>
      </c>
      <c r="C2929" t="s">
        <v>33</v>
      </c>
      <c r="D2929" t="s">
        <v>41</v>
      </c>
      <c r="E2929" t="s">
        <v>131</v>
      </c>
      <c r="F2929" t="s">
        <v>3282</v>
      </c>
      <c r="G2929" t="s">
        <v>3242</v>
      </c>
      <c r="H2929" s="2">
        <v>4</v>
      </c>
    </row>
    <row r="2930" spans="1:8" x14ac:dyDescent="0.3">
      <c r="A2930" t="s">
        <v>2071</v>
      </c>
      <c r="B2930" t="s">
        <v>9</v>
      </c>
      <c r="C2930" t="s">
        <v>33</v>
      </c>
      <c r="D2930" t="s">
        <v>41</v>
      </c>
      <c r="E2930" t="s">
        <v>131</v>
      </c>
      <c r="F2930" t="s">
        <v>3282</v>
      </c>
      <c r="G2930" t="s">
        <v>3242</v>
      </c>
      <c r="H2930" s="2">
        <v>2</v>
      </c>
    </row>
    <row r="2931" spans="1:8" x14ac:dyDescent="0.3">
      <c r="A2931" t="s">
        <v>2072</v>
      </c>
      <c r="B2931" t="s">
        <v>9</v>
      </c>
      <c r="C2931" t="s">
        <v>33</v>
      </c>
      <c r="D2931" t="s">
        <v>41</v>
      </c>
      <c r="E2931" t="s">
        <v>136</v>
      </c>
      <c r="F2931" t="s">
        <v>3282</v>
      </c>
      <c r="G2931" t="s">
        <v>3242</v>
      </c>
      <c r="H2931" s="2">
        <v>3</v>
      </c>
    </row>
    <row r="2932" spans="1:8" x14ac:dyDescent="0.3">
      <c r="A2932" t="s">
        <v>2073</v>
      </c>
      <c r="B2932" t="s">
        <v>9</v>
      </c>
      <c r="C2932" t="s">
        <v>33</v>
      </c>
      <c r="D2932" t="s">
        <v>41</v>
      </c>
      <c r="E2932" t="s">
        <v>136</v>
      </c>
      <c r="F2932" t="s">
        <v>3282</v>
      </c>
      <c r="G2932" t="s">
        <v>3242</v>
      </c>
      <c r="H2932" s="2">
        <v>4</v>
      </c>
    </row>
    <row r="2933" spans="1:8" x14ac:dyDescent="0.3">
      <c r="A2933" t="s">
        <v>2074</v>
      </c>
      <c r="B2933" t="s">
        <v>9</v>
      </c>
      <c r="C2933" t="s">
        <v>33</v>
      </c>
      <c r="D2933" t="s">
        <v>41</v>
      </c>
      <c r="E2933" t="s">
        <v>136</v>
      </c>
      <c r="F2933" t="s">
        <v>3282</v>
      </c>
      <c r="G2933" t="s">
        <v>3242</v>
      </c>
      <c r="H2933" s="2">
        <v>5</v>
      </c>
    </row>
    <row r="2934" spans="1:8" x14ac:dyDescent="0.3">
      <c r="A2934" t="s">
        <v>2075</v>
      </c>
      <c r="B2934" t="s">
        <v>9</v>
      </c>
      <c r="C2934" t="s">
        <v>33</v>
      </c>
      <c r="D2934" t="s">
        <v>41</v>
      </c>
      <c r="E2934" t="s">
        <v>136</v>
      </c>
      <c r="F2934" t="s">
        <v>3281</v>
      </c>
      <c r="G2934" t="s">
        <v>3223</v>
      </c>
      <c r="H2934" s="2">
        <v>4</v>
      </c>
    </row>
    <row r="2935" spans="1:8" x14ac:dyDescent="0.3">
      <c r="A2935" t="s">
        <v>2076</v>
      </c>
      <c r="B2935" t="s">
        <v>9</v>
      </c>
      <c r="C2935" t="s">
        <v>33</v>
      </c>
      <c r="D2935" t="s">
        <v>41</v>
      </c>
      <c r="E2935" t="s">
        <v>136</v>
      </c>
      <c r="F2935" t="s">
        <v>3281</v>
      </c>
      <c r="G2935" t="s">
        <v>3223</v>
      </c>
      <c r="H2935" s="2">
        <v>4</v>
      </c>
    </row>
    <row r="2936" spans="1:8" x14ac:dyDescent="0.3">
      <c r="A2936" t="s">
        <v>2077</v>
      </c>
      <c r="B2936" t="s">
        <v>9</v>
      </c>
      <c r="C2936" t="s">
        <v>33</v>
      </c>
      <c r="D2936" t="s">
        <v>41</v>
      </c>
      <c r="E2936" t="s">
        <v>136</v>
      </c>
      <c r="F2936" t="s">
        <v>3281</v>
      </c>
      <c r="G2936" t="s">
        <v>3223</v>
      </c>
      <c r="H2936" s="2">
        <v>4</v>
      </c>
    </row>
    <row r="2937" spans="1:8" x14ac:dyDescent="0.3">
      <c r="A2937" t="s">
        <v>2078</v>
      </c>
      <c r="B2937" t="s">
        <v>9</v>
      </c>
      <c r="C2937" t="s">
        <v>33</v>
      </c>
      <c r="D2937" t="s">
        <v>41</v>
      </c>
      <c r="E2937" t="s">
        <v>136</v>
      </c>
      <c r="F2937" t="s">
        <v>3281</v>
      </c>
      <c r="G2937" t="s">
        <v>3223</v>
      </c>
      <c r="H2937" s="2">
        <v>3</v>
      </c>
    </row>
    <row r="2938" spans="1:8" x14ac:dyDescent="0.3">
      <c r="A2938" t="s">
        <v>2079</v>
      </c>
      <c r="B2938" t="s">
        <v>9</v>
      </c>
      <c r="C2938" t="s">
        <v>33</v>
      </c>
      <c r="D2938" t="s">
        <v>41</v>
      </c>
      <c r="E2938" t="s">
        <v>136</v>
      </c>
      <c r="F2938" t="s">
        <v>3281</v>
      </c>
      <c r="G2938" t="s">
        <v>3223</v>
      </c>
      <c r="H2938" s="2">
        <v>2</v>
      </c>
    </row>
    <row r="2939" spans="1:8" x14ac:dyDescent="0.3">
      <c r="A2939" t="s">
        <v>2080</v>
      </c>
      <c r="B2939" t="s">
        <v>9</v>
      </c>
      <c r="C2939" t="s">
        <v>33</v>
      </c>
      <c r="D2939" t="s">
        <v>41</v>
      </c>
      <c r="E2939" t="s">
        <v>136</v>
      </c>
      <c r="F2939" t="s">
        <v>3281</v>
      </c>
      <c r="G2939" t="s">
        <v>3223</v>
      </c>
      <c r="H2939" s="2">
        <v>5</v>
      </c>
    </row>
    <row r="2940" spans="1:8" x14ac:dyDescent="0.3">
      <c r="A2940" t="s">
        <v>2081</v>
      </c>
      <c r="B2940" t="s">
        <v>9</v>
      </c>
      <c r="C2940" t="s">
        <v>33</v>
      </c>
      <c r="D2940" t="s">
        <v>41</v>
      </c>
      <c r="E2940" t="s">
        <v>136</v>
      </c>
      <c r="F2940" t="s">
        <v>3281</v>
      </c>
      <c r="G2940" t="s">
        <v>3223</v>
      </c>
      <c r="H2940" s="2">
        <v>4</v>
      </c>
    </row>
    <row r="2941" spans="1:8" x14ac:dyDescent="0.3">
      <c r="A2941" t="s">
        <v>2082</v>
      </c>
      <c r="B2941" t="s">
        <v>9</v>
      </c>
      <c r="C2941" t="s">
        <v>33</v>
      </c>
      <c r="D2941" t="s">
        <v>41</v>
      </c>
      <c r="E2941" t="s">
        <v>136</v>
      </c>
      <c r="F2941" t="s">
        <v>3281</v>
      </c>
      <c r="G2941" t="s">
        <v>3223</v>
      </c>
      <c r="H2941" s="2">
        <v>2</v>
      </c>
    </row>
    <row r="2942" spans="1:8" x14ac:dyDescent="0.3">
      <c r="A2942" t="s">
        <v>2083</v>
      </c>
      <c r="B2942" t="s">
        <v>9</v>
      </c>
      <c r="C2942" t="s">
        <v>33</v>
      </c>
      <c r="D2942" t="s">
        <v>41</v>
      </c>
      <c r="E2942" t="s">
        <v>136</v>
      </c>
      <c r="F2942" t="s">
        <v>3281</v>
      </c>
      <c r="G2942" t="s">
        <v>3223</v>
      </c>
      <c r="H2942" s="2">
        <v>5</v>
      </c>
    </row>
    <row r="2943" spans="1:8" x14ac:dyDescent="0.3">
      <c r="A2943" t="s">
        <v>2084</v>
      </c>
      <c r="B2943" t="s">
        <v>9</v>
      </c>
      <c r="C2943" t="s">
        <v>33</v>
      </c>
      <c r="D2943" t="s">
        <v>39</v>
      </c>
      <c r="E2943" t="s">
        <v>137</v>
      </c>
      <c r="F2943" t="s">
        <v>3281</v>
      </c>
      <c r="G2943" t="s">
        <v>3223</v>
      </c>
      <c r="H2943" s="2">
        <v>5</v>
      </c>
    </row>
    <row r="2944" spans="1:8" x14ac:dyDescent="0.3">
      <c r="A2944" t="s">
        <v>2085</v>
      </c>
      <c r="B2944" t="s">
        <v>9</v>
      </c>
      <c r="C2944" t="s">
        <v>33</v>
      </c>
      <c r="D2944" t="s">
        <v>39</v>
      </c>
      <c r="E2944" t="s">
        <v>137</v>
      </c>
      <c r="F2944" t="s">
        <v>3281</v>
      </c>
      <c r="G2944" t="s">
        <v>3223</v>
      </c>
      <c r="H2944" s="2">
        <v>4</v>
      </c>
    </row>
    <row r="2945" spans="1:8" x14ac:dyDescent="0.3">
      <c r="A2945" t="s">
        <v>2086</v>
      </c>
      <c r="B2945" t="s">
        <v>9</v>
      </c>
      <c r="C2945" t="s">
        <v>33</v>
      </c>
      <c r="D2945" t="s">
        <v>39</v>
      </c>
      <c r="E2945" t="s">
        <v>137</v>
      </c>
      <c r="F2945" t="s">
        <v>3281</v>
      </c>
      <c r="G2945" t="s">
        <v>3223</v>
      </c>
      <c r="H2945" s="2">
        <v>4</v>
      </c>
    </row>
    <row r="2946" spans="1:8" x14ac:dyDescent="0.3">
      <c r="A2946" t="s">
        <v>2087</v>
      </c>
      <c r="B2946" t="s">
        <v>9</v>
      </c>
      <c r="C2946" t="s">
        <v>33</v>
      </c>
      <c r="D2946" t="s">
        <v>39</v>
      </c>
      <c r="E2946" t="s">
        <v>137</v>
      </c>
      <c r="F2946" t="s">
        <v>3281</v>
      </c>
      <c r="G2946" t="s">
        <v>3223</v>
      </c>
      <c r="H2946" s="2">
        <v>4</v>
      </c>
    </row>
    <row r="2947" spans="1:8" x14ac:dyDescent="0.3">
      <c r="A2947" t="s">
        <v>2088</v>
      </c>
      <c r="B2947" t="s">
        <v>9</v>
      </c>
      <c r="C2947" t="s">
        <v>33</v>
      </c>
      <c r="D2947" t="s">
        <v>39</v>
      </c>
      <c r="E2947" t="s">
        <v>137</v>
      </c>
      <c r="F2947" t="s">
        <v>3281</v>
      </c>
      <c r="G2947" t="s">
        <v>3223</v>
      </c>
      <c r="H2947" s="2">
        <v>3</v>
      </c>
    </row>
    <row r="2948" spans="1:8" x14ac:dyDescent="0.3">
      <c r="A2948" t="s">
        <v>2089</v>
      </c>
      <c r="B2948" t="s">
        <v>9</v>
      </c>
      <c r="C2948" t="s">
        <v>33</v>
      </c>
      <c r="D2948" t="s">
        <v>39</v>
      </c>
      <c r="E2948" t="s">
        <v>137</v>
      </c>
      <c r="F2948" t="s">
        <v>3281</v>
      </c>
      <c r="G2948" t="s">
        <v>3224</v>
      </c>
      <c r="H2948" s="2">
        <v>5</v>
      </c>
    </row>
    <row r="2949" spans="1:8" x14ac:dyDescent="0.3">
      <c r="A2949" t="s">
        <v>2090</v>
      </c>
      <c r="B2949" t="s">
        <v>9</v>
      </c>
      <c r="C2949" t="s">
        <v>33</v>
      </c>
      <c r="D2949" t="s">
        <v>39</v>
      </c>
      <c r="E2949" t="s">
        <v>137</v>
      </c>
      <c r="F2949" t="s">
        <v>3281</v>
      </c>
      <c r="G2949" t="s">
        <v>3224</v>
      </c>
      <c r="H2949" s="2">
        <v>4</v>
      </c>
    </row>
    <row r="2950" spans="1:8" x14ac:dyDescent="0.3">
      <c r="A2950" t="s">
        <v>2091</v>
      </c>
      <c r="B2950" t="s">
        <v>9</v>
      </c>
      <c r="C2950" t="s">
        <v>33</v>
      </c>
      <c r="D2950" t="s">
        <v>39</v>
      </c>
      <c r="E2950" t="s">
        <v>137</v>
      </c>
      <c r="F2950" t="s">
        <v>3282</v>
      </c>
      <c r="G2950" t="s">
        <v>3224</v>
      </c>
      <c r="H2950" s="2">
        <v>2</v>
      </c>
    </row>
    <row r="2951" spans="1:8" x14ac:dyDescent="0.3">
      <c r="A2951" t="s">
        <v>2092</v>
      </c>
      <c r="B2951" t="s">
        <v>9</v>
      </c>
      <c r="C2951" t="s">
        <v>33</v>
      </c>
      <c r="D2951" t="s">
        <v>39</v>
      </c>
      <c r="E2951" t="s">
        <v>137</v>
      </c>
      <c r="F2951" t="s">
        <v>3282</v>
      </c>
      <c r="G2951" t="s">
        <v>3224</v>
      </c>
      <c r="H2951" s="2">
        <v>5</v>
      </c>
    </row>
    <row r="2952" spans="1:8" x14ac:dyDescent="0.3">
      <c r="A2952" t="s">
        <v>2093</v>
      </c>
      <c r="B2952" t="s">
        <v>9</v>
      </c>
      <c r="C2952" t="s">
        <v>33</v>
      </c>
      <c r="D2952" t="s">
        <v>39</v>
      </c>
      <c r="E2952" t="s">
        <v>137</v>
      </c>
      <c r="F2952" t="s">
        <v>3282</v>
      </c>
      <c r="G2952" t="s">
        <v>3224</v>
      </c>
      <c r="H2952" s="2">
        <v>5</v>
      </c>
    </row>
    <row r="2953" spans="1:8" x14ac:dyDescent="0.3">
      <c r="A2953" t="s">
        <v>2094</v>
      </c>
      <c r="B2953" t="s">
        <v>9</v>
      </c>
      <c r="C2953" t="s">
        <v>33</v>
      </c>
      <c r="D2953" t="s">
        <v>39</v>
      </c>
      <c r="E2953" t="s">
        <v>135</v>
      </c>
      <c r="F2953" t="s">
        <v>3282</v>
      </c>
      <c r="G2953" t="s">
        <v>3224</v>
      </c>
      <c r="H2953" s="2">
        <v>5</v>
      </c>
    </row>
    <row r="2954" spans="1:8" x14ac:dyDescent="0.3">
      <c r="A2954" t="s">
        <v>2095</v>
      </c>
      <c r="B2954" t="s">
        <v>9</v>
      </c>
      <c r="C2954" t="s">
        <v>33</v>
      </c>
      <c r="D2954" t="s">
        <v>39</v>
      </c>
      <c r="E2954" t="s">
        <v>135</v>
      </c>
      <c r="F2954" t="s">
        <v>3282</v>
      </c>
      <c r="G2954" t="s">
        <v>3224</v>
      </c>
      <c r="H2954" s="2">
        <v>4</v>
      </c>
    </row>
    <row r="2955" spans="1:8" x14ac:dyDescent="0.3">
      <c r="A2955" t="s">
        <v>2096</v>
      </c>
      <c r="B2955" t="s">
        <v>9</v>
      </c>
      <c r="C2955" t="s">
        <v>33</v>
      </c>
      <c r="D2955" t="s">
        <v>39</v>
      </c>
      <c r="E2955" t="s">
        <v>135</v>
      </c>
      <c r="F2955" t="s">
        <v>3282</v>
      </c>
      <c r="G2955" t="s">
        <v>3224</v>
      </c>
      <c r="H2955" s="2">
        <v>4</v>
      </c>
    </row>
    <row r="2956" spans="1:8" x14ac:dyDescent="0.3">
      <c r="A2956" t="s">
        <v>2097</v>
      </c>
      <c r="B2956" t="s">
        <v>9</v>
      </c>
      <c r="C2956" t="s">
        <v>33</v>
      </c>
      <c r="D2956" t="s">
        <v>39</v>
      </c>
      <c r="E2956" t="s">
        <v>135</v>
      </c>
      <c r="F2956" t="s">
        <v>3283</v>
      </c>
      <c r="G2956" t="s">
        <v>3224</v>
      </c>
      <c r="H2956" s="2">
        <v>4</v>
      </c>
    </row>
    <row r="2957" spans="1:8" x14ac:dyDescent="0.3">
      <c r="A2957" t="s">
        <v>2098</v>
      </c>
      <c r="B2957" t="s">
        <v>9</v>
      </c>
      <c r="C2957" t="s">
        <v>33</v>
      </c>
      <c r="D2957" t="s">
        <v>39</v>
      </c>
      <c r="E2957" t="s">
        <v>135</v>
      </c>
      <c r="F2957" t="s">
        <v>3283</v>
      </c>
      <c r="G2957" t="s">
        <v>3224</v>
      </c>
      <c r="H2957" s="2">
        <v>5</v>
      </c>
    </row>
    <row r="2958" spans="1:8" x14ac:dyDescent="0.3">
      <c r="A2958" t="s">
        <v>2099</v>
      </c>
      <c r="B2958" t="s">
        <v>9</v>
      </c>
      <c r="C2958" t="s">
        <v>33</v>
      </c>
      <c r="D2958" t="s">
        <v>39</v>
      </c>
      <c r="E2958" t="s">
        <v>135</v>
      </c>
      <c r="F2958" t="s">
        <v>3283</v>
      </c>
      <c r="G2958" t="s">
        <v>3235</v>
      </c>
      <c r="H2958" s="2">
        <v>5</v>
      </c>
    </row>
    <row r="2959" spans="1:8" x14ac:dyDescent="0.3">
      <c r="A2959" t="s">
        <v>2100</v>
      </c>
      <c r="B2959" t="s">
        <v>9</v>
      </c>
      <c r="C2959" t="s">
        <v>33</v>
      </c>
      <c r="D2959" t="s">
        <v>39</v>
      </c>
      <c r="E2959" t="s">
        <v>135</v>
      </c>
      <c r="F2959" t="s">
        <v>3283</v>
      </c>
      <c r="G2959" t="s">
        <v>3235</v>
      </c>
      <c r="H2959" s="2">
        <v>3</v>
      </c>
    </row>
    <row r="2960" spans="1:8" x14ac:dyDescent="0.3">
      <c r="A2960" t="s">
        <v>2101</v>
      </c>
      <c r="B2960" t="s">
        <v>9</v>
      </c>
      <c r="C2960" t="s">
        <v>33</v>
      </c>
      <c r="D2960" t="s">
        <v>39</v>
      </c>
      <c r="E2960" t="s">
        <v>138</v>
      </c>
      <c r="F2960" t="s">
        <v>3283</v>
      </c>
      <c r="G2960" t="s">
        <v>3235</v>
      </c>
      <c r="H2960" s="2">
        <v>5</v>
      </c>
    </row>
    <row r="2961" spans="1:8" x14ac:dyDescent="0.3">
      <c r="A2961" t="s">
        <v>2102</v>
      </c>
      <c r="B2961" t="s">
        <v>9</v>
      </c>
      <c r="C2961" t="s">
        <v>33</v>
      </c>
      <c r="D2961" t="s">
        <v>39</v>
      </c>
      <c r="E2961" t="s">
        <v>138</v>
      </c>
      <c r="F2961" t="s">
        <v>3283</v>
      </c>
      <c r="G2961" t="s">
        <v>3235</v>
      </c>
      <c r="H2961" s="2">
        <v>5</v>
      </c>
    </row>
    <row r="2962" spans="1:8" x14ac:dyDescent="0.3">
      <c r="A2962" t="s">
        <v>2103</v>
      </c>
      <c r="B2962" t="s">
        <v>9</v>
      </c>
      <c r="C2962" t="s">
        <v>33</v>
      </c>
      <c r="D2962" t="s">
        <v>39</v>
      </c>
      <c r="E2962" t="s">
        <v>138</v>
      </c>
      <c r="F2962" t="s">
        <v>3283</v>
      </c>
      <c r="G2962" t="s">
        <v>3235</v>
      </c>
      <c r="H2962" s="2">
        <v>4</v>
      </c>
    </row>
    <row r="2963" spans="1:8" x14ac:dyDescent="0.3">
      <c r="A2963" t="s">
        <v>2104</v>
      </c>
      <c r="B2963" t="s">
        <v>9</v>
      </c>
      <c r="C2963" t="s">
        <v>33</v>
      </c>
      <c r="D2963" t="s">
        <v>39</v>
      </c>
      <c r="E2963" t="s">
        <v>138</v>
      </c>
      <c r="F2963" t="s">
        <v>3284</v>
      </c>
      <c r="G2963" t="s">
        <v>3217</v>
      </c>
      <c r="H2963" s="2">
        <v>3</v>
      </c>
    </row>
    <row r="2964" spans="1:8" x14ac:dyDescent="0.3">
      <c r="A2964" t="s">
        <v>2105</v>
      </c>
      <c r="B2964" t="s">
        <v>9</v>
      </c>
      <c r="C2964" t="s">
        <v>33</v>
      </c>
      <c r="D2964" t="s">
        <v>39</v>
      </c>
      <c r="E2964" t="s">
        <v>138</v>
      </c>
      <c r="F2964" t="s">
        <v>3284</v>
      </c>
      <c r="G2964" t="s">
        <v>3217</v>
      </c>
      <c r="H2964" s="2">
        <v>4</v>
      </c>
    </row>
    <row r="2965" spans="1:8" x14ac:dyDescent="0.3">
      <c r="A2965" t="s">
        <v>2106</v>
      </c>
      <c r="B2965" t="s">
        <v>9</v>
      </c>
      <c r="C2965" t="s">
        <v>33</v>
      </c>
      <c r="D2965" t="s">
        <v>39</v>
      </c>
      <c r="E2965" t="s">
        <v>138</v>
      </c>
      <c r="F2965" t="s">
        <v>3284</v>
      </c>
      <c r="G2965" t="s">
        <v>3217</v>
      </c>
      <c r="H2965" s="2">
        <v>5</v>
      </c>
    </row>
    <row r="2966" spans="1:8" x14ac:dyDescent="0.3">
      <c r="A2966" t="s">
        <v>2107</v>
      </c>
      <c r="B2966" t="s">
        <v>9</v>
      </c>
      <c r="C2966" t="s">
        <v>33</v>
      </c>
      <c r="D2966" t="s">
        <v>39</v>
      </c>
      <c r="E2966" t="s">
        <v>138</v>
      </c>
      <c r="F2966" t="s">
        <v>3284</v>
      </c>
      <c r="G2966" t="s">
        <v>3217</v>
      </c>
      <c r="H2966" s="2">
        <v>3</v>
      </c>
    </row>
    <row r="2967" spans="1:8" x14ac:dyDescent="0.3">
      <c r="A2967" t="s">
        <v>2108</v>
      </c>
      <c r="B2967" t="s">
        <v>9</v>
      </c>
      <c r="C2967" t="s">
        <v>33</v>
      </c>
      <c r="D2967" t="s">
        <v>39</v>
      </c>
      <c r="E2967" t="s">
        <v>139</v>
      </c>
      <c r="F2967" t="s">
        <v>3284</v>
      </c>
      <c r="G2967" t="s">
        <v>3217</v>
      </c>
      <c r="H2967" s="2">
        <v>2</v>
      </c>
    </row>
    <row r="2968" spans="1:8" x14ac:dyDescent="0.3">
      <c r="A2968" t="s">
        <v>2109</v>
      </c>
      <c r="B2968" t="s">
        <v>9</v>
      </c>
      <c r="C2968" t="s">
        <v>33</v>
      </c>
      <c r="D2968" t="s">
        <v>39</v>
      </c>
      <c r="E2968" t="s">
        <v>139</v>
      </c>
      <c r="F2968" t="s">
        <v>3284</v>
      </c>
      <c r="G2968" t="s">
        <v>3231</v>
      </c>
      <c r="H2968" s="2">
        <v>5</v>
      </c>
    </row>
    <row r="2969" spans="1:8" x14ac:dyDescent="0.3">
      <c r="A2969" t="s">
        <v>2110</v>
      </c>
      <c r="B2969" t="s">
        <v>9</v>
      </c>
      <c r="C2969" t="s">
        <v>33</v>
      </c>
      <c r="D2969" t="s">
        <v>39</v>
      </c>
      <c r="E2969" t="s">
        <v>139</v>
      </c>
      <c r="F2969" t="s">
        <v>3284</v>
      </c>
      <c r="G2969" t="s">
        <v>3231</v>
      </c>
      <c r="H2969" s="2">
        <v>4</v>
      </c>
    </row>
    <row r="2970" spans="1:8" x14ac:dyDescent="0.3">
      <c r="A2970" t="s">
        <v>2111</v>
      </c>
      <c r="B2970" t="s">
        <v>9</v>
      </c>
      <c r="C2970" t="s">
        <v>33</v>
      </c>
      <c r="D2970" t="s">
        <v>39</v>
      </c>
      <c r="E2970" t="s">
        <v>139</v>
      </c>
      <c r="F2970" t="s">
        <v>3284</v>
      </c>
      <c r="G2970" t="s">
        <v>3231</v>
      </c>
      <c r="H2970" s="2">
        <v>3</v>
      </c>
    </row>
    <row r="2971" spans="1:8" x14ac:dyDescent="0.3">
      <c r="A2971" t="s">
        <v>2112</v>
      </c>
      <c r="B2971" t="s">
        <v>9</v>
      </c>
      <c r="C2971" t="s">
        <v>33</v>
      </c>
      <c r="D2971" t="s">
        <v>39</v>
      </c>
      <c r="E2971" t="s">
        <v>139</v>
      </c>
      <c r="F2971" t="s">
        <v>3284</v>
      </c>
      <c r="G2971" t="s">
        <v>3231</v>
      </c>
      <c r="H2971" s="2">
        <v>5</v>
      </c>
    </row>
    <row r="2972" spans="1:8" x14ac:dyDescent="0.3">
      <c r="A2972" t="s">
        <v>2113</v>
      </c>
      <c r="B2972" t="s">
        <v>9</v>
      </c>
      <c r="C2972" t="s">
        <v>33</v>
      </c>
      <c r="D2972" t="s">
        <v>39</v>
      </c>
      <c r="E2972" t="s">
        <v>139</v>
      </c>
      <c r="F2972" t="s">
        <v>3283</v>
      </c>
      <c r="G2972" t="s">
        <v>3239</v>
      </c>
      <c r="H2972" s="2">
        <v>4</v>
      </c>
    </row>
    <row r="2973" spans="1:8" x14ac:dyDescent="0.3">
      <c r="A2973" t="s">
        <v>2114</v>
      </c>
      <c r="B2973" t="s">
        <v>9</v>
      </c>
      <c r="C2973" t="s">
        <v>13</v>
      </c>
      <c r="D2973" t="s">
        <v>34</v>
      </c>
      <c r="E2973" t="s">
        <v>104</v>
      </c>
      <c r="F2973" t="s">
        <v>3283</v>
      </c>
      <c r="G2973" t="s">
        <v>3239</v>
      </c>
      <c r="H2973" s="2">
        <v>2</v>
      </c>
    </row>
    <row r="2974" spans="1:8" x14ac:dyDescent="0.3">
      <c r="A2974" t="s">
        <v>2115</v>
      </c>
      <c r="B2974" t="s">
        <v>9</v>
      </c>
      <c r="C2974" t="s">
        <v>13</v>
      </c>
      <c r="D2974" t="s">
        <v>34</v>
      </c>
      <c r="E2974" t="s">
        <v>104</v>
      </c>
      <c r="F2974" t="s">
        <v>3283</v>
      </c>
      <c r="G2974" t="s">
        <v>3239</v>
      </c>
      <c r="H2974" s="2">
        <v>5</v>
      </c>
    </row>
    <row r="2975" spans="1:8" x14ac:dyDescent="0.3">
      <c r="A2975" t="s">
        <v>2116</v>
      </c>
      <c r="B2975" t="s">
        <v>9</v>
      </c>
      <c r="C2975" t="s">
        <v>13</v>
      </c>
      <c r="D2975" t="s">
        <v>34</v>
      </c>
      <c r="E2975" t="s">
        <v>104</v>
      </c>
      <c r="F2975" t="s">
        <v>3283</v>
      </c>
      <c r="G2975" t="s">
        <v>3239</v>
      </c>
      <c r="H2975" s="2">
        <v>5</v>
      </c>
    </row>
    <row r="2976" spans="1:8" x14ac:dyDescent="0.3">
      <c r="A2976" t="s">
        <v>2117</v>
      </c>
      <c r="B2976" t="s">
        <v>9</v>
      </c>
      <c r="C2976" t="s">
        <v>13</v>
      </c>
      <c r="D2976" t="s">
        <v>34</v>
      </c>
      <c r="E2976" t="s">
        <v>104</v>
      </c>
      <c r="F2976" t="s">
        <v>3283</v>
      </c>
      <c r="G2976" t="s">
        <v>3239</v>
      </c>
      <c r="H2976" s="2">
        <v>4</v>
      </c>
    </row>
    <row r="2977" spans="1:8" x14ac:dyDescent="0.3">
      <c r="A2977" t="s">
        <v>2118</v>
      </c>
      <c r="B2977" t="s">
        <v>9</v>
      </c>
      <c r="C2977" t="s">
        <v>13</v>
      </c>
      <c r="D2977" t="s">
        <v>34</v>
      </c>
      <c r="E2977" t="s">
        <v>104</v>
      </c>
      <c r="F2977" t="s">
        <v>3283</v>
      </c>
      <c r="G2977" t="s">
        <v>3239</v>
      </c>
      <c r="H2977" s="2">
        <v>4</v>
      </c>
    </row>
    <row r="2978" spans="1:8" x14ac:dyDescent="0.3">
      <c r="A2978" t="s">
        <v>2119</v>
      </c>
      <c r="B2978" t="s">
        <v>9</v>
      </c>
      <c r="C2978" t="s">
        <v>13</v>
      </c>
      <c r="D2978" t="s">
        <v>34</v>
      </c>
      <c r="E2978" t="s">
        <v>104</v>
      </c>
      <c r="F2978" t="s">
        <v>3283</v>
      </c>
      <c r="G2978" t="s">
        <v>3239</v>
      </c>
      <c r="H2978" s="2">
        <v>4</v>
      </c>
    </row>
    <row r="2979" spans="1:8" x14ac:dyDescent="0.3">
      <c r="A2979" t="s">
        <v>2120</v>
      </c>
      <c r="B2979" t="s">
        <v>9</v>
      </c>
      <c r="C2979" t="s">
        <v>13</v>
      </c>
      <c r="D2979" t="s">
        <v>34</v>
      </c>
      <c r="E2979" t="s">
        <v>104</v>
      </c>
      <c r="F2979" t="s">
        <v>3283</v>
      </c>
      <c r="G2979" t="s">
        <v>3222</v>
      </c>
      <c r="H2979" s="2">
        <v>3</v>
      </c>
    </row>
    <row r="2980" spans="1:8" x14ac:dyDescent="0.3">
      <c r="A2980" t="s">
        <v>2121</v>
      </c>
      <c r="B2980" t="s">
        <v>9</v>
      </c>
      <c r="C2980" t="s">
        <v>13</v>
      </c>
      <c r="D2980" t="s">
        <v>34</v>
      </c>
      <c r="E2980" t="s">
        <v>104</v>
      </c>
      <c r="F2980" t="s">
        <v>3282</v>
      </c>
      <c r="G2980" t="s">
        <v>3222</v>
      </c>
      <c r="H2980" s="2">
        <v>5</v>
      </c>
    </row>
    <row r="2981" spans="1:8" x14ac:dyDescent="0.3">
      <c r="A2981" t="s">
        <v>2122</v>
      </c>
      <c r="B2981" t="s">
        <v>9</v>
      </c>
      <c r="C2981" t="s">
        <v>13</v>
      </c>
      <c r="D2981" t="s">
        <v>34</v>
      </c>
      <c r="E2981" t="s">
        <v>104</v>
      </c>
      <c r="F2981" t="s">
        <v>3282</v>
      </c>
      <c r="G2981" t="s">
        <v>3222</v>
      </c>
      <c r="H2981" s="2">
        <v>4</v>
      </c>
    </row>
    <row r="2982" spans="1:8" x14ac:dyDescent="0.3">
      <c r="A2982" t="s">
        <v>2123</v>
      </c>
      <c r="B2982" t="s">
        <v>9</v>
      </c>
      <c r="C2982" t="s">
        <v>13</v>
      </c>
      <c r="D2982" t="s">
        <v>34</v>
      </c>
      <c r="E2982" t="s">
        <v>104</v>
      </c>
      <c r="F2982" t="s">
        <v>3282</v>
      </c>
      <c r="G2982" t="s">
        <v>3222</v>
      </c>
      <c r="H2982" s="2">
        <v>2</v>
      </c>
    </row>
    <row r="2983" spans="1:8" x14ac:dyDescent="0.3">
      <c r="A2983" t="s">
        <v>2124</v>
      </c>
      <c r="B2983" t="s">
        <v>9</v>
      </c>
      <c r="C2983" t="s">
        <v>13</v>
      </c>
      <c r="D2983" t="s">
        <v>34</v>
      </c>
      <c r="E2983" t="s">
        <v>132</v>
      </c>
      <c r="F2983" t="s">
        <v>3282</v>
      </c>
      <c r="G2983" t="s">
        <v>3250</v>
      </c>
      <c r="H2983" s="2">
        <v>5</v>
      </c>
    </row>
    <row r="2984" spans="1:8" x14ac:dyDescent="0.3">
      <c r="A2984" t="s">
        <v>2125</v>
      </c>
      <c r="B2984" t="s">
        <v>9</v>
      </c>
      <c r="C2984" t="s">
        <v>13</v>
      </c>
      <c r="D2984" t="s">
        <v>34</v>
      </c>
      <c r="E2984" t="s">
        <v>132</v>
      </c>
      <c r="F2984" t="s">
        <v>3282</v>
      </c>
      <c r="G2984" t="s">
        <v>3250</v>
      </c>
      <c r="H2984" s="2">
        <v>5</v>
      </c>
    </row>
    <row r="2985" spans="1:8" x14ac:dyDescent="0.3">
      <c r="A2985" t="s">
        <v>2126</v>
      </c>
      <c r="B2985" t="s">
        <v>9</v>
      </c>
      <c r="C2985" t="s">
        <v>13</v>
      </c>
      <c r="D2985" t="s">
        <v>34</v>
      </c>
      <c r="E2985" t="s">
        <v>132</v>
      </c>
      <c r="F2985" t="s">
        <v>3282</v>
      </c>
      <c r="G2985" t="s">
        <v>3250</v>
      </c>
      <c r="H2985" s="2">
        <v>5</v>
      </c>
    </row>
    <row r="2986" spans="1:8" x14ac:dyDescent="0.3">
      <c r="A2986" t="s">
        <v>2127</v>
      </c>
      <c r="B2986" t="s">
        <v>9</v>
      </c>
      <c r="C2986" t="s">
        <v>13</v>
      </c>
      <c r="D2986" t="s">
        <v>34</v>
      </c>
      <c r="E2986" t="s">
        <v>132</v>
      </c>
      <c r="F2986" t="s">
        <v>3282</v>
      </c>
      <c r="G2986" t="s">
        <v>3250</v>
      </c>
      <c r="H2986" s="2">
        <v>4</v>
      </c>
    </row>
    <row r="2987" spans="1:8" x14ac:dyDescent="0.3">
      <c r="A2987" t="s">
        <v>2128</v>
      </c>
      <c r="B2987" t="s">
        <v>9</v>
      </c>
      <c r="C2987" t="s">
        <v>13</v>
      </c>
      <c r="D2987" t="s">
        <v>34</v>
      </c>
      <c r="E2987" t="s">
        <v>131</v>
      </c>
      <c r="F2987" t="s">
        <v>3282</v>
      </c>
      <c r="G2987" t="s">
        <v>3250</v>
      </c>
      <c r="H2987" s="2">
        <v>4</v>
      </c>
    </row>
    <row r="2988" spans="1:8" x14ac:dyDescent="0.3">
      <c r="A2988" t="s">
        <v>2129</v>
      </c>
      <c r="B2988" t="s">
        <v>9</v>
      </c>
      <c r="C2988" t="s">
        <v>13</v>
      </c>
      <c r="D2988" t="s">
        <v>34</v>
      </c>
      <c r="E2988" t="s">
        <v>131</v>
      </c>
      <c r="F2988" t="s">
        <v>3281</v>
      </c>
      <c r="G2988" t="s">
        <v>3250</v>
      </c>
      <c r="H2988" s="2">
        <v>4</v>
      </c>
    </row>
    <row r="2989" spans="1:8" x14ac:dyDescent="0.3">
      <c r="A2989" t="s">
        <v>2130</v>
      </c>
      <c r="B2989" t="s">
        <v>9</v>
      </c>
      <c r="C2989" t="s">
        <v>13</v>
      </c>
      <c r="D2989" t="s">
        <v>34</v>
      </c>
      <c r="E2989" t="s">
        <v>131</v>
      </c>
      <c r="F2989" t="s">
        <v>3281</v>
      </c>
      <c r="G2989" t="s">
        <v>3250</v>
      </c>
      <c r="H2989" s="2">
        <v>5</v>
      </c>
    </row>
    <row r="2990" spans="1:8" x14ac:dyDescent="0.3">
      <c r="A2990" t="s">
        <v>2131</v>
      </c>
      <c r="B2990" t="s">
        <v>9</v>
      </c>
      <c r="C2990" t="s">
        <v>13</v>
      </c>
      <c r="D2990" t="s">
        <v>34</v>
      </c>
      <c r="E2990" t="s">
        <v>131</v>
      </c>
      <c r="F2990" t="s">
        <v>3281</v>
      </c>
      <c r="G2990" t="s">
        <v>3247</v>
      </c>
      <c r="H2990" s="2">
        <v>5</v>
      </c>
    </row>
    <row r="2991" spans="1:8" x14ac:dyDescent="0.3">
      <c r="A2991" t="s">
        <v>2132</v>
      </c>
      <c r="B2991" t="s">
        <v>9</v>
      </c>
      <c r="C2991" t="s">
        <v>13</v>
      </c>
      <c r="D2991" t="s">
        <v>34</v>
      </c>
      <c r="E2991" t="s">
        <v>131</v>
      </c>
      <c r="F2991" t="s">
        <v>3281</v>
      </c>
      <c r="G2991" t="s">
        <v>3247</v>
      </c>
      <c r="H2991" s="2">
        <v>3</v>
      </c>
    </row>
    <row r="2992" spans="1:8" x14ac:dyDescent="0.3">
      <c r="A2992" t="s">
        <v>2133</v>
      </c>
      <c r="B2992" t="s">
        <v>9</v>
      </c>
      <c r="C2992" t="s">
        <v>13</v>
      </c>
      <c r="D2992" t="s">
        <v>34</v>
      </c>
      <c r="E2992" t="s">
        <v>131</v>
      </c>
      <c r="F2992" t="s">
        <v>3281</v>
      </c>
      <c r="G2992" t="s">
        <v>3247</v>
      </c>
      <c r="H2992" s="2">
        <v>5</v>
      </c>
    </row>
    <row r="2993" spans="1:8" x14ac:dyDescent="0.3">
      <c r="A2993" t="s">
        <v>2134</v>
      </c>
      <c r="B2993" t="s">
        <v>9</v>
      </c>
      <c r="C2993" t="s">
        <v>13</v>
      </c>
      <c r="D2993" t="s">
        <v>34</v>
      </c>
      <c r="E2993" t="s">
        <v>131</v>
      </c>
      <c r="F2993" t="s">
        <v>3281</v>
      </c>
      <c r="G2993" t="s">
        <v>3247</v>
      </c>
      <c r="H2993" s="2">
        <v>5</v>
      </c>
    </row>
    <row r="2994" spans="1:8" x14ac:dyDescent="0.3">
      <c r="A2994" t="s">
        <v>2135</v>
      </c>
      <c r="B2994" t="s">
        <v>9</v>
      </c>
      <c r="C2994" t="s">
        <v>13</v>
      </c>
      <c r="D2994" t="s">
        <v>34</v>
      </c>
      <c r="E2994" t="s">
        <v>131</v>
      </c>
      <c r="F2994" t="s">
        <v>3281</v>
      </c>
      <c r="G2994" t="s">
        <v>3220</v>
      </c>
      <c r="H2994" s="2">
        <v>4</v>
      </c>
    </row>
    <row r="2995" spans="1:8" x14ac:dyDescent="0.3">
      <c r="A2995" t="s">
        <v>2136</v>
      </c>
      <c r="B2995" t="s">
        <v>9</v>
      </c>
      <c r="C2995" t="s">
        <v>13</v>
      </c>
      <c r="D2995" t="s">
        <v>35</v>
      </c>
      <c r="E2995" t="s">
        <v>85</v>
      </c>
      <c r="F2995" t="s">
        <v>3281</v>
      </c>
      <c r="G2995" t="s">
        <v>3220</v>
      </c>
      <c r="H2995" s="2">
        <v>3</v>
      </c>
    </row>
    <row r="2996" spans="1:8" x14ac:dyDescent="0.3">
      <c r="A2996" t="s">
        <v>2137</v>
      </c>
      <c r="B2996" t="s">
        <v>9</v>
      </c>
      <c r="C2996" t="s">
        <v>13</v>
      </c>
      <c r="D2996" t="s">
        <v>35</v>
      </c>
      <c r="E2996" t="s">
        <v>85</v>
      </c>
      <c r="F2996" t="s">
        <v>3281</v>
      </c>
      <c r="G2996" t="s">
        <v>3220</v>
      </c>
      <c r="H2996" s="2">
        <v>5</v>
      </c>
    </row>
    <row r="2997" spans="1:8" x14ac:dyDescent="0.3">
      <c r="A2997" t="s">
        <v>2138</v>
      </c>
      <c r="B2997" t="s">
        <v>9</v>
      </c>
      <c r="C2997" t="s">
        <v>13</v>
      </c>
      <c r="D2997" t="s">
        <v>35</v>
      </c>
      <c r="E2997" t="s">
        <v>85</v>
      </c>
      <c r="F2997" t="s">
        <v>3281</v>
      </c>
      <c r="G2997" t="s">
        <v>3237</v>
      </c>
      <c r="H2997" s="2">
        <v>4</v>
      </c>
    </row>
    <row r="2998" spans="1:8" x14ac:dyDescent="0.3">
      <c r="A2998" t="s">
        <v>2139</v>
      </c>
      <c r="B2998" t="s">
        <v>9</v>
      </c>
      <c r="C2998" t="s">
        <v>13</v>
      </c>
      <c r="D2998" t="s">
        <v>35</v>
      </c>
      <c r="E2998" t="s">
        <v>85</v>
      </c>
      <c r="F2998" t="s">
        <v>3281</v>
      </c>
      <c r="G2998" t="s">
        <v>3237</v>
      </c>
      <c r="H2998" s="2">
        <v>3</v>
      </c>
    </row>
    <row r="2999" spans="1:8" x14ac:dyDescent="0.3">
      <c r="A2999" t="s">
        <v>2140</v>
      </c>
      <c r="B2999" t="s">
        <v>9</v>
      </c>
      <c r="C2999" t="s">
        <v>13</v>
      </c>
      <c r="D2999" t="s">
        <v>35</v>
      </c>
      <c r="E2999" t="s">
        <v>85</v>
      </c>
      <c r="F2999" t="s">
        <v>3281</v>
      </c>
      <c r="G2999" t="s">
        <v>3237</v>
      </c>
      <c r="H2999" s="2">
        <v>5</v>
      </c>
    </row>
    <row r="3000" spans="1:8" x14ac:dyDescent="0.3">
      <c r="A3000" t="s">
        <v>2141</v>
      </c>
      <c r="B3000" t="s">
        <v>9</v>
      </c>
      <c r="C3000" t="s">
        <v>13</v>
      </c>
      <c r="D3000" t="s">
        <v>35</v>
      </c>
      <c r="E3000" t="s">
        <v>85</v>
      </c>
      <c r="F3000" t="s">
        <v>3281</v>
      </c>
      <c r="G3000" t="s">
        <v>3237</v>
      </c>
      <c r="H3000" s="2">
        <v>5</v>
      </c>
    </row>
    <row r="3001" spans="1:8" x14ac:dyDescent="0.3">
      <c r="A3001" t="s">
        <v>2142</v>
      </c>
      <c r="B3001" t="s">
        <v>9</v>
      </c>
      <c r="C3001" t="s">
        <v>13</v>
      </c>
      <c r="D3001" t="s">
        <v>35</v>
      </c>
      <c r="E3001" t="s">
        <v>85</v>
      </c>
      <c r="F3001" t="s">
        <v>3281</v>
      </c>
      <c r="G3001" t="s">
        <v>3237</v>
      </c>
      <c r="H3001" s="2">
        <v>4</v>
      </c>
    </row>
    <row r="3002" spans="1:8" x14ac:dyDescent="0.3">
      <c r="A3002" t="s">
        <v>2143</v>
      </c>
      <c r="B3002" t="s">
        <v>9</v>
      </c>
      <c r="C3002" t="s">
        <v>13</v>
      </c>
      <c r="D3002" t="s">
        <v>35</v>
      </c>
      <c r="E3002" t="s">
        <v>85</v>
      </c>
      <c r="F3002" t="s">
        <v>3281</v>
      </c>
      <c r="G3002" t="s">
        <v>3221</v>
      </c>
      <c r="H3002" s="2">
        <v>2</v>
      </c>
    </row>
    <row r="3003" spans="1:8" x14ac:dyDescent="0.3">
      <c r="A3003" t="s">
        <v>2144</v>
      </c>
      <c r="B3003" t="s">
        <v>9</v>
      </c>
      <c r="C3003" t="s">
        <v>13</v>
      </c>
      <c r="D3003" t="s">
        <v>35</v>
      </c>
      <c r="E3003" t="s">
        <v>85</v>
      </c>
      <c r="F3003" t="s">
        <v>3281</v>
      </c>
      <c r="G3003" t="s">
        <v>3221</v>
      </c>
      <c r="H3003" s="2">
        <v>3</v>
      </c>
    </row>
    <row r="3004" spans="1:8" x14ac:dyDescent="0.3">
      <c r="A3004" t="s">
        <v>2145</v>
      </c>
      <c r="B3004" t="s">
        <v>9</v>
      </c>
      <c r="C3004" t="s">
        <v>13</v>
      </c>
      <c r="D3004" t="s">
        <v>35</v>
      </c>
      <c r="E3004" t="s">
        <v>85</v>
      </c>
      <c r="F3004" t="s">
        <v>3281</v>
      </c>
      <c r="G3004" t="s">
        <v>3221</v>
      </c>
      <c r="H3004" s="2">
        <v>4</v>
      </c>
    </row>
    <row r="3005" spans="1:8" x14ac:dyDescent="0.3">
      <c r="A3005" t="s">
        <v>2146</v>
      </c>
      <c r="B3005" t="s">
        <v>9</v>
      </c>
      <c r="C3005" t="s">
        <v>13</v>
      </c>
      <c r="D3005" t="s">
        <v>35</v>
      </c>
      <c r="E3005" t="s">
        <v>85</v>
      </c>
      <c r="F3005" t="s">
        <v>3283</v>
      </c>
      <c r="G3005" t="s">
        <v>3221</v>
      </c>
      <c r="H3005" s="2">
        <v>5</v>
      </c>
    </row>
    <row r="3006" spans="1:8" x14ac:dyDescent="0.3">
      <c r="A3006" t="s">
        <v>2147</v>
      </c>
      <c r="B3006" t="s">
        <v>9</v>
      </c>
      <c r="C3006" t="s">
        <v>13</v>
      </c>
      <c r="D3006" t="s">
        <v>35</v>
      </c>
      <c r="E3006" t="s">
        <v>85</v>
      </c>
      <c r="F3006" t="s">
        <v>3283</v>
      </c>
      <c r="G3006" t="s">
        <v>3221</v>
      </c>
      <c r="H3006" s="2">
        <v>4</v>
      </c>
    </row>
    <row r="3007" spans="1:8" x14ac:dyDescent="0.3">
      <c r="A3007" t="s">
        <v>2148</v>
      </c>
      <c r="B3007" t="s">
        <v>9</v>
      </c>
      <c r="C3007" t="s">
        <v>13</v>
      </c>
      <c r="D3007" t="s">
        <v>35</v>
      </c>
      <c r="E3007" t="s">
        <v>84</v>
      </c>
      <c r="F3007" t="s">
        <v>3283</v>
      </c>
      <c r="G3007" t="s">
        <v>3221</v>
      </c>
      <c r="H3007" s="2">
        <v>4</v>
      </c>
    </row>
    <row r="3008" spans="1:8" x14ac:dyDescent="0.3">
      <c r="A3008" t="s">
        <v>2149</v>
      </c>
      <c r="B3008" t="s">
        <v>9</v>
      </c>
      <c r="C3008" t="s">
        <v>13</v>
      </c>
      <c r="D3008" t="s">
        <v>35</v>
      </c>
      <c r="E3008" t="s">
        <v>84</v>
      </c>
      <c r="F3008" t="s">
        <v>3283</v>
      </c>
      <c r="G3008" t="s">
        <v>3221</v>
      </c>
      <c r="H3008" s="2">
        <v>4</v>
      </c>
    </row>
    <row r="3009" spans="1:8" x14ac:dyDescent="0.3">
      <c r="A3009" t="s">
        <v>2150</v>
      </c>
      <c r="B3009" t="s">
        <v>9</v>
      </c>
      <c r="C3009" t="s">
        <v>13</v>
      </c>
      <c r="D3009" t="s">
        <v>35</v>
      </c>
      <c r="E3009" t="s">
        <v>84</v>
      </c>
      <c r="F3009" t="s">
        <v>3283</v>
      </c>
      <c r="G3009" t="s">
        <v>3221</v>
      </c>
      <c r="H3009" s="2">
        <v>3</v>
      </c>
    </row>
    <row r="3010" spans="1:8" x14ac:dyDescent="0.3">
      <c r="A3010" t="s">
        <v>2151</v>
      </c>
      <c r="B3010" t="s">
        <v>9</v>
      </c>
      <c r="C3010" t="s">
        <v>13</v>
      </c>
      <c r="D3010" t="s">
        <v>35</v>
      </c>
      <c r="E3010" t="s">
        <v>84</v>
      </c>
      <c r="F3010" t="s">
        <v>3283</v>
      </c>
      <c r="G3010" t="s">
        <v>3221</v>
      </c>
      <c r="H3010" s="2">
        <v>2</v>
      </c>
    </row>
    <row r="3011" spans="1:8" x14ac:dyDescent="0.3">
      <c r="A3011" t="s">
        <v>2152</v>
      </c>
      <c r="B3011" t="s">
        <v>9</v>
      </c>
      <c r="C3011" t="s">
        <v>13</v>
      </c>
      <c r="D3011" t="s">
        <v>35</v>
      </c>
      <c r="E3011" t="s">
        <v>84</v>
      </c>
      <c r="F3011" t="s">
        <v>3283</v>
      </c>
      <c r="G3011" t="s">
        <v>3216</v>
      </c>
      <c r="H3011" s="2">
        <v>5</v>
      </c>
    </row>
    <row r="3012" spans="1:8" x14ac:dyDescent="0.3">
      <c r="A3012" t="s">
        <v>2153</v>
      </c>
      <c r="B3012" t="s">
        <v>9</v>
      </c>
      <c r="C3012" t="s">
        <v>13</v>
      </c>
      <c r="D3012" t="s">
        <v>35</v>
      </c>
      <c r="E3012" t="s">
        <v>84</v>
      </c>
      <c r="F3012" t="s">
        <v>3283</v>
      </c>
      <c r="G3012" t="s">
        <v>3216</v>
      </c>
      <c r="H3012" s="2">
        <v>4</v>
      </c>
    </row>
    <row r="3013" spans="1:8" x14ac:dyDescent="0.3">
      <c r="A3013" t="s">
        <v>2154</v>
      </c>
      <c r="B3013" t="s">
        <v>9</v>
      </c>
      <c r="C3013" t="s">
        <v>13</v>
      </c>
      <c r="D3013" t="s">
        <v>35</v>
      </c>
      <c r="E3013" t="s">
        <v>84</v>
      </c>
      <c r="F3013" t="s">
        <v>3283</v>
      </c>
      <c r="G3013" t="s">
        <v>3216</v>
      </c>
      <c r="H3013" s="2">
        <v>2</v>
      </c>
    </row>
    <row r="3014" spans="1:8" x14ac:dyDescent="0.3">
      <c r="A3014" t="s">
        <v>2155</v>
      </c>
      <c r="B3014" t="s">
        <v>9</v>
      </c>
      <c r="C3014" t="s">
        <v>13</v>
      </c>
      <c r="D3014" t="s">
        <v>35</v>
      </c>
      <c r="E3014" t="s">
        <v>84</v>
      </c>
      <c r="F3014" t="s">
        <v>3284</v>
      </c>
      <c r="G3014" t="s">
        <v>3222</v>
      </c>
      <c r="H3014" s="2">
        <v>5</v>
      </c>
    </row>
    <row r="3015" spans="1:8" x14ac:dyDescent="0.3">
      <c r="A3015" t="s">
        <v>2156</v>
      </c>
      <c r="B3015" t="s">
        <v>9</v>
      </c>
      <c r="C3015" t="s">
        <v>13</v>
      </c>
      <c r="D3015" t="s">
        <v>35</v>
      </c>
      <c r="E3015" t="s">
        <v>87</v>
      </c>
      <c r="F3015" t="s">
        <v>3284</v>
      </c>
      <c r="G3015" t="s">
        <v>3222</v>
      </c>
      <c r="H3015" s="2">
        <v>5</v>
      </c>
    </row>
    <row r="3016" spans="1:8" x14ac:dyDescent="0.3">
      <c r="A3016" t="s">
        <v>2157</v>
      </c>
      <c r="B3016" t="s">
        <v>9</v>
      </c>
      <c r="C3016" t="s">
        <v>13</v>
      </c>
      <c r="D3016" t="s">
        <v>35</v>
      </c>
      <c r="E3016" t="s">
        <v>87</v>
      </c>
      <c r="F3016" t="s">
        <v>3284</v>
      </c>
      <c r="G3016" t="s">
        <v>3222</v>
      </c>
      <c r="H3016" s="2">
        <v>4</v>
      </c>
    </row>
    <row r="3017" spans="1:8" x14ac:dyDescent="0.3">
      <c r="A3017" t="s">
        <v>2158</v>
      </c>
      <c r="B3017" t="s">
        <v>9</v>
      </c>
      <c r="C3017" t="s">
        <v>13</v>
      </c>
      <c r="D3017" t="s">
        <v>35</v>
      </c>
      <c r="E3017" t="s">
        <v>87</v>
      </c>
      <c r="F3017" t="s">
        <v>3284</v>
      </c>
      <c r="G3017" t="s">
        <v>3222</v>
      </c>
      <c r="H3017" s="2">
        <v>4</v>
      </c>
    </row>
    <row r="3018" spans="1:8" x14ac:dyDescent="0.3">
      <c r="A3018" t="s">
        <v>2159</v>
      </c>
      <c r="B3018" t="s">
        <v>9</v>
      </c>
      <c r="C3018" t="s">
        <v>13</v>
      </c>
      <c r="D3018" t="s">
        <v>35</v>
      </c>
      <c r="E3018" t="s">
        <v>87</v>
      </c>
      <c r="F3018" t="s">
        <v>3284</v>
      </c>
      <c r="G3018" t="s">
        <v>3222</v>
      </c>
      <c r="H3018" s="2">
        <v>4</v>
      </c>
    </row>
    <row r="3019" spans="1:8" x14ac:dyDescent="0.3">
      <c r="A3019" t="s">
        <v>2160</v>
      </c>
      <c r="B3019" t="s">
        <v>9</v>
      </c>
      <c r="C3019" t="s">
        <v>13</v>
      </c>
      <c r="D3019" t="s">
        <v>35</v>
      </c>
      <c r="E3019" t="s">
        <v>87</v>
      </c>
      <c r="F3019" t="s">
        <v>3284</v>
      </c>
      <c r="G3019" t="s">
        <v>3222</v>
      </c>
      <c r="H3019" s="2">
        <v>3</v>
      </c>
    </row>
    <row r="3020" spans="1:8" x14ac:dyDescent="0.3">
      <c r="A3020" t="s">
        <v>2161</v>
      </c>
      <c r="B3020" t="s">
        <v>9</v>
      </c>
      <c r="C3020" t="s">
        <v>13</v>
      </c>
      <c r="D3020" t="s">
        <v>35</v>
      </c>
      <c r="E3020" t="s">
        <v>101</v>
      </c>
      <c r="F3020" t="s">
        <v>3284</v>
      </c>
      <c r="G3020" t="s">
        <v>3219</v>
      </c>
      <c r="H3020" s="2">
        <v>5</v>
      </c>
    </row>
    <row r="3021" spans="1:8" x14ac:dyDescent="0.3">
      <c r="A3021" t="s">
        <v>2162</v>
      </c>
      <c r="B3021" t="s">
        <v>9</v>
      </c>
      <c r="C3021" t="s">
        <v>13</v>
      </c>
      <c r="D3021" t="s">
        <v>35</v>
      </c>
      <c r="E3021" t="s">
        <v>101</v>
      </c>
      <c r="F3021" t="s">
        <v>3284</v>
      </c>
      <c r="G3021" t="s">
        <v>3219</v>
      </c>
      <c r="H3021" s="2">
        <v>4</v>
      </c>
    </row>
    <row r="3022" spans="1:8" x14ac:dyDescent="0.3">
      <c r="A3022" t="s">
        <v>2163</v>
      </c>
      <c r="B3022" t="s">
        <v>9</v>
      </c>
      <c r="C3022" t="s">
        <v>13</v>
      </c>
      <c r="D3022" t="s">
        <v>35</v>
      </c>
      <c r="E3022" t="s">
        <v>101</v>
      </c>
      <c r="F3022" t="s">
        <v>3284</v>
      </c>
      <c r="G3022" t="s">
        <v>3219</v>
      </c>
      <c r="H3022" s="2">
        <v>2</v>
      </c>
    </row>
    <row r="3023" spans="1:8" x14ac:dyDescent="0.3">
      <c r="A3023" t="s">
        <v>2164</v>
      </c>
      <c r="B3023" t="s">
        <v>9</v>
      </c>
      <c r="C3023" t="s">
        <v>13</v>
      </c>
      <c r="D3023" t="s">
        <v>35</v>
      </c>
      <c r="E3023" t="s">
        <v>101</v>
      </c>
      <c r="F3023" t="s">
        <v>3284</v>
      </c>
      <c r="G3023" t="s">
        <v>3219</v>
      </c>
      <c r="H3023" s="2">
        <v>5</v>
      </c>
    </row>
    <row r="3024" spans="1:8" x14ac:dyDescent="0.3">
      <c r="A3024" t="s">
        <v>2165</v>
      </c>
      <c r="B3024" t="s">
        <v>9</v>
      </c>
      <c r="C3024" t="s">
        <v>13</v>
      </c>
      <c r="D3024" t="s">
        <v>36</v>
      </c>
      <c r="E3024" t="s">
        <v>140</v>
      </c>
      <c r="F3024" t="s">
        <v>3284</v>
      </c>
      <c r="G3024" t="s">
        <v>3219</v>
      </c>
      <c r="H3024" s="2">
        <v>5</v>
      </c>
    </row>
    <row r="3025" spans="1:8" x14ac:dyDescent="0.3">
      <c r="A3025" t="s">
        <v>2166</v>
      </c>
      <c r="B3025" t="s">
        <v>9</v>
      </c>
      <c r="C3025" t="s">
        <v>13</v>
      </c>
      <c r="D3025" t="s">
        <v>36</v>
      </c>
      <c r="E3025" t="s">
        <v>140</v>
      </c>
      <c r="F3025" t="s">
        <v>3284</v>
      </c>
      <c r="G3025" t="s">
        <v>3219</v>
      </c>
      <c r="H3025" s="2">
        <v>5</v>
      </c>
    </row>
    <row r="3026" spans="1:8" x14ac:dyDescent="0.3">
      <c r="A3026" t="s">
        <v>2167</v>
      </c>
      <c r="B3026" t="s">
        <v>9</v>
      </c>
      <c r="C3026" t="s">
        <v>13</v>
      </c>
      <c r="D3026" t="s">
        <v>36</v>
      </c>
      <c r="E3026" t="s">
        <v>140</v>
      </c>
      <c r="F3026" t="s">
        <v>3284</v>
      </c>
      <c r="G3026" t="s">
        <v>3219</v>
      </c>
      <c r="H3026" s="2">
        <v>4</v>
      </c>
    </row>
    <row r="3027" spans="1:8" x14ac:dyDescent="0.3">
      <c r="A3027" t="s">
        <v>2168</v>
      </c>
      <c r="B3027" t="s">
        <v>9</v>
      </c>
      <c r="C3027" t="s">
        <v>13</v>
      </c>
      <c r="D3027" t="s">
        <v>36</v>
      </c>
      <c r="E3027" t="s">
        <v>140</v>
      </c>
      <c r="F3027" t="s">
        <v>3284</v>
      </c>
      <c r="G3027" t="s">
        <v>3219</v>
      </c>
      <c r="H3027" s="2">
        <v>4</v>
      </c>
    </row>
    <row r="3028" spans="1:8" x14ac:dyDescent="0.3">
      <c r="A3028" t="s">
        <v>2169</v>
      </c>
      <c r="B3028" t="s">
        <v>9</v>
      </c>
      <c r="C3028" t="s">
        <v>13</v>
      </c>
      <c r="D3028" t="s">
        <v>36</v>
      </c>
      <c r="E3028" t="s">
        <v>140</v>
      </c>
      <c r="F3028" t="s">
        <v>3284</v>
      </c>
      <c r="G3028" t="s">
        <v>3214</v>
      </c>
      <c r="H3028" s="2">
        <v>4</v>
      </c>
    </row>
    <row r="3029" spans="1:8" x14ac:dyDescent="0.3">
      <c r="A3029" t="s">
        <v>2170</v>
      </c>
      <c r="B3029" t="s">
        <v>9</v>
      </c>
      <c r="C3029" t="s">
        <v>13</v>
      </c>
      <c r="D3029" t="s">
        <v>36</v>
      </c>
      <c r="E3029" t="s">
        <v>140</v>
      </c>
      <c r="F3029" t="s">
        <v>3284</v>
      </c>
      <c r="G3029" t="s">
        <v>3214</v>
      </c>
      <c r="H3029" s="2">
        <v>5</v>
      </c>
    </row>
    <row r="3030" spans="1:8" x14ac:dyDescent="0.3">
      <c r="A3030" t="s">
        <v>2171</v>
      </c>
      <c r="B3030" t="s">
        <v>9</v>
      </c>
      <c r="C3030" t="s">
        <v>13</v>
      </c>
      <c r="D3030" t="s">
        <v>36</v>
      </c>
      <c r="E3030" t="s">
        <v>140</v>
      </c>
      <c r="F3030" t="s">
        <v>3284</v>
      </c>
      <c r="G3030" t="s">
        <v>3237</v>
      </c>
      <c r="H3030" s="2">
        <v>5</v>
      </c>
    </row>
    <row r="3031" spans="1:8" x14ac:dyDescent="0.3">
      <c r="A3031" t="s">
        <v>2172</v>
      </c>
      <c r="B3031" t="s">
        <v>9</v>
      </c>
      <c r="C3031" t="s">
        <v>13</v>
      </c>
      <c r="D3031" t="s">
        <v>36</v>
      </c>
      <c r="E3031" t="s">
        <v>140</v>
      </c>
      <c r="F3031" t="s">
        <v>3281</v>
      </c>
      <c r="G3031" t="s">
        <v>3237</v>
      </c>
      <c r="H3031" s="2">
        <v>3</v>
      </c>
    </row>
    <row r="3032" spans="1:8" x14ac:dyDescent="0.3">
      <c r="A3032" t="s">
        <v>2173</v>
      </c>
      <c r="B3032" t="s">
        <v>9</v>
      </c>
      <c r="C3032" t="s">
        <v>13</v>
      </c>
      <c r="D3032" t="s">
        <v>36</v>
      </c>
      <c r="E3032" t="s">
        <v>140</v>
      </c>
      <c r="F3032" t="s">
        <v>3281</v>
      </c>
      <c r="G3032" t="s">
        <v>3237</v>
      </c>
      <c r="H3032" s="2">
        <v>5</v>
      </c>
    </row>
    <row r="3033" spans="1:8" x14ac:dyDescent="0.3">
      <c r="A3033" t="s">
        <v>2174</v>
      </c>
      <c r="B3033" t="s">
        <v>9</v>
      </c>
      <c r="C3033" t="s">
        <v>13</v>
      </c>
      <c r="D3033" t="s">
        <v>36</v>
      </c>
      <c r="E3033" t="s">
        <v>140</v>
      </c>
      <c r="F3033" t="s">
        <v>3281</v>
      </c>
      <c r="G3033" t="s">
        <v>3237</v>
      </c>
      <c r="H3033" s="2">
        <v>5</v>
      </c>
    </row>
    <row r="3034" spans="1:8" x14ac:dyDescent="0.3">
      <c r="A3034" t="s">
        <v>2175</v>
      </c>
      <c r="B3034" t="s">
        <v>9</v>
      </c>
      <c r="C3034" t="s">
        <v>13</v>
      </c>
      <c r="D3034" t="s">
        <v>36</v>
      </c>
      <c r="E3034" t="s">
        <v>140</v>
      </c>
      <c r="F3034" t="s">
        <v>3281</v>
      </c>
      <c r="G3034" t="s">
        <v>3237</v>
      </c>
      <c r="H3034" s="2">
        <v>4</v>
      </c>
    </row>
    <row r="3035" spans="1:8" x14ac:dyDescent="0.3">
      <c r="A3035" t="s">
        <v>2176</v>
      </c>
      <c r="B3035" t="s">
        <v>9</v>
      </c>
      <c r="C3035" t="s">
        <v>13</v>
      </c>
      <c r="D3035" t="s">
        <v>36</v>
      </c>
      <c r="E3035" t="s">
        <v>140</v>
      </c>
      <c r="F3035" t="s">
        <v>3281</v>
      </c>
      <c r="G3035" t="s">
        <v>3245</v>
      </c>
      <c r="H3035" s="2">
        <v>3</v>
      </c>
    </row>
    <row r="3036" spans="1:8" x14ac:dyDescent="0.3">
      <c r="A3036" t="s">
        <v>2177</v>
      </c>
      <c r="B3036" t="s">
        <v>9</v>
      </c>
      <c r="C3036" t="s">
        <v>13</v>
      </c>
      <c r="D3036" t="s">
        <v>36</v>
      </c>
      <c r="E3036" t="s">
        <v>101</v>
      </c>
      <c r="F3036" t="s">
        <v>3281</v>
      </c>
      <c r="G3036" t="s">
        <v>3245</v>
      </c>
      <c r="H3036" s="2">
        <v>3</v>
      </c>
    </row>
    <row r="3037" spans="1:8" x14ac:dyDescent="0.3">
      <c r="A3037" t="s">
        <v>2178</v>
      </c>
      <c r="B3037" t="s">
        <v>9</v>
      </c>
      <c r="C3037" t="s">
        <v>13</v>
      </c>
      <c r="D3037" t="s">
        <v>36</v>
      </c>
      <c r="E3037" t="s">
        <v>101</v>
      </c>
      <c r="F3037" t="s">
        <v>3281</v>
      </c>
      <c r="G3037" t="s">
        <v>3245</v>
      </c>
      <c r="H3037" s="2">
        <v>5</v>
      </c>
    </row>
    <row r="3038" spans="1:8" x14ac:dyDescent="0.3">
      <c r="A3038" t="s">
        <v>2179</v>
      </c>
      <c r="B3038" t="s">
        <v>9</v>
      </c>
      <c r="C3038" t="s">
        <v>13</v>
      </c>
      <c r="D3038" t="s">
        <v>36</v>
      </c>
      <c r="E3038" t="s">
        <v>101</v>
      </c>
      <c r="F3038" t="s">
        <v>3281</v>
      </c>
      <c r="G3038" t="s">
        <v>3231</v>
      </c>
      <c r="H3038" s="2">
        <v>5</v>
      </c>
    </row>
    <row r="3039" spans="1:8" x14ac:dyDescent="0.3">
      <c r="A3039" t="s">
        <v>2180</v>
      </c>
      <c r="B3039" t="s">
        <v>9</v>
      </c>
      <c r="C3039" t="s">
        <v>13</v>
      </c>
      <c r="D3039" t="s">
        <v>36</v>
      </c>
      <c r="E3039" t="s">
        <v>101</v>
      </c>
      <c r="F3039" t="s">
        <v>3281</v>
      </c>
      <c r="G3039" t="s">
        <v>3231</v>
      </c>
      <c r="H3039" s="2">
        <v>4</v>
      </c>
    </row>
    <row r="3040" spans="1:8" x14ac:dyDescent="0.3">
      <c r="A3040" t="s">
        <v>2181</v>
      </c>
      <c r="B3040" t="s">
        <v>9</v>
      </c>
      <c r="C3040" t="s">
        <v>13</v>
      </c>
      <c r="D3040" t="s">
        <v>36</v>
      </c>
      <c r="E3040" t="s">
        <v>101</v>
      </c>
      <c r="F3040" t="s">
        <v>3281</v>
      </c>
      <c r="G3040" t="s">
        <v>3231</v>
      </c>
      <c r="H3040" s="2">
        <v>2</v>
      </c>
    </row>
    <row r="3041" spans="1:8" x14ac:dyDescent="0.3">
      <c r="A3041" t="s">
        <v>2182</v>
      </c>
      <c r="B3041" t="s">
        <v>9</v>
      </c>
      <c r="C3041" t="s">
        <v>13</v>
      </c>
      <c r="D3041" t="s">
        <v>36</v>
      </c>
      <c r="E3041" t="s">
        <v>101</v>
      </c>
      <c r="F3041" t="s">
        <v>3281</v>
      </c>
      <c r="G3041" t="s">
        <v>3231</v>
      </c>
      <c r="H3041" s="2">
        <v>3</v>
      </c>
    </row>
    <row r="3042" spans="1:8" x14ac:dyDescent="0.3">
      <c r="A3042" t="s">
        <v>2183</v>
      </c>
      <c r="B3042" t="s">
        <v>9</v>
      </c>
      <c r="C3042" t="s">
        <v>13</v>
      </c>
      <c r="D3042" t="s">
        <v>36</v>
      </c>
      <c r="E3042" t="s">
        <v>131</v>
      </c>
      <c r="F3042" t="s">
        <v>3281</v>
      </c>
      <c r="G3042" t="s">
        <v>3231</v>
      </c>
      <c r="H3042" s="2">
        <v>4</v>
      </c>
    </row>
    <row r="3043" spans="1:8" x14ac:dyDescent="0.3">
      <c r="A3043" t="s">
        <v>2184</v>
      </c>
      <c r="B3043" t="s">
        <v>9</v>
      </c>
      <c r="C3043" t="s">
        <v>13</v>
      </c>
      <c r="D3043" t="s">
        <v>36</v>
      </c>
      <c r="E3043" t="s">
        <v>131</v>
      </c>
      <c r="F3043" t="s">
        <v>3281</v>
      </c>
      <c r="G3043" t="s">
        <v>3231</v>
      </c>
      <c r="H3043" s="2">
        <v>5</v>
      </c>
    </row>
    <row r="3044" spans="1:8" x14ac:dyDescent="0.3">
      <c r="A3044" t="s">
        <v>2185</v>
      </c>
      <c r="B3044" t="s">
        <v>9</v>
      </c>
      <c r="C3044" t="s">
        <v>13</v>
      </c>
      <c r="D3044" t="s">
        <v>36</v>
      </c>
      <c r="E3044" t="s">
        <v>131</v>
      </c>
      <c r="F3044" t="s">
        <v>3281</v>
      </c>
      <c r="G3044" t="s">
        <v>3240</v>
      </c>
      <c r="H3044" s="2">
        <v>4</v>
      </c>
    </row>
    <row r="3045" spans="1:8" x14ac:dyDescent="0.3">
      <c r="A3045" t="s">
        <v>2186</v>
      </c>
      <c r="B3045" t="s">
        <v>9</v>
      </c>
      <c r="C3045" t="s">
        <v>13</v>
      </c>
      <c r="D3045" t="s">
        <v>36</v>
      </c>
      <c r="E3045" t="s">
        <v>131</v>
      </c>
      <c r="F3045" t="s">
        <v>3283</v>
      </c>
      <c r="G3045" t="s">
        <v>3240</v>
      </c>
      <c r="H3045" s="2">
        <v>4</v>
      </c>
    </row>
    <row r="3046" spans="1:8" x14ac:dyDescent="0.3">
      <c r="A3046" t="s">
        <v>2187</v>
      </c>
      <c r="B3046" t="s">
        <v>9</v>
      </c>
      <c r="C3046" t="s">
        <v>13</v>
      </c>
      <c r="D3046" t="s">
        <v>36</v>
      </c>
      <c r="E3046" t="s">
        <v>131</v>
      </c>
      <c r="F3046" t="s">
        <v>3283</v>
      </c>
      <c r="G3046" t="s">
        <v>3240</v>
      </c>
      <c r="H3046" s="2">
        <v>4</v>
      </c>
    </row>
    <row r="3047" spans="1:8" x14ac:dyDescent="0.3">
      <c r="A3047" t="s">
        <v>2188</v>
      </c>
      <c r="B3047" t="s">
        <v>9</v>
      </c>
      <c r="C3047" t="s">
        <v>13</v>
      </c>
      <c r="D3047" t="s">
        <v>36</v>
      </c>
      <c r="E3047" t="s">
        <v>131</v>
      </c>
      <c r="F3047" t="s">
        <v>3283</v>
      </c>
      <c r="G3047" t="s">
        <v>3240</v>
      </c>
      <c r="H3047" s="2">
        <v>3</v>
      </c>
    </row>
    <row r="3048" spans="1:8" x14ac:dyDescent="0.3">
      <c r="A3048" t="s">
        <v>2189</v>
      </c>
      <c r="B3048" t="s">
        <v>9</v>
      </c>
      <c r="C3048" t="s">
        <v>13</v>
      </c>
      <c r="D3048" t="s">
        <v>36</v>
      </c>
      <c r="E3048" t="s">
        <v>71</v>
      </c>
      <c r="F3048" t="s">
        <v>3283</v>
      </c>
      <c r="G3048" t="s">
        <v>3240</v>
      </c>
      <c r="H3048" s="2">
        <v>2</v>
      </c>
    </row>
    <row r="3049" spans="1:8" x14ac:dyDescent="0.3">
      <c r="A3049" t="s">
        <v>2190</v>
      </c>
      <c r="B3049" t="s">
        <v>9</v>
      </c>
      <c r="C3049" t="s">
        <v>13</v>
      </c>
      <c r="D3049" t="s">
        <v>36</v>
      </c>
      <c r="E3049" t="s">
        <v>71</v>
      </c>
      <c r="F3049" t="s">
        <v>3283</v>
      </c>
      <c r="G3049" t="s">
        <v>3240</v>
      </c>
      <c r="H3049" s="2">
        <v>5</v>
      </c>
    </row>
    <row r="3050" spans="1:8" x14ac:dyDescent="0.3">
      <c r="A3050" t="s">
        <v>2191</v>
      </c>
      <c r="B3050" t="s">
        <v>9</v>
      </c>
      <c r="C3050" t="s">
        <v>13</v>
      </c>
      <c r="D3050" t="s">
        <v>36</v>
      </c>
      <c r="E3050" t="s">
        <v>71</v>
      </c>
      <c r="F3050" t="s">
        <v>3283</v>
      </c>
      <c r="G3050" t="s">
        <v>3230</v>
      </c>
      <c r="H3050" s="2">
        <v>4</v>
      </c>
    </row>
    <row r="3051" spans="1:8" x14ac:dyDescent="0.3">
      <c r="A3051" t="s">
        <v>2192</v>
      </c>
      <c r="B3051" t="s">
        <v>9</v>
      </c>
      <c r="C3051" t="s">
        <v>13</v>
      </c>
      <c r="D3051" t="s">
        <v>36</v>
      </c>
      <c r="E3051" t="s">
        <v>71</v>
      </c>
      <c r="F3051" t="s">
        <v>3283</v>
      </c>
      <c r="G3051" t="s">
        <v>3230</v>
      </c>
      <c r="H3051" s="2">
        <v>2</v>
      </c>
    </row>
    <row r="3052" spans="1:8" x14ac:dyDescent="0.3">
      <c r="A3052" t="s">
        <v>2193</v>
      </c>
      <c r="B3052" t="s">
        <v>9</v>
      </c>
      <c r="C3052" t="s">
        <v>13</v>
      </c>
      <c r="D3052" t="s">
        <v>36</v>
      </c>
      <c r="E3052" t="s">
        <v>71</v>
      </c>
      <c r="F3052" t="s">
        <v>3283</v>
      </c>
      <c r="G3052" t="s">
        <v>3230</v>
      </c>
      <c r="H3052" s="2">
        <v>5</v>
      </c>
    </row>
    <row r="3053" spans="1:8" x14ac:dyDescent="0.3">
      <c r="A3053" t="s">
        <v>2194</v>
      </c>
      <c r="B3053" t="s">
        <v>9</v>
      </c>
      <c r="C3053" t="s">
        <v>13</v>
      </c>
      <c r="D3053" t="s">
        <v>36</v>
      </c>
      <c r="E3053" t="s">
        <v>71</v>
      </c>
      <c r="F3053" t="s">
        <v>3283</v>
      </c>
      <c r="G3053" t="s">
        <v>3230</v>
      </c>
      <c r="H3053" s="2">
        <v>5</v>
      </c>
    </row>
    <row r="3054" spans="1:8" x14ac:dyDescent="0.3">
      <c r="A3054" t="s">
        <v>2195</v>
      </c>
      <c r="B3054" t="s">
        <v>9</v>
      </c>
      <c r="C3054" t="s">
        <v>13</v>
      </c>
      <c r="D3054" t="s">
        <v>36</v>
      </c>
      <c r="E3054" t="s">
        <v>71</v>
      </c>
      <c r="F3054" t="s">
        <v>3284</v>
      </c>
      <c r="G3054" t="s">
        <v>3213</v>
      </c>
      <c r="H3054" s="2">
        <v>4</v>
      </c>
    </row>
    <row r="3055" spans="1:8" x14ac:dyDescent="0.3">
      <c r="A3055" t="s">
        <v>2196</v>
      </c>
      <c r="B3055" t="s">
        <v>9</v>
      </c>
      <c r="C3055" t="s">
        <v>13</v>
      </c>
      <c r="D3055" t="s">
        <v>36</v>
      </c>
      <c r="E3055" t="s">
        <v>71</v>
      </c>
      <c r="F3055" t="s">
        <v>3284</v>
      </c>
      <c r="G3055" t="s">
        <v>3237</v>
      </c>
      <c r="H3055" s="2">
        <v>4</v>
      </c>
    </row>
    <row r="3056" spans="1:8" x14ac:dyDescent="0.3">
      <c r="A3056" t="s">
        <v>2197</v>
      </c>
      <c r="B3056" t="s">
        <v>9</v>
      </c>
      <c r="C3056" t="s">
        <v>13</v>
      </c>
      <c r="D3056" t="s">
        <v>36</v>
      </c>
      <c r="E3056" t="s">
        <v>71</v>
      </c>
      <c r="F3056" t="s">
        <v>3284</v>
      </c>
      <c r="G3056" t="s">
        <v>3237</v>
      </c>
      <c r="H3056" s="2">
        <v>4</v>
      </c>
    </row>
    <row r="3057" spans="1:8" x14ac:dyDescent="0.3">
      <c r="A3057" t="s">
        <v>2198</v>
      </c>
      <c r="B3057" t="s">
        <v>9</v>
      </c>
      <c r="C3057" t="s">
        <v>13</v>
      </c>
      <c r="D3057" t="s">
        <v>36</v>
      </c>
      <c r="E3057" t="s">
        <v>71</v>
      </c>
      <c r="F3057" t="s">
        <v>3284</v>
      </c>
      <c r="G3057" t="s">
        <v>3237</v>
      </c>
      <c r="H3057" s="2">
        <v>3</v>
      </c>
    </row>
    <row r="3058" spans="1:8" x14ac:dyDescent="0.3">
      <c r="A3058" t="s">
        <v>2199</v>
      </c>
      <c r="B3058" t="s">
        <v>9</v>
      </c>
      <c r="C3058" t="s">
        <v>13</v>
      </c>
      <c r="D3058" t="s">
        <v>36</v>
      </c>
      <c r="E3058" t="s">
        <v>71</v>
      </c>
      <c r="F3058" t="s">
        <v>3284</v>
      </c>
      <c r="G3058" t="s">
        <v>3237</v>
      </c>
      <c r="H3058" s="2">
        <v>5</v>
      </c>
    </row>
    <row r="3059" spans="1:8" x14ac:dyDescent="0.3">
      <c r="A3059" t="s">
        <v>2200</v>
      </c>
      <c r="B3059" t="s">
        <v>9</v>
      </c>
      <c r="C3059" t="s">
        <v>13</v>
      </c>
      <c r="D3059" t="s">
        <v>36</v>
      </c>
      <c r="E3059" t="s">
        <v>86</v>
      </c>
      <c r="F3059" t="s">
        <v>3284</v>
      </c>
      <c r="G3059" t="s">
        <v>3237</v>
      </c>
      <c r="H3059" s="2">
        <v>4</v>
      </c>
    </row>
    <row r="3060" spans="1:8" x14ac:dyDescent="0.3">
      <c r="A3060" t="s">
        <v>2201</v>
      </c>
      <c r="B3060" t="s">
        <v>9</v>
      </c>
      <c r="C3060" t="s">
        <v>13</v>
      </c>
      <c r="D3060" t="s">
        <v>36</v>
      </c>
      <c r="E3060" t="s">
        <v>86</v>
      </c>
      <c r="F3060" t="s">
        <v>3284</v>
      </c>
      <c r="G3060" t="s">
        <v>3221</v>
      </c>
      <c r="H3060" s="2">
        <v>2</v>
      </c>
    </row>
    <row r="3061" spans="1:8" x14ac:dyDescent="0.3">
      <c r="A3061" t="s">
        <v>2202</v>
      </c>
      <c r="B3061" t="s">
        <v>9</v>
      </c>
      <c r="C3061" t="s">
        <v>13</v>
      </c>
      <c r="D3061" t="s">
        <v>36</v>
      </c>
      <c r="E3061" t="s">
        <v>86</v>
      </c>
      <c r="F3061" t="s">
        <v>3284</v>
      </c>
      <c r="G3061" t="s">
        <v>3221</v>
      </c>
      <c r="H3061" s="2">
        <v>5</v>
      </c>
    </row>
    <row r="3062" spans="1:8" x14ac:dyDescent="0.3">
      <c r="A3062" t="s">
        <v>2203</v>
      </c>
      <c r="B3062" t="s">
        <v>9</v>
      </c>
      <c r="C3062" t="s">
        <v>13</v>
      </c>
      <c r="D3062" t="s">
        <v>36</v>
      </c>
      <c r="E3062" t="s">
        <v>86</v>
      </c>
      <c r="F3062" t="s">
        <v>3284</v>
      </c>
      <c r="G3062" t="s">
        <v>3221</v>
      </c>
      <c r="H3062" s="2">
        <v>5</v>
      </c>
    </row>
    <row r="3063" spans="1:8" x14ac:dyDescent="0.3">
      <c r="A3063" t="s">
        <v>2204</v>
      </c>
      <c r="B3063" t="s">
        <v>9</v>
      </c>
      <c r="C3063" t="s">
        <v>13</v>
      </c>
      <c r="D3063" t="s">
        <v>36</v>
      </c>
      <c r="E3063" t="s">
        <v>86</v>
      </c>
      <c r="F3063" t="s">
        <v>3284</v>
      </c>
      <c r="G3063" t="s">
        <v>3234</v>
      </c>
      <c r="H3063" s="2">
        <v>5</v>
      </c>
    </row>
    <row r="3064" spans="1:8" x14ac:dyDescent="0.3">
      <c r="A3064" t="s">
        <v>2205</v>
      </c>
      <c r="B3064" t="s">
        <v>9</v>
      </c>
      <c r="C3064" t="s">
        <v>13</v>
      </c>
      <c r="D3064" t="s">
        <v>36</v>
      </c>
      <c r="E3064" t="s">
        <v>86</v>
      </c>
      <c r="F3064" t="s">
        <v>3284</v>
      </c>
      <c r="G3064" t="s">
        <v>3234</v>
      </c>
      <c r="H3064" s="2">
        <v>4</v>
      </c>
    </row>
    <row r="3065" spans="1:8" x14ac:dyDescent="0.3">
      <c r="A3065" t="s">
        <v>2206</v>
      </c>
      <c r="B3065" t="s">
        <v>9</v>
      </c>
      <c r="C3065" t="s">
        <v>13</v>
      </c>
      <c r="D3065" t="s">
        <v>36</v>
      </c>
      <c r="E3065" t="s">
        <v>86</v>
      </c>
      <c r="F3065" t="s">
        <v>3284</v>
      </c>
      <c r="G3065" t="s">
        <v>3234</v>
      </c>
      <c r="H3065" s="2">
        <v>4</v>
      </c>
    </row>
    <row r="3066" spans="1:8" x14ac:dyDescent="0.3">
      <c r="A3066" t="s">
        <v>2207</v>
      </c>
      <c r="B3066" t="s">
        <v>9</v>
      </c>
      <c r="C3066" t="s">
        <v>13</v>
      </c>
      <c r="D3066" t="s">
        <v>36</v>
      </c>
      <c r="E3066" t="s">
        <v>141</v>
      </c>
      <c r="F3066" t="s">
        <v>3284</v>
      </c>
      <c r="G3066" t="s">
        <v>3227</v>
      </c>
      <c r="H3066" s="2">
        <v>4</v>
      </c>
    </row>
    <row r="3067" spans="1:8" x14ac:dyDescent="0.3">
      <c r="A3067" t="s">
        <v>2208</v>
      </c>
      <c r="B3067" t="s">
        <v>9</v>
      </c>
      <c r="C3067" t="s">
        <v>13</v>
      </c>
      <c r="D3067" t="s">
        <v>36</v>
      </c>
      <c r="E3067" t="s">
        <v>141</v>
      </c>
      <c r="F3067" t="s">
        <v>3284</v>
      </c>
      <c r="G3067" t="s">
        <v>3227</v>
      </c>
      <c r="H3067" s="2">
        <v>5</v>
      </c>
    </row>
    <row r="3068" spans="1:8" x14ac:dyDescent="0.3">
      <c r="A3068" t="s">
        <v>2209</v>
      </c>
      <c r="B3068" t="s">
        <v>9</v>
      </c>
      <c r="C3068" t="s">
        <v>13</v>
      </c>
      <c r="D3068" t="s">
        <v>36</v>
      </c>
      <c r="E3068" t="s">
        <v>141</v>
      </c>
      <c r="F3068" t="s">
        <v>3284</v>
      </c>
      <c r="G3068" t="s">
        <v>3217</v>
      </c>
      <c r="H3068" s="2">
        <v>5</v>
      </c>
    </row>
    <row r="3069" spans="1:8" x14ac:dyDescent="0.3">
      <c r="A3069" t="s">
        <v>2210</v>
      </c>
      <c r="B3069" t="s">
        <v>9</v>
      </c>
      <c r="C3069" t="s">
        <v>13</v>
      </c>
      <c r="D3069" t="s">
        <v>36</v>
      </c>
      <c r="E3069" t="s">
        <v>141</v>
      </c>
      <c r="F3069" t="s">
        <v>3284</v>
      </c>
      <c r="G3069" t="s">
        <v>3229</v>
      </c>
      <c r="H3069" s="2">
        <v>3</v>
      </c>
    </row>
    <row r="3070" spans="1:8" x14ac:dyDescent="0.3">
      <c r="A3070" t="s">
        <v>2211</v>
      </c>
      <c r="B3070" t="s">
        <v>9</v>
      </c>
      <c r="C3070" t="s">
        <v>13</v>
      </c>
      <c r="D3070" t="s">
        <v>36</v>
      </c>
      <c r="E3070" t="s">
        <v>141</v>
      </c>
      <c r="F3070" t="s">
        <v>3282</v>
      </c>
      <c r="G3070" t="s">
        <v>3224</v>
      </c>
      <c r="H3070" s="2">
        <v>5</v>
      </c>
    </row>
    <row r="3071" spans="1:8" x14ac:dyDescent="0.3">
      <c r="A3071" t="s">
        <v>2212</v>
      </c>
      <c r="B3071" t="s">
        <v>9</v>
      </c>
      <c r="C3071" t="s">
        <v>13</v>
      </c>
      <c r="D3071" t="s">
        <v>36</v>
      </c>
      <c r="E3071" t="s">
        <v>141</v>
      </c>
      <c r="F3071" t="s">
        <v>3282</v>
      </c>
      <c r="G3071" t="s">
        <v>3235</v>
      </c>
      <c r="H3071" s="2">
        <v>5</v>
      </c>
    </row>
    <row r="3072" spans="1:8" x14ac:dyDescent="0.3">
      <c r="A3072" t="s">
        <v>2213</v>
      </c>
      <c r="B3072" t="s">
        <v>9</v>
      </c>
      <c r="C3072" t="s">
        <v>13</v>
      </c>
      <c r="D3072" t="s">
        <v>36</v>
      </c>
      <c r="E3072" t="s">
        <v>141</v>
      </c>
      <c r="F3072" t="s">
        <v>3282</v>
      </c>
      <c r="G3072" t="s">
        <v>3246</v>
      </c>
      <c r="H3072" s="2">
        <v>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D101"/>
  <sheetViews>
    <sheetView workbookViewId="0">
      <selection activeCell="H91" sqref="H91"/>
    </sheetView>
  </sheetViews>
  <sheetFormatPr defaultRowHeight="14.4" x14ac:dyDescent="0.3"/>
  <cols>
    <col min="1" max="1" width="11.88671875" bestFit="1" customWidth="1"/>
    <col min="2" max="2" width="13.5546875" bestFit="1" customWidth="1"/>
    <col min="3" max="3" width="11.6640625" bestFit="1" customWidth="1"/>
    <col min="4" max="4" width="15.6640625" bestFit="1" customWidth="1"/>
    <col min="5" max="5" width="13.44140625" customWidth="1"/>
  </cols>
  <sheetData>
    <row r="1" spans="1:4" x14ac:dyDescent="0.3">
      <c r="A1" t="s">
        <v>63</v>
      </c>
      <c r="B1" t="s">
        <v>6919</v>
      </c>
      <c r="C1" t="s">
        <v>68</v>
      </c>
      <c r="D1" t="s">
        <v>69</v>
      </c>
    </row>
    <row r="2" spans="1:4" x14ac:dyDescent="0.3">
      <c r="A2" t="s">
        <v>3285</v>
      </c>
      <c r="B2">
        <v>30</v>
      </c>
      <c r="C2" t="s">
        <v>3386</v>
      </c>
      <c r="D2" t="s">
        <v>3385</v>
      </c>
    </row>
    <row r="3" spans="1:4" x14ac:dyDescent="0.3">
      <c r="A3" t="s">
        <v>3286</v>
      </c>
      <c r="B3">
        <v>35</v>
      </c>
      <c r="C3" t="s">
        <v>3386</v>
      </c>
      <c r="D3" t="s">
        <v>3385</v>
      </c>
    </row>
    <row r="4" spans="1:4" x14ac:dyDescent="0.3">
      <c r="A4" t="s">
        <v>3287</v>
      </c>
      <c r="B4">
        <v>36</v>
      </c>
      <c r="C4" t="s">
        <v>3386</v>
      </c>
      <c r="D4" t="s">
        <v>3385</v>
      </c>
    </row>
    <row r="5" spans="1:4" x14ac:dyDescent="0.3">
      <c r="A5" t="s">
        <v>3288</v>
      </c>
      <c r="B5">
        <v>40</v>
      </c>
      <c r="C5" t="s">
        <v>3393</v>
      </c>
      <c r="D5" t="s">
        <v>3385</v>
      </c>
    </row>
    <row r="6" spans="1:4" x14ac:dyDescent="0.3">
      <c r="A6" t="s">
        <v>3289</v>
      </c>
      <c r="B6">
        <v>25</v>
      </c>
      <c r="C6" t="s">
        <v>3393</v>
      </c>
      <c r="D6" t="s">
        <v>3385</v>
      </c>
    </row>
    <row r="7" spans="1:4" x14ac:dyDescent="0.3">
      <c r="A7" t="s">
        <v>3290</v>
      </c>
      <c r="B7">
        <v>16</v>
      </c>
      <c r="C7" t="s">
        <v>3393</v>
      </c>
      <c r="D7" t="s">
        <v>3385</v>
      </c>
    </row>
    <row r="8" spans="1:4" x14ac:dyDescent="0.3">
      <c r="A8" t="s">
        <v>3291</v>
      </c>
      <c r="B8">
        <v>23</v>
      </c>
      <c r="C8" t="s">
        <v>3393</v>
      </c>
      <c r="D8" t="s">
        <v>3385</v>
      </c>
    </row>
    <row r="9" spans="1:4" x14ac:dyDescent="0.3">
      <c r="A9" t="s">
        <v>3292</v>
      </c>
      <c r="B9">
        <v>22</v>
      </c>
      <c r="C9" t="s">
        <v>3393</v>
      </c>
      <c r="D9" t="s">
        <v>3385</v>
      </c>
    </row>
    <row r="10" spans="1:4" x14ac:dyDescent="0.3">
      <c r="A10" t="s">
        <v>3293</v>
      </c>
      <c r="B10">
        <v>17</v>
      </c>
      <c r="C10" t="s">
        <v>3389</v>
      </c>
      <c r="D10" t="s">
        <v>3390</v>
      </c>
    </row>
    <row r="11" spans="1:4" x14ac:dyDescent="0.3">
      <c r="A11" t="s">
        <v>3294</v>
      </c>
      <c r="B11">
        <v>19</v>
      </c>
      <c r="C11" t="s">
        <v>3389</v>
      </c>
      <c r="D11" t="s">
        <v>3390</v>
      </c>
    </row>
    <row r="12" spans="1:4" x14ac:dyDescent="0.3">
      <c r="A12" t="s">
        <v>3295</v>
      </c>
      <c r="B12">
        <v>18</v>
      </c>
      <c r="C12" t="s">
        <v>3389</v>
      </c>
      <c r="D12" t="s">
        <v>3390</v>
      </c>
    </row>
    <row r="13" spans="1:4" x14ac:dyDescent="0.3">
      <c r="A13" t="s">
        <v>3296</v>
      </c>
      <c r="B13">
        <v>20</v>
      </c>
      <c r="C13" t="s">
        <v>3389</v>
      </c>
      <c r="D13" t="s">
        <v>3390</v>
      </c>
    </row>
    <row r="14" spans="1:4" x14ac:dyDescent="0.3">
      <c r="A14" t="s">
        <v>3297</v>
      </c>
      <c r="B14">
        <v>22</v>
      </c>
      <c r="C14" t="s">
        <v>3413</v>
      </c>
      <c r="D14" t="s">
        <v>3412</v>
      </c>
    </row>
    <row r="15" spans="1:4" x14ac:dyDescent="0.3">
      <c r="A15" t="s">
        <v>3298</v>
      </c>
      <c r="B15">
        <v>25</v>
      </c>
      <c r="C15" t="s">
        <v>3413</v>
      </c>
      <c r="D15" t="s">
        <v>3412</v>
      </c>
    </row>
    <row r="16" spans="1:4" x14ac:dyDescent="0.3">
      <c r="A16" t="s">
        <v>3299</v>
      </c>
      <c r="B16">
        <v>27</v>
      </c>
      <c r="C16" t="s">
        <v>3391</v>
      </c>
      <c r="D16" t="s">
        <v>3392</v>
      </c>
    </row>
    <row r="17" spans="1:4" x14ac:dyDescent="0.3">
      <c r="A17" t="s">
        <v>3300</v>
      </c>
      <c r="B17">
        <v>29</v>
      </c>
      <c r="C17" t="s">
        <v>3391</v>
      </c>
      <c r="D17" t="s">
        <v>3392</v>
      </c>
    </row>
    <row r="18" spans="1:4" x14ac:dyDescent="0.3">
      <c r="A18" t="s">
        <v>3301</v>
      </c>
      <c r="B18">
        <v>23</v>
      </c>
      <c r="C18" t="s">
        <v>3391</v>
      </c>
      <c r="D18" t="s">
        <v>3392</v>
      </c>
    </row>
    <row r="19" spans="1:4" x14ac:dyDescent="0.3">
      <c r="A19" t="s">
        <v>3302</v>
      </c>
      <c r="B19">
        <v>25</v>
      </c>
      <c r="C19" t="s">
        <v>3391</v>
      </c>
      <c r="D19" t="s">
        <v>3392</v>
      </c>
    </row>
    <row r="20" spans="1:4" x14ac:dyDescent="0.3">
      <c r="A20" t="s">
        <v>3303</v>
      </c>
      <c r="B20">
        <v>24</v>
      </c>
      <c r="C20" t="s">
        <v>3391</v>
      </c>
      <c r="D20" t="s">
        <v>3392</v>
      </c>
    </row>
    <row r="21" spans="1:4" x14ac:dyDescent="0.3">
      <c r="A21" t="s">
        <v>3304</v>
      </c>
      <c r="B21">
        <v>15</v>
      </c>
      <c r="C21" t="s">
        <v>3391</v>
      </c>
      <c r="D21" t="s">
        <v>3392</v>
      </c>
    </row>
    <row r="22" spans="1:4" x14ac:dyDescent="0.3">
      <c r="A22" t="s">
        <v>3305</v>
      </c>
      <c r="B22">
        <v>19</v>
      </c>
      <c r="C22" t="s">
        <v>3394</v>
      </c>
      <c r="D22" t="s">
        <v>3392</v>
      </c>
    </row>
    <row r="23" spans="1:4" x14ac:dyDescent="0.3">
      <c r="A23" t="s">
        <v>3306</v>
      </c>
      <c r="B23">
        <v>19</v>
      </c>
      <c r="C23" t="s">
        <v>3394</v>
      </c>
      <c r="D23" t="s">
        <v>3392</v>
      </c>
    </row>
    <row r="24" spans="1:4" x14ac:dyDescent="0.3">
      <c r="A24" t="s">
        <v>3307</v>
      </c>
      <c r="B24">
        <v>19</v>
      </c>
      <c r="C24" t="s">
        <v>3394</v>
      </c>
      <c r="D24" t="s">
        <v>3392</v>
      </c>
    </row>
    <row r="25" spans="1:4" x14ac:dyDescent="0.3">
      <c r="A25" t="s">
        <v>3308</v>
      </c>
      <c r="B25">
        <v>22</v>
      </c>
      <c r="C25" t="s">
        <v>3394</v>
      </c>
      <c r="D25" t="s">
        <v>3392</v>
      </c>
    </row>
    <row r="26" spans="1:4" x14ac:dyDescent="0.3">
      <c r="A26" t="s">
        <v>3309</v>
      </c>
      <c r="B26">
        <v>22</v>
      </c>
      <c r="C26" t="s">
        <v>3394</v>
      </c>
      <c r="D26" t="s">
        <v>3392</v>
      </c>
    </row>
    <row r="27" spans="1:4" x14ac:dyDescent="0.3">
      <c r="A27" t="s">
        <v>3310</v>
      </c>
      <c r="B27">
        <v>22</v>
      </c>
      <c r="C27" t="s">
        <v>3395</v>
      </c>
      <c r="D27" t="s">
        <v>3392</v>
      </c>
    </row>
    <row r="28" spans="1:4" x14ac:dyDescent="0.3">
      <c r="A28" t="s">
        <v>3311</v>
      </c>
      <c r="B28">
        <v>22</v>
      </c>
      <c r="C28" t="s">
        <v>3395</v>
      </c>
      <c r="D28" t="s">
        <v>3392</v>
      </c>
    </row>
    <row r="29" spans="1:4" x14ac:dyDescent="0.3">
      <c r="A29" t="s">
        <v>3312</v>
      </c>
      <c r="B29">
        <v>29</v>
      </c>
      <c r="C29" t="s">
        <v>3395</v>
      </c>
      <c r="D29" t="s">
        <v>3392</v>
      </c>
    </row>
    <row r="30" spans="1:4" x14ac:dyDescent="0.3">
      <c r="A30" t="s">
        <v>3313</v>
      </c>
      <c r="B30">
        <v>29</v>
      </c>
      <c r="C30" t="s">
        <v>3395</v>
      </c>
      <c r="D30" t="s">
        <v>3392</v>
      </c>
    </row>
    <row r="31" spans="1:4" x14ac:dyDescent="0.3">
      <c r="A31" t="s">
        <v>3314</v>
      </c>
      <c r="B31">
        <v>29</v>
      </c>
      <c r="C31" t="s">
        <v>3387</v>
      </c>
      <c r="D31" t="s">
        <v>3388</v>
      </c>
    </row>
    <row r="32" spans="1:4" x14ac:dyDescent="0.3">
      <c r="A32" t="s">
        <v>3315</v>
      </c>
      <c r="B32">
        <v>29</v>
      </c>
      <c r="C32" t="s">
        <v>3387</v>
      </c>
      <c r="D32" t="s">
        <v>3388</v>
      </c>
    </row>
    <row r="33" spans="1:4" x14ac:dyDescent="0.3">
      <c r="A33" t="s">
        <v>3316</v>
      </c>
      <c r="B33">
        <v>41</v>
      </c>
      <c r="C33" t="s">
        <v>3387</v>
      </c>
      <c r="D33" t="s">
        <v>3388</v>
      </c>
    </row>
    <row r="34" spans="1:4" x14ac:dyDescent="0.3">
      <c r="A34" t="s">
        <v>3317</v>
      </c>
      <c r="B34">
        <v>42</v>
      </c>
      <c r="C34" t="s">
        <v>3387</v>
      </c>
      <c r="D34" t="s">
        <v>3388</v>
      </c>
    </row>
    <row r="35" spans="1:4" x14ac:dyDescent="0.3">
      <c r="A35" t="s">
        <v>3318</v>
      </c>
      <c r="B35">
        <v>43</v>
      </c>
      <c r="C35" t="s">
        <v>3387</v>
      </c>
      <c r="D35" t="s">
        <v>3388</v>
      </c>
    </row>
    <row r="36" spans="1:4" x14ac:dyDescent="0.3">
      <c r="A36" t="s">
        <v>3319</v>
      </c>
      <c r="B36">
        <v>44</v>
      </c>
      <c r="C36" t="s">
        <v>3387</v>
      </c>
      <c r="D36" t="s">
        <v>3388</v>
      </c>
    </row>
    <row r="37" spans="1:4" x14ac:dyDescent="0.3">
      <c r="A37" t="s">
        <v>3320</v>
      </c>
      <c r="B37">
        <v>45</v>
      </c>
      <c r="C37" t="s">
        <v>3387</v>
      </c>
      <c r="D37" t="s">
        <v>3388</v>
      </c>
    </row>
    <row r="38" spans="1:4" x14ac:dyDescent="0.3">
      <c r="A38" t="s">
        <v>3321</v>
      </c>
      <c r="B38">
        <v>35</v>
      </c>
      <c r="C38" t="s">
        <v>3387</v>
      </c>
      <c r="D38" t="s">
        <v>3388</v>
      </c>
    </row>
    <row r="39" spans="1:4" x14ac:dyDescent="0.3">
      <c r="A39" t="s">
        <v>3322</v>
      </c>
      <c r="B39">
        <v>36</v>
      </c>
      <c r="C39" t="s">
        <v>3415</v>
      </c>
      <c r="D39" t="s">
        <v>3414</v>
      </c>
    </row>
    <row r="40" spans="1:4" x14ac:dyDescent="0.3">
      <c r="A40" t="s">
        <v>3323</v>
      </c>
      <c r="B40">
        <v>37</v>
      </c>
      <c r="C40" t="s">
        <v>3415</v>
      </c>
      <c r="D40" t="s">
        <v>3414</v>
      </c>
    </row>
    <row r="41" spans="1:4" x14ac:dyDescent="0.3">
      <c r="A41" t="s">
        <v>3324</v>
      </c>
      <c r="B41">
        <v>26</v>
      </c>
      <c r="C41" t="s">
        <v>3415</v>
      </c>
      <c r="D41" t="s">
        <v>3414</v>
      </c>
    </row>
    <row r="42" spans="1:4" x14ac:dyDescent="0.3">
      <c r="A42" t="s">
        <v>3325</v>
      </c>
      <c r="B42">
        <v>27</v>
      </c>
      <c r="C42" t="s">
        <v>3415</v>
      </c>
      <c r="D42" t="s">
        <v>3414</v>
      </c>
    </row>
    <row r="43" spans="1:4" x14ac:dyDescent="0.3">
      <c r="A43" t="s">
        <v>3326</v>
      </c>
      <c r="B43">
        <v>28</v>
      </c>
      <c r="C43" t="s">
        <v>3416</v>
      </c>
      <c r="D43" t="s">
        <v>3414</v>
      </c>
    </row>
    <row r="44" spans="1:4" x14ac:dyDescent="0.3">
      <c r="A44" t="s">
        <v>3327</v>
      </c>
      <c r="B44">
        <v>29</v>
      </c>
      <c r="C44" t="s">
        <v>3416</v>
      </c>
      <c r="D44" t="s">
        <v>3414</v>
      </c>
    </row>
    <row r="45" spans="1:4" x14ac:dyDescent="0.3">
      <c r="A45" t="s">
        <v>3328</v>
      </c>
      <c r="B45">
        <v>30</v>
      </c>
      <c r="C45" t="s">
        <v>3416</v>
      </c>
      <c r="D45" t="s">
        <v>3414</v>
      </c>
    </row>
    <row r="46" spans="1:4" x14ac:dyDescent="0.3">
      <c r="A46" t="s">
        <v>3329</v>
      </c>
      <c r="B46">
        <v>31</v>
      </c>
      <c r="C46" t="s">
        <v>3417</v>
      </c>
      <c r="D46" t="s">
        <v>3414</v>
      </c>
    </row>
    <row r="47" spans="1:4" x14ac:dyDescent="0.3">
      <c r="A47" t="s">
        <v>3330</v>
      </c>
      <c r="B47">
        <v>32</v>
      </c>
      <c r="C47" t="s">
        <v>3417</v>
      </c>
      <c r="D47" t="s">
        <v>3414</v>
      </c>
    </row>
    <row r="48" spans="1:4" x14ac:dyDescent="0.3">
      <c r="A48" t="s">
        <v>3331</v>
      </c>
      <c r="B48">
        <v>33</v>
      </c>
      <c r="C48" t="s">
        <v>3417</v>
      </c>
      <c r="D48" t="s">
        <v>3414</v>
      </c>
    </row>
    <row r="49" spans="1:4" x14ac:dyDescent="0.3">
      <c r="A49" t="s">
        <v>3332</v>
      </c>
      <c r="B49">
        <v>44</v>
      </c>
      <c r="C49" t="s">
        <v>3418</v>
      </c>
      <c r="D49" t="s">
        <v>3414</v>
      </c>
    </row>
    <row r="50" spans="1:4" x14ac:dyDescent="0.3">
      <c r="A50" t="s">
        <v>3333</v>
      </c>
      <c r="B50">
        <v>45</v>
      </c>
      <c r="C50" t="s">
        <v>3418</v>
      </c>
      <c r="D50" t="s">
        <v>3414</v>
      </c>
    </row>
    <row r="51" spans="1:4" x14ac:dyDescent="0.3">
      <c r="A51" t="s">
        <v>3334</v>
      </c>
      <c r="B51">
        <v>46</v>
      </c>
      <c r="C51" t="s">
        <v>3409</v>
      </c>
      <c r="D51" t="s">
        <v>3408</v>
      </c>
    </row>
    <row r="52" spans="1:4" x14ac:dyDescent="0.3">
      <c r="A52" t="s">
        <v>3335</v>
      </c>
      <c r="B52">
        <v>47</v>
      </c>
      <c r="C52" t="s">
        <v>3409</v>
      </c>
      <c r="D52" t="s">
        <v>3408</v>
      </c>
    </row>
    <row r="53" spans="1:4" x14ac:dyDescent="0.3">
      <c r="A53" t="s">
        <v>3336</v>
      </c>
      <c r="B53">
        <v>48</v>
      </c>
      <c r="C53" t="s">
        <v>3409</v>
      </c>
      <c r="D53" t="s">
        <v>3408</v>
      </c>
    </row>
    <row r="54" spans="1:4" x14ac:dyDescent="0.3">
      <c r="A54" t="s">
        <v>3337</v>
      </c>
      <c r="B54">
        <v>49</v>
      </c>
      <c r="C54" t="s">
        <v>3409</v>
      </c>
      <c r="D54" t="s">
        <v>3408</v>
      </c>
    </row>
    <row r="55" spans="1:4" x14ac:dyDescent="0.3">
      <c r="A55" t="s">
        <v>3338</v>
      </c>
      <c r="B55">
        <v>17</v>
      </c>
      <c r="C55" t="s">
        <v>3410</v>
      </c>
      <c r="D55" t="s">
        <v>3408</v>
      </c>
    </row>
    <row r="56" spans="1:4" x14ac:dyDescent="0.3">
      <c r="A56" t="s">
        <v>3339</v>
      </c>
      <c r="B56">
        <v>18</v>
      </c>
      <c r="C56" t="s">
        <v>3410</v>
      </c>
      <c r="D56" t="s">
        <v>3408</v>
      </c>
    </row>
    <row r="57" spans="1:4" x14ac:dyDescent="0.3">
      <c r="A57" t="s">
        <v>3340</v>
      </c>
      <c r="B57">
        <v>19</v>
      </c>
      <c r="C57" t="s">
        <v>3410</v>
      </c>
      <c r="D57" t="s">
        <v>3408</v>
      </c>
    </row>
    <row r="58" spans="1:4" x14ac:dyDescent="0.3">
      <c r="A58" t="s">
        <v>3341</v>
      </c>
      <c r="B58">
        <v>20</v>
      </c>
      <c r="C58" t="s">
        <v>3410</v>
      </c>
      <c r="D58" t="s">
        <v>3408</v>
      </c>
    </row>
    <row r="59" spans="1:4" x14ac:dyDescent="0.3">
      <c r="A59" t="s">
        <v>3342</v>
      </c>
      <c r="B59">
        <v>21</v>
      </c>
      <c r="C59" t="s">
        <v>3411</v>
      </c>
      <c r="D59" t="s">
        <v>3408</v>
      </c>
    </row>
    <row r="60" spans="1:4" x14ac:dyDescent="0.3">
      <c r="A60" t="s">
        <v>3343</v>
      </c>
      <c r="B60">
        <v>22</v>
      </c>
      <c r="C60" t="s">
        <v>3411</v>
      </c>
      <c r="D60" t="s">
        <v>3408</v>
      </c>
    </row>
    <row r="61" spans="1:4" x14ac:dyDescent="0.3">
      <c r="A61" t="s">
        <v>3344</v>
      </c>
      <c r="B61">
        <v>16</v>
      </c>
      <c r="C61" t="s">
        <v>3405</v>
      </c>
      <c r="D61" t="s">
        <v>3404</v>
      </c>
    </row>
    <row r="62" spans="1:4" x14ac:dyDescent="0.3">
      <c r="A62" t="s">
        <v>3345</v>
      </c>
      <c r="B62">
        <v>17</v>
      </c>
      <c r="C62" t="s">
        <v>3405</v>
      </c>
      <c r="D62" t="s">
        <v>3404</v>
      </c>
    </row>
    <row r="63" spans="1:4" x14ac:dyDescent="0.3">
      <c r="A63" t="s">
        <v>3346</v>
      </c>
      <c r="B63">
        <v>18</v>
      </c>
      <c r="C63" t="s">
        <v>3405</v>
      </c>
      <c r="D63" t="s">
        <v>3404</v>
      </c>
    </row>
    <row r="64" spans="1:4" x14ac:dyDescent="0.3">
      <c r="A64" t="s">
        <v>3347</v>
      </c>
      <c r="B64">
        <v>19</v>
      </c>
      <c r="C64" t="s">
        <v>3405</v>
      </c>
      <c r="D64" t="s">
        <v>3404</v>
      </c>
    </row>
    <row r="65" spans="1:4" x14ac:dyDescent="0.3">
      <c r="A65" t="s">
        <v>3348</v>
      </c>
      <c r="B65">
        <v>20</v>
      </c>
      <c r="C65" t="s">
        <v>3406</v>
      </c>
      <c r="D65" t="s">
        <v>3404</v>
      </c>
    </row>
    <row r="66" spans="1:4" x14ac:dyDescent="0.3">
      <c r="A66" t="s">
        <v>3349</v>
      </c>
      <c r="B66">
        <v>21</v>
      </c>
      <c r="C66" t="s">
        <v>3406</v>
      </c>
      <c r="D66" t="s">
        <v>3404</v>
      </c>
    </row>
    <row r="67" spans="1:4" x14ac:dyDescent="0.3">
      <c r="A67" t="s">
        <v>3350</v>
      </c>
      <c r="B67">
        <v>22</v>
      </c>
      <c r="C67" t="s">
        <v>3406</v>
      </c>
      <c r="D67" t="s">
        <v>3404</v>
      </c>
    </row>
    <row r="68" spans="1:4" x14ac:dyDescent="0.3">
      <c r="A68" t="s">
        <v>3351</v>
      </c>
      <c r="B68">
        <v>23</v>
      </c>
      <c r="C68" t="s">
        <v>3406</v>
      </c>
      <c r="D68" t="s">
        <v>3404</v>
      </c>
    </row>
    <row r="69" spans="1:4" x14ac:dyDescent="0.3">
      <c r="A69" t="s">
        <v>3352</v>
      </c>
      <c r="B69">
        <v>18</v>
      </c>
      <c r="C69" t="s">
        <v>3407</v>
      </c>
      <c r="D69" t="s">
        <v>3404</v>
      </c>
    </row>
    <row r="70" spans="1:4" x14ac:dyDescent="0.3">
      <c r="A70" t="s">
        <v>3353</v>
      </c>
      <c r="B70">
        <v>18</v>
      </c>
      <c r="C70" t="s">
        <v>3407</v>
      </c>
      <c r="D70" t="s">
        <v>3404</v>
      </c>
    </row>
    <row r="71" spans="1:4" x14ac:dyDescent="0.3">
      <c r="A71" t="s">
        <v>3354</v>
      </c>
      <c r="B71">
        <v>18</v>
      </c>
      <c r="C71" t="s">
        <v>3407</v>
      </c>
      <c r="D71" t="s">
        <v>3404</v>
      </c>
    </row>
    <row r="72" spans="1:4" x14ac:dyDescent="0.3">
      <c r="A72" t="s">
        <v>3355</v>
      </c>
      <c r="B72">
        <v>18</v>
      </c>
      <c r="C72" t="s">
        <v>3407</v>
      </c>
      <c r="D72" t="s">
        <v>3404</v>
      </c>
    </row>
    <row r="73" spans="1:4" x14ac:dyDescent="0.3">
      <c r="A73" t="s">
        <v>3356</v>
      </c>
      <c r="B73">
        <v>18</v>
      </c>
      <c r="C73" t="s">
        <v>3407</v>
      </c>
      <c r="D73" t="s">
        <v>3404</v>
      </c>
    </row>
    <row r="74" spans="1:4" x14ac:dyDescent="0.3">
      <c r="A74" t="s">
        <v>3357</v>
      </c>
      <c r="B74">
        <v>18</v>
      </c>
      <c r="C74" t="s">
        <v>3407</v>
      </c>
      <c r="D74" t="s">
        <v>3404</v>
      </c>
    </row>
    <row r="75" spans="1:4" x14ac:dyDescent="0.3">
      <c r="A75" t="s">
        <v>3358</v>
      </c>
      <c r="B75">
        <v>23</v>
      </c>
      <c r="C75" t="s">
        <v>3401</v>
      </c>
      <c r="D75" t="s">
        <v>3400</v>
      </c>
    </row>
    <row r="76" spans="1:4" x14ac:dyDescent="0.3">
      <c r="A76" t="s">
        <v>3359</v>
      </c>
      <c r="B76">
        <v>24</v>
      </c>
      <c r="C76" t="s">
        <v>3401</v>
      </c>
      <c r="D76" t="s">
        <v>3400</v>
      </c>
    </row>
    <row r="77" spans="1:4" x14ac:dyDescent="0.3">
      <c r="A77" t="s">
        <v>3360</v>
      </c>
      <c r="B77">
        <v>25</v>
      </c>
      <c r="C77" t="s">
        <v>3401</v>
      </c>
      <c r="D77" t="s">
        <v>3400</v>
      </c>
    </row>
    <row r="78" spans="1:4" x14ac:dyDescent="0.3">
      <c r="A78" t="s">
        <v>3361</v>
      </c>
      <c r="B78">
        <v>26</v>
      </c>
      <c r="C78" t="s">
        <v>3401</v>
      </c>
      <c r="D78" t="s">
        <v>3400</v>
      </c>
    </row>
    <row r="79" spans="1:4" x14ac:dyDescent="0.3">
      <c r="A79" t="s">
        <v>3362</v>
      </c>
      <c r="B79">
        <v>27</v>
      </c>
      <c r="C79" t="s">
        <v>3402</v>
      </c>
      <c r="D79" t="s">
        <v>3400</v>
      </c>
    </row>
    <row r="80" spans="1:4" x14ac:dyDescent="0.3">
      <c r="A80" t="s">
        <v>3363</v>
      </c>
      <c r="B80">
        <v>24</v>
      </c>
      <c r="C80" t="s">
        <v>3402</v>
      </c>
      <c r="D80" t="s">
        <v>3400</v>
      </c>
    </row>
    <row r="81" spans="1:4" x14ac:dyDescent="0.3">
      <c r="A81" t="s">
        <v>3364</v>
      </c>
      <c r="B81">
        <v>24</v>
      </c>
      <c r="C81" t="s">
        <v>3402</v>
      </c>
      <c r="D81" t="s">
        <v>3400</v>
      </c>
    </row>
    <row r="82" spans="1:4" x14ac:dyDescent="0.3">
      <c r="A82" t="s">
        <v>3365</v>
      </c>
      <c r="B82">
        <v>24</v>
      </c>
      <c r="C82" t="s">
        <v>3402</v>
      </c>
      <c r="D82" t="s">
        <v>3400</v>
      </c>
    </row>
    <row r="83" spans="1:4" x14ac:dyDescent="0.3">
      <c r="A83" t="s">
        <v>3366</v>
      </c>
      <c r="B83">
        <v>24</v>
      </c>
      <c r="C83" t="s">
        <v>3402</v>
      </c>
      <c r="D83" t="s">
        <v>3400</v>
      </c>
    </row>
    <row r="84" spans="1:4" x14ac:dyDescent="0.3">
      <c r="A84" t="s">
        <v>3367</v>
      </c>
      <c r="B84">
        <v>24</v>
      </c>
      <c r="C84" t="s">
        <v>3403</v>
      </c>
      <c r="D84" t="s">
        <v>3400</v>
      </c>
    </row>
    <row r="85" spans="1:4" x14ac:dyDescent="0.3">
      <c r="A85" t="s">
        <v>3368</v>
      </c>
      <c r="B85">
        <v>24</v>
      </c>
      <c r="C85" t="s">
        <v>3403</v>
      </c>
      <c r="D85" t="s">
        <v>3400</v>
      </c>
    </row>
    <row r="86" spans="1:4" x14ac:dyDescent="0.3">
      <c r="A86" t="s">
        <v>3369</v>
      </c>
      <c r="B86">
        <v>24</v>
      </c>
      <c r="C86" t="s">
        <v>3403</v>
      </c>
      <c r="D86" t="s">
        <v>3400</v>
      </c>
    </row>
    <row r="87" spans="1:4" x14ac:dyDescent="0.3">
      <c r="A87" t="s">
        <v>3370</v>
      </c>
      <c r="B87">
        <v>24</v>
      </c>
      <c r="C87" t="s">
        <v>3403</v>
      </c>
      <c r="D87" t="s">
        <v>3400</v>
      </c>
    </row>
    <row r="88" spans="1:4" x14ac:dyDescent="0.3">
      <c r="A88" t="s">
        <v>3371</v>
      </c>
      <c r="B88">
        <v>24</v>
      </c>
      <c r="C88" t="s">
        <v>3403</v>
      </c>
      <c r="D88" t="s">
        <v>3400</v>
      </c>
    </row>
    <row r="89" spans="1:4" x14ac:dyDescent="0.3">
      <c r="A89" t="s">
        <v>3372</v>
      </c>
      <c r="B89">
        <v>22</v>
      </c>
      <c r="C89" t="s">
        <v>3403</v>
      </c>
      <c r="D89" t="s">
        <v>3400</v>
      </c>
    </row>
    <row r="90" spans="1:4" x14ac:dyDescent="0.3">
      <c r="A90" t="s">
        <v>3373</v>
      </c>
      <c r="B90">
        <v>23</v>
      </c>
      <c r="C90" t="s">
        <v>3397</v>
      </c>
      <c r="D90" t="s">
        <v>3396</v>
      </c>
    </row>
    <row r="91" spans="1:4" x14ac:dyDescent="0.3">
      <c r="A91" t="s">
        <v>3374</v>
      </c>
      <c r="B91">
        <v>24</v>
      </c>
      <c r="C91" t="s">
        <v>3397</v>
      </c>
      <c r="D91" t="s">
        <v>3396</v>
      </c>
    </row>
    <row r="92" spans="1:4" x14ac:dyDescent="0.3">
      <c r="A92" t="s">
        <v>3375</v>
      </c>
      <c r="B92">
        <v>25</v>
      </c>
      <c r="C92" t="s">
        <v>3397</v>
      </c>
      <c r="D92" t="s">
        <v>3396</v>
      </c>
    </row>
    <row r="93" spans="1:4" x14ac:dyDescent="0.3">
      <c r="A93" t="s">
        <v>3376</v>
      </c>
      <c r="B93">
        <v>26</v>
      </c>
      <c r="C93" t="s">
        <v>3397</v>
      </c>
      <c r="D93" t="s">
        <v>3396</v>
      </c>
    </row>
    <row r="94" spans="1:4" x14ac:dyDescent="0.3">
      <c r="A94" t="s">
        <v>3377</v>
      </c>
      <c r="B94">
        <v>27</v>
      </c>
      <c r="C94" t="s">
        <v>3397</v>
      </c>
      <c r="D94" t="s">
        <v>3396</v>
      </c>
    </row>
    <row r="95" spans="1:4" x14ac:dyDescent="0.3">
      <c r="A95" t="s">
        <v>3378</v>
      </c>
      <c r="B95">
        <v>34</v>
      </c>
      <c r="C95" t="s">
        <v>3397</v>
      </c>
      <c r="D95" t="s">
        <v>3396</v>
      </c>
    </row>
    <row r="96" spans="1:4" x14ac:dyDescent="0.3">
      <c r="A96" t="s">
        <v>3379</v>
      </c>
      <c r="B96">
        <v>35</v>
      </c>
      <c r="C96" t="s">
        <v>3398</v>
      </c>
      <c r="D96" t="s">
        <v>3396</v>
      </c>
    </row>
    <row r="97" spans="1:4" x14ac:dyDescent="0.3">
      <c r="A97" t="s">
        <v>3380</v>
      </c>
      <c r="B97">
        <v>36</v>
      </c>
      <c r="C97" t="s">
        <v>3398</v>
      </c>
      <c r="D97" t="s">
        <v>3396</v>
      </c>
    </row>
    <row r="98" spans="1:4" x14ac:dyDescent="0.3">
      <c r="A98" t="s">
        <v>3381</v>
      </c>
      <c r="B98">
        <v>37</v>
      </c>
      <c r="C98" t="s">
        <v>3398</v>
      </c>
      <c r="D98" t="s">
        <v>3396</v>
      </c>
    </row>
    <row r="99" spans="1:4" x14ac:dyDescent="0.3">
      <c r="A99" t="s">
        <v>3382</v>
      </c>
      <c r="B99">
        <v>38</v>
      </c>
      <c r="C99" t="s">
        <v>3399</v>
      </c>
      <c r="D99" t="s">
        <v>3396</v>
      </c>
    </row>
    <row r="100" spans="1:4" x14ac:dyDescent="0.3">
      <c r="A100" t="s">
        <v>3383</v>
      </c>
      <c r="B100">
        <v>39</v>
      </c>
      <c r="C100" t="s">
        <v>3399</v>
      </c>
      <c r="D100" t="s">
        <v>3396</v>
      </c>
    </row>
    <row r="101" spans="1:4" x14ac:dyDescent="0.3">
      <c r="A101" t="s">
        <v>3384</v>
      </c>
      <c r="B101">
        <v>40</v>
      </c>
      <c r="C101" t="s">
        <v>3399</v>
      </c>
      <c r="D101" t="s">
        <v>3396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sheetPr>
  <dimension ref="A1:F3501"/>
  <sheetViews>
    <sheetView tabSelected="1" topLeftCell="A3459" workbookViewId="0">
      <selection activeCell="M3478" sqref="M3478"/>
    </sheetView>
  </sheetViews>
  <sheetFormatPr defaultRowHeight="14.4" x14ac:dyDescent="0.3"/>
  <cols>
    <col min="1" max="1" width="8.44140625" bestFit="1" customWidth="1"/>
    <col min="2" max="2" width="11.88671875" bestFit="1" customWidth="1"/>
    <col min="3" max="3" width="10.109375" bestFit="1" customWidth="1"/>
    <col min="4" max="4" width="10.44140625" style="1" bestFit="1" customWidth="1"/>
    <col min="5" max="5" width="12.88671875" style="2" bestFit="1" customWidth="1"/>
    <col min="6" max="6" width="10.33203125" style="3" bestFit="1" customWidth="1"/>
  </cols>
  <sheetData>
    <row r="1" spans="1:6" x14ac:dyDescent="0.3">
      <c r="A1" t="s">
        <v>62</v>
      </c>
      <c r="B1" t="s">
        <v>63</v>
      </c>
      <c r="C1" t="s">
        <v>65</v>
      </c>
      <c r="D1" s="1" t="s">
        <v>64</v>
      </c>
      <c r="E1" s="2" t="s">
        <v>66</v>
      </c>
      <c r="F1" s="3" t="s">
        <v>67</v>
      </c>
    </row>
    <row r="2" spans="1:6" x14ac:dyDescent="0.3">
      <c r="A2" t="s">
        <v>3419</v>
      </c>
      <c r="B2" t="s">
        <v>3285</v>
      </c>
      <c r="C2" t="s">
        <v>2214</v>
      </c>
      <c r="D2" s="1">
        <f ca="1">RANDBETWEEN(DATE(2021,1,1),DATE(2023,3,31))</f>
        <v>44645</v>
      </c>
      <c r="E2" s="2">
        <v>349</v>
      </c>
      <c r="F2" s="3">
        <v>0.3</v>
      </c>
    </row>
    <row r="3" spans="1:6" x14ac:dyDescent="0.3">
      <c r="A3" t="s">
        <v>3420</v>
      </c>
      <c r="B3" t="s">
        <v>3286</v>
      </c>
      <c r="C3" t="s">
        <v>2214</v>
      </c>
      <c r="D3" s="1">
        <f t="shared" ref="D3:D66" ca="1" si="0">RANDBETWEEN(DATE(2021,1,1),DATE(2023,3,31))</f>
        <v>44372</v>
      </c>
      <c r="E3" s="2">
        <v>350</v>
      </c>
      <c r="F3" s="3">
        <v>0.3</v>
      </c>
    </row>
    <row r="4" spans="1:6" x14ac:dyDescent="0.3">
      <c r="A4" t="s">
        <v>3421</v>
      </c>
      <c r="B4" t="s">
        <v>3287</v>
      </c>
      <c r="C4" t="s">
        <v>2214</v>
      </c>
      <c r="D4" s="1">
        <f t="shared" ca="1" si="0"/>
        <v>44936</v>
      </c>
      <c r="E4" s="2">
        <v>351</v>
      </c>
      <c r="F4" s="3">
        <v>0.3</v>
      </c>
    </row>
    <row r="5" spans="1:6" x14ac:dyDescent="0.3">
      <c r="A5" t="s">
        <v>3422</v>
      </c>
      <c r="B5" t="s">
        <v>3288</v>
      </c>
      <c r="C5" t="s">
        <v>2214</v>
      </c>
      <c r="D5" s="1">
        <f t="shared" ca="1" si="0"/>
        <v>44976</v>
      </c>
      <c r="E5" s="2">
        <v>352</v>
      </c>
      <c r="F5" s="3">
        <v>0.25</v>
      </c>
    </row>
    <row r="6" spans="1:6" x14ac:dyDescent="0.3">
      <c r="A6" t="s">
        <v>3423</v>
      </c>
      <c r="B6" t="s">
        <v>3289</v>
      </c>
      <c r="C6" t="s">
        <v>2214</v>
      </c>
      <c r="D6" s="1">
        <f t="shared" ca="1" si="0"/>
        <v>44460</v>
      </c>
      <c r="E6" s="2">
        <v>353</v>
      </c>
      <c r="F6" s="3">
        <v>0.25</v>
      </c>
    </row>
    <row r="7" spans="1:6" x14ac:dyDescent="0.3">
      <c r="A7" t="s">
        <v>3424</v>
      </c>
      <c r="B7" t="s">
        <v>3290</v>
      </c>
      <c r="C7" t="s">
        <v>2215</v>
      </c>
      <c r="D7" s="1">
        <f t="shared" ca="1" si="0"/>
        <v>44601</v>
      </c>
      <c r="E7" s="2">
        <v>354</v>
      </c>
      <c r="F7" s="3">
        <v>0.3</v>
      </c>
    </row>
    <row r="8" spans="1:6" x14ac:dyDescent="0.3">
      <c r="A8" t="s">
        <v>3425</v>
      </c>
      <c r="B8" t="s">
        <v>3291</v>
      </c>
      <c r="C8" t="s">
        <v>2216</v>
      </c>
      <c r="D8" s="1">
        <f t="shared" ca="1" si="0"/>
        <v>44642</v>
      </c>
      <c r="E8" s="2">
        <v>355</v>
      </c>
      <c r="F8" s="3">
        <v>0.3</v>
      </c>
    </row>
    <row r="9" spans="1:6" x14ac:dyDescent="0.3">
      <c r="A9" t="s">
        <v>3426</v>
      </c>
      <c r="B9" t="s">
        <v>3292</v>
      </c>
      <c r="C9" t="s">
        <v>2217</v>
      </c>
      <c r="D9" s="1">
        <f t="shared" ca="1" si="0"/>
        <v>44640</v>
      </c>
      <c r="E9" s="2">
        <v>356</v>
      </c>
      <c r="F9" s="3">
        <v>0.3</v>
      </c>
    </row>
    <row r="10" spans="1:6" x14ac:dyDescent="0.3">
      <c r="A10" t="s">
        <v>3427</v>
      </c>
      <c r="B10" t="s">
        <v>3293</v>
      </c>
      <c r="C10" t="s">
        <v>2218</v>
      </c>
      <c r="D10" s="1">
        <f t="shared" ca="1" si="0"/>
        <v>44366</v>
      </c>
      <c r="E10" s="2">
        <v>2222</v>
      </c>
      <c r="F10" s="3">
        <v>0.4</v>
      </c>
    </row>
    <row r="11" spans="1:6" x14ac:dyDescent="0.3">
      <c r="A11" t="s">
        <v>3428</v>
      </c>
      <c r="B11" t="s">
        <v>3294</v>
      </c>
      <c r="C11" t="s">
        <v>2219</v>
      </c>
      <c r="D11" s="1">
        <f t="shared" ca="1" si="0"/>
        <v>44807</v>
      </c>
      <c r="E11" s="2">
        <v>2342</v>
      </c>
      <c r="F11" s="3">
        <v>0.4</v>
      </c>
    </row>
    <row r="12" spans="1:6" x14ac:dyDescent="0.3">
      <c r="A12" t="s">
        <v>3429</v>
      </c>
      <c r="B12" t="s">
        <v>3295</v>
      </c>
      <c r="C12" t="s">
        <v>2220</v>
      </c>
      <c r="D12" s="1">
        <f t="shared" ca="1" si="0"/>
        <v>44713</v>
      </c>
      <c r="E12" s="2">
        <v>2241</v>
      </c>
      <c r="F12" s="3">
        <v>0.4</v>
      </c>
    </row>
    <row r="13" spans="1:6" x14ac:dyDescent="0.3">
      <c r="A13" t="s">
        <v>3430</v>
      </c>
      <c r="B13" t="s">
        <v>3296</v>
      </c>
      <c r="C13" t="s">
        <v>2220</v>
      </c>
      <c r="D13" s="1">
        <f t="shared" ca="1" si="0"/>
        <v>44243</v>
      </c>
      <c r="E13" s="2">
        <v>2253</v>
      </c>
      <c r="F13" s="3">
        <v>0.4</v>
      </c>
    </row>
    <row r="14" spans="1:6" x14ac:dyDescent="0.3">
      <c r="A14" t="s">
        <v>3431</v>
      </c>
      <c r="B14" t="s">
        <v>3297</v>
      </c>
      <c r="C14" t="s">
        <v>2220</v>
      </c>
      <c r="D14" s="1">
        <f t="shared" ca="1" si="0"/>
        <v>44580</v>
      </c>
      <c r="E14" s="2">
        <v>2245</v>
      </c>
      <c r="F14" s="3">
        <v>0.4</v>
      </c>
    </row>
    <row r="15" spans="1:6" x14ac:dyDescent="0.3">
      <c r="A15" t="s">
        <v>3432</v>
      </c>
      <c r="B15" t="s">
        <v>3298</v>
      </c>
      <c r="C15" t="s">
        <v>2221</v>
      </c>
      <c r="D15" s="1">
        <f t="shared" ca="1" si="0"/>
        <v>44932</v>
      </c>
      <c r="E15" s="2">
        <v>2231</v>
      </c>
      <c r="F15" s="3">
        <v>0.4</v>
      </c>
    </row>
    <row r="16" spans="1:6" x14ac:dyDescent="0.3">
      <c r="A16" t="s">
        <v>3433</v>
      </c>
      <c r="B16" t="s">
        <v>3299</v>
      </c>
      <c r="C16" t="s">
        <v>2222</v>
      </c>
      <c r="D16" s="1">
        <f t="shared" ca="1" si="0"/>
        <v>44915</v>
      </c>
      <c r="E16" s="2">
        <v>2452</v>
      </c>
      <c r="F16" s="3">
        <v>0.45</v>
      </c>
    </row>
    <row r="17" spans="1:6" x14ac:dyDescent="0.3">
      <c r="A17" t="s">
        <v>3434</v>
      </c>
      <c r="B17" t="s">
        <v>3300</v>
      </c>
      <c r="C17" t="s">
        <v>2223</v>
      </c>
      <c r="D17" s="1">
        <f t="shared" ca="1" si="0"/>
        <v>44671</v>
      </c>
      <c r="E17" s="2">
        <v>2236</v>
      </c>
      <c r="F17" s="3">
        <v>0.45</v>
      </c>
    </row>
    <row r="18" spans="1:6" x14ac:dyDescent="0.3">
      <c r="A18" t="s">
        <v>3435</v>
      </c>
      <c r="B18" t="s">
        <v>3301</v>
      </c>
      <c r="C18" t="s">
        <v>2224</v>
      </c>
      <c r="D18" s="1">
        <f t="shared" ca="1" si="0"/>
        <v>44793</v>
      </c>
      <c r="E18" s="2">
        <v>2245</v>
      </c>
      <c r="F18" s="3">
        <v>0.45</v>
      </c>
    </row>
    <row r="19" spans="1:6" x14ac:dyDescent="0.3">
      <c r="A19" t="s">
        <v>3436</v>
      </c>
      <c r="B19" t="s">
        <v>3302</v>
      </c>
      <c r="C19" t="s">
        <v>2225</v>
      </c>
      <c r="D19" s="1">
        <f t="shared" ca="1" si="0"/>
        <v>45003</v>
      </c>
      <c r="E19" s="2">
        <v>2235</v>
      </c>
      <c r="F19" s="3">
        <v>0.47</v>
      </c>
    </row>
    <row r="20" spans="1:6" x14ac:dyDescent="0.3">
      <c r="A20" t="s">
        <v>3437</v>
      </c>
      <c r="B20" t="s">
        <v>3303</v>
      </c>
      <c r="C20" t="s">
        <v>2225</v>
      </c>
      <c r="D20" s="1">
        <f t="shared" ca="1" si="0"/>
        <v>44448</v>
      </c>
      <c r="E20" s="2">
        <v>2214</v>
      </c>
      <c r="F20" s="3">
        <v>0.47</v>
      </c>
    </row>
    <row r="21" spans="1:6" x14ac:dyDescent="0.3">
      <c r="A21" t="s">
        <v>3438</v>
      </c>
      <c r="B21" t="s">
        <v>3304</v>
      </c>
      <c r="C21" t="s">
        <v>2225</v>
      </c>
      <c r="D21" s="1">
        <f t="shared" ca="1" si="0"/>
        <v>44306</v>
      </c>
      <c r="E21" s="2">
        <v>2231</v>
      </c>
      <c r="F21" s="3">
        <v>0.46</v>
      </c>
    </row>
    <row r="22" spans="1:6" x14ac:dyDescent="0.3">
      <c r="A22" t="s">
        <v>3439</v>
      </c>
      <c r="B22" t="s">
        <v>3305</v>
      </c>
      <c r="C22" t="s">
        <v>2226</v>
      </c>
      <c r="D22" s="1">
        <f t="shared" ca="1" si="0"/>
        <v>44573</v>
      </c>
      <c r="E22" s="2">
        <v>2145</v>
      </c>
      <c r="F22" s="3">
        <v>0.46</v>
      </c>
    </row>
    <row r="23" spans="1:6" x14ac:dyDescent="0.3">
      <c r="A23" t="s">
        <v>3440</v>
      </c>
      <c r="B23" t="s">
        <v>3306</v>
      </c>
      <c r="C23" t="s">
        <v>2227</v>
      </c>
      <c r="D23" s="1">
        <f t="shared" ca="1" si="0"/>
        <v>44418</v>
      </c>
      <c r="E23" s="2">
        <v>2356</v>
      </c>
      <c r="F23" s="3">
        <v>0.46</v>
      </c>
    </row>
    <row r="24" spans="1:6" x14ac:dyDescent="0.3">
      <c r="A24" t="s">
        <v>3441</v>
      </c>
      <c r="B24" t="s">
        <v>3307</v>
      </c>
      <c r="C24" t="s">
        <v>2228</v>
      </c>
      <c r="D24" s="1">
        <f t="shared" ca="1" si="0"/>
        <v>44290</v>
      </c>
      <c r="E24" s="2">
        <v>2412</v>
      </c>
      <c r="F24" s="3">
        <v>0.3</v>
      </c>
    </row>
    <row r="25" spans="1:6" x14ac:dyDescent="0.3">
      <c r="A25" t="s">
        <v>3442</v>
      </c>
      <c r="B25" t="s">
        <v>3308</v>
      </c>
      <c r="C25" t="s">
        <v>2229</v>
      </c>
      <c r="D25" s="1">
        <f t="shared" ca="1" si="0"/>
        <v>44661</v>
      </c>
      <c r="E25" s="2">
        <v>2234</v>
      </c>
      <c r="F25" s="3">
        <v>0.3</v>
      </c>
    </row>
    <row r="26" spans="1:6" x14ac:dyDescent="0.3">
      <c r="A26" t="s">
        <v>3443</v>
      </c>
      <c r="B26" t="s">
        <v>3309</v>
      </c>
      <c r="C26" t="s">
        <v>2230</v>
      </c>
      <c r="D26" s="1">
        <f t="shared" ca="1" si="0"/>
        <v>44463</v>
      </c>
      <c r="E26" s="2">
        <v>2214</v>
      </c>
      <c r="F26" s="3">
        <v>0.3</v>
      </c>
    </row>
    <row r="27" spans="1:6" x14ac:dyDescent="0.3">
      <c r="A27" t="s">
        <v>3444</v>
      </c>
      <c r="B27" t="s">
        <v>3310</v>
      </c>
      <c r="C27" t="s">
        <v>2231</v>
      </c>
      <c r="D27" s="1">
        <f t="shared" ca="1" si="0"/>
        <v>44596</v>
      </c>
      <c r="E27" s="2">
        <v>999</v>
      </c>
      <c r="F27" s="3">
        <v>0.3</v>
      </c>
    </row>
    <row r="28" spans="1:6" x14ac:dyDescent="0.3">
      <c r="A28" t="s">
        <v>3445</v>
      </c>
      <c r="B28" t="s">
        <v>3311</v>
      </c>
      <c r="C28" t="s">
        <v>2232</v>
      </c>
      <c r="D28" s="1">
        <f t="shared" ca="1" si="0"/>
        <v>44963</v>
      </c>
      <c r="E28" s="2">
        <v>1119</v>
      </c>
      <c r="F28" s="3">
        <v>0.3</v>
      </c>
    </row>
    <row r="29" spans="1:6" x14ac:dyDescent="0.3">
      <c r="A29" t="s">
        <v>3446</v>
      </c>
      <c r="B29" t="s">
        <v>3312</v>
      </c>
      <c r="C29" t="s">
        <v>2233</v>
      </c>
      <c r="D29" s="1">
        <f t="shared" ca="1" si="0"/>
        <v>44394</v>
      </c>
      <c r="E29" s="2">
        <v>1119</v>
      </c>
      <c r="F29" s="3">
        <v>0.35</v>
      </c>
    </row>
    <row r="30" spans="1:6" x14ac:dyDescent="0.3">
      <c r="A30" t="s">
        <v>3447</v>
      </c>
      <c r="B30" t="s">
        <v>3313</v>
      </c>
      <c r="C30" t="s">
        <v>2234</v>
      </c>
      <c r="D30" s="1">
        <f t="shared" ca="1" si="0"/>
        <v>44535</v>
      </c>
      <c r="E30" s="2">
        <v>1119</v>
      </c>
      <c r="F30" s="3">
        <v>0.35</v>
      </c>
    </row>
    <row r="31" spans="1:6" x14ac:dyDescent="0.3">
      <c r="A31" t="s">
        <v>3448</v>
      </c>
      <c r="B31" t="s">
        <v>3314</v>
      </c>
      <c r="C31" t="s">
        <v>2235</v>
      </c>
      <c r="D31" s="1">
        <f t="shared" ca="1" si="0"/>
        <v>44555</v>
      </c>
      <c r="E31" s="2">
        <v>1119</v>
      </c>
      <c r="F31" s="3">
        <v>0.35</v>
      </c>
    </row>
    <row r="32" spans="1:6" x14ac:dyDescent="0.3">
      <c r="A32" t="s">
        <v>3449</v>
      </c>
      <c r="B32" t="s">
        <v>3315</v>
      </c>
      <c r="C32" t="s">
        <v>2236</v>
      </c>
      <c r="D32" s="1">
        <f t="shared" ca="1" si="0"/>
        <v>44528</v>
      </c>
      <c r="E32" s="2">
        <v>985</v>
      </c>
      <c r="F32" s="3">
        <v>0.35</v>
      </c>
    </row>
    <row r="33" spans="1:6" x14ac:dyDescent="0.3">
      <c r="A33" t="s">
        <v>3450</v>
      </c>
      <c r="B33" t="s">
        <v>3316</v>
      </c>
      <c r="C33" t="s">
        <v>2237</v>
      </c>
      <c r="D33" s="1">
        <f t="shared" ca="1" si="0"/>
        <v>44259</v>
      </c>
      <c r="E33" s="2">
        <v>985</v>
      </c>
      <c r="F33" s="3">
        <v>0.35</v>
      </c>
    </row>
    <row r="34" spans="1:6" x14ac:dyDescent="0.3">
      <c r="A34" t="s">
        <v>3451</v>
      </c>
      <c r="B34" t="s">
        <v>3317</v>
      </c>
      <c r="C34" t="s">
        <v>2237</v>
      </c>
      <c r="D34" s="1">
        <f t="shared" ca="1" si="0"/>
        <v>44575</v>
      </c>
      <c r="E34" s="2">
        <v>985</v>
      </c>
      <c r="F34" s="3">
        <v>0.35</v>
      </c>
    </row>
    <row r="35" spans="1:6" x14ac:dyDescent="0.3">
      <c r="A35" t="s">
        <v>3452</v>
      </c>
      <c r="B35" t="s">
        <v>3318</v>
      </c>
      <c r="C35" t="s">
        <v>2237</v>
      </c>
      <c r="D35" s="1">
        <f t="shared" ca="1" si="0"/>
        <v>44865</v>
      </c>
      <c r="E35" s="2">
        <v>985</v>
      </c>
      <c r="F35" s="3">
        <v>0.4</v>
      </c>
    </row>
    <row r="36" spans="1:6" x14ac:dyDescent="0.3">
      <c r="A36" t="s">
        <v>3453</v>
      </c>
      <c r="B36" t="s">
        <v>3319</v>
      </c>
      <c r="C36" t="s">
        <v>2238</v>
      </c>
      <c r="D36" s="1">
        <f t="shared" ca="1" si="0"/>
        <v>44400</v>
      </c>
      <c r="E36" s="2">
        <v>985</v>
      </c>
      <c r="F36" s="3">
        <v>0.4</v>
      </c>
    </row>
    <row r="37" spans="1:6" x14ac:dyDescent="0.3">
      <c r="A37" t="s">
        <v>3454</v>
      </c>
      <c r="B37" t="s">
        <v>3320</v>
      </c>
      <c r="C37" t="s">
        <v>2239</v>
      </c>
      <c r="D37" s="1">
        <f t="shared" ca="1" si="0"/>
        <v>44337</v>
      </c>
      <c r="E37" s="2">
        <v>369</v>
      </c>
      <c r="F37" s="3">
        <v>0.15</v>
      </c>
    </row>
    <row r="38" spans="1:6" x14ac:dyDescent="0.3">
      <c r="A38" t="s">
        <v>3455</v>
      </c>
      <c r="B38" t="s">
        <v>3321</v>
      </c>
      <c r="C38" t="s">
        <v>2240</v>
      </c>
      <c r="D38" s="1">
        <f t="shared" ca="1" si="0"/>
        <v>44840</v>
      </c>
      <c r="E38" s="2">
        <v>399</v>
      </c>
      <c r="F38" s="3">
        <v>0.15</v>
      </c>
    </row>
    <row r="39" spans="1:6" x14ac:dyDescent="0.3">
      <c r="A39" t="s">
        <v>3456</v>
      </c>
      <c r="B39" t="s">
        <v>3322</v>
      </c>
      <c r="C39" t="s">
        <v>2241</v>
      </c>
      <c r="D39" s="1">
        <f t="shared" ca="1" si="0"/>
        <v>44741</v>
      </c>
      <c r="E39" s="2">
        <v>399</v>
      </c>
      <c r="F39" s="3">
        <v>0.15</v>
      </c>
    </row>
    <row r="40" spans="1:6" x14ac:dyDescent="0.3">
      <c r="A40" t="s">
        <v>3457</v>
      </c>
      <c r="B40" t="s">
        <v>3323</v>
      </c>
      <c r="C40" t="s">
        <v>2242</v>
      </c>
      <c r="D40" s="1">
        <f t="shared" ca="1" si="0"/>
        <v>44975</v>
      </c>
      <c r="E40" s="2">
        <v>399</v>
      </c>
      <c r="F40" s="3">
        <v>0.35</v>
      </c>
    </row>
    <row r="41" spans="1:6" x14ac:dyDescent="0.3">
      <c r="A41" t="s">
        <v>3458</v>
      </c>
      <c r="B41" t="s">
        <v>3324</v>
      </c>
      <c r="C41" t="s">
        <v>2243</v>
      </c>
      <c r="D41" s="1">
        <f t="shared" ca="1" si="0"/>
        <v>44337</v>
      </c>
      <c r="E41" s="2">
        <v>399</v>
      </c>
      <c r="F41" s="3">
        <v>0.35</v>
      </c>
    </row>
    <row r="42" spans="1:6" x14ac:dyDescent="0.3">
      <c r="A42" t="s">
        <v>3459</v>
      </c>
      <c r="B42" t="s">
        <v>3325</v>
      </c>
      <c r="C42" t="s">
        <v>2244</v>
      </c>
      <c r="D42" s="1">
        <f t="shared" ca="1" si="0"/>
        <v>44914</v>
      </c>
      <c r="E42" s="2">
        <v>555</v>
      </c>
      <c r="F42" s="3">
        <v>0.35</v>
      </c>
    </row>
    <row r="43" spans="1:6" x14ac:dyDescent="0.3">
      <c r="A43" t="s">
        <v>3460</v>
      </c>
      <c r="B43" t="s">
        <v>3326</v>
      </c>
      <c r="C43" t="s">
        <v>2245</v>
      </c>
      <c r="D43" s="1">
        <f t="shared" ca="1" si="0"/>
        <v>44266</v>
      </c>
      <c r="E43" s="2">
        <v>555</v>
      </c>
      <c r="F43" s="3">
        <v>0.35</v>
      </c>
    </row>
    <row r="44" spans="1:6" x14ac:dyDescent="0.3">
      <c r="A44" t="s">
        <v>3461</v>
      </c>
      <c r="B44" t="s">
        <v>3327</v>
      </c>
      <c r="C44" t="s">
        <v>2246</v>
      </c>
      <c r="D44" s="1">
        <f t="shared" ca="1" si="0"/>
        <v>44549</v>
      </c>
      <c r="E44" s="2">
        <v>555</v>
      </c>
      <c r="F44" s="3">
        <v>0.55000000000000004</v>
      </c>
    </row>
    <row r="45" spans="1:6" x14ac:dyDescent="0.3">
      <c r="A45" t="s">
        <v>3462</v>
      </c>
      <c r="B45" t="s">
        <v>3328</v>
      </c>
      <c r="C45" t="s">
        <v>2247</v>
      </c>
      <c r="D45" s="1">
        <f t="shared" ca="1" si="0"/>
        <v>44413</v>
      </c>
      <c r="E45" s="2">
        <v>555</v>
      </c>
      <c r="F45" s="3">
        <v>0.55000000000000004</v>
      </c>
    </row>
    <row r="46" spans="1:6" x14ac:dyDescent="0.3">
      <c r="A46" t="s">
        <v>3463</v>
      </c>
      <c r="B46" t="s">
        <v>3329</v>
      </c>
      <c r="C46" t="s">
        <v>2248</v>
      </c>
      <c r="D46" s="1">
        <f t="shared" ca="1" si="0"/>
        <v>44263</v>
      </c>
      <c r="E46" s="2">
        <v>675</v>
      </c>
      <c r="F46" s="3">
        <v>0.55000000000000004</v>
      </c>
    </row>
    <row r="47" spans="1:6" x14ac:dyDescent="0.3">
      <c r="A47" t="s">
        <v>3464</v>
      </c>
      <c r="B47" t="s">
        <v>3330</v>
      </c>
      <c r="C47" t="s">
        <v>2249</v>
      </c>
      <c r="D47" s="1">
        <f t="shared" ca="1" si="0"/>
        <v>44916</v>
      </c>
      <c r="E47" s="2">
        <v>675</v>
      </c>
      <c r="F47" s="3">
        <v>0.55000000000000004</v>
      </c>
    </row>
    <row r="48" spans="1:6" x14ac:dyDescent="0.3">
      <c r="A48" t="s">
        <v>3465</v>
      </c>
      <c r="B48" t="s">
        <v>3331</v>
      </c>
      <c r="C48" t="s">
        <v>2250</v>
      </c>
      <c r="D48" s="1">
        <f t="shared" ca="1" si="0"/>
        <v>44384</v>
      </c>
      <c r="E48" s="2">
        <v>675</v>
      </c>
      <c r="F48" s="3">
        <v>0.5</v>
      </c>
    </row>
    <row r="49" spans="1:6" x14ac:dyDescent="0.3">
      <c r="A49" t="s">
        <v>3466</v>
      </c>
      <c r="B49" t="s">
        <v>3332</v>
      </c>
      <c r="C49" t="s">
        <v>2251</v>
      </c>
      <c r="D49" s="1">
        <f t="shared" ca="1" si="0"/>
        <v>44932</v>
      </c>
      <c r="E49" s="2">
        <v>654</v>
      </c>
      <c r="F49" s="3">
        <v>0.5</v>
      </c>
    </row>
    <row r="50" spans="1:6" x14ac:dyDescent="0.3">
      <c r="A50" t="s">
        <v>3467</v>
      </c>
      <c r="B50" t="s">
        <v>3333</v>
      </c>
      <c r="C50" t="s">
        <v>2251</v>
      </c>
      <c r="D50" s="1">
        <f t="shared" ca="1" si="0"/>
        <v>44631</v>
      </c>
      <c r="E50" s="2">
        <v>654</v>
      </c>
      <c r="F50" s="3">
        <v>0.5</v>
      </c>
    </row>
    <row r="51" spans="1:6" x14ac:dyDescent="0.3">
      <c r="A51" t="s">
        <v>3468</v>
      </c>
      <c r="B51" t="s">
        <v>3334</v>
      </c>
      <c r="C51" t="s">
        <v>2251</v>
      </c>
      <c r="D51" s="1">
        <f t="shared" ca="1" si="0"/>
        <v>44218</v>
      </c>
      <c r="E51" s="2">
        <v>654</v>
      </c>
      <c r="F51" s="3">
        <v>0.5</v>
      </c>
    </row>
    <row r="52" spans="1:6" x14ac:dyDescent="0.3">
      <c r="A52" t="s">
        <v>3469</v>
      </c>
      <c r="B52" t="s">
        <v>3335</v>
      </c>
      <c r="C52" t="s">
        <v>2252</v>
      </c>
      <c r="D52" s="1">
        <f t="shared" ca="1" si="0"/>
        <v>44450</v>
      </c>
      <c r="E52" s="2">
        <v>654</v>
      </c>
      <c r="F52" s="3">
        <v>0.5</v>
      </c>
    </row>
    <row r="53" spans="1:6" x14ac:dyDescent="0.3">
      <c r="A53" t="s">
        <v>3470</v>
      </c>
      <c r="B53" t="s">
        <v>3336</v>
      </c>
      <c r="C53" t="s">
        <v>2253</v>
      </c>
      <c r="D53" s="1">
        <f t="shared" ca="1" si="0"/>
        <v>44475</v>
      </c>
      <c r="E53" s="2">
        <v>356</v>
      </c>
      <c r="F53" s="3">
        <v>0.3</v>
      </c>
    </row>
    <row r="54" spans="1:6" x14ac:dyDescent="0.3">
      <c r="A54" t="s">
        <v>3471</v>
      </c>
      <c r="B54" t="s">
        <v>3337</v>
      </c>
      <c r="C54" t="s">
        <v>2254</v>
      </c>
      <c r="D54" s="1">
        <f t="shared" ca="1" si="0"/>
        <v>44848</v>
      </c>
      <c r="E54" s="2">
        <v>2235</v>
      </c>
      <c r="F54" s="3">
        <v>0.32</v>
      </c>
    </row>
    <row r="55" spans="1:6" x14ac:dyDescent="0.3">
      <c r="A55" t="s">
        <v>3472</v>
      </c>
      <c r="B55" t="s">
        <v>3338</v>
      </c>
      <c r="C55" t="s">
        <v>2255</v>
      </c>
      <c r="D55" s="1">
        <f t="shared" ca="1" si="0"/>
        <v>44492</v>
      </c>
      <c r="E55" s="2">
        <v>1125</v>
      </c>
      <c r="F55" s="3">
        <v>0.25</v>
      </c>
    </row>
    <row r="56" spans="1:6" x14ac:dyDescent="0.3">
      <c r="A56" t="s">
        <v>3473</v>
      </c>
      <c r="B56" t="s">
        <v>3339</v>
      </c>
      <c r="C56" t="s">
        <v>2256</v>
      </c>
      <c r="D56" s="1">
        <f t="shared" ca="1" si="0"/>
        <v>45005</v>
      </c>
      <c r="E56" s="2">
        <v>2451</v>
      </c>
      <c r="F56" s="3">
        <v>0.45</v>
      </c>
    </row>
    <row r="57" spans="1:6" x14ac:dyDescent="0.3">
      <c r="A57" t="s">
        <v>3474</v>
      </c>
      <c r="B57" t="s">
        <v>3340</v>
      </c>
      <c r="C57" t="s">
        <v>2257</v>
      </c>
      <c r="D57" s="1">
        <f t="shared" ca="1" si="0"/>
        <v>44401</v>
      </c>
      <c r="E57" s="2">
        <v>2263</v>
      </c>
      <c r="F57" s="3">
        <v>0.15</v>
      </c>
    </row>
    <row r="58" spans="1:6" x14ac:dyDescent="0.3">
      <c r="A58" t="s">
        <v>3475</v>
      </c>
      <c r="B58" t="s">
        <v>3341</v>
      </c>
      <c r="C58" t="s">
        <v>2258</v>
      </c>
      <c r="D58" s="1">
        <f t="shared" ca="1" si="0"/>
        <v>44606</v>
      </c>
      <c r="E58" s="2">
        <v>1365</v>
      </c>
      <c r="F58" s="3">
        <v>0.33</v>
      </c>
    </row>
    <row r="59" spans="1:6" x14ac:dyDescent="0.3">
      <c r="A59" t="s">
        <v>3476</v>
      </c>
      <c r="B59" t="s">
        <v>3342</v>
      </c>
      <c r="C59" t="s">
        <v>2259</v>
      </c>
      <c r="D59" s="1">
        <f t="shared" ca="1" si="0"/>
        <v>44397</v>
      </c>
      <c r="E59" s="2">
        <v>2453</v>
      </c>
      <c r="F59" s="3">
        <v>0.42</v>
      </c>
    </row>
    <row r="60" spans="1:6" x14ac:dyDescent="0.3">
      <c r="A60" t="s">
        <v>3477</v>
      </c>
      <c r="B60" t="s">
        <v>3343</v>
      </c>
      <c r="C60" t="s">
        <v>2260</v>
      </c>
      <c r="D60" s="1">
        <f t="shared" ca="1" si="0"/>
        <v>45008</v>
      </c>
      <c r="E60" s="2">
        <v>1555</v>
      </c>
      <c r="F60" s="3">
        <v>0.42</v>
      </c>
    </row>
    <row r="61" spans="1:6" x14ac:dyDescent="0.3">
      <c r="A61" t="s">
        <v>3478</v>
      </c>
      <c r="B61" t="s">
        <v>3344</v>
      </c>
      <c r="C61" t="s">
        <v>2261</v>
      </c>
      <c r="D61" s="1">
        <f t="shared" ca="1" si="0"/>
        <v>45007</v>
      </c>
      <c r="E61" s="2">
        <v>1234</v>
      </c>
      <c r="F61" s="3">
        <v>0.39</v>
      </c>
    </row>
    <row r="62" spans="1:6" x14ac:dyDescent="0.3">
      <c r="A62" t="s">
        <v>3479</v>
      </c>
      <c r="B62" t="s">
        <v>3345</v>
      </c>
      <c r="C62" t="s">
        <v>2262</v>
      </c>
      <c r="D62" s="1">
        <f t="shared" ca="1" si="0"/>
        <v>44792</v>
      </c>
      <c r="E62" s="2">
        <v>2344</v>
      </c>
      <c r="F62" s="3">
        <v>0.39</v>
      </c>
    </row>
    <row r="63" spans="1:6" x14ac:dyDescent="0.3">
      <c r="A63" t="s">
        <v>3480</v>
      </c>
      <c r="B63" t="s">
        <v>3346</v>
      </c>
      <c r="C63" t="s">
        <v>2263</v>
      </c>
      <c r="D63" s="1">
        <f t="shared" ca="1" si="0"/>
        <v>44820</v>
      </c>
      <c r="E63" s="2">
        <v>2142</v>
      </c>
      <c r="F63" s="3">
        <v>0.39</v>
      </c>
    </row>
    <row r="64" spans="1:6" x14ac:dyDescent="0.3">
      <c r="A64" t="s">
        <v>3481</v>
      </c>
      <c r="B64" t="s">
        <v>3347</v>
      </c>
      <c r="C64" t="s">
        <v>2264</v>
      </c>
      <c r="D64" s="1">
        <f t="shared" ca="1" si="0"/>
        <v>44817</v>
      </c>
      <c r="E64" s="2">
        <v>2612</v>
      </c>
      <c r="F64" s="3">
        <v>0.39</v>
      </c>
    </row>
    <row r="65" spans="1:6" x14ac:dyDescent="0.3">
      <c r="A65" t="s">
        <v>3482</v>
      </c>
      <c r="B65" t="s">
        <v>3348</v>
      </c>
      <c r="C65" t="s">
        <v>2264</v>
      </c>
      <c r="D65" s="1">
        <f t="shared" ca="1" si="0"/>
        <v>44824</v>
      </c>
      <c r="E65" s="2">
        <v>2243</v>
      </c>
      <c r="F65" s="3">
        <v>0.3</v>
      </c>
    </row>
    <row r="66" spans="1:6" x14ac:dyDescent="0.3">
      <c r="A66" t="s">
        <v>3483</v>
      </c>
      <c r="B66" t="s">
        <v>3349</v>
      </c>
      <c r="C66" t="s">
        <v>2264</v>
      </c>
      <c r="D66" s="1">
        <f t="shared" ca="1" si="0"/>
        <v>44760</v>
      </c>
      <c r="E66" s="2">
        <v>333</v>
      </c>
      <c r="F66" s="3">
        <v>0.3</v>
      </c>
    </row>
    <row r="67" spans="1:6" x14ac:dyDescent="0.3">
      <c r="A67" t="s">
        <v>3484</v>
      </c>
      <c r="B67" t="s">
        <v>3350</v>
      </c>
      <c r="C67" t="s">
        <v>2265</v>
      </c>
      <c r="D67" s="1">
        <f t="shared" ref="D67:D130" ca="1" si="1">RANDBETWEEN(DATE(2021,1,1),DATE(2023,3,31))</f>
        <v>44824</v>
      </c>
      <c r="E67" s="2">
        <v>236</v>
      </c>
      <c r="F67" s="3">
        <v>0.3</v>
      </c>
    </row>
    <row r="68" spans="1:6" x14ac:dyDescent="0.3">
      <c r="A68" t="s">
        <v>3485</v>
      </c>
      <c r="B68" t="s">
        <v>3351</v>
      </c>
      <c r="C68" t="s">
        <v>2266</v>
      </c>
      <c r="D68" s="1">
        <f t="shared" ca="1" si="1"/>
        <v>44282</v>
      </c>
      <c r="E68" s="2">
        <v>456</v>
      </c>
      <c r="F68" s="3">
        <v>0.25</v>
      </c>
    </row>
    <row r="69" spans="1:6" x14ac:dyDescent="0.3">
      <c r="A69" t="s">
        <v>3486</v>
      </c>
      <c r="B69" t="s">
        <v>3352</v>
      </c>
      <c r="C69" t="s">
        <v>2267</v>
      </c>
      <c r="D69" s="1">
        <f t="shared" ca="1" si="1"/>
        <v>44987</v>
      </c>
      <c r="E69" s="2">
        <v>963</v>
      </c>
      <c r="F69" s="3">
        <v>0.25</v>
      </c>
    </row>
    <row r="70" spans="1:6" x14ac:dyDescent="0.3">
      <c r="A70" t="s">
        <v>3487</v>
      </c>
      <c r="B70" t="s">
        <v>3353</v>
      </c>
      <c r="C70" t="s">
        <v>2268</v>
      </c>
      <c r="D70" s="1">
        <f t="shared" ca="1" si="1"/>
        <v>44348</v>
      </c>
      <c r="E70" s="2">
        <v>234</v>
      </c>
      <c r="F70" s="3">
        <v>0.3</v>
      </c>
    </row>
    <row r="71" spans="1:6" x14ac:dyDescent="0.3">
      <c r="A71" t="s">
        <v>3488</v>
      </c>
      <c r="B71" t="s">
        <v>3354</v>
      </c>
      <c r="C71" t="s">
        <v>2269</v>
      </c>
      <c r="D71" s="1">
        <f t="shared" ca="1" si="1"/>
        <v>44510</v>
      </c>
      <c r="E71" s="2">
        <v>456</v>
      </c>
      <c r="F71" s="3">
        <v>0.3</v>
      </c>
    </row>
    <row r="72" spans="1:6" x14ac:dyDescent="0.3">
      <c r="A72" t="s">
        <v>3489</v>
      </c>
      <c r="B72" t="s">
        <v>3355</v>
      </c>
      <c r="C72" t="s">
        <v>2270</v>
      </c>
      <c r="D72" s="1">
        <f t="shared" ca="1" si="1"/>
        <v>44479</v>
      </c>
      <c r="E72" s="2">
        <v>564</v>
      </c>
      <c r="F72" s="3">
        <v>0.3</v>
      </c>
    </row>
    <row r="73" spans="1:6" x14ac:dyDescent="0.3">
      <c r="A73" t="s">
        <v>3490</v>
      </c>
      <c r="B73" t="s">
        <v>3356</v>
      </c>
      <c r="C73" t="s">
        <v>2271</v>
      </c>
      <c r="D73" s="1">
        <f t="shared" ca="1" si="1"/>
        <v>45006</v>
      </c>
      <c r="E73" s="2">
        <v>634</v>
      </c>
      <c r="F73" s="3">
        <v>0.4</v>
      </c>
    </row>
    <row r="74" spans="1:6" x14ac:dyDescent="0.3">
      <c r="A74" t="s">
        <v>3491</v>
      </c>
      <c r="B74" t="s">
        <v>3357</v>
      </c>
      <c r="C74" t="s">
        <v>2272</v>
      </c>
      <c r="D74" s="1">
        <f t="shared" ca="1" si="1"/>
        <v>44427</v>
      </c>
      <c r="E74" s="2">
        <v>236</v>
      </c>
      <c r="F74" s="3">
        <v>0.4</v>
      </c>
    </row>
    <row r="75" spans="1:6" x14ac:dyDescent="0.3">
      <c r="A75" t="s">
        <v>3492</v>
      </c>
      <c r="B75" t="s">
        <v>3358</v>
      </c>
      <c r="C75" t="s">
        <v>2273</v>
      </c>
      <c r="D75" s="1">
        <f t="shared" ca="1" si="1"/>
        <v>44212</v>
      </c>
      <c r="E75" s="2">
        <v>444</v>
      </c>
      <c r="F75" s="3">
        <v>0.4</v>
      </c>
    </row>
    <row r="76" spans="1:6" x14ac:dyDescent="0.3">
      <c r="A76" t="s">
        <v>3493</v>
      </c>
      <c r="B76" t="s">
        <v>3359</v>
      </c>
      <c r="C76" t="s">
        <v>2273</v>
      </c>
      <c r="D76" s="1">
        <f t="shared" ca="1" si="1"/>
        <v>44502</v>
      </c>
      <c r="E76" s="2">
        <v>456</v>
      </c>
      <c r="F76" s="3">
        <v>0.4</v>
      </c>
    </row>
    <row r="77" spans="1:6" x14ac:dyDescent="0.3">
      <c r="A77" t="s">
        <v>3494</v>
      </c>
      <c r="B77" t="s">
        <v>3360</v>
      </c>
      <c r="C77" t="s">
        <v>2273</v>
      </c>
      <c r="D77" s="1">
        <f t="shared" ca="1" si="1"/>
        <v>44466</v>
      </c>
      <c r="E77" s="2">
        <v>963</v>
      </c>
      <c r="F77" s="3">
        <v>0.4</v>
      </c>
    </row>
    <row r="78" spans="1:6" x14ac:dyDescent="0.3">
      <c r="A78" t="s">
        <v>3495</v>
      </c>
      <c r="B78" t="s">
        <v>3361</v>
      </c>
      <c r="C78" t="s">
        <v>2273</v>
      </c>
      <c r="D78" s="1">
        <f t="shared" ca="1" si="1"/>
        <v>44575</v>
      </c>
      <c r="E78" s="2">
        <v>456</v>
      </c>
      <c r="F78" s="3">
        <v>0.4</v>
      </c>
    </row>
    <row r="79" spans="1:6" x14ac:dyDescent="0.3">
      <c r="A79" t="s">
        <v>3496</v>
      </c>
      <c r="B79" t="s">
        <v>3362</v>
      </c>
      <c r="C79" t="s">
        <v>2274</v>
      </c>
      <c r="D79" s="1">
        <f t="shared" ca="1" si="1"/>
        <v>44390</v>
      </c>
      <c r="E79" s="2">
        <v>1189</v>
      </c>
      <c r="F79" s="3">
        <v>0.45</v>
      </c>
    </row>
    <row r="80" spans="1:6" x14ac:dyDescent="0.3">
      <c r="A80" t="s">
        <v>3497</v>
      </c>
      <c r="B80" t="s">
        <v>3363</v>
      </c>
      <c r="C80" t="s">
        <v>2275</v>
      </c>
      <c r="D80" s="1">
        <f t="shared" ca="1" si="1"/>
        <v>44749</v>
      </c>
      <c r="E80" s="2">
        <v>1298</v>
      </c>
      <c r="F80" s="3">
        <v>0.45</v>
      </c>
    </row>
    <row r="81" spans="1:6" x14ac:dyDescent="0.3">
      <c r="A81" t="s">
        <v>3498</v>
      </c>
      <c r="B81" t="s">
        <v>3364</v>
      </c>
      <c r="C81" t="s">
        <v>2276</v>
      </c>
      <c r="D81" s="1">
        <f t="shared" ca="1" si="1"/>
        <v>44909</v>
      </c>
      <c r="E81" s="2">
        <v>1456</v>
      </c>
      <c r="F81" s="3">
        <v>0.45</v>
      </c>
    </row>
    <row r="82" spans="1:6" x14ac:dyDescent="0.3">
      <c r="A82" t="s">
        <v>3499</v>
      </c>
      <c r="B82" t="s">
        <v>3365</v>
      </c>
      <c r="C82" t="s">
        <v>2277</v>
      </c>
      <c r="D82" s="1">
        <f t="shared" ca="1" si="1"/>
        <v>44316</v>
      </c>
      <c r="E82" s="2">
        <v>1478</v>
      </c>
      <c r="F82" s="3">
        <v>0.47</v>
      </c>
    </row>
    <row r="83" spans="1:6" x14ac:dyDescent="0.3">
      <c r="A83" t="s">
        <v>3500</v>
      </c>
      <c r="B83" t="s">
        <v>3366</v>
      </c>
      <c r="C83" t="s">
        <v>2278</v>
      </c>
      <c r="D83" s="1">
        <f t="shared" ca="1" si="1"/>
        <v>44392</v>
      </c>
      <c r="E83" s="2">
        <v>256</v>
      </c>
      <c r="F83" s="3">
        <v>0.47</v>
      </c>
    </row>
    <row r="84" spans="1:6" x14ac:dyDescent="0.3">
      <c r="A84" t="s">
        <v>3501</v>
      </c>
      <c r="B84" t="s">
        <v>3367</v>
      </c>
      <c r="C84" t="s">
        <v>2279</v>
      </c>
      <c r="D84" s="1">
        <f t="shared" ca="1" si="1"/>
        <v>44341</v>
      </c>
      <c r="E84" s="2">
        <v>2698</v>
      </c>
      <c r="F84" s="3">
        <v>0.46</v>
      </c>
    </row>
    <row r="85" spans="1:6" x14ac:dyDescent="0.3">
      <c r="A85" t="s">
        <v>3502</v>
      </c>
      <c r="B85" t="s">
        <v>3368</v>
      </c>
      <c r="C85" t="s">
        <v>2280</v>
      </c>
      <c r="D85" s="1">
        <f t="shared" ca="1" si="1"/>
        <v>44765</v>
      </c>
      <c r="E85" s="2">
        <v>2364</v>
      </c>
      <c r="F85" s="3">
        <v>0.46</v>
      </c>
    </row>
    <row r="86" spans="1:6" x14ac:dyDescent="0.3">
      <c r="A86" t="s">
        <v>3503</v>
      </c>
      <c r="B86" t="s">
        <v>3369</v>
      </c>
      <c r="C86" t="s">
        <v>2281</v>
      </c>
      <c r="D86" s="1">
        <f t="shared" ca="1" si="1"/>
        <v>44243</v>
      </c>
      <c r="E86" s="2">
        <v>1236</v>
      </c>
      <c r="F86" s="3">
        <v>0.46</v>
      </c>
    </row>
    <row r="87" spans="1:6" x14ac:dyDescent="0.3">
      <c r="A87" t="s">
        <v>3504</v>
      </c>
      <c r="B87" t="s">
        <v>3370</v>
      </c>
      <c r="C87" t="s">
        <v>2282</v>
      </c>
      <c r="D87" s="1">
        <f t="shared" ca="1" si="1"/>
        <v>44512</v>
      </c>
      <c r="E87" s="2">
        <v>756</v>
      </c>
      <c r="F87" s="3">
        <v>0.3</v>
      </c>
    </row>
    <row r="88" spans="1:6" x14ac:dyDescent="0.3">
      <c r="A88" t="s">
        <v>3505</v>
      </c>
      <c r="B88" t="s">
        <v>3371</v>
      </c>
      <c r="C88" t="s">
        <v>2283</v>
      </c>
      <c r="D88" s="1">
        <f t="shared" ca="1" si="1"/>
        <v>44484</v>
      </c>
      <c r="E88" s="2">
        <v>326</v>
      </c>
      <c r="F88" s="3">
        <v>0.3</v>
      </c>
    </row>
    <row r="89" spans="1:6" x14ac:dyDescent="0.3">
      <c r="A89" t="s">
        <v>3506</v>
      </c>
      <c r="B89" t="s">
        <v>3372</v>
      </c>
      <c r="C89" t="s">
        <v>2284</v>
      </c>
      <c r="D89" s="1">
        <f t="shared" ca="1" si="1"/>
        <v>44298</v>
      </c>
      <c r="E89" s="2">
        <v>453</v>
      </c>
      <c r="F89" s="3">
        <v>0.3</v>
      </c>
    </row>
    <row r="90" spans="1:6" x14ac:dyDescent="0.3">
      <c r="A90" t="s">
        <v>3507</v>
      </c>
      <c r="B90" t="s">
        <v>3373</v>
      </c>
      <c r="C90" t="s">
        <v>2285</v>
      </c>
      <c r="D90" s="1">
        <f t="shared" ca="1" si="1"/>
        <v>44258</v>
      </c>
      <c r="E90" s="2">
        <v>326</v>
      </c>
      <c r="F90" s="3">
        <v>0.3</v>
      </c>
    </row>
    <row r="91" spans="1:6" x14ac:dyDescent="0.3">
      <c r="A91" t="s">
        <v>3508</v>
      </c>
      <c r="B91" t="s">
        <v>3374</v>
      </c>
      <c r="C91" t="s">
        <v>2286</v>
      </c>
      <c r="D91" s="1">
        <f t="shared" ca="1" si="1"/>
        <v>44659</v>
      </c>
      <c r="E91" s="2">
        <v>456</v>
      </c>
      <c r="F91" s="3">
        <v>0.3</v>
      </c>
    </row>
    <row r="92" spans="1:6" x14ac:dyDescent="0.3">
      <c r="A92" t="s">
        <v>3509</v>
      </c>
      <c r="B92" t="s">
        <v>3375</v>
      </c>
      <c r="C92" t="s">
        <v>2287</v>
      </c>
      <c r="D92" s="1">
        <f t="shared" ca="1" si="1"/>
        <v>44884</v>
      </c>
      <c r="E92" s="2">
        <v>675</v>
      </c>
      <c r="F92" s="3">
        <v>0.35</v>
      </c>
    </row>
    <row r="93" spans="1:6" x14ac:dyDescent="0.3">
      <c r="A93" t="s">
        <v>3510</v>
      </c>
      <c r="B93" t="s">
        <v>3376</v>
      </c>
      <c r="C93" t="s">
        <v>2288</v>
      </c>
      <c r="D93" s="1">
        <f t="shared" ca="1" si="1"/>
        <v>44802</v>
      </c>
      <c r="E93" s="2">
        <v>654</v>
      </c>
      <c r="F93" s="3">
        <v>0.35</v>
      </c>
    </row>
    <row r="94" spans="1:6" x14ac:dyDescent="0.3">
      <c r="A94" t="s">
        <v>3511</v>
      </c>
      <c r="B94" t="s">
        <v>3377</v>
      </c>
      <c r="C94" t="s">
        <v>2289</v>
      </c>
      <c r="D94" s="1">
        <f t="shared" ca="1" si="1"/>
        <v>44255</v>
      </c>
      <c r="E94" s="2">
        <v>654</v>
      </c>
      <c r="F94" s="3">
        <v>0.35</v>
      </c>
    </row>
    <row r="95" spans="1:6" x14ac:dyDescent="0.3">
      <c r="A95" t="s">
        <v>3512</v>
      </c>
      <c r="B95" t="s">
        <v>3378</v>
      </c>
      <c r="C95" t="s">
        <v>2290</v>
      </c>
      <c r="D95" s="1">
        <f t="shared" ca="1" si="1"/>
        <v>44944</v>
      </c>
      <c r="E95" s="2">
        <v>654</v>
      </c>
      <c r="F95" s="3">
        <v>0.35</v>
      </c>
    </row>
    <row r="96" spans="1:6" x14ac:dyDescent="0.3">
      <c r="A96" t="s">
        <v>3513</v>
      </c>
      <c r="B96" t="s">
        <v>3379</v>
      </c>
      <c r="C96" t="s">
        <v>2290</v>
      </c>
      <c r="D96" s="1">
        <f t="shared" ca="1" si="1"/>
        <v>44256</v>
      </c>
      <c r="E96" s="2">
        <v>654</v>
      </c>
      <c r="F96" s="3">
        <v>0.35</v>
      </c>
    </row>
    <row r="97" spans="1:6" x14ac:dyDescent="0.3">
      <c r="A97" t="s">
        <v>3514</v>
      </c>
      <c r="B97" t="s">
        <v>3380</v>
      </c>
      <c r="C97" t="s">
        <v>2290</v>
      </c>
      <c r="D97" s="1">
        <f t="shared" ca="1" si="1"/>
        <v>44535</v>
      </c>
      <c r="E97" s="2">
        <v>356</v>
      </c>
      <c r="F97" s="3">
        <v>0.35</v>
      </c>
    </row>
    <row r="98" spans="1:6" x14ac:dyDescent="0.3">
      <c r="A98" t="s">
        <v>3515</v>
      </c>
      <c r="B98" t="s">
        <v>3381</v>
      </c>
      <c r="C98" t="s">
        <v>2290</v>
      </c>
      <c r="D98" s="1">
        <f t="shared" ca="1" si="1"/>
        <v>44826</v>
      </c>
      <c r="E98" s="2">
        <v>686</v>
      </c>
      <c r="F98" s="3">
        <v>0.4</v>
      </c>
    </row>
    <row r="99" spans="1:6" x14ac:dyDescent="0.3">
      <c r="A99" t="s">
        <v>3516</v>
      </c>
      <c r="B99" t="s">
        <v>3382</v>
      </c>
      <c r="C99" t="s">
        <v>2290</v>
      </c>
      <c r="D99" s="1">
        <f t="shared" ca="1" si="1"/>
        <v>44812</v>
      </c>
      <c r="E99" s="2">
        <v>456</v>
      </c>
      <c r="F99" s="3">
        <v>0.4</v>
      </c>
    </row>
    <row r="100" spans="1:6" x14ac:dyDescent="0.3">
      <c r="A100" t="s">
        <v>3517</v>
      </c>
      <c r="B100" t="s">
        <v>3383</v>
      </c>
      <c r="C100" t="s">
        <v>2291</v>
      </c>
      <c r="D100" s="1">
        <f t="shared" ca="1" si="1"/>
        <v>44224</v>
      </c>
      <c r="E100" s="2">
        <v>516</v>
      </c>
      <c r="F100" s="3">
        <v>0.15</v>
      </c>
    </row>
    <row r="101" spans="1:6" x14ac:dyDescent="0.3">
      <c r="A101" t="s">
        <v>3518</v>
      </c>
      <c r="B101" t="s">
        <v>3384</v>
      </c>
      <c r="C101" t="s">
        <v>2292</v>
      </c>
      <c r="D101" s="1">
        <f t="shared" ca="1" si="1"/>
        <v>44456</v>
      </c>
      <c r="E101" s="2">
        <v>355</v>
      </c>
      <c r="F101" s="3">
        <v>0.15</v>
      </c>
    </row>
    <row r="102" spans="1:6" x14ac:dyDescent="0.3">
      <c r="A102" t="s">
        <v>3519</v>
      </c>
      <c r="B102" t="s">
        <v>3285</v>
      </c>
      <c r="C102" t="s">
        <v>2293</v>
      </c>
      <c r="D102" s="1">
        <f t="shared" ca="1" si="1"/>
        <v>44361</v>
      </c>
      <c r="E102" s="2">
        <v>465</v>
      </c>
      <c r="F102" s="3">
        <v>0.15</v>
      </c>
    </row>
    <row r="103" spans="1:6" x14ac:dyDescent="0.3">
      <c r="A103" t="s">
        <v>3520</v>
      </c>
      <c r="B103" t="s">
        <v>3286</v>
      </c>
      <c r="C103" t="s">
        <v>2294</v>
      </c>
      <c r="D103" s="1">
        <f t="shared" ca="1" si="1"/>
        <v>44367</v>
      </c>
      <c r="E103" s="2">
        <v>965</v>
      </c>
      <c r="F103" s="3">
        <v>0.35</v>
      </c>
    </row>
    <row r="104" spans="1:6" x14ac:dyDescent="0.3">
      <c r="A104" t="s">
        <v>3521</v>
      </c>
      <c r="B104" t="s">
        <v>3287</v>
      </c>
      <c r="C104" t="s">
        <v>2295</v>
      </c>
      <c r="D104" s="1">
        <f t="shared" ca="1" si="1"/>
        <v>44539</v>
      </c>
      <c r="E104" s="2">
        <v>1158</v>
      </c>
      <c r="F104" s="3">
        <v>0.35</v>
      </c>
    </row>
    <row r="105" spans="1:6" x14ac:dyDescent="0.3">
      <c r="A105" t="s">
        <v>3522</v>
      </c>
      <c r="B105" t="s">
        <v>3288</v>
      </c>
      <c r="C105" t="s">
        <v>2296</v>
      </c>
      <c r="D105" s="1">
        <f t="shared" ca="1" si="1"/>
        <v>44239</v>
      </c>
      <c r="E105" s="2">
        <v>264</v>
      </c>
      <c r="F105" s="3">
        <v>0.35</v>
      </c>
    </row>
    <row r="106" spans="1:6" x14ac:dyDescent="0.3">
      <c r="A106" t="s">
        <v>3523</v>
      </c>
      <c r="B106" t="s">
        <v>3289</v>
      </c>
      <c r="C106" t="s">
        <v>2297</v>
      </c>
      <c r="D106" s="1">
        <f t="shared" ca="1" si="1"/>
        <v>44582</v>
      </c>
      <c r="E106" s="2">
        <v>433</v>
      </c>
      <c r="F106" s="3">
        <v>0.35</v>
      </c>
    </row>
    <row r="107" spans="1:6" x14ac:dyDescent="0.3">
      <c r="A107" t="s">
        <v>3524</v>
      </c>
      <c r="B107" t="s">
        <v>3290</v>
      </c>
      <c r="C107" t="s">
        <v>2298</v>
      </c>
      <c r="D107" s="1">
        <f t="shared" ca="1" si="1"/>
        <v>44971</v>
      </c>
      <c r="E107" s="2">
        <v>562</v>
      </c>
      <c r="F107" s="3">
        <v>0.55000000000000004</v>
      </c>
    </row>
    <row r="108" spans="1:6" x14ac:dyDescent="0.3">
      <c r="A108" t="s">
        <v>3525</v>
      </c>
      <c r="B108" t="s">
        <v>3291</v>
      </c>
      <c r="C108" t="s">
        <v>2299</v>
      </c>
      <c r="D108" s="1">
        <f t="shared" ca="1" si="1"/>
        <v>44587</v>
      </c>
      <c r="E108" s="2">
        <v>423</v>
      </c>
      <c r="F108" s="3">
        <v>0.55000000000000004</v>
      </c>
    </row>
    <row r="109" spans="1:6" x14ac:dyDescent="0.3">
      <c r="A109" t="s">
        <v>3526</v>
      </c>
      <c r="B109" t="s">
        <v>3292</v>
      </c>
      <c r="C109" t="s">
        <v>2300</v>
      </c>
      <c r="D109" s="1">
        <f t="shared" ca="1" si="1"/>
        <v>44939</v>
      </c>
      <c r="E109" s="2">
        <v>621</v>
      </c>
      <c r="F109" s="3">
        <v>0.55000000000000004</v>
      </c>
    </row>
    <row r="110" spans="1:6" x14ac:dyDescent="0.3">
      <c r="A110" t="s">
        <v>3527</v>
      </c>
      <c r="B110" t="s">
        <v>3293</v>
      </c>
      <c r="C110" t="s">
        <v>2301</v>
      </c>
      <c r="D110" s="1">
        <f t="shared" ca="1" si="1"/>
        <v>44640</v>
      </c>
      <c r="E110" s="2">
        <v>333</v>
      </c>
      <c r="F110" s="3">
        <v>0.55000000000000004</v>
      </c>
    </row>
    <row r="111" spans="1:6" x14ac:dyDescent="0.3">
      <c r="A111" t="s">
        <v>3528</v>
      </c>
      <c r="B111" t="s">
        <v>3294</v>
      </c>
      <c r="C111" t="s">
        <v>2302</v>
      </c>
      <c r="D111" s="1">
        <f t="shared" ca="1" si="1"/>
        <v>44315</v>
      </c>
      <c r="E111" s="2">
        <v>236</v>
      </c>
      <c r="F111" s="3">
        <v>0.5</v>
      </c>
    </row>
    <row r="112" spans="1:6" x14ac:dyDescent="0.3">
      <c r="A112" t="s">
        <v>3529</v>
      </c>
      <c r="B112" t="s">
        <v>3295</v>
      </c>
      <c r="C112" t="s">
        <v>2303</v>
      </c>
      <c r="D112" s="1">
        <f t="shared" ca="1" si="1"/>
        <v>45010</v>
      </c>
      <c r="E112" s="2">
        <v>456</v>
      </c>
      <c r="F112" s="3">
        <v>0.5</v>
      </c>
    </row>
    <row r="113" spans="1:6" x14ac:dyDescent="0.3">
      <c r="A113" t="s">
        <v>3530</v>
      </c>
      <c r="B113" t="s">
        <v>3296</v>
      </c>
      <c r="C113" t="s">
        <v>2304</v>
      </c>
      <c r="D113" s="1">
        <f t="shared" ca="1" si="1"/>
        <v>44705</v>
      </c>
      <c r="E113" s="2">
        <v>963</v>
      </c>
      <c r="F113" s="3">
        <v>0.5</v>
      </c>
    </row>
    <row r="114" spans="1:6" x14ac:dyDescent="0.3">
      <c r="A114" t="s">
        <v>3531</v>
      </c>
      <c r="B114" t="s">
        <v>3297</v>
      </c>
      <c r="C114" t="s">
        <v>2305</v>
      </c>
      <c r="D114" s="1">
        <f t="shared" ca="1" si="1"/>
        <v>44641</v>
      </c>
      <c r="E114" s="2">
        <v>234</v>
      </c>
      <c r="F114" s="3">
        <v>0.5</v>
      </c>
    </row>
    <row r="115" spans="1:6" x14ac:dyDescent="0.3">
      <c r="A115" t="s">
        <v>3532</v>
      </c>
      <c r="B115" t="s">
        <v>3298</v>
      </c>
      <c r="C115" t="s">
        <v>2306</v>
      </c>
      <c r="D115" s="1">
        <f t="shared" ca="1" si="1"/>
        <v>44564</v>
      </c>
      <c r="E115" s="2">
        <v>456</v>
      </c>
      <c r="F115" s="3">
        <v>0.5</v>
      </c>
    </row>
    <row r="116" spans="1:6" x14ac:dyDescent="0.3">
      <c r="A116" t="s">
        <v>3533</v>
      </c>
      <c r="B116" t="s">
        <v>3299</v>
      </c>
      <c r="C116" t="s">
        <v>2307</v>
      </c>
      <c r="D116" s="1">
        <f t="shared" ca="1" si="1"/>
        <v>44880</v>
      </c>
      <c r="E116" s="2">
        <v>564</v>
      </c>
      <c r="F116" s="3">
        <v>0.3</v>
      </c>
    </row>
    <row r="117" spans="1:6" x14ac:dyDescent="0.3">
      <c r="A117" t="s">
        <v>3534</v>
      </c>
      <c r="B117" t="s">
        <v>3300</v>
      </c>
      <c r="C117" t="s">
        <v>2307</v>
      </c>
      <c r="D117" s="1">
        <f t="shared" ca="1" si="1"/>
        <v>44722</v>
      </c>
      <c r="E117" s="2">
        <v>634</v>
      </c>
      <c r="F117" s="3">
        <v>0.32</v>
      </c>
    </row>
    <row r="118" spans="1:6" x14ac:dyDescent="0.3">
      <c r="A118" t="s">
        <v>3535</v>
      </c>
      <c r="B118" t="s">
        <v>3301</v>
      </c>
      <c r="C118" t="s">
        <v>2307</v>
      </c>
      <c r="D118" s="1">
        <f t="shared" ca="1" si="1"/>
        <v>44601</v>
      </c>
      <c r="E118" s="2">
        <v>236</v>
      </c>
      <c r="F118" s="3">
        <v>0.25</v>
      </c>
    </row>
    <row r="119" spans="1:6" x14ac:dyDescent="0.3">
      <c r="A119" t="s">
        <v>3536</v>
      </c>
      <c r="B119" t="s">
        <v>3302</v>
      </c>
      <c r="C119" t="s">
        <v>2308</v>
      </c>
      <c r="D119" s="1">
        <f t="shared" ca="1" si="1"/>
        <v>44370</v>
      </c>
      <c r="E119" s="2">
        <v>444</v>
      </c>
      <c r="F119" s="3">
        <v>0.45</v>
      </c>
    </row>
    <row r="120" spans="1:6" x14ac:dyDescent="0.3">
      <c r="A120" t="s">
        <v>3537</v>
      </c>
      <c r="B120" t="s">
        <v>3303</v>
      </c>
      <c r="C120" t="s">
        <v>2309</v>
      </c>
      <c r="D120" s="1">
        <f t="shared" ca="1" si="1"/>
        <v>44541</v>
      </c>
      <c r="E120" s="2">
        <v>456</v>
      </c>
      <c r="F120" s="3">
        <v>0.15</v>
      </c>
    </row>
    <row r="121" spans="1:6" x14ac:dyDescent="0.3">
      <c r="A121" t="s">
        <v>3538</v>
      </c>
      <c r="B121" t="s">
        <v>3304</v>
      </c>
      <c r="C121" t="s">
        <v>2310</v>
      </c>
      <c r="D121" s="1">
        <f t="shared" ca="1" si="1"/>
        <v>44372</v>
      </c>
      <c r="E121" s="2">
        <v>963</v>
      </c>
      <c r="F121" s="3">
        <v>0.33</v>
      </c>
    </row>
    <row r="122" spans="1:6" x14ac:dyDescent="0.3">
      <c r="A122" t="s">
        <v>3539</v>
      </c>
      <c r="B122" t="s">
        <v>3305</v>
      </c>
      <c r="C122" t="s">
        <v>2311</v>
      </c>
      <c r="D122" s="1">
        <f t="shared" ca="1" si="1"/>
        <v>44378</v>
      </c>
      <c r="E122" s="2">
        <v>456</v>
      </c>
      <c r="F122" s="3">
        <v>0.42</v>
      </c>
    </row>
    <row r="123" spans="1:6" x14ac:dyDescent="0.3">
      <c r="A123" t="s">
        <v>3540</v>
      </c>
      <c r="B123" t="s">
        <v>3306</v>
      </c>
      <c r="C123" t="s">
        <v>2312</v>
      </c>
      <c r="D123" s="1">
        <f t="shared" ca="1" si="1"/>
        <v>44345</v>
      </c>
      <c r="E123" s="2">
        <v>1189</v>
      </c>
      <c r="F123" s="3">
        <v>0.42</v>
      </c>
    </row>
    <row r="124" spans="1:6" x14ac:dyDescent="0.3">
      <c r="A124" t="s">
        <v>3541</v>
      </c>
      <c r="B124" t="s">
        <v>3307</v>
      </c>
      <c r="C124" t="s">
        <v>2313</v>
      </c>
      <c r="D124" s="1">
        <f t="shared" ca="1" si="1"/>
        <v>44638</v>
      </c>
      <c r="E124" s="2">
        <v>1298</v>
      </c>
      <c r="F124" s="3">
        <v>0.39</v>
      </c>
    </row>
    <row r="125" spans="1:6" x14ac:dyDescent="0.3">
      <c r="A125" t="s">
        <v>3542</v>
      </c>
      <c r="B125" t="s">
        <v>3308</v>
      </c>
      <c r="C125" t="s">
        <v>2314</v>
      </c>
      <c r="D125" s="1">
        <f t="shared" ca="1" si="1"/>
        <v>44450</v>
      </c>
      <c r="E125" s="2">
        <v>1456</v>
      </c>
      <c r="F125" s="3">
        <v>0.39</v>
      </c>
    </row>
    <row r="126" spans="1:6" x14ac:dyDescent="0.3">
      <c r="A126" t="s">
        <v>3543</v>
      </c>
      <c r="B126" t="s">
        <v>3309</v>
      </c>
      <c r="C126" t="s">
        <v>2315</v>
      </c>
      <c r="D126" s="1">
        <f t="shared" ca="1" si="1"/>
        <v>44683</v>
      </c>
      <c r="E126" s="2">
        <v>1478</v>
      </c>
      <c r="F126" s="3">
        <v>0.39</v>
      </c>
    </row>
    <row r="127" spans="1:6" x14ac:dyDescent="0.3">
      <c r="A127" t="s">
        <v>3544</v>
      </c>
      <c r="B127" t="s">
        <v>3310</v>
      </c>
      <c r="C127" t="s">
        <v>2316</v>
      </c>
      <c r="D127" s="1">
        <f t="shared" ca="1" si="1"/>
        <v>44200</v>
      </c>
      <c r="E127" s="2">
        <v>256</v>
      </c>
      <c r="F127" s="3">
        <v>0.39</v>
      </c>
    </row>
    <row r="128" spans="1:6" x14ac:dyDescent="0.3">
      <c r="A128" t="s">
        <v>3545</v>
      </c>
      <c r="B128" t="s">
        <v>3311</v>
      </c>
      <c r="C128" t="s">
        <v>2317</v>
      </c>
      <c r="D128" s="1">
        <f t="shared" ca="1" si="1"/>
        <v>44356</v>
      </c>
      <c r="E128" s="2">
        <v>2698</v>
      </c>
      <c r="F128" s="3">
        <v>0.3</v>
      </c>
    </row>
    <row r="129" spans="1:6" x14ac:dyDescent="0.3">
      <c r="A129" t="s">
        <v>3546</v>
      </c>
      <c r="B129" t="s">
        <v>3312</v>
      </c>
      <c r="C129" t="s">
        <v>2318</v>
      </c>
      <c r="D129" s="1">
        <f t="shared" ca="1" si="1"/>
        <v>44486</v>
      </c>
      <c r="E129" s="2">
        <v>2364</v>
      </c>
      <c r="F129" s="3">
        <v>0.3</v>
      </c>
    </row>
    <row r="130" spans="1:6" x14ac:dyDescent="0.3">
      <c r="A130" t="s">
        <v>3547</v>
      </c>
      <c r="B130" t="s">
        <v>3313</v>
      </c>
      <c r="C130" t="s">
        <v>2319</v>
      </c>
      <c r="D130" s="1">
        <f t="shared" ca="1" si="1"/>
        <v>44342</v>
      </c>
      <c r="E130" s="2">
        <v>1236</v>
      </c>
      <c r="F130" s="3">
        <v>0.3</v>
      </c>
    </row>
    <row r="131" spans="1:6" x14ac:dyDescent="0.3">
      <c r="A131" t="s">
        <v>3548</v>
      </c>
      <c r="B131" t="s">
        <v>3314</v>
      </c>
      <c r="C131" t="s">
        <v>2320</v>
      </c>
      <c r="D131" s="1">
        <f t="shared" ref="D131:D194" ca="1" si="2">RANDBETWEEN(DATE(2021,1,1),DATE(2023,3,31))</f>
        <v>44635</v>
      </c>
      <c r="E131" s="2">
        <v>756</v>
      </c>
      <c r="F131" s="3">
        <v>0.25</v>
      </c>
    </row>
    <row r="132" spans="1:6" x14ac:dyDescent="0.3">
      <c r="A132" t="s">
        <v>3549</v>
      </c>
      <c r="B132" t="s">
        <v>3315</v>
      </c>
      <c r="C132" t="s">
        <v>2321</v>
      </c>
      <c r="D132" s="1">
        <f t="shared" ca="1" si="2"/>
        <v>44855</v>
      </c>
      <c r="E132" s="2">
        <v>326</v>
      </c>
      <c r="F132" s="3">
        <v>0.25</v>
      </c>
    </row>
    <row r="133" spans="1:6" x14ac:dyDescent="0.3">
      <c r="A133" t="s">
        <v>3550</v>
      </c>
      <c r="B133" t="s">
        <v>3316</v>
      </c>
      <c r="C133" t="s">
        <v>2321</v>
      </c>
      <c r="D133" s="1">
        <f t="shared" ca="1" si="2"/>
        <v>44200</v>
      </c>
      <c r="E133" s="2">
        <v>453</v>
      </c>
      <c r="F133" s="3">
        <v>0.3</v>
      </c>
    </row>
    <row r="134" spans="1:6" x14ac:dyDescent="0.3">
      <c r="A134" t="s">
        <v>3551</v>
      </c>
      <c r="B134" t="s">
        <v>3317</v>
      </c>
      <c r="C134" t="s">
        <v>2321</v>
      </c>
      <c r="D134" s="1">
        <f t="shared" ca="1" si="2"/>
        <v>45015</v>
      </c>
      <c r="E134" s="2">
        <v>326</v>
      </c>
      <c r="F134" s="3">
        <v>0.3</v>
      </c>
    </row>
    <row r="135" spans="1:6" x14ac:dyDescent="0.3">
      <c r="A135" t="s">
        <v>3552</v>
      </c>
      <c r="B135" t="s">
        <v>3318</v>
      </c>
      <c r="C135" t="s">
        <v>2321</v>
      </c>
      <c r="D135" s="1">
        <f t="shared" ca="1" si="2"/>
        <v>44371</v>
      </c>
      <c r="E135" s="2">
        <v>456</v>
      </c>
      <c r="F135" s="3">
        <v>0.3</v>
      </c>
    </row>
    <row r="136" spans="1:6" x14ac:dyDescent="0.3">
      <c r="A136" t="s">
        <v>3553</v>
      </c>
      <c r="B136" t="s">
        <v>3319</v>
      </c>
      <c r="C136" t="s">
        <v>2321</v>
      </c>
      <c r="D136" s="1">
        <f t="shared" ca="1" si="2"/>
        <v>44415</v>
      </c>
      <c r="E136" s="2">
        <v>675</v>
      </c>
      <c r="F136" s="3">
        <v>0.4</v>
      </c>
    </row>
    <row r="137" spans="1:6" x14ac:dyDescent="0.3">
      <c r="A137" t="s">
        <v>3554</v>
      </c>
      <c r="B137" t="s">
        <v>3320</v>
      </c>
      <c r="C137" t="s">
        <v>2322</v>
      </c>
      <c r="D137" s="1">
        <f t="shared" ca="1" si="2"/>
        <v>44229</v>
      </c>
      <c r="E137" s="2">
        <v>654</v>
      </c>
      <c r="F137" s="3">
        <v>0.4</v>
      </c>
    </row>
    <row r="138" spans="1:6" x14ac:dyDescent="0.3">
      <c r="A138" t="s">
        <v>3555</v>
      </c>
      <c r="B138" t="s">
        <v>3321</v>
      </c>
      <c r="C138" t="s">
        <v>2323</v>
      </c>
      <c r="D138" s="1">
        <f t="shared" ca="1" si="2"/>
        <v>44208</v>
      </c>
      <c r="E138" s="2">
        <v>654</v>
      </c>
      <c r="F138" s="3">
        <v>0.4</v>
      </c>
    </row>
    <row r="139" spans="1:6" x14ac:dyDescent="0.3">
      <c r="A139" t="s">
        <v>3556</v>
      </c>
      <c r="B139" t="s">
        <v>3322</v>
      </c>
      <c r="C139" t="s">
        <v>2324</v>
      </c>
      <c r="D139" s="1">
        <f t="shared" ca="1" si="2"/>
        <v>44870</v>
      </c>
      <c r="E139" s="2">
        <v>654</v>
      </c>
      <c r="F139" s="3">
        <v>0.4</v>
      </c>
    </row>
    <row r="140" spans="1:6" x14ac:dyDescent="0.3">
      <c r="A140" t="s">
        <v>3557</v>
      </c>
      <c r="B140" t="s">
        <v>3323</v>
      </c>
      <c r="C140" t="s">
        <v>2325</v>
      </c>
      <c r="D140" s="1">
        <f t="shared" ca="1" si="2"/>
        <v>44793</v>
      </c>
      <c r="E140" s="2">
        <v>654</v>
      </c>
      <c r="F140" s="3">
        <v>0.4</v>
      </c>
    </row>
    <row r="141" spans="1:6" x14ac:dyDescent="0.3">
      <c r="A141" t="s">
        <v>3558</v>
      </c>
      <c r="B141" t="s">
        <v>3324</v>
      </c>
      <c r="C141" t="s">
        <v>2326</v>
      </c>
      <c r="D141" s="1">
        <f t="shared" ca="1" si="2"/>
        <v>44576</v>
      </c>
      <c r="E141" s="2">
        <v>356</v>
      </c>
      <c r="F141" s="3">
        <v>0.4</v>
      </c>
    </row>
    <row r="142" spans="1:6" x14ac:dyDescent="0.3">
      <c r="A142" t="s">
        <v>3559</v>
      </c>
      <c r="B142" t="s">
        <v>3325</v>
      </c>
      <c r="C142" t="s">
        <v>2326</v>
      </c>
      <c r="D142" s="1">
        <f t="shared" ca="1" si="2"/>
        <v>44776</v>
      </c>
      <c r="E142" s="2">
        <v>686</v>
      </c>
      <c r="F142" s="3">
        <v>0.45</v>
      </c>
    </row>
    <row r="143" spans="1:6" x14ac:dyDescent="0.3">
      <c r="A143" t="s">
        <v>3560</v>
      </c>
      <c r="B143" t="s">
        <v>3326</v>
      </c>
      <c r="C143" t="s">
        <v>2326</v>
      </c>
      <c r="D143" s="1">
        <f t="shared" ca="1" si="2"/>
        <v>44333</v>
      </c>
      <c r="E143" s="2">
        <v>456</v>
      </c>
      <c r="F143" s="3">
        <v>0.45</v>
      </c>
    </row>
    <row r="144" spans="1:6" x14ac:dyDescent="0.3">
      <c r="A144" t="s">
        <v>3561</v>
      </c>
      <c r="B144" t="s">
        <v>3327</v>
      </c>
      <c r="C144" t="s">
        <v>2327</v>
      </c>
      <c r="D144" s="1">
        <f t="shared" ca="1" si="2"/>
        <v>44768</v>
      </c>
      <c r="E144" s="2">
        <v>516</v>
      </c>
      <c r="F144" s="3">
        <v>0.45</v>
      </c>
    </row>
    <row r="145" spans="1:6" x14ac:dyDescent="0.3">
      <c r="A145" t="s">
        <v>3562</v>
      </c>
      <c r="B145" t="s">
        <v>3328</v>
      </c>
      <c r="C145" t="s">
        <v>2328</v>
      </c>
      <c r="D145" s="1">
        <f t="shared" ca="1" si="2"/>
        <v>44943</v>
      </c>
      <c r="E145" s="2">
        <v>355</v>
      </c>
      <c r="F145" s="3">
        <v>0.47</v>
      </c>
    </row>
    <row r="146" spans="1:6" x14ac:dyDescent="0.3">
      <c r="A146" t="s">
        <v>3563</v>
      </c>
      <c r="B146" t="s">
        <v>3329</v>
      </c>
      <c r="C146" t="s">
        <v>2329</v>
      </c>
      <c r="D146" s="1">
        <f t="shared" ca="1" si="2"/>
        <v>44910</v>
      </c>
      <c r="E146" s="2">
        <v>465</v>
      </c>
      <c r="F146" s="3">
        <v>0.47</v>
      </c>
    </row>
    <row r="147" spans="1:6" x14ac:dyDescent="0.3">
      <c r="A147" t="s">
        <v>3564</v>
      </c>
      <c r="B147" t="s">
        <v>3330</v>
      </c>
      <c r="C147" t="s">
        <v>2330</v>
      </c>
      <c r="D147" s="1">
        <f t="shared" ca="1" si="2"/>
        <v>44699</v>
      </c>
      <c r="E147" s="2">
        <v>965</v>
      </c>
      <c r="F147" s="3">
        <v>0.46</v>
      </c>
    </row>
    <row r="148" spans="1:6" x14ac:dyDescent="0.3">
      <c r="A148" t="s">
        <v>3565</v>
      </c>
      <c r="B148" t="s">
        <v>3331</v>
      </c>
      <c r="C148" t="s">
        <v>2331</v>
      </c>
      <c r="D148" s="1">
        <f t="shared" ca="1" si="2"/>
        <v>44821</v>
      </c>
      <c r="E148" s="2">
        <v>1158</v>
      </c>
      <c r="F148" s="3">
        <v>0.46</v>
      </c>
    </row>
    <row r="149" spans="1:6" x14ac:dyDescent="0.3">
      <c r="A149" t="s">
        <v>3566</v>
      </c>
      <c r="B149" t="s">
        <v>3332</v>
      </c>
      <c r="C149" t="s">
        <v>2332</v>
      </c>
      <c r="D149" s="1">
        <f t="shared" ca="1" si="2"/>
        <v>44561</v>
      </c>
      <c r="E149" s="2">
        <v>264</v>
      </c>
      <c r="F149" s="3">
        <v>0.46</v>
      </c>
    </row>
    <row r="150" spans="1:6" x14ac:dyDescent="0.3">
      <c r="A150" t="s">
        <v>3567</v>
      </c>
      <c r="B150" t="s">
        <v>3333</v>
      </c>
      <c r="C150" t="s">
        <v>2333</v>
      </c>
      <c r="D150" s="1">
        <f t="shared" ca="1" si="2"/>
        <v>44489</v>
      </c>
      <c r="E150" s="2">
        <v>433</v>
      </c>
      <c r="F150" s="3">
        <v>0.3</v>
      </c>
    </row>
    <row r="151" spans="1:6" x14ac:dyDescent="0.3">
      <c r="A151" t="s">
        <v>3568</v>
      </c>
      <c r="B151" t="s">
        <v>3334</v>
      </c>
      <c r="C151" t="s">
        <v>2334</v>
      </c>
      <c r="D151" s="1">
        <f t="shared" ca="1" si="2"/>
        <v>44228</v>
      </c>
      <c r="E151" s="2">
        <v>562</v>
      </c>
      <c r="F151" s="3">
        <v>0.3</v>
      </c>
    </row>
    <row r="152" spans="1:6" x14ac:dyDescent="0.3">
      <c r="A152" t="s">
        <v>3569</v>
      </c>
      <c r="B152" t="s">
        <v>3335</v>
      </c>
      <c r="C152" t="s">
        <v>2335</v>
      </c>
      <c r="D152" s="1">
        <f t="shared" ca="1" si="2"/>
        <v>44645</v>
      </c>
      <c r="E152" s="2">
        <v>423</v>
      </c>
      <c r="F152" s="3">
        <v>0.3</v>
      </c>
    </row>
    <row r="153" spans="1:6" x14ac:dyDescent="0.3">
      <c r="A153" t="s">
        <v>3570</v>
      </c>
      <c r="B153" t="s">
        <v>3336</v>
      </c>
      <c r="C153" t="s">
        <v>2336</v>
      </c>
      <c r="D153" s="1">
        <f t="shared" ca="1" si="2"/>
        <v>44218</v>
      </c>
      <c r="E153" s="2">
        <v>621</v>
      </c>
      <c r="F153" s="3">
        <v>0.3</v>
      </c>
    </row>
    <row r="154" spans="1:6" x14ac:dyDescent="0.3">
      <c r="A154" t="s">
        <v>3571</v>
      </c>
      <c r="B154" t="s">
        <v>3337</v>
      </c>
      <c r="C154" t="s">
        <v>2337</v>
      </c>
      <c r="D154" s="1">
        <f t="shared" ca="1" si="2"/>
        <v>44543</v>
      </c>
      <c r="E154" s="2">
        <v>333</v>
      </c>
      <c r="F154" s="3">
        <v>0.3</v>
      </c>
    </row>
    <row r="155" spans="1:6" x14ac:dyDescent="0.3">
      <c r="A155" t="s">
        <v>3572</v>
      </c>
      <c r="B155" t="s">
        <v>3338</v>
      </c>
      <c r="C155" t="s">
        <v>2338</v>
      </c>
      <c r="D155" s="1">
        <f t="shared" ca="1" si="2"/>
        <v>44255</v>
      </c>
      <c r="E155" s="2">
        <v>236</v>
      </c>
      <c r="F155" s="3">
        <v>0.35</v>
      </c>
    </row>
    <row r="156" spans="1:6" x14ac:dyDescent="0.3">
      <c r="A156" t="s">
        <v>3573</v>
      </c>
      <c r="B156" t="s">
        <v>3339</v>
      </c>
      <c r="C156" t="s">
        <v>2339</v>
      </c>
      <c r="D156" s="1">
        <f t="shared" ca="1" si="2"/>
        <v>44449</v>
      </c>
      <c r="E156" s="2">
        <v>456</v>
      </c>
      <c r="F156" s="3">
        <v>0.35</v>
      </c>
    </row>
    <row r="157" spans="1:6" x14ac:dyDescent="0.3">
      <c r="A157" t="s">
        <v>3574</v>
      </c>
      <c r="B157" t="s">
        <v>3340</v>
      </c>
      <c r="C157" t="s">
        <v>2340</v>
      </c>
      <c r="D157" s="1">
        <f t="shared" ca="1" si="2"/>
        <v>44721</v>
      </c>
      <c r="E157" s="2">
        <v>963</v>
      </c>
      <c r="F157" s="3">
        <v>0.35</v>
      </c>
    </row>
    <row r="158" spans="1:6" x14ac:dyDescent="0.3">
      <c r="A158" t="s">
        <v>3575</v>
      </c>
      <c r="B158" t="s">
        <v>3341</v>
      </c>
      <c r="C158" t="s">
        <v>2341</v>
      </c>
      <c r="D158" s="1">
        <f t="shared" ca="1" si="2"/>
        <v>44981</v>
      </c>
      <c r="E158" s="2">
        <v>234</v>
      </c>
      <c r="F158" s="3">
        <v>0.35</v>
      </c>
    </row>
    <row r="159" spans="1:6" x14ac:dyDescent="0.3">
      <c r="A159" t="s">
        <v>3576</v>
      </c>
      <c r="B159" t="s">
        <v>3342</v>
      </c>
      <c r="C159" t="s">
        <v>2342</v>
      </c>
      <c r="D159" s="1">
        <f t="shared" ca="1" si="2"/>
        <v>44750</v>
      </c>
      <c r="E159" s="2">
        <v>456</v>
      </c>
      <c r="F159" s="3">
        <v>0.35</v>
      </c>
    </row>
    <row r="160" spans="1:6" x14ac:dyDescent="0.3">
      <c r="A160" t="s">
        <v>3577</v>
      </c>
      <c r="B160" t="s">
        <v>3343</v>
      </c>
      <c r="C160" t="s">
        <v>2343</v>
      </c>
      <c r="D160" s="1">
        <f t="shared" ca="1" si="2"/>
        <v>44598</v>
      </c>
      <c r="E160" s="2">
        <v>564</v>
      </c>
      <c r="F160" s="3">
        <v>0.35</v>
      </c>
    </row>
    <row r="161" spans="1:6" x14ac:dyDescent="0.3">
      <c r="A161" t="s">
        <v>3578</v>
      </c>
      <c r="B161" t="s">
        <v>3344</v>
      </c>
      <c r="C161" t="s">
        <v>2344</v>
      </c>
      <c r="D161" s="1">
        <f t="shared" ca="1" si="2"/>
        <v>44217</v>
      </c>
      <c r="E161" s="2">
        <v>634</v>
      </c>
      <c r="F161" s="3">
        <v>0.4</v>
      </c>
    </row>
    <row r="162" spans="1:6" x14ac:dyDescent="0.3">
      <c r="A162" t="s">
        <v>3579</v>
      </c>
      <c r="B162" t="s">
        <v>3345</v>
      </c>
      <c r="C162" t="s">
        <v>2345</v>
      </c>
      <c r="D162" s="1">
        <f t="shared" ca="1" si="2"/>
        <v>44701</v>
      </c>
      <c r="E162" s="2">
        <v>236</v>
      </c>
      <c r="F162" s="3">
        <v>0.4</v>
      </c>
    </row>
    <row r="163" spans="1:6" x14ac:dyDescent="0.3">
      <c r="A163" t="s">
        <v>3580</v>
      </c>
      <c r="B163" t="s">
        <v>3346</v>
      </c>
      <c r="C163" t="s">
        <v>2346</v>
      </c>
      <c r="D163" s="1">
        <f t="shared" ca="1" si="2"/>
        <v>44562</v>
      </c>
      <c r="E163" s="2">
        <v>444</v>
      </c>
      <c r="F163" s="3">
        <v>0.15</v>
      </c>
    </row>
    <row r="164" spans="1:6" x14ac:dyDescent="0.3">
      <c r="A164" t="s">
        <v>3581</v>
      </c>
      <c r="B164" t="s">
        <v>3347</v>
      </c>
      <c r="C164" t="s">
        <v>2347</v>
      </c>
      <c r="D164" s="1">
        <f t="shared" ca="1" si="2"/>
        <v>44832</v>
      </c>
      <c r="E164" s="2">
        <v>456</v>
      </c>
      <c r="F164" s="3">
        <v>0.15</v>
      </c>
    </row>
    <row r="165" spans="1:6" x14ac:dyDescent="0.3">
      <c r="A165" t="s">
        <v>3582</v>
      </c>
      <c r="B165" t="s">
        <v>3348</v>
      </c>
      <c r="C165" t="s">
        <v>2348</v>
      </c>
      <c r="D165" s="1">
        <f t="shared" ca="1" si="2"/>
        <v>44303</v>
      </c>
      <c r="E165" s="2">
        <v>963</v>
      </c>
      <c r="F165" s="3">
        <v>0.15</v>
      </c>
    </row>
    <row r="166" spans="1:6" x14ac:dyDescent="0.3">
      <c r="A166" t="s">
        <v>3583</v>
      </c>
      <c r="B166" t="s">
        <v>3349</v>
      </c>
      <c r="C166" t="s">
        <v>2349</v>
      </c>
      <c r="D166" s="1">
        <f t="shared" ca="1" si="2"/>
        <v>44347</v>
      </c>
      <c r="E166" s="2">
        <v>456</v>
      </c>
      <c r="F166" s="3">
        <v>0.35</v>
      </c>
    </row>
    <row r="167" spans="1:6" x14ac:dyDescent="0.3">
      <c r="A167" t="s">
        <v>3584</v>
      </c>
      <c r="B167" t="s">
        <v>3350</v>
      </c>
      <c r="C167" t="s">
        <v>2350</v>
      </c>
      <c r="D167" s="1">
        <f t="shared" ca="1" si="2"/>
        <v>44232</v>
      </c>
      <c r="E167" s="2">
        <v>1189</v>
      </c>
      <c r="F167" s="3">
        <v>0.35</v>
      </c>
    </row>
    <row r="168" spans="1:6" x14ac:dyDescent="0.3">
      <c r="A168" t="s">
        <v>3585</v>
      </c>
      <c r="B168" t="s">
        <v>3351</v>
      </c>
      <c r="C168" t="s">
        <v>2351</v>
      </c>
      <c r="D168" s="1">
        <f t="shared" ca="1" si="2"/>
        <v>44417</v>
      </c>
      <c r="E168" s="2">
        <v>1298</v>
      </c>
      <c r="F168" s="3">
        <v>0.35</v>
      </c>
    </row>
    <row r="169" spans="1:6" x14ac:dyDescent="0.3">
      <c r="A169" t="s">
        <v>3586</v>
      </c>
      <c r="B169" t="s">
        <v>3352</v>
      </c>
      <c r="C169" t="s">
        <v>2351</v>
      </c>
      <c r="D169" s="1">
        <f t="shared" ca="1" si="2"/>
        <v>44737</v>
      </c>
      <c r="E169" s="2">
        <v>1456</v>
      </c>
      <c r="F169" s="3">
        <v>0.35</v>
      </c>
    </row>
    <row r="170" spans="1:6" x14ac:dyDescent="0.3">
      <c r="A170" t="s">
        <v>3587</v>
      </c>
      <c r="B170" t="s">
        <v>3353</v>
      </c>
      <c r="C170" t="s">
        <v>2351</v>
      </c>
      <c r="D170" s="1">
        <f t="shared" ca="1" si="2"/>
        <v>44683</v>
      </c>
      <c r="E170" s="2">
        <v>1478</v>
      </c>
      <c r="F170" s="3">
        <v>0.55000000000000004</v>
      </c>
    </row>
    <row r="171" spans="1:6" x14ac:dyDescent="0.3">
      <c r="A171" t="s">
        <v>3588</v>
      </c>
      <c r="B171" t="s">
        <v>3354</v>
      </c>
      <c r="C171" t="s">
        <v>2352</v>
      </c>
      <c r="D171" s="1">
        <f t="shared" ca="1" si="2"/>
        <v>44312</v>
      </c>
      <c r="E171" s="2">
        <v>256</v>
      </c>
      <c r="F171" s="3">
        <v>0.55000000000000004</v>
      </c>
    </row>
    <row r="172" spans="1:6" x14ac:dyDescent="0.3">
      <c r="A172" t="s">
        <v>3589</v>
      </c>
      <c r="B172" t="s">
        <v>3355</v>
      </c>
      <c r="C172" t="s">
        <v>2353</v>
      </c>
      <c r="D172" s="1">
        <f t="shared" ca="1" si="2"/>
        <v>44366</v>
      </c>
      <c r="E172" s="2">
        <v>2698</v>
      </c>
      <c r="F172" s="3">
        <v>0.55000000000000004</v>
      </c>
    </row>
    <row r="173" spans="1:6" x14ac:dyDescent="0.3">
      <c r="A173" t="s">
        <v>3590</v>
      </c>
      <c r="B173" t="s">
        <v>3356</v>
      </c>
      <c r="C173" t="s">
        <v>2354</v>
      </c>
      <c r="D173" s="1">
        <f t="shared" ca="1" si="2"/>
        <v>44949</v>
      </c>
      <c r="E173" s="2">
        <v>2364</v>
      </c>
      <c r="F173" s="3">
        <v>0.55000000000000004</v>
      </c>
    </row>
    <row r="174" spans="1:6" x14ac:dyDescent="0.3">
      <c r="A174" t="s">
        <v>3591</v>
      </c>
      <c r="B174" t="s">
        <v>3357</v>
      </c>
      <c r="C174" t="s">
        <v>2355</v>
      </c>
      <c r="D174" s="1">
        <f t="shared" ca="1" si="2"/>
        <v>44710</v>
      </c>
      <c r="E174" s="2">
        <v>1236</v>
      </c>
      <c r="F174" s="3">
        <v>0.5</v>
      </c>
    </row>
    <row r="175" spans="1:6" x14ac:dyDescent="0.3">
      <c r="A175" t="s">
        <v>3592</v>
      </c>
      <c r="B175" t="s">
        <v>3358</v>
      </c>
      <c r="C175" t="s">
        <v>2356</v>
      </c>
      <c r="D175" s="1">
        <f t="shared" ca="1" si="2"/>
        <v>44435</v>
      </c>
      <c r="E175" s="2">
        <v>756</v>
      </c>
      <c r="F175" s="3">
        <v>0.5</v>
      </c>
    </row>
    <row r="176" spans="1:6" x14ac:dyDescent="0.3">
      <c r="A176" t="s">
        <v>3593</v>
      </c>
      <c r="B176" t="s">
        <v>3359</v>
      </c>
      <c r="C176" t="s">
        <v>2357</v>
      </c>
      <c r="D176" s="1">
        <f t="shared" ca="1" si="2"/>
        <v>44891</v>
      </c>
      <c r="E176" s="2">
        <v>326</v>
      </c>
      <c r="F176" s="3">
        <v>0.5</v>
      </c>
    </row>
    <row r="177" spans="1:6" x14ac:dyDescent="0.3">
      <c r="A177" t="s">
        <v>3594</v>
      </c>
      <c r="B177" t="s">
        <v>3360</v>
      </c>
      <c r="C177" t="s">
        <v>2358</v>
      </c>
      <c r="D177" s="1">
        <f t="shared" ca="1" si="2"/>
        <v>44285</v>
      </c>
      <c r="E177" s="2">
        <v>453</v>
      </c>
      <c r="F177" s="3">
        <v>0.5</v>
      </c>
    </row>
    <row r="178" spans="1:6" x14ac:dyDescent="0.3">
      <c r="A178" t="s">
        <v>3595</v>
      </c>
      <c r="B178" t="s">
        <v>3361</v>
      </c>
      <c r="C178" t="s">
        <v>2359</v>
      </c>
      <c r="D178" s="1">
        <f t="shared" ca="1" si="2"/>
        <v>44338</v>
      </c>
      <c r="E178" s="2">
        <v>326</v>
      </c>
      <c r="F178" s="3">
        <v>0.5</v>
      </c>
    </row>
    <row r="179" spans="1:6" x14ac:dyDescent="0.3">
      <c r="A179" t="s">
        <v>3596</v>
      </c>
      <c r="B179" t="s">
        <v>3362</v>
      </c>
      <c r="C179" t="s">
        <v>2360</v>
      </c>
      <c r="D179" s="1">
        <f t="shared" ca="1" si="2"/>
        <v>44210</v>
      </c>
      <c r="E179" s="2">
        <v>456</v>
      </c>
      <c r="F179" s="3">
        <v>0.3</v>
      </c>
    </row>
    <row r="180" spans="1:6" x14ac:dyDescent="0.3">
      <c r="A180" t="s">
        <v>3597</v>
      </c>
      <c r="B180" t="s">
        <v>3363</v>
      </c>
      <c r="C180" t="s">
        <v>2361</v>
      </c>
      <c r="D180" s="1">
        <f t="shared" ca="1" si="2"/>
        <v>44600</v>
      </c>
      <c r="E180" s="2">
        <v>456</v>
      </c>
      <c r="F180" s="3">
        <v>0.32</v>
      </c>
    </row>
    <row r="181" spans="1:6" x14ac:dyDescent="0.3">
      <c r="A181" t="s">
        <v>3598</v>
      </c>
      <c r="B181" t="s">
        <v>3364</v>
      </c>
      <c r="C181" t="s">
        <v>2362</v>
      </c>
      <c r="D181" s="1">
        <f t="shared" ca="1" si="2"/>
        <v>44804</v>
      </c>
      <c r="E181" s="2">
        <v>456</v>
      </c>
      <c r="F181" s="3">
        <v>0.25</v>
      </c>
    </row>
    <row r="182" spans="1:6" x14ac:dyDescent="0.3">
      <c r="A182" t="s">
        <v>3599</v>
      </c>
      <c r="B182" t="s">
        <v>3365</v>
      </c>
      <c r="C182" t="s">
        <v>2363</v>
      </c>
      <c r="D182" s="1">
        <f t="shared" ca="1" si="2"/>
        <v>44988</v>
      </c>
      <c r="E182" s="2">
        <v>456</v>
      </c>
      <c r="F182" s="3">
        <v>0.45</v>
      </c>
    </row>
    <row r="183" spans="1:6" x14ac:dyDescent="0.3">
      <c r="A183" t="s">
        <v>3600</v>
      </c>
      <c r="B183" t="s">
        <v>3366</v>
      </c>
      <c r="C183" t="s">
        <v>2364</v>
      </c>
      <c r="D183" s="1">
        <f t="shared" ca="1" si="2"/>
        <v>44956</v>
      </c>
      <c r="E183" s="2">
        <v>236</v>
      </c>
      <c r="F183" s="3">
        <v>0.15</v>
      </c>
    </row>
    <row r="184" spans="1:6" x14ac:dyDescent="0.3">
      <c r="A184" t="s">
        <v>3601</v>
      </c>
      <c r="B184" t="s">
        <v>3367</v>
      </c>
      <c r="C184" t="s">
        <v>2365</v>
      </c>
      <c r="D184" s="1">
        <f t="shared" ca="1" si="2"/>
        <v>44580</v>
      </c>
      <c r="E184" s="2">
        <v>996</v>
      </c>
      <c r="F184" s="3">
        <v>0.33</v>
      </c>
    </row>
    <row r="185" spans="1:6" x14ac:dyDescent="0.3">
      <c r="A185" t="s">
        <v>3602</v>
      </c>
      <c r="B185" t="s">
        <v>3368</v>
      </c>
      <c r="C185" t="s">
        <v>2366</v>
      </c>
      <c r="D185" s="1">
        <f t="shared" ca="1" si="2"/>
        <v>44689</v>
      </c>
      <c r="E185" s="2">
        <v>654</v>
      </c>
      <c r="F185" s="3">
        <v>0.42</v>
      </c>
    </row>
    <row r="186" spans="1:6" x14ac:dyDescent="0.3">
      <c r="A186" t="s">
        <v>3603</v>
      </c>
      <c r="B186" t="s">
        <v>3369</v>
      </c>
      <c r="C186" t="s">
        <v>2367</v>
      </c>
      <c r="D186" s="1">
        <f t="shared" ca="1" si="2"/>
        <v>44783</v>
      </c>
      <c r="E186" s="2">
        <v>456</v>
      </c>
      <c r="F186" s="3">
        <v>0.42</v>
      </c>
    </row>
    <row r="187" spans="1:6" x14ac:dyDescent="0.3">
      <c r="A187" t="s">
        <v>3604</v>
      </c>
      <c r="B187" t="s">
        <v>3370</v>
      </c>
      <c r="C187" t="s">
        <v>2368</v>
      </c>
      <c r="D187" s="1">
        <f t="shared" ca="1" si="2"/>
        <v>44435</v>
      </c>
      <c r="E187" s="2">
        <v>785</v>
      </c>
      <c r="F187" s="3">
        <v>0.39</v>
      </c>
    </row>
    <row r="188" spans="1:6" x14ac:dyDescent="0.3">
      <c r="A188" t="s">
        <v>3605</v>
      </c>
      <c r="B188" t="s">
        <v>3371</v>
      </c>
      <c r="C188" t="s">
        <v>2369</v>
      </c>
      <c r="D188" s="1">
        <f t="shared" ca="1" si="2"/>
        <v>44297</v>
      </c>
      <c r="E188" s="2">
        <v>365</v>
      </c>
      <c r="F188" s="3">
        <v>0.39</v>
      </c>
    </row>
    <row r="189" spans="1:6" x14ac:dyDescent="0.3">
      <c r="A189" t="s">
        <v>3606</v>
      </c>
      <c r="B189" t="s">
        <v>3372</v>
      </c>
      <c r="C189" t="s">
        <v>2370</v>
      </c>
      <c r="D189" s="1">
        <f t="shared" ca="1" si="2"/>
        <v>44905</v>
      </c>
      <c r="E189" s="2">
        <v>965</v>
      </c>
      <c r="F189" s="3">
        <v>0.39</v>
      </c>
    </row>
    <row r="190" spans="1:6" x14ac:dyDescent="0.3">
      <c r="A190" t="s">
        <v>3607</v>
      </c>
      <c r="B190" t="s">
        <v>3373</v>
      </c>
      <c r="C190" t="s">
        <v>2371</v>
      </c>
      <c r="D190" s="1">
        <f t="shared" ca="1" si="2"/>
        <v>44936</v>
      </c>
      <c r="E190" s="2">
        <v>444</v>
      </c>
      <c r="F190" s="3">
        <v>0.39</v>
      </c>
    </row>
    <row r="191" spans="1:6" x14ac:dyDescent="0.3">
      <c r="A191" t="s">
        <v>3608</v>
      </c>
      <c r="B191" t="s">
        <v>3374</v>
      </c>
      <c r="C191" t="s">
        <v>2372</v>
      </c>
      <c r="D191" s="1">
        <f t="shared" ca="1" si="2"/>
        <v>44362</v>
      </c>
      <c r="E191" s="2">
        <v>569</v>
      </c>
      <c r="F191" s="3">
        <v>0.3</v>
      </c>
    </row>
    <row r="192" spans="1:6" x14ac:dyDescent="0.3">
      <c r="A192" t="s">
        <v>3609</v>
      </c>
      <c r="B192" t="s">
        <v>3375</v>
      </c>
      <c r="C192" t="s">
        <v>2373</v>
      </c>
      <c r="D192" s="1">
        <f t="shared" ca="1" si="2"/>
        <v>44814</v>
      </c>
      <c r="E192" s="2">
        <v>475</v>
      </c>
      <c r="F192" s="3">
        <v>0.3</v>
      </c>
    </row>
    <row r="193" spans="1:6" x14ac:dyDescent="0.3">
      <c r="A193" t="s">
        <v>3610</v>
      </c>
      <c r="B193" t="s">
        <v>3376</v>
      </c>
      <c r="C193" t="s">
        <v>2374</v>
      </c>
      <c r="D193" s="1">
        <f t="shared" ca="1" si="2"/>
        <v>44752</v>
      </c>
      <c r="E193" s="2">
        <v>598</v>
      </c>
      <c r="F193" s="3">
        <v>0.3</v>
      </c>
    </row>
    <row r="194" spans="1:6" x14ac:dyDescent="0.3">
      <c r="A194" t="s">
        <v>3611</v>
      </c>
      <c r="B194" t="s">
        <v>3377</v>
      </c>
      <c r="C194" t="s">
        <v>2375</v>
      </c>
      <c r="D194" s="1">
        <f t="shared" ca="1" si="2"/>
        <v>44292</v>
      </c>
      <c r="E194" s="2">
        <v>536</v>
      </c>
      <c r="F194" s="3">
        <v>0.25</v>
      </c>
    </row>
    <row r="195" spans="1:6" x14ac:dyDescent="0.3">
      <c r="A195" t="s">
        <v>3612</v>
      </c>
      <c r="B195" t="s">
        <v>3378</v>
      </c>
      <c r="C195" t="s">
        <v>2376</v>
      </c>
      <c r="D195" s="1">
        <f t="shared" ref="D195:D258" ca="1" si="3">RANDBETWEEN(DATE(2021,1,1),DATE(2023,3,31))</f>
        <v>44255</v>
      </c>
      <c r="E195" s="2">
        <v>256</v>
      </c>
      <c r="F195" s="3">
        <v>0.25</v>
      </c>
    </row>
    <row r="196" spans="1:6" x14ac:dyDescent="0.3">
      <c r="A196" t="s">
        <v>3613</v>
      </c>
      <c r="B196" t="s">
        <v>3379</v>
      </c>
      <c r="C196" t="s">
        <v>2377</v>
      </c>
      <c r="D196" s="1">
        <f t="shared" ca="1" si="3"/>
        <v>44363</v>
      </c>
      <c r="E196" s="2">
        <v>456</v>
      </c>
      <c r="F196" s="3">
        <v>0.3</v>
      </c>
    </row>
    <row r="197" spans="1:6" x14ac:dyDescent="0.3">
      <c r="A197" t="s">
        <v>3614</v>
      </c>
      <c r="B197" t="s">
        <v>3380</v>
      </c>
      <c r="C197" t="s">
        <v>2378</v>
      </c>
      <c r="D197" s="1">
        <f t="shared" ca="1" si="3"/>
        <v>44742</v>
      </c>
      <c r="E197" s="2">
        <v>456</v>
      </c>
      <c r="F197" s="3">
        <v>0.3</v>
      </c>
    </row>
    <row r="198" spans="1:6" x14ac:dyDescent="0.3">
      <c r="A198" t="s">
        <v>3615</v>
      </c>
      <c r="B198" t="s">
        <v>3381</v>
      </c>
      <c r="C198" t="s">
        <v>2379</v>
      </c>
      <c r="D198" s="1">
        <f t="shared" ca="1" si="3"/>
        <v>44786</v>
      </c>
      <c r="E198" s="2">
        <v>745</v>
      </c>
      <c r="F198" s="3">
        <v>0.3</v>
      </c>
    </row>
    <row r="199" spans="1:6" x14ac:dyDescent="0.3">
      <c r="A199" t="s">
        <v>3616</v>
      </c>
      <c r="B199" t="s">
        <v>3382</v>
      </c>
      <c r="C199" t="s">
        <v>2380</v>
      </c>
      <c r="D199" s="1">
        <f t="shared" ca="1" si="3"/>
        <v>44660</v>
      </c>
      <c r="E199" s="2">
        <v>356</v>
      </c>
      <c r="F199" s="3">
        <v>0.4</v>
      </c>
    </row>
    <row r="200" spans="1:6" x14ac:dyDescent="0.3">
      <c r="A200" t="s">
        <v>3617</v>
      </c>
      <c r="B200" t="s">
        <v>3383</v>
      </c>
      <c r="C200" t="s">
        <v>2381</v>
      </c>
      <c r="D200" s="1">
        <f t="shared" ca="1" si="3"/>
        <v>44309</v>
      </c>
      <c r="E200" s="2">
        <v>1189</v>
      </c>
      <c r="F200" s="3">
        <v>0.4</v>
      </c>
    </row>
    <row r="201" spans="1:6" x14ac:dyDescent="0.3">
      <c r="A201" t="s">
        <v>3618</v>
      </c>
      <c r="B201" t="s">
        <v>3384</v>
      </c>
      <c r="C201" t="s">
        <v>2381</v>
      </c>
      <c r="D201" s="1">
        <f t="shared" ca="1" si="3"/>
        <v>44542</v>
      </c>
      <c r="E201" s="2">
        <v>426</v>
      </c>
      <c r="F201" s="3">
        <v>0.4</v>
      </c>
    </row>
    <row r="202" spans="1:6" x14ac:dyDescent="0.3">
      <c r="A202" t="s">
        <v>3619</v>
      </c>
      <c r="B202" t="s">
        <v>3285</v>
      </c>
      <c r="C202" t="s">
        <v>2381</v>
      </c>
      <c r="D202" s="1">
        <f t="shared" ca="1" si="3"/>
        <v>44293</v>
      </c>
      <c r="E202" s="2">
        <v>1126</v>
      </c>
      <c r="F202" s="3">
        <v>0.4</v>
      </c>
    </row>
    <row r="203" spans="1:6" x14ac:dyDescent="0.3">
      <c r="A203" t="s">
        <v>3620</v>
      </c>
      <c r="B203" t="s">
        <v>3286</v>
      </c>
      <c r="C203" t="s">
        <v>2381</v>
      </c>
      <c r="D203" s="1">
        <f t="shared" ca="1" si="3"/>
        <v>44748</v>
      </c>
      <c r="E203" s="2">
        <v>1145</v>
      </c>
      <c r="F203" s="3">
        <v>0.4</v>
      </c>
    </row>
    <row r="204" spans="1:6" x14ac:dyDescent="0.3">
      <c r="A204" t="s">
        <v>3621</v>
      </c>
      <c r="B204" t="s">
        <v>3287</v>
      </c>
      <c r="C204" t="s">
        <v>2382</v>
      </c>
      <c r="D204" s="1">
        <f t="shared" ca="1" si="3"/>
        <v>44433</v>
      </c>
      <c r="E204" s="2">
        <v>1235</v>
      </c>
      <c r="F204" s="3">
        <v>0.4</v>
      </c>
    </row>
    <row r="205" spans="1:6" x14ac:dyDescent="0.3">
      <c r="A205" t="s">
        <v>3622</v>
      </c>
      <c r="B205" t="s">
        <v>3288</v>
      </c>
      <c r="C205" t="s">
        <v>2383</v>
      </c>
      <c r="D205" s="1">
        <f t="shared" ca="1" si="3"/>
        <v>44520</v>
      </c>
      <c r="E205" s="2">
        <v>1564</v>
      </c>
      <c r="F205" s="3">
        <v>0.45</v>
      </c>
    </row>
    <row r="206" spans="1:6" x14ac:dyDescent="0.3">
      <c r="A206" t="s">
        <v>3623</v>
      </c>
      <c r="B206" t="s">
        <v>3289</v>
      </c>
      <c r="C206" t="s">
        <v>2384</v>
      </c>
      <c r="D206" s="1">
        <f t="shared" ca="1" si="3"/>
        <v>44331</v>
      </c>
      <c r="E206" s="2">
        <v>654</v>
      </c>
      <c r="F206" s="3">
        <v>0.45</v>
      </c>
    </row>
    <row r="207" spans="1:6" x14ac:dyDescent="0.3">
      <c r="A207" t="s">
        <v>3624</v>
      </c>
      <c r="B207" t="s">
        <v>3290</v>
      </c>
      <c r="C207" t="s">
        <v>2385</v>
      </c>
      <c r="D207" s="1">
        <f t="shared" ca="1" si="3"/>
        <v>44721</v>
      </c>
      <c r="E207" s="2">
        <v>854</v>
      </c>
      <c r="F207" s="3">
        <v>0.45</v>
      </c>
    </row>
    <row r="208" spans="1:6" x14ac:dyDescent="0.3">
      <c r="A208" t="s">
        <v>3625</v>
      </c>
      <c r="B208" t="s">
        <v>3291</v>
      </c>
      <c r="C208" t="s">
        <v>2386</v>
      </c>
      <c r="D208" s="1">
        <f t="shared" ca="1" si="3"/>
        <v>44779</v>
      </c>
      <c r="E208" s="2">
        <v>475</v>
      </c>
      <c r="F208" s="3">
        <v>0.47</v>
      </c>
    </row>
    <row r="209" spans="1:6" x14ac:dyDescent="0.3">
      <c r="A209" t="s">
        <v>3626</v>
      </c>
      <c r="B209" t="s">
        <v>3292</v>
      </c>
      <c r="C209" t="s">
        <v>2387</v>
      </c>
      <c r="D209" s="1">
        <f t="shared" ca="1" si="3"/>
        <v>44418</v>
      </c>
      <c r="E209" s="2">
        <v>349</v>
      </c>
      <c r="F209" s="3">
        <v>0.47</v>
      </c>
    </row>
    <row r="210" spans="1:6" x14ac:dyDescent="0.3">
      <c r="A210" t="s">
        <v>3627</v>
      </c>
      <c r="B210" t="s">
        <v>3293</v>
      </c>
      <c r="C210" t="s">
        <v>2388</v>
      </c>
      <c r="D210" s="1">
        <f t="shared" ca="1" si="3"/>
        <v>44477</v>
      </c>
      <c r="E210" s="2">
        <v>350</v>
      </c>
      <c r="F210" s="3">
        <v>0.46</v>
      </c>
    </row>
    <row r="211" spans="1:6" x14ac:dyDescent="0.3">
      <c r="A211" t="s">
        <v>3628</v>
      </c>
      <c r="B211" t="s">
        <v>3294</v>
      </c>
      <c r="C211" t="s">
        <v>2389</v>
      </c>
      <c r="D211" s="1">
        <f t="shared" ca="1" si="3"/>
        <v>44414</v>
      </c>
      <c r="E211" s="2">
        <v>351</v>
      </c>
      <c r="F211" s="3">
        <v>0.46</v>
      </c>
    </row>
    <row r="212" spans="1:6" x14ac:dyDescent="0.3">
      <c r="A212" t="s">
        <v>3629</v>
      </c>
      <c r="B212" t="s">
        <v>3295</v>
      </c>
      <c r="C212" t="s">
        <v>2390</v>
      </c>
      <c r="D212" s="1">
        <f t="shared" ca="1" si="3"/>
        <v>44308</v>
      </c>
      <c r="E212" s="2">
        <v>352</v>
      </c>
      <c r="F212" s="3">
        <v>0.46</v>
      </c>
    </row>
    <row r="213" spans="1:6" x14ac:dyDescent="0.3">
      <c r="A213" t="s">
        <v>3630</v>
      </c>
      <c r="B213" t="s">
        <v>3296</v>
      </c>
      <c r="C213" t="s">
        <v>2391</v>
      </c>
      <c r="D213" s="1">
        <f t="shared" ca="1" si="3"/>
        <v>44824</v>
      </c>
      <c r="E213" s="2">
        <v>353</v>
      </c>
      <c r="F213" s="3">
        <v>0.3</v>
      </c>
    </row>
    <row r="214" spans="1:6" x14ac:dyDescent="0.3">
      <c r="A214" t="s">
        <v>3631</v>
      </c>
      <c r="B214" t="s">
        <v>3297</v>
      </c>
      <c r="C214" t="s">
        <v>2392</v>
      </c>
      <c r="D214" s="1">
        <f t="shared" ca="1" si="3"/>
        <v>44354</v>
      </c>
      <c r="E214" s="2">
        <v>354</v>
      </c>
      <c r="F214" s="3">
        <v>0.3</v>
      </c>
    </row>
    <row r="215" spans="1:6" x14ac:dyDescent="0.3">
      <c r="A215" t="s">
        <v>3632</v>
      </c>
      <c r="B215" t="s">
        <v>3298</v>
      </c>
      <c r="C215" t="s">
        <v>2393</v>
      </c>
      <c r="D215" s="1">
        <f t="shared" ca="1" si="3"/>
        <v>45015</v>
      </c>
      <c r="E215" s="2">
        <v>355</v>
      </c>
      <c r="F215" s="3">
        <v>0.3</v>
      </c>
    </row>
    <row r="216" spans="1:6" x14ac:dyDescent="0.3">
      <c r="A216" t="s">
        <v>3633</v>
      </c>
      <c r="B216" t="s">
        <v>3299</v>
      </c>
      <c r="C216" t="s">
        <v>2394</v>
      </c>
      <c r="D216" s="1">
        <f t="shared" ca="1" si="3"/>
        <v>44875</v>
      </c>
      <c r="E216" s="2">
        <v>356</v>
      </c>
      <c r="F216" s="3">
        <v>0.3</v>
      </c>
    </row>
    <row r="217" spans="1:6" x14ac:dyDescent="0.3">
      <c r="A217" t="s">
        <v>3634</v>
      </c>
      <c r="B217" t="s">
        <v>3300</v>
      </c>
      <c r="C217" t="s">
        <v>2395</v>
      </c>
      <c r="D217" s="1">
        <f t="shared" ca="1" si="3"/>
        <v>44815</v>
      </c>
      <c r="E217" s="2">
        <v>999</v>
      </c>
      <c r="F217" s="3">
        <v>0.3</v>
      </c>
    </row>
    <row r="218" spans="1:6" x14ac:dyDescent="0.3">
      <c r="A218" t="s">
        <v>3635</v>
      </c>
      <c r="B218" t="s">
        <v>3301</v>
      </c>
      <c r="C218" t="s">
        <v>2396</v>
      </c>
      <c r="D218" s="1">
        <f t="shared" ca="1" si="3"/>
        <v>44535</v>
      </c>
      <c r="E218" s="2">
        <v>555</v>
      </c>
      <c r="F218" s="3">
        <v>0.35</v>
      </c>
    </row>
    <row r="219" spans="1:6" x14ac:dyDescent="0.3">
      <c r="A219" t="s">
        <v>3636</v>
      </c>
      <c r="B219" t="s">
        <v>3302</v>
      </c>
      <c r="C219" t="s">
        <v>2397</v>
      </c>
      <c r="D219" s="1">
        <f t="shared" ca="1" si="3"/>
        <v>44200</v>
      </c>
      <c r="E219" s="2">
        <v>555</v>
      </c>
      <c r="F219" s="3">
        <v>0.35</v>
      </c>
    </row>
    <row r="220" spans="1:6" x14ac:dyDescent="0.3">
      <c r="A220" t="s">
        <v>3637</v>
      </c>
      <c r="B220" t="s">
        <v>3303</v>
      </c>
      <c r="C220" t="s">
        <v>2398</v>
      </c>
      <c r="D220" s="1">
        <f t="shared" ca="1" si="3"/>
        <v>44781</v>
      </c>
      <c r="E220" s="2">
        <v>555</v>
      </c>
      <c r="F220" s="3">
        <v>0.35</v>
      </c>
    </row>
    <row r="221" spans="1:6" x14ac:dyDescent="0.3">
      <c r="A221" t="s">
        <v>3638</v>
      </c>
      <c r="B221" t="s">
        <v>3304</v>
      </c>
      <c r="C221" t="s">
        <v>2399</v>
      </c>
      <c r="D221" s="1">
        <f t="shared" ca="1" si="3"/>
        <v>44818</v>
      </c>
      <c r="E221" s="2">
        <v>555</v>
      </c>
      <c r="F221" s="3">
        <v>0.35</v>
      </c>
    </row>
    <row r="222" spans="1:6" x14ac:dyDescent="0.3">
      <c r="A222" t="s">
        <v>3639</v>
      </c>
      <c r="B222" t="s">
        <v>3305</v>
      </c>
      <c r="C222" t="s">
        <v>2400</v>
      </c>
      <c r="D222" s="1">
        <f t="shared" ca="1" si="3"/>
        <v>44452</v>
      </c>
      <c r="E222" s="2">
        <v>1025</v>
      </c>
      <c r="F222" s="3">
        <v>0.35</v>
      </c>
    </row>
    <row r="223" spans="1:6" x14ac:dyDescent="0.3">
      <c r="A223" t="s">
        <v>3640</v>
      </c>
      <c r="B223" t="s">
        <v>3306</v>
      </c>
      <c r="C223" t="s">
        <v>2401</v>
      </c>
      <c r="D223" s="1">
        <f t="shared" ca="1" si="3"/>
        <v>44609</v>
      </c>
      <c r="E223" s="2">
        <v>1025</v>
      </c>
      <c r="F223" s="3">
        <v>0.35</v>
      </c>
    </row>
    <row r="224" spans="1:6" x14ac:dyDescent="0.3">
      <c r="A224" t="s">
        <v>3641</v>
      </c>
      <c r="B224" t="s">
        <v>3307</v>
      </c>
      <c r="C224" t="s">
        <v>2401</v>
      </c>
      <c r="D224" s="1">
        <f t="shared" ca="1" si="3"/>
        <v>44255</v>
      </c>
      <c r="E224" s="2">
        <v>1025</v>
      </c>
      <c r="F224" s="3">
        <v>0.4</v>
      </c>
    </row>
    <row r="225" spans="1:6" x14ac:dyDescent="0.3">
      <c r="A225" t="s">
        <v>3642</v>
      </c>
      <c r="B225" t="s">
        <v>3308</v>
      </c>
      <c r="C225" t="s">
        <v>2401</v>
      </c>
      <c r="D225" s="1">
        <f t="shared" ca="1" si="3"/>
        <v>44747</v>
      </c>
      <c r="E225" s="2">
        <v>555</v>
      </c>
      <c r="F225" s="3">
        <v>0.4</v>
      </c>
    </row>
    <row r="226" spans="1:6" x14ac:dyDescent="0.3">
      <c r="A226" t="s">
        <v>3643</v>
      </c>
      <c r="B226" t="s">
        <v>3309</v>
      </c>
      <c r="C226" t="s">
        <v>2402</v>
      </c>
      <c r="D226" s="1">
        <f t="shared" ca="1" si="3"/>
        <v>44544</v>
      </c>
      <c r="E226" s="2">
        <v>599</v>
      </c>
      <c r="F226" s="3">
        <v>0.15</v>
      </c>
    </row>
    <row r="227" spans="1:6" x14ac:dyDescent="0.3">
      <c r="A227" t="s">
        <v>3644</v>
      </c>
      <c r="B227" t="s">
        <v>3310</v>
      </c>
      <c r="C227" t="s">
        <v>2403</v>
      </c>
      <c r="D227" s="1">
        <f t="shared" ca="1" si="3"/>
        <v>44777</v>
      </c>
      <c r="E227" s="2">
        <v>555</v>
      </c>
      <c r="F227" s="3">
        <v>0.15</v>
      </c>
    </row>
    <row r="228" spans="1:6" x14ac:dyDescent="0.3">
      <c r="A228" t="s">
        <v>3645</v>
      </c>
      <c r="B228" t="s">
        <v>3311</v>
      </c>
      <c r="C228" t="s">
        <v>2404</v>
      </c>
      <c r="D228" s="1">
        <f t="shared" ca="1" si="3"/>
        <v>44921</v>
      </c>
      <c r="E228" s="2">
        <v>555</v>
      </c>
      <c r="F228" s="3">
        <v>0.15</v>
      </c>
    </row>
    <row r="229" spans="1:6" x14ac:dyDescent="0.3">
      <c r="A229" t="s">
        <v>3646</v>
      </c>
      <c r="B229" t="s">
        <v>3312</v>
      </c>
      <c r="C229" t="s">
        <v>2405</v>
      </c>
      <c r="D229" s="1">
        <f t="shared" ca="1" si="3"/>
        <v>44522</v>
      </c>
      <c r="E229" s="2">
        <v>2245</v>
      </c>
      <c r="F229" s="3">
        <v>0.35</v>
      </c>
    </row>
    <row r="230" spans="1:6" x14ac:dyDescent="0.3">
      <c r="A230" t="s">
        <v>3647</v>
      </c>
      <c r="B230" t="s">
        <v>3313</v>
      </c>
      <c r="C230" t="s">
        <v>2406</v>
      </c>
      <c r="D230" s="1">
        <f t="shared" ca="1" si="3"/>
        <v>44389</v>
      </c>
      <c r="E230" s="2">
        <v>2256</v>
      </c>
      <c r="F230" s="3">
        <v>0.35</v>
      </c>
    </row>
    <row r="231" spans="1:6" x14ac:dyDescent="0.3">
      <c r="A231" t="s">
        <v>3648</v>
      </c>
      <c r="B231" t="s">
        <v>3314</v>
      </c>
      <c r="C231" t="s">
        <v>2407</v>
      </c>
      <c r="D231" s="1">
        <f t="shared" ca="1" si="3"/>
        <v>44512</v>
      </c>
      <c r="E231" s="2">
        <v>2214</v>
      </c>
      <c r="F231" s="3">
        <v>0.35</v>
      </c>
    </row>
    <row r="232" spans="1:6" x14ac:dyDescent="0.3">
      <c r="A232" t="s">
        <v>3649</v>
      </c>
      <c r="B232" t="s">
        <v>3315</v>
      </c>
      <c r="C232" t="s">
        <v>2408</v>
      </c>
      <c r="D232" s="1">
        <f t="shared" ca="1" si="3"/>
        <v>44491</v>
      </c>
      <c r="E232" s="2">
        <v>2145</v>
      </c>
      <c r="F232" s="3">
        <v>0.35</v>
      </c>
    </row>
    <row r="233" spans="1:6" x14ac:dyDescent="0.3">
      <c r="A233" t="s">
        <v>3650</v>
      </c>
      <c r="B233" t="s">
        <v>3316</v>
      </c>
      <c r="C233" t="s">
        <v>2409</v>
      </c>
      <c r="D233" s="1">
        <f t="shared" ca="1" si="3"/>
        <v>44752</v>
      </c>
      <c r="E233" s="2">
        <v>2325</v>
      </c>
      <c r="F233" s="3">
        <v>0.55000000000000004</v>
      </c>
    </row>
    <row r="234" spans="1:6" x14ac:dyDescent="0.3">
      <c r="A234" t="s">
        <v>3651</v>
      </c>
      <c r="B234" t="s">
        <v>3317</v>
      </c>
      <c r="C234" t="s">
        <v>2410</v>
      </c>
      <c r="D234" s="1">
        <f t="shared" ca="1" si="3"/>
        <v>44696</v>
      </c>
      <c r="E234" s="2">
        <v>2256</v>
      </c>
      <c r="F234" s="3">
        <v>0.55000000000000004</v>
      </c>
    </row>
    <row r="235" spans="1:6" x14ac:dyDescent="0.3">
      <c r="A235" t="s">
        <v>3652</v>
      </c>
      <c r="B235" t="s">
        <v>3318</v>
      </c>
      <c r="C235" t="s">
        <v>2411</v>
      </c>
      <c r="D235" s="1">
        <f t="shared" ca="1" si="3"/>
        <v>44641</v>
      </c>
      <c r="E235" s="2">
        <v>1425</v>
      </c>
      <c r="F235" s="3">
        <v>0.55000000000000004</v>
      </c>
    </row>
    <row r="236" spans="1:6" x14ac:dyDescent="0.3">
      <c r="A236" t="s">
        <v>3653</v>
      </c>
      <c r="B236" t="s">
        <v>3319</v>
      </c>
      <c r="C236" t="s">
        <v>2412</v>
      </c>
      <c r="D236" s="1">
        <f t="shared" ca="1" si="3"/>
        <v>44829</v>
      </c>
      <c r="E236" s="2">
        <v>2236</v>
      </c>
      <c r="F236" s="3">
        <v>0.55000000000000004</v>
      </c>
    </row>
    <row r="237" spans="1:6" x14ac:dyDescent="0.3">
      <c r="A237" t="s">
        <v>3654</v>
      </c>
      <c r="B237" t="s">
        <v>3320</v>
      </c>
      <c r="C237" t="s">
        <v>2413</v>
      </c>
      <c r="D237" s="1">
        <f t="shared" ca="1" si="3"/>
        <v>44920</v>
      </c>
      <c r="E237" s="2">
        <v>2525</v>
      </c>
      <c r="F237" s="3">
        <v>0.5</v>
      </c>
    </row>
    <row r="238" spans="1:6" x14ac:dyDescent="0.3">
      <c r="A238" t="s">
        <v>3655</v>
      </c>
      <c r="B238" t="s">
        <v>3321</v>
      </c>
      <c r="C238" t="s">
        <v>2414</v>
      </c>
      <c r="D238" s="1">
        <f t="shared" ca="1" si="3"/>
        <v>44304</v>
      </c>
      <c r="E238" s="2">
        <v>2145</v>
      </c>
      <c r="F238" s="3">
        <v>0.5</v>
      </c>
    </row>
    <row r="239" spans="1:6" x14ac:dyDescent="0.3">
      <c r="A239" t="s">
        <v>3656</v>
      </c>
      <c r="B239" t="s">
        <v>3322</v>
      </c>
      <c r="C239" t="s">
        <v>2415</v>
      </c>
      <c r="D239" s="1">
        <f t="shared" ca="1" si="3"/>
        <v>44535</v>
      </c>
      <c r="E239" s="2">
        <v>2365</v>
      </c>
      <c r="F239" s="3">
        <v>0.5</v>
      </c>
    </row>
    <row r="240" spans="1:6" x14ac:dyDescent="0.3">
      <c r="A240" t="s">
        <v>3657</v>
      </c>
      <c r="B240" t="s">
        <v>3323</v>
      </c>
      <c r="C240" t="s">
        <v>2416</v>
      </c>
      <c r="D240" s="1">
        <f t="shared" ca="1" si="3"/>
        <v>44594</v>
      </c>
      <c r="E240" s="2">
        <v>1245</v>
      </c>
      <c r="F240" s="3">
        <v>0.5</v>
      </c>
    </row>
    <row r="241" spans="1:6" x14ac:dyDescent="0.3">
      <c r="A241" t="s">
        <v>3658</v>
      </c>
      <c r="B241" t="s">
        <v>3324</v>
      </c>
      <c r="C241" t="s">
        <v>2417</v>
      </c>
      <c r="D241" s="1">
        <f t="shared" ca="1" si="3"/>
        <v>44807</v>
      </c>
      <c r="E241" s="2">
        <v>3245</v>
      </c>
      <c r="F241" s="3">
        <v>0.5</v>
      </c>
    </row>
    <row r="242" spans="1:6" x14ac:dyDescent="0.3">
      <c r="A242" t="s">
        <v>3659</v>
      </c>
      <c r="B242" t="s">
        <v>3325</v>
      </c>
      <c r="C242" t="s">
        <v>2418</v>
      </c>
      <c r="D242" s="1">
        <f t="shared" ca="1" si="3"/>
        <v>44381</v>
      </c>
      <c r="E242" s="2">
        <v>1222</v>
      </c>
      <c r="F242" s="3">
        <v>0.3</v>
      </c>
    </row>
    <row r="243" spans="1:6" x14ac:dyDescent="0.3">
      <c r="A243" t="s">
        <v>3660</v>
      </c>
      <c r="B243" t="s">
        <v>3326</v>
      </c>
      <c r="C243" t="s">
        <v>2419</v>
      </c>
      <c r="D243" s="1">
        <f t="shared" ca="1" si="3"/>
        <v>44331</v>
      </c>
      <c r="E243" s="2">
        <v>2451</v>
      </c>
      <c r="F243" s="3">
        <v>0.32</v>
      </c>
    </row>
    <row r="244" spans="1:6" x14ac:dyDescent="0.3">
      <c r="A244" t="s">
        <v>3661</v>
      </c>
      <c r="B244" t="s">
        <v>3327</v>
      </c>
      <c r="C244" t="s">
        <v>2420</v>
      </c>
      <c r="D244" s="1">
        <f t="shared" ca="1" si="3"/>
        <v>44273</v>
      </c>
      <c r="E244" s="2">
        <v>2256</v>
      </c>
      <c r="F244" s="3">
        <v>0.25</v>
      </c>
    </row>
    <row r="245" spans="1:6" x14ac:dyDescent="0.3">
      <c r="A245" t="s">
        <v>3662</v>
      </c>
      <c r="B245" t="s">
        <v>3328</v>
      </c>
      <c r="C245" t="s">
        <v>2421</v>
      </c>
      <c r="D245" s="1">
        <f t="shared" ca="1" si="3"/>
        <v>44379</v>
      </c>
      <c r="E245" s="2">
        <v>399</v>
      </c>
      <c r="F245" s="3">
        <v>0.45</v>
      </c>
    </row>
    <row r="246" spans="1:6" x14ac:dyDescent="0.3">
      <c r="A246" t="s">
        <v>3663</v>
      </c>
      <c r="B246" t="s">
        <v>3329</v>
      </c>
      <c r="C246" t="s">
        <v>2422</v>
      </c>
      <c r="D246" s="1">
        <f t="shared" ca="1" si="3"/>
        <v>44883</v>
      </c>
      <c r="E246" s="2">
        <v>399</v>
      </c>
      <c r="F246" s="3">
        <v>0.15</v>
      </c>
    </row>
    <row r="247" spans="1:6" x14ac:dyDescent="0.3">
      <c r="A247" t="s">
        <v>3664</v>
      </c>
      <c r="B247" t="s">
        <v>3330</v>
      </c>
      <c r="C247" t="s">
        <v>2423</v>
      </c>
      <c r="D247" s="1">
        <f t="shared" ca="1" si="3"/>
        <v>44365</v>
      </c>
      <c r="E247" s="2">
        <v>399</v>
      </c>
      <c r="F247" s="3">
        <v>0.33</v>
      </c>
    </row>
    <row r="248" spans="1:6" x14ac:dyDescent="0.3">
      <c r="A248" t="s">
        <v>3665</v>
      </c>
      <c r="B248" t="s">
        <v>3331</v>
      </c>
      <c r="C248" t="s">
        <v>2424</v>
      </c>
      <c r="D248" s="1">
        <f t="shared" ca="1" si="3"/>
        <v>44952</v>
      </c>
      <c r="E248" s="2">
        <v>399</v>
      </c>
      <c r="F248" s="3">
        <v>0.42</v>
      </c>
    </row>
    <row r="249" spans="1:6" x14ac:dyDescent="0.3">
      <c r="A249" t="s">
        <v>3666</v>
      </c>
      <c r="B249" t="s">
        <v>3332</v>
      </c>
      <c r="C249" t="s">
        <v>2425</v>
      </c>
      <c r="D249" s="1">
        <f t="shared" ca="1" si="3"/>
        <v>44212</v>
      </c>
      <c r="E249" s="2">
        <v>555</v>
      </c>
      <c r="F249" s="3">
        <v>0.42</v>
      </c>
    </row>
    <row r="250" spans="1:6" x14ac:dyDescent="0.3">
      <c r="A250" t="s">
        <v>3667</v>
      </c>
      <c r="B250" t="s">
        <v>3333</v>
      </c>
      <c r="C250" t="s">
        <v>2426</v>
      </c>
      <c r="D250" s="1">
        <f t="shared" ca="1" si="3"/>
        <v>44666</v>
      </c>
      <c r="E250" s="2">
        <v>555</v>
      </c>
      <c r="F250" s="3">
        <v>0.39</v>
      </c>
    </row>
    <row r="251" spans="1:6" x14ac:dyDescent="0.3">
      <c r="A251" t="s">
        <v>3668</v>
      </c>
      <c r="B251" t="s">
        <v>3334</v>
      </c>
      <c r="C251" t="s">
        <v>2427</v>
      </c>
      <c r="D251" s="1">
        <f t="shared" ca="1" si="3"/>
        <v>45003</v>
      </c>
      <c r="E251" s="2">
        <v>555</v>
      </c>
      <c r="F251" s="3">
        <v>0.39</v>
      </c>
    </row>
    <row r="252" spans="1:6" x14ac:dyDescent="0.3">
      <c r="A252" t="s">
        <v>3669</v>
      </c>
      <c r="B252" t="s">
        <v>3335</v>
      </c>
      <c r="C252" t="s">
        <v>2427</v>
      </c>
      <c r="D252" s="1">
        <f t="shared" ca="1" si="3"/>
        <v>44630</v>
      </c>
      <c r="E252" s="2">
        <v>555</v>
      </c>
      <c r="F252" s="3">
        <v>0.39</v>
      </c>
    </row>
    <row r="253" spans="1:6" x14ac:dyDescent="0.3">
      <c r="A253" t="s">
        <v>3670</v>
      </c>
      <c r="B253" t="s">
        <v>3336</v>
      </c>
      <c r="C253" t="s">
        <v>2427</v>
      </c>
      <c r="D253" s="1">
        <f t="shared" ca="1" si="3"/>
        <v>44257</v>
      </c>
      <c r="E253" s="2">
        <v>675</v>
      </c>
      <c r="F253" s="3">
        <v>0.39</v>
      </c>
    </row>
    <row r="254" spans="1:6" x14ac:dyDescent="0.3">
      <c r="A254" t="s">
        <v>3671</v>
      </c>
      <c r="B254" t="s">
        <v>3337</v>
      </c>
      <c r="C254" t="s">
        <v>2427</v>
      </c>
      <c r="D254" s="1">
        <f t="shared" ca="1" si="3"/>
        <v>44813</v>
      </c>
      <c r="E254" s="2">
        <v>675</v>
      </c>
      <c r="F254" s="3">
        <v>0.3</v>
      </c>
    </row>
    <row r="255" spans="1:6" x14ac:dyDescent="0.3">
      <c r="A255" t="s">
        <v>3672</v>
      </c>
      <c r="B255" t="s">
        <v>3338</v>
      </c>
      <c r="C255" t="s">
        <v>2427</v>
      </c>
      <c r="D255" s="1">
        <f t="shared" ca="1" si="3"/>
        <v>44440</v>
      </c>
      <c r="E255" s="2">
        <v>675</v>
      </c>
      <c r="F255" s="3">
        <v>0.3</v>
      </c>
    </row>
    <row r="256" spans="1:6" x14ac:dyDescent="0.3">
      <c r="A256" t="s">
        <v>3673</v>
      </c>
      <c r="B256" t="s">
        <v>3339</v>
      </c>
      <c r="C256" t="s">
        <v>2428</v>
      </c>
      <c r="D256" s="1">
        <f t="shared" ca="1" si="3"/>
        <v>44743</v>
      </c>
      <c r="E256" s="2">
        <v>654</v>
      </c>
      <c r="F256" s="3">
        <v>0.3</v>
      </c>
    </row>
    <row r="257" spans="1:6" x14ac:dyDescent="0.3">
      <c r="A257" t="s">
        <v>3674</v>
      </c>
      <c r="B257" t="s">
        <v>3340</v>
      </c>
      <c r="C257" t="s">
        <v>2429</v>
      </c>
      <c r="D257" s="1">
        <f t="shared" ca="1" si="3"/>
        <v>44725</v>
      </c>
      <c r="E257" s="2">
        <v>654</v>
      </c>
      <c r="F257" s="3">
        <v>0.25</v>
      </c>
    </row>
    <row r="258" spans="1:6" x14ac:dyDescent="0.3">
      <c r="A258" t="s">
        <v>3675</v>
      </c>
      <c r="B258" t="s">
        <v>3341</v>
      </c>
      <c r="C258" t="s">
        <v>2430</v>
      </c>
      <c r="D258" s="1">
        <f t="shared" ca="1" si="3"/>
        <v>44671</v>
      </c>
      <c r="E258" s="2">
        <v>654</v>
      </c>
      <c r="F258" s="3">
        <v>0.25</v>
      </c>
    </row>
    <row r="259" spans="1:6" x14ac:dyDescent="0.3">
      <c r="A259" t="s">
        <v>3676</v>
      </c>
      <c r="B259" t="s">
        <v>3342</v>
      </c>
      <c r="C259" t="s">
        <v>2431</v>
      </c>
      <c r="D259" s="1">
        <f t="shared" ref="D259:D322" ca="1" si="4">RANDBETWEEN(DATE(2021,1,1),DATE(2023,3,31))</f>
        <v>44897</v>
      </c>
      <c r="E259" s="2">
        <v>654</v>
      </c>
      <c r="F259" s="3">
        <v>0.3</v>
      </c>
    </row>
    <row r="260" spans="1:6" x14ac:dyDescent="0.3">
      <c r="A260" t="s">
        <v>3677</v>
      </c>
      <c r="B260" t="s">
        <v>3343</v>
      </c>
      <c r="C260" t="s">
        <v>2432</v>
      </c>
      <c r="D260" s="1">
        <f t="shared" ca="1" si="4"/>
        <v>44377</v>
      </c>
      <c r="E260" s="2">
        <v>356</v>
      </c>
      <c r="F260" s="3">
        <v>0.3</v>
      </c>
    </row>
    <row r="261" spans="1:6" x14ac:dyDescent="0.3">
      <c r="A261" t="s">
        <v>3678</v>
      </c>
      <c r="B261" t="s">
        <v>3344</v>
      </c>
      <c r="C261" t="s">
        <v>2433</v>
      </c>
      <c r="D261" s="1">
        <f t="shared" ca="1" si="4"/>
        <v>44562</v>
      </c>
      <c r="E261" s="2">
        <v>686</v>
      </c>
      <c r="F261" s="3">
        <v>0.3</v>
      </c>
    </row>
    <row r="262" spans="1:6" x14ac:dyDescent="0.3">
      <c r="A262" t="s">
        <v>3679</v>
      </c>
      <c r="B262" t="s">
        <v>3345</v>
      </c>
      <c r="C262" t="s">
        <v>2434</v>
      </c>
      <c r="D262" s="1">
        <f t="shared" ca="1" si="4"/>
        <v>44482</v>
      </c>
      <c r="E262" s="2">
        <v>456</v>
      </c>
      <c r="F262" s="3">
        <v>0.4</v>
      </c>
    </row>
    <row r="263" spans="1:6" x14ac:dyDescent="0.3">
      <c r="A263" t="s">
        <v>3680</v>
      </c>
      <c r="B263" t="s">
        <v>3346</v>
      </c>
      <c r="C263" t="s">
        <v>2435</v>
      </c>
      <c r="D263" s="1">
        <f t="shared" ca="1" si="4"/>
        <v>44761</v>
      </c>
      <c r="E263" s="2">
        <v>516</v>
      </c>
      <c r="F263" s="3">
        <v>0.4</v>
      </c>
    </row>
    <row r="264" spans="1:6" x14ac:dyDescent="0.3">
      <c r="A264" t="s">
        <v>3681</v>
      </c>
      <c r="B264" t="s">
        <v>3347</v>
      </c>
      <c r="C264" t="s">
        <v>2436</v>
      </c>
      <c r="D264" s="1">
        <f t="shared" ca="1" si="4"/>
        <v>44294</v>
      </c>
      <c r="E264" s="2">
        <v>355</v>
      </c>
      <c r="F264" s="3">
        <v>0.4</v>
      </c>
    </row>
    <row r="265" spans="1:6" x14ac:dyDescent="0.3">
      <c r="A265" t="s">
        <v>3682</v>
      </c>
      <c r="B265" t="s">
        <v>3348</v>
      </c>
      <c r="C265" t="s">
        <v>2437</v>
      </c>
      <c r="D265" s="1">
        <f t="shared" ca="1" si="4"/>
        <v>44411</v>
      </c>
      <c r="E265" s="2">
        <v>465</v>
      </c>
      <c r="F265" s="3">
        <v>0.4</v>
      </c>
    </row>
    <row r="266" spans="1:6" x14ac:dyDescent="0.3">
      <c r="A266" t="s">
        <v>3683</v>
      </c>
      <c r="B266" t="s">
        <v>3349</v>
      </c>
      <c r="C266" t="s">
        <v>2438</v>
      </c>
      <c r="D266" s="1">
        <f t="shared" ca="1" si="4"/>
        <v>44906</v>
      </c>
      <c r="E266" s="2">
        <v>965</v>
      </c>
      <c r="F266" s="3">
        <v>0.4</v>
      </c>
    </row>
    <row r="267" spans="1:6" x14ac:dyDescent="0.3">
      <c r="A267" t="s">
        <v>3684</v>
      </c>
      <c r="B267" t="s">
        <v>3350</v>
      </c>
      <c r="C267" t="s">
        <v>2439</v>
      </c>
      <c r="D267" s="1">
        <f t="shared" ca="1" si="4"/>
        <v>44825</v>
      </c>
      <c r="E267" s="2">
        <v>1158</v>
      </c>
      <c r="F267" s="3">
        <v>0.4</v>
      </c>
    </row>
    <row r="268" spans="1:6" x14ac:dyDescent="0.3">
      <c r="A268" t="s">
        <v>3685</v>
      </c>
      <c r="B268" t="s">
        <v>3351</v>
      </c>
      <c r="C268" t="s">
        <v>2440</v>
      </c>
      <c r="D268" s="1">
        <f t="shared" ca="1" si="4"/>
        <v>44676</v>
      </c>
      <c r="E268" s="2">
        <v>264</v>
      </c>
      <c r="F268" s="3">
        <v>0.45</v>
      </c>
    </row>
    <row r="269" spans="1:6" x14ac:dyDescent="0.3">
      <c r="A269" t="s">
        <v>3686</v>
      </c>
      <c r="B269" t="s">
        <v>3352</v>
      </c>
      <c r="C269" t="s">
        <v>2441</v>
      </c>
      <c r="D269" s="1">
        <f t="shared" ca="1" si="4"/>
        <v>44268</v>
      </c>
      <c r="E269" s="2">
        <v>433</v>
      </c>
      <c r="F269" s="3">
        <v>0.45</v>
      </c>
    </row>
    <row r="270" spans="1:6" x14ac:dyDescent="0.3">
      <c r="A270" t="s">
        <v>3687</v>
      </c>
      <c r="B270" t="s">
        <v>3353</v>
      </c>
      <c r="C270" t="s">
        <v>2442</v>
      </c>
      <c r="D270" s="1">
        <f t="shared" ca="1" si="4"/>
        <v>44305</v>
      </c>
      <c r="E270" s="2">
        <v>562</v>
      </c>
      <c r="F270" s="3">
        <v>0.45</v>
      </c>
    </row>
    <row r="271" spans="1:6" x14ac:dyDescent="0.3">
      <c r="A271" t="s">
        <v>3688</v>
      </c>
      <c r="B271" t="s">
        <v>3354</v>
      </c>
      <c r="C271" t="s">
        <v>2443</v>
      </c>
      <c r="D271" s="1">
        <f t="shared" ca="1" si="4"/>
        <v>44872</v>
      </c>
      <c r="E271" s="2">
        <v>423</v>
      </c>
      <c r="F271" s="3">
        <v>0.47</v>
      </c>
    </row>
    <row r="272" spans="1:6" x14ac:dyDescent="0.3">
      <c r="A272" t="s">
        <v>3689</v>
      </c>
      <c r="B272" t="s">
        <v>3355</v>
      </c>
      <c r="C272" t="s">
        <v>2444</v>
      </c>
      <c r="D272" s="1">
        <f t="shared" ca="1" si="4"/>
        <v>44392</v>
      </c>
      <c r="E272" s="2">
        <v>621</v>
      </c>
      <c r="F272" s="3">
        <v>0.47</v>
      </c>
    </row>
    <row r="273" spans="1:6" x14ac:dyDescent="0.3">
      <c r="A273" t="s">
        <v>3690</v>
      </c>
      <c r="B273" t="s">
        <v>3356</v>
      </c>
      <c r="C273" t="s">
        <v>2445</v>
      </c>
      <c r="D273" s="1">
        <f t="shared" ca="1" si="4"/>
        <v>44997</v>
      </c>
      <c r="E273" s="2">
        <v>333</v>
      </c>
      <c r="F273" s="3">
        <v>0.46</v>
      </c>
    </row>
    <row r="274" spans="1:6" x14ac:dyDescent="0.3">
      <c r="A274" t="s">
        <v>3691</v>
      </c>
      <c r="B274" t="s">
        <v>3357</v>
      </c>
      <c r="C274" t="s">
        <v>2446</v>
      </c>
      <c r="D274" s="1">
        <f t="shared" ca="1" si="4"/>
        <v>44246</v>
      </c>
      <c r="E274" s="2">
        <v>236</v>
      </c>
      <c r="F274" s="3">
        <v>0.46</v>
      </c>
    </row>
    <row r="275" spans="1:6" x14ac:dyDescent="0.3">
      <c r="A275" t="s">
        <v>3692</v>
      </c>
      <c r="B275" t="s">
        <v>3358</v>
      </c>
      <c r="C275" t="s">
        <v>2447</v>
      </c>
      <c r="D275" s="1">
        <f t="shared" ca="1" si="4"/>
        <v>44520</v>
      </c>
      <c r="E275" s="2">
        <v>456</v>
      </c>
      <c r="F275" s="3">
        <v>0.46</v>
      </c>
    </row>
    <row r="276" spans="1:6" x14ac:dyDescent="0.3">
      <c r="A276" t="s">
        <v>3693</v>
      </c>
      <c r="B276" t="s">
        <v>3359</v>
      </c>
      <c r="C276" t="s">
        <v>2448</v>
      </c>
      <c r="D276" s="1">
        <f t="shared" ca="1" si="4"/>
        <v>44657</v>
      </c>
      <c r="E276" s="2">
        <v>963</v>
      </c>
      <c r="F276" s="3">
        <v>0.3</v>
      </c>
    </row>
    <row r="277" spans="1:6" x14ac:dyDescent="0.3">
      <c r="A277" t="s">
        <v>3694</v>
      </c>
      <c r="B277" t="s">
        <v>3360</v>
      </c>
      <c r="C277" t="s">
        <v>2449</v>
      </c>
      <c r="D277" s="1">
        <f t="shared" ca="1" si="4"/>
        <v>44257</v>
      </c>
      <c r="E277" s="2">
        <v>234</v>
      </c>
      <c r="F277" s="3">
        <v>0.3</v>
      </c>
    </row>
    <row r="278" spans="1:6" x14ac:dyDescent="0.3">
      <c r="A278" t="s">
        <v>3695</v>
      </c>
      <c r="B278" t="s">
        <v>3361</v>
      </c>
      <c r="C278" t="s">
        <v>2450</v>
      </c>
      <c r="D278" s="1">
        <f t="shared" ca="1" si="4"/>
        <v>44762</v>
      </c>
      <c r="E278" s="2">
        <v>456</v>
      </c>
      <c r="F278" s="3">
        <v>0.3</v>
      </c>
    </row>
    <row r="279" spans="1:6" x14ac:dyDescent="0.3">
      <c r="A279" t="s">
        <v>3696</v>
      </c>
      <c r="B279" t="s">
        <v>3362</v>
      </c>
      <c r="C279" t="s">
        <v>2451</v>
      </c>
      <c r="D279" s="1">
        <f t="shared" ca="1" si="4"/>
        <v>44275</v>
      </c>
      <c r="E279" s="2">
        <v>564</v>
      </c>
      <c r="F279" s="3">
        <v>0.3</v>
      </c>
    </row>
    <row r="280" spans="1:6" x14ac:dyDescent="0.3">
      <c r="A280" t="s">
        <v>3697</v>
      </c>
      <c r="B280" t="s">
        <v>3363</v>
      </c>
      <c r="C280" t="s">
        <v>2452</v>
      </c>
      <c r="D280" s="1">
        <f t="shared" ca="1" si="4"/>
        <v>44724</v>
      </c>
      <c r="E280" s="2">
        <v>634</v>
      </c>
      <c r="F280" s="3">
        <v>0.3</v>
      </c>
    </row>
    <row r="281" spans="1:6" x14ac:dyDescent="0.3">
      <c r="A281" t="s">
        <v>3698</v>
      </c>
      <c r="B281" t="s">
        <v>3364</v>
      </c>
      <c r="C281" t="s">
        <v>2453</v>
      </c>
      <c r="D281" s="1">
        <f t="shared" ca="1" si="4"/>
        <v>44994</v>
      </c>
      <c r="E281" s="2">
        <v>236</v>
      </c>
      <c r="F281" s="3">
        <v>0.35</v>
      </c>
    </row>
    <row r="282" spans="1:6" x14ac:dyDescent="0.3">
      <c r="A282" t="s">
        <v>3699</v>
      </c>
      <c r="B282" t="s">
        <v>3365</v>
      </c>
      <c r="C282" t="s">
        <v>2454</v>
      </c>
      <c r="D282" s="1">
        <f t="shared" ca="1" si="4"/>
        <v>44300</v>
      </c>
      <c r="E282" s="2">
        <v>444</v>
      </c>
      <c r="F282" s="3">
        <v>0.35</v>
      </c>
    </row>
    <row r="283" spans="1:6" x14ac:dyDescent="0.3">
      <c r="A283" t="s">
        <v>3700</v>
      </c>
      <c r="B283" t="s">
        <v>3366</v>
      </c>
      <c r="C283" t="s">
        <v>2455</v>
      </c>
      <c r="D283" s="1">
        <f t="shared" ca="1" si="4"/>
        <v>44537</v>
      </c>
      <c r="E283" s="2">
        <v>456</v>
      </c>
      <c r="F283" s="3">
        <v>0.35</v>
      </c>
    </row>
    <row r="284" spans="1:6" x14ac:dyDescent="0.3">
      <c r="A284" t="s">
        <v>3701</v>
      </c>
      <c r="B284" t="s">
        <v>3367</v>
      </c>
      <c r="C284" t="s">
        <v>2456</v>
      </c>
      <c r="D284" s="1">
        <f t="shared" ca="1" si="4"/>
        <v>44278</v>
      </c>
      <c r="E284" s="2">
        <v>963</v>
      </c>
      <c r="F284" s="3">
        <v>0.35</v>
      </c>
    </row>
    <row r="285" spans="1:6" x14ac:dyDescent="0.3">
      <c r="A285" t="s">
        <v>3702</v>
      </c>
      <c r="B285" t="s">
        <v>3368</v>
      </c>
      <c r="C285" t="s">
        <v>2457</v>
      </c>
      <c r="D285" s="1">
        <f t="shared" ca="1" si="4"/>
        <v>44858</v>
      </c>
      <c r="E285" s="2">
        <v>456</v>
      </c>
      <c r="F285" s="3">
        <v>0.35</v>
      </c>
    </row>
    <row r="286" spans="1:6" x14ac:dyDescent="0.3">
      <c r="A286" t="s">
        <v>3703</v>
      </c>
      <c r="B286" t="s">
        <v>3369</v>
      </c>
      <c r="C286" t="s">
        <v>2458</v>
      </c>
      <c r="D286" s="1">
        <f t="shared" ca="1" si="4"/>
        <v>44508</v>
      </c>
      <c r="E286" s="2">
        <v>1189</v>
      </c>
      <c r="F286" s="3">
        <v>0.35</v>
      </c>
    </row>
    <row r="287" spans="1:6" x14ac:dyDescent="0.3">
      <c r="A287" t="s">
        <v>3704</v>
      </c>
      <c r="B287" t="s">
        <v>3370</v>
      </c>
      <c r="C287" t="s">
        <v>2458</v>
      </c>
      <c r="D287" s="1">
        <f t="shared" ca="1" si="4"/>
        <v>44903</v>
      </c>
      <c r="E287" s="2">
        <v>1298</v>
      </c>
      <c r="F287" s="3">
        <v>0.4</v>
      </c>
    </row>
    <row r="288" spans="1:6" x14ac:dyDescent="0.3">
      <c r="A288" t="s">
        <v>3705</v>
      </c>
      <c r="B288" t="s">
        <v>3371</v>
      </c>
      <c r="C288" t="s">
        <v>2458</v>
      </c>
      <c r="D288" s="1">
        <f t="shared" ca="1" si="4"/>
        <v>44371</v>
      </c>
      <c r="E288" s="2">
        <v>1456</v>
      </c>
      <c r="F288" s="3">
        <v>0.4</v>
      </c>
    </row>
    <row r="289" spans="1:6" x14ac:dyDescent="0.3">
      <c r="A289" t="s">
        <v>3706</v>
      </c>
      <c r="B289" t="s">
        <v>3372</v>
      </c>
      <c r="C289" t="s">
        <v>2459</v>
      </c>
      <c r="D289" s="1">
        <f t="shared" ca="1" si="4"/>
        <v>44993</v>
      </c>
      <c r="E289" s="2">
        <v>1478</v>
      </c>
      <c r="F289" s="3">
        <v>0.15</v>
      </c>
    </row>
    <row r="290" spans="1:6" x14ac:dyDescent="0.3">
      <c r="A290" t="s">
        <v>3707</v>
      </c>
      <c r="B290" t="s">
        <v>3373</v>
      </c>
      <c r="C290" t="s">
        <v>2460</v>
      </c>
      <c r="D290" s="1">
        <f t="shared" ca="1" si="4"/>
        <v>44791</v>
      </c>
      <c r="E290" s="2">
        <v>256</v>
      </c>
      <c r="F290" s="3">
        <v>0.15</v>
      </c>
    </row>
    <row r="291" spans="1:6" x14ac:dyDescent="0.3">
      <c r="A291" t="s">
        <v>3708</v>
      </c>
      <c r="B291" t="s">
        <v>3374</v>
      </c>
      <c r="C291" t="s">
        <v>2461</v>
      </c>
      <c r="D291" s="1">
        <f t="shared" ca="1" si="4"/>
        <v>44920</v>
      </c>
      <c r="E291" s="2">
        <v>2698</v>
      </c>
      <c r="F291" s="3">
        <v>0.15</v>
      </c>
    </row>
    <row r="292" spans="1:6" x14ac:dyDescent="0.3">
      <c r="A292" t="s">
        <v>3709</v>
      </c>
      <c r="B292" t="s">
        <v>3375</v>
      </c>
      <c r="C292" t="s">
        <v>2462</v>
      </c>
      <c r="D292" s="1">
        <f t="shared" ca="1" si="4"/>
        <v>44787</v>
      </c>
      <c r="E292" s="2">
        <v>2364</v>
      </c>
      <c r="F292" s="3">
        <v>0.35</v>
      </c>
    </row>
    <row r="293" spans="1:6" x14ac:dyDescent="0.3">
      <c r="A293" t="s">
        <v>3710</v>
      </c>
      <c r="B293" t="s">
        <v>3376</v>
      </c>
      <c r="C293" t="s">
        <v>2463</v>
      </c>
      <c r="D293" s="1">
        <f t="shared" ca="1" si="4"/>
        <v>44548</v>
      </c>
      <c r="E293" s="2">
        <v>1236</v>
      </c>
      <c r="F293" s="3">
        <v>0.35</v>
      </c>
    </row>
    <row r="294" spans="1:6" x14ac:dyDescent="0.3">
      <c r="A294" t="s">
        <v>3711</v>
      </c>
      <c r="B294" t="s">
        <v>3377</v>
      </c>
      <c r="C294" t="s">
        <v>2464</v>
      </c>
      <c r="D294" s="1">
        <f t="shared" ca="1" si="4"/>
        <v>44642</v>
      </c>
      <c r="E294" s="2">
        <v>756</v>
      </c>
      <c r="F294" s="3">
        <v>0.35</v>
      </c>
    </row>
    <row r="295" spans="1:6" x14ac:dyDescent="0.3">
      <c r="A295" t="s">
        <v>3712</v>
      </c>
      <c r="B295" t="s">
        <v>3378</v>
      </c>
      <c r="C295" t="s">
        <v>2465</v>
      </c>
      <c r="D295" s="1">
        <f t="shared" ca="1" si="4"/>
        <v>44624</v>
      </c>
      <c r="E295" s="2">
        <v>326</v>
      </c>
      <c r="F295" s="3">
        <v>0.35</v>
      </c>
    </row>
    <row r="296" spans="1:6" x14ac:dyDescent="0.3">
      <c r="A296" t="s">
        <v>3713</v>
      </c>
      <c r="B296" t="s">
        <v>3379</v>
      </c>
      <c r="C296" t="s">
        <v>2466</v>
      </c>
      <c r="D296" s="1">
        <f t="shared" ca="1" si="4"/>
        <v>44536</v>
      </c>
      <c r="E296" s="2">
        <v>453</v>
      </c>
      <c r="F296" s="3">
        <v>0.55000000000000004</v>
      </c>
    </row>
    <row r="297" spans="1:6" x14ac:dyDescent="0.3">
      <c r="A297" t="s">
        <v>3714</v>
      </c>
      <c r="B297" t="s">
        <v>3380</v>
      </c>
      <c r="C297" t="s">
        <v>2467</v>
      </c>
      <c r="D297" s="1">
        <f t="shared" ca="1" si="4"/>
        <v>44349</v>
      </c>
      <c r="E297" s="2">
        <v>326</v>
      </c>
      <c r="F297" s="3">
        <v>0.55000000000000004</v>
      </c>
    </row>
    <row r="298" spans="1:6" x14ac:dyDescent="0.3">
      <c r="A298" t="s">
        <v>3715</v>
      </c>
      <c r="B298" t="s">
        <v>3381</v>
      </c>
      <c r="C298" t="s">
        <v>2468</v>
      </c>
      <c r="D298" s="1">
        <f t="shared" ca="1" si="4"/>
        <v>44345</v>
      </c>
      <c r="E298" s="2">
        <v>456</v>
      </c>
      <c r="F298" s="3">
        <v>0.55000000000000004</v>
      </c>
    </row>
    <row r="299" spans="1:6" x14ac:dyDescent="0.3">
      <c r="A299" t="s">
        <v>3716</v>
      </c>
      <c r="B299" t="s">
        <v>3382</v>
      </c>
      <c r="C299" t="s">
        <v>2469</v>
      </c>
      <c r="D299" s="1">
        <f t="shared" ca="1" si="4"/>
        <v>44973</v>
      </c>
      <c r="E299" s="2">
        <v>675</v>
      </c>
      <c r="F299" s="3">
        <v>0.55000000000000004</v>
      </c>
    </row>
    <row r="300" spans="1:6" x14ac:dyDescent="0.3">
      <c r="A300" t="s">
        <v>3717</v>
      </c>
      <c r="B300" t="s">
        <v>3383</v>
      </c>
      <c r="C300" t="s">
        <v>2470</v>
      </c>
      <c r="D300" s="1">
        <f t="shared" ca="1" si="4"/>
        <v>45007</v>
      </c>
      <c r="E300" s="2">
        <v>654</v>
      </c>
      <c r="F300" s="3">
        <v>0.5</v>
      </c>
    </row>
    <row r="301" spans="1:6" x14ac:dyDescent="0.3">
      <c r="A301" t="s">
        <v>3718</v>
      </c>
      <c r="B301" t="s">
        <v>3384</v>
      </c>
      <c r="C301" t="s">
        <v>2470</v>
      </c>
      <c r="D301" s="1">
        <f t="shared" ca="1" si="4"/>
        <v>44204</v>
      </c>
      <c r="E301" s="2">
        <v>654</v>
      </c>
      <c r="F301" s="3">
        <v>0.5</v>
      </c>
    </row>
    <row r="302" spans="1:6" x14ac:dyDescent="0.3">
      <c r="A302" t="s">
        <v>3719</v>
      </c>
      <c r="B302" t="s">
        <v>3384</v>
      </c>
      <c r="C302" t="s">
        <v>2470</v>
      </c>
      <c r="D302" s="1">
        <f t="shared" ca="1" si="4"/>
        <v>44452</v>
      </c>
      <c r="E302" s="2">
        <v>654</v>
      </c>
      <c r="F302" s="3">
        <v>0.5</v>
      </c>
    </row>
    <row r="303" spans="1:6" x14ac:dyDescent="0.3">
      <c r="A303" t="s">
        <v>3720</v>
      </c>
      <c r="B303" t="s">
        <v>3384</v>
      </c>
      <c r="C303" t="s">
        <v>2470</v>
      </c>
      <c r="D303" s="1">
        <f t="shared" ca="1" si="4"/>
        <v>44816</v>
      </c>
      <c r="E303" s="2">
        <v>654</v>
      </c>
      <c r="F303" s="3">
        <v>0.5</v>
      </c>
    </row>
    <row r="304" spans="1:6" x14ac:dyDescent="0.3">
      <c r="A304" t="s">
        <v>3721</v>
      </c>
      <c r="B304" t="s">
        <v>3384</v>
      </c>
      <c r="C304" t="s">
        <v>2470</v>
      </c>
      <c r="D304" s="1">
        <f t="shared" ca="1" si="4"/>
        <v>44239</v>
      </c>
      <c r="E304" s="2">
        <v>356</v>
      </c>
      <c r="F304" s="3">
        <v>0.5</v>
      </c>
    </row>
    <row r="305" spans="1:6" x14ac:dyDescent="0.3">
      <c r="A305" t="s">
        <v>3722</v>
      </c>
      <c r="B305" t="s">
        <v>3384</v>
      </c>
      <c r="C305" t="s">
        <v>2470</v>
      </c>
      <c r="D305" s="1">
        <f t="shared" ca="1" si="4"/>
        <v>44555</v>
      </c>
      <c r="E305" s="2">
        <v>686</v>
      </c>
      <c r="F305" s="3">
        <v>0.3</v>
      </c>
    </row>
    <row r="306" spans="1:6" x14ac:dyDescent="0.3">
      <c r="A306" t="s">
        <v>3723</v>
      </c>
      <c r="B306" t="s">
        <v>3384</v>
      </c>
      <c r="C306" t="s">
        <v>2471</v>
      </c>
      <c r="D306" s="1">
        <f t="shared" ca="1" si="4"/>
        <v>44844</v>
      </c>
      <c r="E306" s="2">
        <v>456</v>
      </c>
      <c r="F306" s="3">
        <v>0.32</v>
      </c>
    </row>
    <row r="307" spans="1:6" x14ac:dyDescent="0.3">
      <c r="A307" t="s">
        <v>3724</v>
      </c>
      <c r="B307" t="s">
        <v>3384</v>
      </c>
      <c r="C307" t="s">
        <v>2472</v>
      </c>
      <c r="D307" s="1">
        <f t="shared" ca="1" si="4"/>
        <v>44874</v>
      </c>
      <c r="E307" s="2">
        <v>516</v>
      </c>
      <c r="F307" s="3">
        <v>0.25</v>
      </c>
    </row>
    <row r="308" spans="1:6" x14ac:dyDescent="0.3">
      <c r="A308" t="s">
        <v>3725</v>
      </c>
      <c r="B308" t="s">
        <v>3384</v>
      </c>
      <c r="C308" t="s">
        <v>2473</v>
      </c>
      <c r="D308" s="1">
        <f t="shared" ca="1" si="4"/>
        <v>44860</v>
      </c>
      <c r="E308" s="2">
        <v>355</v>
      </c>
      <c r="F308" s="3">
        <v>0.45</v>
      </c>
    </row>
    <row r="309" spans="1:6" x14ac:dyDescent="0.3">
      <c r="A309" t="s">
        <v>3726</v>
      </c>
      <c r="B309" t="s">
        <v>3383</v>
      </c>
      <c r="C309" t="s">
        <v>2474</v>
      </c>
      <c r="D309" s="1">
        <f t="shared" ca="1" si="4"/>
        <v>44413</v>
      </c>
      <c r="E309" s="2">
        <v>465</v>
      </c>
      <c r="F309" s="3">
        <v>0.15</v>
      </c>
    </row>
    <row r="310" spans="1:6" x14ac:dyDescent="0.3">
      <c r="A310" t="s">
        <v>3727</v>
      </c>
      <c r="B310" t="s">
        <v>3383</v>
      </c>
      <c r="C310" t="s">
        <v>2475</v>
      </c>
      <c r="D310" s="1">
        <f t="shared" ca="1" si="4"/>
        <v>44457</v>
      </c>
      <c r="E310" s="2">
        <v>965</v>
      </c>
      <c r="F310" s="3">
        <v>0.33</v>
      </c>
    </row>
    <row r="311" spans="1:6" x14ac:dyDescent="0.3">
      <c r="A311" t="s">
        <v>3728</v>
      </c>
      <c r="B311" t="s">
        <v>3383</v>
      </c>
      <c r="C311" t="s">
        <v>2476</v>
      </c>
      <c r="D311" s="1">
        <f t="shared" ca="1" si="4"/>
        <v>44241</v>
      </c>
      <c r="E311" s="2">
        <v>1158</v>
      </c>
      <c r="F311" s="3">
        <v>0.42</v>
      </c>
    </row>
    <row r="312" spans="1:6" x14ac:dyDescent="0.3">
      <c r="A312" t="s">
        <v>3729</v>
      </c>
      <c r="B312" t="s">
        <v>3383</v>
      </c>
      <c r="C312" t="s">
        <v>2477</v>
      </c>
      <c r="D312" s="1">
        <f t="shared" ca="1" si="4"/>
        <v>44537</v>
      </c>
      <c r="E312" s="2">
        <v>264</v>
      </c>
      <c r="F312" s="3">
        <v>0.42</v>
      </c>
    </row>
    <row r="313" spans="1:6" x14ac:dyDescent="0.3">
      <c r="A313" t="s">
        <v>3730</v>
      </c>
      <c r="B313" t="s">
        <v>3383</v>
      </c>
      <c r="C313" t="s">
        <v>2478</v>
      </c>
      <c r="D313" s="1">
        <f t="shared" ca="1" si="4"/>
        <v>44209</v>
      </c>
      <c r="E313" s="2">
        <v>433</v>
      </c>
      <c r="F313" s="3">
        <v>0.39</v>
      </c>
    </row>
    <row r="314" spans="1:6" x14ac:dyDescent="0.3">
      <c r="A314" t="s">
        <v>3731</v>
      </c>
      <c r="B314" t="s">
        <v>3383</v>
      </c>
      <c r="C314" t="s">
        <v>2479</v>
      </c>
      <c r="D314" s="1">
        <f t="shared" ca="1" si="4"/>
        <v>44439</v>
      </c>
      <c r="E314" s="2">
        <v>562</v>
      </c>
      <c r="F314" s="3">
        <v>0.39</v>
      </c>
    </row>
    <row r="315" spans="1:6" x14ac:dyDescent="0.3">
      <c r="A315" t="s">
        <v>3732</v>
      </c>
      <c r="B315" t="s">
        <v>3383</v>
      </c>
      <c r="C315" t="s">
        <v>2480</v>
      </c>
      <c r="D315" s="1">
        <f t="shared" ca="1" si="4"/>
        <v>44323</v>
      </c>
      <c r="E315" s="2">
        <v>423</v>
      </c>
      <c r="F315" s="3">
        <v>0.39</v>
      </c>
    </row>
    <row r="316" spans="1:6" x14ac:dyDescent="0.3">
      <c r="A316" t="s">
        <v>3733</v>
      </c>
      <c r="B316" t="s">
        <v>3383</v>
      </c>
      <c r="C316" t="s">
        <v>2481</v>
      </c>
      <c r="D316" s="1">
        <f t="shared" ca="1" si="4"/>
        <v>44827</v>
      </c>
      <c r="E316" s="2">
        <v>621</v>
      </c>
      <c r="F316" s="3">
        <v>0.39</v>
      </c>
    </row>
    <row r="317" spans="1:6" x14ac:dyDescent="0.3">
      <c r="A317" t="s">
        <v>3734</v>
      </c>
      <c r="B317" t="s">
        <v>3285</v>
      </c>
      <c r="C317" t="s">
        <v>2482</v>
      </c>
      <c r="D317" s="1">
        <f t="shared" ca="1" si="4"/>
        <v>44362</v>
      </c>
      <c r="E317" s="2">
        <v>333</v>
      </c>
      <c r="F317" s="3">
        <v>0.3</v>
      </c>
    </row>
    <row r="318" spans="1:6" x14ac:dyDescent="0.3">
      <c r="A318" t="s">
        <v>3735</v>
      </c>
      <c r="B318" t="s">
        <v>3286</v>
      </c>
      <c r="C318" t="s">
        <v>2483</v>
      </c>
      <c r="D318" s="1">
        <f t="shared" ca="1" si="4"/>
        <v>44823</v>
      </c>
      <c r="E318" s="2">
        <v>236</v>
      </c>
      <c r="F318" s="3">
        <v>0.3</v>
      </c>
    </row>
    <row r="319" spans="1:6" x14ac:dyDescent="0.3">
      <c r="A319" t="s">
        <v>3736</v>
      </c>
      <c r="B319" t="s">
        <v>3287</v>
      </c>
      <c r="C319" t="s">
        <v>2484</v>
      </c>
      <c r="D319" s="1">
        <f t="shared" ca="1" si="4"/>
        <v>44336</v>
      </c>
      <c r="E319" s="2">
        <v>456</v>
      </c>
      <c r="F319" s="3">
        <v>0.3</v>
      </c>
    </row>
    <row r="320" spans="1:6" x14ac:dyDescent="0.3">
      <c r="A320" t="s">
        <v>3737</v>
      </c>
      <c r="B320" t="s">
        <v>3288</v>
      </c>
      <c r="C320" t="s">
        <v>2485</v>
      </c>
      <c r="D320" s="1">
        <f t="shared" ca="1" si="4"/>
        <v>44828</v>
      </c>
      <c r="E320" s="2">
        <v>963</v>
      </c>
      <c r="F320" s="3">
        <v>0.25</v>
      </c>
    </row>
    <row r="321" spans="1:6" x14ac:dyDescent="0.3">
      <c r="A321" t="s">
        <v>3738</v>
      </c>
      <c r="B321" t="s">
        <v>3289</v>
      </c>
      <c r="C321" t="s">
        <v>2486</v>
      </c>
      <c r="D321" s="1">
        <f t="shared" ca="1" si="4"/>
        <v>44348</v>
      </c>
      <c r="E321" s="2">
        <v>234</v>
      </c>
      <c r="F321" s="3">
        <v>0.25</v>
      </c>
    </row>
    <row r="322" spans="1:6" x14ac:dyDescent="0.3">
      <c r="A322" t="s">
        <v>3739</v>
      </c>
      <c r="B322" t="s">
        <v>3290</v>
      </c>
      <c r="C322" t="s">
        <v>2487</v>
      </c>
      <c r="D322" s="1">
        <f t="shared" ca="1" si="4"/>
        <v>44848</v>
      </c>
      <c r="E322" s="2">
        <v>456</v>
      </c>
      <c r="F322" s="3">
        <v>0.3</v>
      </c>
    </row>
    <row r="323" spans="1:6" x14ac:dyDescent="0.3">
      <c r="A323" t="s">
        <v>3740</v>
      </c>
      <c r="B323" t="s">
        <v>3291</v>
      </c>
      <c r="C323" t="s">
        <v>2487</v>
      </c>
      <c r="D323" s="1">
        <f t="shared" ref="D323:D386" ca="1" si="5">RANDBETWEEN(DATE(2021,1,1),DATE(2023,3,31))</f>
        <v>44637</v>
      </c>
      <c r="E323" s="2">
        <v>564</v>
      </c>
      <c r="F323" s="3">
        <v>0.3</v>
      </c>
    </row>
    <row r="324" spans="1:6" x14ac:dyDescent="0.3">
      <c r="A324" t="s">
        <v>3741</v>
      </c>
      <c r="B324" t="s">
        <v>3292</v>
      </c>
      <c r="C324" t="s">
        <v>2487</v>
      </c>
      <c r="D324" s="1">
        <f t="shared" ca="1" si="5"/>
        <v>44384</v>
      </c>
      <c r="E324" s="2">
        <v>634</v>
      </c>
      <c r="F324" s="3">
        <v>0.3</v>
      </c>
    </row>
    <row r="325" spans="1:6" x14ac:dyDescent="0.3">
      <c r="A325" t="s">
        <v>3742</v>
      </c>
      <c r="B325" t="s">
        <v>3293</v>
      </c>
      <c r="C325" t="s">
        <v>2487</v>
      </c>
      <c r="D325" s="1">
        <f t="shared" ca="1" si="5"/>
        <v>44732</v>
      </c>
      <c r="E325" s="2">
        <v>236</v>
      </c>
      <c r="F325" s="3">
        <v>0.4</v>
      </c>
    </row>
    <row r="326" spans="1:6" x14ac:dyDescent="0.3">
      <c r="A326" t="s">
        <v>3743</v>
      </c>
      <c r="B326" t="s">
        <v>3294</v>
      </c>
      <c r="C326" t="s">
        <v>2487</v>
      </c>
      <c r="D326" s="1">
        <f t="shared" ca="1" si="5"/>
        <v>44363</v>
      </c>
      <c r="E326" s="2">
        <v>444</v>
      </c>
      <c r="F326" s="3">
        <v>0.4</v>
      </c>
    </row>
    <row r="327" spans="1:6" x14ac:dyDescent="0.3">
      <c r="A327" t="s">
        <v>3744</v>
      </c>
      <c r="B327" t="s">
        <v>3295</v>
      </c>
      <c r="C327" t="s">
        <v>2488</v>
      </c>
      <c r="D327" s="1">
        <f t="shared" ca="1" si="5"/>
        <v>44539</v>
      </c>
      <c r="E327" s="2">
        <v>456</v>
      </c>
      <c r="F327" s="3">
        <v>0.4</v>
      </c>
    </row>
    <row r="328" spans="1:6" x14ac:dyDescent="0.3">
      <c r="A328" t="s">
        <v>3745</v>
      </c>
      <c r="B328" t="s">
        <v>3296</v>
      </c>
      <c r="C328" t="s">
        <v>2489</v>
      </c>
      <c r="D328" s="1">
        <f t="shared" ca="1" si="5"/>
        <v>44761</v>
      </c>
      <c r="E328" s="2">
        <v>963</v>
      </c>
      <c r="F328" s="3">
        <v>0.4</v>
      </c>
    </row>
    <row r="329" spans="1:6" x14ac:dyDescent="0.3">
      <c r="A329" t="s">
        <v>3746</v>
      </c>
      <c r="B329" t="s">
        <v>3297</v>
      </c>
      <c r="C329" t="s">
        <v>2490</v>
      </c>
      <c r="D329" s="1">
        <f t="shared" ca="1" si="5"/>
        <v>44931</v>
      </c>
      <c r="E329" s="2">
        <v>456</v>
      </c>
      <c r="F329" s="3">
        <v>0.4</v>
      </c>
    </row>
    <row r="330" spans="1:6" x14ac:dyDescent="0.3">
      <c r="A330" t="s">
        <v>3747</v>
      </c>
      <c r="B330" t="s">
        <v>3298</v>
      </c>
      <c r="C330" t="s">
        <v>2491</v>
      </c>
      <c r="D330" s="1">
        <f t="shared" ca="1" si="5"/>
        <v>44778</v>
      </c>
      <c r="E330" s="2">
        <v>1189</v>
      </c>
      <c r="F330" s="3">
        <v>0.4</v>
      </c>
    </row>
    <row r="331" spans="1:6" x14ac:dyDescent="0.3">
      <c r="A331" t="s">
        <v>3748</v>
      </c>
      <c r="B331" t="s">
        <v>3299</v>
      </c>
      <c r="C331" t="s">
        <v>2492</v>
      </c>
      <c r="D331" s="1">
        <f t="shared" ca="1" si="5"/>
        <v>44579</v>
      </c>
      <c r="E331" s="2">
        <v>1298</v>
      </c>
      <c r="F331" s="3">
        <v>0.45</v>
      </c>
    </row>
    <row r="332" spans="1:6" x14ac:dyDescent="0.3">
      <c r="A332" t="s">
        <v>3749</v>
      </c>
      <c r="B332" t="s">
        <v>3300</v>
      </c>
      <c r="C332" t="s">
        <v>2493</v>
      </c>
      <c r="D332" s="1">
        <f t="shared" ca="1" si="5"/>
        <v>44200</v>
      </c>
      <c r="E332" s="2">
        <v>1456</v>
      </c>
      <c r="F332" s="3">
        <v>0.45</v>
      </c>
    </row>
    <row r="333" spans="1:6" x14ac:dyDescent="0.3">
      <c r="A333" t="s">
        <v>3750</v>
      </c>
      <c r="B333" t="s">
        <v>3301</v>
      </c>
      <c r="C333" t="s">
        <v>2494</v>
      </c>
      <c r="D333" s="1">
        <f t="shared" ca="1" si="5"/>
        <v>44995</v>
      </c>
      <c r="E333" s="2">
        <v>1478</v>
      </c>
      <c r="F333" s="3">
        <v>0.45</v>
      </c>
    </row>
    <row r="334" spans="1:6" x14ac:dyDescent="0.3">
      <c r="A334" t="s">
        <v>3751</v>
      </c>
      <c r="B334" t="s">
        <v>3302</v>
      </c>
      <c r="C334" t="s">
        <v>2495</v>
      </c>
      <c r="D334" s="1">
        <f t="shared" ca="1" si="5"/>
        <v>44248</v>
      </c>
      <c r="E334" s="2">
        <v>256</v>
      </c>
      <c r="F334" s="3">
        <v>0.47</v>
      </c>
    </row>
    <row r="335" spans="1:6" x14ac:dyDescent="0.3">
      <c r="A335" t="s">
        <v>3752</v>
      </c>
      <c r="B335" t="s">
        <v>3303</v>
      </c>
      <c r="C335" t="s">
        <v>2496</v>
      </c>
      <c r="D335" s="1">
        <f t="shared" ca="1" si="5"/>
        <v>44257</v>
      </c>
      <c r="E335" s="2">
        <v>2698</v>
      </c>
      <c r="F335" s="3">
        <v>0.47</v>
      </c>
    </row>
    <row r="336" spans="1:6" x14ac:dyDescent="0.3">
      <c r="A336" t="s">
        <v>3753</v>
      </c>
      <c r="B336" t="s">
        <v>3304</v>
      </c>
      <c r="C336" t="s">
        <v>2497</v>
      </c>
      <c r="D336" s="1">
        <f t="shared" ca="1" si="5"/>
        <v>44831</v>
      </c>
      <c r="E336" s="2">
        <v>2364</v>
      </c>
      <c r="F336" s="3">
        <v>0.46</v>
      </c>
    </row>
    <row r="337" spans="1:6" x14ac:dyDescent="0.3">
      <c r="A337" t="s">
        <v>3754</v>
      </c>
      <c r="B337" t="s">
        <v>3305</v>
      </c>
      <c r="C337" t="s">
        <v>2498</v>
      </c>
      <c r="D337" s="1">
        <f t="shared" ca="1" si="5"/>
        <v>44914</v>
      </c>
      <c r="E337" s="2">
        <v>1236</v>
      </c>
      <c r="F337" s="3">
        <v>0.46</v>
      </c>
    </row>
    <row r="338" spans="1:6" x14ac:dyDescent="0.3">
      <c r="A338" t="s">
        <v>3755</v>
      </c>
      <c r="B338" t="s">
        <v>3306</v>
      </c>
      <c r="C338" t="s">
        <v>2499</v>
      </c>
      <c r="D338" s="1">
        <f t="shared" ca="1" si="5"/>
        <v>44999</v>
      </c>
      <c r="E338" s="2">
        <v>756</v>
      </c>
      <c r="F338" s="3">
        <v>0.46</v>
      </c>
    </row>
    <row r="339" spans="1:6" x14ac:dyDescent="0.3">
      <c r="A339" t="s">
        <v>3756</v>
      </c>
      <c r="B339" t="s">
        <v>3307</v>
      </c>
      <c r="C339" t="s">
        <v>2500</v>
      </c>
      <c r="D339" s="1">
        <f t="shared" ca="1" si="5"/>
        <v>44863</v>
      </c>
      <c r="E339" s="2">
        <v>326</v>
      </c>
      <c r="F339" s="3">
        <v>0.3</v>
      </c>
    </row>
    <row r="340" spans="1:6" x14ac:dyDescent="0.3">
      <c r="A340" t="s">
        <v>3757</v>
      </c>
      <c r="B340" t="s">
        <v>3308</v>
      </c>
      <c r="C340" t="s">
        <v>2501</v>
      </c>
      <c r="D340" s="1">
        <f t="shared" ca="1" si="5"/>
        <v>45014</v>
      </c>
      <c r="E340" s="2">
        <v>453</v>
      </c>
      <c r="F340" s="3">
        <v>0.3</v>
      </c>
    </row>
    <row r="341" spans="1:6" x14ac:dyDescent="0.3">
      <c r="A341" t="s">
        <v>3758</v>
      </c>
      <c r="B341" t="s">
        <v>3309</v>
      </c>
      <c r="C341" t="s">
        <v>2502</v>
      </c>
      <c r="D341" s="1">
        <f t="shared" ca="1" si="5"/>
        <v>44730</v>
      </c>
      <c r="E341" s="2">
        <v>326</v>
      </c>
      <c r="F341" s="3">
        <v>0.3</v>
      </c>
    </row>
    <row r="342" spans="1:6" x14ac:dyDescent="0.3">
      <c r="A342" t="s">
        <v>3759</v>
      </c>
      <c r="B342" t="s">
        <v>3310</v>
      </c>
      <c r="C342" t="s">
        <v>2503</v>
      </c>
      <c r="D342" s="1">
        <f t="shared" ca="1" si="5"/>
        <v>44290</v>
      </c>
      <c r="E342" s="2">
        <v>456</v>
      </c>
      <c r="F342" s="3">
        <v>0.3</v>
      </c>
    </row>
    <row r="343" spans="1:6" x14ac:dyDescent="0.3">
      <c r="A343" t="s">
        <v>3760</v>
      </c>
      <c r="B343" t="s">
        <v>3311</v>
      </c>
      <c r="C343" t="s">
        <v>2504</v>
      </c>
      <c r="D343" s="1">
        <f t="shared" ca="1" si="5"/>
        <v>44980</v>
      </c>
      <c r="E343" s="2">
        <v>675</v>
      </c>
      <c r="F343" s="3">
        <v>0.3</v>
      </c>
    </row>
    <row r="344" spans="1:6" x14ac:dyDescent="0.3">
      <c r="A344" t="s">
        <v>3761</v>
      </c>
      <c r="B344" t="s">
        <v>3312</v>
      </c>
      <c r="C344" t="s">
        <v>2505</v>
      </c>
      <c r="D344" s="1">
        <f t="shared" ca="1" si="5"/>
        <v>44747</v>
      </c>
      <c r="E344" s="2">
        <v>654</v>
      </c>
      <c r="F344" s="3">
        <v>0.35</v>
      </c>
    </row>
    <row r="345" spans="1:6" x14ac:dyDescent="0.3">
      <c r="A345" t="s">
        <v>3762</v>
      </c>
      <c r="B345" t="s">
        <v>3313</v>
      </c>
      <c r="C345" t="s">
        <v>2505</v>
      </c>
      <c r="D345" s="1">
        <f t="shared" ca="1" si="5"/>
        <v>44513</v>
      </c>
      <c r="E345" s="2">
        <v>654</v>
      </c>
      <c r="F345" s="3">
        <v>0.35</v>
      </c>
    </row>
    <row r="346" spans="1:6" x14ac:dyDescent="0.3">
      <c r="A346" t="s">
        <v>3763</v>
      </c>
      <c r="B346" t="s">
        <v>3314</v>
      </c>
      <c r="C346" t="s">
        <v>2505</v>
      </c>
      <c r="D346" s="1">
        <f t="shared" ca="1" si="5"/>
        <v>44244</v>
      </c>
      <c r="E346" s="2">
        <v>654</v>
      </c>
      <c r="F346" s="3">
        <v>0.35</v>
      </c>
    </row>
    <row r="347" spans="1:6" x14ac:dyDescent="0.3">
      <c r="A347" t="s">
        <v>3764</v>
      </c>
      <c r="B347" t="s">
        <v>3315</v>
      </c>
      <c r="C347" t="s">
        <v>2505</v>
      </c>
      <c r="D347" s="1">
        <f t="shared" ca="1" si="5"/>
        <v>44606</v>
      </c>
      <c r="E347" s="2">
        <v>654</v>
      </c>
      <c r="F347" s="3">
        <v>0.35</v>
      </c>
    </row>
    <row r="348" spans="1:6" x14ac:dyDescent="0.3">
      <c r="A348" t="s">
        <v>3765</v>
      </c>
      <c r="B348" t="s">
        <v>3316</v>
      </c>
      <c r="C348" t="s">
        <v>2506</v>
      </c>
      <c r="D348" s="1">
        <f t="shared" ca="1" si="5"/>
        <v>44989</v>
      </c>
      <c r="E348" s="2">
        <v>356</v>
      </c>
      <c r="F348" s="3">
        <v>0.35</v>
      </c>
    </row>
    <row r="349" spans="1:6" x14ac:dyDescent="0.3">
      <c r="A349" t="s">
        <v>3766</v>
      </c>
      <c r="B349" t="s">
        <v>3317</v>
      </c>
      <c r="C349" t="s">
        <v>2507</v>
      </c>
      <c r="D349" s="1">
        <f t="shared" ca="1" si="5"/>
        <v>44874</v>
      </c>
      <c r="E349" s="2">
        <v>686</v>
      </c>
      <c r="F349" s="3">
        <v>0.35</v>
      </c>
    </row>
    <row r="350" spans="1:6" x14ac:dyDescent="0.3">
      <c r="A350" t="s">
        <v>3767</v>
      </c>
      <c r="B350" t="s">
        <v>3318</v>
      </c>
      <c r="C350" t="s">
        <v>2508</v>
      </c>
      <c r="D350" s="1">
        <f t="shared" ca="1" si="5"/>
        <v>44408</v>
      </c>
      <c r="E350" s="2">
        <v>456</v>
      </c>
      <c r="F350" s="3">
        <v>0.4</v>
      </c>
    </row>
    <row r="351" spans="1:6" x14ac:dyDescent="0.3">
      <c r="A351" t="s">
        <v>3768</v>
      </c>
      <c r="B351" t="s">
        <v>3319</v>
      </c>
      <c r="C351" t="s">
        <v>2509</v>
      </c>
      <c r="D351" s="1">
        <f t="shared" ca="1" si="5"/>
        <v>44927</v>
      </c>
      <c r="E351" s="2">
        <v>516</v>
      </c>
      <c r="F351" s="3">
        <v>0.4</v>
      </c>
    </row>
    <row r="352" spans="1:6" x14ac:dyDescent="0.3">
      <c r="A352" t="s">
        <v>3769</v>
      </c>
      <c r="B352" t="s">
        <v>3320</v>
      </c>
      <c r="C352" t="s">
        <v>2510</v>
      </c>
      <c r="D352" s="1">
        <f t="shared" ca="1" si="5"/>
        <v>44479</v>
      </c>
      <c r="E352" s="2">
        <v>355</v>
      </c>
      <c r="F352" s="3">
        <v>0.15</v>
      </c>
    </row>
    <row r="353" spans="1:6" x14ac:dyDescent="0.3">
      <c r="A353" t="s">
        <v>3770</v>
      </c>
      <c r="B353" t="s">
        <v>3321</v>
      </c>
      <c r="C353" t="s">
        <v>2511</v>
      </c>
      <c r="D353" s="1">
        <f t="shared" ca="1" si="5"/>
        <v>44352</v>
      </c>
      <c r="E353" s="2">
        <v>465</v>
      </c>
      <c r="F353" s="3">
        <v>0.15</v>
      </c>
    </row>
    <row r="354" spans="1:6" x14ac:dyDescent="0.3">
      <c r="A354" t="s">
        <v>3771</v>
      </c>
      <c r="B354" t="s">
        <v>3322</v>
      </c>
      <c r="C354" t="s">
        <v>2512</v>
      </c>
      <c r="D354" s="1">
        <f t="shared" ca="1" si="5"/>
        <v>44879</v>
      </c>
      <c r="E354" s="2">
        <v>965</v>
      </c>
      <c r="F354" s="3">
        <v>0.15</v>
      </c>
    </row>
    <row r="355" spans="1:6" x14ac:dyDescent="0.3">
      <c r="A355" t="s">
        <v>3772</v>
      </c>
      <c r="B355" t="s">
        <v>3323</v>
      </c>
      <c r="C355" t="s">
        <v>2513</v>
      </c>
      <c r="D355" s="1">
        <f t="shared" ca="1" si="5"/>
        <v>44288</v>
      </c>
      <c r="E355" s="2">
        <v>1158</v>
      </c>
      <c r="F355" s="3">
        <v>0.35</v>
      </c>
    </row>
    <row r="356" spans="1:6" x14ac:dyDescent="0.3">
      <c r="A356" t="s">
        <v>3773</v>
      </c>
      <c r="B356" t="s">
        <v>3324</v>
      </c>
      <c r="C356" t="s">
        <v>2514</v>
      </c>
      <c r="D356" s="1">
        <f t="shared" ca="1" si="5"/>
        <v>44713</v>
      </c>
      <c r="E356" s="2">
        <v>264</v>
      </c>
      <c r="F356" s="3">
        <v>0.35</v>
      </c>
    </row>
    <row r="357" spans="1:6" x14ac:dyDescent="0.3">
      <c r="A357" t="s">
        <v>3774</v>
      </c>
      <c r="B357" t="s">
        <v>3325</v>
      </c>
      <c r="C357" t="s">
        <v>2515</v>
      </c>
      <c r="D357" s="1">
        <f t="shared" ca="1" si="5"/>
        <v>44605</v>
      </c>
      <c r="E357" s="2">
        <v>433</v>
      </c>
      <c r="F357" s="3">
        <v>0.35</v>
      </c>
    </row>
    <row r="358" spans="1:6" x14ac:dyDescent="0.3">
      <c r="A358" t="s">
        <v>3775</v>
      </c>
      <c r="B358" t="s">
        <v>3326</v>
      </c>
      <c r="C358" t="s">
        <v>2516</v>
      </c>
      <c r="D358" s="1">
        <f t="shared" ca="1" si="5"/>
        <v>44863</v>
      </c>
      <c r="E358" s="2">
        <v>562</v>
      </c>
      <c r="F358" s="3">
        <v>0.35</v>
      </c>
    </row>
    <row r="359" spans="1:6" x14ac:dyDescent="0.3">
      <c r="A359" t="s">
        <v>3776</v>
      </c>
      <c r="B359" t="s">
        <v>3327</v>
      </c>
      <c r="C359" t="s">
        <v>2517</v>
      </c>
      <c r="D359" s="1">
        <f t="shared" ca="1" si="5"/>
        <v>44707</v>
      </c>
      <c r="E359" s="2">
        <v>423</v>
      </c>
      <c r="F359" s="3">
        <v>0.55000000000000004</v>
      </c>
    </row>
    <row r="360" spans="1:6" x14ac:dyDescent="0.3">
      <c r="A360" t="s">
        <v>3777</v>
      </c>
      <c r="B360" t="s">
        <v>3328</v>
      </c>
      <c r="C360" t="s">
        <v>2518</v>
      </c>
      <c r="D360" s="1">
        <f t="shared" ca="1" si="5"/>
        <v>44504</v>
      </c>
      <c r="E360" s="2">
        <v>621</v>
      </c>
      <c r="F360" s="3">
        <v>0.55000000000000004</v>
      </c>
    </row>
    <row r="361" spans="1:6" x14ac:dyDescent="0.3">
      <c r="A361" t="s">
        <v>3778</v>
      </c>
      <c r="B361" t="s">
        <v>3329</v>
      </c>
      <c r="C361" t="s">
        <v>2519</v>
      </c>
      <c r="D361" s="1">
        <f t="shared" ca="1" si="5"/>
        <v>44973</v>
      </c>
      <c r="E361" s="2">
        <v>333</v>
      </c>
      <c r="F361" s="3">
        <v>0.55000000000000004</v>
      </c>
    </row>
    <row r="362" spans="1:6" x14ac:dyDescent="0.3">
      <c r="A362" t="s">
        <v>3779</v>
      </c>
      <c r="B362" t="s">
        <v>3330</v>
      </c>
      <c r="C362" t="s">
        <v>2520</v>
      </c>
      <c r="D362" s="1">
        <f t="shared" ca="1" si="5"/>
        <v>44968</v>
      </c>
      <c r="E362" s="2">
        <v>236</v>
      </c>
      <c r="F362" s="3">
        <v>0.55000000000000004</v>
      </c>
    </row>
    <row r="363" spans="1:6" x14ac:dyDescent="0.3">
      <c r="A363" t="s">
        <v>3780</v>
      </c>
      <c r="B363" t="s">
        <v>3331</v>
      </c>
      <c r="C363" t="s">
        <v>2521</v>
      </c>
      <c r="D363" s="1">
        <f t="shared" ca="1" si="5"/>
        <v>44809</v>
      </c>
      <c r="E363" s="2">
        <v>456</v>
      </c>
      <c r="F363" s="3">
        <v>0.5</v>
      </c>
    </row>
    <row r="364" spans="1:6" x14ac:dyDescent="0.3">
      <c r="A364" t="s">
        <v>3781</v>
      </c>
      <c r="B364" t="s">
        <v>3332</v>
      </c>
      <c r="C364" t="s">
        <v>2522</v>
      </c>
      <c r="D364" s="1">
        <f t="shared" ca="1" si="5"/>
        <v>44524</v>
      </c>
      <c r="E364" s="2">
        <v>963</v>
      </c>
      <c r="F364" s="3">
        <v>0.5</v>
      </c>
    </row>
    <row r="365" spans="1:6" x14ac:dyDescent="0.3">
      <c r="A365" t="s">
        <v>3782</v>
      </c>
      <c r="B365" t="s">
        <v>3333</v>
      </c>
      <c r="C365" t="s">
        <v>2523</v>
      </c>
      <c r="D365" s="1">
        <f t="shared" ca="1" si="5"/>
        <v>44704</v>
      </c>
      <c r="E365" s="2">
        <v>234</v>
      </c>
      <c r="F365" s="3">
        <v>0.5</v>
      </c>
    </row>
    <row r="366" spans="1:6" x14ac:dyDescent="0.3">
      <c r="A366" t="s">
        <v>3783</v>
      </c>
      <c r="B366" t="s">
        <v>3334</v>
      </c>
      <c r="C366" t="s">
        <v>2524</v>
      </c>
      <c r="D366" s="1">
        <f t="shared" ca="1" si="5"/>
        <v>44400</v>
      </c>
      <c r="E366" s="2">
        <v>456</v>
      </c>
      <c r="F366" s="3">
        <v>0.5</v>
      </c>
    </row>
    <row r="367" spans="1:6" x14ac:dyDescent="0.3">
      <c r="A367" t="s">
        <v>3784</v>
      </c>
      <c r="B367" t="s">
        <v>3335</v>
      </c>
      <c r="C367" t="s">
        <v>2525</v>
      </c>
      <c r="D367" s="1">
        <f t="shared" ca="1" si="5"/>
        <v>44443</v>
      </c>
      <c r="E367" s="2">
        <v>564</v>
      </c>
      <c r="F367" s="3">
        <v>0.5</v>
      </c>
    </row>
    <row r="368" spans="1:6" x14ac:dyDescent="0.3">
      <c r="A368" t="s">
        <v>3785</v>
      </c>
      <c r="B368" t="s">
        <v>3336</v>
      </c>
      <c r="C368" t="s">
        <v>2526</v>
      </c>
      <c r="D368" s="1">
        <f t="shared" ca="1" si="5"/>
        <v>44344</v>
      </c>
      <c r="E368" s="2">
        <v>634</v>
      </c>
      <c r="F368" s="3">
        <v>0.3</v>
      </c>
    </row>
    <row r="369" spans="1:6" x14ac:dyDescent="0.3">
      <c r="A369" t="s">
        <v>3786</v>
      </c>
      <c r="B369" t="s">
        <v>3337</v>
      </c>
      <c r="C369" t="s">
        <v>2527</v>
      </c>
      <c r="D369" s="1">
        <f t="shared" ca="1" si="5"/>
        <v>44998</v>
      </c>
      <c r="E369" s="2">
        <v>236</v>
      </c>
      <c r="F369" s="3">
        <v>0.32</v>
      </c>
    </row>
    <row r="370" spans="1:6" x14ac:dyDescent="0.3">
      <c r="A370" t="s">
        <v>3787</v>
      </c>
      <c r="B370" t="s">
        <v>3338</v>
      </c>
      <c r="C370" t="s">
        <v>2528</v>
      </c>
      <c r="D370" s="1">
        <f t="shared" ca="1" si="5"/>
        <v>44854</v>
      </c>
      <c r="E370" s="2">
        <v>444</v>
      </c>
      <c r="F370" s="3">
        <v>0.25</v>
      </c>
    </row>
    <row r="371" spans="1:6" x14ac:dyDescent="0.3">
      <c r="A371" t="s">
        <v>3788</v>
      </c>
      <c r="B371" t="s">
        <v>3339</v>
      </c>
      <c r="C371" t="s">
        <v>2529</v>
      </c>
      <c r="D371" s="1">
        <f t="shared" ca="1" si="5"/>
        <v>44730</v>
      </c>
      <c r="E371" s="2">
        <v>456</v>
      </c>
      <c r="F371" s="3">
        <v>0.45</v>
      </c>
    </row>
    <row r="372" spans="1:6" x14ac:dyDescent="0.3">
      <c r="A372" t="s">
        <v>3789</v>
      </c>
      <c r="B372" t="s">
        <v>3340</v>
      </c>
      <c r="C372" t="s">
        <v>2530</v>
      </c>
      <c r="D372" s="1">
        <f t="shared" ca="1" si="5"/>
        <v>44728</v>
      </c>
      <c r="E372" s="2">
        <v>963</v>
      </c>
      <c r="F372" s="3">
        <v>0.15</v>
      </c>
    </row>
    <row r="373" spans="1:6" x14ac:dyDescent="0.3">
      <c r="A373" t="s">
        <v>3790</v>
      </c>
      <c r="B373" t="s">
        <v>3341</v>
      </c>
      <c r="C373" t="s">
        <v>2531</v>
      </c>
      <c r="D373" s="1">
        <f t="shared" ca="1" si="5"/>
        <v>44909</v>
      </c>
      <c r="E373" s="2">
        <v>456</v>
      </c>
      <c r="F373" s="3">
        <v>0.33</v>
      </c>
    </row>
    <row r="374" spans="1:6" x14ac:dyDescent="0.3">
      <c r="A374" t="s">
        <v>3791</v>
      </c>
      <c r="B374" t="s">
        <v>3342</v>
      </c>
      <c r="C374" t="s">
        <v>2532</v>
      </c>
      <c r="D374" s="1">
        <f t="shared" ca="1" si="5"/>
        <v>44580</v>
      </c>
      <c r="E374" s="2">
        <v>1189</v>
      </c>
      <c r="F374" s="3">
        <v>0.42</v>
      </c>
    </row>
    <row r="375" spans="1:6" x14ac:dyDescent="0.3">
      <c r="A375" t="s">
        <v>3792</v>
      </c>
      <c r="B375" t="s">
        <v>3343</v>
      </c>
      <c r="C375" t="s">
        <v>2532</v>
      </c>
      <c r="D375" s="1">
        <f t="shared" ca="1" si="5"/>
        <v>44419</v>
      </c>
      <c r="E375" s="2">
        <v>1298</v>
      </c>
      <c r="F375" s="3">
        <v>0.42</v>
      </c>
    </row>
    <row r="376" spans="1:6" x14ac:dyDescent="0.3">
      <c r="A376" t="s">
        <v>3793</v>
      </c>
      <c r="B376" t="s">
        <v>3344</v>
      </c>
      <c r="C376" t="s">
        <v>2532</v>
      </c>
      <c r="D376" s="1">
        <f t="shared" ca="1" si="5"/>
        <v>44325</v>
      </c>
      <c r="E376" s="2">
        <v>1456</v>
      </c>
      <c r="F376" s="3">
        <v>0.39</v>
      </c>
    </row>
    <row r="377" spans="1:6" x14ac:dyDescent="0.3">
      <c r="A377" t="s">
        <v>3794</v>
      </c>
      <c r="B377" t="s">
        <v>3345</v>
      </c>
      <c r="C377" t="s">
        <v>2532</v>
      </c>
      <c r="D377" s="1">
        <f t="shared" ca="1" si="5"/>
        <v>44900</v>
      </c>
      <c r="E377" s="2">
        <v>1478</v>
      </c>
      <c r="F377" s="3">
        <v>0.39</v>
      </c>
    </row>
    <row r="378" spans="1:6" x14ac:dyDescent="0.3">
      <c r="A378" t="s">
        <v>3795</v>
      </c>
      <c r="B378" t="s">
        <v>3346</v>
      </c>
      <c r="C378" t="s">
        <v>2532</v>
      </c>
      <c r="D378" s="1">
        <f t="shared" ca="1" si="5"/>
        <v>44557</v>
      </c>
      <c r="E378" s="2">
        <v>256</v>
      </c>
      <c r="F378" s="3">
        <v>0.39</v>
      </c>
    </row>
    <row r="379" spans="1:6" x14ac:dyDescent="0.3">
      <c r="A379" t="s">
        <v>3796</v>
      </c>
      <c r="B379" t="s">
        <v>3347</v>
      </c>
      <c r="C379" t="s">
        <v>2532</v>
      </c>
      <c r="D379" s="1">
        <f t="shared" ca="1" si="5"/>
        <v>44677</v>
      </c>
      <c r="E379" s="2">
        <v>2698</v>
      </c>
      <c r="F379" s="3">
        <v>0.39</v>
      </c>
    </row>
    <row r="380" spans="1:6" x14ac:dyDescent="0.3">
      <c r="A380" t="s">
        <v>3797</v>
      </c>
      <c r="B380" t="s">
        <v>3348</v>
      </c>
      <c r="C380" t="s">
        <v>2532</v>
      </c>
      <c r="D380" s="1">
        <f t="shared" ca="1" si="5"/>
        <v>44833</v>
      </c>
      <c r="E380" s="2">
        <v>2364</v>
      </c>
      <c r="F380" s="3">
        <v>0.3</v>
      </c>
    </row>
    <row r="381" spans="1:6" x14ac:dyDescent="0.3">
      <c r="A381" t="s">
        <v>3798</v>
      </c>
      <c r="B381" t="s">
        <v>3349</v>
      </c>
      <c r="C381" t="s">
        <v>2533</v>
      </c>
      <c r="D381" s="1">
        <f t="shared" ca="1" si="5"/>
        <v>44669</v>
      </c>
      <c r="E381" s="2">
        <v>1236</v>
      </c>
      <c r="F381" s="3">
        <v>0.3</v>
      </c>
    </row>
    <row r="382" spans="1:6" x14ac:dyDescent="0.3">
      <c r="A382" t="s">
        <v>3799</v>
      </c>
      <c r="B382" t="s">
        <v>3350</v>
      </c>
      <c r="C382" t="s">
        <v>2534</v>
      </c>
      <c r="D382" s="1">
        <f t="shared" ca="1" si="5"/>
        <v>44781</v>
      </c>
      <c r="E382" s="2">
        <v>756</v>
      </c>
      <c r="F382" s="3">
        <v>0.3</v>
      </c>
    </row>
    <row r="383" spans="1:6" x14ac:dyDescent="0.3">
      <c r="A383" t="s">
        <v>3800</v>
      </c>
      <c r="B383" t="s">
        <v>3351</v>
      </c>
      <c r="C383" t="s">
        <v>2535</v>
      </c>
      <c r="D383" s="1">
        <f t="shared" ca="1" si="5"/>
        <v>44243</v>
      </c>
      <c r="E383" s="2">
        <v>326</v>
      </c>
      <c r="F383" s="3">
        <v>0.25</v>
      </c>
    </row>
    <row r="384" spans="1:6" x14ac:dyDescent="0.3">
      <c r="A384" t="s">
        <v>3801</v>
      </c>
      <c r="B384" t="s">
        <v>3352</v>
      </c>
      <c r="C384" t="s">
        <v>2536</v>
      </c>
      <c r="D384" s="1">
        <f t="shared" ca="1" si="5"/>
        <v>44304</v>
      </c>
      <c r="E384" s="2">
        <v>453</v>
      </c>
      <c r="F384" s="3">
        <v>0.25</v>
      </c>
    </row>
    <row r="385" spans="1:6" x14ac:dyDescent="0.3">
      <c r="A385" t="s">
        <v>3802</v>
      </c>
      <c r="B385" t="s">
        <v>3353</v>
      </c>
      <c r="C385" t="s">
        <v>2537</v>
      </c>
      <c r="D385" s="1">
        <f t="shared" ca="1" si="5"/>
        <v>44261</v>
      </c>
      <c r="E385" s="2">
        <v>326</v>
      </c>
      <c r="F385" s="3">
        <v>0.3</v>
      </c>
    </row>
    <row r="386" spans="1:6" x14ac:dyDescent="0.3">
      <c r="A386" t="s">
        <v>3803</v>
      </c>
      <c r="B386" t="s">
        <v>3354</v>
      </c>
      <c r="C386" t="s">
        <v>2538</v>
      </c>
      <c r="D386" s="1">
        <f t="shared" ca="1" si="5"/>
        <v>44849</v>
      </c>
      <c r="E386" s="2">
        <v>456</v>
      </c>
      <c r="F386" s="3">
        <v>0.3</v>
      </c>
    </row>
    <row r="387" spans="1:6" x14ac:dyDescent="0.3">
      <c r="A387" t="s">
        <v>3804</v>
      </c>
      <c r="B387" t="s">
        <v>3355</v>
      </c>
      <c r="C387" t="s">
        <v>2539</v>
      </c>
      <c r="D387" s="1">
        <f t="shared" ref="D387:D450" ca="1" si="6">RANDBETWEEN(DATE(2021,1,1),DATE(2023,3,31))</f>
        <v>44549</v>
      </c>
      <c r="E387" s="2">
        <v>456</v>
      </c>
      <c r="F387" s="3">
        <v>0.3</v>
      </c>
    </row>
    <row r="388" spans="1:6" x14ac:dyDescent="0.3">
      <c r="A388" t="s">
        <v>3805</v>
      </c>
      <c r="B388" t="s">
        <v>3356</v>
      </c>
      <c r="C388" t="s">
        <v>2540</v>
      </c>
      <c r="D388" s="1">
        <f t="shared" ca="1" si="6"/>
        <v>44394</v>
      </c>
      <c r="E388" s="2">
        <v>456</v>
      </c>
      <c r="F388" s="3">
        <v>0.4</v>
      </c>
    </row>
    <row r="389" spans="1:6" x14ac:dyDescent="0.3">
      <c r="A389" t="s">
        <v>3806</v>
      </c>
      <c r="B389" t="s">
        <v>3357</v>
      </c>
      <c r="C389" t="s">
        <v>2541</v>
      </c>
      <c r="D389" s="1">
        <f t="shared" ca="1" si="6"/>
        <v>44906</v>
      </c>
      <c r="E389" s="2">
        <v>456</v>
      </c>
      <c r="F389" s="3">
        <v>0.4</v>
      </c>
    </row>
    <row r="390" spans="1:6" x14ac:dyDescent="0.3">
      <c r="A390" t="s">
        <v>3807</v>
      </c>
      <c r="B390" t="s">
        <v>3358</v>
      </c>
      <c r="C390" t="s">
        <v>2542</v>
      </c>
      <c r="D390" s="1">
        <f t="shared" ca="1" si="6"/>
        <v>44678</v>
      </c>
      <c r="E390" s="2">
        <v>236</v>
      </c>
      <c r="F390" s="3">
        <v>0.4</v>
      </c>
    </row>
    <row r="391" spans="1:6" x14ac:dyDescent="0.3">
      <c r="A391" t="s">
        <v>3808</v>
      </c>
      <c r="B391" t="s">
        <v>3359</v>
      </c>
      <c r="C391" t="s">
        <v>2543</v>
      </c>
      <c r="D391" s="1">
        <f t="shared" ca="1" si="6"/>
        <v>44811</v>
      </c>
      <c r="E391" s="2">
        <v>996</v>
      </c>
      <c r="F391" s="3">
        <v>0.4</v>
      </c>
    </row>
    <row r="392" spans="1:6" x14ac:dyDescent="0.3">
      <c r="A392" t="s">
        <v>3809</v>
      </c>
      <c r="B392" t="s">
        <v>3360</v>
      </c>
      <c r="C392" t="s">
        <v>2544</v>
      </c>
      <c r="D392" s="1">
        <f t="shared" ca="1" si="6"/>
        <v>44687</v>
      </c>
      <c r="E392" s="2">
        <v>654</v>
      </c>
      <c r="F392" s="3">
        <v>0.4</v>
      </c>
    </row>
    <row r="393" spans="1:6" x14ac:dyDescent="0.3">
      <c r="A393" t="s">
        <v>3810</v>
      </c>
      <c r="B393" t="s">
        <v>3361</v>
      </c>
      <c r="C393" t="s">
        <v>2545</v>
      </c>
      <c r="D393" s="1">
        <f t="shared" ca="1" si="6"/>
        <v>44736</v>
      </c>
      <c r="E393" s="2">
        <v>456</v>
      </c>
      <c r="F393" s="3">
        <v>0.4</v>
      </c>
    </row>
    <row r="394" spans="1:6" x14ac:dyDescent="0.3">
      <c r="A394" t="s">
        <v>3811</v>
      </c>
      <c r="B394" t="s">
        <v>3362</v>
      </c>
      <c r="C394" t="s">
        <v>2546</v>
      </c>
      <c r="D394" s="1">
        <f t="shared" ca="1" si="6"/>
        <v>44555</v>
      </c>
      <c r="E394" s="2">
        <v>785</v>
      </c>
      <c r="F394" s="3">
        <v>0.45</v>
      </c>
    </row>
    <row r="395" spans="1:6" x14ac:dyDescent="0.3">
      <c r="A395" t="s">
        <v>3812</v>
      </c>
      <c r="B395" t="s">
        <v>3363</v>
      </c>
      <c r="C395" t="s">
        <v>2547</v>
      </c>
      <c r="D395" s="1">
        <f t="shared" ca="1" si="6"/>
        <v>44561</v>
      </c>
      <c r="E395" s="2">
        <v>365</v>
      </c>
      <c r="F395" s="3">
        <v>0.45</v>
      </c>
    </row>
    <row r="396" spans="1:6" x14ac:dyDescent="0.3">
      <c r="A396" t="s">
        <v>3813</v>
      </c>
      <c r="B396" t="s">
        <v>3364</v>
      </c>
      <c r="C396" t="s">
        <v>2547</v>
      </c>
      <c r="D396" s="1">
        <f t="shared" ca="1" si="6"/>
        <v>44746</v>
      </c>
      <c r="E396" s="2">
        <v>965</v>
      </c>
      <c r="F396" s="3">
        <v>0.45</v>
      </c>
    </row>
    <row r="397" spans="1:6" x14ac:dyDescent="0.3">
      <c r="A397" t="s">
        <v>3814</v>
      </c>
      <c r="B397" t="s">
        <v>3365</v>
      </c>
      <c r="C397" t="s">
        <v>2547</v>
      </c>
      <c r="D397" s="1">
        <f t="shared" ca="1" si="6"/>
        <v>44729</v>
      </c>
      <c r="E397" s="2">
        <v>444</v>
      </c>
      <c r="F397" s="3">
        <v>0.47</v>
      </c>
    </row>
    <row r="398" spans="1:6" x14ac:dyDescent="0.3">
      <c r="A398" t="s">
        <v>3815</v>
      </c>
      <c r="B398" t="s">
        <v>3366</v>
      </c>
      <c r="C398" t="s">
        <v>2548</v>
      </c>
      <c r="D398" s="1">
        <f t="shared" ca="1" si="6"/>
        <v>44903</v>
      </c>
      <c r="E398" s="2">
        <v>569</v>
      </c>
      <c r="F398" s="3">
        <v>0.47</v>
      </c>
    </row>
    <row r="399" spans="1:6" x14ac:dyDescent="0.3">
      <c r="A399" t="s">
        <v>3816</v>
      </c>
      <c r="B399" t="s">
        <v>3367</v>
      </c>
      <c r="C399" t="s">
        <v>2549</v>
      </c>
      <c r="D399" s="1">
        <f t="shared" ca="1" si="6"/>
        <v>44338</v>
      </c>
      <c r="E399" s="2">
        <v>475</v>
      </c>
      <c r="F399" s="3">
        <v>0.46</v>
      </c>
    </row>
    <row r="400" spans="1:6" x14ac:dyDescent="0.3">
      <c r="A400" t="s">
        <v>3817</v>
      </c>
      <c r="B400" t="s">
        <v>3368</v>
      </c>
      <c r="C400" t="s">
        <v>2550</v>
      </c>
      <c r="D400" s="1">
        <f t="shared" ca="1" si="6"/>
        <v>44517</v>
      </c>
      <c r="E400" s="2">
        <v>598</v>
      </c>
      <c r="F400" s="3">
        <v>0.46</v>
      </c>
    </row>
    <row r="401" spans="1:6" x14ac:dyDescent="0.3">
      <c r="A401" t="s">
        <v>3818</v>
      </c>
      <c r="B401" t="s">
        <v>3369</v>
      </c>
      <c r="C401" t="s">
        <v>2551</v>
      </c>
      <c r="D401" s="1">
        <f t="shared" ca="1" si="6"/>
        <v>44246</v>
      </c>
      <c r="E401" s="2">
        <v>536</v>
      </c>
      <c r="F401" s="3">
        <v>0.46</v>
      </c>
    </row>
    <row r="402" spans="1:6" x14ac:dyDescent="0.3">
      <c r="A402" t="s">
        <v>3819</v>
      </c>
      <c r="B402" t="s">
        <v>3370</v>
      </c>
      <c r="C402" t="s">
        <v>2552</v>
      </c>
      <c r="D402" s="1">
        <f t="shared" ca="1" si="6"/>
        <v>44262</v>
      </c>
      <c r="E402" s="2">
        <v>256</v>
      </c>
      <c r="F402" s="3">
        <v>0.3</v>
      </c>
    </row>
    <row r="403" spans="1:6" x14ac:dyDescent="0.3">
      <c r="A403" t="s">
        <v>3820</v>
      </c>
      <c r="B403" t="s">
        <v>3371</v>
      </c>
      <c r="C403" t="s">
        <v>2553</v>
      </c>
      <c r="D403" s="1">
        <f t="shared" ca="1" si="6"/>
        <v>44483</v>
      </c>
      <c r="E403" s="2">
        <v>456</v>
      </c>
      <c r="F403" s="3">
        <v>0.3</v>
      </c>
    </row>
    <row r="404" spans="1:6" x14ac:dyDescent="0.3">
      <c r="A404" t="s">
        <v>3821</v>
      </c>
      <c r="B404" t="s">
        <v>3372</v>
      </c>
      <c r="C404" t="s">
        <v>2554</v>
      </c>
      <c r="D404" s="1">
        <f t="shared" ca="1" si="6"/>
        <v>44722</v>
      </c>
      <c r="E404" s="2">
        <v>456</v>
      </c>
      <c r="F404" s="3">
        <v>0.3</v>
      </c>
    </row>
    <row r="405" spans="1:6" x14ac:dyDescent="0.3">
      <c r="A405" t="s">
        <v>3822</v>
      </c>
      <c r="B405" t="s">
        <v>3373</v>
      </c>
      <c r="C405" t="s">
        <v>2555</v>
      </c>
      <c r="D405" s="1">
        <f t="shared" ca="1" si="6"/>
        <v>44922</v>
      </c>
      <c r="E405" s="2">
        <v>745</v>
      </c>
      <c r="F405" s="3">
        <v>0.3</v>
      </c>
    </row>
    <row r="406" spans="1:6" x14ac:dyDescent="0.3">
      <c r="A406" t="s">
        <v>3823</v>
      </c>
      <c r="B406" t="s">
        <v>3374</v>
      </c>
      <c r="C406" t="s">
        <v>2556</v>
      </c>
      <c r="D406" s="1">
        <f t="shared" ca="1" si="6"/>
        <v>44300</v>
      </c>
      <c r="E406" s="2">
        <v>356</v>
      </c>
      <c r="F406" s="3">
        <v>0.3</v>
      </c>
    </row>
    <row r="407" spans="1:6" x14ac:dyDescent="0.3">
      <c r="A407" t="s">
        <v>3824</v>
      </c>
      <c r="B407" t="s">
        <v>3375</v>
      </c>
      <c r="C407" t="s">
        <v>2557</v>
      </c>
      <c r="D407" s="1">
        <f t="shared" ca="1" si="6"/>
        <v>44883</v>
      </c>
      <c r="E407" s="2">
        <v>1189</v>
      </c>
      <c r="F407" s="3">
        <v>0.35</v>
      </c>
    </row>
    <row r="408" spans="1:6" x14ac:dyDescent="0.3">
      <c r="A408" t="s">
        <v>3825</v>
      </c>
      <c r="B408" t="s">
        <v>3376</v>
      </c>
      <c r="C408" t="s">
        <v>2558</v>
      </c>
      <c r="D408" s="1">
        <f t="shared" ca="1" si="6"/>
        <v>44722</v>
      </c>
      <c r="E408" s="2">
        <v>426</v>
      </c>
      <c r="F408" s="3">
        <v>0.35</v>
      </c>
    </row>
    <row r="409" spans="1:6" x14ac:dyDescent="0.3">
      <c r="A409" t="s">
        <v>3826</v>
      </c>
      <c r="B409" t="s">
        <v>3377</v>
      </c>
      <c r="C409" t="s">
        <v>2559</v>
      </c>
      <c r="D409" s="1">
        <f t="shared" ca="1" si="6"/>
        <v>44832</v>
      </c>
      <c r="E409" s="2">
        <v>1126</v>
      </c>
      <c r="F409" s="3">
        <v>0.35</v>
      </c>
    </row>
    <row r="410" spans="1:6" x14ac:dyDescent="0.3">
      <c r="A410" t="s">
        <v>3827</v>
      </c>
      <c r="B410" t="s">
        <v>3378</v>
      </c>
      <c r="C410" t="s">
        <v>2560</v>
      </c>
      <c r="D410" s="1">
        <f t="shared" ca="1" si="6"/>
        <v>44849</v>
      </c>
      <c r="E410" s="2">
        <v>1145</v>
      </c>
      <c r="F410" s="3">
        <v>0.35</v>
      </c>
    </row>
    <row r="411" spans="1:6" x14ac:dyDescent="0.3">
      <c r="A411" t="s">
        <v>3828</v>
      </c>
      <c r="B411" t="s">
        <v>3379</v>
      </c>
      <c r="C411" t="s">
        <v>2561</v>
      </c>
      <c r="D411" s="1">
        <f t="shared" ca="1" si="6"/>
        <v>44290</v>
      </c>
      <c r="E411" s="2">
        <v>1235</v>
      </c>
      <c r="F411" s="3">
        <v>0.35</v>
      </c>
    </row>
    <row r="412" spans="1:6" x14ac:dyDescent="0.3">
      <c r="A412" t="s">
        <v>3829</v>
      </c>
      <c r="B412" t="s">
        <v>3380</v>
      </c>
      <c r="C412" t="s">
        <v>2562</v>
      </c>
      <c r="D412" s="1">
        <f t="shared" ca="1" si="6"/>
        <v>44933</v>
      </c>
      <c r="E412" s="2">
        <v>1564</v>
      </c>
      <c r="F412" s="3">
        <v>0.35</v>
      </c>
    </row>
    <row r="413" spans="1:6" x14ac:dyDescent="0.3">
      <c r="A413" t="s">
        <v>3830</v>
      </c>
      <c r="B413" t="s">
        <v>3381</v>
      </c>
      <c r="C413" t="s">
        <v>2563</v>
      </c>
      <c r="D413" s="1">
        <f t="shared" ca="1" si="6"/>
        <v>44905</v>
      </c>
      <c r="E413" s="2">
        <v>654</v>
      </c>
      <c r="F413" s="3">
        <v>0.4</v>
      </c>
    </row>
    <row r="414" spans="1:6" x14ac:dyDescent="0.3">
      <c r="A414" t="s">
        <v>3831</v>
      </c>
      <c r="B414" t="s">
        <v>3382</v>
      </c>
      <c r="C414" t="s">
        <v>2564</v>
      </c>
      <c r="D414" s="1">
        <f t="shared" ca="1" si="6"/>
        <v>44206</v>
      </c>
      <c r="E414" s="2">
        <v>854</v>
      </c>
      <c r="F414" s="3">
        <v>0.4</v>
      </c>
    </row>
    <row r="415" spans="1:6" x14ac:dyDescent="0.3">
      <c r="A415" t="s">
        <v>3832</v>
      </c>
      <c r="B415" t="s">
        <v>3383</v>
      </c>
      <c r="C415" t="s">
        <v>2565</v>
      </c>
      <c r="D415" s="1">
        <f t="shared" ca="1" si="6"/>
        <v>44466</v>
      </c>
      <c r="E415" s="2">
        <v>475</v>
      </c>
      <c r="F415" s="3">
        <v>0.15</v>
      </c>
    </row>
    <row r="416" spans="1:6" x14ac:dyDescent="0.3">
      <c r="A416" t="s">
        <v>3833</v>
      </c>
      <c r="B416" t="s">
        <v>3384</v>
      </c>
      <c r="C416" t="s">
        <v>2566</v>
      </c>
      <c r="D416" s="1">
        <f t="shared" ca="1" si="6"/>
        <v>44680</v>
      </c>
      <c r="E416" s="2">
        <v>349</v>
      </c>
      <c r="F416" s="3">
        <v>0.15</v>
      </c>
    </row>
    <row r="417" spans="1:6" x14ac:dyDescent="0.3">
      <c r="A417" t="s">
        <v>3834</v>
      </c>
      <c r="B417" t="s">
        <v>3285</v>
      </c>
      <c r="C417" t="s">
        <v>2567</v>
      </c>
      <c r="D417" s="1">
        <f t="shared" ca="1" si="6"/>
        <v>44753</v>
      </c>
      <c r="E417" s="2">
        <v>350</v>
      </c>
      <c r="F417" s="3">
        <v>0.15</v>
      </c>
    </row>
    <row r="418" spans="1:6" x14ac:dyDescent="0.3">
      <c r="A418" t="s">
        <v>3835</v>
      </c>
      <c r="B418" t="s">
        <v>3286</v>
      </c>
      <c r="C418" t="s">
        <v>2568</v>
      </c>
      <c r="D418" s="1">
        <f t="shared" ca="1" si="6"/>
        <v>44960</v>
      </c>
      <c r="E418" s="2">
        <v>351</v>
      </c>
      <c r="F418" s="3">
        <v>0.35</v>
      </c>
    </row>
    <row r="419" spans="1:6" x14ac:dyDescent="0.3">
      <c r="A419" t="s">
        <v>3836</v>
      </c>
      <c r="B419" t="s">
        <v>3287</v>
      </c>
      <c r="C419" t="s">
        <v>2569</v>
      </c>
      <c r="D419" s="1">
        <f t="shared" ca="1" si="6"/>
        <v>44914</v>
      </c>
      <c r="E419" s="2">
        <v>352</v>
      </c>
      <c r="F419" s="3">
        <v>0.35</v>
      </c>
    </row>
    <row r="420" spans="1:6" x14ac:dyDescent="0.3">
      <c r="A420" t="s">
        <v>3837</v>
      </c>
      <c r="B420" t="s">
        <v>3288</v>
      </c>
      <c r="C420" t="s">
        <v>2570</v>
      </c>
      <c r="D420" s="1">
        <f t="shared" ca="1" si="6"/>
        <v>44586</v>
      </c>
      <c r="E420" s="2">
        <v>2245</v>
      </c>
      <c r="F420" s="3">
        <v>0.35</v>
      </c>
    </row>
    <row r="421" spans="1:6" x14ac:dyDescent="0.3">
      <c r="A421" t="s">
        <v>3838</v>
      </c>
      <c r="B421" t="s">
        <v>3289</v>
      </c>
      <c r="C421" t="s">
        <v>2571</v>
      </c>
      <c r="D421" s="1">
        <f t="shared" ca="1" si="6"/>
        <v>44554</v>
      </c>
      <c r="E421" s="2">
        <v>2135</v>
      </c>
      <c r="F421" s="3">
        <v>0.35</v>
      </c>
    </row>
    <row r="422" spans="1:6" x14ac:dyDescent="0.3">
      <c r="A422" t="s">
        <v>3839</v>
      </c>
      <c r="B422" t="s">
        <v>3290</v>
      </c>
      <c r="C422" t="s">
        <v>2572</v>
      </c>
      <c r="D422" s="1">
        <f t="shared" ca="1" si="6"/>
        <v>44500</v>
      </c>
      <c r="E422" s="2">
        <v>1245</v>
      </c>
      <c r="F422" s="3">
        <v>0.55000000000000004</v>
      </c>
    </row>
    <row r="423" spans="1:6" x14ac:dyDescent="0.3">
      <c r="A423" t="s">
        <v>3840</v>
      </c>
      <c r="B423" t="s">
        <v>3291</v>
      </c>
      <c r="C423" t="s">
        <v>2573</v>
      </c>
      <c r="D423" s="1">
        <f t="shared" ca="1" si="6"/>
        <v>44507</v>
      </c>
      <c r="E423" s="2">
        <v>2145</v>
      </c>
      <c r="F423" s="3">
        <v>0.55000000000000004</v>
      </c>
    </row>
    <row r="424" spans="1:6" x14ac:dyDescent="0.3">
      <c r="A424" t="s">
        <v>3841</v>
      </c>
      <c r="B424" t="s">
        <v>3292</v>
      </c>
      <c r="C424" t="s">
        <v>2574</v>
      </c>
      <c r="D424" s="1">
        <f t="shared" ca="1" si="6"/>
        <v>44494</v>
      </c>
      <c r="E424" s="2">
        <v>2356</v>
      </c>
      <c r="F424" s="3">
        <v>0.55000000000000004</v>
      </c>
    </row>
    <row r="425" spans="1:6" x14ac:dyDescent="0.3">
      <c r="A425" t="s">
        <v>3842</v>
      </c>
      <c r="B425" t="s">
        <v>3293</v>
      </c>
      <c r="C425" t="s">
        <v>2575</v>
      </c>
      <c r="D425" s="1">
        <f t="shared" ca="1" si="6"/>
        <v>44317</v>
      </c>
      <c r="E425" s="2">
        <v>2235</v>
      </c>
      <c r="F425" s="3">
        <v>0.55000000000000004</v>
      </c>
    </row>
    <row r="426" spans="1:6" x14ac:dyDescent="0.3">
      <c r="A426" t="s">
        <v>3843</v>
      </c>
      <c r="B426" t="s">
        <v>3294</v>
      </c>
      <c r="C426" t="s">
        <v>2576</v>
      </c>
      <c r="D426" s="1">
        <f t="shared" ca="1" si="6"/>
        <v>44398</v>
      </c>
      <c r="E426" s="2">
        <v>2252</v>
      </c>
      <c r="F426" s="3">
        <v>0.5</v>
      </c>
    </row>
    <row r="427" spans="1:6" x14ac:dyDescent="0.3">
      <c r="A427" t="s">
        <v>3844</v>
      </c>
      <c r="B427" t="s">
        <v>3295</v>
      </c>
      <c r="C427" t="s">
        <v>2577</v>
      </c>
      <c r="D427" s="1">
        <f t="shared" ca="1" si="6"/>
        <v>44299</v>
      </c>
      <c r="E427" s="2">
        <v>2452</v>
      </c>
      <c r="F427" s="3">
        <v>0.5</v>
      </c>
    </row>
    <row r="428" spans="1:6" x14ac:dyDescent="0.3">
      <c r="A428" t="s">
        <v>3845</v>
      </c>
      <c r="B428" t="s">
        <v>3296</v>
      </c>
      <c r="C428" t="s">
        <v>2578</v>
      </c>
      <c r="D428" s="1">
        <f t="shared" ca="1" si="6"/>
        <v>44465</v>
      </c>
      <c r="E428" s="2">
        <v>2263</v>
      </c>
      <c r="F428" s="3">
        <v>0.5</v>
      </c>
    </row>
    <row r="429" spans="1:6" x14ac:dyDescent="0.3">
      <c r="A429" t="s">
        <v>3846</v>
      </c>
      <c r="B429" t="s">
        <v>3297</v>
      </c>
      <c r="C429" t="s">
        <v>2579</v>
      </c>
      <c r="D429" s="1">
        <f t="shared" ca="1" si="6"/>
        <v>44411</v>
      </c>
      <c r="E429" s="2">
        <v>2253</v>
      </c>
      <c r="F429" s="3">
        <v>0.5</v>
      </c>
    </row>
    <row r="430" spans="1:6" x14ac:dyDescent="0.3">
      <c r="A430" t="s">
        <v>3847</v>
      </c>
      <c r="B430" t="s">
        <v>3298</v>
      </c>
      <c r="C430" t="s">
        <v>2580</v>
      </c>
      <c r="D430" s="1">
        <f t="shared" ca="1" si="6"/>
        <v>44478</v>
      </c>
      <c r="E430" s="2">
        <v>1025</v>
      </c>
      <c r="F430" s="3">
        <v>0.5</v>
      </c>
    </row>
    <row r="431" spans="1:6" x14ac:dyDescent="0.3">
      <c r="A431" t="s">
        <v>3848</v>
      </c>
      <c r="B431" t="s">
        <v>3299</v>
      </c>
      <c r="C431" t="s">
        <v>2581</v>
      </c>
      <c r="D431" s="1">
        <f t="shared" ca="1" si="6"/>
        <v>44316</v>
      </c>
      <c r="E431" s="2">
        <v>1025</v>
      </c>
      <c r="F431" s="3">
        <v>0.3</v>
      </c>
    </row>
    <row r="432" spans="1:6" x14ac:dyDescent="0.3">
      <c r="A432" t="s">
        <v>3849</v>
      </c>
      <c r="B432" t="s">
        <v>3300</v>
      </c>
      <c r="C432" t="s">
        <v>2582</v>
      </c>
      <c r="D432" s="1">
        <f t="shared" ca="1" si="6"/>
        <v>44795</v>
      </c>
      <c r="E432" s="2">
        <v>555</v>
      </c>
      <c r="F432" s="3">
        <v>0.32</v>
      </c>
    </row>
    <row r="433" spans="1:6" x14ac:dyDescent="0.3">
      <c r="A433" t="s">
        <v>3850</v>
      </c>
      <c r="B433" t="s">
        <v>3301</v>
      </c>
      <c r="C433" t="s">
        <v>2583</v>
      </c>
      <c r="D433" s="1">
        <f t="shared" ca="1" si="6"/>
        <v>44583</v>
      </c>
      <c r="E433" s="2">
        <v>599</v>
      </c>
      <c r="F433" s="3">
        <v>0.25</v>
      </c>
    </row>
    <row r="434" spans="1:6" x14ac:dyDescent="0.3">
      <c r="A434" t="s">
        <v>3851</v>
      </c>
      <c r="B434" t="s">
        <v>3302</v>
      </c>
      <c r="C434" t="s">
        <v>2584</v>
      </c>
      <c r="D434" s="1">
        <f t="shared" ca="1" si="6"/>
        <v>44474</v>
      </c>
      <c r="E434" s="2">
        <v>555</v>
      </c>
      <c r="F434" s="3">
        <v>0.45</v>
      </c>
    </row>
    <row r="435" spans="1:6" x14ac:dyDescent="0.3">
      <c r="A435" t="s">
        <v>3852</v>
      </c>
      <c r="B435" t="s">
        <v>3303</v>
      </c>
      <c r="C435" t="s">
        <v>2585</v>
      </c>
      <c r="D435" s="1">
        <f t="shared" ca="1" si="6"/>
        <v>44802</v>
      </c>
      <c r="E435" s="2">
        <v>555</v>
      </c>
      <c r="F435" s="3">
        <v>0.15</v>
      </c>
    </row>
    <row r="436" spans="1:6" x14ac:dyDescent="0.3">
      <c r="A436" t="s">
        <v>3853</v>
      </c>
      <c r="B436" t="s">
        <v>3304</v>
      </c>
      <c r="C436" t="s">
        <v>2586</v>
      </c>
      <c r="D436" s="1">
        <f t="shared" ca="1" si="6"/>
        <v>44656</v>
      </c>
      <c r="E436" s="2">
        <v>565</v>
      </c>
      <c r="F436" s="3">
        <v>0.33</v>
      </c>
    </row>
    <row r="437" spans="1:6" x14ac:dyDescent="0.3">
      <c r="A437" t="s">
        <v>3854</v>
      </c>
      <c r="B437" t="s">
        <v>3305</v>
      </c>
      <c r="C437" t="s">
        <v>2587</v>
      </c>
      <c r="D437" s="1">
        <f t="shared" ca="1" si="6"/>
        <v>44395</v>
      </c>
      <c r="E437" s="2">
        <v>555</v>
      </c>
      <c r="F437" s="3">
        <v>0.42</v>
      </c>
    </row>
    <row r="438" spans="1:6" x14ac:dyDescent="0.3">
      <c r="A438" t="s">
        <v>3855</v>
      </c>
      <c r="B438" t="s">
        <v>3306</v>
      </c>
      <c r="C438" t="s">
        <v>2588</v>
      </c>
      <c r="D438" s="1">
        <f t="shared" ca="1" si="6"/>
        <v>44705</v>
      </c>
      <c r="E438" s="2">
        <v>999</v>
      </c>
      <c r="F438" s="3">
        <v>0.42</v>
      </c>
    </row>
    <row r="439" spans="1:6" x14ac:dyDescent="0.3">
      <c r="A439" t="s">
        <v>3856</v>
      </c>
      <c r="B439" t="s">
        <v>3307</v>
      </c>
      <c r="C439" t="s">
        <v>2589</v>
      </c>
      <c r="D439" s="1">
        <f t="shared" ca="1" si="6"/>
        <v>44643</v>
      </c>
      <c r="E439" s="2">
        <v>999</v>
      </c>
      <c r="F439" s="3">
        <v>0.39</v>
      </c>
    </row>
    <row r="440" spans="1:6" x14ac:dyDescent="0.3">
      <c r="A440" t="s">
        <v>3857</v>
      </c>
      <c r="B440" t="s">
        <v>3308</v>
      </c>
      <c r="C440" t="s">
        <v>2590</v>
      </c>
      <c r="D440" s="1">
        <f t="shared" ca="1" si="6"/>
        <v>44979</v>
      </c>
      <c r="E440" s="2">
        <v>999</v>
      </c>
      <c r="F440" s="3">
        <v>0.39</v>
      </c>
    </row>
    <row r="441" spans="1:6" x14ac:dyDescent="0.3">
      <c r="A441" t="s">
        <v>3858</v>
      </c>
      <c r="B441" t="s">
        <v>3309</v>
      </c>
      <c r="C441" t="s">
        <v>2591</v>
      </c>
      <c r="D441" s="1">
        <f t="shared" ca="1" si="6"/>
        <v>44400</v>
      </c>
      <c r="E441" s="2">
        <v>999</v>
      </c>
      <c r="F441" s="3">
        <v>0.39</v>
      </c>
    </row>
    <row r="442" spans="1:6" x14ac:dyDescent="0.3">
      <c r="A442" t="s">
        <v>3859</v>
      </c>
      <c r="B442" t="s">
        <v>3310</v>
      </c>
      <c r="C442" t="s">
        <v>2592</v>
      </c>
      <c r="D442" s="1">
        <f t="shared" ca="1" si="6"/>
        <v>44924</v>
      </c>
      <c r="E442" s="2">
        <v>1119</v>
      </c>
      <c r="F442" s="3">
        <v>0.39</v>
      </c>
    </row>
    <row r="443" spans="1:6" x14ac:dyDescent="0.3">
      <c r="A443" t="s">
        <v>3860</v>
      </c>
      <c r="B443" t="s">
        <v>3311</v>
      </c>
      <c r="C443" t="s">
        <v>2593</v>
      </c>
      <c r="D443" s="1">
        <f t="shared" ca="1" si="6"/>
        <v>44463</v>
      </c>
      <c r="E443" s="2">
        <v>1119</v>
      </c>
      <c r="F443" s="3">
        <v>0.3</v>
      </c>
    </row>
    <row r="444" spans="1:6" x14ac:dyDescent="0.3">
      <c r="A444" t="s">
        <v>3861</v>
      </c>
      <c r="B444" t="s">
        <v>3312</v>
      </c>
      <c r="C444" t="s">
        <v>2594</v>
      </c>
      <c r="D444" s="1">
        <f t="shared" ca="1" si="6"/>
        <v>44911</v>
      </c>
      <c r="E444" s="2">
        <v>1119</v>
      </c>
      <c r="F444" s="3">
        <v>0.3</v>
      </c>
    </row>
    <row r="445" spans="1:6" x14ac:dyDescent="0.3">
      <c r="A445" t="s">
        <v>3862</v>
      </c>
      <c r="B445" t="s">
        <v>3313</v>
      </c>
      <c r="C445" t="s">
        <v>2595</v>
      </c>
      <c r="D445" s="1">
        <f t="shared" ca="1" si="6"/>
        <v>44486</v>
      </c>
      <c r="E445" s="2">
        <v>1119</v>
      </c>
      <c r="F445" s="3">
        <v>0.3</v>
      </c>
    </row>
    <row r="446" spans="1:6" x14ac:dyDescent="0.3">
      <c r="A446" t="s">
        <v>3863</v>
      </c>
      <c r="B446" t="s">
        <v>3314</v>
      </c>
      <c r="C446" t="s">
        <v>2596</v>
      </c>
      <c r="D446" s="1">
        <f t="shared" ca="1" si="6"/>
        <v>44629</v>
      </c>
      <c r="E446" s="2">
        <v>985</v>
      </c>
      <c r="F446" s="3">
        <v>0.25</v>
      </c>
    </row>
    <row r="447" spans="1:6" x14ac:dyDescent="0.3">
      <c r="A447" t="s">
        <v>3864</v>
      </c>
      <c r="B447" t="s">
        <v>3315</v>
      </c>
      <c r="C447" t="s">
        <v>2597</v>
      </c>
      <c r="D447" s="1">
        <f t="shared" ca="1" si="6"/>
        <v>44922</v>
      </c>
      <c r="E447" s="2">
        <v>985</v>
      </c>
      <c r="F447" s="3">
        <v>0.25</v>
      </c>
    </row>
    <row r="448" spans="1:6" x14ac:dyDescent="0.3">
      <c r="A448" t="s">
        <v>3865</v>
      </c>
      <c r="B448" t="s">
        <v>3316</v>
      </c>
      <c r="C448" t="s">
        <v>2598</v>
      </c>
      <c r="D448" s="1">
        <f t="shared" ca="1" si="6"/>
        <v>45012</v>
      </c>
      <c r="E448" s="2">
        <v>985</v>
      </c>
      <c r="F448" s="3">
        <v>0.3</v>
      </c>
    </row>
    <row r="449" spans="1:6" x14ac:dyDescent="0.3">
      <c r="A449" t="s">
        <v>3866</v>
      </c>
      <c r="B449" t="s">
        <v>3317</v>
      </c>
      <c r="C449" t="s">
        <v>2599</v>
      </c>
      <c r="D449" s="1">
        <f t="shared" ca="1" si="6"/>
        <v>44759</v>
      </c>
      <c r="E449" s="2">
        <v>985</v>
      </c>
      <c r="F449" s="3">
        <v>0.3</v>
      </c>
    </row>
    <row r="450" spans="1:6" x14ac:dyDescent="0.3">
      <c r="A450" t="s">
        <v>3867</v>
      </c>
      <c r="B450" t="s">
        <v>3318</v>
      </c>
      <c r="C450" t="s">
        <v>2600</v>
      </c>
      <c r="D450" s="1">
        <f t="shared" ca="1" si="6"/>
        <v>44376</v>
      </c>
      <c r="E450" s="2">
        <v>985</v>
      </c>
      <c r="F450" s="3">
        <v>0.3</v>
      </c>
    </row>
    <row r="451" spans="1:6" x14ac:dyDescent="0.3">
      <c r="A451" t="s">
        <v>3868</v>
      </c>
      <c r="B451" t="s">
        <v>3319</v>
      </c>
      <c r="C451" t="s">
        <v>2601</v>
      </c>
      <c r="D451" s="1">
        <f t="shared" ref="D451:D514" ca="1" si="7">RANDBETWEEN(DATE(2021,1,1),DATE(2023,3,31))</f>
        <v>44226</v>
      </c>
      <c r="E451" s="2">
        <v>369</v>
      </c>
      <c r="F451" s="3">
        <v>0.4</v>
      </c>
    </row>
    <row r="452" spans="1:6" x14ac:dyDescent="0.3">
      <c r="A452" t="s">
        <v>3869</v>
      </c>
      <c r="B452" t="s">
        <v>3320</v>
      </c>
      <c r="C452" t="s">
        <v>2601</v>
      </c>
      <c r="D452" s="1">
        <f t="shared" ca="1" si="7"/>
        <v>44532</v>
      </c>
      <c r="E452" s="2">
        <v>399</v>
      </c>
      <c r="F452" s="3">
        <v>0.4</v>
      </c>
    </row>
    <row r="453" spans="1:6" x14ac:dyDescent="0.3">
      <c r="A453" t="s">
        <v>3870</v>
      </c>
      <c r="B453" t="s">
        <v>3321</v>
      </c>
      <c r="C453" t="s">
        <v>2601</v>
      </c>
      <c r="D453" s="1">
        <f t="shared" ca="1" si="7"/>
        <v>44445</v>
      </c>
      <c r="E453" s="2">
        <v>399</v>
      </c>
      <c r="F453" s="3">
        <v>0.4</v>
      </c>
    </row>
    <row r="454" spans="1:6" x14ac:dyDescent="0.3">
      <c r="A454" t="s">
        <v>3871</v>
      </c>
      <c r="B454" t="s">
        <v>3322</v>
      </c>
      <c r="C454" t="s">
        <v>2601</v>
      </c>
      <c r="D454" s="1">
        <f t="shared" ca="1" si="7"/>
        <v>44868</v>
      </c>
      <c r="E454" s="2">
        <v>399</v>
      </c>
      <c r="F454" s="3">
        <v>0.4</v>
      </c>
    </row>
    <row r="455" spans="1:6" x14ac:dyDescent="0.3">
      <c r="A455" t="s">
        <v>3872</v>
      </c>
      <c r="B455" t="s">
        <v>3323</v>
      </c>
      <c r="C455" t="s">
        <v>2601</v>
      </c>
      <c r="D455" s="1">
        <f t="shared" ca="1" si="7"/>
        <v>44260</v>
      </c>
      <c r="E455" s="2">
        <v>399</v>
      </c>
      <c r="F455" s="3">
        <v>0.4</v>
      </c>
    </row>
    <row r="456" spans="1:6" x14ac:dyDescent="0.3">
      <c r="A456" t="s">
        <v>3873</v>
      </c>
      <c r="B456" t="s">
        <v>3324</v>
      </c>
      <c r="C456" t="s">
        <v>2601</v>
      </c>
      <c r="D456" s="1">
        <f t="shared" ca="1" si="7"/>
        <v>44212</v>
      </c>
      <c r="E456" s="2">
        <v>555</v>
      </c>
      <c r="F456" s="3">
        <v>0.4</v>
      </c>
    </row>
    <row r="457" spans="1:6" x14ac:dyDescent="0.3">
      <c r="A457" t="s">
        <v>3874</v>
      </c>
      <c r="B457" t="s">
        <v>3325</v>
      </c>
      <c r="C457" t="s">
        <v>2601</v>
      </c>
      <c r="D457" s="1">
        <f t="shared" ca="1" si="7"/>
        <v>44762</v>
      </c>
      <c r="E457" s="2">
        <v>555</v>
      </c>
      <c r="F457" s="3">
        <v>0.45</v>
      </c>
    </row>
    <row r="458" spans="1:6" x14ac:dyDescent="0.3">
      <c r="A458" t="s">
        <v>3875</v>
      </c>
      <c r="B458" t="s">
        <v>3326</v>
      </c>
      <c r="C458" t="s">
        <v>2601</v>
      </c>
      <c r="D458" s="1">
        <f t="shared" ca="1" si="7"/>
        <v>45011</v>
      </c>
      <c r="E458" s="2">
        <v>555</v>
      </c>
      <c r="F458" s="3">
        <v>0.45</v>
      </c>
    </row>
    <row r="459" spans="1:6" x14ac:dyDescent="0.3">
      <c r="A459" t="s">
        <v>3876</v>
      </c>
      <c r="B459" t="s">
        <v>3327</v>
      </c>
      <c r="C459" t="s">
        <v>2602</v>
      </c>
      <c r="D459" s="1">
        <f t="shared" ca="1" si="7"/>
        <v>44828</v>
      </c>
      <c r="E459" s="2">
        <v>555</v>
      </c>
      <c r="F459" s="3">
        <v>0.45</v>
      </c>
    </row>
    <row r="460" spans="1:6" x14ac:dyDescent="0.3">
      <c r="A460" t="s">
        <v>3877</v>
      </c>
      <c r="B460" t="s">
        <v>3328</v>
      </c>
      <c r="C460" t="s">
        <v>2603</v>
      </c>
      <c r="D460" s="1">
        <f t="shared" ca="1" si="7"/>
        <v>44498</v>
      </c>
      <c r="E460" s="2">
        <v>675</v>
      </c>
      <c r="F460" s="3">
        <v>0.47</v>
      </c>
    </row>
    <row r="461" spans="1:6" x14ac:dyDescent="0.3">
      <c r="A461" t="s">
        <v>3878</v>
      </c>
      <c r="B461" t="s">
        <v>3329</v>
      </c>
      <c r="C461" t="s">
        <v>2604</v>
      </c>
      <c r="D461" s="1">
        <f t="shared" ca="1" si="7"/>
        <v>44870</v>
      </c>
      <c r="E461" s="2">
        <v>675</v>
      </c>
      <c r="F461" s="3">
        <v>0.47</v>
      </c>
    </row>
    <row r="462" spans="1:6" x14ac:dyDescent="0.3">
      <c r="A462" t="s">
        <v>3879</v>
      </c>
      <c r="B462" t="s">
        <v>3330</v>
      </c>
      <c r="C462" t="s">
        <v>2605</v>
      </c>
      <c r="D462" s="1">
        <f t="shared" ca="1" si="7"/>
        <v>45001</v>
      </c>
      <c r="E462" s="2">
        <v>675</v>
      </c>
      <c r="F462" s="3">
        <v>0.46</v>
      </c>
    </row>
    <row r="463" spans="1:6" x14ac:dyDescent="0.3">
      <c r="A463" t="s">
        <v>3880</v>
      </c>
      <c r="B463" t="s">
        <v>3331</v>
      </c>
      <c r="C463" t="s">
        <v>2606</v>
      </c>
      <c r="D463" s="1">
        <f t="shared" ca="1" si="7"/>
        <v>44992</v>
      </c>
      <c r="E463" s="2">
        <v>654</v>
      </c>
      <c r="F463" s="3">
        <v>0.46</v>
      </c>
    </row>
    <row r="464" spans="1:6" x14ac:dyDescent="0.3">
      <c r="A464" t="s">
        <v>3881</v>
      </c>
      <c r="B464" t="s">
        <v>3332</v>
      </c>
      <c r="C464" t="s">
        <v>2607</v>
      </c>
      <c r="D464" s="1">
        <f t="shared" ca="1" si="7"/>
        <v>44212</v>
      </c>
      <c r="E464" s="2">
        <v>654</v>
      </c>
      <c r="F464" s="3">
        <v>0.46</v>
      </c>
    </row>
    <row r="465" spans="1:6" x14ac:dyDescent="0.3">
      <c r="A465" t="s">
        <v>3882</v>
      </c>
      <c r="B465" t="s">
        <v>3333</v>
      </c>
      <c r="C465" t="s">
        <v>2608</v>
      </c>
      <c r="D465" s="1">
        <f t="shared" ca="1" si="7"/>
        <v>44903</v>
      </c>
      <c r="E465" s="2">
        <v>654</v>
      </c>
      <c r="F465" s="3">
        <v>0.3</v>
      </c>
    </row>
    <row r="466" spans="1:6" x14ac:dyDescent="0.3">
      <c r="A466" t="s">
        <v>3883</v>
      </c>
      <c r="B466" t="s">
        <v>3334</v>
      </c>
      <c r="C466" t="s">
        <v>2609</v>
      </c>
      <c r="D466" s="1">
        <f t="shared" ca="1" si="7"/>
        <v>44340</v>
      </c>
      <c r="E466" s="2">
        <v>654</v>
      </c>
      <c r="F466" s="3">
        <v>0.3</v>
      </c>
    </row>
    <row r="467" spans="1:6" x14ac:dyDescent="0.3">
      <c r="A467" t="s">
        <v>3884</v>
      </c>
      <c r="B467" t="s">
        <v>3335</v>
      </c>
      <c r="C467" t="s">
        <v>2610</v>
      </c>
      <c r="D467" s="1">
        <f t="shared" ca="1" si="7"/>
        <v>44231</v>
      </c>
      <c r="E467" s="2">
        <v>356</v>
      </c>
      <c r="F467" s="3">
        <v>0.3</v>
      </c>
    </row>
    <row r="468" spans="1:6" x14ac:dyDescent="0.3">
      <c r="A468" t="s">
        <v>3885</v>
      </c>
      <c r="B468" t="s">
        <v>3336</v>
      </c>
      <c r="C468" t="s">
        <v>2611</v>
      </c>
      <c r="D468" s="1">
        <f t="shared" ca="1" si="7"/>
        <v>44793</v>
      </c>
      <c r="E468" s="2">
        <v>686</v>
      </c>
      <c r="F468" s="3">
        <v>0.3</v>
      </c>
    </row>
    <row r="469" spans="1:6" x14ac:dyDescent="0.3">
      <c r="A469" t="s">
        <v>3886</v>
      </c>
      <c r="B469" t="s">
        <v>3337</v>
      </c>
      <c r="C469" t="s">
        <v>2612</v>
      </c>
      <c r="D469" s="1">
        <f t="shared" ca="1" si="7"/>
        <v>44675</v>
      </c>
      <c r="E469" s="2">
        <v>456</v>
      </c>
      <c r="F469" s="3">
        <v>0.3</v>
      </c>
    </row>
    <row r="470" spans="1:6" x14ac:dyDescent="0.3">
      <c r="A470" t="s">
        <v>3887</v>
      </c>
      <c r="B470" t="s">
        <v>3338</v>
      </c>
      <c r="C470" t="s">
        <v>2613</v>
      </c>
      <c r="D470" s="1">
        <f t="shared" ca="1" si="7"/>
        <v>44655</v>
      </c>
      <c r="E470" s="2">
        <v>516</v>
      </c>
      <c r="F470" s="3">
        <v>0.35</v>
      </c>
    </row>
    <row r="471" spans="1:6" x14ac:dyDescent="0.3">
      <c r="A471" t="s">
        <v>3888</v>
      </c>
      <c r="B471" t="s">
        <v>3339</v>
      </c>
      <c r="C471" t="s">
        <v>2614</v>
      </c>
      <c r="D471" s="1">
        <f t="shared" ca="1" si="7"/>
        <v>44915</v>
      </c>
      <c r="E471" s="2">
        <v>355</v>
      </c>
      <c r="F471" s="3">
        <v>0.35</v>
      </c>
    </row>
    <row r="472" spans="1:6" x14ac:dyDescent="0.3">
      <c r="A472" t="s">
        <v>3889</v>
      </c>
      <c r="B472" t="s">
        <v>3340</v>
      </c>
      <c r="C472" t="s">
        <v>2615</v>
      </c>
      <c r="D472" s="1">
        <f t="shared" ca="1" si="7"/>
        <v>44244</v>
      </c>
      <c r="E472" s="2">
        <v>465</v>
      </c>
      <c r="F472" s="3">
        <v>0.35</v>
      </c>
    </row>
    <row r="473" spans="1:6" x14ac:dyDescent="0.3">
      <c r="A473" t="s">
        <v>3890</v>
      </c>
      <c r="B473" t="s">
        <v>3341</v>
      </c>
      <c r="C473" t="s">
        <v>2616</v>
      </c>
      <c r="D473" s="1">
        <f t="shared" ca="1" si="7"/>
        <v>44774</v>
      </c>
      <c r="E473" s="2">
        <v>965</v>
      </c>
      <c r="F473" s="3">
        <v>0.35</v>
      </c>
    </row>
    <row r="474" spans="1:6" x14ac:dyDescent="0.3">
      <c r="A474" t="s">
        <v>3891</v>
      </c>
      <c r="B474" t="s">
        <v>3342</v>
      </c>
      <c r="C474" t="s">
        <v>2617</v>
      </c>
      <c r="D474" s="1">
        <f t="shared" ca="1" si="7"/>
        <v>44481</v>
      </c>
      <c r="E474" s="2">
        <v>1158</v>
      </c>
      <c r="F474" s="3">
        <v>0.35</v>
      </c>
    </row>
    <row r="475" spans="1:6" x14ac:dyDescent="0.3">
      <c r="A475" t="s">
        <v>3892</v>
      </c>
      <c r="B475" t="s">
        <v>3343</v>
      </c>
      <c r="C475" t="s">
        <v>2617</v>
      </c>
      <c r="D475" s="1">
        <f t="shared" ca="1" si="7"/>
        <v>44469</v>
      </c>
      <c r="E475" s="2">
        <v>264</v>
      </c>
      <c r="F475" s="3">
        <v>0.35</v>
      </c>
    </row>
    <row r="476" spans="1:6" x14ac:dyDescent="0.3">
      <c r="A476" t="s">
        <v>3893</v>
      </c>
      <c r="B476" t="s">
        <v>3344</v>
      </c>
      <c r="C476" t="s">
        <v>2617</v>
      </c>
      <c r="D476" s="1">
        <f t="shared" ca="1" si="7"/>
        <v>44724</v>
      </c>
      <c r="E476" s="2">
        <v>433</v>
      </c>
      <c r="F476" s="3">
        <v>0.4</v>
      </c>
    </row>
    <row r="477" spans="1:6" x14ac:dyDescent="0.3">
      <c r="A477" t="s">
        <v>3894</v>
      </c>
      <c r="B477" t="s">
        <v>3345</v>
      </c>
      <c r="C477" t="s">
        <v>2617</v>
      </c>
      <c r="D477" s="1">
        <f t="shared" ca="1" si="7"/>
        <v>44596</v>
      </c>
      <c r="E477" s="2">
        <v>562</v>
      </c>
      <c r="F477" s="3">
        <v>0.4</v>
      </c>
    </row>
    <row r="478" spans="1:6" x14ac:dyDescent="0.3">
      <c r="A478" t="s">
        <v>3895</v>
      </c>
      <c r="B478" t="s">
        <v>3346</v>
      </c>
      <c r="C478" t="s">
        <v>2617</v>
      </c>
      <c r="D478" s="1">
        <f t="shared" ca="1" si="7"/>
        <v>44798</v>
      </c>
      <c r="E478" s="2">
        <v>423</v>
      </c>
      <c r="F478" s="3">
        <v>0.15</v>
      </c>
    </row>
    <row r="479" spans="1:6" x14ac:dyDescent="0.3">
      <c r="A479" t="s">
        <v>3896</v>
      </c>
      <c r="B479" t="s">
        <v>3347</v>
      </c>
      <c r="C479" t="s">
        <v>2617</v>
      </c>
      <c r="D479" s="1">
        <f t="shared" ca="1" si="7"/>
        <v>44762</v>
      </c>
      <c r="E479" s="2">
        <v>621</v>
      </c>
      <c r="F479" s="3">
        <v>0.15</v>
      </c>
    </row>
    <row r="480" spans="1:6" x14ac:dyDescent="0.3">
      <c r="A480" t="s">
        <v>3897</v>
      </c>
      <c r="B480" t="s">
        <v>3348</v>
      </c>
      <c r="C480" t="s">
        <v>2618</v>
      </c>
      <c r="D480" s="1">
        <f t="shared" ca="1" si="7"/>
        <v>44597</v>
      </c>
      <c r="E480" s="2">
        <v>333</v>
      </c>
      <c r="F480" s="3">
        <v>0.15</v>
      </c>
    </row>
    <row r="481" spans="1:6" x14ac:dyDescent="0.3">
      <c r="A481" t="s">
        <v>3898</v>
      </c>
      <c r="B481" t="s">
        <v>3349</v>
      </c>
      <c r="C481" t="s">
        <v>2619</v>
      </c>
      <c r="D481" s="1">
        <f t="shared" ca="1" si="7"/>
        <v>44883</v>
      </c>
      <c r="E481" s="2">
        <v>236</v>
      </c>
      <c r="F481" s="3">
        <v>0.35</v>
      </c>
    </row>
    <row r="482" spans="1:6" x14ac:dyDescent="0.3">
      <c r="A482" t="s">
        <v>3899</v>
      </c>
      <c r="B482" t="s">
        <v>3350</v>
      </c>
      <c r="C482" t="s">
        <v>2620</v>
      </c>
      <c r="D482" s="1">
        <f t="shared" ca="1" si="7"/>
        <v>44962</v>
      </c>
      <c r="E482" s="2">
        <v>456</v>
      </c>
      <c r="F482" s="3">
        <v>0.35</v>
      </c>
    </row>
    <row r="483" spans="1:6" x14ac:dyDescent="0.3">
      <c r="A483" t="s">
        <v>3900</v>
      </c>
      <c r="B483" t="s">
        <v>3351</v>
      </c>
      <c r="C483" t="s">
        <v>2621</v>
      </c>
      <c r="D483" s="1">
        <f t="shared" ca="1" si="7"/>
        <v>44620</v>
      </c>
      <c r="E483" s="2">
        <v>963</v>
      </c>
      <c r="F483" s="3">
        <v>0.35</v>
      </c>
    </row>
    <row r="484" spans="1:6" x14ac:dyDescent="0.3">
      <c r="A484" t="s">
        <v>3901</v>
      </c>
      <c r="B484" t="s">
        <v>3352</v>
      </c>
      <c r="C484" t="s">
        <v>2622</v>
      </c>
      <c r="D484" s="1">
        <f t="shared" ca="1" si="7"/>
        <v>44639</v>
      </c>
      <c r="E484" s="2">
        <v>234</v>
      </c>
      <c r="F484" s="3">
        <v>0.35</v>
      </c>
    </row>
    <row r="485" spans="1:6" x14ac:dyDescent="0.3">
      <c r="A485" t="s">
        <v>3902</v>
      </c>
      <c r="B485" t="s">
        <v>3353</v>
      </c>
      <c r="C485" t="s">
        <v>2623</v>
      </c>
      <c r="D485" s="1">
        <f t="shared" ca="1" si="7"/>
        <v>44845</v>
      </c>
      <c r="E485" s="2">
        <v>456</v>
      </c>
      <c r="F485" s="3">
        <v>0.55000000000000004</v>
      </c>
    </row>
    <row r="486" spans="1:6" x14ac:dyDescent="0.3">
      <c r="A486" t="s">
        <v>3903</v>
      </c>
      <c r="B486" t="s">
        <v>3354</v>
      </c>
      <c r="C486" t="s">
        <v>2624</v>
      </c>
      <c r="D486" s="1">
        <f t="shared" ca="1" si="7"/>
        <v>44520</v>
      </c>
      <c r="E486" s="2">
        <v>564</v>
      </c>
      <c r="F486" s="3">
        <v>0.55000000000000004</v>
      </c>
    </row>
    <row r="487" spans="1:6" x14ac:dyDescent="0.3">
      <c r="A487" t="s">
        <v>3904</v>
      </c>
      <c r="B487" t="s">
        <v>3355</v>
      </c>
      <c r="C487" t="s">
        <v>2625</v>
      </c>
      <c r="D487" s="1">
        <f t="shared" ca="1" si="7"/>
        <v>44852</v>
      </c>
      <c r="E487" s="2">
        <v>634</v>
      </c>
      <c r="F487" s="3">
        <v>0.55000000000000004</v>
      </c>
    </row>
    <row r="488" spans="1:6" x14ac:dyDescent="0.3">
      <c r="A488" t="s">
        <v>3905</v>
      </c>
      <c r="B488" t="s">
        <v>3356</v>
      </c>
      <c r="C488" t="s">
        <v>2626</v>
      </c>
      <c r="D488" s="1">
        <f t="shared" ca="1" si="7"/>
        <v>44828</v>
      </c>
      <c r="E488" s="2">
        <v>236</v>
      </c>
      <c r="F488" s="3">
        <v>0.55000000000000004</v>
      </c>
    </row>
    <row r="489" spans="1:6" x14ac:dyDescent="0.3">
      <c r="A489" t="s">
        <v>3906</v>
      </c>
      <c r="B489" t="s">
        <v>3357</v>
      </c>
      <c r="C489" t="s">
        <v>2627</v>
      </c>
      <c r="D489" s="1">
        <f t="shared" ca="1" si="7"/>
        <v>44640</v>
      </c>
      <c r="E489" s="2">
        <v>444</v>
      </c>
      <c r="F489" s="3">
        <v>0.5</v>
      </c>
    </row>
    <row r="490" spans="1:6" x14ac:dyDescent="0.3">
      <c r="A490" t="s">
        <v>3907</v>
      </c>
      <c r="B490" t="s">
        <v>3358</v>
      </c>
      <c r="C490" t="s">
        <v>2628</v>
      </c>
      <c r="D490" s="1">
        <f t="shared" ca="1" si="7"/>
        <v>45006</v>
      </c>
      <c r="E490" s="2">
        <v>456</v>
      </c>
      <c r="F490" s="3">
        <v>0.5</v>
      </c>
    </row>
    <row r="491" spans="1:6" x14ac:dyDescent="0.3">
      <c r="A491" t="s">
        <v>3908</v>
      </c>
      <c r="B491" t="s">
        <v>3359</v>
      </c>
      <c r="C491" t="s">
        <v>2629</v>
      </c>
      <c r="D491" s="1">
        <f t="shared" ca="1" si="7"/>
        <v>44354</v>
      </c>
      <c r="E491" s="2">
        <v>963</v>
      </c>
      <c r="F491" s="3">
        <v>0.5</v>
      </c>
    </row>
    <row r="492" spans="1:6" x14ac:dyDescent="0.3">
      <c r="A492" t="s">
        <v>3909</v>
      </c>
      <c r="B492" t="s">
        <v>3360</v>
      </c>
      <c r="C492" t="s">
        <v>2630</v>
      </c>
      <c r="D492" s="1">
        <f t="shared" ca="1" si="7"/>
        <v>44794</v>
      </c>
      <c r="E492" s="2">
        <v>456</v>
      </c>
      <c r="F492" s="3">
        <v>0.5</v>
      </c>
    </row>
    <row r="493" spans="1:6" x14ac:dyDescent="0.3">
      <c r="A493" t="s">
        <v>3910</v>
      </c>
      <c r="B493" t="s">
        <v>3361</v>
      </c>
      <c r="C493" t="s">
        <v>2630</v>
      </c>
      <c r="D493" s="1">
        <f t="shared" ca="1" si="7"/>
        <v>44424</v>
      </c>
      <c r="E493" s="2">
        <v>1189</v>
      </c>
      <c r="F493" s="3">
        <v>0.5</v>
      </c>
    </row>
    <row r="494" spans="1:6" x14ac:dyDescent="0.3">
      <c r="A494" t="s">
        <v>3911</v>
      </c>
      <c r="B494" t="s">
        <v>3362</v>
      </c>
      <c r="C494" t="s">
        <v>2630</v>
      </c>
      <c r="D494" s="1">
        <f t="shared" ca="1" si="7"/>
        <v>44369</v>
      </c>
      <c r="E494" s="2">
        <v>1298</v>
      </c>
      <c r="F494" s="3">
        <v>0.3</v>
      </c>
    </row>
    <row r="495" spans="1:6" x14ac:dyDescent="0.3">
      <c r="A495" t="s">
        <v>3912</v>
      </c>
      <c r="B495" t="s">
        <v>3363</v>
      </c>
      <c r="C495" t="s">
        <v>2630</v>
      </c>
      <c r="D495" s="1">
        <f t="shared" ca="1" si="7"/>
        <v>44431</v>
      </c>
      <c r="E495" s="2">
        <v>1456</v>
      </c>
      <c r="F495" s="3">
        <v>0.32</v>
      </c>
    </row>
    <row r="496" spans="1:6" x14ac:dyDescent="0.3">
      <c r="A496" t="s">
        <v>3913</v>
      </c>
      <c r="B496" t="s">
        <v>3364</v>
      </c>
      <c r="C496" t="s">
        <v>2630</v>
      </c>
      <c r="D496" s="1">
        <f t="shared" ca="1" si="7"/>
        <v>44586</v>
      </c>
      <c r="E496" s="2">
        <v>1478</v>
      </c>
      <c r="F496" s="3">
        <v>0.25</v>
      </c>
    </row>
    <row r="497" spans="1:6" x14ac:dyDescent="0.3">
      <c r="A497" t="s">
        <v>3914</v>
      </c>
      <c r="B497" t="s">
        <v>3365</v>
      </c>
      <c r="C497" t="s">
        <v>2630</v>
      </c>
      <c r="D497" s="1">
        <f t="shared" ca="1" si="7"/>
        <v>44428</v>
      </c>
      <c r="E497" s="2">
        <v>256</v>
      </c>
      <c r="F497" s="3">
        <v>0.45</v>
      </c>
    </row>
    <row r="498" spans="1:6" x14ac:dyDescent="0.3">
      <c r="A498" t="s">
        <v>3915</v>
      </c>
      <c r="B498" t="s">
        <v>3366</v>
      </c>
      <c r="C498" t="s">
        <v>2631</v>
      </c>
      <c r="D498" s="1">
        <f t="shared" ca="1" si="7"/>
        <v>44363</v>
      </c>
      <c r="E498" s="2">
        <v>2698</v>
      </c>
      <c r="F498" s="3">
        <v>0.15</v>
      </c>
    </row>
    <row r="499" spans="1:6" x14ac:dyDescent="0.3">
      <c r="A499" t="s">
        <v>3916</v>
      </c>
      <c r="B499" t="s">
        <v>3367</v>
      </c>
      <c r="C499" t="s">
        <v>2632</v>
      </c>
      <c r="D499" s="1">
        <f t="shared" ca="1" si="7"/>
        <v>44594</v>
      </c>
      <c r="E499" s="2">
        <v>2364</v>
      </c>
      <c r="F499" s="3">
        <v>0.33</v>
      </c>
    </row>
    <row r="500" spans="1:6" x14ac:dyDescent="0.3">
      <c r="A500" t="s">
        <v>3917</v>
      </c>
      <c r="B500" t="s">
        <v>3368</v>
      </c>
      <c r="C500" t="s">
        <v>2633</v>
      </c>
      <c r="D500" s="1">
        <f t="shared" ca="1" si="7"/>
        <v>44791</v>
      </c>
      <c r="E500" s="2">
        <v>1236</v>
      </c>
      <c r="F500" s="3">
        <v>0.42</v>
      </c>
    </row>
    <row r="501" spans="1:6" x14ac:dyDescent="0.3">
      <c r="A501" t="s">
        <v>3918</v>
      </c>
      <c r="B501" t="s">
        <v>3369</v>
      </c>
      <c r="C501" t="s">
        <v>2634</v>
      </c>
      <c r="D501" s="1">
        <f t="shared" ca="1" si="7"/>
        <v>44318</v>
      </c>
      <c r="E501" s="2">
        <v>756</v>
      </c>
      <c r="F501" s="3">
        <v>0.42</v>
      </c>
    </row>
    <row r="502" spans="1:6" x14ac:dyDescent="0.3">
      <c r="A502" t="s">
        <v>3919</v>
      </c>
      <c r="B502" t="s">
        <v>3370</v>
      </c>
      <c r="C502" t="s">
        <v>2635</v>
      </c>
      <c r="D502" s="1">
        <f t="shared" ca="1" si="7"/>
        <v>44685</v>
      </c>
      <c r="E502" s="2">
        <v>326</v>
      </c>
      <c r="F502" s="3">
        <v>0.39</v>
      </c>
    </row>
    <row r="503" spans="1:6" x14ac:dyDescent="0.3">
      <c r="A503" t="s">
        <v>3920</v>
      </c>
      <c r="B503" t="s">
        <v>3371</v>
      </c>
      <c r="C503" t="s">
        <v>2636</v>
      </c>
      <c r="D503" s="1">
        <f t="shared" ca="1" si="7"/>
        <v>44388</v>
      </c>
      <c r="E503" s="2">
        <v>453</v>
      </c>
      <c r="F503" s="3">
        <v>0.39</v>
      </c>
    </row>
    <row r="504" spans="1:6" x14ac:dyDescent="0.3">
      <c r="A504" t="s">
        <v>3921</v>
      </c>
      <c r="B504" t="s">
        <v>3372</v>
      </c>
      <c r="C504" t="s">
        <v>2637</v>
      </c>
      <c r="D504" s="1">
        <f t="shared" ca="1" si="7"/>
        <v>44496</v>
      </c>
      <c r="E504" s="2">
        <v>326</v>
      </c>
      <c r="F504" s="3">
        <v>0.39</v>
      </c>
    </row>
    <row r="505" spans="1:6" x14ac:dyDescent="0.3">
      <c r="A505" t="s">
        <v>3922</v>
      </c>
      <c r="B505" t="s">
        <v>3373</v>
      </c>
      <c r="C505" t="s">
        <v>2638</v>
      </c>
      <c r="D505" s="1">
        <f t="shared" ca="1" si="7"/>
        <v>44643</v>
      </c>
      <c r="E505" s="2">
        <v>456</v>
      </c>
      <c r="F505" s="3">
        <v>0.39</v>
      </c>
    </row>
    <row r="506" spans="1:6" x14ac:dyDescent="0.3">
      <c r="A506" t="s">
        <v>3923</v>
      </c>
      <c r="B506" t="s">
        <v>3374</v>
      </c>
      <c r="C506" t="s">
        <v>2639</v>
      </c>
      <c r="D506" s="1">
        <f t="shared" ca="1" si="7"/>
        <v>44532</v>
      </c>
      <c r="E506" s="2">
        <v>675</v>
      </c>
      <c r="F506" s="3">
        <v>0.3</v>
      </c>
    </row>
    <row r="507" spans="1:6" x14ac:dyDescent="0.3">
      <c r="A507" t="s">
        <v>3924</v>
      </c>
      <c r="B507" t="s">
        <v>3375</v>
      </c>
      <c r="C507" t="s">
        <v>2640</v>
      </c>
      <c r="D507" s="1">
        <f t="shared" ca="1" si="7"/>
        <v>44803</v>
      </c>
      <c r="E507" s="2">
        <v>654</v>
      </c>
      <c r="F507" s="3">
        <v>0.3</v>
      </c>
    </row>
    <row r="508" spans="1:6" x14ac:dyDescent="0.3">
      <c r="A508" t="s">
        <v>3925</v>
      </c>
      <c r="B508" t="s">
        <v>3376</v>
      </c>
      <c r="C508" t="s">
        <v>2641</v>
      </c>
      <c r="D508" s="1">
        <f t="shared" ca="1" si="7"/>
        <v>44917</v>
      </c>
      <c r="E508" s="2">
        <v>654</v>
      </c>
      <c r="F508" s="3">
        <v>0.3</v>
      </c>
    </row>
    <row r="509" spans="1:6" x14ac:dyDescent="0.3">
      <c r="A509" t="s">
        <v>3926</v>
      </c>
      <c r="B509" t="s">
        <v>3377</v>
      </c>
      <c r="C509" t="s">
        <v>2642</v>
      </c>
      <c r="D509" s="1">
        <f t="shared" ca="1" si="7"/>
        <v>44826</v>
      </c>
      <c r="E509" s="2">
        <v>654</v>
      </c>
      <c r="F509" s="3">
        <v>0.25</v>
      </c>
    </row>
    <row r="510" spans="1:6" x14ac:dyDescent="0.3">
      <c r="A510" t="s">
        <v>3927</v>
      </c>
      <c r="B510" t="s">
        <v>3378</v>
      </c>
      <c r="C510" t="s">
        <v>2643</v>
      </c>
      <c r="D510" s="1">
        <f t="shared" ca="1" si="7"/>
        <v>44230</v>
      </c>
      <c r="E510" s="2">
        <v>654</v>
      </c>
      <c r="F510" s="3">
        <v>0.25</v>
      </c>
    </row>
    <row r="511" spans="1:6" x14ac:dyDescent="0.3">
      <c r="A511" t="s">
        <v>3928</v>
      </c>
      <c r="B511" t="s">
        <v>3379</v>
      </c>
      <c r="C511" t="s">
        <v>2644</v>
      </c>
      <c r="D511" s="1">
        <f t="shared" ca="1" si="7"/>
        <v>44273</v>
      </c>
      <c r="E511" s="2">
        <v>356</v>
      </c>
      <c r="F511" s="3">
        <v>0.3</v>
      </c>
    </row>
    <row r="512" spans="1:6" x14ac:dyDescent="0.3">
      <c r="A512" t="s">
        <v>3929</v>
      </c>
      <c r="B512" t="s">
        <v>3380</v>
      </c>
      <c r="C512" t="s">
        <v>2645</v>
      </c>
      <c r="D512" s="1">
        <f t="shared" ca="1" si="7"/>
        <v>44689</v>
      </c>
      <c r="E512" s="2">
        <v>686</v>
      </c>
      <c r="F512" s="3">
        <v>0.3</v>
      </c>
    </row>
    <row r="513" spans="1:6" x14ac:dyDescent="0.3">
      <c r="A513" t="s">
        <v>3930</v>
      </c>
      <c r="B513" t="s">
        <v>3381</v>
      </c>
      <c r="C513" t="s">
        <v>2646</v>
      </c>
      <c r="D513" s="1">
        <f t="shared" ca="1" si="7"/>
        <v>44466</v>
      </c>
      <c r="E513" s="2">
        <v>456</v>
      </c>
      <c r="F513" s="3">
        <v>0.3</v>
      </c>
    </row>
    <row r="514" spans="1:6" x14ac:dyDescent="0.3">
      <c r="A514" t="s">
        <v>3931</v>
      </c>
      <c r="B514" t="s">
        <v>3382</v>
      </c>
      <c r="C514" t="s">
        <v>2647</v>
      </c>
      <c r="D514" s="1">
        <f t="shared" ca="1" si="7"/>
        <v>44577</v>
      </c>
      <c r="E514" s="2">
        <v>516</v>
      </c>
      <c r="F514" s="3">
        <v>0.4</v>
      </c>
    </row>
    <row r="515" spans="1:6" x14ac:dyDescent="0.3">
      <c r="A515" t="s">
        <v>3932</v>
      </c>
      <c r="B515" t="s">
        <v>3383</v>
      </c>
      <c r="C515" t="s">
        <v>2647</v>
      </c>
      <c r="D515" s="1">
        <f t="shared" ref="D515:D578" ca="1" si="8">RANDBETWEEN(DATE(2021,1,1),DATE(2023,3,31))</f>
        <v>44756</v>
      </c>
      <c r="E515" s="2">
        <v>355</v>
      </c>
      <c r="F515" s="3">
        <v>0.4</v>
      </c>
    </row>
    <row r="516" spans="1:6" x14ac:dyDescent="0.3">
      <c r="A516" t="s">
        <v>3933</v>
      </c>
      <c r="B516" t="s">
        <v>3384</v>
      </c>
      <c r="C516" t="s">
        <v>2647</v>
      </c>
      <c r="D516" s="1">
        <f t="shared" ca="1" si="8"/>
        <v>45014</v>
      </c>
      <c r="E516" s="2">
        <v>465</v>
      </c>
      <c r="F516" s="3">
        <v>0.4</v>
      </c>
    </row>
    <row r="517" spans="1:6" x14ac:dyDescent="0.3">
      <c r="A517" t="s">
        <v>3934</v>
      </c>
      <c r="B517" t="s">
        <v>3285</v>
      </c>
      <c r="C517" t="s">
        <v>2647</v>
      </c>
      <c r="D517" s="1">
        <f t="shared" ca="1" si="8"/>
        <v>44704</v>
      </c>
      <c r="E517" s="2">
        <v>965</v>
      </c>
      <c r="F517" s="3">
        <v>0.4</v>
      </c>
    </row>
    <row r="518" spans="1:6" x14ac:dyDescent="0.3">
      <c r="A518" t="s">
        <v>3935</v>
      </c>
      <c r="B518" t="s">
        <v>3286</v>
      </c>
      <c r="C518" t="s">
        <v>2647</v>
      </c>
      <c r="D518" s="1">
        <f t="shared" ca="1" si="8"/>
        <v>44497</v>
      </c>
      <c r="E518" s="2">
        <v>1158</v>
      </c>
      <c r="F518" s="3">
        <v>0.4</v>
      </c>
    </row>
    <row r="519" spans="1:6" x14ac:dyDescent="0.3">
      <c r="A519" t="s">
        <v>3936</v>
      </c>
      <c r="B519" t="s">
        <v>3287</v>
      </c>
      <c r="C519" t="s">
        <v>2647</v>
      </c>
      <c r="D519" s="1">
        <f t="shared" ca="1" si="8"/>
        <v>44279</v>
      </c>
      <c r="E519" s="2">
        <v>264</v>
      </c>
      <c r="F519" s="3">
        <v>0.4</v>
      </c>
    </row>
    <row r="520" spans="1:6" x14ac:dyDescent="0.3">
      <c r="A520" t="s">
        <v>3937</v>
      </c>
      <c r="B520" t="s">
        <v>3288</v>
      </c>
      <c r="C520" t="s">
        <v>2647</v>
      </c>
      <c r="D520" s="1">
        <f t="shared" ca="1" si="8"/>
        <v>44677</v>
      </c>
      <c r="E520" s="2">
        <v>433</v>
      </c>
      <c r="F520" s="3">
        <v>0.45</v>
      </c>
    </row>
    <row r="521" spans="1:6" x14ac:dyDescent="0.3">
      <c r="A521" t="s">
        <v>3938</v>
      </c>
      <c r="B521" t="s">
        <v>3289</v>
      </c>
      <c r="C521" t="s">
        <v>2647</v>
      </c>
      <c r="D521" s="1">
        <f t="shared" ca="1" si="8"/>
        <v>44578</v>
      </c>
      <c r="E521" s="2">
        <v>562</v>
      </c>
      <c r="F521" s="3">
        <v>0.45</v>
      </c>
    </row>
    <row r="522" spans="1:6" x14ac:dyDescent="0.3">
      <c r="A522" t="s">
        <v>3939</v>
      </c>
      <c r="B522" t="s">
        <v>3290</v>
      </c>
      <c r="C522" t="s">
        <v>2647</v>
      </c>
      <c r="D522" s="1">
        <f t="shared" ca="1" si="8"/>
        <v>44885</v>
      </c>
      <c r="E522" s="2">
        <v>423</v>
      </c>
      <c r="F522" s="3">
        <v>0.45</v>
      </c>
    </row>
    <row r="523" spans="1:6" x14ac:dyDescent="0.3">
      <c r="A523" t="s">
        <v>3940</v>
      </c>
      <c r="B523" t="s">
        <v>3291</v>
      </c>
      <c r="C523" t="s">
        <v>2647</v>
      </c>
      <c r="D523" s="1">
        <f t="shared" ca="1" si="8"/>
        <v>44400</v>
      </c>
      <c r="E523" s="2">
        <v>621</v>
      </c>
      <c r="F523" s="3">
        <v>0.47</v>
      </c>
    </row>
    <row r="524" spans="1:6" x14ac:dyDescent="0.3">
      <c r="A524" t="s">
        <v>3941</v>
      </c>
      <c r="B524" t="s">
        <v>3292</v>
      </c>
      <c r="C524" t="s">
        <v>2648</v>
      </c>
      <c r="D524" s="1">
        <f t="shared" ca="1" si="8"/>
        <v>44469</v>
      </c>
      <c r="E524" s="2">
        <v>333</v>
      </c>
      <c r="F524" s="3">
        <v>0.47</v>
      </c>
    </row>
    <row r="525" spans="1:6" x14ac:dyDescent="0.3">
      <c r="A525" t="s">
        <v>3942</v>
      </c>
      <c r="B525" t="s">
        <v>3293</v>
      </c>
      <c r="C525" t="s">
        <v>2649</v>
      </c>
      <c r="D525" s="1">
        <f t="shared" ca="1" si="8"/>
        <v>44528</v>
      </c>
      <c r="E525" s="2">
        <v>236</v>
      </c>
      <c r="F525" s="3">
        <v>0.46</v>
      </c>
    </row>
    <row r="526" spans="1:6" x14ac:dyDescent="0.3">
      <c r="A526" t="s">
        <v>3943</v>
      </c>
      <c r="B526" t="s">
        <v>3294</v>
      </c>
      <c r="C526" t="s">
        <v>2650</v>
      </c>
      <c r="D526" s="1">
        <f t="shared" ca="1" si="8"/>
        <v>44404</v>
      </c>
      <c r="E526" s="2">
        <v>456</v>
      </c>
      <c r="F526" s="3">
        <v>0.46</v>
      </c>
    </row>
    <row r="527" spans="1:6" x14ac:dyDescent="0.3">
      <c r="A527" t="s">
        <v>3944</v>
      </c>
      <c r="B527" t="s">
        <v>3295</v>
      </c>
      <c r="C527" t="s">
        <v>2651</v>
      </c>
      <c r="D527" s="1">
        <f t="shared" ca="1" si="8"/>
        <v>44738</v>
      </c>
      <c r="E527" s="2">
        <v>963</v>
      </c>
      <c r="F527" s="3">
        <v>0.46</v>
      </c>
    </row>
    <row r="528" spans="1:6" x14ac:dyDescent="0.3">
      <c r="A528" t="s">
        <v>3945</v>
      </c>
      <c r="B528" t="s">
        <v>3296</v>
      </c>
      <c r="C528" t="s">
        <v>2652</v>
      </c>
      <c r="D528" s="1">
        <f t="shared" ca="1" si="8"/>
        <v>44628</v>
      </c>
      <c r="E528" s="2">
        <v>234</v>
      </c>
      <c r="F528" s="3">
        <v>0.3</v>
      </c>
    </row>
    <row r="529" spans="1:6" x14ac:dyDescent="0.3">
      <c r="A529" t="s">
        <v>3946</v>
      </c>
      <c r="B529" t="s">
        <v>3297</v>
      </c>
      <c r="C529" t="s">
        <v>2653</v>
      </c>
      <c r="D529" s="1">
        <f t="shared" ca="1" si="8"/>
        <v>44857</v>
      </c>
      <c r="E529" s="2">
        <v>456</v>
      </c>
      <c r="F529" s="3">
        <v>0.3</v>
      </c>
    </row>
    <row r="530" spans="1:6" x14ac:dyDescent="0.3">
      <c r="A530" t="s">
        <v>3947</v>
      </c>
      <c r="B530" t="s">
        <v>3298</v>
      </c>
      <c r="C530" t="s">
        <v>2654</v>
      </c>
      <c r="D530" s="1">
        <f t="shared" ca="1" si="8"/>
        <v>44622</v>
      </c>
      <c r="E530" s="2">
        <v>564</v>
      </c>
      <c r="F530" s="3">
        <v>0.3</v>
      </c>
    </row>
    <row r="531" spans="1:6" x14ac:dyDescent="0.3">
      <c r="A531" t="s">
        <v>3948</v>
      </c>
      <c r="B531" t="s">
        <v>3299</v>
      </c>
      <c r="C531" t="s">
        <v>2655</v>
      </c>
      <c r="D531" s="1">
        <f t="shared" ca="1" si="8"/>
        <v>44709</v>
      </c>
      <c r="E531" s="2">
        <v>634</v>
      </c>
      <c r="F531" s="3">
        <v>0.3</v>
      </c>
    </row>
    <row r="532" spans="1:6" x14ac:dyDescent="0.3">
      <c r="A532" t="s">
        <v>3949</v>
      </c>
      <c r="B532" t="s">
        <v>3300</v>
      </c>
      <c r="C532" t="s">
        <v>2656</v>
      </c>
      <c r="D532" s="1">
        <f t="shared" ca="1" si="8"/>
        <v>44557</v>
      </c>
      <c r="E532" s="2">
        <v>236</v>
      </c>
      <c r="F532" s="3">
        <v>0.3</v>
      </c>
    </row>
    <row r="533" spans="1:6" x14ac:dyDescent="0.3">
      <c r="A533" t="s">
        <v>3950</v>
      </c>
      <c r="B533" t="s">
        <v>3301</v>
      </c>
      <c r="C533" t="s">
        <v>2657</v>
      </c>
      <c r="D533" s="1">
        <f t="shared" ca="1" si="8"/>
        <v>44750</v>
      </c>
      <c r="E533" s="2">
        <v>2245</v>
      </c>
      <c r="F533" s="3">
        <v>0.35</v>
      </c>
    </row>
    <row r="534" spans="1:6" x14ac:dyDescent="0.3">
      <c r="A534" t="s">
        <v>3951</v>
      </c>
      <c r="B534" t="s">
        <v>3302</v>
      </c>
      <c r="C534" t="s">
        <v>2658</v>
      </c>
      <c r="D534" s="1">
        <f t="shared" ca="1" si="8"/>
        <v>44951</v>
      </c>
      <c r="E534" s="2">
        <v>2235</v>
      </c>
      <c r="F534" s="3">
        <v>0.35</v>
      </c>
    </row>
    <row r="535" spans="1:6" x14ac:dyDescent="0.3">
      <c r="A535" t="s">
        <v>3952</v>
      </c>
      <c r="B535" t="s">
        <v>3303</v>
      </c>
      <c r="C535" t="s">
        <v>2659</v>
      </c>
      <c r="D535" s="1">
        <f t="shared" ca="1" si="8"/>
        <v>44879</v>
      </c>
      <c r="E535" s="2">
        <v>2145</v>
      </c>
      <c r="F535" s="3">
        <v>0.35</v>
      </c>
    </row>
    <row r="536" spans="1:6" x14ac:dyDescent="0.3">
      <c r="A536" t="s">
        <v>3953</v>
      </c>
      <c r="B536" t="s">
        <v>3304</v>
      </c>
      <c r="C536" t="s">
        <v>2660</v>
      </c>
      <c r="D536" s="1">
        <f t="shared" ca="1" si="8"/>
        <v>44411</v>
      </c>
      <c r="E536" s="2">
        <v>2145</v>
      </c>
      <c r="F536" s="3">
        <v>0.35</v>
      </c>
    </row>
    <row r="537" spans="1:6" x14ac:dyDescent="0.3">
      <c r="A537" t="s">
        <v>3954</v>
      </c>
      <c r="B537" t="s">
        <v>3305</v>
      </c>
      <c r="C537" t="s">
        <v>2661</v>
      </c>
      <c r="D537" s="1">
        <f t="shared" ca="1" si="8"/>
        <v>44744</v>
      </c>
      <c r="E537" s="2">
        <v>2356</v>
      </c>
      <c r="F537" s="3">
        <v>0.35</v>
      </c>
    </row>
    <row r="538" spans="1:6" x14ac:dyDescent="0.3">
      <c r="A538" t="s">
        <v>3955</v>
      </c>
      <c r="B538" t="s">
        <v>3306</v>
      </c>
      <c r="C538" t="s">
        <v>2662</v>
      </c>
      <c r="D538" s="1">
        <f t="shared" ca="1" si="8"/>
        <v>44964</v>
      </c>
      <c r="E538" s="2">
        <v>2245</v>
      </c>
      <c r="F538" s="3">
        <v>0.35</v>
      </c>
    </row>
    <row r="539" spans="1:6" x14ac:dyDescent="0.3">
      <c r="A539" t="s">
        <v>3956</v>
      </c>
      <c r="B539" t="s">
        <v>3307</v>
      </c>
      <c r="C539" t="s">
        <v>2663</v>
      </c>
      <c r="D539" s="1">
        <f t="shared" ca="1" si="8"/>
        <v>44469</v>
      </c>
      <c r="E539" s="2">
        <v>2451</v>
      </c>
      <c r="F539" s="3">
        <v>0.4</v>
      </c>
    </row>
    <row r="540" spans="1:6" x14ac:dyDescent="0.3">
      <c r="A540" t="s">
        <v>3957</v>
      </c>
      <c r="B540" t="s">
        <v>3308</v>
      </c>
      <c r="C540" t="s">
        <v>2664</v>
      </c>
      <c r="D540" s="1">
        <f t="shared" ca="1" si="8"/>
        <v>44250</v>
      </c>
      <c r="E540" s="2">
        <v>2145</v>
      </c>
      <c r="F540" s="3">
        <v>0.4</v>
      </c>
    </row>
    <row r="541" spans="1:6" x14ac:dyDescent="0.3">
      <c r="A541" t="s">
        <v>3958</v>
      </c>
      <c r="B541" t="s">
        <v>3309</v>
      </c>
      <c r="C541" t="s">
        <v>2665</v>
      </c>
      <c r="D541" s="1">
        <f t="shared" ca="1" si="8"/>
        <v>44266</v>
      </c>
      <c r="E541" s="2">
        <v>2245</v>
      </c>
      <c r="F541" s="3">
        <v>0.15</v>
      </c>
    </row>
    <row r="542" spans="1:6" x14ac:dyDescent="0.3">
      <c r="A542" t="s">
        <v>3959</v>
      </c>
      <c r="B542" t="s">
        <v>3310</v>
      </c>
      <c r="C542" t="s">
        <v>2666</v>
      </c>
      <c r="D542" s="1">
        <f t="shared" ca="1" si="8"/>
        <v>44711</v>
      </c>
      <c r="E542" s="2">
        <v>2698</v>
      </c>
      <c r="F542" s="3">
        <v>0.15</v>
      </c>
    </row>
    <row r="543" spans="1:6" x14ac:dyDescent="0.3">
      <c r="A543" t="s">
        <v>3960</v>
      </c>
      <c r="B543" t="s">
        <v>3311</v>
      </c>
      <c r="C543" t="s">
        <v>2667</v>
      </c>
      <c r="D543" s="1">
        <f t="shared" ca="1" si="8"/>
        <v>44366</v>
      </c>
      <c r="E543" s="2">
        <v>1215</v>
      </c>
      <c r="F543" s="3">
        <v>0.15</v>
      </c>
    </row>
    <row r="544" spans="1:6" x14ac:dyDescent="0.3">
      <c r="A544" t="s">
        <v>3961</v>
      </c>
      <c r="B544" t="s">
        <v>3312</v>
      </c>
      <c r="C544" t="s">
        <v>2668</v>
      </c>
      <c r="D544" s="1">
        <f t="shared" ca="1" si="8"/>
        <v>44933</v>
      </c>
      <c r="E544" s="2">
        <v>2245</v>
      </c>
      <c r="F544" s="3">
        <v>0.35</v>
      </c>
    </row>
    <row r="545" spans="1:6" x14ac:dyDescent="0.3">
      <c r="A545" t="s">
        <v>3962</v>
      </c>
      <c r="B545" t="s">
        <v>3313</v>
      </c>
      <c r="C545" t="s">
        <v>2669</v>
      </c>
      <c r="D545" s="1">
        <f t="shared" ca="1" si="8"/>
        <v>44623</v>
      </c>
      <c r="E545" s="2">
        <v>1245</v>
      </c>
      <c r="F545" s="3">
        <v>0.35</v>
      </c>
    </row>
    <row r="546" spans="1:6" x14ac:dyDescent="0.3">
      <c r="A546" t="s">
        <v>3963</v>
      </c>
      <c r="B546" t="s">
        <v>3314</v>
      </c>
      <c r="C546" t="s">
        <v>2670</v>
      </c>
      <c r="D546" s="1">
        <f t="shared" ca="1" si="8"/>
        <v>44246</v>
      </c>
      <c r="E546" s="2">
        <v>3456</v>
      </c>
      <c r="F546" s="3">
        <v>0.35</v>
      </c>
    </row>
    <row r="547" spans="1:6" x14ac:dyDescent="0.3">
      <c r="A547" t="s">
        <v>3964</v>
      </c>
      <c r="B547" t="s">
        <v>3315</v>
      </c>
      <c r="C547" t="s">
        <v>2671</v>
      </c>
      <c r="D547" s="1">
        <f t="shared" ca="1" si="8"/>
        <v>44564</v>
      </c>
      <c r="E547" s="2">
        <v>3654</v>
      </c>
      <c r="F547" s="3">
        <v>0.35</v>
      </c>
    </row>
    <row r="548" spans="1:6" x14ac:dyDescent="0.3">
      <c r="A548" t="s">
        <v>3965</v>
      </c>
      <c r="B548" t="s">
        <v>3316</v>
      </c>
      <c r="C548" t="s">
        <v>2672</v>
      </c>
      <c r="D548" s="1">
        <f t="shared" ca="1" si="8"/>
        <v>44885</v>
      </c>
      <c r="E548" s="2">
        <v>4563</v>
      </c>
      <c r="F548" s="3">
        <v>0.55000000000000004</v>
      </c>
    </row>
    <row r="549" spans="1:6" x14ac:dyDescent="0.3">
      <c r="A549" t="s">
        <v>3966</v>
      </c>
      <c r="B549" t="s">
        <v>3317</v>
      </c>
      <c r="C549" t="s">
        <v>2673</v>
      </c>
      <c r="D549" s="1">
        <f t="shared" ca="1" si="8"/>
        <v>44228</v>
      </c>
      <c r="E549" s="2">
        <v>3214</v>
      </c>
      <c r="F549" s="3">
        <v>0.55000000000000004</v>
      </c>
    </row>
    <row r="550" spans="1:6" x14ac:dyDescent="0.3">
      <c r="A550" t="s">
        <v>3967</v>
      </c>
      <c r="B550" t="s">
        <v>3318</v>
      </c>
      <c r="C550" t="s">
        <v>2674</v>
      </c>
      <c r="D550" s="1">
        <f t="shared" ca="1" si="8"/>
        <v>44600</v>
      </c>
      <c r="E550" s="2">
        <v>4123</v>
      </c>
      <c r="F550" s="3">
        <v>0.55000000000000004</v>
      </c>
    </row>
    <row r="551" spans="1:6" x14ac:dyDescent="0.3">
      <c r="A551" t="s">
        <v>3968</v>
      </c>
      <c r="B551" t="s">
        <v>3319</v>
      </c>
      <c r="C551" t="s">
        <v>2675</v>
      </c>
      <c r="D551" s="1">
        <f t="shared" ca="1" si="8"/>
        <v>44509</v>
      </c>
      <c r="E551" s="2">
        <v>3214</v>
      </c>
      <c r="F551" s="3">
        <v>0.55000000000000004</v>
      </c>
    </row>
    <row r="552" spans="1:6" x14ac:dyDescent="0.3">
      <c r="A552" t="s">
        <v>3969</v>
      </c>
      <c r="B552" t="s">
        <v>3320</v>
      </c>
      <c r="C552" t="s">
        <v>2675</v>
      </c>
      <c r="D552" s="1">
        <f t="shared" ca="1" si="8"/>
        <v>44639</v>
      </c>
      <c r="E552" s="2">
        <v>654</v>
      </c>
      <c r="F552" s="3">
        <v>0.5</v>
      </c>
    </row>
    <row r="553" spans="1:6" x14ac:dyDescent="0.3">
      <c r="A553" t="s">
        <v>3970</v>
      </c>
      <c r="B553" t="s">
        <v>3321</v>
      </c>
      <c r="C553" t="s">
        <v>2675</v>
      </c>
      <c r="D553" s="1">
        <f t="shared" ca="1" si="8"/>
        <v>44495</v>
      </c>
      <c r="E553" s="2">
        <v>654</v>
      </c>
      <c r="F553" s="3">
        <v>0.5</v>
      </c>
    </row>
    <row r="554" spans="1:6" x14ac:dyDescent="0.3">
      <c r="A554" t="s">
        <v>3971</v>
      </c>
      <c r="B554" t="s">
        <v>3322</v>
      </c>
      <c r="C554" t="s">
        <v>2675</v>
      </c>
      <c r="D554" s="1">
        <f t="shared" ca="1" si="8"/>
        <v>44686</v>
      </c>
      <c r="E554" s="2">
        <v>654</v>
      </c>
      <c r="F554" s="3">
        <v>0.5</v>
      </c>
    </row>
    <row r="555" spans="1:6" x14ac:dyDescent="0.3">
      <c r="A555" t="s">
        <v>3972</v>
      </c>
      <c r="B555" t="s">
        <v>3323</v>
      </c>
      <c r="C555" t="s">
        <v>2675</v>
      </c>
      <c r="D555" s="1">
        <f t="shared" ca="1" si="8"/>
        <v>44730</v>
      </c>
      <c r="E555" s="2">
        <v>356</v>
      </c>
      <c r="F555" s="3">
        <v>0.5</v>
      </c>
    </row>
    <row r="556" spans="1:6" x14ac:dyDescent="0.3">
      <c r="A556" t="s">
        <v>3973</v>
      </c>
      <c r="B556" t="s">
        <v>3324</v>
      </c>
      <c r="C556" t="s">
        <v>2676</v>
      </c>
      <c r="D556" s="1">
        <f t="shared" ca="1" si="8"/>
        <v>44675</v>
      </c>
      <c r="E556" s="2">
        <v>686</v>
      </c>
      <c r="F556" s="3">
        <v>0.5</v>
      </c>
    </row>
    <row r="557" spans="1:6" x14ac:dyDescent="0.3">
      <c r="A557" t="s">
        <v>3974</v>
      </c>
      <c r="B557" t="s">
        <v>3325</v>
      </c>
      <c r="C557" t="s">
        <v>2677</v>
      </c>
      <c r="D557" s="1">
        <f t="shared" ca="1" si="8"/>
        <v>44700</v>
      </c>
      <c r="E557" s="2">
        <v>456</v>
      </c>
      <c r="F557" s="3">
        <v>0.3</v>
      </c>
    </row>
    <row r="558" spans="1:6" x14ac:dyDescent="0.3">
      <c r="A558" t="s">
        <v>3975</v>
      </c>
      <c r="B558" t="s">
        <v>3326</v>
      </c>
      <c r="C558" t="s">
        <v>2678</v>
      </c>
      <c r="D558" s="1">
        <f t="shared" ca="1" si="8"/>
        <v>44934</v>
      </c>
      <c r="E558" s="2">
        <v>516</v>
      </c>
      <c r="F558" s="3">
        <v>0.32</v>
      </c>
    </row>
    <row r="559" spans="1:6" x14ac:dyDescent="0.3">
      <c r="A559" t="s">
        <v>3976</v>
      </c>
      <c r="B559" t="s">
        <v>3327</v>
      </c>
      <c r="C559" t="s">
        <v>2679</v>
      </c>
      <c r="D559" s="1">
        <f t="shared" ca="1" si="8"/>
        <v>44281</v>
      </c>
      <c r="E559" s="2">
        <v>355</v>
      </c>
      <c r="F559" s="3">
        <v>0.25</v>
      </c>
    </row>
    <row r="560" spans="1:6" x14ac:dyDescent="0.3">
      <c r="A560" t="s">
        <v>3977</v>
      </c>
      <c r="B560" t="s">
        <v>3328</v>
      </c>
      <c r="C560" t="s">
        <v>2680</v>
      </c>
      <c r="D560" s="1">
        <f t="shared" ca="1" si="8"/>
        <v>44684</v>
      </c>
      <c r="E560" s="2">
        <v>465</v>
      </c>
      <c r="F560" s="3">
        <v>0.45</v>
      </c>
    </row>
    <row r="561" spans="1:6" x14ac:dyDescent="0.3">
      <c r="A561" t="s">
        <v>3978</v>
      </c>
      <c r="B561" t="s">
        <v>3329</v>
      </c>
      <c r="C561" t="s">
        <v>2681</v>
      </c>
      <c r="D561" s="1">
        <f t="shared" ca="1" si="8"/>
        <v>44956</v>
      </c>
      <c r="E561" s="2">
        <v>965</v>
      </c>
      <c r="F561" s="3">
        <v>0.15</v>
      </c>
    </row>
    <row r="562" spans="1:6" x14ac:dyDescent="0.3">
      <c r="A562" t="s">
        <v>3979</v>
      </c>
      <c r="B562" t="s">
        <v>3330</v>
      </c>
      <c r="C562" t="s">
        <v>2682</v>
      </c>
      <c r="D562" s="1">
        <f t="shared" ca="1" si="8"/>
        <v>44999</v>
      </c>
      <c r="E562" s="2">
        <v>1158</v>
      </c>
      <c r="F562" s="3">
        <v>0.33</v>
      </c>
    </row>
    <row r="563" spans="1:6" x14ac:dyDescent="0.3">
      <c r="A563" t="s">
        <v>3980</v>
      </c>
      <c r="B563" t="s">
        <v>3331</v>
      </c>
      <c r="C563" t="s">
        <v>2683</v>
      </c>
      <c r="D563" s="1">
        <f t="shared" ca="1" si="8"/>
        <v>44860</v>
      </c>
      <c r="E563" s="2">
        <v>264</v>
      </c>
      <c r="F563" s="3">
        <v>0.42</v>
      </c>
    </row>
    <row r="564" spans="1:6" x14ac:dyDescent="0.3">
      <c r="A564" t="s">
        <v>3981</v>
      </c>
      <c r="B564" t="s">
        <v>3332</v>
      </c>
      <c r="C564" t="s">
        <v>2684</v>
      </c>
      <c r="D564" s="1">
        <f t="shared" ca="1" si="8"/>
        <v>44740</v>
      </c>
      <c r="E564" s="2">
        <v>433</v>
      </c>
      <c r="F564" s="3">
        <v>0.42</v>
      </c>
    </row>
    <row r="565" spans="1:6" x14ac:dyDescent="0.3">
      <c r="A565" t="s">
        <v>3982</v>
      </c>
      <c r="B565" t="s">
        <v>3333</v>
      </c>
      <c r="C565" t="s">
        <v>2685</v>
      </c>
      <c r="D565" s="1">
        <f t="shared" ca="1" si="8"/>
        <v>44724</v>
      </c>
      <c r="E565" s="2">
        <v>562</v>
      </c>
      <c r="F565" s="3">
        <v>0.39</v>
      </c>
    </row>
    <row r="566" spans="1:6" x14ac:dyDescent="0.3">
      <c r="A566" t="s">
        <v>3983</v>
      </c>
      <c r="B566" t="s">
        <v>3334</v>
      </c>
      <c r="C566" t="s">
        <v>2686</v>
      </c>
      <c r="D566" s="1">
        <f t="shared" ca="1" si="8"/>
        <v>44354</v>
      </c>
      <c r="E566" s="2">
        <v>423</v>
      </c>
      <c r="F566" s="3">
        <v>0.39</v>
      </c>
    </row>
    <row r="567" spans="1:6" x14ac:dyDescent="0.3">
      <c r="A567" t="s">
        <v>3984</v>
      </c>
      <c r="B567" t="s">
        <v>3335</v>
      </c>
      <c r="C567" t="s">
        <v>2687</v>
      </c>
      <c r="D567" s="1">
        <f t="shared" ca="1" si="8"/>
        <v>45002</v>
      </c>
      <c r="E567" s="2">
        <v>621</v>
      </c>
      <c r="F567" s="3">
        <v>0.39</v>
      </c>
    </row>
    <row r="568" spans="1:6" x14ac:dyDescent="0.3">
      <c r="A568" t="s">
        <v>3985</v>
      </c>
      <c r="B568" t="s">
        <v>3336</v>
      </c>
      <c r="C568" t="s">
        <v>2688</v>
      </c>
      <c r="D568" s="1">
        <f t="shared" ca="1" si="8"/>
        <v>44622</v>
      </c>
      <c r="E568" s="2">
        <v>333</v>
      </c>
      <c r="F568" s="3">
        <v>0.39</v>
      </c>
    </row>
    <row r="569" spans="1:6" x14ac:dyDescent="0.3">
      <c r="A569" t="s">
        <v>3986</v>
      </c>
      <c r="B569" t="s">
        <v>3337</v>
      </c>
      <c r="C569" t="s">
        <v>2689</v>
      </c>
      <c r="D569" s="1">
        <f t="shared" ca="1" si="8"/>
        <v>44897</v>
      </c>
      <c r="E569" s="2">
        <v>236</v>
      </c>
      <c r="F569" s="3">
        <v>0.3</v>
      </c>
    </row>
    <row r="570" spans="1:6" x14ac:dyDescent="0.3">
      <c r="A570" t="s">
        <v>3987</v>
      </c>
      <c r="B570" t="s">
        <v>3338</v>
      </c>
      <c r="C570" t="s">
        <v>2690</v>
      </c>
      <c r="D570" s="1">
        <f t="shared" ca="1" si="8"/>
        <v>44665</v>
      </c>
      <c r="E570" s="2">
        <v>456</v>
      </c>
      <c r="F570" s="3">
        <v>0.3</v>
      </c>
    </row>
    <row r="571" spans="1:6" x14ac:dyDescent="0.3">
      <c r="A571" t="s">
        <v>3988</v>
      </c>
      <c r="B571" t="s">
        <v>3339</v>
      </c>
      <c r="C571" t="s">
        <v>2691</v>
      </c>
      <c r="D571" s="1">
        <f t="shared" ca="1" si="8"/>
        <v>44830</v>
      </c>
      <c r="E571" s="2">
        <v>963</v>
      </c>
      <c r="F571" s="3">
        <v>0.3</v>
      </c>
    </row>
    <row r="572" spans="1:6" x14ac:dyDescent="0.3">
      <c r="A572" t="s">
        <v>3989</v>
      </c>
      <c r="B572" t="s">
        <v>3340</v>
      </c>
      <c r="C572" t="s">
        <v>2692</v>
      </c>
      <c r="D572" s="1">
        <f t="shared" ca="1" si="8"/>
        <v>44673</v>
      </c>
      <c r="E572" s="2">
        <v>234</v>
      </c>
      <c r="F572" s="3">
        <v>0.25</v>
      </c>
    </row>
    <row r="573" spans="1:6" x14ac:dyDescent="0.3">
      <c r="A573" t="s">
        <v>3990</v>
      </c>
      <c r="B573" t="s">
        <v>3341</v>
      </c>
      <c r="C573" t="s">
        <v>2693</v>
      </c>
      <c r="D573" s="1">
        <f t="shared" ca="1" si="8"/>
        <v>44503</v>
      </c>
      <c r="E573" s="2">
        <v>456</v>
      </c>
      <c r="F573" s="3">
        <v>0.25</v>
      </c>
    </row>
    <row r="574" spans="1:6" x14ac:dyDescent="0.3">
      <c r="A574" t="s">
        <v>3991</v>
      </c>
      <c r="B574" t="s">
        <v>3342</v>
      </c>
      <c r="C574" t="s">
        <v>2693</v>
      </c>
      <c r="D574" s="1">
        <f t="shared" ca="1" si="8"/>
        <v>44219</v>
      </c>
      <c r="E574" s="2">
        <v>564</v>
      </c>
      <c r="F574" s="3">
        <v>0.3</v>
      </c>
    </row>
    <row r="575" spans="1:6" x14ac:dyDescent="0.3">
      <c r="A575" t="s">
        <v>3992</v>
      </c>
      <c r="B575" t="s">
        <v>3343</v>
      </c>
      <c r="C575" t="s">
        <v>2693</v>
      </c>
      <c r="D575" s="1">
        <f t="shared" ca="1" si="8"/>
        <v>44300</v>
      </c>
      <c r="E575" s="2">
        <v>634</v>
      </c>
      <c r="F575" s="3">
        <v>0.3</v>
      </c>
    </row>
    <row r="576" spans="1:6" x14ac:dyDescent="0.3">
      <c r="A576" t="s">
        <v>3993</v>
      </c>
      <c r="B576" t="s">
        <v>3344</v>
      </c>
      <c r="C576" t="s">
        <v>2693</v>
      </c>
      <c r="D576" s="1">
        <f t="shared" ca="1" si="8"/>
        <v>44968</v>
      </c>
      <c r="E576" s="2">
        <v>236</v>
      </c>
      <c r="F576" s="3">
        <v>0.3</v>
      </c>
    </row>
    <row r="577" spans="1:6" x14ac:dyDescent="0.3">
      <c r="A577" t="s">
        <v>3994</v>
      </c>
      <c r="B577" t="s">
        <v>3345</v>
      </c>
      <c r="C577" t="s">
        <v>2693</v>
      </c>
      <c r="D577" s="1">
        <f t="shared" ca="1" si="8"/>
        <v>44214</v>
      </c>
      <c r="E577" s="2">
        <v>444</v>
      </c>
      <c r="F577" s="3">
        <v>0.4</v>
      </c>
    </row>
    <row r="578" spans="1:6" x14ac:dyDescent="0.3">
      <c r="A578" t="s">
        <v>3995</v>
      </c>
      <c r="B578" t="s">
        <v>3346</v>
      </c>
      <c r="C578" t="s">
        <v>2694</v>
      </c>
      <c r="D578" s="1">
        <f t="shared" ca="1" si="8"/>
        <v>44515</v>
      </c>
      <c r="E578" s="2">
        <v>456</v>
      </c>
      <c r="F578" s="3">
        <v>0.4</v>
      </c>
    </row>
    <row r="579" spans="1:6" x14ac:dyDescent="0.3">
      <c r="A579" t="s">
        <v>3996</v>
      </c>
      <c r="B579" t="s">
        <v>3347</v>
      </c>
      <c r="C579" t="s">
        <v>2695</v>
      </c>
      <c r="D579" s="1">
        <f t="shared" ref="D579:D642" ca="1" si="9">RANDBETWEEN(DATE(2021,1,1),DATE(2023,3,31))</f>
        <v>44678</v>
      </c>
      <c r="E579" s="2">
        <v>963</v>
      </c>
      <c r="F579" s="3">
        <v>0.4</v>
      </c>
    </row>
    <row r="580" spans="1:6" x14ac:dyDescent="0.3">
      <c r="A580" t="s">
        <v>3997</v>
      </c>
      <c r="B580" t="s">
        <v>3348</v>
      </c>
      <c r="C580" t="s">
        <v>2696</v>
      </c>
      <c r="D580" s="1">
        <f t="shared" ca="1" si="9"/>
        <v>44730</v>
      </c>
      <c r="E580" s="2">
        <v>456</v>
      </c>
      <c r="F580" s="3">
        <v>0.4</v>
      </c>
    </row>
    <row r="581" spans="1:6" x14ac:dyDescent="0.3">
      <c r="A581" t="s">
        <v>3998</v>
      </c>
      <c r="B581" t="s">
        <v>3349</v>
      </c>
      <c r="C581" t="s">
        <v>2697</v>
      </c>
      <c r="D581" s="1">
        <f t="shared" ca="1" si="9"/>
        <v>44745</v>
      </c>
      <c r="E581" s="2">
        <v>1189</v>
      </c>
      <c r="F581" s="3">
        <v>0.4</v>
      </c>
    </row>
    <row r="582" spans="1:6" x14ac:dyDescent="0.3">
      <c r="A582" t="s">
        <v>3999</v>
      </c>
      <c r="B582" t="s">
        <v>3350</v>
      </c>
      <c r="C582" t="s">
        <v>2698</v>
      </c>
      <c r="D582" s="1">
        <f t="shared" ca="1" si="9"/>
        <v>44541</v>
      </c>
      <c r="E582" s="2">
        <v>1298</v>
      </c>
      <c r="F582" s="3">
        <v>0.4</v>
      </c>
    </row>
    <row r="583" spans="1:6" x14ac:dyDescent="0.3">
      <c r="A583" t="s">
        <v>4000</v>
      </c>
      <c r="B583" t="s">
        <v>3351</v>
      </c>
      <c r="C583" t="s">
        <v>2699</v>
      </c>
      <c r="D583" s="1">
        <f t="shared" ca="1" si="9"/>
        <v>44337</v>
      </c>
      <c r="E583" s="2">
        <v>1456</v>
      </c>
      <c r="F583" s="3">
        <v>0.45</v>
      </c>
    </row>
    <row r="584" spans="1:6" x14ac:dyDescent="0.3">
      <c r="A584" t="s">
        <v>4001</v>
      </c>
      <c r="B584" t="s">
        <v>3352</v>
      </c>
      <c r="C584" t="s">
        <v>2700</v>
      </c>
      <c r="D584" s="1">
        <f t="shared" ca="1" si="9"/>
        <v>44227</v>
      </c>
      <c r="E584" s="2">
        <v>1478</v>
      </c>
      <c r="F584" s="3">
        <v>0.45</v>
      </c>
    </row>
    <row r="585" spans="1:6" x14ac:dyDescent="0.3">
      <c r="A585" t="s">
        <v>4002</v>
      </c>
      <c r="B585" t="s">
        <v>3353</v>
      </c>
      <c r="C585" t="s">
        <v>2701</v>
      </c>
      <c r="D585" s="1">
        <f t="shared" ca="1" si="9"/>
        <v>44884</v>
      </c>
      <c r="E585" s="2">
        <v>256</v>
      </c>
      <c r="F585" s="3">
        <v>0.45</v>
      </c>
    </row>
    <row r="586" spans="1:6" x14ac:dyDescent="0.3">
      <c r="A586" t="s">
        <v>4003</v>
      </c>
      <c r="B586" t="s">
        <v>3354</v>
      </c>
      <c r="C586" t="s">
        <v>2702</v>
      </c>
      <c r="D586" s="1">
        <f t="shared" ca="1" si="9"/>
        <v>44509</v>
      </c>
      <c r="E586" s="2">
        <v>2698</v>
      </c>
      <c r="F586" s="3">
        <v>0.47</v>
      </c>
    </row>
    <row r="587" spans="1:6" x14ac:dyDescent="0.3">
      <c r="A587" t="s">
        <v>4004</v>
      </c>
      <c r="B587" t="s">
        <v>3355</v>
      </c>
      <c r="C587" t="s">
        <v>2703</v>
      </c>
      <c r="D587" s="1">
        <f t="shared" ca="1" si="9"/>
        <v>44396</v>
      </c>
      <c r="E587" s="2">
        <v>2364</v>
      </c>
      <c r="F587" s="3">
        <v>0.47</v>
      </c>
    </row>
    <row r="588" spans="1:6" x14ac:dyDescent="0.3">
      <c r="A588" t="s">
        <v>4005</v>
      </c>
      <c r="B588" t="s">
        <v>3356</v>
      </c>
      <c r="C588" t="s">
        <v>2704</v>
      </c>
      <c r="D588" s="1">
        <f t="shared" ca="1" si="9"/>
        <v>44931</v>
      </c>
      <c r="E588" s="2">
        <v>1236</v>
      </c>
      <c r="F588" s="3">
        <v>0.46</v>
      </c>
    </row>
    <row r="589" spans="1:6" x14ac:dyDescent="0.3">
      <c r="A589" t="s">
        <v>4006</v>
      </c>
      <c r="B589" t="s">
        <v>3357</v>
      </c>
      <c r="C589" t="s">
        <v>2705</v>
      </c>
      <c r="D589" s="1">
        <f t="shared" ca="1" si="9"/>
        <v>44407</v>
      </c>
      <c r="E589" s="2">
        <v>756</v>
      </c>
      <c r="F589" s="3">
        <v>0.46</v>
      </c>
    </row>
    <row r="590" spans="1:6" x14ac:dyDescent="0.3">
      <c r="A590" t="s">
        <v>4007</v>
      </c>
      <c r="B590" t="s">
        <v>3358</v>
      </c>
      <c r="C590" t="s">
        <v>2706</v>
      </c>
      <c r="D590" s="1">
        <f t="shared" ca="1" si="9"/>
        <v>44208</v>
      </c>
      <c r="E590" s="2">
        <v>326</v>
      </c>
      <c r="F590" s="3">
        <v>0.46</v>
      </c>
    </row>
    <row r="591" spans="1:6" x14ac:dyDescent="0.3">
      <c r="A591" t="s">
        <v>4008</v>
      </c>
      <c r="B591" t="s">
        <v>3359</v>
      </c>
      <c r="C591" t="s">
        <v>2707</v>
      </c>
      <c r="D591" s="1">
        <f t="shared" ca="1" si="9"/>
        <v>44629</v>
      </c>
      <c r="E591" s="2">
        <v>453</v>
      </c>
      <c r="F591" s="3">
        <v>0.3</v>
      </c>
    </row>
    <row r="592" spans="1:6" x14ac:dyDescent="0.3">
      <c r="A592" t="s">
        <v>4009</v>
      </c>
      <c r="B592" t="s">
        <v>3360</v>
      </c>
      <c r="C592" t="s">
        <v>2708</v>
      </c>
      <c r="D592" s="1">
        <f t="shared" ca="1" si="9"/>
        <v>44356</v>
      </c>
      <c r="E592" s="2">
        <v>326</v>
      </c>
      <c r="F592" s="3">
        <v>0.3</v>
      </c>
    </row>
    <row r="593" spans="1:6" x14ac:dyDescent="0.3">
      <c r="A593" t="s">
        <v>4010</v>
      </c>
      <c r="B593" t="s">
        <v>3361</v>
      </c>
      <c r="C593" t="s">
        <v>2709</v>
      </c>
      <c r="D593" s="1">
        <f t="shared" ca="1" si="9"/>
        <v>44492</v>
      </c>
      <c r="E593" s="2">
        <v>456</v>
      </c>
      <c r="F593" s="3">
        <v>0.3</v>
      </c>
    </row>
    <row r="594" spans="1:6" x14ac:dyDescent="0.3">
      <c r="A594" t="s">
        <v>4011</v>
      </c>
      <c r="B594" t="s">
        <v>3362</v>
      </c>
      <c r="C594" t="s">
        <v>2710</v>
      </c>
      <c r="D594" s="1">
        <f t="shared" ca="1" si="9"/>
        <v>44812</v>
      </c>
      <c r="E594" s="2">
        <v>456</v>
      </c>
      <c r="F594" s="3">
        <v>0.3</v>
      </c>
    </row>
    <row r="595" spans="1:6" x14ac:dyDescent="0.3">
      <c r="A595" t="s">
        <v>4012</v>
      </c>
      <c r="B595" t="s">
        <v>3363</v>
      </c>
      <c r="C595" t="s">
        <v>2710</v>
      </c>
      <c r="D595" s="1">
        <f t="shared" ca="1" si="9"/>
        <v>44545</v>
      </c>
      <c r="E595" s="2">
        <v>456</v>
      </c>
      <c r="F595" s="3">
        <v>0.3</v>
      </c>
    </row>
    <row r="596" spans="1:6" x14ac:dyDescent="0.3">
      <c r="A596" t="s">
        <v>4013</v>
      </c>
      <c r="B596" t="s">
        <v>3364</v>
      </c>
      <c r="C596" t="s">
        <v>2710</v>
      </c>
      <c r="D596" s="1">
        <f t="shared" ca="1" si="9"/>
        <v>44882</v>
      </c>
      <c r="E596" s="2">
        <v>456</v>
      </c>
      <c r="F596" s="3">
        <v>0.35</v>
      </c>
    </row>
    <row r="597" spans="1:6" x14ac:dyDescent="0.3">
      <c r="A597" t="s">
        <v>4014</v>
      </c>
      <c r="B597" t="s">
        <v>3365</v>
      </c>
      <c r="C597" t="s">
        <v>2710</v>
      </c>
      <c r="D597" s="1">
        <f t="shared" ca="1" si="9"/>
        <v>44311</v>
      </c>
      <c r="E597" s="2">
        <v>236</v>
      </c>
      <c r="F597" s="3">
        <v>0.35</v>
      </c>
    </row>
    <row r="598" spans="1:6" x14ac:dyDescent="0.3">
      <c r="A598" t="s">
        <v>4015</v>
      </c>
      <c r="B598" t="s">
        <v>3366</v>
      </c>
      <c r="C598" t="s">
        <v>2710</v>
      </c>
      <c r="D598" s="1">
        <f t="shared" ca="1" si="9"/>
        <v>44407</v>
      </c>
      <c r="E598" s="2">
        <v>996</v>
      </c>
      <c r="F598" s="3">
        <v>0.35</v>
      </c>
    </row>
    <row r="599" spans="1:6" x14ac:dyDescent="0.3">
      <c r="A599" t="s">
        <v>4016</v>
      </c>
      <c r="B599" t="s">
        <v>3367</v>
      </c>
      <c r="C599" t="s">
        <v>2710</v>
      </c>
      <c r="D599" s="1">
        <f t="shared" ca="1" si="9"/>
        <v>44732</v>
      </c>
      <c r="E599" s="2">
        <v>654</v>
      </c>
      <c r="F599" s="3">
        <v>0.35</v>
      </c>
    </row>
    <row r="600" spans="1:6" x14ac:dyDescent="0.3">
      <c r="A600" t="s">
        <v>4017</v>
      </c>
      <c r="B600" t="s">
        <v>3368</v>
      </c>
      <c r="C600" t="s">
        <v>2710</v>
      </c>
      <c r="D600" s="1">
        <f t="shared" ca="1" si="9"/>
        <v>44380</v>
      </c>
      <c r="E600" s="2">
        <v>456</v>
      </c>
      <c r="F600" s="3">
        <v>0.35</v>
      </c>
    </row>
    <row r="601" spans="1:6" x14ac:dyDescent="0.3">
      <c r="A601" t="s">
        <v>4018</v>
      </c>
      <c r="B601" t="s">
        <v>3369</v>
      </c>
      <c r="C601" t="s">
        <v>2711</v>
      </c>
      <c r="D601" s="1">
        <f t="shared" ca="1" si="9"/>
        <v>44342</v>
      </c>
      <c r="E601" s="2">
        <v>785</v>
      </c>
      <c r="F601" s="3">
        <v>0.35</v>
      </c>
    </row>
    <row r="602" spans="1:6" x14ac:dyDescent="0.3">
      <c r="A602" t="s">
        <v>4019</v>
      </c>
      <c r="B602" t="s">
        <v>3370</v>
      </c>
      <c r="C602" t="s">
        <v>2712</v>
      </c>
      <c r="D602" s="1">
        <f t="shared" ca="1" si="9"/>
        <v>44243</v>
      </c>
      <c r="E602" s="2">
        <v>365</v>
      </c>
      <c r="F602" s="3">
        <v>0.4</v>
      </c>
    </row>
    <row r="603" spans="1:6" x14ac:dyDescent="0.3">
      <c r="A603" t="s">
        <v>4020</v>
      </c>
      <c r="B603" t="s">
        <v>3371</v>
      </c>
      <c r="C603" t="s">
        <v>2713</v>
      </c>
      <c r="D603" s="1">
        <f t="shared" ca="1" si="9"/>
        <v>44720</v>
      </c>
      <c r="E603" s="2">
        <v>965</v>
      </c>
      <c r="F603" s="3">
        <v>0.4</v>
      </c>
    </row>
    <row r="604" spans="1:6" x14ac:dyDescent="0.3">
      <c r="A604" t="s">
        <v>4021</v>
      </c>
      <c r="B604" t="s">
        <v>3372</v>
      </c>
      <c r="C604" t="s">
        <v>2714</v>
      </c>
      <c r="D604" s="1">
        <f t="shared" ca="1" si="9"/>
        <v>44864</v>
      </c>
      <c r="E604" s="2">
        <v>444</v>
      </c>
      <c r="F604" s="3">
        <v>0.15</v>
      </c>
    </row>
    <row r="605" spans="1:6" x14ac:dyDescent="0.3">
      <c r="A605" t="s">
        <v>4022</v>
      </c>
      <c r="B605" t="s">
        <v>3373</v>
      </c>
      <c r="C605" t="s">
        <v>2715</v>
      </c>
      <c r="D605" s="1">
        <f t="shared" ca="1" si="9"/>
        <v>44679</v>
      </c>
      <c r="E605" s="2">
        <v>569</v>
      </c>
      <c r="F605" s="3">
        <v>0.15</v>
      </c>
    </row>
    <row r="606" spans="1:6" x14ac:dyDescent="0.3">
      <c r="A606" t="s">
        <v>4023</v>
      </c>
      <c r="B606" t="s">
        <v>3374</v>
      </c>
      <c r="C606" t="s">
        <v>2716</v>
      </c>
      <c r="D606" s="1">
        <f t="shared" ca="1" si="9"/>
        <v>44994</v>
      </c>
      <c r="E606" s="2">
        <v>475</v>
      </c>
      <c r="F606" s="3">
        <v>0.15</v>
      </c>
    </row>
    <row r="607" spans="1:6" x14ac:dyDescent="0.3">
      <c r="A607" t="s">
        <v>4024</v>
      </c>
      <c r="B607" t="s">
        <v>3375</v>
      </c>
      <c r="C607" t="s">
        <v>2717</v>
      </c>
      <c r="D607" s="1">
        <f t="shared" ca="1" si="9"/>
        <v>44703</v>
      </c>
      <c r="E607" s="2">
        <v>598</v>
      </c>
      <c r="F607" s="3">
        <v>0.35</v>
      </c>
    </row>
    <row r="608" spans="1:6" x14ac:dyDescent="0.3">
      <c r="A608" t="s">
        <v>4025</v>
      </c>
      <c r="B608" t="s">
        <v>3376</v>
      </c>
      <c r="C608" t="s">
        <v>2718</v>
      </c>
      <c r="D608" s="1">
        <f t="shared" ca="1" si="9"/>
        <v>44501</v>
      </c>
      <c r="E608" s="2">
        <v>536</v>
      </c>
      <c r="F608" s="3">
        <v>0.35</v>
      </c>
    </row>
    <row r="609" spans="1:6" x14ac:dyDescent="0.3">
      <c r="A609" t="s">
        <v>4026</v>
      </c>
      <c r="B609" t="s">
        <v>3377</v>
      </c>
      <c r="C609" t="s">
        <v>2719</v>
      </c>
      <c r="D609" s="1">
        <f t="shared" ca="1" si="9"/>
        <v>44308</v>
      </c>
      <c r="E609" s="2">
        <v>256</v>
      </c>
      <c r="F609" s="3">
        <v>0.35</v>
      </c>
    </row>
    <row r="610" spans="1:6" x14ac:dyDescent="0.3">
      <c r="A610" t="s">
        <v>4027</v>
      </c>
      <c r="B610" t="s">
        <v>3378</v>
      </c>
      <c r="C610" t="s">
        <v>2720</v>
      </c>
      <c r="D610" s="1">
        <f t="shared" ca="1" si="9"/>
        <v>44671</v>
      </c>
      <c r="E610" s="2">
        <v>456</v>
      </c>
      <c r="F610" s="3">
        <v>0.35</v>
      </c>
    </row>
    <row r="611" spans="1:6" x14ac:dyDescent="0.3">
      <c r="A611" t="s">
        <v>4028</v>
      </c>
      <c r="B611" t="s">
        <v>3379</v>
      </c>
      <c r="C611" t="s">
        <v>2721</v>
      </c>
      <c r="D611" s="1">
        <f t="shared" ca="1" si="9"/>
        <v>44657</v>
      </c>
      <c r="E611" s="2">
        <v>456</v>
      </c>
      <c r="F611" s="3">
        <v>0.55000000000000004</v>
      </c>
    </row>
    <row r="612" spans="1:6" x14ac:dyDescent="0.3">
      <c r="A612" t="s">
        <v>4029</v>
      </c>
      <c r="B612" t="s">
        <v>3380</v>
      </c>
      <c r="C612" t="s">
        <v>2722</v>
      </c>
      <c r="D612" s="1">
        <f t="shared" ca="1" si="9"/>
        <v>44296</v>
      </c>
      <c r="E612" s="2">
        <v>745</v>
      </c>
      <c r="F612" s="3">
        <v>0.55000000000000004</v>
      </c>
    </row>
    <row r="613" spans="1:6" x14ac:dyDescent="0.3">
      <c r="A613" t="s">
        <v>4030</v>
      </c>
      <c r="B613" t="s">
        <v>3381</v>
      </c>
      <c r="C613" t="s">
        <v>2723</v>
      </c>
      <c r="D613" s="1">
        <f t="shared" ca="1" si="9"/>
        <v>44569</v>
      </c>
      <c r="E613" s="2">
        <v>356</v>
      </c>
      <c r="F613" s="3">
        <v>0.55000000000000004</v>
      </c>
    </row>
    <row r="614" spans="1:6" x14ac:dyDescent="0.3">
      <c r="A614" t="s">
        <v>4031</v>
      </c>
      <c r="B614" t="s">
        <v>3382</v>
      </c>
      <c r="C614" t="s">
        <v>2724</v>
      </c>
      <c r="D614" s="1">
        <f t="shared" ca="1" si="9"/>
        <v>44687</v>
      </c>
      <c r="E614" s="2">
        <v>1189</v>
      </c>
      <c r="F614" s="3">
        <v>0.55000000000000004</v>
      </c>
    </row>
    <row r="615" spans="1:6" x14ac:dyDescent="0.3">
      <c r="A615" t="s">
        <v>4032</v>
      </c>
      <c r="B615" t="s">
        <v>3383</v>
      </c>
      <c r="C615" t="s">
        <v>2725</v>
      </c>
      <c r="D615" s="1">
        <f t="shared" ca="1" si="9"/>
        <v>44711</v>
      </c>
      <c r="E615" s="2">
        <v>426</v>
      </c>
      <c r="F615" s="3">
        <v>0.5</v>
      </c>
    </row>
    <row r="616" spans="1:6" x14ac:dyDescent="0.3">
      <c r="A616" t="s">
        <v>4033</v>
      </c>
      <c r="B616" t="s">
        <v>3384</v>
      </c>
      <c r="C616" t="s">
        <v>2726</v>
      </c>
      <c r="D616" s="1">
        <f t="shared" ca="1" si="9"/>
        <v>44626</v>
      </c>
      <c r="E616" s="2">
        <v>1126</v>
      </c>
      <c r="F616" s="3">
        <v>0.5</v>
      </c>
    </row>
    <row r="617" spans="1:6" x14ac:dyDescent="0.3">
      <c r="A617" t="s">
        <v>4034</v>
      </c>
      <c r="B617" t="s">
        <v>3285</v>
      </c>
      <c r="C617" t="s">
        <v>2727</v>
      </c>
      <c r="D617" s="1">
        <f t="shared" ca="1" si="9"/>
        <v>44533</v>
      </c>
      <c r="E617" s="2">
        <v>1145</v>
      </c>
      <c r="F617" s="3">
        <v>0.5</v>
      </c>
    </row>
    <row r="618" spans="1:6" x14ac:dyDescent="0.3">
      <c r="A618" t="s">
        <v>4035</v>
      </c>
      <c r="B618" t="s">
        <v>3286</v>
      </c>
      <c r="C618" t="s">
        <v>2728</v>
      </c>
      <c r="D618" s="1">
        <f t="shared" ca="1" si="9"/>
        <v>44780</v>
      </c>
      <c r="E618" s="2">
        <v>1235</v>
      </c>
      <c r="F618" s="3">
        <v>0.5</v>
      </c>
    </row>
    <row r="619" spans="1:6" x14ac:dyDescent="0.3">
      <c r="A619" t="s">
        <v>4036</v>
      </c>
      <c r="B619" t="s">
        <v>3287</v>
      </c>
      <c r="C619" t="s">
        <v>2729</v>
      </c>
      <c r="D619" s="1">
        <f t="shared" ca="1" si="9"/>
        <v>44789</v>
      </c>
      <c r="E619" s="2">
        <v>1564</v>
      </c>
      <c r="F619" s="3">
        <v>0.5</v>
      </c>
    </row>
    <row r="620" spans="1:6" x14ac:dyDescent="0.3">
      <c r="A620" t="s">
        <v>4037</v>
      </c>
      <c r="B620" t="s">
        <v>3288</v>
      </c>
      <c r="C620" t="s">
        <v>2730</v>
      </c>
      <c r="D620" s="1">
        <f t="shared" ca="1" si="9"/>
        <v>44373</v>
      </c>
      <c r="E620" s="2">
        <v>654</v>
      </c>
      <c r="F620" s="3">
        <v>0.3</v>
      </c>
    </row>
    <row r="621" spans="1:6" x14ac:dyDescent="0.3">
      <c r="A621" t="s">
        <v>4038</v>
      </c>
      <c r="B621" t="s">
        <v>3289</v>
      </c>
      <c r="C621" t="s">
        <v>2731</v>
      </c>
      <c r="D621" s="1">
        <f t="shared" ca="1" si="9"/>
        <v>44866</v>
      </c>
      <c r="E621" s="2">
        <v>854</v>
      </c>
      <c r="F621" s="3">
        <v>0.32</v>
      </c>
    </row>
    <row r="622" spans="1:6" x14ac:dyDescent="0.3">
      <c r="A622" t="s">
        <v>4039</v>
      </c>
      <c r="B622" t="s">
        <v>3290</v>
      </c>
      <c r="C622" t="s">
        <v>2732</v>
      </c>
      <c r="D622" s="1">
        <f t="shared" ca="1" si="9"/>
        <v>44974</v>
      </c>
      <c r="E622" s="2">
        <v>475</v>
      </c>
      <c r="F622" s="3">
        <v>0.25</v>
      </c>
    </row>
    <row r="623" spans="1:6" x14ac:dyDescent="0.3">
      <c r="A623" t="s">
        <v>4040</v>
      </c>
      <c r="B623" t="s">
        <v>3291</v>
      </c>
      <c r="C623" t="s">
        <v>2733</v>
      </c>
      <c r="D623" s="1">
        <f t="shared" ca="1" si="9"/>
        <v>44299</v>
      </c>
      <c r="E623" s="2">
        <v>475</v>
      </c>
      <c r="F623" s="3">
        <v>0.45</v>
      </c>
    </row>
    <row r="624" spans="1:6" x14ac:dyDescent="0.3">
      <c r="A624" t="s">
        <v>4041</v>
      </c>
      <c r="B624" t="s">
        <v>3292</v>
      </c>
      <c r="C624" t="s">
        <v>2734</v>
      </c>
      <c r="D624" s="1">
        <f t="shared" ca="1" si="9"/>
        <v>44653</v>
      </c>
      <c r="E624" s="2">
        <v>475</v>
      </c>
      <c r="F624" s="3">
        <v>0.15</v>
      </c>
    </row>
    <row r="625" spans="1:6" x14ac:dyDescent="0.3">
      <c r="A625" t="s">
        <v>4042</v>
      </c>
      <c r="B625" t="s">
        <v>3293</v>
      </c>
      <c r="C625" t="s">
        <v>2735</v>
      </c>
      <c r="D625" s="1">
        <f t="shared" ca="1" si="9"/>
        <v>44593</v>
      </c>
      <c r="E625" s="2">
        <v>475</v>
      </c>
      <c r="F625" s="3">
        <v>0.33</v>
      </c>
    </row>
    <row r="626" spans="1:6" x14ac:dyDescent="0.3">
      <c r="A626" t="s">
        <v>4043</v>
      </c>
      <c r="B626" t="s">
        <v>3294</v>
      </c>
      <c r="C626" t="s">
        <v>2736</v>
      </c>
      <c r="D626" s="1">
        <f t="shared" ca="1" si="9"/>
        <v>44220</v>
      </c>
      <c r="E626" s="2">
        <v>475</v>
      </c>
      <c r="F626" s="3">
        <v>0.42</v>
      </c>
    </row>
    <row r="627" spans="1:6" x14ac:dyDescent="0.3">
      <c r="A627" t="s">
        <v>4044</v>
      </c>
      <c r="B627" t="s">
        <v>3295</v>
      </c>
      <c r="C627" t="s">
        <v>2736</v>
      </c>
      <c r="D627" s="1">
        <f t="shared" ca="1" si="9"/>
        <v>44468</v>
      </c>
      <c r="E627" s="2">
        <v>475</v>
      </c>
      <c r="F627" s="3">
        <v>0.42</v>
      </c>
    </row>
    <row r="628" spans="1:6" x14ac:dyDescent="0.3">
      <c r="A628" t="s">
        <v>4045</v>
      </c>
      <c r="B628" t="s">
        <v>3296</v>
      </c>
      <c r="C628" t="s">
        <v>2736</v>
      </c>
      <c r="D628" s="1">
        <f t="shared" ca="1" si="9"/>
        <v>44682</v>
      </c>
      <c r="E628" s="2">
        <v>475</v>
      </c>
      <c r="F628" s="3">
        <v>0.39</v>
      </c>
    </row>
    <row r="629" spans="1:6" x14ac:dyDescent="0.3">
      <c r="A629" t="s">
        <v>4046</v>
      </c>
      <c r="B629" t="s">
        <v>3297</v>
      </c>
      <c r="C629" t="s">
        <v>2736</v>
      </c>
      <c r="D629" s="1">
        <f t="shared" ca="1" si="9"/>
        <v>44848</v>
      </c>
      <c r="E629" s="2">
        <v>475</v>
      </c>
      <c r="F629" s="3">
        <v>0.39</v>
      </c>
    </row>
    <row r="630" spans="1:6" x14ac:dyDescent="0.3">
      <c r="A630" t="s">
        <v>4047</v>
      </c>
      <c r="B630" t="s">
        <v>3298</v>
      </c>
      <c r="C630" t="s">
        <v>2736</v>
      </c>
      <c r="D630" s="1">
        <f t="shared" ca="1" si="9"/>
        <v>44420</v>
      </c>
      <c r="E630" s="2">
        <v>564</v>
      </c>
      <c r="F630" s="3">
        <v>0.39</v>
      </c>
    </row>
    <row r="631" spans="1:6" x14ac:dyDescent="0.3">
      <c r="A631" t="s">
        <v>4048</v>
      </c>
      <c r="B631" t="s">
        <v>3299</v>
      </c>
      <c r="C631" t="s">
        <v>2737</v>
      </c>
      <c r="D631" s="1">
        <f t="shared" ca="1" si="9"/>
        <v>44428</v>
      </c>
      <c r="E631" s="2">
        <v>478</v>
      </c>
      <c r="F631" s="3">
        <v>0.39</v>
      </c>
    </row>
    <row r="632" spans="1:6" x14ac:dyDescent="0.3">
      <c r="A632" t="s">
        <v>4049</v>
      </c>
      <c r="B632" t="s">
        <v>3300</v>
      </c>
      <c r="C632" t="s">
        <v>2738</v>
      </c>
      <c r="D632" s="1">
        <f t="shared" ca="1" si="9"/>
        <v>44655</v>
      </c>
      <c r="E632" s="2">
        <v>1264</v>
      </c>
      <c r="F632" s="3">
        <v>0.3</v>
      </c>
    </row>
    <row r="633" spans="1:6" x14ac:dyDescent="0.3">
      <c r="A633" t="s">
        <v>4050</v>
      </c>
      <c r="B633" t="s">
        <v>3301</v>
      </c>
      <c r="C633" t="s">
        <v>2739</v>
      </c>
      <c r="D633" s="1">
        <f t="shared" ca="1" si="9"/>
        <v>44991</v>
      </c>
      <c r="E633" s="2">
        <v>458</v>
      </c>
      <c r="F633" s="3">
        <v>0.3</v>
      </c>
    </row>
    <row r="634" spans="1:6" x14ac:dyDescent="0.3">
      <c r="A634" t="s">
        <v>4051</v>
      </c>
      <c r="B634" t="s">
        <v>3302</v>
      </c>
      <c r="C634" t="s">
        <v>2740</v>
      </c>
      <c r="D634" s="1">
        <f t="shared" ca="1" si="9"/>
        <v>44699</v>
      </c>
      <c r="E634" s="2">
        <v>899</v>
      </c>
      <c r="F634" s="3">
        <v>0.3</v>
      </c>
    </row>
    <row r="635" spans="1:6" x14ac:dyDescent="0.3">
      <c r="A635" t="s">
        <v>4052</v>
      </c>
      <c r="B635" t="s">
        <v>3303</v>
      </c>
      <c r="C635" t="s">
        <v>2741</v>
      </c>
      <c r="D635" s="1">
        <f t="shared" ca="1" si="9"/>
        <v>44830</v>
      </c>
      <c r="E635" s="2">
        <v>859</v>
      </c>
      <c r="F635" s="3">
        <v>0.3</v>
      </c>
    </row>
    <row r="636" spans="1:6" x14ac:dyDescent="0.3">
      <c r="A636" t="s">
        <v>4053</v>
      </c>
      <c r="B636" t="s">
        <v>3304</v>
      </c>
      <c r="C636" t="s">
        <v>2742</v>
      </c>
      <c r="D636" s="1">
        <f t="shared" ca="1" si="9"/>
        <v>44830</v>
      </c>
      <c r="E636" s="2">
        <v>758</v>
      </c>
      <c r="F636" s="3">
        <v>0.3</v>
      </c>
    </row>
    <row r="637" spans="1:6" x14ac:dyDescent="0.3">
      <c r="A637" t="s">
        <v>4054</v>
      </c>
      <c r="B637" t="s">
        <v>3305</v>
      </c>
      <c r="C637" t="s">
        <v>2743</v>
      </c>
      <c r="D637" s="1">
        <f t="shared" ca="1" si="9"/>
        <v>44549</v>
      </c>
      <c r="E637" s="2">
        <v>2354</v>
      </c>
      <c r="F637" s="3">
        <v>0.3</v>
      </c>
    </row>
    <row r="638" spans="1:6" x14ac:dyDescent="0.3">
      <c r="A638" t="s">
        <v>4055</v>
      </c>
      <c r="B638" t="s">
        <v>3306</v>
      </c>
      <c r="C638" t="s">
        <v>2744</v>
      </c>
      <c r="D638" s="1">
        <f t="shared" ca="1" si="9"/>
        <v>44612</v>
      </c>
      <c r="E638" s="2">
        <v>2344</v>
      </c>
      <c r="F638" s="3">
        <v>0.3</v>
      </c>
    </row>
    <row r="639" spans="1:6" x14ac:dyDescent="0.3">
      <c r="A639" t="s">
        <v>4056</v>
      </c>
      <c r="B639" t="s">
        <v>3307</v>
      </c>
      <c r="C639" t="s">
        <v>2745</v>
      </c>
      <c r="D639" s="1">
        <f t="shared" ca="1" si="9"/>
        <v>45004</v>
      </c>
      <c r="E639" s="2">
        <v>2453</v>
      </c>
      <c r="F639" s="3">
        <v>0.3</v>
      </c>
    </row>
    <row r="640" spans="1:6" x14ac:dyDescent="0.3">
      <c r="A640" t="s">
        <v>4057</v>
      </c>
      <c r="B640" t="s">
        <v>3308</v>
      </c>
      <c r="C640" t="s">
        <v>2746</v>
      </c>
      <c r="D640" s="1">
        <f t="shared" ca="1" si="9"/>
        <v>44611</v>
      </c>
      <c r="E640" s="2">
        <v>2154</v>
      </c>
      <c r="F640" s="3">
        <v>0.3</v>
      </c>
    </row>
    <row r="641" spans="1:6" x14ac:dyDescent="0.3">
      <c r="A641" t="s">
        <v>4058</v>
      </c>
      <c r="B641" t="s">
        <v>3309</v>
      </c>
      <c r="C641" t="s">
        <v>2747</v>
      </c>
      <c r="D641" s="1">
        <f t="shared" ca="1" si="9"/>
        <v>44725</v>
      </c>
      <c r="E641" s="2">
        <v>896</v>
      </c>
      <c r="F641" s="3">
        <v>0.3</v>
      </c>
    </row>
    <row r="642" spans="1:6" x14ac:dyDescent="0.3">
      <c r="A642" t="s">
        <v>4059</v>
      </c>
      <c r="B642" t="s">
        <v>3310</v>
      </c>
      <c r="C642" t="s">
        <v>2748</v>
      </c>
      <c r="D642" s="1">
        <f t="shared" ca="1" si="9"/>
        <v>44847</v>
      </c>
      <c r="E642" s="2">
        <v>756</v>
      </c>
      <c r="F642" s="3">
        <v>0.3</v>
      </c>
    </row>
    <row r="643" spans="1:6" x14ac:dyDescent="0.3">
      <c r="A643" t="s">
        <v>4060</v>
      </c>
      <c r="B643" t="s">
        <v>3311</v>
      </c>
      <c r="C643" t="s">
        <v>2749</v>
      </c>
      <c r="D643" s="1">
        <f t="shared" ref="D643:D706" ca="1" si="10">RANDBETWEEN(DATE(2021,1,1),DATE(2023,3,31))</f>
        <v>44688</v>
      </c>
      <c r="E643" s="2">
        <v>236</v>
      </c>
      <c r="F643" s="3">
        <v>0.3</v>
      </c>
    </row>
    <row r="644" spans="1:6" x14ac:dyDescent="0.3">
      <c r="A644" t="s">
        <v>4061</v>
      </c>
      <c r="B644" t="s">
        <v>3312</v>
      </c>
      <c r="C644" t="s">
        <v>2750</v>
      </c>
      <c r="D644" s="1">
        <f t="shared" ca="1" si="10"/>
        <v>44944</v>
      </c>
      <c r="E644" s="2">
        <v>475</v>
      </c>
      <c r="F644" s="3">
        <v>0.3</v>
      </c>
    </row>
    <row r="645" spans="1:6" x14ac:dyDescent="0.3">
      <c r="A645" t="s">
        <v>4062</v>
      </c>
      <c r="B645" t="s">
        <v>3313</v>
      </c>
      <c r="C645" t="s">
        <v>2751</v>
      </c>
      <c r="D645" s="1">
        <f t="shared" ca="1" si="10"/>
        <v>44357</v>
      </c>
      <c r="E645" s="2">
        <v>589</v>
      </c>
      <c r="F645" s="3">
        <v>0.3</v>
      </c>
    </row>
    <row r="646" spans="1:6" x14ac:dyDescent="0.3">
      <c r="A646" t="s">
        <v>4063</v>
      </c>
      <c r="B646" t="s">
        <v>3314</v>
      </c>
      <c r="C646" t="s">
        <v>2752</v>
      </c>
      <c r="D646" s="1">
        <f t="shared" ca="1" si="10"/>
        <v>44394</v>
      </c>
      <c r="E646" s="2">
        <v>365</v>
      </c>
      <c r="F646" s="3">
        <v>0.3</v>
      </c>
    </row>
    <row r="647" spans="1:6" x14ac:dyDescent="0.3">
      <c r="A647" t="s">
        <v>4064</v>
      </c>
      <c r="B647" t="s">
        <v>3315</v>
      </c>
      <c r="C647" t="s">
        <v>2753</v>
      </c>
      <c r="D647" s="1">
        <f t="shared" ca="1" si="10"/>
        <v>44666</v>
      </c>
      <c r="E647" s="2">
        <v>1233</v>
      </c>
      <c r="F647" s="3">
        <v>0.3</v>
      </c>
    </row>
    <row r="648" spans="1:6" x14ac:dyDescent="0.3">
      <c r="A648" t="s">
        <v>4065</v>
      </c>
      <c r="B648" t="s">
        <v>3316</v>
      </c>
      <c r="C648" t="s">
        <v>2754</v>
      </c>
      <c r="D648" s="1">
        <f t="shared" ca="1" si="10"/>
        <v>44662</v>
      </c>
      <c r="E648" s="2">
        <v>1233</v>
      </c>
      <c r="F648" s="3">
        <v>0.3</v>
      </c>
    </row>
    <row r="649" spans="1:6" x14ac:dyDescent="0.3">
      <c r="A649" t="s">
        <v>4066</v>
      </c>
      <c r="B649" t="s">
        <v>3317</v>
      </c>
      <c r="C649" t="s">
        <v>2755</v>
      </c>
      <c r="D649" s="1">
        <f t="shared" ca="1" si="10"/>
        <v>44607</v>
      </c>
      <c r="E649" s="2">
        <v>1233</v>
      </c>
      <c r="F649" s="3">
        <v>0.3</v>
      </c>
    </row>
    <row r="650" spans="1:6" x14ac:dyDescent="0.3">
      <c r="A650" t="s">
        <v>4067</v>
      </c>
      <c r="B650" t="s">
        <v>3318</v>
      </c>
      <c r="C650" t="s">
        <v>2756</v>
      </c>
      <c r="D650" s="1">
        <f t="shared" ca="1" si="10"/>
        <v>44505</v>
      </c>
      <c r="E650" s="2">
        <v>1233</v>
      </c>
      <c r="F650" s="3">
        <v>0.3</v>
      </c>
    </row>
    <row r="651" spans="1:6" x14ac:dyDescent="0.3">
      <c r="A651" t="s">
        <v>4068</v>
      </c>
      <c r="B651" t="s">
        <v>3319</v>
      </c>
      <c r="C651" t="s">
        <v>2757</v>
      </c>
      <c r="D651" s="1">
        <f t="shared" ca="1" si="10"/>
        <v>44411</v>
      </c>
      <c r="E651" s="2">
        <v>1233</v>
      </c>
      <c r="F651" s="3">
        <v>0.3</v>
      </c>
    </row>
    <row r="652" spans="1:6" x14ac:dyDescent="0.3">
      <c r="A652" t="s">
        <v>4069</v>
      </c>
      <c r="B652" t="s">
        <v>3320</v>
      </c>
      <c r="C652" t="s">
        <v>2758</v>
      </c>
      <c r="D652" s="1">
        <f t="shared" ca="1" si="10"/>
        <v>44370</v>
      </c>
      <c r="E652" s="2">
        <v>1233</v>
      </c>
      <c r="F652" s="3">
        <v>0.3</v>
      </c>
    </row>
    <row r="653" spans="1:6" x14ac:dyDescent="0.3">
      <c r="A653" t="s">
        <v>4070</v>
      </c>
      <c r="B653" t="s">
        <v>3321</v>
      </c>
      <c r="C653" t="s">
        <v>2759</v>
      </c>
      <c r="D653" s="1">
        <f t="shared" ca="1" si="10"/>
        <v>44728</v>
      </c>
      <c r="E653" s="2">
        <v>456</v>
      </c>
      <c r="F653" s="3">
        <v>0.3</v>
      </c>
    </row>
    <row r="654" spans="1:6" x14ac:dyDescent="0.3">
      <c r="A654" t="s">
        <v>4071</v>
      </c>
      <c r="B654" t="s">
        <v>3322</v>
      </c>
      <c r="C654" t="s">
        <v>2760</v>
      </c>
      <c r="D654" s="1">
        <f t="shared" ca="1" si="10"/>
        <v>44473</v>
      </c>
      <c r="E654" s="2">
        <v>456</v>
      </c>
      <c r="F654" s="3">
        <v>0.3</v>
      </c>
    </row>
    <row r="655" spans="1:6" x14ac:dyDescent="0.3">
      <c r="A655" t="s">
        <v>4072</v>
      </c>
      <c r="B655" t="s">
        <v>3323</v>
      </c>
      <c r="C655" t="s">
        <v>2761</v>
      </c>
      <c r="D655" s="1">
        <f t="shared" ca="1" si="10"/>
        <v>44440</v>
      </c>
      <c r="E655" s="2">
        <v>456</v>
      </c>
      <c r="F655" s="3">
        <v>0.3</v>
      </c>
    </row>
    <row r="656" spans="1:6" x14ac:dyDescent="0.3">
      <c r="A656" t="s">
        <v>4073</v>
      </c>
      <c r="B656" t="s">
        <v>3324</v>
      </c>
      <c r="C656" t="s">
        <v>2762</v>
      </c>
      <c r="D656" s="1">
        <f t="shared" ca="1" si="10"/>
        <v>44694</v>
      </c>
      <c r="E656" s="2">
        <v>456</v>
      </c>
      <c r="F656" s="3">
        <v>0.3</v>
      </c>
    </row>
    <row r="657" spans="1:6" x14ac:dyDescent="0.3">
      <c r="A657" t="s">
        <v>4074</v>
      </c>
      <c r="B657" t="s">
        <v>3325</v>
      </c>
      <c r="C657" t="s">
        <v>2763</v>
      </c>
      <c r="D657" s="1">
        <f t="shared" ca="1" si="10"/>
        <v>44707</v>
      </c>
      <c r="E657" s="2">
        <v>786</v>
      </c>
      <c r="F657" s="3">
        <v>0.3</v>
      </c>
    </row>
    <row r="658" spans="1:6" x14ac:dyDescent="0.3">
      <c r="A658" t="s">
        <v>4075</v>
      </c>
      <c r="B658" t="s">
        <v>3326</v>
      </c>
      <c r="C658" t="s">
        <v>2764</v>
      </c>
      <c r="D658" s="1">
        <f t="shared" ca="1" si="10"/>
        <v>44610</v>
      </c>
      <c r="E658" s="2">
        <v>786</v>
      </c>
      <c r="F658" s="3">
        <v>0.3</v>
      </c>
    </row>
    <row r="659" spans="1:6" x14ac:dyDescent="0.3">
      <c r="A659" t="s">
        <v>4076</v>
      </c>
      <c r="B659" t="s">
        <v>3327</v>
      </c>
      <c r="C659" t="s">
        <v>2765</v>
      </c>
      <c r="D659" s="1">
        <f t="shared" ca="1" si="10"/>
        <v>44603</v>
      </c>
      <c r="E659" s="2">
        <v>786</v>
      </c>
      <c r="F659" s="3">
        <v>0.3</v>
      </c>
    </row>
    <row r="660" spans="1:6" x14ac:dyDescent="0.3">
      <c r="A660" t="s">
        <v>4077</v>
      </c>
      <c r="B660" t="s">
        <v>3328</v>
      </c>
      <c r="C660" t="s">
        <v>2766</v>
      </c>
      <c r="D660" s="1">
        <f t="shared" ca="1" si="10"/>
        <v>44660</v>
      </c>
      <c r="E660" s="2">
        <v>786</v>
      </c>
      <c r="F660" s="3">
        <v>0.3</v>
      </c>
    </row>
    <row r="661" spans="1:6" x14ac:dyDescent="0.3">
      <c r="A661" t="s">
        <v>4078</v>
      </c>
      <c r="B661" t="s">
        <v>3329</v>
      </c>
      <c r="C661" t="s">
        <v>2767</v>
      </c>
      <c r="D661" s="1">
        <f t="shared" ca="1" si="10"/>
        <v>44439</v>
      </c>
      <c r="E661" s="2">
        <v>786</v>
      </c>
      <c r="F661" s="3">
        <v>0.3</v>
      </c>
    </row>
    <row r="662" spans="1:6" x14ac:dyDescent="0.3">
      <c r="A662" t="s">
        <v>4079</v>
      </c>
      <c r="B662" t="s">
        <v>3330</v>
      </c>
      <c r="C662" t="s">
        <v>2768</v>
      </c>
      <c r="D662" s="1">
        <f t="shared" ca="1" si="10"/>
        <v>44416</v>
      </c>
      <c r="E662" s="2">
        <v>786</v>
      </c>
      <c r="F662" s="3">
        <v>0.3</v>
      </c>
    </row>
    <row r="663" spans="1:6" x14ac:dyDescent="0.3">
      <c r="A663" t="s">
        <v>4080</v>
      </c>
      <c r="B663" t="s">
        <v>3331</v>
      </c>
      <c r="C663" t="s">
        <v>2769</v>
      </c>
      <c r="D663" s="1">
        <f t="shared" ca="1" si="10"/>
        <v>44782</v>
      </c>
      <c r="E663" s="2">
        <v>569</v>
      </c>
      <c r="F663" s="3">
        <v>0.3</v>
      </c>
    </row>
    <row r="664" spans="1:6" x14ac:dyDescent="0.3">
      <c r="A664" t="s">
        <v>4081</v>
      </c>
      <c r="B664" t="s">
        <v>3332</v>
      </c>
      <c r="C664" t="s">
        <v>2770</v>
      </c>
      <c r="D664" s="1">
        <f t="shared" ca="1" si="10"/>
        <v>44300</v>
      </c>
      <c r="E664" s="2">
        <v>569</v>
      </c>
      <c r="F664" s="3">
        <v>0.3</v>
      </c>
    </row>
    <row r="665" spans="1:6" x14ac:dyDescent="0.3">
      <c r="A665" t="s">
        <v>4082</v>
      </c>
      <c r="B665" t="s">
        <v>3333</v>
      </c>
      <c r="C665" t="s">
        <v>2770</v>
      </c>
      <c r="D665" s="1">
        <f t="shared" ca="1" si="10"/>
        <v>44362</v>
      </c>
      <c r="E665" s="2">
        <v>569</v>
      </c>
      <c r="F665" s="3">
        <v>0.3</v>
      </c>
    </row>
    <row r="666" spans="1:6" x14ac:dyDescent="0.3">
      <c r="A666" t="s">
        <v>4083</v>
      </c>
      <c r="B666" t="s">
        <v>3334</v>
      </c>
      <c r="C666" t="s">
        <v>2770</v>
      </c>
      <c r="D666" s="1">
        <f t="shared" ca="1" si="10"/>
        <v>44212</v>
      </c>
      <c r="E666" s="2">
        <v>569</v>
      </c>
      <c r="F666" s="3">
        <v>0.3</v>
      </c>
    </row>
    <row r="667" spans="1:6" x14ac:dyDescent="0.3">
      <c r="A667" t="s">
        <v>4084</v>
      </c>
      <c r="B667" t="s">
        <v>3335</v>
      </c>
      <c r="C667" t="s">
        <v>2770</v>
      </c>
      <c r="D667" s="1">
        <f t="shared" ca="1" si="10"/>
        <v>44909</v>
      </c>
      <c r="E667" s="2">
        <v>569</v>
      </c>
      <c r="F667" s="3">
        <v>0.3</v>
      </c>
    </row>
    <row r="668" spans="1:6" x14ac:dyDescent="0.3">
      <c r="A668" t="s">
        <v>4085</v>
      </c>
      <c r="B668" t="s">
        <v>3336</v>
      </c>
      <c r="C668" t="s">
        <v>2770</v>
      </c>
      <c r="D668" s="1">
        <f t="shared" ca="1" si="10"/>
        <v>44683</v>
      </c>
      <c r="E668" s="2">
        <v>569</v>
      </c>
      <c r="F668" s="3">
        <v>0.3</v>
      </c>
    </row>
    <row r="669" spans="1:6" x14ac:dyDescent="0.3">
      <c r="A669" t="s">
        <v>4086</v>
      </c>
      <c r="B669" t="s">
        <v>3337</v>
      </c>
      <c r="C669" t="s">
        <v>2770</v>
      </c>
      <c r="D669" s="1">
        <f t="shared" ca="1" si="10"/>
        <v>44719</v>
      </c>
      <c r="E669" s="2">
        <v>569</v>
      </c>
      <c r="F669" s="3">
        <v>0.3</v>
      </c>
    </row>
    <row r="670" spans="1:6" x14ac:dyDescent="0.3">
      <c r="A670" t="s">
        <v>4087</v>
      </c>
      <c r="B670" t="s">
        <v>3338</v>
      </c>
      <c r="C670" t="s">
        <v>2770</v>
      </c>
      <c r="D670" s="1">
        <f t="shared" ca="1" si="10"/>
        <v>44688</v>
      </c>
      <c r="E670" s="2">
        <v>569</v>
      </c>
      <c r="F670" s="3">
        <v>0.3</v>
      </c>
    </row>
    <row r="671" spans="1:6" x14ac:dyDescent="0.3">
      <c r="A671" t="s">
        <v>4088</v>
      </c>
      <c r="B671" t="s">
        <v>3339</v>
      </c>
      <c r="C671" t="s">
        <v>2771</v>
      </c>
      <c r="D671" s="1">
        <f t="shared" ca="1" si="10"/>
        <v>44438</v>
      </c>
      <c r="E671" s="2">
        <v>349</v>
      </c>
      <c r="F671" s="3">
        <v>0.3</v>
      </c>
    </row>
    <row r="672" spans="1:6" x14ac:dyDescent="0.3">
      <c r="A672" t="s">
        <v>4089</v>
      </c>
      <c r="B672" t="s">
        <v>3340</v>
      </c>
      <c r="C672" t="s">
        <v>2772</v>
      </c>
      <c r="D672" s="1">
        <f t="shared" ca="1" si="10"/>
        <v>44432</v>
      </c>
      <c r="E672" s="2">
        <v>350</v>
      </c>
      <c r="F672" s="3">
        <v>0.3</v>
      </c>
    </row>
    <row r="673" spans="1:6" x14ac:dyDescent="0.3">
      <c r="A673" t="s">
        <v>4090</v>
      </c>
      <c r="B673" t="s">
        <v>3341</v>
      </c>
      <c r="C673" t="s">
        <v>2773</v>
      </c>
      <c r="D673" s="1">
        <f t="shared" ca="1" si="10"/>
        <v>44310</v>
      </c>
      <c r="E673" s="2">
        <v>351</v>
      </c>
      <c r="F673" s="3">
        <v>0.3</v>
      </c>
    </row>
    <row r="674" spans="1:6" x14ac:dyDescent="0.3">
      <c r="A674" t="s">
        <v>4091</v>
      </c>
      <c r="B674" t="s">
        <v>3342</v>
      </c>
      <c r="C674" t="s">
        <v>2774</v>
      </c>
      <c r="D674" s="1">
        <f t="shared" ca="1" si="10"/>
        <v>44424</v>
      </c>
      <c r="E674" s="2">
        <v>352</v>
      </c>
      <c r="F674" s="3">
        <v>0.3</v>
      </c>
    </row>
    <row r="675" spans="1:6" x14ac:dyDescent="0.3">
      <c r="A675" t="s">
        <v>4092</v>
      </c>
      <c r="B675" t="s">
        <v>3343</v>
      </c>
      <c r="C675" t="s">
        <v>2775</v>
      </c>
      <c r="D675" s="1">
        <f t="shared" ca="1" si="10"/>
        <v>44753</v>
      </c>
      <c r="E675" s="2">
        <v>353</v>
      </c>
      <c r="F675" s="3">
        <v>0.3</v>
      </c>
    </row>
    <row r="676" spans="1:6" x14ac:dyDescent="0.3">
      <c r="A676" t="s">
        <v>4093</v>
      </c>
      <c r="B676" t="s">
        <v>3344</v>
      </c>
      <c r="C676" t="s">
        <v>2776</v>
      </c>
      <c r="D676" s="1">
        <f t="shared" ca="1" si="10"/>
        <v>44722</v>
      </c>
      <c r="E676" s="2">
        <v>354</v>
      </c>
      <c r="F676" s="3">
        <v>0.3</v>
      </c>
    </row>
    <row r="677" spans="1:6" x14ac:dyDescent="0.3">
      <c r="A677" t="s">
        <v>4094</v>
      </c>
      <c r="B677" t="s">
        <v>3345</v>
      </c>
      <c r="C677" t="s">
        <v>2777</v>
      </c>
      <c r="D677" s="1">
        <f t="shared" ca="1" si="10"/>
        <v>44579</v>
      </c>
      <c r="E677" s="2">
        <v>355</v>
      </c>
      <c r="F677" s="3">
        <v>0.3</v>
      </c>
    </row>
    <row r="678" spans="1:6" x14ac:dyDescent="0.3">
      <c r="A678" t="s">
        <v>4095</v>
      </c>
      <c r="B678" t="s">
        <v>3346</v>
      </c>
      <c r="C678" t="s">
        <v>2778</v>
      </c>
      <c r="D678" s="1">
        <f t="shared" ca="1" si="10"/>
        <v>44717</v>
      </c>
      <c r="E678" s="2">
        <v>356</v>
      </c>
      <c r="F678" s="3">
        <v>0.3</v>
      </c>
    </row>
    <row r="679" spans="1:6" x14ac:dyDescent="0.3">
      <c r="A679" t="s">
        <v>4096</v>
      </c>
      <c r="B679" t="s">
        <v>3347</v>
      </c>
      <c r="C679" t="s">
        <v>2779</v>
      </c>
      <c r="D679" s="1">
        <f t="shared" ca="1" si="10"/>
        <v>44523</v>
      </c>
      <c r="E679" s="2">
        <v>999</v>
      </c>
      <c r="F679" s="3">
        <v>0.3</v>
      </c>
    </row>
    <row r="680" spans="1:6" x14ac:dyDescent="0.3">
      <c r="A680" t="s">
        <v>4097</v>
      </c>
      <c r="B680" t="s">
        <v>3348</v>
      </c>
      <c r="C680" t="s">
        <v>2780</v>
      </c>
      <c r="D680" s="1">
        <f t="shared" ca="1" si="10"/>
        <v>44952</v>
      </c>
      <c r="E680" s="2">
        <v>555</v>
      </c>
      <c r="F680" s="3">
        <v>0.3</v>
      </c>
    </row>
    <row r="681" spans="1:6" x14ac:dyDescent="0.3">
      <c r="A681" t="s">
        <v>4098</v>
      </c>
      <c r="B681" t="s">
        <v>3349</v>
      </c>
      <c r="C681" t="s">
        <v>2781</v>
      </c>
      <c r="D681" s="1">
        <f t="shared" ca="1" si="10"/>
        <v>44768</v>
      </c>
      <c r="E681" s="2">
        <v>555</v>
      </c>
      <c r="F681" s="3">
        <v>0.3</v>
      </c>
    </row>
    <row r="682" spans="1:6" x14ac:dyDescent="0.3">
      <c r="A682" t="s">
        <v>4099</v>
      </c>
      <c r="B682" t="s">
        <v>3350</v>
      </c>
      <c r="C682" t="s">
        <v>2782</v>
      </c>
      <c r="D682" s="1">
        <f t="shared" ca="1" si="10"/>
        <v>44244</v>
      </c>
      <c r="E682" s="2">
        <v>555</v>
      </c>
      <c r="F682" s="3">
        <v>0.3</v>
      </c>
    </row>
    <row r="683" spans="1:6" x14ac:dyDescent="0.3">
      <c r="A683" t="s">
        <v>4100</v>
      </c>
      <c r="B683" t="s">
        <v>3351</v>
      </c>
      <c r="C683" t="s">
        <v>2783</v>
      </c>
      <c r="D683" s="1">
        <f t="shared" ca="1" si="10"/>
        <v>44620</v>
      </c>
      <c r="E683" s="2">
        <v>555</v>
      </c>
      <c r="F683" s="3">
        <v>0.3</v>
      </c>
    </row>
    <row r="684" spans="1:6" x14ac:dyDescent="0.3">
      <c r="A684" t="s">
        <v>4101</v>
      </c>
      <c r="B684" t="s">
        <v>3352</v>
      </c>
      <c r="C684" t="s">
        <v>2784</v>
      </c>
      <c r="D684" s="1">
        <f t="shared" ca="1" si="10"/>
        <v>44919</v>
      </c>
      <c r="E684" s="2">
        <v>1025</v>
      </c>
      <c r="F684" s="3">
        <v>0.3</v>
      </c>
    </row>
    <row r="685" spans="1:6" x14ac:dyDescent="0.3">
      <c r="A685" t="s">
        <v>4102</v>
      </c>
      <c r="B685" t="s">
        <v>3353</v>
      </c>
      <c r="C685" t="s">
        <v>2785</v>
      </c>
      <c r="D685" s="1">
        <f t="shared" ca="1" si="10"/>
        <v>44750</v>
      </c>
      <c r="E685" s="2">
        <v>1025</v>
      </c>
      <c r="F685" s="3">
        <v>0.3</v>
      </c>
    </row>
    <row r="686" spans="1:6" x14ac:dyDescent="0.3">
      <c r="A686" t="s">
        <v>4103</v>
      </c>
      <c r="B686" t="s">
        <v>3354</v>
      </c>
      <c r="C686" t="s">
        <v>2786</v>
      </c>
      <c r="D686" s="1">
        <f t="shared" ca="1" si="10"/>
        <v>44664</v>
      </c>
      <c r="E686" s="2">
        <v>1025</v>
      </c>
      <c r="F686" s="3">
        <v>0.3</v>
      </c>
    </row>
    <row r="687" spans="1:6" x14ac:dyDescent="0.3">
      <c r="A687" t="s">
        <v>4104</v>
      </c>
      <c r="B687" t="s">
        <v>3355</v>
      </c>
      <c r="C687" t="s">
        <v>2787</v>
      </c>
      <c r="D687" s="1">
        <f t="shared" ca="1" si="10"/>
        <v>44518</v>
      </c>
      <c r="E687" s="2">
        <v>555</v>
      </c>
      <c r="F687" s="3">
        <v>0.3</v>
      </c>
    </row>
    <row r="688" spans="1:6" x14ac:dyDescent="0.3">
      <c r="A688" t="s">
        <v>4105</v>
      </c>
      <c r="B688" t="s">
        <v>3356</v>
      </c>
      <c r="C688" t="s">
        <v>2788</v>
      </c>
      <c r="D688" s="1">
        <f t="shared" ca="1" si="10"/>
        <v>44793</v>
      </c>
      <c r="E688" s="2">
        <v>599</v>
      </c>
      <c r="F688" s="3">
        <v>0.3</v>
      </c>
    </row>
    <row r="689" spans="1:6" x14ac:dyDescent="0.3">
      <c r="A689" t="s">
        <v>4106</v>
      </c>
      <c r="B689" t="s">
        <v>3357</v>
      </c>
      <c r="C689" t="s">
        <v>2789</v>
      </c>
      <c r="D689" s="1">
        <f t="shared" ca="1" si="10"/>
        <v>44937</v>
      </c>
      <c r="E689" s="2">
        <v>555</v>
      </c>
      <c r="F689" s="3">
        <v>0.3</v>
      </c>
    </row>
    <row r="690" spans="1:6" x14ac:dyDescent="0.3">
      <c r="A690" t="s">
        <v>4107</v>
      </c>
      <c r="B690" t="s">
        <v>3358</v>
      </c>
      <c r="C690" t="s">
        <v>2790</v>
      </c>
      <c r="D690" s="1">
        <f t="shared" ca="1" si="10"/>
        <v>44418</v>
      </c>
      <c r="E690" s="2">
        <v>555</v>
      </c>
      <c r="F690" s="3">
        <v>0.3</v>
      </c>
    </row>
    <row r="691" spans="1:6" x14ac:dyDescent="0.3">
      <c r="A691" t="s">
        <v>4108</v>
      </c>
      <c r="B691" t="s">
        <v>3359</v>
      </c>
      <c r="C691" t="s">
        <v>2791</v>
      </c>
      <c r="D691" s="1">
        <f t="shared" ca="1" si="10"/>
        <v>44535</v>
      </c>
      <c r="E691" s="2">
        <v>565</v>
      </c>
      <c r="F691" s="3">
        <v>0.3</v>
      </c>
    </row>
    <row r="692" spans="1:6" x14ac:dyDescent="0.3">
      <c r="A692" t="s">
        <v>4109</v>
      </c>
      <c r="B692" t="s">
        <v>3360</v>
      </c>
      <c r="C692" t="s">
        <v>2792</v>
      </c>
      <c r="D692" s="1">
        <f t="shared" ca="1" si="10"/>
        <v>44748</v>
      </c>
      <c r="E692" s="2">
        <v>555</v>
      </c>
      <c r="F692" s="3">
        <v>0.3</v>
      </c>
    </row>
    <row r="693" spans="1:6" x14ac:dyDescent="0.3">
      <c r="A693" t="s">
        <v>4110</v>
      </c>
      <c r="B693" t="s">
        <v>3361</v>
      </c>
      <c r="C693" t="s">
        <v>2793</v>
      </c>
      <c r="D693" s="1">
        <f t="shared" ca="1" si="10"/>
        <v>44341</v>
      </c>
      <c r="E693" s="2">
        <v>999</v>
      </c>
      <c r="F693" s="3">
        <v>0.3</v>
      </c>
    </row>
    <row r="694" spans="1:6" x14ac:dyDescent="0.3">
      <c r="A694" t="s">
        <v>4111</v>
      </c>
      <c r="B694" t="s">
        <v>3362</v>
      </c>
      <c r="C694" t="s">
        <v>2794</v>
      </c>
      <c r="D694" s="1">
        <f t="shared" ca="1" si="10"/>
        <v>44574</v>
      </c>
      <c r="E694" s="2">
        <v>999</v>
      </c>
      <c r="F694" s="3">
        <v>0.3</v>
      </c>
    </row>
    <row r="695" spans="1:6" x14ac:dyDescent="0.3">
      <c r="A695" t="s">
        <v>4112</v>
      </c>
      <c r="B695" t="s">
        <v>3363</v>
      </c>
      <c r="C695" t="s">
        <v>2794</v>
      </c>
      <c r="D695" s="1">
        <f t="shared" ca="1" si="10"/>
        <v>44581</v>
      </c>
      <c r="E695" s="2">
        <v>999</v>
      </c>
      <c r="F695" s="3">
        <v>0.3</v>
      </c>
    </row>
    <row r="696" spans="1:6" x14ac:dyDescent="0.3">
      <c r="A696" t="s">
        <v>4113</v>
      </c>
      <c r="B696" t="s">
        <v>3364</v>
      </c>
      <c r="C696" t="s">
        <v>2794</v>
      </c>
      <c r="D696" s="1">
        <f t="shared" ca="1" si="10"/>
        <v>44590</v>
      </c>
      <c r="E696" s="2">
        <v>999</v>
      </c>
      <c r="F696" s="3">
        <v>0.3</v>
      </c>
    </row>
    <row r="697" spans="1:6" x14ac:dyDescent="0.3">
      <c r="A697" t="s">
        <v>4114</v>
      </c>
      <c r="B697" t="s">
        <v>3365</v>
      </c>
      <c r="C697" t="s">
        <v>2794</v>
      </c>
      <c r="D697" s="1">
        <f t="shared" ca="1" si="10"/>
        <v>44555</v>
      </c>
      <c r="E697" s="2">
        <v>1119</v>
      </c>
      <c r="F697" s="3">
        <v>0.3</v>
      </c>
    </row>
    <row r="698" spans="1:6" x14ac:dyDescent="0.3">
      <c r="A698" t="s">
        <v>4115</v>
      </c>
      <c r="B698" t="s">
        <v>3366</v>
      </c>
      <c r="C698" t="s">
        <v>2794</v>
      </c>
      <c r="D698" s="1">
        <f t="shared" ca="1" si="10"/>
        <v>44969</v>
      </c>
      <c r="E698" s="2">
        <v>1119</v>
      </c>
      <c r="F698" s="3">
        <v>0.3</v>
      </c>
    </row>
    <row r="699" spans="1:6" x14ac:dyDescent="0.3">
      <c r="A699" t="s">
        <v>4116</v>
      </c>
      <c r="B699" t="s">
        <v>3367</v>
      </c>
      <c r="C699" t="s">
        <v>2795</v>
      </c>
      <c r="D699" s="1">
        <f t="shared" ca="1" si="10"/>
        <v>44266</v>
      </c>
      <c r="E699" s="2">
        <v>1119</v>
      </c>
      <c r="F699" s="3">
        <v>0.3</v>
      </c>
    </row>
    <row r="700" spans="1:6" x14ac:dyDescent="0.3">
      <c r="A700" t="s">
        <v>4117</v>
      </c>
      <c r="B700" t="s">
        <v>3368</v>
      </c>
      <c r="C700" t="s">
        <v>2796</v>
      </c>
      <c r="D700" s="1">
        <f t="shared" ca="1" si="10"/>
        <v>44907</v>
      </c>
      <c r="E700" s="2">
        <v>1119</v>
      </c>
      <c r="F700" s="3">
        <v>0.3</v>
      </c>
    </row>
    <row r="701" spans="1:6" x14ac:dyDescent="0.3">
      <c r="A701" t="s">
        <v>4118</v>
      </c>
      <c r="B701" t="s">
        <v>3369</v>
      </c>
      <c r="C701" t="s">
        <v>2797</v>
      </c>
      <c r="D701" s="1">
        <f t="shared" ca="1" si="10"/>
        <v>44917</v>
      </c>
      <c r="E701" s="2">
        <v>985</v>
      </c>
      <c r="F701" s="3">
        <v>0.3</v>
      </c>
    </row>
    <row r="702" spans="1:6" x14ac:dyDescent="0.3">
      <c r="A702" t="s">
        <v>4119</v>
      </c>
      <c r="B702" t="s">
        <v>3370</v>
      </c>
      <c r="C702" t="s">
        <v>2798</v>
      </c>
      <c r="D702" s="1">
        <f t="shared" ca="1" si="10"/>
        <v>45009</v>
      </c>
      <c r="E702" s="2">
        <v>985</v>
      </c>
      <c r="F702" s="3">
        <v>0.3</v>
      </c>
    </row>
    <row r="703" spans="1:6" x14ac:dyDescent="0.3">
      <c r="A703" t="s">
        <v>4120</v>
      </c>
      <c r="B703" t="s">
        <v>3371</v>
      </c>
      <c r="C703" t="s">
        <v>2799</v>
      </c>
      <c r="D703" s="1">
        <f t="shared" ca="1" si="10"/>
        <v>44552</v>
      </c>
      <c r="E703" s="2">
        <v>985</v>
      </c>
      <c r="F703" s="3">
        <v>0.3</v>
      </c>
    </row>
    <row r="704" spans="1:6" x14ac:dyDescent="0.3">
      <c r="A704" t="s">
        <v>4121</v>
      </c>
      <c r="B704" t="s">
        <v>3372</v>
      </c>
      <c r="C704" t="s">
        <v>2800</v>
      </c>
      <c r="D704" s="1">
        <f t="shared" ca="1" si="10"/>
        <v>44918</v>
      </c>
      <c r="E704" s="2">
        <v>985</v>
      </c>
      <c r="F704" s="3">
        <v>0.3</v>
      </c>
    </row>
    <row r="705" spans="1:6" x14ac:dyDescent="0.3">
      <c r="A705" t="s">
        <v>4122</v>
      </c>
      <c r="B705" t="s">
        <v>3373</v>
      </c>
      <c r="C705" t="s">
        <v>2801</v>
      </c>
      <c r="D705" s="1">
        <f t="shared" ca="1" si="10"/>
        <v>44225</v>
      </c>
      <c r="E705" s="2">
        <v>985</v>
      </c>
      <c r="F705" s="3">
        <v>0.3</v>
      </c>
    </row>
    <row r="706" spans="1:6" x14ac:dyDescent="0.3">
      <c r="A706" t="s">
        <v>4123</v>
      </c>
      <c r="B706" t="s">
        <v>3374</v>
      </c>
      <c r="C706" t="s">
        <v>2802</v>
      </c>
      <c r="D706" s="1">
        <f t="shared" ca="1" si="10"/>
        <v>44684</v>
      </c>
      <c r="E706" s="2">
        <v>369</v>
      </c>
      <c r="F706" s="3">
        <v>0.3</v>
      </c>
    </row>
    <row r="707" spans="1:6" x14ac:dyDescent="0.3">
      <c r="A707" t="s">
        <v>4124</v>
      </c>
      <c r="B707" t="s">
        <v>3375</v>
      </c>
      <c r="C707" t="s">
        <v>2803</v>
      </c>
      <c r="D707" s="1">
        <f t="shared" ref="D707:D770" ca="1" si="11">RANDBETWEEN(DATE(2021,1,1),DATE(2023,3,31))</f>
        <v>44510</v>
      </c>
      <c r="E707" s="2">
        <v>399</v>
      </c>
      <c r="F707" s="3">
        <v>0.3</v>
      </c>
    </row>
    <row r="708" spans="1:6" x14ac:dyDescent="0.3">
      <c r="A708" t="s">
        <v>4125</v>
      </c>
      <c r="B708" t="s">
        <v>3376</v>
      </c>
      <c r="C708" t="s">
        <v>2804</v>
      </c>
      <c r="D708" s="1">
        <f t="shared" ca="1" si="11"/>
        <v>44239</v>
      </c>
      <c r="E708" s="2">
        <v>399</v>
      </c>
      <c r="F708" s="3">
        <v>0.3</v>
      </c>
    </row>
    <row r="709" spans="1:6" x14ac:dyDescent="0.3">
      <c r="A709" t="s">
        <v>4126</v>
      </c>
      <c r="B709" t="s">
        <v>3377</v>
      </c>
      <c r="C709" t="s">
        <v>2805</v>
      </c>
      <c r="D709" s="1">
        <f t="shared" ca="1" si="11"/>
        <v>44549</v>
      </c>
      <c r="E709" s="2">
        <v>399</v>
      </c>
      <c r="F709" s="3">
        <v>0.3</v>
      </c>
    </row>
    <row r="710" spans="1:6" x14ac:dyDescent="0.3">
      <c r="A710" t="s">
        <v>4127</v>
      </c>
      <c r="B710" t="s">
        <v>3378</v>
      </c>
      <c r="C710" t="s">
        <v>2806</v>
      </c>
      <c r="D710" s="1">
        <f t="shared" ca="1" si="11"/>
        <v>44334</v>
      </c>
      <c r="E710" s="2">
        <v>399</v>
      </c>
      <c r="F710" s="3">
        <v>0.3</v>
      </c>
    </row>
    <row r="711" spans="1:6" x14ac:dyDescent="0.3">
      <c r="A711" t="s">
        <v>4128</v>
      </c>
      <c r="B711" t="s">
        <v>3379</v>
      </c>
      <c r="C711" t="s">
        <v>2807</v>
      </c>
      <c r="D711" s="1">
        <f t="shared" ca="1" si="11"/>
        <v>44754</v>
      </c>
      <c r="E711" s="2">
        <v>555</v>
      </c>
      <c r="F711" s="3">
        <v>0.3</v>
      </c>
    </row>
    <row r="712" spans="1:6" x14ac:dyDescent="0.3">
      <c r="A712" t="s">
        <v>4129</v>
      </c>
      <c r="B712" t="s">
        <v>3380</v>
      </c>
      <c r="C712" t="s">
        <v>2808</v>
      </c>
      <c r="D712" s="1">
        <f t="shared" ca="1" si="11"/>
        <v>44375</v>
      </c>
      <c r="E712" s="2">
        <v>555</v>
      </c>
      <c r="F712" s="3">
        <v>0.3</v>
      </c>
    </row>
    <row r="713" spans="1:6" x14ac:dyDescent="0.3">
      <c r="A713" t="s">
        <v>4130</v>
      </c>
      <c r="B713" t="s">
        <v>3381</v>
      </c>
      <c r="C713" t="s">
        <v>2809</v>
      </c>
      <c r="D713" s="1">
        <f t="shared" ca="1" si="11"/>
        <v>44686</v>
      </c>
      <c r="E713" s="2">
        <v>555</v>
      </c>
      <c r="F713" s="3">
        <v>0.3</v>
      </c>
    </row>
    <row r="714" spans="1:6" x14ac:dyDescent="0.3">
      <c r="A714" t="s">
        <v>4131</v>
      </c>
      <c r="B714" t="s">
        <v>3382</v>
      </c>
      <c r="C714" t="s">
        <v>2809</v>
      </c>
      <c r="D714" s="1">
        <f t="shared" ca="1" si="11"/>
        <v>44777</v>
      </c>
      <c r="E714" s="2">
        <v>555</v>
      </c>
      <c r="F714" s="3">
        <v>0.3</v>
      </c>
    </row>
    <row r="715" spans="1:6" x14ac:dyDescent="0.3">
      <c r="A715" t="s">
        <v>4132</v>
      </c>
      <c r="B715" t="s">
        <v>3383</v>
      </c>
      <c r="C715" t="s">
        <v>2809</v>
      </c>
      <c r="D715" s="1">
        <f t="shared" ca="1" si="11"/>
        <v>44788</v>
      </c>
      <c r="E715" s="2">
        <v>675</v>
      </c>
      <c r="F715" s="3">
        <v>0.3</v>
      </c>
    </row>
    <row r="716" spans="1:6" x14ac:dyDescent="0.3">
      <c r="A716" t="s">
        <v>4133</v>
      </c>
      <c r="B716" t="s">
        <v>3384</v>
      </c>
      <c r="C716" t="s">
        <v>2809</v>
      </c>
      <c r="D716" s="1">
        <f t="shared" ca="1" si="11"/>
        <v>44403</v>
      </c>
      <c r="E716" s="2">
        <v>675</v>
      </c>
      <c r="F716" s="3">
        <v>0.3</v>
      </c>
    </row>
    <row r="717" spans="1:6" x14ac:dyDescent="0.3">
      <c r="A717" t="s">
        <v>4134</v>
      </c>
      <c r="B717" t="s">
        <v>3285</v>
      </c>
      <c r="C717" t="s">
        <v>2809</v>
      </c>
      <c r="D717" s="1">
        <f t="shared" ca="1" si="11"/>
        <v>44345</v>
      </c>
      <c r="E717" s="2">
        <v>675</v>
      </c>
      <c r="F717" s="3">
        <v>0.3</v>
      </c>
    </row>
    <row r="718" spans="1:6" x14ac:dyDescent="0.3">
      <c r="A718" t="s">
        <v>4135</v>
      </c>
      <c r="B718" t="s">
        <v>3286</v>
      </c>
      <c r="C718" t="s">
        <v>2810</v>
      </c>
      <c r="D718" s="1">
        <f t="shared" ca="1" si="11"/>
        <v>44566</v>
      </c>
      <c r="E718" s="2">
        <v>654</v>
      </c>
      <c r="F718" s="3">
        <v>0.3</v>
      </c>
    </row>
    <row r="719" spans="1:6" x14ac:dyDescent="0.3">
      <c r="A719" t="s">
        <v>4136</v>
      </c>
      <c r="B719" t="s">
        <v>3287</v>
      </c>
      <c r="C719" t="s">
        <v>2811</v>
      </c>
      <c r="D719" s="1">
        <f t="shared" ca="1" si="11"/>
        <v>44730</v>
      </c>
      <c r="E719" s="2">
        <v>654</v>
      </c>
      <c r="F719" s="3">
        <v>0.3</v>
      </c>
    </row>
    <row r="720" spans="1:6" x14ac:dyDescent="0.3">
      <c r="A720" t="s">
        <v>4137</v>
      </c>
      <c r="B720" t="s">
        <v>3288</v>
      </c>
      <c r="C720" t="s">
        <v>2812</v>
      </c>
      <c r="D720" s="1">
        <f t="shared" ca="1" si="11"/>
        <v>44671</v>
      </c>
      <c r="E720" s="2">
        <v>654</v>
      </c>
      <c r="F720" s="3">
        <v>0.3</v>
      </c>
    </row>
    <row r="721" spans="1:6" x14ac:dyDescent="0.3">
      <c r="A721" t="s">
        <v>4138</v>
      </c>
      <c r="B721" t="s">
        <v>3289</v>
      </c>
      <c r="C721" t="s">
        <v>2813</v>
      </c>
      <c r="D721" s="1">
        <f t="shared" ca="1" si="11"/>
        <v>44931</v>
      </c>
      <c r="E721" s="2">
        <v>654</v>
      </c>
      <c r="F721" s="3">
        <v>0.3</v>
      </c>
    </row>
    <row r="722" spans="1:6" x14ac:dyDescent="0.3">
      <c r="A722" t="s">
        <v>4139</v>
      </c>
      <c r="B722" t="s">
        <v>3290</v>
      </c>
      <c r="C722" t="s">
        <v>2814</v>
      </c>
      <c r="D722" s="1">
        <f t="shared" ca="1" si="11"/>
        <v>44917</v>
      </c>
      <c r="E722" s="2">
        <v>356</v>
      </c>
      <c r="F722" s="3">
        <v>0.3</v>
      </c>
    </row>
    <row r="723" spans="1:6" x14ac:dyDescent="0.3">
      <c r="A723" t="s">
        <v>4140</v>
      </c>
      <c r="B723" t="s">
        <v>3291</v>
      </c>
      <c r="C723" t="s">
        <v>2815</v>
      </c>
      <c r="D723" s="1">
        <f t="shared" ca="1" si="11"/>
        <v>44286</v>
      </c>
      <c r="E723" s="2">
        <v>686</v>
      </c>
      <c r="F723" s="3">
        <v>0.3</v>
      </c>
    </row>
    <row r="724" spans="1:6" x14ac:dyDescent="0.3">
      <c r="A724" t="s">
        <v>4141</v>
      </c>
      <c r="B724" t="s">
        <v>3292</v>
      </c>
      <c r="C724" t="s">
        <v>2816</v>
      </c>
      <c r="D724" s="1">
        <f t="shared" ca="1" si="11"/>
        <v>44693</v>
      </c>
      <c r="E724" s="2">
        <v>456</v>
      </c>
      <c r="F724" s="3">
        <v>0.3</v>
      </c>
    </row>
    <row r="725" spans="1:6" x14ac:dyDescent="0.3">
      <c r="A725" t="s">
        <v>4142</v>
      </c>
      <c r="B725" t="s">
        <v>3293</v>
      </c>
      <c r="C725" t="s">
        <v>2817</v>
      </c>
      <c r="D725" s="1">
        <f t="shared" ca="1" si="11"/>
        <v>44574</v>
      </c>
      <c r="E725" s="2">
        <v>516</v>
      </c>
      <c r="F725" s="3">
        <v>0.3</v>
      </c>
    </row>
    <row r="726" spans="1:6" x14ac:dyDescent="0.3">
      <c r="A726" t="s">
        <v>4143</v>
      </c>
      <c r="B726" t="s">
        <v>3294</v>
      </c>
      <c r="C726" t="s">
        <v>2818</v>
      </c>
      <c r="D726" s="1">
        <f t="shared" ca="1" si="11"/>
        <v>44420</v>
      </c>
      <c r="E726" s="2">
        <v>355</v>
      </c>
      <c r="F726" s="3">
        <v>0.3</v>
      </c>
    </row>
    <row r="727" spans="1:6" x14ac:dyDescent="0.3">
      <c r="A727" t="s">
        <v>4144</v>
      </c>
      <c r="B727" t="s">
        <v>3295</v>
      </c>
      <c r="C727" t="s">
        <v>2819</v>
      </c>
      <c r="D727" s="1">
        <f t="shared" ca="1" si="11"/>
        <v>44641</v>
      </c>
      <c r="E727" s="2">
        <v>465</v>
      </c>
      <c r="F727" s="3">
        <v>0.3</v>
      </c>
    </row>
    <row r="728" spans="1:6" x14ac:dyDescent="0.3">
      <c r="A728" t="s">
        <v>4145</v>
      </c>
      <c r="B728" t="s">
        <v>3296</v>
      </c>
      <c r="C728" t="s">
        <v>2820</v>
      </c>
      <c r="D728" s="1">
        <f t="shared" ca="1" si="11"/>
        <v>44279</v>
      </c>
      <c r="E728" s="2">
        <v>965</v>
      </c>
      <c r="F728" s="3">
        <v>0.3</v>
      </c>
    </row>
    <row r="729" spans="1:6" x14ac:dyDescent="0.3">
      <c r="A729" t="s">
        <v>4146</v>
      </c>
      <c r="B729" t="s">
        <v>3297</v>
      </c>
      <c r="C729" t="s">
        <v>2821</v>
      </c>
      <c r="D729" s="1">
        <f t="shared" ca="1" si="11"/>
        <v>44251</v>
      </c>
      <c r="E729" s="2">
        <v>1158</v>
      </c>
      <c r="F729" s="3">
        <v>0.3</v>
      </c>
    </row>
    <row r="730" spans="1:6" x14ac:dyDescent="0.3">
      <c r="A730" t="s">
        <v>4147</v>
      </c>
      <c r="B730" t="s">
        <v>3298</v>
      </c>
      <c r="C730" t="s">
        <v>2822</v>
      </c>
      <c r="D730" s="1">
        <f t="shared" ca="1" si="11"/>
        <v>44430</v>
      </c>
      <c r="E730" s="2">
        <v>264</v>
      </c>
      <c r="F730" s="3">
        <v>0.3</v>
      </c>
    </row>
    <row r="731" spans="1:6" x14ac:dyDescent="0.3">
      <c r="A731" t="s">
        <v>4148</v>
      </c>
      <c r="B731" t="s">
        <v>3299</v>
      </c>
      <c r="C731" t="s">
        <v>2823</v>
      </c>
      <c r="D731" s="1">
        <f t="shared" ca="1" si="11"/>
        <v>44615</v>
      </c>
      <c r="E731" s="2">
        <v>433</v>
      </c>
      <c r="F731" s="3">
        <v>0.3</v>
      </c>
    </row>
    <row r="732" spans="1:6" x14ac:dyDescent="0.3">
      <c r="A732" t="s">
        <v>4149</v>
      </c>
      <c r="B732" t="s">
        <v>3300</v>
      </c>
      <c r="C732" t="s">
        <v>2824</v>
      </c>
      <c r="D732" s="1">
        <f t="shared" ca="1" si="11"/>
        <v>44893</v>
      </c>
      <c r="E732" s="2">
        <v>562</v>
      </c>
      <c r="F732" s="3">
        <v>0.3</v>
      </c>
    </row>
    <row r="733" spans="1:6" x14ac:dyDescent="0.3">
      <c r="A733" t="s">
        <v>4150</v>
      </c>
      <c r="B733" t="s">
        <v>3301</v>
      </c>
      <c r="C733" t="s">
        <v>2825</v>
      </c>
      <c r="D733" s="1">
        <f t="shared" ca="1" si="11"/>
        <v>44202</v>
      </c>
      <c r="E733" s="2">
        <v>423</v>
      </c>
      <c r="F733" s="3">
        <v>0.3</v>
      </c>
    </row>
    <row r="734" spans="1:6" x14ac:dyDescent="0.3">
      <c r="A734" t="s">
        <v>4151</v>
      </c>
      <c r="B734" t="s">
        <v>3302</v>
      </c>
      <c r="C734" t="s">
        <v>2826</v>
      </c>
      <c r="D734" s="1">
        <f t="shared" ca="1" si="11"/>
        <v>44661</v>
      </c>
      <c r="E734" s="2">
        <v>621</v>
      </c>
      <c r="F734" s="3">
        <v>0.3</v>
      </c>
    </row>
    <row r="735" spans="1:6" x14ac:dyDescent="0.3">
      <c r="A735" t="s">
        <v>4152</v>
      </c>
      <c r="B735" t="s">
        <v>3303</v>
      </c>
      <c r="C735" t="s">
        <v>2827</v>
      </c>
      <c r="D735" s="1">
        <f t="shared" ca="1" si="11"/>
        <v>44297</v>
      </c>
      <c r="E735" s="2">
        <v>333</v>
      </c>
      <c r="F735" s="3">
        <v>0.3</v>
      </c>
    </row>
    <row r="736" spans="1:6" x14ac:dyDescent="0.3">
      <c r="A736" t="s">
        <v>4153</v>
      </c>
      <c r="B736" t="s">
        <v>3304</v>
      </c>
      <c r="C736" t="s">
        <v>2828</v>
      </c>
      <c r="D736" s="1">
        <f t="shared" ca="1" si="11"/>
        <v>44983</v>
      </c>
      <c r="E736" s="2">
        <v>236</v>
      </c>
      <c r="F736" s="3">
        <v>0.3</v>
      </c>
    </row>
    <row r="737" spans="1:6" x14ac:dyDescent="0.3">
      <c r="A737" t="s">
        <v>4154</v>
      </c>
      <c r="B737" t="s">
        <v>3305</v>
      </c>
      <c r="C737" t="s">
        <v>2829</v>
      </c>
      <c r="D737" s="1">
        <f t="shared" ca="1" si="11"/>
        <v>44398</v>
      </c>
      <c r="E737" s="2">
        <v>456</v>
      </c>
      <c r="F737" s="3">
        <v>0.3</v>
      </c>
    </row>
    <row r="738" spans="1:6" x14ac:dyDescent="0.3">
      <c r="A738" t="s">
        <v>4155</v>
      </c>
      <c r="B738" t="s">
        <v>3306</v>
      </c>
      <c r="C738" t="s">
        <v>2830</v>
      </c>
      <c r="D738" s="1">
        <f t="shared" ca="1" si="11"/>
        <v>44858</v>
      </c>
      <c r="E738" s="2">
        <v>963</v>
      </c>
      <c r="F738" s="3">
        <v>0.3</v>
      </c>
    </row>
    <row r="739" spans="1:6" x14ac:dyDescent="0.3">
      <c r="A739" t="s">
        <v>4156</v>
      </c>
      <c r="B739" t="s">
        <v>3307</v>
      </c>
      <c r="C739" t="s">
        <v>2831</v>
      </c>
      <c r="D739" s="1">
        <f t="shared" ca="1" si="11"/>
        <v>44205</v>
      </c>
      <c r="E739" s="2">
        <v>234</v>
      </c>
      <c r="F739" s="3">
        <v>0.3</v>
      </c>
    </row>
    <row r="740" spans="1:6" x14ac:dyDescent="0.3">
      <c r="A740" t="s">
        <v>4157</v>
      </c>
      <c r="B740" t="s">
        <v>3308</v>
      </c>
      <c r="C740" t="s">
        <v>2832</v>
      </c>
      <c r="D740" s="1">
        <f t="shared" ca="1" si="11"/>
        <v>44239</v>
      </c>
      <c r="E740" s="2">
        <v>456</v>
      </c>
      <c r="F740" s="3">
        <v>0.3</v>
      </c>
    </row>
    <row r="741" spans="1:6" x14ac:dyDescent="0.3">
      <c r="A741" t="s">
        <v>4158</v>
      </c>
      <c r="B741" t="s">
        <v>3309</v>
      </c>
      <c r="C741" t="s">
        <v>2833</v>
      </c>
      <c r="D741" s="1">
        <f t="shared" ca="1" si="11"/>
        <v>44221</v>
      </c>
      <c r="E741" s="2">
        <v>564</v>
      </c>
      <c r="F741" s="3">
        <v>0.3</v>
      </c>
    </row>
    <row r="742" spans="1:6" x14ac:dyDescent="0.3">
      <c r="A742" t="s">
        <v>4159</v>
      </c>
      <c r="B742" t="s">
        <v>3310</v>
      </c>
      <c r="C742" t="s">
        <v>2834</v>
      </c>
      <c r="D742" s="1">
        <f t="shared" ca="1" si="11"/>
        <v>44638</v>
      </c>
      <c r="E742" s="2">
        <v>634</v>
      </c>
      <c r="F742" s="3">
        <v>0.3</v>
      </c>
    </row>
    <row r="743" spans="1:6" x14ac:dyDescent="0.3">
      <c r="A743" t="s">
        <v>4160</v>
      </c>
      <c r="B743" t="s">
        <v>3311</v>
      </c>
      <c r="C743" t="s">
        <v>2835</v>
      </c>
      <c r="D743" s="1">
        <f t="shared" ca="1" si="11"/>
        <v>44638</v>
      </c>
      <c r="E743" s="2">
        <v>236</v>
      </c>
      <c r="F743" s="3">
        <v>0.3</v>
      </c>
    </row>
    <row r="744" spans="1:6" x14ac:dyDescent="0.3">
      <c r="A744" t="s">
        <v>4161</v>
      </c>
      <c r="B744" t="s">
        <v>3312</v>
      </c>
      <c r="C744" t="s">
        <v>2836</v>
      </c>
      <c r="D744" s="1">
        <f t="shared" ca="1" si="11"/>
        <v>44868</v>
      </c>
      <c r="E744" s="2">
        <v>444</v>
      </c>
      <c r="F744" s="3">
        <v>0.3</v>
      </c>
    </row>
    <row r="745" spans="1:6" x14ac:dyDescent="0.3">
      <c r="A745" t="s">
        <v>4162</v>
      </c>
      <c r="B745" t="s">
        <v>3313</v>
      </c>
      <c r="C745" t="s">
        <v>2837</v>
      </c>
      <c r="D745" s="1">
        <f t="shared" ca="1" si="11"/>
        <v>44800</v>
      </c>
      <c r="E745" s="2">
        <v>456</v>
      </c>
      <c r="F745" s="3">
        <v>0.3</v>
      </c>
    </row>
    <row r="746" spans="1:6" x14ac:dyDescent="0.3">
      <c r="A746" t="s">
        <v>4163</v>
      </c>
      <c r="B746" t="s">
        <v>3314</v>
      </c>
      <c r="C746" t="s">
        <v>2838</v>
      </c>
      <c r="D746" s="1">
        <f t="shared" ca="1" si="11"/>
        <v>44844</v>
      </c>
      <c r="E746" s="2">
        <v>963</v>
      </c>
      <c r="F746" s="3">
        <v>0.3</v>
      </c>
    </row>
    <row r="747" spans="1:6" x14ac:dyDescent="0.3">
      <c r="A747" t="s">
        <v>4164</v>
      </c>
      <c r="B747" t="s">
        <v>3315</v>
      </c>
      <c r="C747" t="s">
        <v>2839</v>
      </c>
      <c r="D747" s="1">
        <f t="shared" ca="1" si="11"/>
        <v>44274</v>
      </c>
      <c r="E747" s="2">
        <v>456</v>
      </c>
      <c r="F747" s="3">
        <v>0.3</v>
      </c>
    </row>
    <row r="748" spans="1:6" x14ac:dyDescent="0.3">
      <c r="A748" t="s">
        <v>4165</v>
      </c>
      <c r="B748" t="s">
        <v>3316</v>
      </c>
      <c r="C748" t="s">
        <v>2840</v>
      </c>
      <c r="D748" s="1">
        <f t="shared" ca="1" si="11"/>
        <v>44874</v>
      </c>
      <c r="E748" s="2">
        <v>1189</v>
      </c>
      <c r="F748" s="3">
        <v>0.3</v>
      </c>
    </row>
    <row r="749" spans="1:6" x14ac:dyDescent="0.3">
      <c r="A749" t="s">
        <v>4166</v>
      </c>
      <c r="B749" t="s">
        <v>3317</v>
      </c>
      <c r="C749" t="s">
        <v>2841</v>
      </c>
      <c r="D749" s="1">
        <f t="shared" ca="1" si="11"/>
        <v>44375</v>
      </c>
      <c r="E749" s="2">
        <v>1298</v>
      </c>
      <c r="F749" s="3">
        <v>0.3</v>
      </c>
    </row>
    <row r="750" spans="1:6" x14ac:dyDescent="0.3">
      <c r="A750" t="s">
        <v>4167</v>
      </c>
      <c r="B750" t="s">
        <v>3318</v>
      </c>
      <c r="C750" t="s">
        <v>2841</v>
      </c>
      <c r="D750" s="1">
        <f t="shared" ca="1" si="11"/>
        <v>44633</v>
      </c>
      <c r="E750" s="2">
        <v>1456</v>
      </c>
      <c r="F750" s="3">
        <v>0.3</v>
      </c>
    </row>
    <row r="751" spans="1:6" x14ac:dyDescent="0.3">
      <c r="A751" t="s">
        <v>4168</v>
      </c>
      <c r="B751" t="s">
        <v>3319</v>
      </c>
      <c r="C751" t="s">
        <v>2841</v>
      </c>
      <c r="D751" s="1">
        <f t="shared" ca="1" si="11"/>
        <v>44938</v>
      </c>
      <c r="E751" s="2">
        <v>1478</v>
      </c>
      <c r="F751" s="3">
        <v>0.3</v>
      </c>
    </row>
    <row r="752" spans="1:6" x14ac:dyDescent="0.3">
      <c r="A752" t="s">
        <v>4169</v>
      </c>
      <c r="B752" t="s">
        <v>3320</v>
      </c>
      <c r="C752" t="s">
        <v>2841</v>
      </c>
      <c r="D752" s="1">
        <f t="shared" ca="1" si="11"/>
        <v>44203</v>
      </c>
      <c r="E752" s="2">
        <v>256</v>
      </c>
      <c r="F752" s="3">
        <v>0.3</v>
      </c>
    </row>
    <row r="753" spans="1:6" x14ac:dyDescent="0.3">
      <c r="A753" t="s">
        <v>4170</v>
      </c>
      <c r="B753" t="s">
        <v>3321</v>
      </c>
      <c r="C753" t="s">
        <v>2842</v>
      </c>
      <c r="D753" s="1">
        <f t="shared" ca="1" si="11"/>
        <v>44296</v>
      </c>
      <c r="E753" s="2">
        <v>2698</v>
      </c>
      <c r="F753" s="3">
        <v>0.3</v>
      </c>
    </row>
    <row r="754" spans="1:6" x14ac:dyDescent="0.3">
      <c r="A754" t="s">
        <v>4171</v>
      </c>
      <c r="B754" t="s">
        <v>3322</v>
      </c>
      <c r="C754" t="s">
        <v>2843</v>
      </c>
      <c r="D754" s="1">
        <f t="shared" ca="1" si="11"/>
        <v>44842</v>
      </c>
      <c r="E754" s="2">
        <v>2364</v>
      </c>
      <c r="F754" s="3">
        <v>0.3</v>
      </c>
    </row>
    <row r="755" spans="1:6" x14ac:dyDescent="0.3">
      <c r="A755" t="s">
        <v>4172</v>
      </c>
      <c r="B755" t="s">
        <v>3323</v>
      </c>
      <c r="C755" t="s">
        <v>2844</v>
      </c>
      <c r="D755" s="1">
        <f t="shared" ca="1" si="11"/>
        <v>44287</v>
      </c>
      <c r="E755" s="2">
        <v>1236</v>
      </c>
      <c r="F755" s="3">
        <v>0.3</v>
      </c>
    </row>
    <row r="756" spans="1:6" x14ac:dyDescent="0.3">
      <c r="A756" t="s">
        <v>4173</v>
      </c>
      <c r="B756" t="s">
        <v>3324</v>
      </c>
      <c r="C756" t="s">
        <v>2845</v>
      </c>
      <c r="D756" s="1">
        <f t="shared" ca="1" si="11"/>
        <v>44991</v>
      </c>
      <c r="E756" s="2">
        <v>756</v>
      </c>
      <c r="F756" s="3">
        <v>0.3</v>
      </c>
    </row>
    <row r="757" spans="1:6" x14ac:dyDescent="0.3">
      <c r="A757" t="s">
        <v>4174</v>
      </c>
      <c r="B757" t="s">
        <v>3325</v>
      </c>
      <c r="C757" t="s">
        <v>2846</v>
      </c>
      <c r="D757" s="1">
        <f t="shared" ca="1" si="11"/>
        <v>44666</v>
      </c>
      <c r="E757" s="2">
        <v>326</v>
      </c>
      <c r="F757" s="3">
        <v>0.3</v>
      </c>
    </row>
    <row r="758" spans="1:6" x14ac:dyDescent="0.3">
      <c r="A758" t="s">
        <v>4175</v>
      </c>
      <c r="B758" t="s">
        <v>3326</v>
      </c>
      <c r="C758" t="s">
        <v>2847</v>
      </c>
      <c r="D758" s="1">
        <f t="shared" ca="1" si="11"/>
        <v>44300</v>
      </c>
      <c r="E758" s="2">
        <v>453</v>
      </c>
      <c r="F758" s="3">
        <v>0.3</v>
      </c>
    </row>
    <row r="759" spans="1:6" x14ac:dyDescent="0.3">
      <c r="A759" t="s">
        <v>4176</v>
      </c>
      <c r="B759" t="s">
        <v>3327</v>
      </c>
      <c r="C759" t="s">
        <v>2848</v>
      </c>
      <c r="D759" s="1">
        <f t="shared" ca="1" si="11"/>
        <v>44926</v>
      </c>
      <c r="E759" s="2">
        <v>326</v>
      </c>
      <c r="F759" s="3">
        <v>0.3</v>
      </c>
    </row>
    <row r="760" spans="1:6" x14ac:dyDescent="0.3">
      <c r="A760" t="s">
        <v>4177</v>
      </c>
      <c r="B760" t="s">
        <v>3328</v>
      </c>
      <c r="C760" t="s">
        <v>2849</v>
      </c>
      <c r="D760" s="1">
        <f t="shared" ca="1" si="11"/>
        <v>44251</v>
      </c>
      <c r="E760" s="2">
        <v>456</v>
      </c>
      <c r="F760" s="3">
        <v>0.3</v>
      </c>
    </row>
    <row r="761" spans="1:6" x14ac:dyDescent="0.3">
      <c r="A761" t="s">
        <v>4178</v>
      </c>
      <c r="B761" t="s">
        <v>3329</v>
      </c>
      <c r="C761" t="s">
        <v>2850</v>
      </c>
      <c r="D761" s="1">
        <f t="shared" ca="1" si="11"/>
        <v>44708</v>
      </c>
      <c r="E761" s="2">
        <v>675</v>
      </c>
      <c r="F761" s="3">
        <v>0.3</v>
      </c>
    </row>
    <row r="762" spans="1:6" x14ac:dyDescent="0.3">
      <c r="A762" t="s">
        <v>4179</v>
      </c>
      <c r="B762" t="s">
        <v>3330</v>
      </c>
      <c r="C762" t="s">
        <v>2851</v>
      </c>
      <c r="D762" s="1">
        <f t="shared" ca="1" si="11"/>
        <v>44675</v>
      </c>
      <c r="E762" s="2">
        <v>654</v>
      </c>
      <c r="F762" s="3">
        <v>0.3</v>
      </c>
    </row>
    <row r="763" spans="1:6" x14ac:dyDescent="0.3">
      <c r="A763" t="s">
        <v>4180</v>
      </c>
      <c r="B763" t="s">
        <v>3331</v>
      </c>
      <c r="C763" t="s">
        <v>2852</v>
      </c>
      <c r="D763" s="1">
        <f t="shared" ca="1" si="11"/>
        <v>44831</v>
      </c>
      <c r="E763" s="2">
        <v>654</v>
      </c>
      <c r="F763" s="3">
        <v>0.3</v>
      </c>
    </row>
    <row r="764" spans="1:6" x14ac:dyDescent="0.3">
      <c r="A764" t="s">
        <v>4181</v>
      </c>
      <c r="B764" t="s">
        <v>3332</v>
      </c>
      <c r="C764" t="s">
        <v>2853</v>
      </c>
      <c r="D764" s="1">
        <f t="shared" ca="1" si="11"/>
        <v>44795</v>
      </c>
      <c r="E764" s="2">
        <v>654</v>
      </c>
      <c r="F764" s="3">
        <v>0.3</v>
      </c>
    </row>
    <row r="765" spans="1:6" x14ac:dyDescent="0.3">
      <c r="A765" t="s">
        <v>4182</v>
      </c>
      <c r="B765" t="s">
        <v>3333</v>
      </c>
      <c r="C765" t="s">
        <v>2854</v>
      </c>
      <c r="D765" s="1">
        <f t="shared" ca="1" si="11"/>
        <v>44533</v>
      </c>
      <c r="E765" s="2">
        <v>654</v>
      </c>
      <c r="F765" s="3">
        <v>0.3</v>
      </c>
    </row>
    <row r="766" spans="1:6" x14ac:dyDescent="0.3">
      <c r="A766" t="s">
        <v>4183</v>
      </c>
      <c r="B766" t="s">
        <v>3334</v>
      </c>
      <c r="C766" t="s">
        <v>2855</v>
      </c>
      <c r="D766" s="1">
        <f t="shared" ca="1" si="11"/>
        <v>44648</v>
      </c>
      <c r="E766" s="2">
        <v>356</v>
      </c>
      <c r="F766" s="3">
        <v>0.3</v>
      </c>
    </row>
    <row r="767" spans="1:6" x14ac:dyDescent="0.3">
      <c r="A767" t="s">
        <v>4184</v>
      </c>
      <c r="B767" t="s">
        <v>3335</v>
      </c>
      <c r="C767" t="s">
        <v>2856</v>
      </c>
      <c r="D767" s="1">
        <f t="shared" ca="1" si="11"/>
        <v>44860</v>
      </c>
      <c r="E767" s="2">
        <v>686</v>
      </c>
      <c r="F767" s="3">
        <v>0.3</v>
      </c>
    </row>
    <row r="768" spans="1:6" x14ac:dyDescent="0.3">
      <c r="A768" t="s">
        <v>4185</v>
      </c>
      <c r="B768" t="s">
        <v>3336</v>
      </c>
      <c r="C768" t="s">
        <v>2856</v>
      </c>
      <c r="D768" s="1">
        <f t="shared" ca="1" si="11"/>
        <v>44633</v>
      </c>
      <c r="E768" s="2">
        <v>456</v>
      </c>
      <c r="F768" s="3">
        <v>0.3</v>
      </c>
    </row>
    <row r="769" spans="1:6" x14ac:dyDescent="0.3">
      <c r="A769" t="s">
        <v>4186</v>
      </c>
      <c r="B769" t="s">
        <v>3337</v>
      </c>
      <c r="C769" t="s">
        <v>2856</v>
      </c>
      <c r="D769" s="1">
        <f t="shared" ca="1" si="11"/>
        <v>44421</v>
      </c>
      <c r="E769" s="2">
        <v>516</v>
      </c>
      <c r="F769" s="3">
        <v>0.3</v>
      </c>
    </row>
    <row r="770" spans="1:6" x14ac:dyDescent="0.3">
      <c r="A770" t="s">
        <v>4187</v>
      </c>
      <c r="B770" t="s">
        <v>3338</v>
      </c>
      <c r="C770" t="s">
        <v>2856</v>
      </c>
      <c r="D770" s="1">
        <f t="shared" ca="1" si="11"/>
        <v>44346</v>
      </c>
      <c r="E770" s="2">
        <v>355</v>
      </c>
      <c r="F770" s="3">
        <v>0.3</v>
      </c>
    </row>
    <row r="771" spans="1:6" x14ac:dyDescent="0.3">
      <c r="A771" t="s">
        <v>4188</v>
      </c>
      <c r="B771" t="s">
        <v>3339</v>
      </c>
      <c r="C771" t="s">
        <v>2856</v>
      </c>
      <c r="D771" s="1">
        <f t="shared" ref="D771:D834" ca="1" si="12">RANDBETWEEN(DATE(2021,1,1),DATE(2023,3,31))</f>
        <v>44445</v>
      </c>
      <c r="E771" s="2">
        <v>465</v>
      </c>
      <c r="F771" s="3">
        <v>0.3</v>
      </c>
    </row>
    <row r="772" spans="1:6" x14ac:dyDescent="0.3">
      <c r="A772" t="s">
        <v>4189</v>
      </c>
      <c r="B772" t="s">
        <v>3340</v>
      </c>
      <c r="C772" t="s">
        <v>2857</v>
      </c>
      <c r="D772" s="1">
        <f t="shared" ca="1" si="12"/>
        <v>44609</v>
      </c>
      <c r="E772" s="2">
        <v>965</v>
      </c>
      <c r="F772" s="3">
        <v>0.3</v>
      </c>
    </row>
    <row r="773" spans="1:6" x14ac:dyDescent="0.3">
      <c r="A773" t="s">
        <v>4190</v>
      </c>
      <c r="B773" t="s">
        <v>3341</v>
      </c>
      <c r="C773" t="s">
        <v>2858</v>
      </c>
      <c r="D773" s="1">
        <f t="shared" ca="1" si="12"/>
        <v>44410</v>
      </c>
      <c r="E773" s="2">
        <v>1158</v>
      </c>
      <c r="F773" s="3">
        <v>0.3</v>
      </c>
    </row>
    <row r="774" spans="1:6" x14ac:dyDescent="0.3">
      <c r="A774" t="s">
        <v>4191</v>
      </c>
      <c r="B774" t="s">
        <v>3342</v>
      </c>
      <c r="C774" t="s">
        <v>2859</v>
      </c>
      <c r="D774" s="1">
        <f t="shared" ca="1" si="12"/>
        <v>44307</v>
      </c>
      <c r="E774" s="2">
        <v>264</v>
      </c>
      <c r="F774" s="3">
        <v>0.3</v>
      </c>
    </row>
    <row r="775" spans="1:6" x14ac:dyDescent="0.3">
      <c r="A775" t="s">
        <v>4192</v>
      </c>
      <c r="B775" t="s">
        <v>3343</v>
      </c>
      <c r="C775" t="s">
        <v>2860</v>
      </c>
      <c r="D775" s="1">
        <f t="shared" ca="1" si="12"/>
        <v>44977</v>
      </c>
      <c r="E775" s="2">
        <v>433</v>
      </c>
      <c r="F775" s="3">
        <v>0.3</v>
      </c>
    </row>
    <row r="776" spans="1:6" x14ac:dyDescent="0.3">
      <c r="A776" t="s">
        <v>4193</v>
      </c>
      <c r="B776" t="s">
        <v>3344</v>
      </c>
      <c r="C776" t="s">
        <v>2861</v>
      </c>
      <c r="D776" s="1">
        <f t="shared" ca="1" si="12"/>
        <v>44640</v>
      </c>
      <c r="E776" s="2">
        <v>562</v>
      </c>
      <c r="F776" s="3">
        <v>0.3</v>
      </c>
    </row>
    <row r="777" spans="1:6" x14ac:dyDescent="0.3">
      <c r="A777" t="s">
        <v>4194</v>
      </c>
      <c r="B777" t="s">
        <v>3345</v>
      </c>
      <c r="C777" t="s">
        <v>2862</v>
      </c>
      <c r="D777" s="1">
        <f t="shared" ca="1" si="12"/>
        <v>44391</v>
      </c>
      <c r="E777" s="2">
        <v>423</v>
      </c>
      <c r="F777" s="3">
        <v>0.3</v>
      </c>
    </row>
    <row r="778" spans="1:6" x14ac:dyDescent="0.3">
      <c r="A778" t="s">
        <v>4195</v>
      </c>
      <c r="B778" t="s">
        <v>3346</v>
      </c>
      <c r="C778" t="s">
        <v>2863</v>
      </c>
      <c r="D778" s="1">
        <f t="shared" ca="1" si="12"/>
        <v>44400</v>
      </c>
      <c r="E778" s="2">
        <v>621</v>
      </c>
      <c r="F778" s="3">
        <v>0.3</v>
      </c>
    </row>
    <row r="779" spans="1:6" x14ac:dyDescent="0.3">
      <c r="A779" t="s">
        <v>4196</v>
      </c>
      <c r="B779" t="s">
        <v>3347</v>
      </c>
      <c r="C779" t="s">
        <v>2864</v>
      </c>
      <c r="D779" s="1">
        <f t="shared" ca="1" si="12"/>
        <v>44720</v>
      </c>
      <c r="E779" s="2">
        <v>333</v>
      </c>
      <c r="F779" s="3">
        <v>0.3</v>
      </c>
    </row>
    <row r="780" spans="1:6" x14ac:dyDescent="0.3">
      <c r="A780" t="s">
        <v>4197</v>
      </c>
      <c r="B780" t="s">
        <v>3348</v>
      </c>
      <c r="C780" t="s">
        <v>2865</v>
      </c>
      <c r="D780" s="1">
        <f t="shared" ca="1" si="12"/>
        <v>44217</v>
      </c>
      <c r="E780" s="2">
        <v>236</v>
      </c>
      <c r="F780" s="3">
        <v>0.3</v>
      </c>
    </row>
    <row r="781" spans="1:6" x14ac:dyDescent="0.3">
      <c r="A781" t="s">
        <v>4198</v>
      </c>
      <c r="B781" t="s">
        <v>3349</v>
      </c>
      <c r="C781" t="s">
        <v>2866</v>
      </c>
      <c r="D781" s="1">
        <f t="shared" ca="1" si="12"/>
        <v>44584</v>
      </c>
      <c r="E781" s="2">
        <v>456</v>
      </c>
      <c r="F781" s="3">
        <v>0.3</v>
      </c>
    </row>
    <row r="782" spans="1:6" x14ac:dyDescent="0.3">
      <c r="A782" t="s">
        <v>4199</v>
      </c>
      <c r="B782" t="s">
        <v>3350</v>
      </c>
      <c r="C782" t="s">
        <v>2867</v>
      </c>
      <c r="D782" s="1">
        <f t="shared" ca="1" si="12"/>
        <v>44941</v>
      </c>
      <c r="E782" s="2">
        <v>963</v>
      </c>
      <c r="F782" s="3">
        <v>0.3</v>
      </c>
    </row>
    <row r="783" spans="1:6" x14ac:dyDescent="0.3">
      <c r="A783" t="s">
        <v>4200</v>
      </c>
      <c r="B783" t="s">
        <v>3351</v>
      </c>
      <c r="C783" t="s">
        <v>2868</v>
      </c>
      <c r="D783" s="1">
        <f t="shared" ca="1" si="12"/>
        <v>44625</v>
      </c>
      <c r="E783" s="2">
        <v>234</v>
      </c>
      <c r="F783" s="3">
        <v>0.3</v>
      </c>
    </row>
    <row r="784" spans="1:6" x14ac:dyDescent="0.3">
      <c r="A784" t="s">
        <v>4201</v>
      </c>
      <c r="B784" t="s">
        <v>3352</v>
      </c>
      <c r="C784" t="s">
        <v>2869</v>
      </c>
      <c r="D784" s="1">
        <f t="shared" ca="1" si="12"/>
        <v>44366</v>
      </c>
      <c r="E784" s="2">
        <v>456</v>
      </c>
      <c r="F784" s="3">
        <v>0.3</v>
      </c>
    </row>
    <row r="785" spans="1:6" x14ac:dyDescent="0.3">
      <c r="A785" t="s">
        <v>4202</v>
      </c>
      <c r="B785" t="s">
        <v>3353</v>
      </c>
      <c r="C785" t="s">
        <v>2870</v>
      </c>
      <c r="D785" s="1">
        <f t="shared" ca="1" si="12"/>
        <v>44768</v>
      </c>
      <c r="E785" s="2">
        <v>564</v>
      </c>
      <c r="F785" s="3">
        <v>0.3</v>
      </c>
    </row>
    <row r="786" spans="1:6" x14ac:dyDescent="0.3">
      <c r="A786" t="s">
        <v>4203</v>
      </c>
      <c r="B786" t="s">
        <v>3354</v>
      </c>
      <c r="C786" t="s">
        <v>2871</v>
      </c>
      <c r="D786" s="1">
        <f t="shared" ca="1" si="12"/>
        <v>44698</v>
      </c>
      <c r="E786" s="2">
        <v>634</v>
      </c>
      <c r="F786" s="3">
        <v>0.3</v>
      </c>
    </row>
    <row r="787" spans="1:6" x14ac:dyDescent="0.3">
      <c r="A787" t="s">
        <v>4204</v>
      </c>
      <c r="B787" t="s">
        <v>3355</v>
      </c>
      <c r="C787" t="s">
        <v>2872</v>
      </c>
      <c r="D787" s="1">
        <f t="shared" ca="1" si="12"/>
        <v>44288</v>
      </c>
      <c r="E787" s="2">
        <v>236</v>
      </c>
      <c r="F787" s="3">
        <v>0.3</v>
      </c>
    </row>
    <row r="788" spans="1:6" x14ac:dyDescent="0.3">
      <c r="A788" t="s">
        <v>4205</v>
      </c>
      <c r="B788" t="s">
        <v>3356</v>
      </c>
      <c r="C788" t="s">
        <v>2873</v>
      </c>
      <c r="D788" s="1">
        <f t="shared" ca="1" si="12"/>
        <v>44547</v>
      </c>
      <c r="E788" s="2">
        <v>444</v>
      </c>
      <c r="F788" s="3">
        <v>0.3</v>
      </c>
    </row>
    <row r="789" spans="1:6" x14ac:dyDescent="0.3">
      <c r="A789" t="s">
        <v>4206</v>
      </c>
      <c r="B789" t="s">
        <v>3357</v>
      </c>
      <c r="C789" t="s">
        <v>2874</v>
      </c>
      <c r="D789" s="1">
        <f t="shared" ca="1" si="12"/>
        <v>44943</v>
      </c>
      <c r="E789" s="2">
        <v>456</v>
      </c>
      <c r="F789" s="3">
        <v>0.3</v>
      </c>
    </row>
    <row r="790" spans="1:6" x14ac:dyDescent="0.3">
      <c r="A790" t="s">
        <v>4207</v>
      </c>
      <c r="B790" t="s">
        <v>3358</v>
      </c>
      <c r="C790" t="s">
        <v>2875</v>
      </c>
      <c r="D790" s="1">
        <f t="shared" ca="1" si="12"/>
        <v>44776</v>
      </c>
      <c r="E790" s="2">
        <v>963</v>
      </c>
      <c r="F790" s="3">
        <v>0.3</v>
      </c>
    </row>
    <row r="791" spans="1:6" x14ac:dyDescent="0.3">
      <c r="A791" t="s">
        <v>4208</v>
      </c>
      <c r="B791" t="s">
        <v>3359</v>
      </c>
      <c r="C791" t="s">
        <v>2876</v>
      </c>
      <c r="D791" s="1">
        <f t="shared" ca="1" si="12"/>
        <v>44532</v>
      </c>
      <c r="E791" s="2">
        <v>456</v>
      </c>
      <c r="F791" s="3">
        <v>0.3</v>
      </c>
    </row>
    <row r="792" spans="1:6" x14ac:dyDescent="0.3">
      <c r="A792" t="s">
        <v>4209</v>
      </c>
      <c r="B792" t="s">
        <v>3360</v>
      </c>
      <c r="C792" t="s">
        <v>2877</v>
      </c>
      <c r="D792" s="1">
        <f t="shared" ca="1" si="12"/>
        <v>44396</v>
      </c>
      <c r="E792" s="2">
        <v>1189</v>
      </c>
      <c r="F792" s="3">
        <v>0.3</v>
      </c>
    </row>
    <row r="793" spans="1:6" x14ac:dyDescent="0.3">
      <c r="A793" t="s">
        <v>4210</v>
      </c>
      <c r="B793" t="s">
        <v>3361</v>
      </c>
      <c r="C793" t="s">
        <v>2878</v>
      </c>
      <c r="D793" s="1">
        <f t="shared" ca="1" si="12"/>
        <v>44322</v>
      </c>
      <c r="E793" s="2">
        <v>1298</v>
      </c>
      <c r="F793" s="3">
        <v>0.3</v>
      </c>
    </row>
    <row r="794" spans="1:6" x14ac:dyDescent="0.3">
      <c r="A794" t="s">
        <v>4211</v>
      </c>
      <c r="B794" t="s">
        <v>3362</v>
      </c>
      <c r="C794" t="s">
        <v>2879</v>
      </c>
      <c r="D794" s="1">
        <f t="shared" ca="1" si="12"/>
        <v>44854</v>
      </c>
      <c r="E794" s="2">
        <v>1456</v>
      </c>
      <c r="F794" s="3">
        <v>0.3</v>
      </c>
    </row>
    <row r="795" spans="1:6" x14ac:dyDescent="0.3">
      <c r="A795" t="s">
        <v>4212</v>
      </c>
      <c r="B795" t="s">
        <v>3363</v>
      </c>
      <c r="C795" t="s">
        <v>2880</v>
      </c>
      <c r="D795" s="1">
        <f t="shared" ca="1" si="12"/>
        <v>44252</v>
      </c>
      <c r="E795" s="2">
        <v>1478</v>
      </c>
      <c r="F795" s="3">
        <v>0.3</v>
      </c>
    </row>
    <row r="796" spans="1:6" x14ac:dyDescent="0.3">
      <c r="A796" t="s">
        <v>4213</v>
      </c>
      <c r="B796" t="s">
        <v>3364</v>
      </c>
      <c r="C796" t="s">
        <v>2881</v>
      </c>
      <c r="D796" s="1">
        <f t="shared" ca="1" si="12"/>
        <v>44972</v>
      </c>
      <c r="E796" s="2">
        <v>256</v>
      </c>
      <c r="F796" s="3">
        <v>0.3</v>
      </c>
    </row>
    <row r="797" spans="1:6" x14ac:dyDescent="0.3">
      <c r="A797" t="s">
        <v>4214</v>
      </c>
      <c r="B797" t="s">
        <v>3365</v>
      </c>
      <c r="C797" t="s">
        <v>2882</v>
      </c>
      <c r="D797" s="1">
        <f t="shared" ca="1" si="12"/>
        <v>44313</v>
      </c>
      <c r="E797" s="2">
        <v>2698</v>
      </c>
      <c r="F797" s="3">
        <v>0.3</v>
      </c>
    </row>
    <row r="798" spans="1:6" x14ac:dyDescent="0.3">
      <c r="A798" t="s">
        <v>4215</v>
      </c>
      <c r="B798" t="s">
        <v>3366</v>
      </c>
      <c r="C798" t="s">
        <v>2883</v>
      </c>
      <c r="D798" s="1">
        <f t="shared" ca="1" si="12"/>
        <v>44226</v>
      </c>
      <c r="E798" s="2">
        <v>2364</v>
      </c>
      <c r="F798" s="3">
        <v>0.3</v>
      </c>
    </row>
    <row r="799" spans="1:6" x14ac:dyDescent="0.3">
      <c r="A799" t="s">
        <v>4216</v>
      </c>
      <c r="B799" t="s">
        <v>3367</v>
      </c>
      <c r="C799" t="s">
        <v>2884</v>
      </c>
      <c r="D799" s="1">
        <f t="shared" ca="1" si="12"/>
        <v>44399</v>
      </c>
      <c r="E799" s="2">
        <v>1236</v>
      </c>
      <c r="F799" s="3">
        <v>0.3</v>
      </c>
    </row>
    <row r="800" spans="1:6" x14ac:dyDescent="0.3">
      <c r="A800" t="s">
        <v>4217</v>
      </c>
      <c r="B800" t="s">
        <v>3368</v>
      </c>
      <c r="C800" t="s">
        <v>2885</v>
      </c>
      <c r="D800" s="1">
        <f t="shared" ca="1" si="12"/>
        <v>44456</v>
      </c>
      <c r="E800" s="2">
        <v>756</v>
      </c>
      <c r="F800" s="3">
        <v>0.3</v>
      </c>
    </row>
    <row r="801" spans="1:6" x14ac:dyDescent="0.3">
      <c r="A801" t="s">
        <v>4218</v>
      </c>
      <c r="B801" t="s">
        <v>3369</v>
      </c>
      <c r="C801" t="s">
        <v>2886</v>
      </c>
      <c r="D801" s="1">
        <f t="shared" ca="1" si="12"/>
        <v>44592</v>
      </c>
      <c r="E801" s="2">
        <v>326</v>
      </c>
      <c r="F801" s="3">
        <v>0.3</v>
      </c>
    </row>
    <row r="802" spans="1:6" x14ac:dyDescent="0.3">
      <c r="A802" t="s">
        <v>4219</v>
      </c>
      <c r="B802" t="s">
        <v>3370</v>
      </c>
      <c r="C802" t="s">
        <v>2887</v>
      </c>
      <c r="D802" s="1">
        <f t="shared" ca="1" si="12"/>
        <v>44949</v>
      </c>
      <c r="E802" s="2">
        <v>453</v>
      </c>
      <c r="F802" s="3">
        <v>0.3</v>
      </c>
    </row>
    <row r="803" spans="1:6" x14ac:dyDescent="0.3">
      <c r="A803" t="s">
        <v>4220</v>
      </c>
      <c r="B803" t="s">
        <v>3371</v>
      </c>
      <c r="C803" t="s">
        <v>2888</v>
      </c>
      <c r="D803" s="1">
        <f t="shared" ca="1" si="12"/>
        <v>44471</v>
      </c>
      <c r="E803" s="2">
        <v>326</v>
      </c>
      <c r="F803" s="3">
        <v>0.3</v>
      </c>
    </row>
    <row r="804" spans="1:6" x14ac:dyDescent="0.3">
      <c r="A804" t="s">
        <v>4221</v>
      </c>
      <c r="B804" t="s">
        <v>3372</v>
      </c>
      <c r="C804" t="s">
        <v>2889</v>
      </c>
      <c r="D804" s="1">
        <f t="shared" ca="1" si="12"/>
        <v>44797</v>
      </c>
      <c r="E804" s="2">
        <v>456</v>
      </c>
      <c r="F804" s="3">
        <v>0.3</v>
      </c>
    </row>
    <row r="805" spans="1:6" x14ac:dyDescent="0.3">
      <c r="A805" t="s">
        <v>4222</v>
      </c>
      <c r="B805" t="s">
        <v>3373</v>
      </c>
      <c r="C805" t="s">
        <v>2890</v>
      </c>
      <c r="D805" s="1">
        <f t="shared" ca="1" si="12"/>
        <v>44956</v>
      </c>
      <c r="E805" s="2">
        <v>675</v>
      </c>
      <c r="F805" s="3">
        <v>0.3</v>
      </c>
    </row>
    <row r="806" spans="1:6" x14ac:dyDescent="0.3">
      <c r="A806" t="s">
        <v>4223</v>
      </c>
      <c r="B806" t="s">
        <v>3374</v>
      </c>
      <c r="C806" t="s">
        <v>2891</v>
      </c>
      <c r="D806" s="1">
        <f t="shared" ca="1" si="12"/>
        <v>44658</v>
      </c>
      <c r="E806" s="2">
        <v>654</v>
      </c>
      <c r="F806" s="3">
        <v>0.3</v>
      </c>
    </row>
    <row r="807" spans="1:6" x14ac:dyDescent="0.3">
      <c r="A807" t="s">
        <v>4224</v>
      </c>
      <c r="B807" t="s">
        <v>3375</v>
      </c>
      <c r="C807" t="s">
        <v>2892</v>
      </c>
      <c r="D807" s="1">
        <f t="shared" ca="1" si="12"/>
        <v>44406</v>
      </c>
      <c r="E807" s="2">
        <v>654</v>
      </c>
      <c r="F807" s="3">
        <v>0.3</v>
      </c>
    </row>
    <row r="808" spans="1:6" x14ac:dyDescent="0.3">
      <c r="A808" t="s">
        <v>4225</v>
      </c>
      <c r="B808" t="s">
        <v>3376</v>
      </c>
      <c r="C808" t="s">
        <v>2893</v>
      </c>
      <c r="D808" s="1">
        <f t="shared" ca="1" si="12"/>
        <v>44331</v>
      </c>
      <c r="E808" s="2">
        <v>654</v>
      </c>
      <c r="F808" s="3">
        <v>0.3</v>
      </c>
    </row>
    <row r="809" spans="1:6" x14ac:dyDescent="0.3">
      <c r="A809" t="s">
        <v>4226</v>
      </c>
      <c r="B809" t="s">
        <v>3377</v>
      </c>
      <c r="C809" t="s">
        <v>2894</v>
      </c>
      <c r="D809" s="1">
        <f t="shared" ca="1" si="12"/>
        <v>44276</v>
      </c>
      <c r="E809" s="2">
        <v>654</v>
      </c>
      <c r="F809" s="3">
        <v>0.3</v>
      </c>
    </row>
    <row r="810" spans="1:6" x14ac:dyDescent="0.3">
      <c r="A810" t="s">
        <v>4227</v>
      </c>
      <c r="B810" t="s">
        <v>3378</v>
      </c>
      <c r="C810" t="s">
        <v>2895</v>
      </c>
      <c r="D810" s="1">
        <f t="shared" ca="1" si="12"/>
        <v>44363</v>
      </c>
      <c r="E810" s="2">
        <v>356</v>
      </c>
      <c r="F810" s="3">
        <v>0.3</v>
      </c>
    </row>
    <row r="811" spans="1:6" x14ac:dyDescent="0.3">
      <c r="A811" t="s">
        <v>4228</v>
      </c>
      <c r="B811" t="s">
        <v>3379</v>
      </c>
      <c r="C811" t="s">
        <v>2896</v>
      </c>
      <c r="D811" s="1">
        <f t="shared" ca="1" si="12"/>
        <v>44305</v>
      </c>
      <c r="E811" s="2">
        <v>686</v>
      </c>
      <c r="F811" s="3">
        <v>0.3</v>
      </c>
    </row>
    <row r="812" spans="1:6" x14ac:dyDescent="0.3">
      <c r="A812" t="s">
        <v>4229</v>
      </c>
      <c r="B812" t="s">
        <v>3380</v>
      </c>
      <c r="C812" t="s">
        <v>2897</v>
      </c>
      <c r="D812" s="1">
        <f t="shared" ca="1" si="12"/>
        <v>44630</v>
      </c>
      <c r="E812" s="2">
        <v>456</v>
      </c>
      <c r="F812" s="3">
        <v>0.3</v>
      </c>
    </row>
    <row r="813" spans="1:6" x14ac:dyDescent="0.3">
      <c r="A813" t="s">
        <v>4230</v>
      </c>
      <c r="B813" t="s">
        <v>3381</v>
      </c>
      <c r="C813" t="s">
        <v>2898</v>
      </c>
      <c r="D813" s="1">
        <f t="shared" ca="1" si="12"/>
        <v>44613</v>
      </c>
      <c r="E813" s="2">
        <v>516</v>
      </c>
      <c r="F813" s="3">
        <v>0.3</v>
      </c>
    </row>
    <row r="814" spans="1:6" x14ac:dyDescent="0.3">
      <c r="A814" t="s">
        <v>4231</v>
      </c>
      <c r="B814" t="s">
        <v>3382</v>
      </c>
      <c r="C814" t="s">
        <v>2899</v>
      </c>
      <c r="D814" s="1">
        <f t="shared" ca="1" si="12"/>
        <v>44435</v>
      </c>
      <c r="E814" s="2">
        <v>355</v>
      </c>
      <c r="F814" s="3">
        <v>0.3</v>
      </c>
    </row>
    <row r="815" spans="1:6" x14ac:dyDescent="0.3">
      <c r="A815" t="s">
        <v>4232</v>
      </c>
      <c r="B815" t="s">
        <v>3383</v>
      </c>
      <c r="C815" t="s">
        <v>2899</v>
      </c>
      <c r="D815" s="1">
        <f t="shared" ca="1" si="12"/>
        <v>44998</v>
      </c>
      <c r="E815" s="2">
        <v>465</v>
      </c>
      <c r="F815" s="3">
        <v>0.3</v>
      </c>
    </row>
    <row r="816" spans="1:6" x14ac:dyDescent="0.3">
      <c r="A816" t="s">
        <v>4233</v>
      </c>
      <c r="B816" t="s">
        <v>3384</v>
      </c>
      <c r="C816" t="s">
        <v>2899</v>
      </c>
      <c r="D816" s="1">
        <f t="shared" ca="1" si="12"/>
        <v>44287</v>
      </c>
      <c r="E816" s="2">
        <v>965</v>
      </c>
      <c r="F816" s="3">
        <v>0.3</v>
      </c>
    </row>
    <row r="817" spans="1:6" x14ac:dyDescent="0.3">
      <c r="A817" t="s">
        <v>4234</v>
      </c>
      <c r="B817" t="s">
        <v>3285</v>
      </c>
      <c r="C817" t="s">
        <v>2899</v>
      </c>
      <c r="D817" s="1">
        <f t="shared" ca="1" si="12"/>
        <v>44638</v>
      </c>
      <c r="E817" s="2">
        <v>1158</v>
      </c>
      <c r="F817" s="3">
        <v>0.3</v>
      </c>
    </row>
    <row r="818" spans="1:6" x14ac:dyDescent="0.3">
      <c r="A818" t="s">
        <v>4235</v>
      </c>
      <c r="B818" t="s">
        <v>3286</v>
      </c>
      <c r="C818" t="s">
        <v>2899</v>
      </c>
      <c r="D818" s="1">
        <f t="shared" ca="1" si="12"/>
        <v>44437</v>
      </c>
      <c r="E818" s="2">
        <v>264</v>
      </c>
      <c r="F818" s="3">
        <v>0.3</v>
      </c>
    </row>
    <row r="819" spans="1:6" x14ac:dyDescent="0.3">
      <c r="A819" t="s">
        <v>4236</v>
      </c>
      <c r="B819" t="s">
        <v>3287</v>
      </c>
      <c r="C819" t="s">
        <v>2899</v>
      </c>
      <c r="D819" s="1">
        <f t="shared" ca="1" si="12"/>
        <v>44593</v>
      </c>
      <c r="E819" s="2">
        <v>433</v>
      </c>
      <c r="F819" s="3">
        <v>0.3</v>
      </c>
    </row>
    <row r="820" spans="1:6" x14ac:dyDescent="0.3">
      <c r="A820" t="s">
        <v>4237</v>
      </c>
      <c r="B820" t="s">
        <v>3288</v>
      </c>
      <c r="C820" t="s">
        <v>2900</v>
      </c>
      <c r="D820" s="1">
        <f t="shared" ca="1" si="12"/>
        <v>44896</v>
      </c>
      <c r="E820" s="2">
        <v>562</v>
      </c>
      <c r="F820" s="3">
        <v>0.3</v>
      </c>
    </row>
    <row r="821" spans="1:6" x14ac:dyDescent="0.3">
      <c r="A821" t="s">
        <v>4238</v>
      </c>
      <c r="B821" t="s">
        <v>3289</v>
      </c>
      <c r="C821" t="s">
        <v>2901</v>
      </c>
      <c r="D821" s="1">
        <f t="shared" ca="1" si="12"/>
        <v>44331</v>
      </c>
      <c r="E821" s="2">
        <v>423</v>
      </c>
      <c r="F821" s="3">
        <v>0.3</v>
      </c>
    </row>
    <row r="822" spans="1:6" x14ac:dyDescent="0.3">
      <c r="A822" t="s">
        <v>4239</v>
      </c>
      <c r="B822" t="s">
        <v>3290</v>
      </c>
      <c r="C822" t="s">
        <v>2902</v>
      </c>
      <c r="D822" s="1">
        <f t="shared" ca="1" si="12"/>
        <v>44829</v>
      </c>
      <c r="E822" s="2">
        <v>621</v>
      </c>
      <c r="F822" s="3">
        <v>0.3</v>
      </c>
    </row>
    <row r="823" spans="1:6" x14ac:dyDescent="0.3">
      <c r="A823" t="s">
        <v>4240</v>
      </c>
      <c r="B823" t="s">
        <v>3291</v>
      </c>
      <c r="C823" t="s">
        <v>2903</v>
      </c>
      <c r="D823" s="1">
        <f t="shared" ca="1" si="12"/>
        <v>44808</v>
      </c>
      <c r="E823" s="2">
        <v>333</v>
      </c>
      <c r="F823" s="3">
        <v>0.3</v>
      </c>
    </row>
    <row r="824" spans="1:6" x14ac:dyDescent="0.3">
      <c r="A824" t="s">
        <v>4241</v>
      </c>
      <c r="B824" t="s">
        <v>3292</v>
      </c>
      <c r="C824" t="s">
        <v>2904</v>
      </c>
      <c r="D824" s="1">
        <f t="shared" ca="1" si="12"/>
        <v>44741</v>
      </c>
      <c r="E824" s="2">
        <v>236</v>
      </c>
      <c r="F824" s="3">
        <v>0.3</v>
      </c>
    </row>
    <row r="825" spans="1:6" x14ac:dyDescent="0.3">
      <c r="A825" t="s">
        <v>4242</v>
      </c>
      <c r="B825" t="s">
        <v>3293</v>
      </c>
      <c r="C825" t="s">
        <v>2905</v>
      </c>
      <c r="D825" s="1">
        <f t="shared" ca="1" si="12"/>
        <v>44596</v>
      </c>
      <c r="E825" s="2">
        <v>456</v>
      </c>
      <c r="F825" s="3">
        <v>0.3</v>
      </c>
    </row>
    <row r="826" spans="1:6" x14ac:dyDescent="0.3">
      <c r="A826" t="s">
        <v>4243</v>
      </c>
      <c r="B826" t="s">
        <v>3294</v>
      </c>
      <c r="C826" t="s">
        <v>2906</v>
      </c>
      <c r="D826" s="1">
        <f t="shared" ca="1" si="12"/>
        <v>44743</v>
      </c>
      <c r="E826" s="2">
        <v>963</v>
      </c>
      <c r="F826" s="3">
        <v>0.3</v>
      </c>
    </row>
    <row r="827" spans="1:6" x14ac:dyDescent="0.3">
      <c r="A827" t="s">
        <v>4244</v>
      </c>
      <c r="B827" t="s">
        <v>3295</v>
      </c>
      <c r="C827" t="s">
        <v>2907</v>
      </c>
      <c r="D827" s="1">
        <f t="shared" ca="1" si="12"/>
        <v>44846</v>
      </c>
      <c r="E827" s="2">
        <v>234</v>
      </c>
      <c r="F827" s="3">
        <v>0.3</v>
      </c>
    </row>
    <row r="828" spans="1:6" x14ac:dyDescent="0.3">
      <c r="A828" t="s">
        <v>4245</v>
      </c>
      <c r="B828" t="s">
        <v>3296</v>
      </c>
      <c r="C828" t="s">
        <v>2908</v>
      </c>
      <c r="D828" s="1">
        <f t="shared" ca="1" si="12"/>
        <v>44947</v>
      </c>
      <c r="E828" s="2">
        <v>456</v>
      </c>
      <c r="F828" s="3">
        <v>0.3</v>
      </c>
    </row>
    <row r="829" spans="1:6" x14ac:dyDescent="0.3">
      <c r="A829" t="s">
        <v>4246</v>
      </c>
      <c r="B829" t="s">
        <v>3297</v>
      </c>
      <c r="C829" t="s">
        <v>2909</v>
      </c>
      <c r="D829" s="1">
        <f t="shared" ca="1" si="12"/>
        <v>44956</v>
      </c>
      <c r="E829" s="2">
        <v>564</v>
      </c>
      <c r="F829" s="3">
        <v>0.3</v>
      </c>
    </row>
    <row r="830" spans="1:6" x14ac:dyDescent="0.3">
      <c r="A830" t="s">
        <v>4247</v>
      </c>
      <c r="B830" t="s">
        <v>3298</v>
      </c>
      <c r="C830" t="s">
        <v>2910</v>
      </c>
      <c r="D830" s="1">
        <f t="shared" ca="1" si="12"/>
        <v>44602</v>
      </c>
      <c r="E830" s="2">
        <v>634</v>
      </c>
      <c r="F830" s="3">
        <v>0.3</v>
      </c>
    </row>
    <row r="831" spans="1:6" x14ac:dyDescent="0.3">
      <c r="A831" t="s">
        <v>4248</v>
      </c>
      <c r="B831" t="s">
        <v>3299</v>
      </c>
      <c r="C831" t="s">
        <v>2911</v>
      </c>
      <c r="D831" s="1">
        <f t="shared" ca="1" si="12"/>
        <v>45001</v>
      </c>
      <c r="E831" s="2">
        <v>236</v>
      </c>
      <c r="F831" s="3">
        <v>0.3</v>
      </c>
    </row>
    <row r="832" spans="1:6" x14ac:dyDescent="0.3">
      <c r="A832" t="s">
        <v>4249</v>
      </c>
      <c r="B832" t="s">
        <v>3300</v>
      </c>
      <c r="C832" t="s">
        <v>2912</v>
      </c>
      <c r="D832" s="1">
        <f t="shared" ca="1" si="12"/>
        <v>44828</v>
      </c>
      <c r="E832" s="2">
        <v>444</v>
      </c>
      <c r="F832" s="3">
        <v>0.3</v>
      </c>
    </row>
    <row r="833" spans="1:6" x14ac:dyDescent="0.3">
      <c r="A833" t="s">
        <v>4250</v>
      </c>
      <c r="B833" t="s">
        <v>3301</v>
      </c>
      <c r="C833" t="s">
        <v>2913</v>
      </c>
      <c r="D833" s="1">
        <f t="shared" ca="1" si="12"/>
        <v>44949</v>
      </c>
      <c r="E833" s="2">
        <v>456</v>
      </c>
      <c r="F833" s="3">
        <v>0.3</v>
      </c>
    </row>
    <row r="834" spans="1:6" x14ac:dyDescent="0.3">
      <c r="A834" t="s">
        <v>4251</v>
      </c>
      <c r="B834" t="s">
        <v>3302</v>
      </c>
      <c r="C834" t="s">
        <v>2914</v>
      </c>
      <c r="D834" s="1">
        <f t="shared" ca="1" si="12"/>
        <v>44704</v>
      </c>
      <c r="E834" s="2">
        <v>963</v>
      </c>
      <c r="F834" s="3">
        <v>0.3</v>
      </c>
    </row>
    <row r="835" spans="1:6" x14ac:dyDescent="0.3">
      <c r="A835" t="s">
        <v>4252</v>
      </c>
      <c r="B835" t="s">
        <v>3303</v>
      </c>
      <c r="C835" t="s">
        <v>2915</v>
      </c>
      <c r="D835" s="1">
        <f t="shared" ref="D835:D898" ca="1" si="13">RANDBETWEEN(DATE(2021,1,1),DATE(2023,3,31))</f>
        <v>44581</v>
      </c>
      <c r="E835" s="2">
        <v>456</v>
      </c>
      <c r="F835" s="3">
        <v>0.3</v>
      </c>
    </row>
    <row r="836" spans="1:6" x14ac:dyDescent="0.3">
      <c r="A836" t="s">
        <v>4253</v>
      </c>
      <c r="B836" t="s">
        <v>3304</v>
      </c>
      <c r="C836" t="s">
        <v>2916</v>
      </c>
      <c r="D836" s="1">
        <f t="shared" ca="1" si="13"/>
        <v>44324</v>
      </c>
      <c r="E836" s="2">
        <v>1189</v>
      </c>
      <c r="F836" s="3">
        <v>0.3</v>
      </c>
    </row>
    <row r="837" spans="1:6" x14ac:dyDescent="0.3">
      <c r="A837" t="s">
        <v>4254</v>
      </c>
      <c r="B837" t="s">
        <v>3305</v>
      </c>
      <c r="C837" t="s">
        <v>2917</v>
      </c>
      <c r="D837" s="1">
        <f t="shared" ca="1" si="13"/>
        <v>44434</v>
      </c>
      <c r="E837" s="2">
        <v>1298</v>
      </c>
      <c r="F837" s="3">
        <v>0.3</v>
      </c>
    </row>
    <row r="838" spans="1:6" x14ac:dyDescent="0.3">
      <c r="A838" t="s">
        <v>4255</v>
      </c>
      <c r="B838" t="s">
        <v>3306</v>
      </c>
      <c r="C838" t="s">
        <v>2918</v>
      </c>
      <c r="D838" s="1">
        <f t="shared" ca="1" si="13"/>
        <v>44238</v>
      </c>
      <c r="E838" s="2">
        <v>1456</v>
      </c>
      <c r="F838" s="3">
        <v>0.3</v>
      </c>
    </row>
    <row r="839" spans="1:6" x14ac:dyDescent="0.3">
      <c r="A839" t="s">
        <v>4256</v>
      </c>
      <c r="B839" t="s">
        <v>3307</v>
      </c>
      <c r="C839" t="s">
        <v>2919</v>
      </c>
      <c r="D839" s="1">
        <f t="shared" ca="1" si="13"/>
        <v>44274</v>
      </c>
      <c r="E839" s="2">
        <v>1478</v>
      </c>
      <c r="F839" s="3">
        <v>0.3</v>
      </c>
    </row>
    <row r="840" spans="1:6" x14ac:dyDescent="0.3">
      <c r="A840" t="s">
        <v>4257</v>
      </c>
      <c r="B840" t="s">
        <v>3308</v>
      </c>
      <c r="C840" t="s">
        <v>2920</v>
      </c>
      <c r="D840" s="1">
        <f t="shared" ca="1" si="13"/>
        <v>44823</v>
      </c>
      <c r="E840" s="2">
        <v>256</v>
      </c>
      <c r="F840" s="3">
        <v>0.3</v>
      </c>
    </row>
    <row r="841" spans="1:6" x14ac:dyDescent="0.3">
      <c r="A841" t="s">
        <v>4258</v>
      </c>
      <c r="B841" t="s">
        <v>3309</v>
      </c>
      <c r="C841" t="s">
        <v>2921</v>
      </c>
      <c r="D841" s="1">
        <f t="shared" ca="1" si="13"/>
        <v>44978</v>
      </c>
      <c r="E841" s="2">
        <v>2698</v>
      </c>
      <c r="F841" s="3">
        <v>0.3</v>
      </c>
    </row>
    <row r="842" spans="1:6" x14ac:dyDescent="0.3">
      <c r="A842" t="s">
        <v>4259</v>
      </c>
      <c r="B842" t="s">
        <v>3310</v>
      </c>
      <c r="C842" t="s">
        <v>2922</v>
      </c>
      <c r="D842" s="1">
        <f t="shared" ca="1" si="13"/>
        <v>44666</v>
      </c>
      <c r="E842" s="2">
        <v>2364</v>
      </c>
      <c r="F842" s="3">
        <v>0.3</v>
      </c>
    </row>
    <row r="843" spans="1:6" x14ac:dyDescent="0.3">
      <c r="A843" t="s">
        <v>4260</v>
      </c>
      <c r="B843" t="s">
        <v>3311</v>
      </c>
      <c r="C843" t="s">
        <v>2923</v>
      </c>
      <c r="D843" s="1">
        <f t="shared" ca="1" si="13"/>
        <v>44905</v>
      </c>
      <c r="E843" s="2">
        <v>1236</v>
      </c>
      <c r="F843" s="3">
        <v>0.3</v>
      </c>
    </row>
    <row r="844" spans="1:6" x14ac:dyDescent="0.3">
      <c r="A844" t="s">
        <v>4261</v>
      </c>
      <c r="B844" t="s">
        <v>3312</v>
      </c>
      <c r="C844" t="s">
        <v>2924</v>
      </c>
      <c r="D844" s="1">
        <f t="shared" ca="1" si="13"/>
        <v>44703</v>
      </c>
      <c r="E844" s="2">
        <v>756</v>
      </c>
      <c r="F844" s="3">
        <v>0.3</v>
      </c>
    </row>
    <row r="845" spans="1:6" x14ac:dyDescent="0.3">
      <c r="A845" t="s">
        <v>4262</v>
      </c>
      <c r="B845" t="s">
        <v>3313</v>
      </c>
      <c r="C845" t="s">
        <v>2925</v>
      </c>
      <c r="D845" s="1">
        <f t="shared" ca="1" si="13"/>
        <v>44579</v>
      </c>
      <c r="E845" s="2">
        <v>326</v>
      </c>
      <c r="F845" s="3">
        <v>0.3</v>
      </c>
    </row>
    <row r="846" spans="1:6" x14ac:dyDescent="0.3">
      <c r="A846" t="s">
        <v>4263</v>
      </c>
      <c r="B846" t="s">
        <v>3314</v>
      </c>
      <c r="C846" t="s">
        <v>2926</v>
      </c>
      <c r="D846" s="1">
        <f t="shared" ca="1" si="13"/>
        <v>44739</v>
      </c>
      <c r="E846" s="2">
        <v>453</v>
      </c>
      <c r="F846" s="3">
        <v>0.3</v>
      </c>
    </row>
    <row r="847" spans="1:6" x14ac:dyDescent="0.3">
      <c r="A847" t="s">
        <v>4264</v>
      </c>
      <c r="B847" t="s">
        <v>3315</v>
      </c>
      <c r="C847" t="s">
        <v>2927</v>
      </c>
      <c r="D847" s="1">
        <f t="shared" ca="1" si="13"/>
        <v>44344</v>
      </c>
      <c r="E847" s="2">
        <v>326</v>
      </c>
      <c r="F847" s="3">
        <v>0.3</v>
      </c>
    </row>
    <row r="848" spans="1:6" x14ac:dyDescent="0.3">
      <c r="A848" t="s">
        <v>4265</v>
      </c>
      <c r="B848" t="s">
        <v>3316</v>
      </c>
      <c r="C848" t="s">
        <v>2928</v>
      </c>
      <c r="D848" s="1">
        <f t="shared" ca="1" si="13"/>
        <v>44508</v>
      </c>
      <c r="E848" s="2">
        <v>456</v>
      </c>
      <c r="F848" s="3">
        <v>0.3</v>
      </c>
    </row>
    <row r="849" spans="1:6" x14ac:dyDescent="0.3">
      <c r="A849" t="s">
        <v>4266</v>
      </c>
      <c r="B849" t="s">
        <v>3317</v>
      </c>
      <c r="C849" t="s">
        <v>2929</v>
      </c>
      <c r="D849" s="1">
        <f t="shared" ca="1" si="13"/>
        <v>44886</v>
      </c>
      <c r="E849" s="2">
        <v>456</v>
      </c>
      <c r="F849" s="3">
        <v>0.3</v>
      </c>
    </row>
    <row r="850" spans="1:6" x14ac:dyDescent="0.3">
      <c r="A850" t="s">
        <v>4267</v>
      </c>
      <c r="B850" t="s">
        <v>3318</v>
      </c>
      <c r="C850" t="s">
        <v>2930</v>
      </c>
      <c r="D850" s="1">
        <f t="shared" ca="1" si="13"/>
        <v>44202</v>
      </c>
      <c r="E850" s="2">
        <v>456</v>
      </c>
      <c r="F850" s="3">
        <v>0.3</v>
      </c>
    </row>
    <row r="851" spans="1:6" x14ac:dyDescent="0.3">
      <c r="A851" t="s">
        <v>4268</v>
      </c>
      <c r="B851" t="s">
        <v>3319</v>
      </c>
      <c r="C851" t="s">
        <v>2931</v>
      </c>
      <c r="D851" s="1">
        <f t="shared" ca="1" si="13"/>
        <v>44436</v>
      </c>
      <c r="E851" s="2">
        <v>456</v>
      </c>
      <c r="F851" s="3">
        <v>0.3</v>
      </c>
    </row>
    <row r="852" spans="1:6" x14ac:dyDescent="0.3">
      <c r="A852" t="s">
        <v>4269</v>
      </c>
      <c r="B852" t="s">
        <v>3320</v>
      </c>
      <c r="C852" t="s">
        <v>2932</v>
      </c>
      <c r="D852" s="1">
        <f t="shared" ca="1" si="13"/>
        <v>44846</v>
      </c>
      <c r="E852" s="2">
        <v>236</v>
      </c>
      <c r="F852" s="3">
        <v>0.3</v>
      </c>
    </row>
    <row r="853" spans="1:6" x14ac:dyDescent="0.3">
      <c r="A853" t="s">
        <v>4270</v>
      </c>
      <c r="B853" t="s">
        <v>3321</v>
      </c>
      <c r="C853" t="s">
        <v>2933</v>
      </c>
      <c r="D853" s="1">
        <f t="shared" ca="1" si="13"/>
        <v>44239</v>
      </c>
      <c r="E853" s="2">
        <v>996</v>
      </c>
      <c r="F853" s="3">
        <v>0.3</v>
      </c>
    </row>
    <row r="854" spans="1:6" x14ac:dyDescent="0.3">
      <c r="A854" t="s">
        <v>4271</v>
      </c>
      <c r="B854" t="s">
        <v>3322</v>
      </c>
      <c r="C854" t="s">
        <v>2934</v>
      </c>
      <c r="D854" s="1">
        <f t="shared" ca="1" si="13"/>
        <v>44599</v>
      </c>
      <c r="E854" s="2">
        <v>654</v>
      </c>
      <c r="F854" s="3">
        <v>0.3</v>
      </c>
    </row>
    <row r="855" spans="1:6" ht="16.5" customHeight="1" x14ac:dyDescent="0.3">
      <c r="A855" t="s">
        <v>4272</v>
      </c>
      <c r="B855" t="s">
        <v>3323</v>
      </c>
      <c r="C855" t="s">
        <v>2935</v>
      </c>
      <c r="D855" s="1">
        <f t="shared" ca="1" si="13"/>
        <v>44361</v>
      </c>
      <c r="E855" s="2">
        <v>456</v>
      </c>
      <c r="F855" s="3">
        <v>0.3</v>
      </c>
    </row>
    <row r="856" spans="1:6" ht="16.5" customHeight="1" x14ac:dyDescent="0.3">
      <c r="A856" t="s">
        <v>4273</v>
      </c>
      <c r="B856" t="s">
        <v>3324</v>
      </c>
      <c r="C856" t="s">
        <v>2935</v>
      </c>
      <c r="D856" s="1">
        <f t="shared" ca="1" si="13"/>
        <v>44931</v>
      </c>
      <c r="E856" s="2">
        <v>785</v>
      </c>
      <c r="F856" s="3">
        <v>0.3</v>
      </c>
    </row>
    <row r="857" spans="1:6" ht="16.5" customHeight="1" x14ac:dyDescent="0.3">
      <c r="A857" t="s">
        <v>4274</v>
      </c>
      <c r="B857" t="s">
        <v>3325</v>
      </c>
      <c r="C857" t="s">
        <v>2935</v>
      </c>
      <c r="D857" s="1">
        <f t="shared" ca="1" si="13"/>
        <v>44504</v>
      </c>
      <c r="E857" s="2">
        <v>365</v>
      </c>
      <c r="F857" s="3">
        <v>0.25</v>
      </c>
    </row>
    <row r="858" spans="1:6" ht="16.5" customHeight="1" x14ac:dyDescent="0.3">
      <c r="A858" t="s">
        <v>4275</v>
      </c>
      <c r="B858" t="s">
        <v>3326</v>
      </c>
      <c r="C858" t="s">
        <v>2935</v>
      </c>
      <c r="D858" s="1">
        <f t="shared" ca="1" si="13"/>
        <v>44940</v>
      </c>
      <c r="E858" s="2">
        <v>965</v>
      </c>
      <c r="F858" s="3">
        <v>0.25</v>
      </c>
    </row>
    <row r="859" spans="1:6" ht="16.5" customHeight="1" x14ac:dyDescent="0.3">
      <c r="A859" t="s">
        <v>4276</v>
      </c>
      <c r="B859" t="s">
        <v>3327</v>
      </c>
      <c r="C859" t="s">
        <v>2935</v>
      </c>
      <c r="D859" s="1">
        <f t="shared" ca="1" si="13"/>
        <v>44796</v>
      </c>
      <c r="E859" s="2">
        <v>444</v>
      </c>
      <c r="F859" s="3">
        <v>0.3</v>
      </c>
    </row>
    <row r="860" spans="1:6" x14ac:dyDescent="0.3">
      <c r="A860" t="s">
        <v>4277</v>
      </c>
      <c r="B860" t="s">
        <v>3328</v>
      </c>
      <c r="C860" t="s">
        <v>2936</v>
      </c>
      <c r="D860" s="1">
        <f t="shared" ca="1" si="13"/>
        <v>44486</v>
      </c>
      <c r="E860" s="2">
        <v>569</v>
      </c>
      <c r="F860" s="3">
        <v>0.3</v>
      </c>
    </row>
    <row r="861" spans="1:6" x14ac:dyDescent="0.3">
      <c r="A861" t="s">
        <v>4278</v>
      </c>
      <c r="B861" t="s">
        <v>3329</v>
      </c>
      <c r="C861" t="s">
        <v>2937</v>
      </c>
      <c r="D861" s="1">
        <f t="shared" ca="1" si="13"/>
        <v>44821</v>
      </c>
      <c r="E861" s="2">
        <v>475</v>
      </c>
      <c r="F861" s="3">
        <v>0.3</v>
      </c>
    </row>
    <row r="862" spans="1:6" x14ac:dyDescent="0.3">
      <c r="A862" t="s">
        <v>4279</v>
      </c>
      <c r="B862" t="s">
        <v>3330</v>
      </c>
      <c r="C862" t="s">
        <v>2938</v>
      </c>
      <c r="D862" s="1">
        <f t="shared" ca="1" si="13"/>
        <v>44621</v>
      </c>
      <c r="E862" s="2">
        <v>598</v>
      </c>
      <c r="F862" s="3">
        <v>0.4</v>
      </c>
    </row>
    <row r="863" spans="1:6" x14ac:dyDescent="0.3">
      <c r="A863" t="s">
        <v>4280</v>
      </c>
      <c r="B863" t="s">
        <v>3331</v>
      </c>
      <c r="C863" t="s">
        <v>2939</v>
      </c>
      <c r="D863" s="1">
        <f t="shared" ca="1" si="13"/>
        <v>44780</v>
      </c>
      <c r="E863" s="2">
        <v>536</v>
      </c>
      <c r="F863" s="3">
        <v>0.4</v>
      </c>
    </row>
    <row r="864" spans="1:6" x14ac:dyDescent="0.3">
      <c r="A864" t="s">
        <v>4281</v>
      </c>
      <c r="B864" t="s">
        <v>3332</v>
      </c>
      <c r="C864" t="s">
        <v>2940</v>
      </c>
      <c r="D864" s="1">
        <f t="shared" ca="1" si="13"/>
        <v>44546</v>
      </c>
      <c r="E864" s="2">
        <v>256</v>
      </c>
      <c r="F864" s="3">
        <v>0.4</v>
      </c>
    </row>
    <row r="865" spans="1:6" x14ac:dyDescent="0.3">
      <c r="A865" t="s">
        <v>4282</v>
      </c>
      <c r="B865" t="s">
        <v>3333</v>
      </c>
      <c r="C865" t="s">
        <v>2941</v>
      </c>
      <c r="D865" s="1">
        <f t="shared" ca="1" si="13"/>
        <v>44599</v>
      </c>
      <c r="E865" s="2">
        <v>456</v>
      </c>
      <c r="F865" s="3">
        <v>0.4</v>
      </c>
    </row>
    <row r="866" spans="1:6" x14ac:dyDescent="0.3">
      <c r="A866" t="s">
        <v>4283</v>
      </c>
      <c r="B866" t="s">
        <v>3334</v>
      </c>
      <c r="C866" t="s">
        <v>2942</v>
      </c>
      <c r="D866" s="1">
        <f t="shared" ca="1" si="13"/>
        <v>44626</v>
      </c>
      <c r="E866" s="2">
        <v>456</v>
      </c>
      <c r="F866" s="3">
        <v>0.4</v>
      </c>
    </row>
    <row r="867" spans="1:6" x14ac:dyDescent="0.3">
      <c r="A867" t="s">
        <v>4284</v>
      </c>
      <c r="B867" t="s">
        <v>3335</v>
      </c>
      <c r="C867" t="s">
        <v>2943</v>
      </c>
      <c r="D867" s="1">
        <f t="shared" ca="1" si="13"/>
        <v>44460</v>
      </c>
      <c r="E867" s="2">
        <v>745</v>
      </c>
      <c r="F867" s="3">
        <v>0.4</v>
      </c>
    </row>
    <row r="868" spans="1:6" x14ac:dyDescent="0.3">
      <c r="A868" t="s">
        <v>4285</v>
      </c>
      <c r="B868" t="s">
        <v>3336</v>
      </c>
      <c r="C868" t="s">
        <v>2944</v>
      </c>
      <c r="D868" s="1">
        <f t="shared" ca="1" si="13"/>
        <v>44501</v>
      </c>
      <c r="E868" s="2">
        <v>356</v>
      </c>
      <c r="F868" s="3">
        <v>0.45</v>
      </c>
    </row>
    <row r="869" spans="1:6" x14ac:dyDescent="0.3">
      <c r="A869" t="s">
        <v>4286</v>
      </c>
      <c r="B869" t="s">
        <v>3337</v>
      </c>
      <c r="C869" t="s">
        <v>2945</v>
      </c>
      <c r="D869" s="1">
        <f t="shared" ca="1" si="13"/>
        <v>44689</v>
      </c>
      <c r="E869" s="2">
        <v>1189</v>
      </c>
      <c r="F869" s="3">
        <v>0.45</v>
      </c>
    </row>
    <row r="870" spans="1:6" x14ac:dyDescent="0.3">
      <c r="A870" t="s">
        <v>4287</v>
      </c>
      <c r="B870" t="s">
        <v>3338</v>
      </c>
      <c r="C870" t="s">
        <v>2946</v>
      </c>
      <c r="D870" s="1">
        <f t="shared" ca="1" si="13"/>
        <v>44669</v>
      </c>
      <c r="E870" s="2">
        <v>426</v>
      </c>
      <c r="F870" s="3">
        <v>0.45</v>
      </c>
    </row>
    <row r="871" spans="1:6" x14ac:dyDescent="0.3">
      <c r="A871" t="s">
        <v>4288</v>
      </c>
      <c r="B871" t="s">
        <v>3339</v>
      </c>
      <c r="C871" t="s">
        <v>2947</v>
      </c>
      <c r="D871" s="1">
        <f t="shared" ca="1" si="13"/>
        <v>44649</v>
      </c>
      <c r="E871" s="2">
        <v>1126</v>
      </c>
      <c r="F871" s="3">
        <v>0.47</v>
      </c>
    </row>
    <row r="872" spans="1:6" x14ac:dyDescent="0.3">
      <c r="A872" t="s">
        <v>4289</v>
      </c>
      <c r="B872" t="s">
        <v>3340</v>
      </c>
      <c r="C872" t="s">
        <v>2948</v>
      </c>
      <c r="D872" s="1">
        <f t="shared" ca="1" si="13"/>
        <v>44655</v>
      </c>
      <c r="E872" s="2">
        <v>1145</v>
      </c>
      <c r="F872" s="3">
        <v>0.47</v>
      </c>
    </row>
    <row r="873" spans="1:6" x14ac:dyDescent="0.3">
      <c r="A873" t="s">
        <v>4290</v>
      </c>
      <c r="B873" t="s">
        <v>3341</v>
      </c>
      <c r="C873" t="s">
        <v>2949</v>
      </c>
      <c r="D873" s="1">
        <f t="shared" ca="1" si="13"/>
        <v>44330</v>
      </c>
      <c r="E873" s="2">
        <v>1235</v>
      </c>
      <c r="F873" s="3">
        <v>0.46</v>
      </c>
    </row>
    <row r="874" spans="1:6" x14ac:dyDescent="0.3">
      <c r="A874" t="s">
        <v>4291</v>
      </c>
      <c r="B874" t="s">
        <v>3342</v>
      </c>
      <c r="C874" t="s">
        <v>2950</v>
      </c>
      <c r="D874" s="1">
        <f t="shared" ca="1" si="13"/>
        <v>44395</v>
      </c>
      <c r="E874" s="2">
        <v>1564</v>
      </c>
      <c r="F874" s="3">
        <v>0.46</v>
      </c>
    </row>
    <row r="875" spans="1:6" x14ac:dyDescent="0.3">
      <c r="A875" t="s">
        <v>4292</v>
      </c>
      <c r="B875" t="s">
        <v>3343</v>
      </c>
      <c r="C875" t="s">
        <v>2951</v>
      </c>
      <c r="D875" s="1">
        <f t="shared" ca="1" si="13"/>
        <v>44449</v>
      </c>
      <c r="E875" s="2">
        <v>654</v>
      </c>
      <c r="F875" s="3">
        <v>0.46</v>
      </c>
    </row>
    <row r="876" spans="1:6" x14ac:dyDescent="0.3">
      <c r="A876" t="s">
        <v>4293</v>
      </c>
      <c r="B876" t="s">
        <v>3344</v>
      </c>
      <c r="C876" t="s">
        <v>2952</v>
      </c>
      <c r="D876" s="1">
        <f t="shared" ca="1" si="13"/>
        <v>44447</v>
      </c>
      <c r="E876" s="2">
        <v>854</v>
      </c>
      <c r="F876" s="3">
        <v>0.3</v>
      </c>
    </row>
    <row r="877" spans="1:6" x14ac:dyDescent="0.3">
      <c r="A877" t="s">
        <v>4294</v>
      </c>
      <c r="B877" t="s">
        <v>3345</v>
      </c>
      <c r="C877" t="s">
        <v>2953</v>
      </c>
      <c r="D877" s="1">
        <f t="shared" ca="1" si="13"/>
        <v>44551</v>
      </c>
      <c r="E877" s="2">
        <v>475</v>
      </c>
      <c r="F877" s="3">
        <v>0.3</v>
      </c>
    </row>
    <row r="878" spans="1:6" x14ac:dyDescent="0.3">
      <c r="A878" t="s">
        <v>4295</v>
      </c>
      <c r="B878" t="s">
        <v>3346</v>
      </c>
      <c r="C878" t="s">
        <v>2954</v>
      </c>
      <c r="D878" s="1">
        <f t="shared" ca="1" si="13"/>
        <v>45016</v>
      </c>
      <c r="E878" s="2">
        <v>349</v>
      </c>
      <c r="F878" s="3">
        <v>0.3</v>
      </c>
    </row>
    <row r="879" spans="1:6" x14ac:dyDescent="0.3">
      <c r="A879" t="s">
        <v>4296</v>
      </c>
      <c r="B879" t="s">
        <v>3347</v>
      </c>
      <c r="C879" t="s">
        <v>2955</v>
      </c>
      <c r="D879" s="1">
        <f t="shared" ca="1" si="13"/>
        <v>44760</v>
      </c>
      <c r="E879" s="2">
        <v>350</v>
      </c>
      <c r="F879" s="3">
        <v>0.3</v>
      </c>
    </row>
    <row r="880" spans="1:6" x14ac:dyDescent="0.3">
      <c r="A880" t="s">
        <v>4297</v>
      </c>
      <c r="B880" t="s">
        <v>3348</v>
      </c>
      <c r="C880" t="s">
        <v>2956</v>
      </c>
      <c r="D880" s="1">
        <f t="shared" ca="1" si="13"/>
        <v>44619</v>
      </c>
      <c r="E880" s="2">
        <v>351</v>
      </c>
      <c r="F880" s="3">
        <v>0.3</v>
      </c>
    </row>
    <row r="881" spans="1:6" x14ac:dyDescent="0.3">
      <c r="A881" t="s">
        <v>4298</v>
      </c>
      <c r="B881" t="s">
        <v>3349</v>
      </c>
      <c r="C881" t="s">
        <v>2957</v>
      </c>
      <c r="D881" s="1">
        <f t="shared" ca="1" si="13"/>
        <v>44924</v>
      </c>
      <c r="E881" s="2">
        <v>352</v>
      </c>
      <c r="F881" s="3">
        <v>0.35</v>
      </c>
    </row>
    <row r="882" spans="1:6" x14ac:dyDescent="0.3">
      <c r="A882" t="s">
        <v>4299</v>
      </c>
      <c r="B882" t="s">
        <v>3350</v>
      </c>
      <c r="C882" t="s">
        <v>2958</v>
      </c>
      <c r="D882" s="1">
        <f t="shared" ca="1" si="13"/>
        <v>44616</v>
      </c>
      <c r="E882" s="2">
        <v>353</v>
      </c>
      <c r="F882" s="3">
        <v>0.35</v>
      </c>
    </row>
    <row r="883" spans="1:6" x14ac:dyDescent="0.3">
      <c r="A883" t="s">
        <v>4300</v>
      </c>
      <c r="B883" t="s">
        <v>3351</v>
      </c>
      <c r="C883" t="s">
        <v>2959</v>
      </c>
      <c r="D883" s="1">
        <f t="shared" ca="1" si="13"/>
        <v>44833</v>
      </c>
      <c r="E883" s="2">
        <v>354</v>
      </c>
      <c r="F883" s="3">
        <v>0.35</v>
      </c>
    </row>
    <row r="884" spans="1:6" x14ac:dyDescent="0.3">
      <c r="A884" t="s">
        <v>4301</v>
      </c>
      <c r="B884" t="s">
        <v>3352</v>
      </c>
      <c r="C884" t="s">
        <v>2960</v>
      </c>
      <c r="D884" s="1">
        <f t="shared" ca="1" si="13"/>
        <v>44475</v>
      </c>
      <c r="E884" s="2">
        <v>355</v>
      </c>
      <c r="F884" s="3">
        <v>0.35</v>
      </c>
    </row>
    <row r="885" spans="1:6" x14ac:dyDescent="0.3">
      <c r="A885" t="s">
        <v>4302</v>
      </c>
      <c r="B885" t="s">
        <v>3353</v>
      </c>
      <c r="C885" t="s">
        <v>2961</v>
      </c>
      <c r="D885" s="1">
        <f t="shared" ca="1" si="13"/>
        <v>44971</v>
      </c>
      <c r="E885" s="2">
        <v>356</v>
      </c>
      <c r="F885" s="3">
        <v>0.35</v>
      </c>
    </row>
    <row r="886" spans="1:6" x14ac:dyDescent="0.3">
      <c r="A886" t="s">
        <v>4303</v>
      </c>
      <c r="B886" t="s">
        <v>3354</v>
      </c>
      <c r="C886" t="s">
        <v>2962</v>
      </c>
      <c r="D886" s="1">
        <f t="shared" ca="1" si="13"/>
        <v>44208</v>
      </c>
      <c r="E886" s="2">
        <v>999</v>
      </c>
      <c r="F886" s="3">
        <v>0.35</v>
      </c>
    </row>
    <row r="887" spans="1:6" x14ac:dyDescent="0.3">
      <c r="A887" t="s">
        <v>4304</v>
      </c>
      <c r="B887" t="s">
        <v>3355</v>
      </c>
      <c r="C887" t="s">
        <v>2963</v>
      </c>
      <c r="D887" s="1">
        <f t="shared" ca="1" si="13"/>
        <v>44491</v>
      </c>
      <c r="E887" s="2">
        <v>555</v>
      </c>
      <c r="F887" s="3">
        <v>0.4</v>
      </c>
    </row>
    <row r="888" spans="1:6" x14ac:dyDescent="0.3">
      <c r="A888" t="s">
        <v>4305</v>
      </c>
      <c r="B888" t="s">
        <v>3356</v>
      </c>
      <c r="C888" t="s">
        <v>2964</v>
      </c>
      <c r="D888" s="1">
        <f t="shared" ca="1" si="13"/>
        <v>44836</v>
      </c>
      <c r="E888" s="2">
        <v>555</v>
      </c>
      <c r="F888" s="3">
        <v>0.4</v>
      </c>
    </row>
    <row r="889" spans="1:6" x14ac:dyDescent="0.3">
      <c r="A889" t="s">
        <v>4306</v>
      </c>
      <c r="B889" t="s">
        <v>3357</v>
      </c>
      <c r="C889" t="s">
        <v>2965</v>
      </c>
      <c r="D889" s="1">
        <f t="shared" ca="1" si="13"/>
        <v>44560</v>
      </c>
      <c r="E889" s="2">
        <v>555</v>
      </c>
      <c r="F889" s="3">
        <v>0.15</v>
      </c>
    </row>
    <row r="890" spans="1:6" x14ac:dyDescent="0.3">
      <c r="A890" t="s">
        <v>4307</v>
      </c>
      <c r="B890" t="s">
        <v>3358</v>
      </c>
      <c r="C890" t="s">
        <v>2966</v>
      </c>
      <c r="D890" s="1">
        <f t="shared" ca="1" si="13"/>
        <v>44795</v>
      </c>
      <c r="E890" s="2">
        <v>555</v>
      </c>
      <c r="F890" s="3">
        <v>0.15</v>
      </c>
    </row>
    <row r="891" spans="1:6" x14ac:dyDescent="0.3">
      <c r="A891" t="s">
        <v>4308</v>
      </c>
      <c r="B891" t="s">
        <v>3359</v>
      </c>
      <c r="C891" t="s">
        <v>2967</v>
      </c>
      <c r="D891" s="1">
        <f t="shared" ca="1" si="13"/>
        <v>44851</v>
      </c>
      <c r="E891" s="2">
        <v>1025</v>
      </c>
      <c r="F891" s="3">
        <v>0.15</v>
      </c>
    </row>
    <row r="892" spans="1:6" x14ac:dyDescent="0.3">
      <c r="A892" t="s">
        <v>4309</v>
      </c>
      <c r="B892" t="s">
        <v>3360</v>
      </c>
      <c r="C892" t="s">
        <v>2967</v>
      </c>
      <c r="D892" s="1">
        <f t="shared" ca="1" si="13"/>
        <v>44594</v>
      </c>
      <c r="E892" s="2">
        <v>1025</v>
      </c>
      <c r="F892" s="3">
        <v>0.35</v>
      </c>
    </row>
    <row r="893" spans="1:6" x14ac:dyDescent="0.3">
      <c r="A893" t="s">
        <v>4310</v>
      </c>
      <c r="B893" t="s">
        <v>3361</v>
      </c>
      <c r="C893" t="s">
        <v>2967</v>
      </c>
      <c r="D893" s="1">
        <f t="shared" ca="1" si="13"/>
        <v>44620</v>
      </c>
      <c r="E893" s="2">
        <v>1025</v>
      </c>
      <c r="F893" s="3">
        <v>0.35</v>
      </c>
    </row>
    <row r="894" spans="1:6" x14ac:dyDescent="0.3">
      <c r="A894" t="s">
        <v>4311</v>
      </c>
      <c r="B894" t="s">
        <v>3362</v>
      </c>
      <c r="C894" t="s">
        <v>2967</v>
      </c>
      <c r="D894" s="1">
        <f t="shared" ca="1" si="13"/>
        <v>44519</v>
      </c>
      <c r="E894" s="2">
        <v>555</v>
      </c>
      <c r="F894" s="3">
        <v>0.35</v>
      </c>
    </row>
    <row r="895" spans="1:6" x14ac:dyDescent="0.3">
      <c r="A895" t="s">
        <v>4312</v>
      </c>
      <c r="B895" t="s">
        <v>3363</v>
      </c>
      <c r="C895" t="s">
        <v>2967</v>
      </c>
      <c r="D895" s="1">
        <f t="shared" ca="1" si="13"/>
        <v>44558</v>
      </c>
      <c r="E895" s="2">
        <v>599</v>
      </c>
      <c r="F895" s="3">
        <v>0.35</v>
      </c>
    </row>
    <row r="896" spans="1:6" x14ac:dyDescent="0.3">
      <c r="A896" t="s">
        <v>4313</v>
      </c>
      <c r="B896" t="s">
        <v>3364</v>
      </c>
      <c r="C896" t="s">
        <v>2967</v>
      </c>
      <c r="D896" s="1">
        <f t="shared" ca="1" si="13"/>
        <v>44918</v>
      </c>
      <c r="E896" s="2">
        <v>555</v>
      </c>
      <c r="F896" s="3">
        <v>0.55000000000000004</v>
      </c>
    </row>
    <row r="897" spans="1:6" x14ac:dyDescent="0.3">
      <c r="A897" t="s">
        <v>4314</v>
      </c>
      <c r="B897" t="s">
        <v>3365</v>
      </c>
      <c r="C897" t="s">
        <v>2967</v>
      </c>
      <c r="D897" s="1">
        <f t="shared" ca="1" si="13"/>
        <v>44650</v>
      </c>
      <c r="E897" s="2">
        <v>555</v>
      </c>
      <c r="F897" s="3">
        <v>0.55000000000000004</v>
      </c>
    </row>
    <row r="898" spans="1:6" x14ac:dyDescent="0.3">
      <c r="A898" t="s">
        <v>4315</v>
      </c>
      <c r="B898" t="s">
        <v>3366</v>
      </c>
      <c r="C898" t="s">
        <v>2967</v>
      </c>
      <c r="D898" s="1">
        <f t="shared" ca="1" si="13"/>
        <v>44621</v>
      </c>
      <c r="E898" s="2">
        <v>565</v>
      </c>
      <c r="F898" s="3">
        <v>0.55000000000000004</v>
      </c>
    </row>
    <row r="899" spans="1:6" x14ac:dyDescent="0.3">
      <c r="A899" t="s">
        <v>4316</v>
      </c>
      <c r="B899" t="s">
        <v>3367</v>
      </c>
      <c r="C899" t="s">
        <v>2968</v>
      </c>
      <c r="D899" s="1">
        <f t="shared" ref="D899:D962" ca="1" si="14">RANDBETWEEN(DATE(2021,1,1),DATE(2023,3,31))</f>
        <v>44546</v>
      </c>
      <c r="E899" s="2">
        <v>555</v>
      </c>
      <c r="F899" s="3">
        <v>0.55000000000000004</v>
      </c>
    </row>
    <row r="900" spans="1:6" x14ac:dyDescent="0.3">
      <c r="A900" t="s">
        <v>4317</v>
      </c>
      <c r="B900" t="s">
        <v>3368</v>
      </c>
      <c r="C900" t="s">
        <v>2969</v>
      </c>
      <c r="D900" s="1">
        <f t="shared" ca="1" si="14"/>
        <v>44697</v>
      </c>
      <c r="E900" s="2">
        <v>999</v>
      </c>
      <c r="F900" s="3">
        <v>0.5</v>
      </c>
    </row>
    <row r="901" spans="1:6" x14ac:dyDescent="0.3">
      <c r="A901" t="s">
        <v>4318</v>
      </c>
      <c r="B901" t="s">
        <v>3369</v>
      </c>
      <c r="C901" t="s">
        <v>2970</v>
      </c>
      <c r="D901" s="1">
        <f t="shared" ca="1" si="14"/>
        <v>44660</v>
      </c>
      <c r="E901" s="2">
        <v>999</v>
      </c>
      <c r="F901" s="3">
        <v>0.5</v>
      </c>
    </row>
    <row r="902" spans="1:6" x14ac:dyDescent="0.3">
      <c r="A902" t="s">
        <v>4319</v>
      </c>
      <c r="B902" t="s">
        <v>3370</v>
      </c>
      <c r="C902" t="s">
        <v>2971</v>
      </c>
      <c r="D902" s="1">
        <f t="shared" ca="1" si="14"/>
        <v>44365</v>
      </c>
      <c r="E902" s="2">
        <v>999</v>
      </c>
      <c r="F902" s="3">
        <v>0.5</v>
      </c>
    </row>
    <row r="903" spans="1:6" x14ac:dyDescent="0.3">
      <c r="A903" t="s">
        <v>4320</v>
      </c>
      <c r="B903" t="s">
        <v>3371</v>
      </c>
      <c r="C903" t="s">
        <v>2972</v>
      </c>
      <c r="D903" s="1">
        <f t="shared" ca="1" si="14"/>
        <v>44788</v>
      </c>
      <c r="E903" s="2">
        <v>999</v>
      </c>
      <c r="F903" s="3">
        <v>0.5</v>
      </c>
    </row>
    <row r="904" spans="1:6" x14ac:dyDescent="0.3">
      <c r="A904" t="s">
        <v>4321</v>
      </c>
      <c r="B904" t="s">
        <v>3372</v>
      </c>
      <c r="C904" t="s">
        <v>2973</v>
      </c>
      <c r="D904" s="1">
        <f t="shared" ca="1" si="14"/>
        <v>44981</v>
      </c>
      <c r="E904" s="2">
        <v>1119</v>
      </c>
      <c r="F904" s="3">
        <v>0.5</v>
      </c>
    </row>
    <row r="905" spans="1:6" x14ac:dyDescent="0.3">
      <c r="A905" t="s">
        <v>4322</v>
      </c>
      <c r="B905" t="s">
        <v>3373</v>
      </c>
      <c r="C905" t="s">
        <v>2974</v>
      </c>
      <c r="D905" s="1">
        <f t="shared" ca="1" si="14"/>
        <v>44826</v>
      </c>
      <c r="E905" s="2">
        <v>1119</v>
      </c>
      <c r="F905" s="3">
        <v>0.3</v>
      </c>
    </row>
    <row r="906" spans="1:6" x14ac:dyDescent="0.3">
      <c r="A906" t="s">
        <v>4323</v>
      </c>
      <c r="B906" t="s">
        <v>3374</v>
      </c>
      <c r="C906" t="s">
        <v>2975</v>
      </c>
      <c r="D906" s="1">
        <f t="shared" ca="1" si="14"/>
        <v>44782</v>
      </c>
      <c r="E906" s="2">
        <v>1119</v>
      </c>
      <c r="F906" s="3">
        <v>0.32</v>
      </c>
    </row>
    <row r="907" spans="1:6" x14ac:dyDescent="0.3">
      <c r="A907" t="s">
        <v>4324</v>
      </c>
      <c r="B907" t="s">
        <v>3375</v>
      </c>
      <c r="C907" t="s">
        <v>2976</v>
      </c>
      <c r="D907" s="1">
        <f t="shared" ca="1" si="14"/>
        <v>44666</v>
      </c>
      <c r="E907" s="2">
        <v>1119</v>
      </c>
      <c r="F907" s="3">
        <v>0.25</v>
      </c>
    </row>
    <row r="908" spans="1:6" x14ac:dyDescent="0.3">
      <c r="A908" t="s">
        <v>4325</v>
      </c>
      <c r="B908" t="s">
        <v>3376</v>
      </c>
      <c r="C908" t="s">
        <v>2977</v>
      </c>
      <c r="D908" s="1">
        <f t="shared" ca="1" si="14"/>
        <v>44334</v>
      </c>
      <c r="E908" s="2">
        <v>2234</v>
      </c>
      <c r="F908" s="3">
        <v>0.45</v>
      </c>
    </row>
    <row r="909" spans="1:6" x14ac:dyDescent="0.3">
      <c r="A909" t="s">
        <v>4326</v>
      </c>
      <c r="B909" t="s">
        <v>3377</v>
      </c>
      <c r="C909" t="s">
        <v>2978</v>
      </c>
      <c r="D909" s="1">
        <f t="shared" ca="1" si="14"/>
        <v>44715</v>
      </c>
      <c r="E909" s="2">
        <v>2345</v>
      </c>
      <c r="F909" s="3">
        <v>0.15</v>
      </c>
    </row>
    <row r="910" spans="1:6" x14ac:dyDescent="0.3">
      <c r="A910" t="s">
        <v>4327</v>
      </c>
      <c r="B910" t="s">
        <v>3378</v>
      </c>
      <c r="C910" t="s">
        <v>2979</v>
      </c>
      <c r="D910" s="1">
        <f t="shared" ca="1" si="14"/>
        <v>44254</v>
      </c>
      <c r="E910" s="2">
        <v>2245</v>
      </c>
      <c r="F910" s="3">
        <v>0.33</v>
      </c>
    </row>
    <row r="911" spans="1:6" x14ac:dyDescent="0.3">
      <c r="A911" t="s">
        <v>4328</v>
      </c>
      <c r="B911" t="s">
        <v>3379</v>
      </c>
      <c r="C911" t="s">
        <v>2980</v>
      </c>
      <c r="D911" s="1">
        <f t="shared" ca="1" si="14"/>
        <v>44875</v>
      </c>
      <c r="E911" s="2">
        <v>2145</v>
      </c>
      <c r="F911" s="3">
        <v>0.42</v>
      </c>
    </row>
    <row r="912" spans="1:6" x14ac:dyDescent="0.3">
      <c r="A912" t="s">
        <v>4329</v>
      </c>
      <c r="B912" t="s">
        <v>3380</v>
      </c>
      <c r="C912" t="s">
        <v>2981</v>
      </c>
      <c r="D912" s="1">
        <f t="shared" ca="1" si="14"/>
        <v>44810</v>
      </c>
      <c r="E912" s="2">
        <v>2354</v>
      </c>
      <c r="F912" s="3">
        <v>0.42</v>
      </c>
    </row>
    <row r="913" spans="1:6" x14ac:dyDescent="0.3">
      <c r="A913" t="s">
        <v>4330</v>
      </c>
      <c r="B913" t="s">
        <v>3381</v>
      </c>
      <c r="C913" t="s">
        <v>2982</v>
      </c>
      <c r="D913" s="1">
        <f t="shared" ca="1" si="14"/>
        <v>44666</v>
      </c>
      <c r="E913" s="2">
        <v>2214</v>
      </c>
      <c r="F913" s="3">
        <v>0.39</v>
      </c>
    </row>
    <row r="914" spans="1:6" x14ac:dyDescent="0.3">
      <c r="A914" t="s">
        <v>4331</v>
      </c>
      <c r="B914" t="s">
        <v>3382</v>
      </c>
      <c r="C914" t="s">
        <v>2983</v>
      </c>
      <c r="D914" s="1">
        <f t="shared" ca="1" si="14"/>
        <v>45015</v>
      </c>
      <c r="E914" s="2">
        <v>2145</v>
      </c>
      <c r="F914" s="3">
        <v>0.39</v>
      </c>
    </row>
    <row r="915" spans="1:6" x14ac:dyDescent="0.3">
      <c r="A915" t="s">
        <v>4332</v>
      </c>
      <c r="B915" t="s">
        <v>3383</v>
      </c>
      <c r="C915" t="s">
        <v>2984</v>
      </c>
      <c r="D915" s="1">
        <f t="shared" ca="1" si="14"/>
        <v>44550</v>
      </c>
      <c r="E915" s="2">
        <v>2235</v>
      </c>
      <c r="F915" s="3">
        <v>0.39</v>
      </c>
    </row>
    <row r="916" spans="1:6" x14ac:dyDescent="0.3">
      <c r="A916" t="s">
        <v>4333</v>
      </c>
      <c r="B916" t="s">
        <v>3384</v>
      </c>
      <c r="C916" t="s">
        <v>2985</v>
      </c>
      <c r="D916" s="1">
        <f t="shared" ca="1" si="14"/>
        <v>45010</v>
      </c>
      <c r="E916" s="2">
        <v>2354</v>
      </c>
      <c r="F916" s="3">
        <v>0.39</v>
      </c>
    </row>
    <row r="917" spans="1:6" x14ac:dyDescent="0.3">
      <c r="A917" t="s">
        <v>4334</v>
      </c>
      <c r="B917" t="s">
        <v>3285</v>
      </c>
      <c r="C917" t="s">
        <v>2986</v>
      </c>
      <c r="D917" s="1">
        <f t="shared" ca="1" si="14"/>
        <v>44645</v>
      </c>
      <c r="E917" s="2">
        <v>2345</v>
      </c>
      <c r="F917" s="3">
        <v>0.3</v>
      </c>
    </row>
    <row r="918" spans="1:6" x14ac:dyDescent="0.3">
      <c r="A918" t="s">
        <v>4335</v>
      </c>
      <c r="B918" t="s">
        <v>3286</v>
      </c>
      <c r="C918" t="s">
        <v>2987</v>
      </c>
      <c r="D918" s="1">
        <f t="shared" ca="1" si="14"/>
        <v>44982</v>
      </c>
      <c r="E918" s="2">
        <v>2214</v>
      </c>
      <c r="F918" s="3">
        <v>0.3</v>
      </c>
    </row>
    <row r="919" spans="1:6" x14ac:dyDescent="0.3">
      <c r="A919" t="s">
        <v>4336</v>
      </c>
      <c r="B919" t="s">
        <v>3287</v>
      </c>
      <c r="C919" t="s">
        <v>2988</v>
      </c>
      <c r="D919" s="1">
        <f t="shared" ca="1" si="14"/>
        <v>44743</v>
      </c>
      <c r="E919" s="2">
        <v>2145</v>
      </c>
      <c r="F919" s="3">
        <v>0.3</v>
      </c>
    </row>
    <row r="920" spans="1:6" x14ac:dyDescent="0.3">
      <c r="A920" t="s">
        <v>4337</v>
      </c>
      <c r="B920" t="s">
        <v>3288</v>
      </c>
      <c r="C920" t="s">
        <v>2989</v>
      </c>
      <c r="D920" s="1">
        <f t="shared" ca="1" si="14"/>
        <v>44371</v>
      </c>
      <c r="E920" s="2">
        <v>2365</v>
      </c>
      <c r="F920" s="3">
        <v>0.25</v>
      </c>
    </row>
    <row r="921" spans="1:6" x14ac:dyDescent="0.3">
      <c r="A921" t="s">
        <v>4338</v>
      </c>
      <c r="B921" t="s">
        <v>3289</v>
      </c>
      <c r="C921" t="s">
        <v>2990</v>
      </c>
      <c r="D921" s="1">
        <f t="shared" ca="1" si="14"/>
        <v>44419</v>
      </c>
      <c r="E921" s="2">
        <v>2541</v>
      </c>
      <c r="F921" s="3">
        <v>0.25</v>
      </c>
    </row>
    <row r="922" spans="1:6" x14ac:dyDescent="0.3">
      <c r="A922" t="s">
        <v>4339</v>
      </c>
      <c r="B922" t="s">
        <v>3290</v>
      </c>
      <c r="C922" t="s">
        <v>2991</v>
      </c>
      <c r="D922" s="1">
        <f t="shared" ca="1" si="14"/>
        <v>44258</v>
      </c>
      <c r="E922" s="2">
        <v>2145</v>
      </c>
      <c r="F922" s="3">
        <v>0.3</v>
      </c>
    </row>
    <row r="923" spans="1:6" x14ac:dyDescent="0.3">
      <c r="A923" t="s">
        <v>4340</v>
      </c>
      <c r="B923" t="s">
        <v>3291</v>
      </c>
      <c r="C923" t="s">
        <v>2992</v>
      </c>
      <c r="D923" s="1">
        <f t="shared" ca="1" si="14"/>
        <v>44969</v>
      </c>
      <c r="E923" s="2">
        <v>2214</v>
      </c>
      <c r="F923" s="3">
        <v>0.3</v>
      </c>
    </row>
    <row r="924" spans="1:6" x14ac:dyDescent="0.3">
      <c r="A924" t="s">
        <v>4341</v>
      </c>
      <c r="B924" t="s">
        <v>3292</v>
      </c>
      <c r="C924" t="s">
        <v>2993</v>
      </c>
      <c r="D924" s="1">
        <f t="shared" ca="1" si="14"/>
        <v>44391</v>
      </c>
      <c r="E924" s="2">
        <v>2354</v>
      </c>
      <c r="F924" s="3">
        <v>0.3</v>
      </c>
    </row>
    <row r="925" spans="1:6" x14ac:dyDescent="0.3">
      <c r="A925" t="s">
        <v>4342</v>
      </c>
      <c r="B925" t="s">
        <v>3293</v>
      </c>
      <c r="C925" t="s">
        <v>2994</v>
      </c>
      <c r="D925" s="1">
        <f t="shared" ca="1" si="14"/>
        <v>44969</v>
      </c>
      <c r="E925" s="2">
        <v>3452</v>
      </c>
      <c r="F925" s="3">
        <v>0.4</v>
      </c>
    </row>
    <row r="926" spans="1:6" x14ac:dyDescent="0.3">
      <c r="A926" t="s">
        <v>4343</v>
      </c>
      <c r="B926" t="s">
        <v>3294</v>
      </c>
      <c r="C926" t="s">
        <v>2995</v>
      </c>
      <c r="D926" s="1">
        <f t="shared" ca="1" si="14"/>
        <v>44982</v>
      </c>
      <c r="E926" s="2">
        <v>1452</v>
      </c>
      <c r="F926" s="3">
        <v>0.4</v>
      </c>
    </row>
    <row r="927" spans="1:6" x14ac:dyDescent="0.3">
      <c r="A927" t="s">
        <v>4344</v>
      </c>
      <c r="B927" t="s">
        <v>3295</v>
      </c>
      <c r="C927" t="s">
        <v>2996</v>
      </c>
      <c r="D927" s="1">
        <f t="shared" ca="1" si="14"/>
        <v>44374</v>
      </c>
      <c r="E927" s="2">
        <v>1246</v>
      </c>
      <c r="F927" s="3">
        <v>0.4</v>
      </c>
    </row>
    <row r="928" spans="1:6" x14ac:dyDescent="0.3">
      <c r="A928" t="s">
        <v>4345</v>
      </c>
      <c r="B928" t="s">
        <v>3296</v>
      </c>
      <c r="C928" t="s">
        <v>2997</v>
      </c>
      <c r="D928" s="1">
        <f t="shared" ca="1" si="14"/>
        <v>44706</v>
      </c>
      <c r="E928" s="2">
        <v>2345</v>
      </c>
      <c r="F928" s="3">
        <v>0.4</v>
      </c>
    </row>
    <row r="929" spans="1:6" x14ac:dyDescent="0.3">
      <c r="A929" t="s">
        <v>4346</v>
      </c>
      <c r="B929" t="s">
        <v>3297</v>
      </c>
      <c r="C929" t="s">
        <v>2998</v>
      </c>
      <c r="D929" s="1">
        <f t="shared" ca="1" si="14"/>
        <v>44838</v>
      </c>
      <c r="E929" s="2">
        <v>2235</v>
      </c>
      <c r="F929" s="3">
        <v>0.4</v>
      </c>
    </row>
    <row r="930" spans="1:6" x14ac:dyDescent="0.3">
      <c r="A930" t="s">
        <v>4347</v>
      </c>
      <c r="B930" t="s">
        <v>3298</v>
      </c>
      <c r="C930" t="s">
        <v>2999</v>
      </c>
      <c r="D930" s="1">
        <f t="shared" ca="1" si="14"/>
        <v>44820</v>
      </c>
      <c r="E930" s="2">
        <v>2234</v>
      </c>
      <c r="F930" s="3">
        <v>0.4</v>
      </c>
    </row>
    <row r="931" spans="1:6" x14ac:dyDescent="0.3">
      <c r="A931" t="s">
        <v>4348</v>
      </c>
      <c r="B931" t="s">
        <v>3299</v>
      </c>
      <c r="C931" t="s">
        <v>3000</v>
      </c>
      <c r="D931" s="1">
        <f t="shared" ca="1" si="14"/>
        <v>44706</v>
      </c>
      <c r="E931" s="2">
        <v>1452</v>
      </c>
      <c r="F931" s="3">
        <v>0.45</v>
      </c>
    </row>
    <row r="932" spans="1:6" x14ac:dyDescent="0.3">
      <c r="A932" t="s">
        <v>4349</v>
      </c>
      <c r="B932" t="s">
        <v>3300</v>
      </c>
      <c r="C932" t="s">
        <v>3001</v>
      </c>
      <c r="D932" s="1">
        <f t="shared" ca="1" si="14"/>
        <v>44899</v>
      </c>
      <c r="E932" s="2">
        <v>2356</v>
      </c>
      <c r="F932" s="3">
        <v>0.45</v>
      </c>
    </row>
    <row r="933" spans="1:6" x14ac:dyDescent="0.3">
      <c r="A933" t="s">
        <v>4350</v>
      </c>
      <c r="B933" t="s">
        <v>3301</v>
      </c>
      <c r="C933" t="s">
        <v>3002</v>
      </c>
      <c r="D933" s="1">
        <f t="shared" ca="1" si="14"/>
        <v>44509</v>
      </c>
      <c r="E933" s="2">
        <v>2245</v>
      </c>
      <c r="F933" s="3">
        <v>0.45</v>
      </c>
    </row>
    <row r="934" spans="1:6" x14ac:dyDescent="0.3">
      <c r="A934" t="s">
        <v>4351</v>
      </c>
      <c r="B934" t="s">
        <v>3302</v>
      </c>
      <c r="C934" t="s">
        <v>3003</v>
      </c>
      <c r="D934" s="1">
        <f t="shared" ca="1" si="14"/>
        <v>44576</v>
      </c>
      <c r="E934" s="2">
        <v>2235</v>
      </c>
      <c r="F934" s="3">
        <v>0.47</v>
      </c>
    </row>
    <row r="935" spans="1:6" x14ac:dyDescent="0.3">
      <c r="A935" t="s">
        <v>4352</v>
      </c>
      <c r="B935" t="s">
        <v>3303</v>
      </c>
      <c r="C935" t="s">
        <v>3003</v>
      </c>
      <c r="D935" s="1">
        <f t="shared" ca="1" si="14"/>
        <v>44711</v>
      </c>
      <c r="E935" s="2">
        <v>965</v>
      </c>
      <c r="F935" s="3">
        <v>0.47</v>
      </c>
    </row>
    <row r="936" spans="1:6" x14ac:dyDescent="0.3">
      <c r="A936" t="s">
        <v>4353</v>
      </c>
      <c r="B936" t="s">
        <v>3304</v>
      </c>
      <c r="C936" t="s">
        <v>3003</v>
      </c>
      <c r="D936" s="1">
        <f t="shared" ca="1" si="14"/>
        <v>44763</v>
      </c>
      <c r="E936" s="2">
        <v>1158</v>
      </c>
      <c r="F936" s="3">
        <v>0.46</v>
      </c>
    </row>
    <row r="937" spans="1:6" x14ac:dyDescent="0.3">
      <c r="A937" t="s">
        <v>4354</v>
      </c>
      <c r="B937" t="s">
        <v>3305</v>
      </c>
      <c r="C937" t="s">
        <v>3003</v>
      </c>
      <c r="D937" s="1">
        <f t="shared" ca="1" si="14"/>
        <v>44931</v>
      </c>
      <c r="E937" s="2">
        <v>264</v>
      </c>
      <c r="F937" s="3">
        <v>0.46</v>
      </c>
    </row>
    <row r="938" spans="1:6" x14ac:dyDescent="0.3">
      <c r="A938" t="s">
        <v>4355</v>
      </c>
      <c r="B938" t="s">
        <v>3306</v>
      </c>
      <c r="C938" t="s">
        <v>3003</v>
      </c>
      <c r="D938" s="1">
        <f t="shared" ca="1" si="14"/>
        <v>44770</v>
      </c>
      <c r="E938" s="2">
        <v>433</v>
      </c>
      <c r="F938" s="3">
        <v>0.46</v>
      </c>
    </row>
    <row r="939" spans="1:6" x14ac:dyDescent="0.3">
      <c r="A939" t="s">
        <v>4356</v>
      </c>
      <c r="B939" t="s">
        <v>3307</v>
      </c>
      <c r="C939" t="s">
        <v>3003</v>
      </c>
      <c r="D939" s="1">
        <f t="shared" ca="1" si="14"/>
        <v>44755</v>
      </c>
      <c r="E939" s="2">
        <v>562</v>
      </c>
      <c r="F939" s="3">
        <v>0.3</v>
      </c>
    </row>
    <row r="940" spans="1:6" x14ac:dyDescent="0.3">
      <c r="A940" t="s">
        <v>4357</v>
      </c>
      <c r="B940" t="s">
        <v>3308</v>
      </c>
      <c r="C940" t="s">
        <v>3004</v>
      </c>
      <c r="D940" s="1">
        <f t="shared" ca="1" si="14"/>
        <v>45008</v>
      </c>
      <c r="E940" s="2">
        <v>423</v>
      </c>
      <c r="F940" s="3">
        <v>0.3</v>
      </c>
    </row>
    <row r="941" spans="1:6" x14ac:dyDescent="0.3">
      <c r="A941" t="s">
        <v>4358</v>
      </c>
      <c r="B941" t="s">
        <v>3309</v>
      </c>
      <c r="C941" t="s">
        <v>3005</v>
      </c>
      <c r="D941" s="1">
        <f t="shared" ca="1" si="14"/>
        <v>44885</v>
      </c>
      <c r="E941" s="2">
        <v>621</v>
      </c>
      <c r="F941" s="3">
        <v>0.3</v>
      </c>
    </row>
    <row r="942" spans="1:6" x14ac:dyDescent="0.3">
      <c r="A942" t="s">
        <v>4359</v>
      </c>
      <c r="B942" t="s">
        <v>3310</v>
      </c>
      <c r="C942" t="s">
        <v>3006</v>
      </c>
      <c r="D942" s="1">
        <f t="shared" ca="1" si="14"/>
        <v>44512</v>
      </c>
      <c r="E942" s="2">
        <v>333</v>
      </c>
      <c r="F942" s="3">
        <v>0.3</v>
      </c>
    </row>
    <row r="943" spans="1:6" x14ac:dyDescent="0.3">
      <c r="A943" t="s">
        <v>4360</v>
      </c>
      <c r="B943" t="s">
        <v>3311</v>
      </c>
      <c r="C943" t="s">
        <v>3007</v>
      </c>
      <c r="D943" s="1">
        <f t="shared" ca="1" si="14"/>
        <v>44695</v>
      </c>
      <c r="E943" s="2">
        <v>236</v>
      </c>
      <c r="F943" s="3">
        <v>0.3</v>
      </c>
    </row>
    <row r="944" spans="1:6" x14ac:dyDescent="0.3">
      <c r="A944" t="s">
        <v>4361</v>
      </c>
      <c r="B944" t="s">
        <v>3312</v>
      </c>
      <c r="C944" t="s">
        <v>3008</v>
      </c>
      <c r="D944" s="1">
        <f t="shared" ca="1" si="14"/>
        <v>44286</v>
      </c>
      <c r="E944" s="2">
        <v>456</v>
      </c>
      <c r="F944" s="3">
        <v>0.35</v>
      </c>
    </row>
    <row r="945" spans="1:6" x14ac:dyDescent="0.3">
      <c r="A945" t="s">
        <v>4362</v>
      </c>
      <c r="B945" t="s">
        <v>3313</v>
      </c>
      <c r="C945" t="s">
        <v>3009</v>
      </c>
      <c r="D945" s="1">
        <f t="shared" ca="1" si="14"/>
        <v>44240</v>
      </c>
      <c r="E945" s="2">
        <v>963</v>
      </c>
      <c r="F945" s="3">
        <v>0.35</v>
      </c>
    </row>
    <row r="946" spans="1:6" x14ac:dyDescent="0.3">
      <c r="A946" t="s">
        <v>4363</v>
      </c>
      <c r="B946" t="s">
        <v>3314</v>
      </c>
      <c r="C946" t="s">
        <v>3010</v>
      </c>
      <c r="D946" s="1">
        <f t="shared" ca="1" si="14"/>
        <v>44771</v>
      </c>
      <c r="E946" s="2">
        <v>234</v>
      </c>
      <c r="F946" s="3">
        <v>0.35</v>
      </c>
    </row>
    <row r="947" spans="1:6" x14ac:dyDescent="0.3">
      <c r="A947" t="s">
        <v>4364</v>
      </c>
      <c r="B947" t="s">
        <v>3315</v>
      </c>
      <c r="C947" t="s">
        <v>3011</v>
      </c>
      <c r="D947" s="1">
        <f t="shared" ca="1" si="14"/>
        <v>44471</v>
      </c>
      <c r="E947" s="2">
        <v>456</v>
      </c>
      <c r="F947" s="3">
        <v>0.35</v>
      </c>
    </row>
    <row r="948" spans="1:6" x14ac:dyDescent="0.3">
      <c r="A948" t="s">
        <v>4365</v>
      </c>
      <c r="B948" t="s">
        <v>3316</v>
      </c>
      <c r="C948" t="s">
        <v>3012</v>
      </c>
      <c r="D948" s="1">
        <f t="shared" ca="1" si="14"/>
        <v>44275</v>
      </c>
      <c r="E948" s="2">
        <v>564</v>
      </c>
      <c r="F948" s="3">
        <v>0.35</v>
      </c>
    </row>
    <row r="949" spans="1:6" x14ac:dyDescent="0.3">
      <c r="A949" t="s">
        <v>4366</v>
      </c>
      <c r="B949" t="s">
        <v>3317</v>
      </c>
      <c r="C949" t="s">
        <v>3013</v>
      </c>
      <c r="D949" s="1">
        <f t="shared" ca="1" si="14"/>
        <v>44945</v>
      </c>
      <c r="E949" s="2">
        <v>634</v>
      </c>
      <c r="F949" s="3">
        <v>0.35</v>
      </c>
    </row>
    <row r="950" spans="1:6" x14ac:dyDescent="0.3">
      <c r="A950" t="s">
        <v>4367</v>
      </c>
      <c r="B950" t="s">
        <v>3318</v>
      </c>
      <c r="C950" t="s">
        <v>3014</v>
      </c>
      <c r="D950" s="1">
        <f t="shared" ca="1" si="14"/>
        <v>44980</v>
      </c>
      <c r="E950" s="2">
        <v>236</v>
      </c>
      <c r="F950" s="3">
        <v>0.4</v>
      </c>
    </row>
    <row r="951" spans="1:6" x14ac:dyDescent="0.3">
      <c r="A951" t="s">
        <v>4368</v>
      </c>
      <c r="B951" t="s">
        <v>3319</v>
      </c>
      <c r="C951" t="s">
        <v>3015</v>
      </c>
      <c r="D951" s="1">
        <f t="shared" ca="1" si="14"/>
        <v>44861</v>
      </c>
      <c r="E951" s="2">
        <v>444</v>
      </c>
      <c r="F951" s="3">
        <v>0.4</v>
      </c>
    </row>
    <row r="952" spans="1:6" x14ac:dyDescent="0.3">
      <c r="A952" t="s">
        <v>4369</v>
      </c>
      <c r="B952" t="s">
        <v>3320</v>
      </c>
      <c r="C952" t="s">
        <v>3016</v>
      </c>
      <c r="D952" s="1">
        <f t="shared" ca="1" si="14"/>
        <v>44430</v>
      </c>
      <c r="E952" s="2">
        <v>456</v>
      </c>
      <c r="F952" s="3">
        <v>0.15</v>
      </c>
    </row>
    <row r="953" spans="1:6" x14ac:dyDescent="0.3">
      <c r="A953" t="s">
        <v>4370</v>
      </c>
      <c r="B953" t="s">
        <v>3321</v>
      </c>
      <c r="C953" t="s">
        <v>3017</v>
      </c>
      <c r="D953" s="1">
        <f t="shared" ca="1" si="14"/>
        <v>44391</v>
      </c>
      <c r="E953" s="2">
        <v>963</v>
      </c>
      <c r="F953" s="3">
        <v>0.15</v>
      </c>
    </row>
    <row r="954" spans="1:6" x14ac:dyDescent="0.3">
      <c r="A954" t="s">
        <v>4371</v>
      </c>
      <c r="B954" t="s">
        <v>3322</v>
      </c>
      <c r="C954" t="s">
        <v>3018</v>
      </c>
      <c r="D954" s="1">
        <f t="shared" ca="1" si="14"/>
        <v>44450</v>
      </c>
      <c r="E954" s="2">
        <v>456</v>
      </c>
      <c r="F954" s="3">
        <v>0.15</v>
      </c>
    </row>
    <row r="955" spans="1:6" x14ac:dyDescent="0.3">
      <c r="A955" t="s">
        <v>4372</v>
      </c>
      <c r="B955" t="s">
        <v>3323</v>
      </c>
      <c r="C955" t="s">
        <v>3019</v>
      </c>
      <c r="D955" s="1">
        <f t="shared" ca="1" si="14"/>
        <v>44874</v>
      </c>
      <c r="E955" s="2">
        <v>1189</v>
      </c>
      <c r="F955" s="3">
        <v>0.34</v>
      </c>
    </row>
    <row r="956" spans="1:6" x14ac:dyDescent="0.3">
      <c r="A956" t="s">
        <v>4373</v>
      </c>
      <c r="B956" t="s">
        <v>3324</v>
      </c>
      <c r="C956" t="s">
        <v>3020</v>
      </c>
      <c r="D956" s="1">
        <f t="shared" ca="1" si="14"/>
        <v>44844</v>
      </c>
      <c r="E956" s="2">
        <v>1298</v>
      </c>
      <c r="F956" s="3">
        <v>0.34</v>
      </c>
    </row>
    <row r="957" spans="1:6" x14ac:dyDescent="0.3">
      <c r="A957" t="s">
        <v>4374</v>
      </c>
      <c r="B957" t="s">
        <v>3325</v>
      </c>
      <c r="C957" t="s">
        <v>3021</v>
      </c>
      <c r="D957" s="1">
        <f t="shared" ca="1" si="14"/>
        <v>44713</v>
      </c>
      <c r="E957" s="2">
        <v>1456</v>
      </c>
      <c r="F957" s="3">
        <v>0.34</v>
      </c>
    </row>
    <row r="958" spans="1:6" x14ac:dyDescent="0.3">
      <c r="A958" t="s">
        <v>4375</v>
      </c>
      <c r="B958" t="s">
        <v>3326</v>
      </c>
      <c r="C958" t="s">
        <v>3022</v>
      </c>
      <c r="D958" s="1">
        <f t="shared" ca="1" si="14"/>
        <v>44488</v>
      </c>
      <c r="E958" s="2">
        <v>1478</v>
      </c>
      <c r="F958" s="3">
        <v>0.34</v>
      </c>
    </row>
    <row r="959" spans="1:6" x14ac:dyDescent="0.3">
      <c r="A959" t="s">
        <v>4376</v>
      </c>
      <c r="B959" t="s">
        <v>3327</v>
      </c>
      <c r="C959" t="s">
        <v>3023</v>
      </c>
      <c r="D959" s="1">
        <f t="shared" ca="1" si="14"/>
        <v>44628</v>
      </c>
      <c r="E959" s="2">
        <v>256</v>
      </c>
      <c r="F959" s="3">
        <v>0.34</v>
      </c>
    </row>
    <row r="960" spans="1:6" x14ac:dyDescent="0.3">
      <c r="A960" t="s">
        <v>4377</v>
      </c>
      <c r="B960" t="s">
        <v>3328</v>
      </c>
      <c r="C960" t="s">
        <v>3024</v>
      </c>
      <c r="D960" s="1">
        <f t="shared" ca="1" si="14"/>
        <v>44964</v>
      </c>
      <c r="E960" s="2">
        <v>2698</v>
      </c>
      <c r="F960" s="3">
        <v>0.34</v>
      </c>
    </row>
    <row r="961" spans="1:6" x14ac:dyDescent="0.3">
      <c r="A961" t="s">
        <v>4378</v>
      </c>
      <c r="B961" t="s">
        <v>3329</v>
      </c>
      <c r="C961" t="s">
        <v>3025</v>
      </c>
      <c r="D961" s="1">
        <f t="shared" ca="1" si="14"/>
        <v>44927</v>
      </c>
      <c r="E961" s="2">
        <v>2364</v>
      </c>
      <c r="F961" s="3">
        <v>0.44</v>
      </c>
    </row>
    <row r="962" spans="1:6" x14ac:dyDescent="0.3">
      <c r="A962" t="s">
        <v>4379</v>
      </c>
      <c r="B962" t="s">
        <v>3330</v>
      </c>
      <c r="C962" t="s">
        <v>3026</v>
      </c>
      <c r="D962" s="1">
        <f t="shared" ca="1" si="14"/>
        <v>44394</v>
      </c>
      <c r="E962" s="2">
        <v>1236</v>
      </c>
      <c r="F962" s="3">
        <v>0.44</v>
      </c>
    </row>
    <row r="963" spans="1:6" x14ac:dyDescent="0.3">
      <c r="A963" t="s">
        <v>4380</v>
      </c>
      <c r="B963" t="s">
        <v>3331</v>
      </c>
      <c r="C963" t="s">
        <v>3027</v>
      </c>
      <c r="D963" s="1">
        <f t="shared" ref="D963:D1026" ca="1" si="15">RANDBETWEEN(DATE(2021,1,1),DATE(2023,3,31))</f>
        <v>44897</v>
      </c>
      <c r="E963" s="2">
        <v>756</v>
      </c>
      <c r="F963" s="3">
        <v>0.44</v>
      </c>
    </row>
    <row r="964" spans="1:6" x14ac:dyDescent="0.3">
      <c r="A964" t="s">
        <v>4381</v>
      </c>
      <c r="B964" t="s">
        <v>3332</v>
      </c>
      <c r="C964" t="s">
        <v>3028</v>
      </c>
      <c r="D964" s="1">
        <f t="shared" ca="1" si="15"/>
        <v>44817</v>
      </c>
      <c r="E964" s="2">
        <v>326</v>
      </c>
      <c r="F964" s="3">
        <v>0.44</v>
      </c>
    </row>
    <row r="965" spans="1:6" x14ac:dyDescent="0.3">
      <c r="A965" t="s">
        <v>4382</v>
      </c>
      <c r="B965" t="s">
        <v>3333</v>
      </c>
      <c r="C965" t="s">
        <v>3029</v>
      </c>
      <c r="D965" s="1">
        <f t="shared" ca="1" si="15"/>
        <v>44919</v>
      </c>
      <c r="E965" s="2">
        <v>453</v>
      </c>
      <c r="F965" s="3">
        <v>0.44</v>
      </c>
    </row>
    <row r="966" spans="1:6" x14ac:dyDescent="0.3">
      <c r="A966" t="s">
        <v>4383</v>
      </c>
      <c r="B966" t="s">
        <v>3334</v>
      </c>
      <c r="C966" t="s">
        <v>3030</v>
      </c>
      <c r="D966" s="1">
        <f t="shared" ca="1" si="15"/>
        <v>44607</v>
      </c>
      <c r="E966" s="2">
        <v>326</v>
      </c>
      <c r="F966" s="3">
        <v>0.1</v>
      </c>
    </row>
    <row r="967" spans="1:6" x14ac:dyDescent="0.3">
      <c r="A967" t="s">
        <v>4384</v>
      </c>
      <c r="B967" t="s">
        <v>3335</v>
      </c>
      <c r="C967" t="s">
        <v>3031</v>
      </c>
      <c r="D967" s="1">
        <f t="shared" ca="1" si="15"/>
        <v>44935</v>
      </c>
      <c r="E967" s="2">
        <v>456</v>
      </c>
      <c r="F967" s="3">
        <v>0.1</v>
      </c>
    </row>
    <row r="968" spans="1:6" x14ac:dyDescent="0.3">
      <c r="A968" t="s">
        <v>4385</v>
      </c>
      <c r="B968" t="s">
        <v>3336</v>
      </c>
      <c r="C968" t="s">
        <v>3032</v>
      </c>
      <c r="D968" s="1">
        <f t="shared" ca="1" si="15"/>
        <v>44953</v>
      </c>
      <c r="E968" s="2">
        <v>675</v>
      </c>
      <c r="F968" s="3">
        <v>0.1</v>
      </c>
    </row>
    <row r="969" spans="1:6" x14ac:dyDescent="0.3">
      <c r="A969" t="s">
        <v>4386</v>
      </c>
      <c r="B969" t="s">
        <v>3337</v>
      </c>
      <c r="C969" t="s">
        <v>3033</v>
      </c>
      <c r="D969" s="1">
        <f t="shared" ca="1" si="15"/>
        <v>44537</v>
      </c>
      <c r="E969" s="2">
        <v>654</v>
      </c>
      <c r="F969" s="3">
        <v>0.3</v>
      </c>
    </row>
    <row r="970" spans="1:6" x14ac:dyDescent="0.3">
      <c r="A970" t="s">
        <v>4387</v>
      </c>
      <c r="B970" t="s">
        <v>3338</v>
      </c>
      <c r="C970" t="s">
        <v>3034</v>
      </c>
      <c r="D970" s="1">
        <f t="shared" ca="1" si="15"/>
        <v>44288</v>
      </c>
      <c r="E970" s="2">
        <v>654</v>
      </c>
      <c r="F970" s="3">
        <v>0.3</v>
      </c>
    </row>
    <row r="971" spans="1:6" x14ac:dyDescent="0.3">
      <c r="A971" t="s">
        <v>4388</v>
      </c>
      <c r="B971" t="s">
        <v>3339</v>
      </c>
      <c r="C971" t="s">
        <v>3035</v>
      </c>
      <c r="D971" s="1">
        <f t="shared" ca="1" si="15"/>
        <v>44722</v>
      </c>
      <c r="E971" s="2">
        <v>654</v>
      </c>
      <c r="F971" s="3">
        <v>0.3</v>
      </c>
    </row>
    <row r="972" spans="1:6" x14ac:dyDescent="0.3">
      <c r="A972" t="s">
        <v>4389</v>
      </c>
      <c r="B972" t="s">
        <v>3340</v>
      </c>
      <c r="C972" t="s">
        <v>3036</v>
      </c>
      <c r="D972" s="1">
        <f t="shared" ca="1" si="15"/>
        <v>44819</v>
      </c>
      <c r="E972" s="2">
        <v>654</v>
      </c>
      <c r="F972" s="3">
        <v>0.25</v>
      </c>
    </row>
    <row r="973" spans="1:6" x14ac:dyDescent="0.3">
      <c r="A973" t="s">
        <v>4390</v>
      </c>
      <c r="B973" t="s">
        <v>3341</v>
      </c>
      <c r="C973" t="s">
        <v>3037</v>
      </c>
      <c r="D973" s="1">
        <f t="shared" ca="1" si="15"/>
        <v>44376</v>
      </c>
      <c r="E973" s="2">
        <v>356</v>
      </c>
      <c r="F973" s="3">
        <v>0.25</v>
      </c>
    </row>
    <row r="974" spans="1:6" x14ac:dyDescent="0.3">
      <c r="A974" t="s">
        <v>4391</v>
      </c>
      <c r="B974" t="s">
        <v>3342</v>
      </c>
      <c r="C974" t="s">
        <v>3038</v>
      </c>
      <c r="D974" s="1">
        <f t="shared" ca="1" si="15"/>
        <v>44274</v>
      </c>
      <c r="E974" s="2">
        <v>686</v>
      </c>
      <c r="F974" s="3">
        <v>0.3</v>
      </c>
    </row>
    <row r="975" spans="1:6" x14ac:dyDescent="0.3">
      <c r="A975" t="s">
        <v>4392</v>
      </c>
      <c r="B975" t="s">
        <v>3343</v>
      </c>
      <c r="C975" t="s">
        <v>3039</v>
      </c>
      <c r="D975" s="1">
        <f t="shared" ca="1" si="15"/>
        <v>44280</v>
      </c>
      <c r="E975" s="2">
        <v>456</v>
      </c>
      <c r="F975" s="3">
        <v>0.3</v>
      </c>
    </row>
    <row r="976" spans="1:6" x14ac:dyDescent="0.3">
      <c r="A976" t="s">
        <v>4393</v>
      </c>
      <c r="B976" t="s">
        <v>3344</v>
      </c>
      <c r="C976" t="s">
        <v>3039</v>
      </c>
      <c r="D976" s="1">
        <f t="shared" ca="1" si="15"/>
        <v>45012</v>
      </c>
      <c r="E976" s="2">
        <v>516</v>
      </c>
      <c r="F976" s="3">
        <v>0.3</v>
      </c>
    </row>
    <row r="977" spans="1:6" x14ac:dyDescent="0.3">
      <c r="A977" t="s">
        <v>4394</v>
      </c>
      <c r="B977" t="s">
        <v>3345</v>
      </c>
      <c r="C977" t="s">
        <v>3039</v>
      </c>
      <c r="D977" s="1">
        <f t="shared" ca="1" si="15"/>
        <v>44475</v>
      </c>
      <c r="E977" s="2">
        <v>355</v>
      </c>
      <c r="F977" s="3">
        <v>0.4</v>
      </c>
    </row>
    <row r="978" spans="1:6" x14ac:dyDescent="0.3">
      <c r="A978" t="s">
        <v>4395</v>
      </c>
      <c r="B978" t="s">
        <v>3346</v>
      </c>
      <c r="C978" t="s">
        <v>3039</v>
      </c>
      <c r="D978" s="1">
        <f t="shared" ca="1" si="15"/>
        <v>44782</v>
      </c>
      <c r="E978" s="2">
        <v>465</v>
      </c>
      <c r="F978" s="3">
        <v>0.4</v>
      </c>
    </row>
    <row r="979" spans="1:6" x14ac:dyDescent="0.3">
      <c r="A979" t="s">
        <v>4396</v>
      </c>
      <c r="B979" t="s">
        <v>3347</v>
      </c>
      <c r="C979" t="s">
        <v>3040</v>
      </c>
      <c r="D979" s="1">
        <f t="shared" ca="1" si="15"/>
        <v>44873</v>
      </c>
      <c r="E979" s="2">
        <v>965</v>
      </c>
      <c r="F979" s="3">
        <v>0.4</v>
      </c>
    </row>
    <row r="980" spans="1:6" x14ac:dyDescent="0.3">
      <c r="A980" t="s">
        <v>4397</v>
      </c>
      <c r="B980" t="s">
        <v>3348</v>
      </c>
      <c r="C980" t="s">
        <v>3041</v>
      </c>
      <c r="D980" s="1">
        <f t="shared" ca="1" si="15"/>
        <v>44883</v>
      </c>
      <c r="E980" s="2">
        <v>1158</v>
      </c>
      <c r="F980" s="3">
        <v>0.4</v>
      </c>
    </row>
    <row r="981" spans="1:6" x14ac:dyDescent="0.3">
      <c r="A981" t="s">
        <v>4398</v>
      </c>
      <c r="B981" t="s">
        <v>3349</v>
      </c>
      <c r="C981" t="s">
        <v>3042</v>
      </c>
      <c r="D981" s="1">
        <f t="shared" ca="1" si="15"/>
        <v>44332</v>
      </c>
      <c r="E981" s="2">
        <v>264</v>
      </c>
      <c r="F981" s="3">
        <v>0.4</v>
      </c>
    </row>
    <row r="982" spans="1:6" x14ac:dyDescent="0.3">
      <c r="A982" t="s">
        <v>4399</v>
      </c>
      <c r="B982" t="s">
        <v>3350</v>
      </c>
      <c r="C982" t="s">
        <v>3043</v>
      </c>
      <c r="D982" s="1">
        <f t="shared" ca="1" si="15"/>
        <v>44727</v>
      </c>
      <c r="E982" s="2">
        <v>433</v>
      </c>
      <c r="F982" s="3">
        <v>0.4</v>
      </c>
    </row>
    <row r="983" spans="1:6" x14ac:dyDescent="0.3">
      <c r="A983" t="s">
        <v>4400</v>
      </c>
      <c r="B983" t="s">
        <v>3351</v>
      </c>
      <c r="C983" t="s">
        <v>3044</v>
      </c>
      <c r="D983" s="1">
        <f t="shared" ca="1" si="15"/>
        <v>44200</v>
      </c>
      <c r="E983" s="2">
        <v>562</v>
      </c>
      <c r="F983" s="3">
        <v>0.45</v>
      </c>
    </row>
    <row r="984" spans="1:6" x14ac:dyDescent="0.3">
      <c r="A984" t="s">
        <v>4401</v>
      </c>
      <c r="B984" t="s">
        <v>3352</v>
      </c>
      <c r="C984" t="s">
        <v>3045</v>
      </c>
      <c r="D984" s="1">
        <f t="shared" ca="1" si="15"/>
        <v>44306</v>
      </c>
      <c r="E984" s="2">
        <v>423</v>
      </c>
      <c r="F984" s="3">
        <v>0.45</v>
      </c>
    </row>
    <row r="985" spans="1:6" x14ac:dyDescent="0.3">
      <c r="A985" t="s">
        <v>4402</v>
      </c>
      <c r="B985" t="s">
        <v>3353</v>
      </c>
      <c r="C985" t="s">
        <v>3046</v>
      </c>
      <c r="D985" s="1">
        <f t="shared" ca="1" si="15"/>
        <v>45012</v>
      </c>
      <c r="E985" s="2">
        <v>621</v>
      </c>
      <c r="F985" s="3">
        <v>0.45</v>
      </c>
    </row>
    <row r="986" spans="1:6" x14ac:dyDescent="0.3">
      <c r="A986" t="s">
        <v>4403</v>
      </c>
      <c r="B986" t="s">
        <v>3354</v>
      </c>
      <c r="C986" t="s">
        <v>3047</v>
      </c>
      <c r="D986" s="1">
        <f t="shared" ca="1" si="15"/>
        <v>44806</v>
      </c>
      <c r="E986" s="2">
        <v>333</v>
      </c>
      <c r="F986" s="3">
        <v>0.47</v>
      </c>
    </row>
    <row r="987" spans="1:6" x14ac:dyDescent="0.3">
      <c r="A987" t="s">
        <v>4404</v>
      </c>
      <c r="B987" t="s">
        <v>3355</v>
      </c>
      <c r="C987" t="s">
        <v>3048</v>
      </c>
      <c r="D987" s="1">
        <f t="shared" ca="1" si="15"/>
        <v>44766</v>
      </c>
      <c r="E987" s="2">
        <v>236</v>
      </c>
      <c r="F987" s="3">
        <v>0.47</v>
      </c>
    </row>
    <row r="988" spans="1:6" x14ac:dyDescent="0.3">
      <c r="A988" t="s">
        <v>4405</v>
      </c>
      <c r="B988" t="s">
        <v>3356</v>
      </c>
      <c r="C988" t="s">
        <v>3049</v>
      </c>
      <c r="D988" s="1">
        <f t="shared" ca="1" si="15"/>
        <v>44510</v>
      </c>
      <c r="E988" s="2">
        <v>456</v>
      </c>
      <c r="F988" s="3">
        <v>0.46</v>
      </c>
    </row>
    <row r="989" spans="1:6" x14ac:dyDescent="0.3">
      <c r="A989" t="s">
        <v>4406</v>
      </c>
      <c r="B989" t="s">
        <v>3357</v>
      </c>
      <c r="C989" t="s">
        <v>3050</v>
      </c>
      <c r="D989" s="1">
        <f t="shared" ca="1" si="15"/>
        <v>44443</v>
      </c>
      <c r="E989" s="2">
        <v>963</v>
      </c>
      <c r="F989" s="3">
        <v>0.46</v>
      </c>
    </row>
    <row r="990" spans="1:6" x14ac:dyDescent="0.3">
      <c r="A990" t="s">
        <v>4407</v>
      </c>
      <c r="B990" t="s">
        <v>3358</v>
      </c>
      <c r="C990" t="s">
        <v>3051</v>
      </c>
      <c r="D990" s="1">
        <f t="shared" ca="1" si="15"/>
        <v>44314</v>
      </c>
      <c r="E990" s="2">
        <v>234</v>
      </c>
      <c r="F990" s="3">
        <v>0.46</v>
      </c>
    </row>
    <row r="991" spans="1:6" x14ac:dyDescent="0.3">
      <c r="A991" t="s">
        <v>4408</v>
      </c>
      <c r="B991" t="s">
        <v>3359</v>
      </c>
      <c r="C991" t="s">
        <v>3052</v>
      </c>
      <c r="D991" s="1">
        <f t="shared" ca="1" si="15"/>
        <v>44960</v>
      </c>
      <c r="E991" s="2">
        <v>456</v>
      </c>
      <c r="F991" s="3">
        <v>0.3</v>
      </c>
    </row>
    <row r="992" spans="1:6" x14ac:dyDescent="0.3">
      <c r="A992" t="s">
        <v>4409</v>
      </c>
      <c r="B992" t="s">
        <v>3360</v>
      </c>
      <c r="C992" t="s">
        <v>3053</v>
      </c>
      <c r="D992" s="1">
        <f t="shared" ca="1" si="15"/>
        <v>44779</v>
      </c>
      <c r="E992" s="2">
        <v>564</v>
      </c>
      <c r="F992" s="3">
        <v>0.3</v>
      </c>
    </row>
    <row r="993" spans="1:6" x14ac:dyDescent="0.3">
      <c r="A993" t="s">
        <v>4410</v>
      </c>
      <c r="B993" t="s">
        <v>3361</v>
      </c>
      <c r="C993" t="s">
        <v>3054</v>
      </c>
      <c r="D993" s="1">
        <f t="shared" ca="1" si="15"/>
        <v>44750</v>
      </c>
      <c r="E993" s="2">
        <v>634</v>
      </c>
      <c r="F993" s="3">
        <v>0.3</v>
      </c>
    </row>
    <row r="994" spans="1:6" x14ac:dyDescent="0.3">
      <c r="A994" t="s">
        <v>4411</v>
      </c>
      <c r="B994" t="s">
        <v>3362</v>
      </c>
      <c r="C994" t="s">
        <v>3055</v>
      </c>
      <c r="D994" s="1">
        <f t="shared" ca="1" si="15"/>
        <v>44751</v>
      </c>
      <c r="E994" s="2">
        <v>236</v>
      </c>
      <c r="F994" s="3">
        <v>0.3</v>
      </c>
    </row>
    <row r="995" spans="1:6" x14ac:dyDescent="0.3">
      <c r="A995" t="s">
        <v>4412</v>
      </c>
      <c r="B995" t="s">
        <v>3363</v>
      </c>
      <c r="C995" t="s">
        <v>3056</v>
      </c>
      <c r="D995" s="1">
        <f t="shared" ca="1" si="15"/>
        <v>44255</v>
      </c>
      <c r="E995" s="2">
        <v>444</v>
      </c>
      <c r="F995" s="3">
        <v>0.3</v>
      </c>
    </row>
    <row r="996" spans="1:6" x14ac:dyDescent="0.3">
      <c r="A996" t="s">
        <v>4413</v>
      </c>
      <c r="B996" t="s">
        <v>3364</v>
      </c>
      <c r="C996" t="s">
        <v>3057</v>
      </c>
      <c r="D996" s="1">
        <f t="shared" ca="1" si="15"/>
        <v>44953</v>
      </c>
      <c r="E996" s="2">
        <v>456</v>
      </c>
      <c r="F996" s="3">
        <v>0.35</v>
      </c>
    </row>
    <row r="997" spans="1:6" x14ac:dyDescent="0.3">
      <c r="A997" t="s">
        <v>4414</v>
      </c>
      <c r="B997" t="s">
        <v>3365</v>
      </c>
      <c r="C997" t="s">
        <v>3058</v>
      </c>
      <c r="D997" s="1">
        <f t="shared" ca="1" si="15"/>
        <v>44492</v>
      </c>
      <c r="E997" s="2">
        <v>963</v>
      </c>
      <c r="F997" s="3">
        <v>0.35</v>
      </c>
    </row>
    <row r="998" spans="1:6" x14ac:dyDescent="0.3">
      <c r="A998" t="s">
        <v>4415</v>
      </c>
      <c r="B998" t="s">
        <v>3366</v>
      </c>
      <c r="C998" t="s">
        <v>3059</v>
      </c>
      <c r="D998" s="1">
        <f t="shared" ca="1" si="15"/>
        <v>44419</v>
      </c>
      <c r="E998" s="2">
        <v>456</v>
      </c>
      <c r="F998" s="3">
        <v>0.35</v>
      </c>
    </row>
    <row r="999" spans="1:6" x14ac:dyDescent="0.3">
      <c r="A999" t="s">
        <v>4416</v>
      </c>
      <c r="B999" t="s">
        <v>3367</v>
      </c>
      <c r="C999" t="s">
        <v>3060</v>
      </c>
      <c r="D999" s="1">
        <f t="shared" ca="1" si="15"/>
        <v>44702</v>
      </c>
      <c r="E999" s="2">
        <v>1189</v>
      </c>
      <c r="F999" s="3">
        <v>0.35</v>
      </c>
    </row>
    <row r="1000" spans="1:6" x14ac:dyDescent="0.3">
      <c r="A1000" t="s">
        <v>4417</v>
      </c>
      <c r="B1000" t="s">
        <v>3368</v>
      </c>
      <c r="C1000" t="s">
        <v>3061</v>
      </c>
      <c r="D1000" s="1">
        <f t="shared" ca="1" si="15"/>
        <v>44518</v>
      </c>
      <c r="E1000" s="2">
        <v>1298</v>
      </c>
      <c r="F1000" s="3">
        <v>0.35</v>
      </c>
    </row>
    <row r="1001" spans="1:6" x14ac:dyDescent="0.3">
      <c r="A1001" t="s">
        <v>4418</v>
      </c>
      <c r="B1001" t="s">
        <v>3369</v>
      </c>
      <c r="C1001" t="s">
        <v>3062</v>
      </c>
      <c r="D1001" s="1">
        <f t="shared" ca="1" si="15"/>
        <v>44756</v>
      </c>
      <c r="E1001" s="2">
        <v>1456</v>
      </c>
      <c r="F1001" s="3">
        <v>0.35</v>
      </c>
    </row>
    <row r="1002" spans="1:6" x14ac:dyDescent="0.3">
      <c r="A1002" t="s">
        <v>4419</v>
      </c>
      <c r="B1002" t="s">
        <v>3370</v>
      </c>
      <c r="C1002" t="s">
        <v>3063</v>
      </c>
      <c r="D1002" s="1">
        <f t="shared" ca="1" si="15"/>
        <v>44839</v>
      </c>
      <c r="E1002" s="2">
        <v>1478</v>
      </c>
      <c r="F1002" s="3">
        <v>0.4</v>
      </c>
    </row>
    <row r="1003" spans="1:6" x14ac:dyDescent="0.3">
      <c r="A1003" t="s">
        <v>4420</v>
      </c>
      <c r="B1003" t="s">
        <v>3371</v>
      </c>
      <c r="C1003" t="s">
        <v>3064</v>
      </c>
      <c r="D1003" s="1">
        <f t="shared" ca="1" si="15"/>
        <v>44693</v>
      </c>
      <c r="E1003" s="2">
        <v>256</v>
      </c>
      <c r="F1003" s="3">
        <v>0.4</v>
      </c>
    </row>
    <row r="1004" spans="1:6" x14ac:dyDescent="0.3">
      <c r="A1004" t="s">
        <v>4421</v>
      </c>
      <c r="B1004" t="s">
        <v>3372</v>
      </c>
      <c r="C1004" t="s">
        <v>3065</v>
      </c>
      <c r="D1004" s="1">
        <f t="shared" ca="1" si="15"/>
        <v>44561</v>
      </c>
      <c r="E1004" s="2">
        <v>2698</v>
      </c>
      <c r="F1004" s="3">
        <v>0.15</v>
      </c>
    </row>
    <row r="1005" spans="1:6" x14ac:dyDescent="0.3">
      <c r="A1005" t="s">
        <v>4422</v>
      </c>
      <c r="B1005" t="s">
        <v>3373</v>
      </c>
      <c r="C1005" t="s">
        <v>3066</v>
      </c>
      <c r="D1005" s="1">
        <f t="shared" ca="1" si="15"/>
        <v>44778</v>
      </c>
      <c r="E1005" s="2">
        <v>2364</v>
      </c>
      <c r="F1005" s="3">
        <v>0.15</v>
      </c>
    </row>
    <row r="1006" spans="1:6" x14ac:dyDescent="0.3">
      <c r="A1006" t="s">
        <v>4423</v>
      </c>
      <c r="B1006" t="s">
        <v>3374</v>
      </c>
      <c r="C1006" t="s">
        <v>3067</v>
      </c>
      <c r="D1006" s="1">
        <f t="shared" ca="1" si="15"/>
        <v>44324</v>
      </c>
      <c r="E1006" s="2">
        <v>1236</v>
      </c>
      <c r="F1006" s="3">
        <v>0.15</v>
      </c>
    </row>
    <row r="1007" spans="1:6" x14ac:dyDescent="0.3">
      <c r="A1007" t="s">
        <v>4424</v>
      </c>
      <c r="B1007" t="s">
        <v>3375</v>
      </c>
      <c r="C1007" t="s">
        <v>3068</v>
      </c>
      <c r="D1007" s="1">
        <f t="shared" ca="1" si="15"/>
        <v>44604</v>
      </c>
      <c r="E1007" s="2">
        <v>756</v>
      </c>
      <c r="F1007" s="3">
        <v>0.35</v>
      </c>
    </row>
    <row r="1008" spans="1:6" x14ac:dyDescent="0.3">
      <c r="A1008" t="s">
        <v>4425</v>
      </c>
      <c r="B1008" t="s">
        <v>3376</v>
      </c>
      <c r="C1008" t="s">
        <v>3069</v>
      </c>
      <c r="D1008" s="1">
        <f t="shared" ca="1" si="15"/>
        <v>44316</v>
      </c>
      <c r="E1008" s="2">
        <v>326</v>
      </c>
      <c r="F1008" s="3">
        <v>0.35</v>
      </c>
    </row>
    <row r="1009" spans="1:6" x14ac:dyDescent="0.3">
      <c r="A1009" t="s">
        <v>4426</v>
      </c>
      <c r="B1009" t="s">
        <v>3377</v>
      </c>
      <c r="C1009" t="s">
        <v>3070</v>
      </c>
      <c r="D1009" s="1">
        <f t="shared" ca="1" si="15"/>
        <v>44748</v>
      </c>
      <c r="E1009" s="2">
        <v>453</v>
      </c>
      <c r="F1009" s="3">
        <v>0.35</v>
      </c>
    </row>
    <row r="1010" spans="1:6" x14ac:dyDescent="0.3">
      <c r="A1010" t="s">
        <v>4427</v>
      </c>
      <c r="B1010" t="s">
        <v>3378</v>
      </c>
      <c r="C1010" t="s">
        <v>3071</v>
      </c>
      <c r="D1010" s="1">
        <f t="shared" ca="1" si="15"/>
        <v>44398</v>
      </c>
      <c r="E1010" s="2">
        <v>326</v>
      </c>
      <c r="F1010" s="3">
        <v>0.35</v>
      </c>
    </row>
    <row r="1011" spans="1:6" x14ac:dyDescent="0.3">
      <c r="A1011" t="s">
        <v>4428</v>
      </c>
      <c r="B1011" t="s">
        <v>3379</v>
      </c>
      <c r="C1011" t="s">
        <v>3072</v>
      </c>
      <c r="D1011" s="1">
        <f t="shared" ca="1" si="15"/>
        <v>44793</v>
      </c>
      <c r="E1011" s="2">
        <v>456</v>
      </c>
      <c r="F1011" s="3">
        <v>0.55000000000000004</v>
      </c>
    </row>
    <row r="1012" spans="1:6" x14ac:dyDescent="0.3">
      <c r="A1012" t="s">
        <v>4429</v>
      </c>
      <c r="B1012" t="s">
        <v>3380</v>
      </c>
      <c r="C1012" t="s">
        <v>3073</v>
      </c>
      <c r="D1012" s="1">
        <f t="shared" ca="1" si="15"/>
        <v>44461</v>
      </c>
      <c r="E1012" s="2">
        <v>675</v>
      </c>
      <c r="F1012" s="3">
        <v>0.55000000000000004</v>
      </c>
    </row>
    <row r="1013" spans="1:6" x14ac:dyDescent="0.3">
      <c r="A1013" t="s">
        <v>4430</v>
      </c>
      <c r="B1013" t="s">
        <v>3381</v>
      </c>
      <c r="C1013" t="s">
        <v>3074</v>
      </c>
      <c r="D1013" s="1">
        <f t="shared" ca="1" si="15"/>
        <v>44488</v>
      </c>
      <c r="E1013" s="2">
        <v>654</v>
      </c>
      <c r="F1013" s="3">
        <v>0.55000000000000004</v>
      </c>
    </row>
    <row r="1014" spans="1:6" ht="15.75" customHeight="1" x14ac:dyDescent="0.3">
      <c r="A1014" t="s">
        <v>4431</v>
      </c>
      <c r="B1014" t="s">
        <v>3382</v>
      </c>
      <c r="C1014" t="s">
        <v>3075</v>
      </c>
      <c r="D1014" s="1">
        <f t="shared" ca="1" si="15"/>
        <v>44838</v>
      </c>
      <c r="E1014" s="2">
        <v>654</v>
      </c>
      <c r="F1014" s="3">
        <v>0.55000000000000004</v>
      </c>
    </row>
    <row r="1015" spans="1:6" x14ac:dyDescent="0.3">
      <c r="A1015" t="s">
        <v>4432</v>
      </c>
      <c r="B1015" t="s">
        <v>3383</v>
      </c>
      <c r="C1015" t="s">
        <v>3076</v>
      </c>
      <c r="D1015" s="1">
        <f t="shared" ca="1" si="15"/>
        <v>44680</v>
      </c>
      <c r="E1015" s="2">
        <v>654</v>
      </c>
      <c r="F1015" s="3">
        <v>0.5</v>
      </c>
    </row>
    <row r="1016" spans="1:6" x14ac:dyDescent="0.3">
      <c r="A1016" t="s">
        <v>4433</v>
      </c>
      <c r="B1016" t="s">
        <v>3384</v>
      </c>
      <c r="C1016" t="s">
        <v>3076</v>
      </c>
      <c r="D1016" s="1">
        <f t="shared" ca="1" si="15"/>
        <v>44390</v>
      </c>
      <c r="E1016" s="2">
        <v>654</v>
      </c>
      <c r="F1016" s="3">
        <v>0.5</v>
      </c>
    </row>
    <row r="1017" spans="1:6" x14ac:dyDescent="0.3">
      <c r="A1017" t="s">
        <v>4434</v>
      </c>
      <c r="B1017" t="s">
        <v>3285</v>
      </c>
      <c r="C1017" t="s">
        <v>3076</v>
      </c>
      <c r="D1017" s="1">
        <f t="shared" ca="1" si="15"/>
        <v>44374</v>
      </c>
      <c r="E1017" s="2">
        <v>356</v>
      </c>
      <c r="F1017" s="3">
        <v>0.5</v>
      </c>
    </row>
    <row r="1018" spans="1:6" x14ac:dyDescent="0.3">
      <c r="A1018" t="s">
        <v>4435</v>
      </c>
      <c r="B1018" t="s">
        <v>3286</v>
      </c>
      <c r="C1018" t="s">
        <v>3076</v>
      </c>
      <c r="D1018" s="1">
        <f t="shared" ca="1" si="15"/>
        <v>44322</v>
      </c>
      <c r="E1018" s="2">
        <v>686</v>
      </c>
      <c r="F1018" s="3">
        <v>0.5</v>
      </c>
    </row>
    <row r="1019" spans="1:6" x14ac:dyDescent="0.3">
      <c r="A1019" t="s">
        <v>4436</v>
      </c>
      <c r="B1019" t="s">
        <v>3287</v>
      </c>
      <c r="C1019" t="s">
        <v>3076</v>
      </c>
      <c r="D1019" s="1">
        <f t="shared" ca="1" si="15"/>
        <v>44249</v>
      </c>
      <c r="E1019" s="2">
        <v>456</v>
      </c>
      <c r="F1019" s="3">
        <v>0.5</v>
      </c>
    </row>
    <row r="1020" spans="1:6" x14ac:dyDescent="0.3">
      <c r="A1020" t="s">
        <v>4437</v>
      </c>
      <c r="B1020" t="s">
        <v>3288</v>
      </c>
      <c r="C1020" t="s">
        <v>3077</v>
      </c>
      <c r="D1020" s="1">
        <f t="shared" ca="1" si="15"/>
        <v>44594</v>
      </c>
      <c r="E1020" s="2">
        <v>516</v>
      </c>
      <c r="F1020" s="3">
        <v>0.3</v>
      </c>
    </row>
    <row r="1021" spans="1:6" x14ac:dyDescent="0.3">
      <c r="A1021" t="s">
        <v>4438</v>
      </c>
      <c r="B1021" t="s">
        <v>3289</v>
      </c>
      <c r="C1021" t="s">
        <v>3078</v>
      </c>
      <c r="D1021" s="1">
        <f t="shared" ca="1" si="15"/>
        <v>44615</v>
      </c>
      <c r="E1021" s="2">
        <v>355</v>
      </c>
      <c r="F1021" s="3">
        <v>0.32</v>
      </c>
    </row>
    <row r="1022" spans="1:6" x14ac:dyDescent="0.3">
      <c r="A1022" t="s">
        <v>4439</v>
      </c>
      <c r="B1022" t="s">
        <v>3290</v>
      </c>
      <c r="C1022" t="s">
        <v>3079</v>
      </c>
      <c r="D1022" s="1">
        <f t="shared" ca="1" si="15"/>
        <v>44862</v>
      </c>
      <c r="E1022" s="2">
        <v>465</v>
      </c>
      <c r="F1022" s="3">
        <v>0.25</v>
      </c>
    </row>
    <row r="1023" spans="1:6" x14ac:dyDescent="0.3">
      <c r="A1023" t="s">
        <v>4440</v>
      </c>
      <c r="B1023" t="s">
        <v>3291</v>
      </c>
      <c r="C1023" t="s">
        <v>3080</v>
      </c>
      <c r="D1023" s="1">
        <f t="shared" ca="1" si="15"/>
        <v>44562</v>
      </c>
      <c r="E1023" s="2">
        <v>965</v>
      </c>
      <c r="F1023" s="3">
        <v>0.45</v>
      </c>
    </row>
    <row r="1024" spans="1:6" x14ac:dyDescent="0.3">
      <c r="A1024" t="s">
        <v>4441</v>
      </c>
      <c r="B1024" t="s">
        <v>3292</v>
      </c>
      <c r="C1024" t="s">
        <v>3081</v>
      </c>
      <c r="D1024" s="1">
        <f t="shared" ca="1" si="15"/>
        <v>44700</v>
      </c>
      <c r="E1024" s="2">
        <v>1158</v>
      </c>
      <c r="F1024" s="3">
        <v>0.15</v>
      </c>
    </row>
    <row r="1025" spans="1:6" x14ac:dyDescent="0.3">
      <c r="A1025" t="s">
        <v>4442</v>
      </c>
      <c r="B1025" t="s">
        <v>3293</v>
      </c>
      <c r="C1025" t="s">
        <v>3082</v>
      </c>
      <c r="D1025" s="1">
        <f t="shared" ca="1" si="15"/>
        <v>44631</v>
      </c>
      <c r="E1025" s="2">
        <v>264</v>
      </c>
      <c r="F1025" s="3">
        <v>0.33</v>
      </c>
    </row>
    <row r="1026" spans="1:6" x14ac:dyDescent="0.3">
      <c r="A1026" t="s">
        <v>4443</v>
      </c>
      <c r="B1026" t="s">
        <v>3294</v>
      </c>
      <c r="C1026" t="s">
        <v>3083</v>
      </c>
      <c r="D1026" s="1">
        <f t="shared" ca="1" si="15"/>
        <v>44641</v>
      </c>
      <c r="E1026" s="2">
        <v>433</v>
      </c>
      <c r="F1026" s="3">
        <v>0.42</v>
      </c>
    </row>
    <row r="1027" spans="1:6" x14ac:dyDescent="0.3">
      <c r="A1027" t="s">
        <v>4444</v>
      </c>
      <c r="B1027" t="s">
        <v>3295</v>
      </c>
      <c r="C1027" t="s">
        <v>3084</v>
      </c>
      <c r="D1027" s="1">
        <f t="shared" ref="D1027:D1090" ca="1" si="16">RANDBETWEEN(DATE(2021,1,1),DATE(2023,3,31))</f>
        <v>44758</v>
      </c>
      <c r="E1027" s="2">
        <v>562</v>
      </c>
      <c r="F1027" s="3">
        <v>0.42</v>
      </c>
    </row>
    <row r="1028" spans="1:6" x14ac:dyDescent="0.3">
      <c r="A1028" t="s">
        <v>4445</v>
      </c>
      <c r="B1028" t="s">
        <v>3296</v>
      </c>
      <c r="C1028" t="s">
        <v>3085</v>
      </c>
      <c r="D1028" s="1">
        <f t="shared" ca="1" si="16"/>
        <v>44851</v>
      </c>
      <c r="E1028" s="2">
        <v>423</v>
      </c>
      <c r="F1028" s="3">
        <v>0.39</v>
      </c>
    </row>
    <row r="1029" spans="1:6" x14ac:dyDescent="0.3">
      <c r="A1029" t="s">
        <v>4446</v>
      </c>
      <c r="B1029" t="s">
        <v>3297</v>
      </c>
      <c r="C1029" t="s">
        <v>3086</v>
      </c>
      <c r="D1029" s="1">
        <f t="shared" ca="1" si="16"/>
        <v>44767</v>
      </c>
      <c r="E1029" s="2">
        <v>621</v>
      </c>
      <c r="F1029" s="3">
        <v>0.39</v>
      </c>
    </row>
    <row r="1030" spans="1:6" x14ac:dyDescent="0.3">
      <c r="A1030" t="s">
        <v>4447</v>
      </c>
      <c r="B1030" t="s">
        <v>3298</v>
      </c>
      <c r="C1030" t="s">
        <v>3087</v>
      </c>
      <c r="D1030" s="1">
        <f t="shared" ca="1" si="16"/>
        <v>44557</v>
      </c>
      <c r="E1030" s="2">
        <v>333</v>
      </c>
      <c r="F1030" s="3">
        <v>0.39</v>
      </c>
    </row>
    <row r="1031" spans="1:6" x14ac:dyDescent="0.3">
      <c r="A1031" t="s">
        <v>4448</v>
      </c>
      <c r="B1031" t="s">
        <v>3299</v>
      </c>
      <c r="C1031" t="s">
        <v>3088</v>
      </c>
      <c r="D1031" s="1">
        <f t="shared" ca="1" si="16"/>
        <v>44979</v>
      </c>
      <c r="E1031" s="2">
        <v>236</v>
      </c>
      <c r="F1031" s="3">
        <v>0.39</v>
      </c>
    </row>
    <row r="1032" spans="1:6" x14ac:dyDescent="0.3">
      <c r="A1032" t="s">
        <v>4449</v>
      </c>
      <c r="B1032" t="s">
        <v>3300</v>
      </c>
      <c r="C1032" t="s">
        <v>3089</v>
      </c>
      <c r="D1032" s="1">
        <f t="shared" ca="1" si="16"/>
        <v>44295</v>
      </c>
      <c r="E1032" s="2">
        <v>456</v>
      </c>
      <c r="F1032" s="3">
        <v>0.3</v>
      </c>
    </row>
    <row r="1033" spans="1:6" x14ac:dyDescent="0.3">
      <c r="A1033" t="s">
        <v>4450</v>
      </c>
      <c r="B1033" t="s">
        <v>3301</v>
      </c>
      <c r="C1033" t="s">
        <v>3090</v>
      </c>
      <c r="D1033" s="1">
        <f t="shared" ca="1" si="16"/>
        <v>44535</v>
      </c>
      <c r="E1033" s="2">
        <v>963</v>
      </c>
      <c r="F1033" s="3">
        <v>0.3</v>
      </c>
    </row>
    <row r="1034" spans="1:6" x14ac:dyDescent="0.3">
      <c r="A1034" t="s">
        <v>4451</v>
      </c>
      <c r="B1034" t="s">
        <v>3302</v>
      </c>
      <c r="C1034" t="s">
        <v>3091</v>
      </c>
      <c r="D1034" s="1">
        <f t="shared" ca="1" si="16"/>
        <v>44271</v>
      </c>
      <c r="E1034" s="2">
        <v>234</v>
      </c>
      <c r="F1034" s="3">
        <v>0.3</v>
      </c>
    </row>
    <row r="1035" spans="1:6" x14ac:dyDescent="0.3">
      <c r="A1035" t="s">
        <v>4452</v>
      </c>
      <c r="B1035" t="s">
        <v>3303</v>
      </c>
      <c r="C1035" t="s">
        <v>3092</v>
      </c>
      <c r="D1035" s="1">
        <f t="shared" ca="1" si="16"/>
        <v>44890</v>
      </c>
      <c r="E1035" s="2">
        <v>456</v>
      </c>
      <c r="F1035" s="3">
        <v>0.25</v>
      </c>
    </row>
    <row r="1036" spans="1:6" x14ac:dyDescent="0.3">
      <c r="A1036" t="s">
        <v>4453</v>
      </c>
      <c r="B1036" t="s">
        <v>3304</v>
      </c>
      <c r="C1036" t="s">
        <v>3093</v>
      </c>
      <c r="D1036" s="1">
        <f t="shared" ca="1" si="16"/>
        <v>44349</v>
      </c>
      <c r="E1036" s="2">
        <v>564</v>
      </c>
      <c r="F1036" s="3">
        <v>0.25</v>
      </c>
    </row>
    <row r="1037" spans="1:6" x14ac:dyDescent="0.3">
      <c r="A1037" t="s">
        <v>4454</v>
      </c>
      <c r="B1037" t="s">
        <v>3305</v>
      </c>
      <c r="C1037" t="s">
        <v>3094</v>
      </c>
      <c r="D1037" s="1">
        <f t="shared" ca="1" si="16"/>
        <v>44434</v>
      </c>
      <c r="E1037" s="2">
        <v>634</v>
      </c>
      <c r="F1037" s="3">
        <v>0.3</v>
      </c>
    </row>
    <row r="1038" spans="1:6" x14ac:dyDescent="0.3">
      <c r="A1038" t="s">
        <v>4455</v>
      </c>
      <c r="B1038" t="s">
        <v>3306</v>
      </c>
      <c r="C1038" t="s">
        <v>3095</v>
      </c>
      <c r="D1038" s="1">
        <f t="shared" ca="1" si="16"/>
        <v>44593</v>
      </c>
      <c r="E1038" s="2">
        <v>236</v>
      </c>
      <c r="F1038" s="3">
        <v>0.3</v>
      </c>
    </row>
    <row r="1039" spans="1:6" x14ac:dyDescent="0.3">
      <c r="A1039" t="s">
        <v>4456</v>
      </c>
      <c r="B1039" t="s">
        <v>3307</v>
      </c>
      <c r="C1039" t="s">
        <v>3096</v>
      </c>
      <c r="D1039" s="1">
        <f t="shared" ca="1" si="16"/>
        <v>44455</v>
      </c>
      <c r="E1039" s="2">
        <v>444</v>
      </c>
      <c r="F1039" s="3">
        <v>0.3</v>
      </c>
    </row>
    <row r="1040" spans="1:6" x14ac:dyDescent="0.3">
      <c r="A1040" t="s">
        <v>4457</v>
      </c>
      <c r="B1040" t="s">
        <v>3308</v>
      </c>
      <c r="C1040" t="s">
        <v>3097</v>
      </c>
      <c r="D1040" s="1">
        <f t="shared" ca="1" si="16"/>
        <v>44310</v>
      </c>
      <c r="E1040" s="2">
        <v>456</v>
      </c>
      <c r="F1040" s="3">
        <v>0.4</v>
      </c>
    </row>
    <row r="1041" spans="1:6" x14ac:dyDescent="0.3">
      <c r="A1041" t="s">
        <v>4458</v>
      </c>
      <c r="B1041" t="s">
        <v>3309</v>
      </c>
      <c r="C1041" t="s">
        <v>3098</v>
      </c>
      <c r="D1041" s="1">
        <f t="shared" ca="1" si="16"/>
        <v>44505</v>
      </c>
      <c r="E1041" s="2">
        <v>963</v>
      </c>
      <c r="F1041" s="3">
        <v>0.4</v>
      </c>
    </row>
    <row r="1042" spans="1:6" x14ac:dyDescent="0.3">
      <c r="A1042" t="s">
        <v>4459</v>
      </c>
      <c r="B1042" t="s">
        <v>3310</v>
      </c>
      <c r="C1042" t="s">
        <v>3099</v>
      </c>
      <c r="D1042" s="1">
        <f t="shared" ca="1" si="16"/>
        <v>44263</v>
      </c>
      <c r="E1042" s="2">
        <v>456</v>
      </c>
      <c r="F1042" s="3">
        <v>0.4</v>
      </c>
    </row>
    <row r="1043" spans="1:6" x14ac:dyDescent="0.3">
      <c r="A1043" t="s">
        <v>4460</v>
      </c>
      <c r="B1043" t="s">
        <v>3311</v>
      </c>
      <c r="C1043" t="s">
        <v>3100</v>
      </c>
      <c r="D1043" s="1">
        <f t="shared" ca="1" si="16"/>
        <v>44444</v>
      </c>
      <c r="E1043" s="2">
        <v>1189</v>
      </c>
      <c r="F1043" s="3">
        <v>0.4</v>
      </c>
    </row>
    <row r="1044" spans="1:6" x14ac:dyDescent="0.3">
      <c r="A1044" t="s">
        <v>4461</v>
      </c>
      <c r="B1044" t="s">
        <v>3312</v>
      </c>
      <c r="C1044" t="s">
        <v>3101</v>
      </c>
      <c r="D1044" s="1">
        <f t="shared" ca="1" si="16"/>
        <v>44663</v>
      </c>
      <c r="E1044" s="2">
        <v>1298</v>
      </c>
      <c r="F1044" s="3">
        <v>0.4</v>
      </c>
    </row>
    <row r="1045" spans="1:6" x14ac:dyDescent="0.3">
      <c r="A1045" t="s">
        <v>4462</v>
      </c>
      <c r="B1045" t="s">
        <v>3313</v>
      </c>
      <c r="C1045" t="s">
        <v>3102</v>
      </c>
      <c r="D1045" s="1">
        <f t="shared" ca="1" si="16"/>
        <v>44999</v>
      </c>
      <c r="E1045" s="2">
        <v>1456</v>
      </c>
      <c r="F1045" s="3">
        <v>0.4</v>
      </c>
    </row>
    <row r="1046" spans="1:6" x14ac:dyDescent="0.3">
      <c r="A1046" t="s">
        <v>4463</v>
      </c>
      <c r="B1046" t="s">
        <v>3314</v>
      </c>
      <c r="C1046" t="s">
        <v>3103</v>
      </c>
      <c r="D1046" s="1">
        <f t="shared" ca="1" si="16"/>
        <v>44420</v>
      </c>
      <c r="E1046" s="2">
        <v>1478</v>
      </c>
      <c r="F1046" s="3">
        <v>0.45</v>
      </c>
    </row>
    <row r="1047" spans="1:6" x14ac:dyDescent="0.3">
      <c r="A1047" t="s">
        <v>4464</v>
      </c>
      <c r="B1047" t="s">
        <v>3315</v>
      </c>
      <c r="C1047" t="s">
        <v>3104</v>
      </c>
      <c r="D1047" s="1">
        <f t="shared" ca="1" si="16"/>
        <v>44317</v>
      </c>
      <c r="E1047" s="2">
        <v>256</v>
      </c>
      <c r="F1047" s="3">
        <v>0.45</v>
      </c>
    </row>
    <row r="1048" spans="1:6" x14ac:dyDescent="0.3">
      <c r="A1048" t="s">
        <v>4465</v>
      </c>
      <c r="B1048" t="s">
        <v>3316</v>
      </c>
      <c r="C1048" t="s">
        <v>3105</v>
      </c>
      <c r="D1048" s="1">
        <f t="shared" ca="1" si="16"/>
        <v>44272</v>
      </c>
      <c r="E1048" s="2">
        <v>2698</v>
      </c>
      <c r="F1048" s="3">
        <v>0.45</v>
      </c>
    </row>
    <row r="1049" spans="1:6" x14ac:dyDescent="0.3">
      <c r="A1049" t="s">
        <v>4466</v>
      </c>
      <c r="B1049" t="s">
        <v>3317</v>
      </c>
      <c r="C1049" t="s">
        <v>3106</v>
      </c>
      <c r="D1049" s="1">
        <f t="shared" ca="1" si="16"/>
        <v>44864</v>
      </c>
      <c r="E1049" s="2">
        <v>2364</v>
      </c>
      <c r="F1049" s="3">
        <v>0.47</v>
      </c>
    </row>
    <row r="1050" spans="1:6" x14ac:dyDescent="0.3">
      <c r="A1050" t="s">
        <v>4467</v>
      </c>
      <c r="B1050" t="s">
        <v>3318</v>
      </c>
      <c r="C1050" t="s">
        <v>3107</v>
      </c>
      <c r="D1050" s="1">
        <f t="shared" ca="1" si="16"/>
        <v>44321</v>
      </c>
      <c r="E1050" s="2">
        <v>1236</v>
      </c>
      <c r="F1050" s="3">
        <v>0.47</v>
      </c>
    </row>
    <row r="1051" spans="1:6" x14ac:dyDescent="0.3">
      <c r="A1051" t="s">
        <v>4468</v>
      </c>
      <c r="B1051" t="s">
        <v>3319</v>
      </c>
      <c r="C1051" t="s">
        <v>3108</v>
      </c>
      <c r="D1051" s="1">
        <f t="shared" ca="1" si="16"/>
        <v>44304</v>
      </c>
      <c r="E1051" s="2">
        <v>756</v>
      </c>
      <c r="F1051" s="3">
        <v>0.46</v>
      </c>
    </row>
    <row r="1052" spans="1:6" x14ac:dyDescent="0.3">
      <c r="A1052" t="s">
        <v>4469</v>
      </c>
      <c r="B1052" t="s">
        <v>3320</v>
      </c>
      <c r="C1052" t="s">
        <v>3109</v>
      </c>
      <c r="D1052" s="1">
        <f t="shared" ca="1" si="16"/>
        <v>44340</v>
      </c>
      <c r="E1052" s="2">
        <v>326</v>
      </c>
      <c r="F1052" s="3">
        <v>0.46</v>
      </c>
    </row>
    <row r="1053" spans="1:6" x14ac:dyDescent="0.3">
      <c r="A1053" t="s">
        <v>4470</v>
      </c>
      <c r="B1053" t="s">
        <v>3321</v>
      </c>
      <c r="C1053" t="s">
        <v>3110</v>
      </c>
      <c r="D1053" s="1">
        <f t="shared" ca="1" si="16"/>
        <v>44573</v>
      </c>
      <c r="E1053" s="2">
        <v>453</v>
      </c>
      <c r="F1053" s="3">
        <v>0.46</v>
      </c>
    </row>
    <row r="1054" spans="1:6" x14ac:dyDescent="0.3">
      <c r="A1054" t="s">
        <v>4471</v>
      </c>
      <c r="B1054" t="s">
        <v>3322</v>
      </c>
      <c r="C1054" t="s">
        <v>3111</v>
      </c>
      <c r="D1054" s="1">
        <f t="shared" ca="1" si="16"/>
        <v>45014</v>
      </c>
      <c r="E1054" s="2">
        <v>326</v>
      </c>
      <c r="F1054" s="3">
        <v>0.3</v>
      </c>
    </row>
    <row r="1055" spans="1:6" x14ac:dyDescent="0.3">
      <c r="A1055" t="s">
        <v>4472</v>
      </c>
      <c r="B1055" t="s">
        <v>3323</v>
      </c>
      <c r="C1055" t="s">
        <v>3112</v>
      </c>
      <c r="D1055" s="1">
        <f t="shared" ca="1" si="16"/>
        <v>44581</v>
      </c>
      <c r="E1055" s="2">
        <v>456</v>
      </c>
      <c r="F1055" s="3">
        <v>0.3</v>
      </c>
    </row>
    <row r="1056" spans="1:6" x14ac:dyDescent="0.3">
      <c r="A1056" t="s">
        <v>4473</v>
      </c>
      <c r="B1056" t="s">
        <v>3324</v>
      </c>
      <c r="C1056" t="s">
        <v>3113</v>
      </c>
      <c r="D1056" s="1">
        <f t="shared" ca="1" si="16"/>
        <v>44471</v>
      </c>
      <c r="E1056" s="2">
        <v>456</v>
      </c>
      <c r="F1056" s="3">
        <v>0.3</v>
      </c>
    </row>
    <row r="1057" spans="1:6" x14ac:dyDescent="0.3">
      <c r="A1057" t="s">
        <v>4474</v>
      </c>
      <c r="B1057" t="s">
        <v>3325</v>
      </c>
      <c r="C1057" t="s">
        <v>3114</v>
      </c>
      <c r="D1057" s="1">
        <f t="shared" ca="1" si="16"/>
        <v>44252</v>
      </c>
      <c r="E1057" s="2">
        <v>456</v>
      </c>
      <c r="F1057" s="3">
        <v>0.3</v>
      </c>
    </row>
    <row r="1058" spans="1:6" x14ac:dyDescent="0.3">
      <c r="A1058" t="s">
        <v>4475</v>
      </c>
      <c r="B1058" t="s">
        <v>3326</v>
      </c>
      <c r="C1058" t="s">
        <v>3115</v>
      </c>
      <c r="D1058" s="1">
        <f t="shared" ca="1" si="16"/>
        <v>44977</v>
      </c>
      <c r="E1058" s="2">
        <v>456</v>
      </c>
      <c r="F1058" s="3">
        <v>0.3</v>
      </c>
    </row>
    <row r="1059" spans="1:6" x14ac:dyDescent="0.3">
      <c r="A1059" t="s">
        <v>4476</v>
      </c>
      <c r="B1059" t="s">
        <v>3327</v>
      </c>
      <c r="C1059" t="s">
        <v>3116</v>
      </c>
      <c r="D1059" s="1">
        <f t="shared" ca="1" si="16"/>
        <v>44364</v>
      </c>
      <c r="E1059" s="2">
        <v>236</v>
      </c>
      <c r="F1059" s="3">
        <v>0.35</v>
      </c>
    </row>
    <row r="1060" spans="1:6" x14ac:dyDescent="0.3">
      <c r="A1060" t="s">
        <v>4477</v>
      </c>
      <c r="B1060" t="s">
        <v>3328</v>
      </c>
      <c r="C1060" t="s">
        <v>3117</v>
      </c>
      <c r="D1060" s="1">
        <f t="shared" ca="1" si="16"/>
        <v>44883</v>
      </c>
      <c r="E1060" s="2">
        <v>996</v>
      </c>
      <c r="F1060" s="3">
        <v>0.35</v>
      </c>
    </row>
    <row r="1061" spans="1:6" x14ac:dyDescent="0.3">
      <c r="A1061" t="s">
        <v>4478</v>
      </c>
      <c r="B1061" t="s">
        <v>3329</v>
      </c>
      <c r="C1061" t="s">
        <v>3118</v>
      </c>
      <c r="D1061" s="1">
        <f t="shared" ca="1" si="16"/>
        <v>44243</v>
      </c>
      <c r="E1061" s="2">
        <v>654</v>
      </c>
      <c r="F1061" s="3">
        <v>0.35</v>
      </c>
    </row>
    <row r="1062" spans="1:6" x14ac:dyDescent="0.3">
      <c r="A1062" t="s">
        <v>4479</v>
      </c>
      <c r="B1062" t="s">
        <v>3330</v>
      </c>
      <c r="C1062" t="s">
        <v>3119</v>
      </c>
      <c r="D1062" s="1">
        <f t="shared" ca="1" si="16"/>
        <v>44793</v>
      </c>
      <c r="E1062" s="2">
        <v>456</v>
      </c>
      <c r="F1062" s="3">
        <v>0.35</v>
      </c>
    </row>
    <row r="1063" spans="1:6" x14ac:dyDescent="0.3">
      <c r="A1063" t="s">
        <v>4480</v>
      </c>
      <c r="B1063" t="s">
        <v>3331</v>
      </c>
      <c r="C1063" t="s">
        <v>3120</v>
      </c>
      <c r="D1063" s="1">
        <f t="shared" ca="1" si="16"/>
        <v>44414</v>
      </c>
      <c r="E1063" s="2">
        <v>785</v>
      </c>
      <c r="F1063" s="3">
        <v>0.35</v>
      </c>
    </row>
    <row r="1064" spans="1:6" x14ac:dyDescent="0.3">
      <c r="A1064" t="s">
        <v>4481</v>
      </c>
      <c r="B1064" t="s">
        <v>3332</v>
      </c>
      <c r="C1064" t="s">
        <v>3121</v>
      </c>
      <c r="D1064" s="1">
        <f t="shared" ca="1" si="16"/>
        <v>44983</v>
      </c>
      <c r="E1064" s="2">
        <v>365</v>
      </c>
      <c r="F1064" s="3">
        <v>0.35</v>
      </c>
    </row>
    <row r="1065" spans="1:6" x14ac:dyDescent="0.3">
      <c r="A1065" t="s">
        <v>4482</v>
      </c>
      <c r="B1065" t="s">
        <v>3333</v>
      </c>
      <c r="C1065" t="s">
        <v>3122</v>
      </c>
      <c r="D1065" s="1">
        <f t="shared" ca="1" si="16"/>
        <v>44972</v>
      </c>
      <c r="E1065" s="2">
        <v>965</v>
      </c>
      <c r="F1065" s="3">
        <v>0.4</v>
      </c>
    </row>
    <row r="1066" spans="1:6" x14ac:dyDescent="0.3">
      <c r="A1066" t="s">
        <v>4483</v>
      </c>
      <c r="B1066" t="s">
        <v>3334</v>
      </c>
      <c r="C1066" t="s">
        <v>3123</v>
      </c>
      <c r="D1066" s="1">
        <f t="shared" ca="1" si="16"/>
        <v>44504</v>
      </c>
      <c r="E1066" s="2">
        <v>444</v>
      </c>
      <c r="F1066" s="3">
        <v>0.4</v>
      </c>
    </row>
    <row r="1067" spans="1:6" x14ac:dyDescent="0.3">
      <c r="A1067" t="s">
        <v>4484</v>
      </c>
      <c r="B1067" t="s">
        <v>3335</v>
      </c>
      <c r="C1067" t="s">
        <v>3124</v>
      </c>
      <c r="D1067" s="1">
        <f t="shared" ca="1" si="16"/>
        <v>44654</v>
      </c>
      <c r="E1067" s="2">
        <v>569</v>
      </c>
      <c r="F1067" s="3">
        <v>0.15</v>
      </c>
    </row>
    <row r="1068" spans="1:6" x14ac:dyDescent="0.3">
      <c r="A1068" t="s">
        <v>4485</v>
      </c>
      <c r="B1068" t="s">
        <v>3336</v>
      </c>
      <c r="C1068" t="s">
        <v>3124</v>
      </c>
      <c r="D1068" s="1">
        <f t="shared" ca="1" si="16"/>
        <v>44268</v>
      </c>
      <c r="E1068" s="2">
        <v>475</v>
      </c>
      <c r="F1068" s="3">
        <v>0.15</v>
      </c>
    </row>
    <row r="1069" spans="1:6" x14ac:dyDescent="0.3">
      <c r="A1069" t="s">
        <v>4486</v>
      </c>
      <c r="B1069" t="s">
        <v>3337</v>
      </c>
      <c r="C1069" t="s">
        <v>3124</v>
      </c>
      <c r="D1069" s="1">
        <f t="shared" ca="1" si="16"/>
        <v>44591</v>
      </c>
      <c r="E1069" s="2">
        <v>598</v>
      </c>
      <c r="F1069" s="3">
        <v>0.15</v>
      </c>
    </row>
    <row r="1070" spans="1:6" x14ac:dyDescent="0.3">
      <c r="A1070" t="s">
        <v>4487</v>
      </c>
      <c r="B1070" t="s">
        <v>3338</v>
      </c>
      <c r="C1070" t="s">
        <v>3124</v>
      </c>
      <c r="D1070" s="1">
        <f t="shared" ca="1" si="16"/>
        <v>44455</v>
      </c>
      <c r="E1070" s="2">
        <v>536</v>
      </c>
      <c r="F1070" s="3">
        <v>0.3</v>
      </c>
    </row>
    <row r="1071" spans="1:6" x14ac:dyDescent="0.3">
      <c r="A1071" t="s">
        <v>4488</v>
      </c>
      <c r="B1071" t="s">
        <v>3339</v>
      </c>
      <c r="C1071" t="s">
        <v>3124</v>
      </c>
      <c r="D1071" s="1">
        <f t="shared" ca="1" si="16"/>
        <v>44843</v>
      </c>
      <c r="E1071" s="2">
        <v>256</v>
      </c>
      <c r="F1071" s="3">
        <v>0.3</v>
      </c>
    </row>
    <row r="1072" spans="1:6" x14ac:dyDescent="0.3">
      <c r="A1072" t="s">
        <v>4489</v>
      </c>
      <c r="B1072" t="s">
        <v>3340</v>
      </c>
      <c r="C1072" t="s">
        <v>3124</v>
      </c>
      <c r="D1072" s="1">
        <f t="shared" ca="1" si="16"/>
        <v>44622</v>
      </c>
      <c r="E1072" s="2">
        <v>456</v>
      </c>
      <c r="F1072" s="3">
        <v>0.3</v>
      </c>
    </row>
    <row r="1073" spans="1:6" x14ac:dyDescent="0.3">
      <c r="A1073" t="s">
        <v>4490</v>
      </c>
      <c r="B1073" t="s">
        <v>3341</v>
      </c>
      <c r="C1073" t="s">
        <v>3124</v>
      </c>
      <c r="D1073" s="1">
        <f t="shared" ca="1" si="16"/>
        <v>44200</v>
      </c>
      <c r="E1073" s="2">
        <v>456</v>
      </c>
      <c r="F1073" s="3">
        <v>0.25</v>
      </c>
    </row>
    <row r="1074" spans="1:6" x14ac:dyDescent="0.3">
      <c r="A1074" t="s">
        <v>4491</v>
      </c>
      <c r="B1074" t="s">
        <v>3342</v>
      </c>
      <c r="C1074" t="s">
        <v>3125</v>
      </c>
      <c r="D1074" s="1">
        <f t="shared" ca="1" si="16"/>
        <v>44731</v>
      </c>
      <c r="E1074" s="2">
        <v>745</v>
      </c>
      <c r="F1074" s="3">
        <v>0.25</v>
      </c>
    </row>
    <row r="1075" spans="1:6" x14ac:dyDescent="0.3">
      <c r="A1075" t="s">
        <v>4492</v>
      </c>
      <c r="B1075" t="s">
        <v>3343</v>
      </c>
      <c r="C1075" t="s">
        <v>3126</v>
      </c>
      <c r="D1075" s="1">
        <f t="shared" ca="1" si="16"/>
        <v>44267</v>
      </c>
      <c r="E1075" s="2">
        <v>356</v>
      </c>
      <c r="F1075" s="3">
        <v>0.3</v>
      </c>
    </row>
    <row r="1076" spans="1:6" x14ac:dyDescent="0.3">
      <c r="A1076" t="s">
        <v>4493</v>
      </c>
      <c r="B1076" t="s">
        <v>3344</v>
      </c>
      <c r="C1076" t="s">
        <v>3127</v>
      </c>
      <c r="D1076" s="1">
        <f t="shared" ca="1" si="16"/>
        <v>44644</v>
      </c>
      <c r="E1076" s="2">
        <v>1189</v>
      </c>
      <c r="F1076" s="3">
        <v>0.3</v>
      </c>
    </row>
    <row r="1077" spans="1:6" x14ac:dyDescent="0.3">
      <c r="A1077" t="s">
        <v>4494</v>
      </c>
      <c r="B1077" t="s">
        <v>3345</v>
      </c>
      <c r="C1077" t="s">
        <v>3128</v>
      </c>
      <c r="D1077" s="1">
        <f t="shared" ca="1" si="16"/>
        <v>44407</v>
      </c>
      <c r="E1077" s="2">
        <v>426</v>
      </c>
      <c r="F1077" s="3">
        <v>0.3</v>
      </c>
    </row>
    <row r="1078" spans="1:6" x14ac:dyDescent="0.3">
      <c r="A1078" t="s">
        <v>4495</v>
      </c>
      <c r="B1078" t="s">
        <v>3346</v>
      </c>
      <c r="C1078" t="s">
        <v>3129</v>
      </c>
      <c r="D1078" s="1">
        <f t="shared" ca="1" si="16"/>
        <v>44723</v>
      </c>
      <c r="E1078" s="2">
        <v>1126</v>
      </c>
      <c r="F1078" s="3">
        <v>0.4</v>
      </c>
    </row>
    <row r="1079" spans="1:6" x14ac:dyDescent="0.3">
      <c r="A1079" t="s">
        <v>4496</v>
      </c>
      <c r="B1079" t="s">
        <v>3347</v>
      </c>
      <c r="C1079" t="s">
        <v>3130</v>
      </c>
      <c r="D1079" s="1">
        <f t="shared" ca="1" si="16"/>
        <v>44333</v>
      </c>
      <c r="E1079" s="2">
        <v>1145</v>
      </c>
      <c r="F1079" s="3">
        <v>0.4</v>
      </c>
    </row>
    <row r="1080" spans="1:6" x14ac:dyDescent="0.3">
      <c r="A1080" t="s">
        <v>4497</v>
      </c>
      <c r="B1080" t="s">
        <v>3348</v>
      </c>
      <c r="C1080" t="s">
        <v>3131</v>
      </c>
      <c r="D1080" s="1">
        <f t="shared" ca="1" si="16"/>
        <v>44569</v>
      </c>
      <c r="E1080" s="2">
        <v>1235</v>
      </c>
      <c r="F1080" s="3">
        <v>0.4</v>
      </c>
    </row>
    <row r="1081" spans="1:6" x14ac:dyDescent="0.3">
      <c r="A1081" t="s">
        <v>4498</v>
      </c>
      <c r="B1081" t="s">
        <v>3349</v>
      </c>
      <c r="C1081" t="s">
        <v>3132</v>
      </c>
      <c r="D1081" s="1">
        <f t="shared" ca="1" si="16"/>
        <v>44555</v>
      </c>
      <c r="E1081" s="2">
        <v>1564</v>
      </c>
      <c r="F1081" s="3">
        <v>0.4</v>
      </c>
    </row>
    <row r="1082" spans="1:6" x14ac:dyDescent="0.3">
      <c r="A1082" t="s">
        <v>4499</v>
      </c>
      <c r="B1082" t="s">
        <v>3350</v>
      </c>
      <c r="C1082" t="s">
        <v>3133</v>
      </c>
      <c r="D1082" s="1">
        <f t="shared" ca="1" si="16"/>
        <v>44564</v>
      </c>
      <c r="E1082" s="2">
        <v>654</v>
      </c>
      <c r="F1082" s="3">
        <v>0.4</v>
      </c>
    </row>
    <row r="1083" spans="1:6" x14ac:dyDescent="0.3">
      <c r="A1083" t="s">
        <v>4500</v>
      </c>
      <c r="B1083" t="s">
        <v>3351</v>
      </c>
      <c r="C1083" t="s">
        <v>3134</v>
      </c>
      <c r="D1083" s="1">
        <f t="shared" ca="1" si="16"/>
        <v>44238</v>
      </c>
      <c r="E1083" s="2">
        <v>854</v>
      </c>
      <c r="F1083" s="3">
        <v>0.4</v>
      </c>
    </row>
    <row r="1084" spans="1:6" x14ac:dyDescent="0.3">
      <c r="A1084" t="s">
        <v>4501</v>
      </c>
      <c r="B1084" t="s">
        <v>3352</v>
      </c>
      <c r="C1084" t="s">
        <v>3135</v>
      </c>
      <c r="D1084" s="1">
        <f t="shared" ca="1" si="16"/>
        <v>44775</v>
      </c>
      <c r="E1084" s="2">
        <v>475</v>
      </c>
      <c r="F1084" s="3">
        <v>0.45</v>
      </c>
    </row>
    <row r="1085" spans="1:6" x14ac:dyDescent="0.3">
      <c r="A1085" t="s">
        <v>4502</v>
      </c>
      <c r="B1085" t="s">
        <v>3353</v>
      </c>
      <c r="C1085" t="s">
        <v>3136</v>
      </c>
      <c r="D1085" s="1">
        <f t="shared" ca="1" si="16"/>
        <v>44891</v>
      </c>
      <c r="E1085" s="2">
        <v>349</v>
      </c>
      <c r="F1085" s="3">
        <v>0.45</v>
      </c>
    </row>
    <row r="1086" spans="1:6" x14ac:dyDescent="0.3">
      <c r="A1086" t="s">
        <v>4503</v>
      </c>
      <c r="B1086" t="s">
        <v>3354</v>
      </c>
      <c r="C1086" t="s">
        <v>3137</v>
      </c>
      <c r="D1086" s="1">
        <f t="shared" ca="1" si="16"/>
        <v>44820</v>
      </c>
      <c r="E1086" s="2">
        <v>350</v>
      </c>
      <c r="F1086" s="3">
        <v>0.45</v>
      </c>
    </row>
    <row r="1087" spans="1:6" x14ac:dyDescent="0.3">
      <c r="A1087" t="s">
        <v>4504</v>
      </c>
      <c r="B1087" t="s">
        <v>3355</v>
      </c>
      <c r="C1087" t="s">
        <v>3138</v>
      </c>
      <c r="D1087" s="1">
        <f t="shared" ca="1" si="16"/>
        <v>44436</v>
      </c>
      <c r="E1087" s="2">
        <v>351</v>
      </c>
      <c r="F1087" s="3">
        <v>0.47</v>
      </c>
    </row>
    <row r="1088" spans="1:6" x14ac:dyDescent="0.3">
      <c r="A1088" t="s">
        <v>4505</v>
      </c>
      <c r="B1088" t="s">
        <v>3356</v>
      </c>
      <c r="C1088" t="s">
        <v>3139</v>
      </c>
      <c r="D1088" s="1">
        <f t="shared" ca="1" si="16"/>
        <v>44913</v>
      </c>
      <c r="E1088" s="2">
        <v>352</v>
      </c>
      <c r="F1088" s="3">
        <v>0.47</v>
      </c>
    </row>
    <row r="1089" spans="1:6" x14ac:dyDescent="0.3">
      <c r="A1089" t="s">
        <v>4506</v>
      </c>
      <c r="B1089" t="s">
        <v>3357</v>
      </c>
      <c r="C1089" t="s">
        <v>3140</v>
      </c>
      <c r="D1089" s="1">
        <f t="shared" ca="1" si="16"/>
        <v>44695</v>
      </c>
      <c r="E1089" s="2">
        <v>353</v>
      </c>
      <c r="F1089" s="3">
        <v>0.46</v>
      </c>
    </row>
    <row r="1090" spans="1:6" x14ac:dyDescent="0.3">
      <c r="A1090" t="s">
        <v>4507</v>
      </c>
      <c r="B1090" t="s">
        <v>3358</v>
      </c>
      <c r="C1090" t="s">
        <v>3141</v>
      </c>
      <c r="D1090" s="1">
        <f t="shared" ca="1" si="16"/>
        <v>44570</v>
      </c>
      <c r="E1090" s="2">
        <v>354</v>
      </c>
      <c r="F1090" s="3">
        <v>0.46</v>
      </c>
    </row>
    <row r="1091" spans="1:6" x14ac:dyDescent="0.3">
      <c r="A1091" t="s">
        <v>4508</v>
      </c>
      <c r="B1091" t="s">
        <v>3359</v>
      </c>
      <c r="C1091" t="s">
        <v>3142</v>
      </c>
      <c r="D1091" s="1">
        <f t="shared" ref="D1091:D1154" ca="1" si="17">RANDBETWEEN(DATE(2021,1,1),DATE(2023,3,31))</f>
        <v>44254</v>
      </c>
      <c r="E1091" s="2">
        <v>355</v>
      </c>
      <c r="F1091" s="3">
        <v>0.46</v>
      </c>
    </row>
    <row r="1092" spans="1:6" x14ac:dyDescent="0.3">
      <c r="A1092" t="s">
        <v>4509</v>
      </c>
      <c r="B1092" t="s">
        <v>3360</v>
      </c>
      <c r="C1092" t="s">
        <v>3143</v>
      </c>
      <c r="D1092" s="1">
        <f t="shared" ca="1" si="17"/>
        <v>44886</v>
      </c>
      <c r="E1092" s="2">
        <v>356</v>
      </c>
      <c r="F1092" s="3">
        <v>0.3</v>
      </c>
    </row>
    <row r="1093" spans="1:6" x14ac:dyDescent="0.3">
      <c r="A1093" t="s">
        <v>4510</v>
      </c>
      <c r="B1093" t="s">
        <v>3361</v>
      </c>
      <c r="C1093" t="s">
        <v>3144</v>
      </c>
      <c r="D1093" s="1">
        <f t="shared" ca="1" si="17"/>
        <v>44967</v>
      </c>
      <c r="E1093" s="2">
        <v>999</v>
      </c>
      <c r="F1093" s="3">
        <v>0.3</v>
      </c>
    </row>
    <row r="1094" spans="1:6" x14ac:dyDescent="0.3">
      <c r="A1094" t="s">
        <v>4511</v>
      </c>
      <c r="B1094" t="s">
        <v>3362</v>
      </c>
      <c r="C1094" t="s">
        <v>3145</v>
      </c>
      <c r="D1094" s="1">
        <f t="shared" ca="1" si="17"/>
        <v>44600</v>
      </c>
      <c r="E1094" s="2">
        <v>555</v>
      </c>
      <c r="F1094" s="3">
        <v>0.3</v>
      </c>
    </row>
    <row r="1095" spans="1:6" x14ac:dyDescent="0.3">
      <c r="A1095" t="s">
        <v>4512</v>
      </c>
      <c r="B1095" t="s">
        <v>3363</v>
      </c>
      <c r="C1095" t="s">
        <v>3146</v>
      </c>
      <c r="D1095" s="1">
        <f t="shared" ca="1" si="17"/>
        <v>44817</v>
      </c>
      <c r="E1095" s="2">
        <v>555</v>
      </c>
      <c r="F1095" s="3">
        <v>0.3</v>
      </c>
    </row>
    <row r="1096" spans="1:6" x14ac:dyDescent="0.3">
      <c r="A1096" t="s">
        <v>4513</v>
      </c>
      <c r="B1096" t="s">
        <v>3364</v>
      </c>
      <c r="C1096" t="s">
        <v>3147</v>
      </c>
      <c r="D1096" s="1">
        <f t="shared" ca="1" si="17"/>
        <v>44377</v>
      </c>
      <c r="E1096" s="2">
        <v>555</v>
      </c>
      <c r="F1096" s="3">
        <v>0.3</v>
      </c>
    </row>
    <row r="1097" spans="1:6" x14ac:dyDescent="0.3">
      <c r="A1097" t="s">
        <v>4514</v>
      </c>
      <c r="B1097" t="s">
        <v>3365</v>
      </c>
      <c r="C1097" t="s">
        <v>3148</v>
      </c>
      <c r="D1097" s="1">
        <f t="shared" ca="1" si="17"/>
        <v>44211</v>
      </c>
      <c r="E1097" s="2">
        <v>555</v>
      </c>
      <c r="F1097" s="3">
        <v>0.35</v>
      </c>
    </row>
    <row r="1098" spans="1:6" x14ac:dyDescent="0.3">
      <c r="A1098" t="s">
        <v>4515</v>
      </c>
      <c r="B1098" t="s">
        <v>3366</v>
      </c>
      <c r="C1098" t="s">
        <v>3149</v>
      </c>
      <c r="D1098" s="1">
        <f t="shared" ca="1" si="17"/>
        <v>44788</v>
      </c>
      <c r="E1098" s="2">
        <v>1025</v>
      </c>
      <c r="F1098" s="3">
        <v>0.35</v>
      </c>
    </row>
    <row r="1099" spans="1:6" x14ac:dyDescent="0.3">
      <c r="A1099" t="s">
        <v>4516</v>
      </c>
      <c r="B1099" t="s">
        <v>3367</v>
      </c>
      <c r="C1099" t="s">
        <v>3149</v>
      </c>
      <c r="D1099" s="1">
        <f t="shared" ca="1" si="17"/>
        <v>44623</v>
      </c>
      <c r="E1099" s="2">
        <v>1025</v>
      </c>
      <c r="F1099" s="3">
        <v>0.35</v>
      </c>
    </row>
    <row r="1100" spans="1:6" x14ac:dyDescent="0.3">
      <c r="A1100" t="s">
        <v>4517</v>
      </c>
      <c r="B1100" t="s">
        <v>3368</v>
      </c>
      <c r="C1100" t="s">
        <v>3149</v>
      </c>
      <c r="D1100" s="1">
        <f t="shared" ca="1" si="17"/>
        <v>44888</v>
      </c>
      <c r="E1100" s="2">
        <v>1025</v>
      </c>
      <c r="F1100" s="3">
        <v>0.35</v>
      </c>
    </row>
    <row r="1101" spans="1:6" x14ac:dyDescent="0.3">
      <c r="A1101" t="s">
        <v>4518</v>
      </c>
      <c r="B1101" t="s">
        <v>3369</v>
      </c>
      <c r="C1101" t="s">
        <v>3149</v>
      </c>
      <c r="D1101" s="1">
        <f t="shared" ca="1" si="17"/>
        <v>44382</v>
      </c>
      <c r="E1101" s="2">
        <v>555</v>
      </c>
      <c r="F1101" s="3">
        <v>0.35</v>
      </c>
    </row>
    <row r="1102" spans="1:6" x14ac:dyDescent="0.3">
      <c r="A1102" t="s">
        <v>4519</v>
      </c>
      <c r="B1102" t="s">
        <v>3370</v>
      </c>
      <c r="C1102" t="s">
        <v>3149</v>
      </c>
      <c r="D1102" s="1">
        <f t="shared" ca="1" si="17"/>
        <v>44965</v>
      </c>
      <c r="E1102" s="2">
        <v>599</v>
      </c>
      <c r="F1102" s="3">
        <v>0.35</v>
      </c>
    </row>
    <row r="1103" spans="1:6" x14ac:dyDescent="0.3">
      <c r="A1103" t="s">
        <v>4520</v>
      </c>
      <c r="B1103" t="s">
        <v>3371</v>
      </c>
      <c r="C1103" t="s">
        <v>3150</v>
      </c>
      <c r="D1103" s="1">
        <f t="shared" ca="1" si="17"/>
        <v>44743</v>
      </c>
      <c r="E1103" s="2">
        <v>555</v>
      </c>
      <c r="F1103" s="3">
        <v>0.4</v>
      </c>
    </row>
    <row r="1104" spans="1:6" x14ac:dyDescent="0.3">
      <c r="A1104" t="s">
        <v>4521</v>
      </c>
      <c r="B1104" t="s">
        <v>3372</v>
      </c>
      <c r="C1104" t="s">
        <v>3151</v>
      </c>
      <c r="D1104" s="1">
        <f t="shared" ca="1" si="17"/>
        <v>44755</v>
      </c>
      <c r="E1104" s="2">
        <v>555</v>
      </c>
      <c r="F1104" s="3">
        <v>0.4</v>
      </c>
    </row>
    <row r="1105" spans="1:6" x14ac:dyDescent="0.3">
      <c r="A1105" t="s">
        <v>4522</v>
      </c>
      <c r="B1105" t="s">
        <v>3373</v>
      </c>
      <c r="C1105" t="s">
        <v>3152</v>
      </c>
      <c r="D1105" s="1">
        <f t="shared" ca="1" si="17"/>
        <v>44435</v>
      </c>
      <c r="E1105" s="2">
        <v>565</v>
      </c>
      <c r="F1105" s="3">
        <v>0.15</v>
      </c>
    </row>
    <row r="1106" spans="1:6" x14ac:dyDescent="0.3">
      <c r="A1106" t="s">
        <v>4523</v>
      </c>
      <c r="B1106" t="s">
        <v>3374</v>
      </c>
      <c r="C1106" t="s">
        <v>3153</v>
      </c>
      <c r="D1106" s="1">
        <f t="shared" ca="1" si="17"/>
        <v>44216</v>
      </c>
      <c r="E1106" s="2">
        <v>555</v>
      </c>
      <c r="F1106" s="3">
        <v>0.15</v>
      </c>
    </row>
    <row r="1107" spans="1:6" x14ac:dyDescent="0.3">
      <c r="A1107" t="s">
        <v>4524</v>
      </c>
      <c r="B1107" t="s">
        <v>3375</v>
      </c>
      <c r="C1107" t="s">
        <v>3154</v>
      </c>
      <c r="D1107" s="1">
        <f t="shared" ca="1" si="17"/>
        <v>44396</v>
      </c>
      <c r="E1107" s="2">
        <v>999</v>
      </c>
      <c r="F1107" s="3">
        <v>0.15</v>
      </c>
    </row>
    <row r="1108" spans="1:6" x14ac:dyDescent="0.3">
      <c r="A1108" t="s">
        <v>4525</v>
      </c>
      <c r="B1108" t="s">
        <v>3376</v>
      </c>
      <c r="C1108" t="s">
        <v>3155</v>
      </c>
      <c r="D1108" s="1">
        <f t="shared" ca="1" si="17"/>
        <v>44784</v>
      </c>
      <c r="E1108" s="2">
        <v>999</v>
      </c>
      <c r="F1108" s="3">
        <v>0.35</v>
      </c>
    </row>
    <row r="1109" spans="1:6" x14ac:dyDescent="0.3">
      <c r="A1109" t="s">
        <v>4526</v>
      </c>
      <c r="B1109" t="s">
        <v>3377</v>
      </c>
      <c r="C1109" t="s">
        <v>3156</v>
      </c>
      <c r="D1109" s="1">
        <f t="shared" ca="1" si="17"/>
        <v>44431</v>
      </c>
      <c r="E1109" s="2">
        <v>999</v>
      </c>
      <c r="F1109" s="3">
        <v>0.35</v>
      </c>
    </row>
    <row r="1110" spans="1:6" x14ac:dyDescent="0.3">
      <c r="A1110" t="s">
        <v>4527</v>
      </c>
      <c r="B1110" t="s">
        <v>3378</v>
      </c>
      <c r="C1110" t="s">
        <v>3157</v>
      </c>
      <c r="D1110" s="1">
        <f t="shared" ca="1" si="17"/>
        <v>45000</v>
      </c>
      <c r="E1110" s="2">
        <v>999</v>
      </c>
      <c r="F1110" s="3">
        <v>0.35</v>
      </c>
    </row>
    <row r="1111" spans="1:6" x14ac:dyDescent="0.3">
      <c r="A1111" t="s">
        <v>4528</v>
      </c>
      <c r="B1111" t="s">
        <v>3379</v>
      </c>
      <c r="C1111" t="s">
        <v>3158</v>
      </c>
      <c r="D1111" s="1">
        <f t="shared" ca="1" si="17"/>
        <v>44663</v>
      </c>
      <c r="E1111" s="2">
        <v>1119</v>
      </c>
      <c r="F1111" s="3">
        <v>0.35</v>
      </c>
    </row>
    <row r="1112" spans="1:6" x14ac:dyDescent="0.3">
      <c r="A1112" t="s">
        <v>4529</v>
      </c>
      <c r="B1112" t="s">
        <v>3380</v>
      </c>
      <c r="C1112" t="s">
        <v>3159</v>
      </c>
      <c r="D1112" s="1">
        <f t="shared" ca="1" si="17"/>
        <v>44589</v>
      </c>
      <c r="E1112" s="2">
        <v>1119</v>
      </c>
      <c r="F1112" s="3">
        <v>0.55000000000000004</v>
      </c>
    </row>
    <row r="1113" spans="1:6" x14ac:dyDescent="0.3">
      <c r="A1113" t="s">
        <v>4530</v>
      </c>
      <c r="B1113" t="s">
        <v>3381</v>
      </c>
      <c r="C1113" t="s">
        <v>3160</v>
      </c>
      <c r="D1113" s="1">
        <f t="shared" ca="1" si="17"/>
        <v>44476</v>
      </c>
      <c r="E1113" s="2">
        <v>1119</v>
      </c>
      <c r="F1113" s="3">
        <v>0.55000000000000004</v>
      </c>
    </row>
    <row r="1114" spans="1:6" x14ac:dyDescent="0.3">
      <c r="A1114" t="s">
        <v>4531</v>
      </c>
      <c r="B1114" t="s">
        <v>3382</v>
      </c>
      <c r="C1114" t="s">
        <v>3161</v>
      </c>
      <c r="D1114" s="1">
        <f t="shared" ca="1" si="17"/>
        <v>44892</v>
      </c>
      <c r="E1114" s="2">
        <v>1119</v>
      </c>
      <c r="F1114" s="3">
        <v>0.55000000000000004</v>
      </c>
    </row>
    <row r="1115" spans="1:6" x14ac:dyDescent="0.3">
      <c r="A1115" t="s">
        <v>4532</v>
      </c>
      <c r="B1115" t="s">
        <v>3383</v>
      </c>
      <c r="C1115" t="s">
        <v>3162</v>
      </c>
      <c r="D1115" s="1">
        <f t="shared" ca="1" si="17"/>
        <v>44405</v>
      </c>
      <c r="E1115" s="2">
        <v>985</v>
      </c>
      <c r="F1115" s="3">
        <v>0.55000000000000004</v>
      </c>
    </row>
    <row r="1116" spans="1:6" x14ac:dyDescent="0.3">
      <c r="A1116" t="s">
        <v>4533</v>
      </c>
      <c r="B1116" t="s">
        <v>3384</v>
      </c>
      <c r="C1116" t="s">
        <v>3163</v>
      </c>
      <c r="D1116" s="1">
        <f t="shared" ca="1" si="17"/>
        <v>44823</v>
      </c>
      <c r="E1116" s="2">
        <v>985</v>
      </c>
      <c r="F1116" s="3">
        <v>0.5</v>
      </c>
    </row>
    <row r="1117" spans="1:6" x14ac:dyDescent="0.3">
      <c r="A1117" t="s">
        <v>4534</v>
      </c>
      <c r="B1117" t="s">
        <v>3285</v>
      </c>
      <c r="C1117" t="s">
        <v>3164</v>
      </c>
      <c r="D1117" s="1">
        <f t="shared" ca="1" si="17"/>
        <v>44421</v>
      </c>
      <c r="E1117" s="2">
        <v>985</v>
      </c>
      <c r="F1117" s="3">
        <v>0.5</v>
      </c>
    </row>
    <row r="1118" spans="1:6" x14ac:dyDescent="0.3">
      <c r="A1118" t="s">
        <v>4535</v>
      </c>
      <c r="B1118" t="s">
        <v>3286</v>
      </c>
      <c r="C1118" t="s">
        <v>3165</v>
      </c>
      <c r="D1118" s="1">
        <f t="shared" ca="1" si="17"/>
        <v>44591</v>
      </c>
      <c r="E1118" s="2">
        <v>985</v>
      </c>
      <c r="F1118" s="3">
        <v>0.5</v>
      </c>
    </row>
    <row r="1119" spans="1:6" x14ac:dyDescent="0.3">
      <c r="A1119" t="s">
        <v>4536</v>
      </c>
      <c r="B1119" t="s">
        <v>3287</v>
      </c>
      <c r="C1119" t="s">
        <v>3166</v>
      </c>
      <c r="D1119" s="1">
        <f t="shared" ca="1" si="17"/>
        <v>44516</v>
      </c>
      <c r="E1119" s="2">
        <v>985</v>
      </c>
      <c r="F1119" s="3">
        <v>0.5</v>
      </c>
    </row>
    <row r="1120" spans="1:6" x14ac:dyDescent="0.3">
      <c r="A1120" t="s">
        <v>4537</v>
      </c>
      <c r="B1120" t="s">
        <v>3288</v>
      </c>
      <c r="C1120" t="s">
        <v>3167</v>
      </c>
      <c r="D1120" s="1">
        <f t="shared" ca="1" si="17"/>
        <v>44407</v>
      </c>
      <c r="E1120" s="2">
        <v>369</v>
      </c>
      <c r="F1120" s="3">
        <v>0.5</v>
      </c>
    </row>
    <row r="1121" spans="1:6" x14ac:dyDescent="0.3">
      <c r="A1121" t="s">
        <v>4538</v>
      </c>
      <c r="B1121" t="s">
        <v>3289</v>
      </c>
      <c r="C1121" t="s">
        <v>3168</v>
      </c>
      <c r="D1121" s="1">
        <f t="shared" ca="1" si="17"/>
        <v>44775</v>
      </c>
      <c r="E1121" s="2">
        <v>399</v>
      </c>
      <c r="F1121" s="3">
        <v>0.3</v>
      </c>
    </row>
    <row r="1122" spans="1:6" x14ac:dyDescent="0.3">
      <c r="A1122" t="s">
        <v>4539</v>
      </c>
      <c r="B1122" t="s">
        <v>3290</v>
      </c>
      <c r="C1122" t="s">
        <v>3169</v>
      </c>
      <c r="D1122" s="1">
        <f t="shared" ca="1" si="17"/>
        <v>44663</v>
      </c>
      <c r="E1122" s="2">
        <v>399</v>
      </c>
      <c r="F1122" s="3">
        <v>0.32</v>
      </c>
    </row>
    <row r="1123" spans="1:6" x14ac:dyDescent="0.3">
      <c r="A1123" t="s">
        <v>4540</v>
      </c>
      <c r="B1123" t="s">
        <v>3291</v>
      </c>
      <c r="C1123" t="s">
        <v>3170</v>
      </c>
      <c r="D1123" s="1">
        <f t="shared" ca="1" si="17"/>
        <v>44773</v>
      </c>
      <c r="E1123" s="2">
        <v>399</v>
      </c>
      <c r="F1123" s="3">
        <v>0.25</v>
      </c>
    </row>
    <row r="1124" spans="1:6" x14ac:dyDescent="0.3">
      <c r="A1124" t="s">
        <v>4541</v>
      </c>
      <c r="B1124" t="s">
        <v>3292</v>
      </c>
      <c r="C1124" t="s">
        <v>3171</v>
      </c>
      <c r="D1124" s="1">
        <f t="shared" ca="1" si="17"/>
        <v>44344</v>
      </c>
      <c r="E1124" s="2">
        <v>399</v>
      </c>
      <c r="F1124" s="3">
        <v>0.45</v>
      </c>
    </row>
    <row r="1125" spans="1:6" x14ac:dyDescent="0.3">
      <c r="A1125" t="s">
        <v>4542</v>
      </c>
      <c r="B1125" t="s">
        <v>3293</v>
      </c>
      <c r="C1125" t="s">
        <v>3172</v>
      </c>
      <c r="D1125" s="1">
        <f t="shared" ca="1" si="17"/>
        <v>44994</v>
      </c>
      <c r="E1125" s="2">
        <v>555</v>
      </c>
      <c r="F1125" s="3">
        <v>0.15</v>
      </c>
    </row>
    <row r="1126" spans="1:6" x14ac:dyDescent="0.3">
      <c r="A1126" t="s">
        <v>4543</v>
      </c>
      <c r="B1126" t="s">
        <v>3294</v>
      </c>
      <c r="C1126" t="s">
        <v>3173</v>
      </c>
      <c r="D1126" s="1">
        <f t="shared" ca="1" si="17"/>
        <v>44818</v>
      </c>
      <c r="E1126" s="2">
        <v>555</v>
      </c>
      <c r="F1126" s="3">
        <v>0.33</v>
      </c>
    </row>
    <row r="1127" spans="1:6" x14ac:dyDescent="0.3">
      <c r="A1127" t="s">
        <v>4544</v>
      </c>
      <c r="B1127" t="s">
        <v>3295</v>
      </c>
      <c r="C1127" t="s">
        <v>3174</v>
      </c>
      <c r="D1127" s="1">
        <f t="shared" ca="1" si="17"/>
        <v>44993</v>
      </c>
      <c r="E1127" s="2">
        <v>555</v>
      </c>
      <c r="F1127" s="3">
        <v>0.42</v>
      </c>
    </row>
    <row r="1128" spans="1:6" x14ac:dyDescent="0.3">
      <c r="A1128" t="s">
        <v>4545</v>
      </c>
      <c r="B1128" t="s">
        <v>3296</v>
      </c>
      <c r="C1128" t="s">
        <v>3175</v>
      </c>
      <c r="D1128" s="1">
        <f t="shared" ca="1" si="17"/>
        <v>44217</v>
      </c>
      <c r="E1128" s="2">
        <v>555</v>
      </c>
      <c r="F1128" s="3">
        <v>0.42</v>
      </c>
    </row>
    <row r="1129" spans="1:6" x14ac:dyDescent="0.3">
      <c r="A1129" t="s">
        <v>4546</v>
      </c>
      <c r="B1129" t="s">
        <v>3297</v>
      </c>
      <c r="C1129" t="s">
        <v>3176</v>
      </c>
      <c r="D1129" s="1">
        <f t="shared" ca="1" si="17"/>
        <v>44389</v>
      </c>
      <c r="E1129" s="2">
        <v>675</v>
      </c>
      <c r="F1129" s="3">
        <v>0.39</v>
      </c>
    </row>
    <row r="1130" spans="1:6" x14ac:dyDescent="0.3">
      <c r="A1130" t="s">
        <v>4547</v>
      </c>
      <c r="B1130" t="s">
        <v>3298</v>
      </c>
      <c r="C1130" t="s">
        <v>3177</v>
      </c>
      <c r="D1130" s="1">
        <f t="shared" ca="1" si="17"/>
        <v>45000</v>
      </c>
      <c r="E1130" s="2">
        <v>675</v>
      </c>
      <c r="F1130" s="3">
        <v>0.39</v>
      </c>
    </row>
    <row r="1131" spans="1:6" x14ac:dyDescent="0.3">
      <c r="A1131" t="s">
        <v>4548</v>
      </c>
      <c r="B1131" t="s">
        <v>3299</v>
      </c>
      <c r="C1131" t="s">
        <v>3178</v>
      </c>
      <c r="D1131" s="1">
        <f t="shared" ca="1" si="17"/>
        <v>44671</v>
      </c>
      <c r="E1131" s="2">
        <v>675</v>
      </c>
      <c r="F1131" s="3">
        <v>0.39</v>
      </c>
    </row>
    <row r="1132" spans="1:6" x14ac:dyDescent="0.3">
      <c r="A1132" t="s">
        <v>4549</v>
      </c>
      <c r="B1132" t="s">
        <v>3300</v>
      </c>
      <c r="C1132" t="s">
        <v>3179</v>
      </c>
      <c r="D1132" s="1">
        <f t="shared" ca="1" si="17"/>
        <v>44973</v>
      </c>
      <c r="E1132" s="2">
        <v>654</v>
      </c>
      <c r="F1132" s="3">
        <v>0.39</v>
      </c>
    </row>
    <row r="1133" spans="1:6" x14ac:dyDescent="0.3">
      <c r="A1133" t="s">
        <v>4550</v>
      </c>
      <c r="B1133" t="s">
        <v>3301</v>
      </c>
      <c r="C1133" t="s">
        <v>3180</v>
      </c>
      <c r="D1133" s="1">
        <f t="shared" ca="1" si="17"/>
        <v>44436</v>
      </c>
      <c r="E1133" s="2">
        <v>654</v>
      </c>
      <c r="F1133" s="3">
        <v>0.3</v>
      </c>
    </row>
    <row r="1134" spans="1:6" x14ac:dyDescent="0.3">
      <c r="A1134" t="s">
        <v>4551</v>
      </c>
      <c r="B1134" t="s">
        <v>3302</v>
      </c>
      <c r="C1134" t="s">
        <v>3181</v>
      </c>
      <c r="D1134" s="1">
        <f t="shared" ca="1" si="17"/>
        <v>44592</v>
      </c>
      <c r="E1134" s="2">
        <v>654</v>
      </c>
      <c r="F1134" s="3">
        <v>0.3</v>
      </c>
    </row>
    <row r="1135" spans="1:6" x14ac:dyDescent="0.3">
      <c r="A1135" t="s">
        <v>4552</v>
      </c>
      <c r="B1135" t="s">
        <v>3303</v>
      </c>
      <c r="C1135" t="s">
        <v>3182</v>
      </c>
      <c r="D1135" s="1">
        <f t="shared" ca="1" si="17"/>
        <v>44289</v>
      </c>
      <c r="E1135" s="2">
        <v>654</v>
      </c>
      <c r="F1135" s="3">
        <v>0.3</v>
      </c>
    </row>
    <row r="1136" spans="1:6" x14ac:dyDescent="0.3">
      <c r="A1136" t="s">
        <v>4553</v>
      </c>
      <c r="B1136" t="s">
        <v>3304</v>
      </c>
      <c r="C1136" t="s">
        <v>3183</v>
      </c>
      <c r="D1136" s="1">
        <f t="shared" ca="1" si="17"/>
        <v>44382</v>
      </c>
      <c r="E1136" s="2">
        <v>356</v>
      </c>
      <c r="F1136" s="3">
        <v>0.25</v>
      </c>
    </row>
    <row r="1137" spans="1:6" x14ac:dyDescent="0.3">
      <c r="A1137" t="s">
        <v>4554</v>
      </c>
      <c r="B1137" t="s">
        <v>3305</v>
      </c>
      <c r="C1137" t="s">
        <v>3184</v>
      </c>
      <c r="D1137" s="1">
        <f t="shared" ca="1" si="17"/>
        <v>44993</v>
      </c>
      <c r="E1137" s="2">
        <v>686</v>
      </c>
      <c r="F1137" s="3">
        <v>0.25</v>
      </c>
    </row>
    <row r="1138" spans="1:6" x14ac:dyDescent="0.3">
      <c r="A1138" t="s">
        <v>4555</v>
      </c>
      <c r="B1138" t="s">
        <v>3306</v>
      </c>
      <c r="C1138" t="s">
        <v>3185</v>
      </c>
      <c r="D1138" s="1">
        <f t="shared" ca="1" si="17"/>
        <v>44782</v>
      </c>
      <c r="E1138" s="2">
        <v>456</v>
      </c>
      <c r="F1138" s="3">
        <v>0.3</v>
      </c>
    </row>
    <row r="1139" spans="1:6" x14ac:dyDescent="0.3">
      <c r="A1139" t="s">
        <v>4556</v>
      </c>
      <c r="B1139" t="s">
        <v>3307</v>
      </c>
      <c r="C1139" t="s">
        <v>3186</v>
      </c>
      <c r="D1139" s="1">
        <f t="shared" ca="1" si="17"/>
        <v>44386</v>
      </c>
      <c r="E1139" s="2">
        <v>516</v>
      </c>
      <c r="F1139" s="3">
        <v>0.3</v>
      </c>
    </row>
    <row r="1140" spans="1:6" x14ac:dyDescent="0.3">
      <c r="A1140" t="s">
        <v>4557</v>
      </c>
      <c r="B1140" t="s">
        <v>3308</v>
      </c>
      <c r="C1140" t="s">
        <v>3187</v>
      </c>
      <c r="D1140" s="1">
        <f t="shared" ca="1" si="17"/>
        <v>44583</v>
      </c>
      <c r="E1140" s="2">
        <v>355</v>
      </c>
      <c r="F1140" s="3">
        <v>0.3</v>
      </c>
    </row>
    <row r="1141" spans="1:6" x14ac:dyDescent="0.3">
      <c r="A1141" t="s">
        <v>4558</v>
      </c>
      <c r="B1141" t="s">
        <v>3309</v>
      </c>
      <c r="C1141" t="s">
        <v>3188</v>
      </c>
      <c r="D1141" s="1">
        <f t="shared" ca="1" si="17"/>
        <v>44723</v>
      </c>
      <c r="E1141" s="2">
        <v>465</v>
      </c>
      <c r="F1141" s="3">
        <v>0.4</v>
      </c>
    </row>
    <row r="1142" spans="1:6" x14ac:dyDescent="0.3">
      <c r="A1142" t="s">
        <v>4559</v>
      </c>
      <c r="B1142" t="s">
        <v>3310</v>
      </c>
      <c r="C1142" t="s">
        <v>3189</v>
      </c>
      <c r="D1142" s="1">
        <f t="shared" ca="1" si="17"/>
        <v>44420</v>
      </c>
      <c r="E1142" s="2">
        <v>965</v>
      </c>
      <c r="F1142" s="3">
        <v>0.4</v>
      </c>
    </row>
    <row r="1143" spans="1:6" x14ac:dyDescent="0.3">
      <c r="A1143" t="s">
        <v>4560</v>
      </c>
      <c r="B1143" t="s">
        <v>3311</v>
      </c>
      <c r="C1143" t="s">
        <v>3190</v>
      </c>
      <c r="D1143" s="1">
        <f t="shared" ca="1" si="17"/>
        <v>44272</v>
      </c>
      <c r="E1143" s="2">
        <v>1158</v>
      </c>
      <c r="F1143" s="3">
        <v>0.4</v>
      </c>
    </row>
    <row r="1144" spans="1:6" x14ac:dyDescent="0.3">
      <c r="A1144" t="s">
        <v>4561</v>
      </c>
      <c r="B1144" t="s">
        <v>3312</v>
      </c>
      <c r="C1144" t="s">
        <v>3191</v>
      </c>
      <c r="D1144" s="1">
        <f t="shared" ca="1" si="17"/>
        <v>44645</v>
      </c>
      <c r="E1144" s="2">
        <v>264</v>
      </c>
      <c r="F1144" s="3">
        <v>0.4</v>
      </c>
    </row>
    <row r="1145" spans="1:6" x14ac:dyDescent="0.3">
      <c r="A1145" t="s">
        <v>4562</v>
      </c>
      <c r="B1145" t="s">
        <v>3313</v>
      </c>
      <c r="C1145" t="s">
        <v>3192</v>
      </c>
      <c r="D1145" s="1">
        <f t="shared" ca="1" si="17"/>
        <v>44473</v>
      </c>
      <c r="E1145" s="2">
        <v>433</v>
      </c>
      <c r="F1145" s="3">
        <v>0.4</v>
      </c>
    </row>
    <row r="1146" spans="1:6" x14ac:dyDescent="0.3">
      <c r="A1146" t="s">
        <v>4563</v>
      </c>
      <c r="B1146" t="s">
        <v>3314</v>
      </c>
      <c r="C1146" t="s">
        <v>3193</v>
      </c>
      <c r="D1146" s="1">
        <f t="shared" ca="1" si="17"/>
        <v>44279</v>
      </c>
      <c r="E1146" s="2">
        <v>562</v>
      </c>
      <c r="F1146" s="3">
        <v>0.4</v>
      </c>
    </row>
    <row r="1147" spans="1:6" x14ac:dyDescent="0.3">
      <c r="A1147" t="s">
        <v>4564</v>
      </c>
      <c r="B1147" t="s">
        <v>3315</v>
      </c>
      <c r="C1147" t="s">
        <v>3193</v>
      </c>
      <c r="D1147" s="1">
        <f t="shared" ca="1" si="17"/>
        <v>44741</v>
      </c>
      <c r="E1147" s="2">
        <v>423</v>
      </c>
      <c r="F1147" s="3">
        <v>0.45</v>
      </c>
    </row>
    <row r="1148" spans="1:6" x14ac:dyDescent="0.3">
      <c r="A1148" t="s">
        <v>4565</v>
      </c>
      <c r="B1148" t="s">
        <v>3316</v>
      </c>
      <c r="C1148" t="s">
        <v>3193</v>
      </c>
      <c r="D1148" s="1">
        <f t="shared" ca="1" si="17"/>
        <v>44962</v>
      </c>
      <c r="E1148" s="2">
        <v>621</v>
      </c>
      <c r="F1148" s="3">
        <v>0.45</v>
      </c>
    </row>
    <row r="1149" spans="1:6" x14ac:dyDescent="0.3">
      <c r="A1149" t="s">
        <v>4566</v>
      </c>
      <c r="B1149" t="s">
        <v>3317</v>
      </c>
      <c r="C1149" t="s">
        <v>3193</v>
      </c>
      <c r="D1149" s="1">
        <f t="shared" ca="1" si="17"/>
        <v>44810</v>
      </c>
      <c r="E1149" s="2">
        <v>333</v>
      </c>
      <c r="F1149" s="3">
        <v>0.45</v>
      </c>
    </row>
    <row r="1150" spans="1:6" x14ac:dyDescent="0.3">
      <c r="A1150" t="s">
        <v>4567</v>
      </c>
      <c r="B1150" t="s">
        <v>3318</v>
      </c>
      <c r="C1150" t="s">
        <v>3193</v>
      </c>
      <c r="D1150" s="1">
        <f t="shared" ca="1" si="17"/>
        <v>44813</v>
      </c>
      <c r="E1150" s="2">
        <v>236</v>
      </c>
      <c r="F1150" s="3">
        <v>0.47</v>
      </c>
    </row>
    <row r="1151" spans="1:6" x14ac:dyDescent="0.3">
      <c r="A1151" t="s">
        <v>4568</v>
      </c>
      <c r="B1151" t="s">
        <v>3319</v>
      </c>
      <c r="C1151" t="s">
        <v>3194</v>
      </c>
      <c r="D1151" s="1">
        <f t="shared" ca="1" si="17"/>
        <v>44732</v>
      </c>
      <c r="E1151" s="2">
        <v>456</v>
      </c>
      <c r="F1151" s="3">
        <v>0.47</v>
      </c>
    </row>
    <row r="1152" spans="1:6" x14ac:dyDescent="0.3">
      <c r="A1152" t="s">
        <v>4569</v>
      </c>
      <c r="B1152" t="s">
        <v>3320</v>
      </c>
      <c r="C1152" t="s">
        <v>3195</v>
      </c>
      <c r="D1152" s="1">
        <f t="shared" ca="1" si="17"/>
        <v>44873</v>
      </c>
      <c r="E1152" s="2">
        <v>963</v>
      </c>
      <c r="F1152" s="3">
        <v>0.46</v>
      </c>
    </row>
    <row r="1153" spans="1:6" x14ac:dyDescent="0.3">
      <c r="A1153" t="s">
        <v>4570</v>
      </c>
      <c r="B1153" t="s">
        <v>3321</v>
      </c>
      <c r="C1153" t="s">
        <v>3196</v>
      </c>
      <c r="D1153" s="1">
        <f t="shared" ca="1" si="17"/>
        <v>44841</v>
      </c>
      <c r="E1153" s="2">
        <v>234</v>
      </c>
      <c r="F1153" s="3">
        <v>0.46</v>
      </c>
    </row>
    <row r="1154" spans="1:6" x14ac:dyDescent="0.3">
      <c r="A1154" t="s">
        <v>4571</v>
      </c>
      <c r="B1154" t="s">
        <v>3322</v>
      </c>
      <c r="C1154" t="s">
        <v>3197</v>
      </c>
      <c r="D1154" s="1">
        <f t="shared" ca="1" si="17"/>
        <v>44493</v>
      </c>
      <c r="E1154" s="2">
        <v>456</v>
      </c>
      <c r="F1154" s="3">
        <v>0.46</v>
      </c>
    </row>
    <row r="1155" spans="1:6" x14ac:dyDescent="0.3">
      <c r="A1155" t="s">
        <v>4572</v>
      </c>
      <c r="B1155" t="s">
        <v>3323</v>
      </c>
      <c r="C1155" t="s">
        <v>3198</v>
      </c>
      <c r="D1155" s="1">
        <f t="shared" ref="D1155:D1218" ca="1" si="18">RANDBETWEEN(DATE(2021,1,1),DATE(2023,3,31))</f>
        <v>44951</v>
      </c>
      <c r="E1155" s="2">
        <v>564</v>
      </c>
      <c r="F1155" s="3">
        <v>0.3</v>
      </c>
    </row>
    <row r="1156" spans="1:6" x14ac:dyDescent="0.3">
      <c r="A1156" t="s">
        <v>4573</v>
      </c>
      <c r="B1156" t="s">
        <v>3324</v>
      </c>
      <c r="C1156" t="s">
        <v>3199</v>
      </c>
      <c r="D1156" s="1">
        <f t="shared" ca="1" si="18"/>
        <v>44686</v>
      </c>
      <c r="E1156" s="2">
        <v>634</v>
      </c>
      <c r="F1156" s="3">
        <v>0.3</v>
      </c>
    </row>
    <row r="1157" spans="1:6" x14ac:dyDescent="0.3">
      <c r="A1157" t="s">
        <v>4574</v>
      </c>
      <c r="B1157" t="s">
        <v>3325</v>
      </c>
      <c r="C1157" t="s">
        <v>3200</v>
      </c>
      <c r="D1157" s="1">
        <f t="shared" ca="1" si="18"/>
        <v>44626</v>
      </c>
      <c r="E1157" s="2">
        <v>236</v>
      </c>
      <c r="F1157" s="3">
        <v>0.3</v>
      </c>
    </row>
    <row r="1158" spans="1:6" x14ac:dyDescent="0.3">
      <c r="A1158" t="s">
        <v>4575</v>
      </c>
      <c r="B1158" t="s">
        <v>3326</v>
      </c>
      <c r="C1158" t="s">
        <v>3201</v>
      </c>
      <c r="D1158" s="1">
        <f t="shared" ca="1" si="18"/>
        <v>44894</v>
      </c>
      <c r="E1158" s="2">
        <v>444</v>
      </c>
      <c r="F1158" s="3">
        <v>0.3</v>
      </c>
    </row>
    <row r="1159" spans="1:6" x14ac:dyDescent="0.3">
      <c r="A1159" t="s">
        <v>4576</v>
      </c>
      <c r="B1159" t="s">
        <v>3327</v>
      </c>
      <c r="C1159" t="s">
        <v>3202</v>
      </c>
      <c r="D1159" s="1">
        <f t="shared" ca="1" si="18"/>
        <v>44899</v>
      </c>
      <c r="E1159" s="2">
        <v>456</v>
      </c>
      <c r="F1159" s="3">
        <v>0.3</v>
      </c>
    </row>
    <row r="1160" spans="1:6" x14ac:dyDescent="0.3">
      <c r="A1160" t="s">
        <v>4577</v>
      </c>
      <c r="B1160" t="s">
        <v>3328</v>
      </c>
      <c r="C1160" t="s">
        <v>3203</v>
      </c>
      <c r="D1160" s="1">
        <f t="shared" ca="1" si="18"/>
        <v>44606</v>
      </c>
      <c r="E1160" s="2">
        <v>963</v>
      </c>
      <c r="F1160" s="3">
        <v>0.35</v>
      </c>
    </row>
    <row r="1161" spans="1:6" x14ac:dyDescent="0.3">
      <c r="A1161" t="s">
        <v>4578</v>
      </c>
      <c r="B1161" t="s">
        <v>3329</v>
      </c>
      <c r="C1161" t="s">
        <v>3204</v>
      </c>
      <c r="D1161" s="1">
        <f t="shared" ca="1" si="18"/>
        <v>44833</v>
      </c>
      <c r="E1161" s="2">
        <v>456</v>
      </c>
      <c r="F1161" s="3">
        <v>0.35</v>
      </c>
    </row>
    <row r="1162" spans="1:6" x14ac:dyDescent="0.3">
      <c r="A1162" t="s">
        <v>4579</v>
      </c>
      <c r="B1162" t="s">
        <v>3330</v>
      </c>
      <c r="C1162" t="s">
        <v>3205</v>
      </c>
      <c r="D1162" s="1">
        <f t="shared" ca="1" si="18"/>
        <v>44919</v>
      </c>
      <c r="E1162" s="2">
        <v>1189</v>
      </c>
      <c r="F1162" s="3">
        <v>0.35</v>
      </c>
    </row>
    <row r="1163" spans="1:6" x14ac:dyDescent="0.3">
      <c r="A1163" t="s">
        <v>4580</v>
      </c>
      <c r="B1163" t="s">
        <v>3331</v>
      </c>
      <c r="C1163" t="s">
        <v>3206</v>
      </c>
      <c r="D1163" s="1">
        <f t="shared" ca="1" si="18"/>
        <v>44879</v>
      </c>
      <c r="E1163" s="2">
        <v>1298</v>
      </c>
      <c r="F1163" s="3">
        <v>0.35</v>
      </c>
    </row>
    <row r="1164" spans="1:6" x14ac:dyDescent="0.3">
      <c r="A1164" t="s">
        <v>4581</v>
      </c>
      <c r="B1164" t="s">
        <v>3332</v>
      </c>
      <c r="C1164" t="s">
        <v>3207</v>
      </c>
      <c r="D1164" s="1">
        <f t="shared" ca="1" si="18"/>
        <v>44197</v>
      </c>
      <c r="E1164" s="2">
        <v>1456</v>
      </c>
      <c r="F1164" s="3">
        <v>0.35</v>
      </c>
    </row>
    <row r="1165" spans="1:6" x14ac:dyDescent="0.3">
      <c r="A1165" t="s">
        <v>4582</v>
      </c>
      <c r="B1165" t="s">
        <v>3333</v>
      </c>
      <c r="C1165" t="s">
        <v>3208</v>
      </c>
      <c r="D1165" s="1">
        <f t="shared" ca="1" si="18"/>
        <v>44792</v>
      </c>
      <c r="E1165" s="2">
        <v>1478</v>
      </c>
      <c r="F1165" s="3">
        <v>0.35</v>
      </c>
    </row>
    <row r="1166" spans="1:6" x14ac:dyDescent="0.3">
      <c r="A1166" t="s">
        <v>4583</v>
      </c>
      <c r="B1166" t="s">
        <v>3334</v>
      </c>
      <c r="C1166" t="s">
        <v>3208</v>
      </c>
      <c r="D1166" s="1">
        <f t="shared" ca="1" si="18"/>
        <v>44474</v>
      </c>
      <c r="E1166" s="2">
        <v>256</v>
      </c>
      <c r="F1166" s="3">
        <v>0.4</v>
      </c>
    </row>
    <row r="1167" spans="1:6" x14ac:dyDescent="0.3">
      <c r="A1167" t="s">
        <v>4584</v>
      </c>
      <c r="B1167" t="s">
        <v>3335</v>
      </c>
      <c r="C1167" t="s">
        <v>3208</v>
      </c>
      <c r="D1167" s="1">
        <f t="shared" ca="1" si="18"/>
        <v>44562</v>
      </c>
      <c r="E1167" s="2">
        <v>2698</v>
      </c>
      <c r="F1167" s="3">
        <v>0.4</v>
      </c>
    </row>
    <row r="1168" spans="1:6" x14ac:dyDescent="0.3">
      <c r="A1168" t="s">
        <v>4585</v>
      </c>
      <c r="B1168" t="s">
        <v>3336</v>
      </c>
      <c r="C1168" t="s">
        <v>3208</v>
      </c>
      <c r="D1168" s="1">
        <f t="shared" ca="1" si="18"/>
        <v>44751</v>
      </c>
      <c r="E1168" s="2">
        <v>2364</v>
      </c>
      <c r="F1168" s="3">
        <v>0.15</v>
      </c>
    </row>
    <row r="1169" spans="1:6" x14ac:dyDescent="0.3">
      <c r="A1169" t="s">
        <v>4586</v>
      </c>
      <c r="B1169" t="s">
        <v>3337</v>
      </c>
      <c r="C1169" t="s">
        <v>3208</v>
      </c>
      <c r="D1169" s="1">
        <f t="shared" ca="1" si="18"/>
        <v>44487</v>
      </c>
      <c r="E1169" s="2">
        <v>1236</v>
      </c>
      <c r="F1169" s="3">
        <v>0.15</v>
      </c>
    </row>
    <row r="1170" spans="1:6" x14ac:dyDescent="0.3">
      <c r="A1170" t="s">
        <v>4587</v>
      </c>
      <c r="B1170" t="s">
        <v>3338</v>
      </c>
      <c r="C1170" t="s">
        <v>3209</v>
      </c>
      <c r="D1170" s="1">
        <f t="shared" ca="1" si="18"/>
        <v>44920</v>
      </c>
      <c r="E1170" s="2">
        <v>756</v>
      </c>
      <c r="F1170" s="3">
        <v>0.15</v>
      </c>
    </row>
    <row r="1171" spans="1:6" x14ac:dyDescent="0.3">
      <c r="A1171" t="s">
        <v>4588</v>
      </c>
      <c r="B1171" t="s">
        <v>3339</v>
      </c>
      <c r="C1171" t="s">
        <v>3210</v>
      </c>
      <c r="D1171" s="1">
        <f t="shared" ca="1" si="18"/>
        <v>44292</v>
      </c>
      <c r="E1171" s="2">
        <v>326</v>
      </c>
      <c r="F1171" s="3">
        <v>0.3</v>
      </c>
    </row>
    <row r="1172" spans="1:6" x14ac:dyDescent="0.3">
      <c r="A1172" t="s">
        <v>4589</v>
      </c>
      <c r="B1172" t="s">
        <v>3340</v>
      </c>
      <c r="C1172" t="s">
        <v>3211</v>
      </c>
      <c r="D1172" s="1">
        <f t="shared" ca="1" si="18"/>
        <v>44791</v>
      </c>
      <c r="E1172" s="2">
        <v>453</v>
      </c>
      <c r="F1172" s="3">
        <v>0.3</v>
      </c>
    </row>
    <row r="1173" spans="1:6" x14ac:dyDescent="0.3">
      <c r="A1173" t="s">
        <v>4590</v>
      </c>
      <c r="B1173" t="s">
        <v>3341</v>
      </c>
      <c r="C1173" t="s">
        <v>3212</v>
      </c>
      <c r="D1173" s="1">
        <f t="shared" ca="1" si="18"/>
        <v>44535</v>
      </c>
      <c r="E1173" s="2">
        <v>326</v>
      </c>
      <c r="F1173" s="3">
        <v>0.4</v>
      </c>
    </row>
    <row r="1174" spans="1:6" x14ac:dyDescent="0.3">
      <c r="A1174" t="s">
        <v>4591</v>
      </c>
      <c r="B1174" t="s">
        <v>3342</v>
      </c>
      <c r="C1174" t="s">
        <v>142</v>
      </c>
      <c r="D1174" s="1">
        <f t="shared" ca="1" si="18"/>
        <v>44753</v>
      </c>
      <c r="E1174" s="2">
        <v>456</v>
      </c>
      <c r="F1174" s="3">
        <v>0.4</v>
      </c>
    </row>
    <row r="1175" spans="1:6" x14ac:dyDescent="0.3">
      <c r="A1175" t="s">
        <v>4592</v>
      </c>
      <c r="B1175" t="s">
        <v>3343</v>
      </c>
      <c r="C1175" t="s">
        <v>143</v>
      </c>
      <c r="D1175" s="1">
        <f t="shared" ca="1" si="18"/>
        <v>45011</v>
      </c>
      <c r="E1175" s="2">
        <v>675</v>
      </c>
      <c r="F1175" s="3">
        <v>0.4</v>
      </c>
    </row>
    <row r="1176" spans="1:6" x14ac:dyDescent="0.3">
      <c r="A1176" t="s">
        <v>4593</v>
      </c>
      <c r="B1176" t="s">
        <v>3344</v>
      </c>
      <c r="C1176" t="s">
        <v>144</v>
      </c>
      <c r="D1176" s="1">
        <f t="shared" ca="1" si="18"/>
        <v>44884</v>
      </c>
      <c r="E1176" s="2">
        <v>654</v>
      </c>
      <c r="F1176" s="3">
        <v>0.4</v>
      </c>
    </row>
    <row r="1177" spans="1:6" x14ac:dyDescent="0.3">
      <c r="A1177" t="s">
        <v>4594</v>
      </c>
      <c r="B1177" t="s">
        <v>3345</v>
      </c>
      <c r="C1177" t="s">
        <v>145</v>
      </c>
      <c r="D1177" s="1">
        <f t="shared" ca="1" si="18"/>
        <v>44864</v>
      </c>
      <c r="E1177" s="2">
        <v>654</v>
      </c>
      <c r="F1177" s="3">
        <v>0.4</v>
      </c>
    </row>
    <row r="1178" spans="1:6" x14ac:dyDescent="0.3">
      <c r="A1178" t="s">
        <v>4595</v>
      </c>
      <c r="B1178" t="s">
        <v>3346</v>
      </c>
      <c r="C1178" t="s">
        <v>146</v>
      </c>
      <c r="D1178" s="1">
        <f t="shared" ca="1" si="18"/>
        <v>44537</v>
      </c>
      <c r="E1178" s="2">
        <v>654</v>
      </c>
      <c r="F1178" s="3">
        <v>0.4</v>
      </c>
    </row>
    <row r="1179" spans="1:6" x14ac:dyDescent="0.3">
      <c r="A1179" t="s">
        <v>4596</v>
      </c>
      <c r="B1179" t="s">
        <v>3347</v>
      </c>
      <c r="C1179" t="s">
        <v>147</v>
      </c>
      <c r="D1179" s="1">
        <f t="shared" ca="1" si="18"/>
        <v>44457</v>
      </c>
      <c r="E1179" s="2">
        <v>654</v>
      </c>
      <c r="F1179" s="3">
        <v>0.45</v>
      </c>
    </row>
    <row r="1180" spans="1:6" x14ac:dyDescent="0.3">
      <c r="A1180" t="s">
        <v>4597</v>
      </c>
      <c r="B1180" t="s">
        <v>3348</v>
      </c>
      <c r="C1180" t="s">
        <v>148</v>
      </c>
      <c r="D1180" s="1">
        <f t="shared" ca="1" si="18"/>
        <v>44788</v>
      </c>
      <c r="E1180" s="2">
        <v>356</v>
      </c>
      <c r="F1180" s="3">
        <v>0.45</v>
      </c>
    </row>
    <row r="1181" spans="1:6" x14ac:dyDescent="0.3">
      <c r="A1181" t="s">
        <v>4598</v>
      </c>
      <c r="B1181" t="s">
        <v>3349</v>
      </c>
      <c r="C1181" t="s">
        <v>149</v>
      </c>
      <c r="D1181" s="1">
        <f t="shared" ca="1" si="18"/>
        <v>44666</v>
      </c>
      <c r="E1181" s="2">
        <v>686</v>
      </c>
      <c r="F1181" s="3">
        <v>0.45</v>
      </c>
    </row>
    <row r="1182" spans="1:6" x14ac:dyDescent="0.3">
      <c r="A1182" t="s">
        <v>4599</v>
      </c>
      <c r="B1182" t="s">
        <v>3350</v>
      </c>
      <c r="C1182" t="s">
        <v>150</v>
      </c>
      <c r="D1182" s="1">
        <f t="shared" ca="1" si="18"/>
        <v>44592</v>
      </c>
      <c r="E1182" s="2">
        <v>456</v>
      </c>
      <c r="F1182" s="3">
        <v>0.47</v>
      </c>
    </row>
    <row r="1183" spans="1:6" x14ac:dyDescent="0.3">
      <c r="A1183" t="s">
        <v>4600</v>
      </c>
      <c r="B1183" t="s">
        <v>3351</v>
      </c>
      <c r="C1183" t="s">
        <v>151</v>
      </c>
      <c r="D1183" s="1">
        <f t="shared" ca="1" si="18"/>
        <v>44311</v>
      </c>
      <c r="E1183" s="2">
        <v>516</v>
      </c>
      <c r="F1183" s="3">
        <v>0.47</v>
      </c>
    </row>
    <row r="1184" spans="1:6" x14ac:dyDescent="0.3">
      <c r="A1184" t="s">
        <v>4601</v>
      </c>
      <c r="B1184" t="s">
        <v>3352</v>
      </c>
      <c r="C1184" t="s">
        <v>152</v>
      </c>
      <c r="D1184" s="1">
        <f t="shared" ca="1" si="18"/>
        <v>44197</v>
      </c>
      <c r="E1184" s="2">
        <v>355</v>
      </c>
      <c r="F1184" s="3">
        <v>0.46</v>
      </c>
    </row>
    <row r="1185" spans="1:6" x14ac:dyDescent="0.3">
      <c r="A1185" t="s">
        <v>4602</v>
      </c>
      <c r="B1185" t="s">
        <v>3353</v>
      </c>
      <c r="C1185" t="s">
        <v>153</v>
      </c>
      <c r="D1185" s="1">
        <f t="shared" ca="1" si="18"/>
        <v>44571</v>
      </c>
      <c r="E1185" s="2">
        <v>465</v>
      </c>
      <c r="F1185" s="3">
        <v>0.46</v>
      </c>
    </row>
    <row r="1186" spans="1:6" x14ac:dyDescent="0.3">
      <c r="A1186" t="s">
        <v>4603</v>
      </c>
      <c r="B1186" t="s">
        <v>3354</v>
      </c>
      <c r="C1186" t="s">
        <v>154</v>
      </c>
      <c r="D1186" s="1">
        <f t="shared" ca="1" si="18"/>
        <v>44282</v>
      </c>
      <c r="E1186" s="2">
        <v>965</v>
      </c>
      <c r="F1186" s="3">
        <v>0.46</v>
      </c>
    </row>
    <row r="1187" spans="1:6" x14ac:dyDescent="0.3">
      <c r="A1187" t="s">
        <v>4604</v>
      </c>
      <c r="B1187" t="s">
        <v>3355</v>
      </c>
      <c r="C1187" t="s">
        <v>155</v>
      </c>
      <c r="D1187" s="1">
        <f t="shared" ca="1" si="18"/>
        <v>44257</v>
      </c>
      <c r="E1187" s="2">
        <v>1158</v>
      </c>
      <c r="F1187" s="3">
        <v>0.3</v>
      </c>
    </row>
    <row r="1188" spans="1:6" x14ac:dyDescent="0.3">
      <c r="A1188" t="s">
        <v>4605</v>
      </c>
      <c r="B1188" t="s">
        <v>3356</v>
      </c>
      <c r="C1188" t="s">
        <v>156</v>
      </c>
      <c r="D1188" s="1">
        <f t="shared" ca="1" si="18"/>
        <v>44241</v>
      </c>
      <c r="E1188" s="2">
        <v>264</v>
      </c>
      <c r="F1188" s="3">
        <v>0.3</v>
      </c>
    </row>
    <row r="1189" spans="1:6" x14ac:dyDescent="0.3">
      <c r="A1189" t="s">
        <v>4606</v>
      </c>
      <c r="B1189" t="s">
        <v>3357</v>
      </c>
      <c r="C1189" t="s">
        <v>157</v>
      </c>
      <c r="D1189" s="1">
        <f t="shared" ca="1" si="18"/>
        <v>44563</v>
      </c>
      <c r="E1189" s="2">
        <v>433</v>
      </c>
      <c r="F1189" s="3">
        <v>0.3</v>
      </c>
    </row>
    <row r="1190" spans="1:6" x14ac:dyDescent="0.3">
      <c r="A1190" t="s">
        <v>4607</v>
      </c>
      <c r="B1190" t="s">
        <v>3358</v>
      </c>
      <c r="C1190" t="s">
        <v>158</v>
      </c>
      <c r="D1190" s="1">
        <f t="shared" ca="1" si="18"/>
        <v>44578</v>
      </c>
      <c r="E1190" s="2">
        <v>562</v>
      </c>
      <c r="F1190" s="3">
        <v>0.3</v>
      </c>
    </row>
    <row r="1191" spans="1:6" x14ac:dyDescent="0.3">
      <c r="A1191" t="s">
        <v>4608</v>
      </c>
      <c r="B1191" t="s">
        <v>3359</v>
      </c>
      <c r="C1191" t="s">
        <v>159</v>
      </c>
      <c r="D1191" s="1">
        <f t="shared" ca="1" si="18"/>
        <v>44400</v>
      </c>
      <c r="E1191" s="2">
        <v>423</v>
      </c>
      <c r="F1191" s="3">
        <v>0.3</v>
      </c>
    </row>
    <row r="1192" spans="1:6" x14ac:dyDescent="0.3">
      <c r="A1192" t="s">
        <v>4609</v>
      </c>
      <c r="B1192" t="s">
        <v>3360</v>
      </c>
      <c r="C1192" t="s">
        <v>160</v>
      </c>
      <c r="D1192" s="1">
        <f t="shared" ca="1" si="18"/>
        <v>44551</v>
      </c>
      <c r="E1192" s="2">
        <v>621</v>
      </c>
      <c r="F1192" s="3">
        <v>0.35</v>
      </c>
    </row>
    <row r="1193" spans="1:6" x14ac:dyDescent="0.3">
      <c r="A1193" t="s">
        <v>4610</v>
      </c>
      <c r="B1193" t="s">
        <v>3361</v>
      </c>
      <c r="C1193" t="s">
        <v>161</v>
      </c>
      <c r="D1193" s="1">
        <f t="shared" ca="1" si="18"/>
        <v>44373</v>
      </c>
      <c r="E1193" s="2">
        <v>333</v>
      </c>
      <c r="F1193" s="3">
        <v>0.35</v>
      </c>
    </row>
    <row r="1194" spans="1:6" x14ac:dyDescent="0.3">
      <c r="A1194" t="s">
        <v>4611</v>
      </c>
      <c r="B1194" t="s">
        <v>3362</v>
      </c>
      <c r="C1194" t="s">
        <v>162</v>
      </c>
      <c r="D1194" s="1">
        <f t="shared" ca="1" si="18"/>
        <v>44270</v>
      </c>
      <c r="E1194" s="2">
        <v>236</v>
      </c>
      <c r="F1194" s="3">
        <v>0.35</v>
      </c>
    </row>
    <row r="1195" spans="1:6" x14ac:dyDescent="0.3">
      <c r="A1195" t="s">
        <v>4612</v>
      </c>
      <c r="B1195" t="s">
        <v>3363</v>
      </c>
      <c r="C1195" t="s">
        <v>163</v>
      </c>
      <c r="D1195" s="1">
        <f t="shared" ca="1" si="18"/>
        <v>44959</v>
      </c>
      <c r="E1195" s="2">
        <v>456</v>
      </c>
      <c r="F1195" s="3">
        <v>0.35</v>
      </c>
    </row>
    <row r="1196" spans="1:6" x14ac:dyDescent="0.3">
      <c r="A1196" t="s">
        <v>4613</v>
      </c>
      <c r="B1196" t="s">
        <v>3364</v>
      </c>
      <c r="C1196" t="s">
        <v>164</v>
      </c>
      <c r="D1196" s="1">
        <f t="shared" ca="1" si="18"/>
        <v>44748</v>
      </c>
      <c r="E1196" s="2">
        <v>963</v>
      </c>
      <c r="F1196" s="3">
        <v>0.35</v>
      </c>
    </row>
    <row r="1197" spans="1:6" x14ac:dyDescent="0.3">
      <c r="A1197" t="s">
        <v>4614</v>
      </c>
      <c r="B1197" t="s">
        <v>3365</v>
      </c>
      <c r="C1197" t="s">
        <v>164</v>
      </c>
      <c r="D1197" s="1">
        <f t="shared" ca="1" si="18"/>
        <v>44362</v>
      </c>
      <c r="E1197" s="2">
        <v>234</v>
      </c>
      <c r="F1197" s="3">
        <v>0.35</v>
      </c>
    </row>
    <row r="1198" spans="1:6" x14ac:dyDescent="0.3">
      <c r="A1198" t="s">
        <v>4615</v>
      </c>
      <c r="B1198" t="s">
        <v>3366</v>
      </c>
      <c r="C1198" t="s">
        <v>164</v>
      </c>
      <c r="D1198" s="1">
        <f t="shared" ca="1" si="18"/>
        <v>44916</v>
      </c>
      <c r="E1198" s="2">
        <v>456</v>
      </c>
      <c r="F1198" s="3">
        <v>0.4</v>
      </c>
    </row>
    <row r="1199" spans="1:6" x14ac:dyDescent="0.3">
      <c r="A1199" t="s">
        <v>4616</v>
      </c>
      <c r="B1199" t="s">
        <v>3367</v>
      </c>
      <c r="C1199" t="s">
        <v>164</v>
      </c>
      <c r="D1199" s="1">
        <f t="shared" ca="1" si="18"/>
        <v>44290</v>
      </c>
      <c r="E1199" s="2">
        <v>564</v>
      </c>
      <c r="F1199" s="3">
        <v>0.4</v>
      </c>
    </row>
    <row r="1200" spans="1:6" x14ac:dyDescent="0.3">
      <c r="A1200" t="s">
        <v>4617</v>
      </c>
      <c r="B1200" t="s">
        <v>3368</v>
      </c>
      <c r="C1200" t="s">
        <v>164</v>
      </c>
      <c r="D1200" s="1">
        <f t="shared" ca="1" si="18"/>
        <v>44400</v>
      </c>
      <c r="E1200" s="2">
        <v>634</v>
      </c>
      <c r="F1200" s="3">
        <v>0.15</v>
      </c>
    </row>
    <row r="1201" spans="1:6" x14ac:dyDescent="0.3">
      <c r="A1201" t="s">
        <v>4618</v>
      </c>
      <c r="B1201" t="s">
        <v>3369</v>
      </c>
      <c r="C1201" t="s">
        <v>165</v>
      </c>
      <c r="D1201" s="1">
        <f t="shared" ca="1" si="18"/>
        <v>44732</v>
      </c>
      <c r="E1201" s="2">
        <v>236</v>
      </c>
      <c r="F1201" s="3">
        <v>0.15</v>
      </c>
    </row>
    <row r="1202" spans="1:6" x14ac:dyDescent="0.3">
      <c r="A1202" t="s">
        <v>4619</v>
      </c>
      <c r="B1202" t="s">
        <v>3370</v>
      </c>
      <c r="C1202" t="s">
        <v>166</v>
      </c>
      <c r="D1202" s="1">
        <f t="shared" ca="1" si="18"/>
        <v>44333</v>
      </c>
      <c r="E1202" s="2">
        <v>444</v>
      </c>
      <c r="F1202" s="3">
        <v>0.15</v>
      </c>
    </row>
    <row r="1203" spans="1:6" x14ac:dyDescent="0.3">
      <c r="A1203" t="s">
        <v>4620</v>
      </c>
      <c r="B1203" t="s">
        <v>3371</v>
      </c>
      <c r="C1203" t="s">
        <v>167</v>
      </c>
      <c r="D1203" s="1">
        <f t="shared" ca="1" si="18"/>
        <v>44475</v>
      </c>
      <c r="E1203" s="2">
        <v>456</v>
      </c>
      <c r="F1203" s="3">
        <v>0.35</v>
      </c>
    </row>
    <row r="1204" spans="1:6" x14ac:dyDescent="0.3">
      <c r="A1204" t="s">
        <v>4621</v>
      </c>
      <c r="B1204" t="s">
        <v>3372</v>
      </c>
      <c r="C1204" t="s">
        <v>168</v>
      </c>
      <c r="D1204" s="1">
        <f t="shared" ca="1" si="18"/>
        <v>44742</v>
      </c>
      <c r="E1204" s="2">
        <v>963</v>
      </c>
      <c r="F1204" s="3">
        <v>0.35</v>
      </c>
    </row>
    <row r="1205" spans="1:6" x14ac:dyDescent="0.3">
      <c r="A1205" t="s">
        <v>4622</v>
      </c>
      <c r="B1205" t="s">
        <v>3373</v>
      </c>
      <c r="C1205" t="s">
        <v>169</v>
      </c>
      <c r="D1205" s="1">
        <f t="shared" ca="1" si="18"/>
        <v>44485</v>
      </c>
      <c r="E1205" s="2">
        <v>456</v>
      </c>
      <c r="F1205" s="3">
        <v>0.35</v>
      </c>
    </row>
    <row r="1206" spans="1:6" x14ac:dyDescent="0.3">
      <c r="A1206" t="s">
        <v>4623</v>
      </c>
      <c r="B1206" t="s">
        <v>3374</v>
      </c>
      <c r="C1206" t="s">
        <v>170</v>
      </c>
      <c r="D1206" s="1">
        <f t="shared" ca="1" si="18"/>
        <v>44229</v>
      </c>
      <c r="E1206" s="2">
        <v>1189</v>
      </c>
      <c r="F1206" s="3">
        <v>0.35</v>
      </c>
    </row>
    <row r="1207" spans="1:6" x14ac:dyDescent="0.3">
      <c r="A1207" t="s">
        <v>4624</v>
      </c>
      <c r="B1207" t="s">
        <v>3375</v>
      </c>
      <c r="C1207" t="s">
        <v>171</v>
      </c>
      <c r="D1207" s="1">
        <f t="shared" ca="1" si="18"/>
        <v>44366</v>
      </c>
      <c r="E1207" s="2">
        <v>1298</v>
      </c>
      <c r="F1207" s="3">
        <v>0.55000000000000004</v>
      </c>
    </row>
    <row r="1208" spans="1:6" x14ac:dyDescent="0.3">
      <c r="A1208" t="s">
        <v>4625</v>
      </c>
      <c r="B1208" t="s">
        <v>3376</v>
      </c>
      <c r="C1208" t="s">
        <v>172</v>
      </c>
      <c r="D1208" s="1">
        <f t="shared" ca="1" si="18"/>
        <v>44934</v>
      </c>
      <c r="E1208" s="2">
        <v>1456</v>
      </c>
      <c r="F1208" s="3">
        <v>0.55000000000000004</v>
      </c>
    </row>
    <row r="1209" spans="1:6" x14ac:dyDescent="0.3">
      <c r="A1209" t="s">
        <v>4626</v>
      </c>
      <c r="B1209" t="s">
        <v>3377</v>
      </c>
      <c r="C1209" t="s">
        <v>173</v>
      </c>
      <c r="D1209" s="1">
        <f t="shared" ca="1" si="18"/>
        <v>44804</v>
      </c>
      <c r="E1209" s="2">
        <v>1478</v>
      </c>
      <c r="F1209" s="3">
        <v>0.55000000000000004</v>
      </c>
    </row>
    <row r="1210" spans="1:6" x14ac:dyDescent="0.3">
      <c r="A1210" t="s">
        <v>4627</v>
      </c>
      <c r="B1210" t="s">
        <v>3378</v>
      </c>
      <c r="C1210" t="s">
        <v>174</v>
      </c>
      <c r="D1210" s="1">
        <f t="shared" ca="1" si="18"/>
        <v>44510</v>
      </c>
      <c r="E1210" s="2">
        <v>256</v>
      </c>
      <c r="F1210" s="3">
        <v>0.55000000000000004</v>
      </c>
    </row>
    <row r="1211" spans="1:6" x14ac:dyDescent="0.3">
      <c r="A1211" t="s">
        <v>4628</v>
      </c>
      <c r="B1211" t="s">
        <v>3379</v>
      </c>
      <c r="C1211" t="s">
        <v>175</v>
      </c>
      <c r="D1211" s="1">
        <f t="shared" ca="1" si="18"/>
        <v>44857</v>
      </c>
      <c r="E1211" s="2">
        <v>2698</v>
      </c>
      <c r="F1211" s="3">
        <v>0.5</v>
      </c>
    </row>
    <row r="1212" spans="1:6" x14ac:dyDescent="0.3">
      <c r="A1212" t="s">
        <v>4629</v>
      </c>
      <c r="B1212" t="s">
        <v>3380</v>
      </c>
      <c r="C1212" t="s">
        <v>176</v>
      </c>
      <c r="D1212" s="1">
        <f t="shared" ca="1" si="18"/>
        <v>45006</v>
      </c>
      <c r="E1212" s="2">
        <v>2364</v>
      </c>
      <c r="F1212" s="3">
        <v>0.5</v>
      </c>
    </row>
    <row r="1213" spans="1:6" x14ac:dyDescent="0.3">
      <c r="A1213" t="s">
        <v>4630</v>
      </c>
      <c r="B1213" t="s">
        <v>3381</v>
      </c>
      <c r="C1213" t="s">
        <v>177</v>
      </c>
      <c r="D1213" s="1">
        <f t="shared" ca="1" si="18"/>
        <v>44479</v>
      </c>
      <c r="E1213" s="2">
        <v>1236</v>
      </c>
      <c r="F1213" s="3">
        <v>0.5</v>
      </c>
    </row>
    <row r="1214" spans="1:6" x14ac:dyDescent="0.3">
      <c r="A1214" t="s">
        <v>4631</v>
      </c>
      <c r="B1214" t="s">
        <v>3382</v>
      </c>
      <c r="C1214" t="s">
        <v>178</v>
      </c>
      <c r="D1214" s="1">
        <f t="shared" ca="1" si="18"/>
        <v>44520</v>
      </c>
      <c r="E1214" s="2">
        <v>756</v>
      </c>
      <c r="F1214" s="3">
        <v>0.5</v>
      </c>
    </row>
    <row r="1215" spans="1:6" x14ac:dyDescent="0.3">
      <c r="A1215" t="s">
        <v>4632</v>
      </c>
      <c r="B1215" t="s">
        <v>3383</v>
      </c>
      <c r="C1215" t="s">
        <v>179</v>
      </c>
      <c r="D1215" s="1">
        <f t="shared" ca="1" si="18"/>
        <v>44228</v>
      </c>
      <c r="E1215" s="2">
        <v>326</v>
      </c>
      <c r="F1215" s="3">
        <v>0.5</v>
      </c>
    </row>
    <row r="1216" spans="1:6" x14ac:dyDescent="0.3">
      <c r="A1216" t="s">
        <v>4633</v>
      </c>
      <c r="B1216" t="s">
        <v>3384</v>
      </c>
      <c r="C1216" t="s">
        <v>180</v>
      </c>
      <c r="D1216" s="1">
        <f t="shared" ca="1" si="18"/>
        <v>44534</v>
      </c>
      <c r="E1216" s="2">
        <v>453</v>
      </c>
      <c r="F1216" s="3">
        <v>0.3</v>
      </c>
    </row>
    <row r="1217" spans="1:6" x14ac:dyDescent="0.3">
      <c r="A1217" t="s">
        <v>4634</v>
      </c>
      <c r="B1217" t="s">
        <v>3285</v>
      </c>
      <c r="C1217" t="s">
        <v>181</v>
      </c>
      <c r="D1217" s="1">
        <f t="shared" ca="1" si="18"/>
        <v>44703</v>
      </c>
      <c r="E1217" s="2">
        <v>326</v>
      </c>
      <c r="F1217" s="3">
        <v>0.32</v>
      </c>
    </row>
    <row r="1218" spans="1:6" x14ac:dyDescent="0.3">
      <c r="A1218" t="s">
        <v>4635</v>
      </c>
      <c r="B1218" t="s">
        <v>3286</v>
      </c>
      <c r="C1218" t="s">
        <v>182</v>
      </c>
      <c r="D1218" s="1">
        <f t="shared" ca="1" si="18"/>
        <v>44984</v>
      </c>
      <c r="E1218" s="2">
        <v>456</v>
      </c>
      <c r="F1218" s="3">
        <v>0.25</v>
      </c>
    </row>
    <row r="1219" spans="1:6" x14ac:dyDescent="0.3">
      <c r="A1219" t="s">
        <v>4636</v>
      </c>
      <c r="B1219" t="s">
        <v>3287</v>
      </c>
      <c r="C1219" t="s">
        <v>183</v>
      </c>
      <c r="D1219" s="1">
        <f t="shared" ref="D1219:D1282" ca="1" si="19">RANDBETWEEN(DATE(2021,1,1),DATE(2023,3,31))</f>
        <v>44940</v>
      </c>
      <c r="E1219" s="2">
        <v>675</v>
      </c>
      <c r="F1219" s="3">
        <v>0.45</v>
      </c>
    </row>
    <row r="1220" spans="1:6" x14ac:dyDescent="0.3">
      <c r="A1220" t="s">
        <v>4637</v>
      </c>
      <c r="B1220" t="s">
        <v>3288</v>
      </c>
      <c r="C1220" t="s">
        <v>184</v>
      </c>
      <c r="D1220" s="1">
        <f t="shared" ca="1" si="19"/>
        <v>44358</v>
      </c>
      <c r="E1220" s="2">
        <v>654</v>
      </c>
      <c r="F1220" s="3">
        <v>0.15</v>
      </c>
    </row>
    <row r="1221" spans="1:6" x14ac:dyDescent="0.3">
      <c r="A1221" t="s">
        <v>4638</v>
      </c>
      <c r="B1221" t="s">
        <v>3289</v>
      </c>
      <c r="C1221" t="s">
        <v>185</v>
      </c>
      <c r="D1221" s="1">
        <f t="shared" ca="1" si="19"/>
        <v>44294</v>
      </c>
      <c r="E1221" s="2">
        <v>654</v>
      </c>
      <c r="F1221" s="3">
        <v>0.33</v>
      </c>
    </row>
    <row r="1222" spans="1:6" x14ac:dyDescent="0.3">
      <c r="A1222" t="s">
        <v>4639</v>
      </c>
      <c r="B1222" t="s">
        <v>3290</v>
      </c>
      <c r="C1222" t="s">
        <v>186</v>
      </c>
      <c r="D1222" s="1">
        <f t="shared" ca="1" si="19"/>
        <v>44658</v>
      </c>
      <c r="E1222" s="2">
        <v>654</v>
      </c>
      <c r="F1222" s="3">
        <v>0.42</v>
      </c>
    </row>
    <row r="1223" spans="1:6" x14ac:dyDescent="0.3">
      <c r="A1223" t="s">
        <v>4640</v>
      </c>
      <c r="B1223" t="s">
        <v>3291</v>
      </c>
      <c r="C1223" t="s">
        <v>187</v>
      </c>
      <c r="D1223" s="1">
        <f t="shared" ca="1" si="19"/>
        <v>44752</v>
      </c>
      <c r="E1223" s="2">
        <v>654</v>
      </c>
      <c r="F1223" s="3">
        <v>0.42</v>
      </c>
    </row>
    <row r="1224" spans="1:6" x14ac:dyDescent="0.3">
      <c r="A1224" t="s">
        <v>4641</v>
      </c>
      <c r="B1224" t="s">
        <v>3292</v>
      </c>
      <c r="C1224" t="s">
        <v>188</v>
      </c>
      <c r="D1224" s="1">
        <f t="shared" ca="1" si="19"/>
        <v>44722</v>
      </c>
      <c r="E1224" s="2">
        <v>356</v>
      </c>
      <c r="F1224" s="3">
        <v>0.39</v>
      </c>
    </row>
    <row r="1225" spans="1:6" x14ac:dyDescent="0.3">
      <c r="A1225" t="s">
        <v>4642</v>
      </c>
      <c r="B1225" t="s">
        <v>3293</v>
      </c>
      <c r="C1225" t="s">
        <v>189</v>
      </c>
      <c r="D1225" s="1">
        <f t="shared" ca="1" si="19"/>
        <v>44883</v>
      </c>
      <c r="E1225" s="2">
        <v>686</v>
      </c>
      <c r="F1225" s="3">
        <v>0.39</v>
      </c>
    </row>
    <row r="1226" spans="1:6" x14ac:dyDescent="0.3">
      <c r="A1226" t="s">
        <v>4643</v>
      </c>
      <c r="B1226" t="s">
        <v>3294</v>
      </c>
      <c r="C1226" t="s">
        <v>190</v>
      </c>
      <c r="D1226" s="1">
        <f t="shared" ca="1" si="19"/>
        <v>44663</v>
      </c>
      <c r="E1226" s="2">
        <v>456</v>
      </c>
      <c r="F1226" s="3">
        <v>0.39</v>
      </c>
    </row>
    <row r="1227" spans="1:6" x14ac:dyDescent="0.3">
      <c r="A1227" t="s">
        <v>4644</v>
      </c>
      <c r="B1227" t="s">
        <v>3295</v>
      </c>
      <c r="C1227" t="s">
        <v>191</v>
      </c>
      <c r="D1227" s="1">
        <f t="shared" ca="1" si="19"/>
        <v>44204</v>
      </c>
      <c r="E1227" s="2">
        <v>516</v>
      </c>
      <c r="F1227" s="3">
        <v>0.39</v>
      </c>
    </row>
    <row r="1228" spans="1:6" x14ac:dyDescent="0.3">
      <c r="A1228" t="s">
        <v>4645</v>
      </c>
      <c r="B1228" t="s">
        <v>3296</v>
      </c>
      <c r="C1228" t="s">
        <v>192</v>
      </c>
      <c r="D1228" s="1">
        <f t="shared" ca="1" si="19"/>
        <v>44904</v>
      </c>
      <c r="E1228" s="2">
        <v>355</v>
      </c>
      <c r="F1228" s="3">
        <v>0.3</v>
      </c>
    </row>
    <row r="1229" spans="1:6" x14ac:dyDescent="0.3">
      <c r="A1229" t="s">
        <v>4646</v>
      </c>
      <c r="B1229" t="s">
        <v>3297</v>
      </c>
      <c r="C1229" t="s">
        <v>193</v>
      </c>
      <c r="D1229" s="1">
        <f t="shared" ca="1" si="19"/>
        <v>44842</v>
      </c>
      <c r="E1229" s="2">
        <v>465</v>
      </c>
      <c r="F1229" s="3">
        <v>0.3</v>
      </c>
    </row>
    <row r="1230" spans="1:6" x14ac:dyDescent="0.3">
      <c r="A1230" t="s">
        <v>4647</v>
      </c>
      <c r="B1230" t="s">
        <v>3298</v>
      </c>
      <c r="C1230" t="s">
        <v>194</v>
      </c>
      <c r="D1230" s="1">
        <f t="shared" ca="1" si="19"/>
        <v>45000</v>
      </c>
      <c r="E1230" s="2">
        <v>965</v>
      </c>
      <c r="F1230" s="3">
        <v>0.3</v>
      </c>
    </row>
    <row r="1231" spans="1:6" x14ac:dyDescent="0.3">
      <c r="A1231" t="s">
        <v>4648</v>
      </c>
      <c r="B1231" t="s">
        <v>3299</v>
      </c>
      <c r="C1231" t="s">
        <v>195</v>
      </c>
      <c r="D1231" s="1">
        <f t="shared" ca="1" si="19"/>
        <v>44986</v>
      </c>
      <c r="E1231" s="2">
        <v>1158</v>
      </c>
      <c r="F1231" s="3">
        <v>0.25</v>
      </c>
    </row>
    <row r="1232" spans="1:6" x14ac:dyDescent="0.3">
      <c r="A1232" t="s">
        <v>4649</v>
      </c>
      <c r="B1232" t="s">
        <v>3300</v>
      </c>
      <c r="C1232" t="s">
        <v>196</v>
      </c>
      <c r="D1232" s="1">
        <f t="shared" ca="1" si="19"/>
        <v>44859</v>
      </c>
      <c r="E1232" s="2">
        <v>264</v>
      </c>
      <c r="F1232" s="3">
        <v>0.25</v>
      </c>
    </row>
    <row r="1233" spans="1:6" x14ac:dyDescent="0.3">
      <c r="A1233" t="s">
        <v>4650</v>
      </c>
      <c r="B1233" t="s">
        <v>3301</v>
      </c>
      <c r="C1233" t="s">
        <v>197</v>
      </c>
      <c r="D1233" s="1">
        <f t="shared" ca="1" si="19"/>
        <v>44627</v>
      </c>
      <c r="E1233" s="2">
        <v>433</v>
      </c>
      <c r="F1233" s="3">
        <v>0.3</v>
      </c>
    </row>
    <row r="1234" spans="1:6" x14ac:dyDescent="0.3">
      <c r="A1234" t="s">
        <v>4651</v>
      </c>
      <c r="B1234" t="s">
        <v>3302</v>
      </c>
      <c r="C1234" t="s">
        <v>198</v>
      </c>
      <c r="D1234" s="1">
        <f t="shared" ca="1" si="19"/>
        <v>44254</v>
      </c>
      <c r="E1234" s="2">
        <v>562</v>
      </c>
      <c r="F1234" s="3">
        <v>0.3</v>
      </c>
    </row>
    <row r="1235" spans="1:6" x14ac:dyDescent="0.3">
      <c r="A1235" t="s">
        <v>4652</v>
      </c>
      <c r="B1235" t="s">
        <v>3303</v>
      </c>
      <c r="C1235" t="s">
        <v>199</v>
      </c>
      <c r="D1235" s="1">
        <f t="shared" ca="1" si="19"/>
        <v>44665</v>
      </c>
      <c r="E1235" s="2">
        <v>423</v>
      </c>
      <c r="F1235" s="3">
        <v>0.3</v>
      </c>
    </row>
    <row r="1236" spans="1:6" x14ac:dyDescent="0.3">
      <c r="A1236" t="s">
        <v>4653</v>
      </c>
      <c r="B1236" t="s">
        <v>3304</v>
      </c>
      <c r="C1236" t="s">
        <v>200</v>
      </c>
      <c r="D1236" s="1">
        <f t="shared" ca="1" si="19"/>
        <v>44648</v>
      </c>
      <c r="E1236" s="2">
        <v>621</v>
      </c>
      <c r="F1236" s="3">
        <v>0.4</v>
      </c>
    </row>
    <row r="1237" spans="1:6" x14ac:dyDescent="0.3">
      <c r="A1237" t="s">
        <v>4654</v>
      </c>
      <c r="B1237" t="s">
        <v>3305</v>
      </c>
      <c r="C1237" t="s">
        <v>201</v>
      </c>
      <c r="D1237" s="1">
        <f t="shared" ca="1" si="19"/>
        <v>45008</v>
      </c>
      <c r="E1237" s="2">
        <v>333</v>
      </c>
      <c r="F1237" s="3">
        <v>0.4</v>
      </c>
    </row>
    <row r="1238" spans="1:6" x14ac:dyDescent="0.3">
      <c r="A1238" t="s">
        <v>4655</v>
      </c>
      <c r="B1238" t="s">
        <v>3306</v>
      </c>
      <c r="C1238" t="s">
        <v>202</v>
      </c>
      <c r="D1238" s="1">
        <f t="shared" ca="1" si="19"/>
        <v>44592</v>
      </c>
      <c r="E1238" s="2">
        <v>236</v>
      </c>
      <c r="F1238" s="3">
        <v>0.4</v>
      </c>
    </row>
    <row r="1239" spans="1:6" x14ac:dyDescent="0.3">
      <c r="A1239" t="s">
        <v>4656</v>
      </c>
      <c r="B1239" t="s">
        <v>3307</v>
      </c>
      <c r="C1239" t="s">
        <v>203</v>
      </c>
      <c r="D1239" s="1">
        <f t="shared" ca="1" si="19"/>
        <v>44709</v>
      </c>
      <c r="E1239" s="2">
        <v>456</v>
      </c>
      <c r="F1239" s="3">
        <v>0.4</v>
      </c>
    </row>
    <row r="1240" spans="1:6" x14ac:dyDescent="0.3">
      <c r="A1240" t="s">
        <v>4657</v>
      </c>
      <c r="B1240" t="s">
        <v>3308</v>
      </c>
      <c r="C1240" t="s">
        <v>204</v>
      </c>
      <c r="D1240" s="1">
        <f t="shared" ca="1" si="19"/>
        <v>44489</v>
      </c>
      <c r="E1240" s="2">
        <v>963</v>
      </c>
      <c r="F1240" s="3">
        <v>0.4</v>
      </c>
    </row>
    <row r="1241" spans="1:6" x14ac:dyDescent="0.3">
      <c r="A1241" t="s">
        <v>4658</v>
      </c>
      <c r="B1241" t="s">
        <v>3309</v>
      </c>
      <c r="C1241" t="s">
        <v>205</v>
      </c>
      <c r="D1241" s="1">
        <f t="shared" ca="1" si="19"/>
        <v>44388</v>
      </c>
      <c r="E1241" s="2">
        <v>234</v>
      </c>
      <c r="F1241" s="3">
        <v>0.4</v>
      </c>
    </row>
    <row r="1242" spans="1:6" x14ac:dyDescent="0.3">
      <c r="A1242" t="s">
        <v>4659</v>
      </c>
      <c r="B1242" t="s">
        <v>3310</v>
      </c>
      <c r="C1242" t="s">
        <v>206</v>
      </c>
      <c r="D1242" s="1">
        <f t="shared" ca="1" si="19"/>
        <v>44937</v>
      </c>
      <c r="E1242" s="2">
        <v>456</v>
      </c>
      <c r="F1242" s="3">
        <v>0.45</v>
      </c>
    </row>
    <row r="1243" spans="1:6" x14ac:dyDescent="0.3">
      <c r="A1243" t="s">
        <v>4660</v>
      </c>
      <c r="B1243" t="s">
        <v>3311</v>
      </c>
      <c r="C1243" t="s">
        <v>207</v>
      </c>
      <c r="D1243" s="1">
        <f t="shared" ca="1" si="19"/>
        <v>44625</v>
      </c>
      <c r="E1243" s="2">
        <v>564</v>
      </c>
      <c r="F1243" s="3">
        <v>0.45</v>
      </c>
    </row>
    <row r="1244" spans="1:6" x14ac:dyDescent="0.3">
      <c r="A1244" t="s">
        <v>4661</v>
      </c>
      <c r="B1244" t="s">
        <v>3312</v>
      </c>
      <c r="C1244" t="s">
        <v>208</v>
      </c>
      <c r="D1244" s="1">
        <f t="shared" ca="1" si="19"/>
        <v>44649</v>
      </c>
      <c r="E1244" s="2">
        <v>634</v>
      </c>
      <c r="F1244" s="3">
        <v>0.45</v>
      </c>
    </row>
    <row r="1245" spans="1:6" x14ac:dyDescent="0.3">
      <c r="A1245" t="s">
        <v>4662</v>
      </c>
      <c r="B1245" t="s">
        <v>3313</v>
      </c>
      <c r="C1245" t="s">
        <v>209</v>
      </c>
      <c r="D1245" s="1">
        <f t="shared" ca="1" si="19"/>
        <v>44598</v>
      </c>
      <c r="E1245" s="2">
        <v>236</v>
      </c>
      <c r="F1245" s="3">
        <v>0.47</v>
      </c>
    </row>
    <row r="1246" spans="1:6" x14ac:dyDescent="0.3">
      <c r="A1246" t="s">
        <v>4663</v>
      </c>
      <c r="B1246" t="s">
        <v>3314</v>
      </c>
      <c r="C1246" t="s">
        <v>210</v>
      </c>
      <c r="D1246" s="1">
        <f t="shared" ca="1" si="19"/>
        <v>44445</v>
      </c>
      <c r="E1246" s="2">
        <v>444</v>
      </c>
      <c r="F1246" s="3">
        <v>0.47</v>
      </c>
    </row>
    <row r="1247" spans="1:6" x14ac:dyDescent="0.3">
      <c r="A1247" t="s">
        <v>4664</v>
      </c>
      <c r="B1247" t="s">
        <v>3315</v>
      </c>
      <c r="C1247" t="s">
        <v>211</v>
      </c>
      <c r="D1247" s="1">
        <f t="shared" ca="1" si="19"/>
        <v>44604</v>
      </c>
      <c r="E1247" s="2">
        <v>456</v>
      </c>
      <c r="F1247" s="3">
        <v>0.46</v>
      </c>
    </row>
    <row r="1248" spans="1:6" x14ac:dyDescent="0.3">
      <c r="A1248" t="s">
        <v>4665</v>
      </c>
      <c r="B1248" t="s">
        <v>3316</v>
      </c>
      <c r="C1248" t="s">
        <v>212</v>
      </c>
      <c r="D1248" s="1">
        <f t="shared" ca="1" si="19"/>
        <v>44932</v>
      </c>
      <c r="E1248" s="2">
        <v>963</v>
      </c>
      <c r="F1248" s="3">
        <v>0.46</v>
      </c>
    </row>
    <row r="1249" spans="1:6" x14ac:dyDescent="0.3">
      <c r="A1249" t="s">
        <v>4666</v>
      </c>
      <c r="B1249" t="s">
        <v>3317</v>
      </c>
      <c r="C1249" t="s">
        <v>213</v>
      </c>
      <c r="D1249" s="1">
        <f t="shared" ca="1" si="19"/>
        <v>44467</v>
      </c>
      <c r="E1249" s="2">
        <v>456</v>
      </c>
      <c r="F1249" s="3">
        <v>0.46</v>
      </c>
    </row>
    <row r="1250" spans="1:6" x14ac:dyDescent="0.3">
      <c r="A1250" t="s">
        <v>4667</v>
      </c>
      <c r="B1250" t="s">
        <v>3318</v>
      </c>
      <c r="C1250" t="s">
        <v>213</v>
      </c>
      <c r="D1250" s="1">
        <f t="shared" ca="1" si="19"/>
        <v>44603</v>
      </c>
      <c r="E1250" s="2">
        <v>1189</v>
      </c>
      <c r="F1250" s="3">
        <v>0.3</v>
      </c>
    </row>
    <row r="1251" spans="1:6" x14ac:dyDescent="0.3">
      <c r="A1251" t="s">
        <v>4668</v>
      </c>
      <c r="B1251" t="s">
        <v>3319</v>
      </c>
      <c r="C1251" t="s">
        <v>213</v>
      </c>
      <c r="D1251" s="1">
        <f t="shared" ca="1" si="19"/>
        <v>44348</v>
      </c>
      <c r="E1251" s="2">
        <v>1298</v>
      </c>
      <c r="F1251" s="3">
        <v>0.3</v>
      </c>
    </row>
    <row r="1252" spans="1:6" x14ac:dyDescent="0.3">
      <c r="A1252" t="s">
        <v>4669</v>
      </c>
      <c r="B1252" t="s">
        <v>3320</v>
      </c>
      <c r="C1252" t="s">
        <v>213</v>
      </c>
      <c r="D1252" s="1">
        <f t="shared" ca="1" si="19"/>
        <v>44325</v>
      </c>
      <c r="E1252" s="2">
        <v>1456</v>
      </c>
      <c r="F1252" s="3">
        <v>0.3</v>
      </c>
    </row>
    <row r="1253" spans="1:6" x14ac:dyDescent="0.3">
      <c r="A1253" t="s">
        <v>4670</v>
      </c>
      <c r="B1253" t="s">
        <v>3321</v>
      </c>
      <c r="C1253" t="s">
        <v>213</v>
      </c>
      <c r="D1253" s="1">
        <f t="shared" ca="1" si="19"/>
        <v>44564</v>
      </c>
      <c r="E1253" s="2">
        <v>1478</v>
      </c>
      <c r="F1253" s="3">
        <v>0.3</v>
      </c>
    </row>
    <row r="1254" spans="1:6" x14ac:dyDescent="0.3">
      <c r="A1254" t="s">
        <v>4671</v>
      </c>
      <c r="B1254" t="s">
        <v>3322</v>
      </c>
      <c r="C1254" t="s">
        <v>213</v>
      </c>
      <c r="D1254" s="1">
        <f t="shared" ca="1" si="19"/>
        <v>44722</v>
      </c>
      <c r="E1254" s="2">
        <v>256</v>
      </c>
      <c r="F1254" s="3">
        <v>0.3</v>
      </c>
    </row>
    <row r="1255" spans="1:6" x14ac:dyDescent="0.3">
      <c r="A1255" t="s">
        <v>4672</v>
      </c>
      <c r="B1255" t="s">
        <v>3323</v>
      </c>
      <c r="C1255" t="s">
        <v>214</v>
      </c>
      <c r="D1255" s="1">
        <f t="shared" ca="1" si="19"/>
        <v>44530</v>
      </c>
      <c r="E1255" s="2">
        <v>2698</v>
      </c>
      <c r="F1255" s="3">
        <v>0.35</v>
      </c>
    </row>
    <row r="1256" spans="1:6" x14ac:dyDescent="0.3">
      <c r="A1256" t="s">
        <v>4673</v>
      </c>
      <c r="B1256" t="s">
        <v>3324</v>
      </c>
      <c r="C1256" t="s">
        <v>215</v>
      </c>
      <c r="D1256" s="1">
        <f t="shared" ca="1" si="19"/>
        <v>44850</v>
      </c>
      <c r="E1256" s="2">
        <v>2364</v>
      </c>
      <c r="F1256" s="3">
        <v>0.35</v>
      </c>
    </row>
    <row r="1257" spans="1:6" x14ac:dyDescent="0.3">
      <c r="A1257" t="s">
        <v>4674</v>
      </c>
      <c r="B1257" t="s">
        <v>3325</v>
      </c>
      <c r="C1257" t="s">
        <v>216</v>
      </c>
      <c r="D1257" s="1">
        <f t="shared" ca="1" si="19"/>
        <v>44729</v>
      </c>
      <c r="E1257" s="2">
        <v>1236</v>
      </c>
      <c r="F1257" s="3">
        <v>0.35</v>
      </c>
    </row>
    <row r="1258" spans="1:6" x14ac:dyDescent="0.3">
      <c r="A1258" t="s">
        <v>4675</v>
      </c>
      <c r="B1258" t="s">
        <v>3326</v>
      </c>
      <c r="C1258" t="s">
        <v>217</v>
      </c>
      <c r="D1258" s="1">
        <f t="shared" ca="1" si="19"/>
        <v>44646</v>
      </c>
      <c r="E1258" s="2">
        <v>756</v>
      </c>
      <c r="F1258" s="3">
        <v>0.35</v>
      </c>
    </row>
    <row r="1259" spans="1:6" x14ac:dyDescent="0.3">
      <c r="A1259" t="s">
        <v>4676</v>
      </c>
      <c r="B1259" t="s">
        <v>3327</v>
      </c>
      <c r="C1259" t="s">
        <v>218</v>
      </c>
      <c r="D1259" s="1">
        <f t="shared" ca="1" si="19"/>
        <v>44376</v>
      </c>
      <c r="E1259" s="2">
        <v>326</v>
      </c>
      <c r="F1259" s="3">
        <v>0.35</v>
      </c>
    </row>
    <row r="1260" spans="1:6" x14ac:dyDescent="0.3">
      <c r="A1260" t="s">
        <v>4677</v>
      </c>
      <c r="B1260" t="s">
        <v>3328</v>
      </c>
      <c r="C1260" t="s">
        <v>219</v>
      </c>
      <c r="D1260" s="1">
        <f t="shared" ca="1" si="19"/>
        <v>44506</v>
      </c>
      <c r="E1260" s="2">
        <v>453</v>
      </c>
      <c r="F1260" s="3">
        <v>0.35</v>
      </c>
    </row>
    <row r="1261" spans="1:6" x14ac:dyDescent="0.3">
      <c r="A1261" t="s">
        <v>4678</v>
      </c>
      <c r="B1261" t="s">
        <v>3329</v>
      </c>
      <c r="C1261" t="s">
        <v>220</v>
      </c>
      <c r="D1261" s="1">
        <f t="shared" ca="1" si="19"/>
        <v>44455</v>
      </c>
      <c r="E1261" s="2">
        <v>326</v>
      </c>
      <c r="F1261" s="3">
        <v>0.4</v>
      </c>
    </row>
    <row r="1262" spans="1:6" x14ac:dyDescent="0.3">
      <c r="A1262" t="s">
        <v>4679</v>
      </c>
      <c r="B1262" t="s">
        <v>3330</v>
      </c>
      <c r="C1262" t="s">
        <v>221</v>
      </c>
      <c r="D1262" s="1">
        <f t="shared" ca="1" si="19"/>
        <v>44266</v>
      </c>
      <c r="E1262" s="2">
        <v>456</v>
      </c>
      <c r="F1262" s="3">
        <v>0.4</v>
      </c>
    </row>
    <row r="1263" spans="1:6" x14ac:dyDescent="0.3">
      <c r="A1263" t="s">
        <v>4680</v>
      </c>
      <c r="B1263" t="s">
        <v>3331</v>
      </c>
      <c r="C1263" t="s">
        <v>222</v>
      </c>
      <c r="D1263" s="1">
        <f t="shared" ca="1" si="19"/>
        <v>44610</v>
      </c>
      <c r="E1263" s="2">
        <v>456</v>
      </c>
      <c r="F1263" s="3">
        <v>0.15</v>
      </c>
    </row>
    <row r="1264" spans="1:6" x14ac:dyDescent="0.3">
      <c r="A1264" t="s">
        <v>4681</v>
      </c>
      <c r="B1264" t="s">
        <v>3332</v>
      </c>
      <c r="C1264" t="s">
        <v>223</v>
      </c>
      <c r="D1264" s="1">
        <f t="shared" ca="1" si="19"/>
        <v>44456</v>
      </c>
      <c r="E1264" s="2">
        <v>456</v>
      </c>
      <c r="F1264" s="3">
        <v>0.15</v>
      </c>
    </row>
    <row r="1265" spans="1:6" x14ac:dyDescent="0.3">
      <c r="A1265" t="s">
        <v>4682</v>
      </c>
      <c r="B1265" t="s">
        <v>3333</v>
      </c>
      <c r="C1265" t="s">
        <v>224</v>
      </c>
      <c r="D1265" s="1">
        <f t="shared" ca="1" si="19"/>
        <v>44817</v>
      </c>
      <c r="E1265" s="2">
        <v>456</v>
      </c>
      <c r="F1265" s="3">
        <v>0.15</v>
      </c>
    </row>
    <row r="1266" spans="1:6" x14ac:dyDescent="0.3">
      <c r="A1266" t="s">
        <v>4683</v>
      </c>
      <c r="B1266" t="s">
        <v>3334</v>
      </c>
      <c r="C1266" t="s">
        <v>225</v>
      </c>
      <c r="D1266" s="1">
        <f t="shared" ca="1" si="19"/>
        <v>44851</v>
      </c>
      <c r="E1266" s="2">
        <v>236</v>
      </c>
      <c r="F1266" s="3">
        <v>0.3</v>
      </c>
    </row>
    <row r="1267" spans="1:6" x14ac:dyDescent="0.3">
      <c r="A1267" t="s">
        <v>4684</v>
      </c>
      <c r="B1267" t="s">
        <v>3335</v>
      </c>
      <c r="C1267" t="s">
        <v>226</v>
      </c>
      <c r="D1267" s="1">
        <f t="shared" ca="1" si="19"/>
        <v>44897</v>
      </c>
      <c r="E1267" s="2">
        <v>996</v>
      </c>
      <c r="F1267" s="3">
        <v>0.3</v>
      </c>
    </row>
    <row r="1268" spans="1:6" x14ac:dyDescent="0.3">
      <c r="A1268" t="s">
        <v>4685</v>
      </c>
      <c r="B1268" t="s">
        <v>3336</v>
      </c>
      <c r="C1268" t="s">
        <v>227</v>
      </c>
      <c r="D1268" s="1">
        <f t="shared" ca="1" si="19"/>
        <v>44336</v>
      </c>
      <c r="E1268" s="2">
        <v>654</v>
      </c>
      <c r="F1268" s="3">
        <v>0.3</v>
      </c>
    </row>
    <row r="1269" spans="1:6" x14ac:dyDescent="0.3">
      <c r="A1269" t="s">
        <v>4686</v>
      </c>
      <c r="B1269" t="s">
        <v>3337</v>
      </c>
      <c r="C1269" t="s">
        <v>228</v>
      </c>
      <c r="D1269" s="1">
        <f t="shared" ca="1" si="19"/>
        <v>44326</v>
      </c>
      <c r="E1269" s="2">
        <v>456</v>
      </c>
      <c r="F1269" s="3">
        <v>0.25</v>
      </c>
    </row>
    <row r="1270" spans="1:6" x14ac:dyDescent="0.3">
      <c r="A1270" t="s">
        <v>4687</v>
      </c>
      <c r="B1270" t="s">
        <v>3338</v>
      </c>
      <c r="C1270" t="s">
        <v>229</v>
      </c>
      <c r="D1270" s="1">
        <f t="shared" ca="1" si="19"/>
        <v>44323</v>
      </c>
      <c r="E1270" s="2">
        <v>785</v>
      </c>
      <c r="F1270" s="3">
        <v>0.25</v>
      </c>
    </row>
    <row r="1271" spans="1:6" x14ac:dyDescent="0.3">
      <c r="A1271" t="s">
        <v>4688</v>
      </c>
      <c r="B1271" t="s">
        <v>3339</v>
      </c>
      <c r="C1271" t="s">
        <v>230</v>
      </c>
      <c r="D1271" s="1">
        <f t="shared" ca="1" si="19"/>
        <v>45004</v>
      </c>
      <c r="E1271" s="2">
        <v>365</v>
      </c>
      <c r="F1271" s="3">
        <v>0.3</v>
      </c>
    </row>
    <row r="1272" spans="1:6" x14ac:dyDescent="0.3">
      <c r="A1272" t="s">
        <v>4689</v>
      </c>
      <c r="B1272" t="s">
        <v>3340</v>
      </c>
      <c r="C1272" t="s">
        <v>231</v>
      </c>
      <c r="D1272" s="1">
        <f t="shared" ca="1" si="19"/>
        <v>44534</v>
      </c>
      <c r="E1272" s="2">
        <v>965</v>
      </c>
      <c r="F1272" s="3">
        <v>0.3</v>
      </c>
    </row>
    <row r="1273" spans="1:6" x14ac:dyDescent="0.3">
      <c r="A1273" t="s">
        <v>4690</v>
      </c>
      <c r="B1273" t="s">
        <v>3341</v>
      </c>
      <c r="C1273" t="s">
        <v>232</v>
      </c>
      <c r="D1273" s="1">
        <f t="shared" ca="1" si="19"/>
        <v>44625</v>
      </c>
      <c r="E1273" s="2">
        <v>444</v>
      </c>
      <c r="F1273" s="3">
        <v>0.3</v>
      </c>
    </row>
    <row r="1274" spans="1:6" x14ac:dyDescent="0.3">
      <c r="A1274" t="s">
        <v>4691</v>
      </c>
      <c r="B1274" t="s">
        <v>3342</v>
      </c>
      <c r="C1274" t="s">
        <v>233</v>
      </c>
      <c r="D1274" s="1">
        <f t="shared" ca="1" si="19"/>
        <v>44912</v>
      </c>
      <c r="E1274" s="2">
        <v>569</v>
      </c>
      <c r="F1274" s="3">
        <v>0.4</v>
      </c>
    </row>
    <row r="1275" spans="1:6" x14ac:dyDescent="0.3">
      <c r="A1275" t="s">
        <v>4692</v>
      </c>
      <c r="B1275" t="s">
        <v>3343</v>
      </c>
      <c r="C1275" t="s">
        <v>234</v>
      </c>
      <c r="D1275" s="1">
        <f t="shared" ca="1" si="19"/>
        <v>44305</v>
      </c>
      <c r="E1275" s="2">
        <v>475</v>
      </c>
      <c r="F1275" s="3">
        <v>0.4</v>
      </c>
    </row>
    <row r="1276" spans="1:6" x14ac:dyDescent="0.3">
      <c r="A1276" t="s">
        <v>4693</v>
      </c>
      <c r="B1276" t="s">
        <v>3344</v>
      </c>
      <c r="C1276" t="s">
        <v>235</v>
      </c>
      <c r="D1276" s="1">
        <f t="shared" ca="1" si="19"/>
        <v>44321</v>
      </c>
      <c r="E1276" s="2">
        <v>598</v>
      </c>
      <c r="F1276" s="3">
        <v>0.4</v>
      </c>
    </row>
    <row r="1277" spans="1:6" x14ac:dyDescent="0.3">
      <c r="A1277" t="s">
        <v>4694</v>
      </c>
      <c r="B1277" t="s">
        <v>3345</v>
      </c>
      <c r="C1277" t="s">
        <v>236</v>
      </c>
      <c r="D1277" s="1">
        <f t="shared" ca="1" si="19"/>
        <v>44316</v>
      </c>
      <c r="E1277" s="2">
        <v>536</v>
      </c>
      <c r="F1277" s="3">
        <v>0.4</v>
      </c>
    </row>
    <row r="1278" spans="1:6" x14ac:dyDescent="0.3">
      <c r="A1278" t="s">
        <v>4695</v>
      </c>
      <c r="B1278" t="s">
        <v>3346</v>
      </c>
      <c r="C1278" t="s">
        <v>237</v>
      </c>
      <c r="D1278" s="1">
        <f t="shared" ca="1" si="19"/>
        <v>44376</v>
      </c>
      <c r="E1278" s="2">
        <v>256</v>
      </c>
      <c r="F1278" s="3">
        <v>0.4</v>
      </c>
    </row>
    <row r="1279" spans="1:6" x14ac:dyDescent="0.3">
      <c r="A1279" t="s">
        <v>4696</v>
      </c>
      <c r="B1279" t="s">
        <v>3347</v>
      </c>
      <c r="C1279" t="s">
        <v>238</v>
      </c>
      <c r="D1279" s="1">
        <f t="shared" ca="1" si="19"/>
        <v>44848</v>
      </c>
      <c r="E1279" s="2">
        <v>456</v>
      </c>
      <c r="F1279" s="3">
        <v>0.4</v>
      </c>
    </row>
    <row r="1280" spans="1:6" x14ac:dyDescent="0.3">
      <c r="A1280" t="s">
        <v>4697</v>
      </c>
      <c r="B1280" t="s">
        <v>3348</v>
      </c>
      <c r="C1280" t="s">
        <v>239</v>
      </c>
      <c r="D1280" s="1">
        <f t="shared" ca="1" si="19"/>
        <v>44366</v>
      </c>
      <c r="E1280" s="2">
        <v>456</v>
      </c>
      <c r="F1280" s="3">
        <v>0.45</v>
      </c>
    </row>
    <row r="1281" spans="1:6" x14ac:dyDescent="0.3">
      <c r="A1281" t="s">
        <v>4698</v>
      </c>
      <c r="B1281" t="s">
        <v>3349</v>
      </c>
      <c r="C1281" t="s">
        <v>240</v>
      </c>
      <c r="D1281" s="1">
        <f t="shared" ca="1" si="19"/>
        <v>44692</v>
      </c>
      <c r="E1281" s="2">
        <v>745</v>
      </c>
      <c r="F1281" s="3">
        <v>0.45</v>
      </c>
    </row>
    <row r="1282" spans="1:6" x14ac:dyDescent="0.3">
      <c r="A1282" t="s">
        <v>4699</v>
      </c>
      <c r="B1282" t="s">
        <v>3350</v>
      </c>
      <c r="C1282" t="s">
        <v>241</v>
      </c>
      <c r="D1282" s="1">
        <f t="shared" ca="1" si="19"/>
        <v>44514</v>
      </c>
      <c r="E1282" s="2">
        <v>356</v>
      </c>
      <c r="F1282" s="3">
        <v>0.45</v>
      </c>
    </row>
    <row r="1283" spans="1:6" x14ac:dyDescent="0.3">
      <c r="A1283" t="s">
        <v>4700</v>
      </c>
      <c r="B1283" t="s">
        <v>3351</v>
      </c>
      <c r="C1283" t="s">
        <v>242</v>
      </c>
      <c r="D1283" s="1">
        <f t="shared" ref="D1283:D1346" ca="1" si="20">RANDBETWEEN(DATE(2021,1,1),DATE(2023,3,31))</f>
        <v>44336</v>
      </c>
      <c r="E1283" s="2">
        <v>1189</v>
      </c>
      <c r="F1283" s="3">
        <v>0.47</v>
      </c>
    </row>
    <row r="1284" spans="1:6" x14ac:dyDescent="0.3">
      <c r="A1284" t="s">
        <v>4701</v>
      </c>
      <c r="B1284" t="s">
        <v>3352</v>
      </c>
      <c r="C1284" t="s">
        <v>243</v>
      </c>
      <c r="D1284" s="1">
        <f t="shared" ca="1" si="20"/>
        <v>44316</v>
      </c>
      <c r="E1284" s="2">
        <v>426</v>
      </c>
      <c r="F1284" s="3">
        <v>0.47</v>
      </c>
    </row>
    <row r="1285" spans="1:6" x14ac:dyDescent="0.3">
      <c r="A1285" t="s">
        <v>4702</v>
      </c>
      <c r="B1285" t="s">
        <v>3353</v>
      </c>
      <c r="C1285" t="s">
        <v>244</v>
      </c>
      <c r="D1285" s="1">
        <f t="shared" ca="1" si="20"/>
        <v>44820</v>
      </c>
      <c r="E1285" s="2">
        <v>1126</v>
      </c>
      <c r="F1285" s="3">
        <v>0.46</v>
      </c>
    </row>
    <row r="1286" spans="1:6" x14ac:dyDescent="0.3">
      <c r="A1286" t="s">
        <v>4703</v>
      </c>
      <c r="B1286" t="s">
        <v>3354</v>
      </c>
      <c r="C1286" t="s">
        <v>245</v>
      </c>
      <c r="D1286" s="1">
        <f t="shared" ca="1" si="20"/>
        <v>44311</v>
      </c>
      <c r="E1286" s="2">
        <v>1145</v>
      </c>
      <c r="F1286" s="3">
        <v>0.46</v>
      </c>
    </row>
    <row r="1287" spans="1:6" x14ac:dyDescent="0.3">
      <c r="A1287" t="s">
        <v>4704</v>
      </c>
      <c r="B1287" t="s">
        <v>3355</v>
      </c>
      <c r="C1287" t="s">
        <v>246</v>
      </c>
      <c r="D1287" s="1">
        <f t="shared" ca="1" si="20"/>
        <v>44977</v>
      </c>
      <c r="E1287" s="2">
        <v>1235</v>
      </c>
      <c r="F1287" s="3">
        <v>0.46</v>
      </c>
    </row>
    <row r="1288" spans="1:6" x14ac:dyDescent="0.3">
      <c r="A1288" t="s">
        <v>4705</v>
      </c>
      <c r="B1288" t="s">
        <v>3356</v>
      </c>
      <c r="C1288" t="s">
        <v>247</v>
      </c>
      <c r="D1288" s="1">
        <f t="shared" ca="1" si="20"/>
        <v>44452</v>
      </c>
      <c r="E1288" s="2">
        <v>1564</v>
      </c>
      <c r="F1288" s="3">
        <v>0.3</v>
      </c>
    </row>
    <row r="1289" spans="1:6" x14ac:dyDescent="0.3">
      <c r="A1289" t="s">
        <v>4706</v>
      </c>
      <c r="B1289" t="s">
        <v>3357</v>
      </c>
      <c r="C1289" t="s">
        <v>248</v>
      </c>
      <c r="D1289" s="1">
        <f t="shared" ca="1" si="20"/>
        <v>44972</v>
      </c>
      <c r="E1289" s="2">
        <v>654</v>
      </c>
      <c r="F1289" s="3">
        <v>0.3</v>
      </c>
    </row>
    <row r="1290" spans="1:6" x14ac:dyDescent="0.3">
      <c r="A1290" t="s">
        <v>4707</v>
      </c>
      <c r="B1290" t="s">
        <v>3358</v>
      </c>
      <c r="C1290" t="s">
        <v>249</v>
      </c>
      <c r="D1290" s="1">
        <f t="shared" ca="1" si="20"/>
        <v>44577</v>
      </c>
      <c r="E1290" s="2">
        <v>854</v>
      </c>
      <c r="F1290" s="3">
        <v>0.3</v>
      </c>
    </row>
    <row r="1291" spans="1:6" x14ac:dyDescent="0.3">
      <c r="A1291" t="s">
        <v>4708</v>
      </c>
      <c r="B1291" t="s">
        <v>3359</v>
      </c>
      <c r="C1291" t="s">
        <v>250</v>
      </c>
      <c r="D1291" s="1">
        <f t="shared" ca="1" si="20"/>
        <v>44918</v>
      </c>
      <c r="E1291" s="2">
        <v>475</v>
      </c>
      <c r="F1291" s="3">
        <v>0.3</v>
      </c>
    </row>
    <row r="1292" spans="1:6" x14ac:dyDescent="0.3">
      <c r="A1292" t="s">
        <v>4709</v>
      </c>
      <c r="B1292" t="s">
        <v>3360</v>
      </c>
      <c r="C1292" t="s">
        <v>251</v>
      </c>
      <c r="D1292" s="1">
        <f t="shared" ca="1" si="20"/>
        <v>44220</v>
      </c>
      <c r="E1292" s="2">
        <v>475</v>
      </c>
      <c r="F1292" s="3">
        <v>0.3</v>
      </c>
    </row>
    <row r="1293" spans="1:6" x14ac:dyDescent="0.3">
      <c r="A1293" t="s">
        <v>4710</v>
      </c>
      <c r="B1293" t="s">
        <v>3361</v>
      </c>
      <c r="C1293" t="s">
        <v>252</v>
      </c>
      <c r="D1293" s="1">
        <f t="shared" ca="1" si="20"/>
        <v>44443</v>
      </c>
      <c r="E1293" s="2">
        <v>475</v>
      </c>
      <c r="F1293" s="3">
        <v>0.35</v>
      </c>
    </row>
    <row r="1294" spans="1:6" x14ac:dyDescent="0.3">
      <c r="A1294" t="s">
        <v>4711</v>
      </c>
      <c r="B1294" t="s">
        <v>3362</v>
      </c>
      <c r="C1294" t="s">
        <v>253</v>
      </c>
      <c r="D1294" s="1">
        <f t="shared" ca="1" si="20"/>
        <v>44347</v>
      </c>
      <c r="E1294" s="2">
        <v>475</v>
      </c>
      <c r="F1294" s="3">
        <v>0.35</v>
      </c>
    </row>
    <row r="1295" spans="1:6" x14ac:dyDescent="0.3">
      <c r="A1295" t="s">
        <v>4712</v>
      </c>
      <c r="B1295" t="s">
        <v>3363</v>
      </c>
      <c r="C1295" t="s">
        <v>254</v>
      </c>
      <c r="D1295" s="1">
        <f t="shared" ca="1" si="20"/>
        <v>44595</v>
      </c>
      <c r="E1295" s="2">
        <v>475</v>
      </c>
      <c r="F1295" s="3">
        <v>0.35</v>
      </c>
    </row>
    <row r="1296" spans="1:6" x14ac:dyDescent="0.3">
      <c r="A1296" t="s">
        <v>4713</v>
      </c>
      <c r="B1296" t="s">
        <v>3364</v>
      </c>
      <c r="C1296" t="s">
        <v>255</v>
      </c>
      <c r="D1296" s="1">
        <f t="shared" ca="1" si="20"/>
        <v>44962</v>
      </c>
      <c r="E1296" s="2">
        <v>475</v>
      </c>
      <c r="F1296" s="3">
        <v>0.35</v>
      </c>
    </row>
    <row r="1297" spans="1:6" x14ac:dyDescent="0.3">
      <c r="A1297" t="s">
        <v>4714</v>
      </c>
      <c r="B1297" t="s">
        <v>3365</v>
      </c>
      <c r="C1297" t="s">
        <v>256</v>
      </c>
      <c r="D1297" s="1">
        <f t="shared" ca="1" si="20"/>
        <v>44360</v>
      </c>
      <c r="E1297" s="2">
        <v>475</v>
      </c>
      <c r="F1297" s="3">
        <v>0.35</v>
      </c>
    </row>
    <row r="1298" spans="1:6" x14ac:dyDescent="0.3">
      <c r="A1298" t="s">
        <v>4715</v>
      </c>
      <c r="B1298" t="s">
        <v>3366</v>
      </c>
      <c r="C1298" t="s">
        <v>257</v>
      </c>
      <c r="D1298" s="1">
        <f t="shared" ca="1" si="20"/>
        <v>44978</v>
      </c>
      <c r="E1298" s="2">
        <v>475</v>
      </c>
      <c r="F1298" s="3">
        <v>0.35</v>
      </c>
    </row>
    <row r="1299" spans="1:6" x14ac:dyDescent="0.3">
      <c r="A1299" t="s">
        <v>4716</v>
      </c>
      <c r="B1299" t="s">
        <v>3367</v>
      </c>
      <c r="C1299" t="s">
        <v>258</v>
      </c>
      <c r="D1299" s="1">
        <f t="shared" ca="1" si="20"/>
        <v>44586</v>
      </c>
      <c r="E1299" s="2">
        <v>564</v>
      </c>
      <c r="F1299" s="3">
        <v>0.4</v>
      </c>
    </row>
    <row r="1300" spans="1:6" x14ac:dyDescent="0.3">
      <c r="A1300" t="s">
        <v>4717</v>
      </c>
      <c r="B1300" t="s">
        <v>3368</v>
      </c>
      <c r="C1300" t="s">
        <v>258</v>
      </c>
      <c r="D1300" s="1">
        <f t="shared" ca="1" si="20"/>
        <v>44415</v>
      </c>
      <c r="E1300" s="2">
        <v>478</v>
      </c>
      <c r="F1300" s="3">
        <v>0.4</v>
      </c>
    </row>
    <row r="1301" spans="1:6" x14ac:dyDescent="0.3">
      <c r="A1301" t="s">
        <v>4718</v>
      </c>
      <c r="B1301" t="s">
        <v>3369</v>
      </c>
      <c r="C1301" t="s">
        <v>258</v>
      </c>
      <c r="D1301" s="1">
        <f t="shared" ca="1" si="20"/>
        <v>44868</v>
      </c>
      <c r="E1301" s="2">
        <v>1264</v>
      </c>
      <c r="F1301" s="3">
        <v>0.15</v>
      </c>
    </row>
    <row r="1302" spans="1:6" x14ac:dyDescent="0.3">
      <c r="A1302" t="s">
        <v>4719</v>
      </c>
      <c r="B1302" t="s">
        <v>3370</v>
      </c>
      <c r="C1302" t="s">
        <v>258</v>
      </c>
      <c r="D1302" s="1">
        <f t="shared" ca="1" si="20"/>
        <v>44307</v>
      </c>
      <c r="E1302" s="2">
        <v>458</v>
      </c>
      <c r="F1302" s="3">
        <v>0.15</v>
      </c>
    </row>
    <row r="1303" spans="1:6" x14ac:dyDescent="0.3">
      <c r="A1303" t="s">
        <v>4720</v>
      </c>
      <c r="B1303" t="s">
        <v>3371</v>
      </c>
      <c r="C1303" t="s">
        <v>258</v>
      </c>
      <c r="D1303" s="1">
        <f t="shared" ca="1" si="20"/>
        <v>44675</v>
      </c>
      <c r="E1303" s="2">
        <v>899</v>
      </c>
      <c r="F1303" s="3">
        <v>0.15</v>
      </c>
    </row>
    <row r="1304" spans="1:6" x14ac:dyDescent="0.3">
      <c r="A1304" t="s">
        <v>4721</v>
      </c>
      <c r="B1304" t="s">
        <v>3372</v>
      </c>
      <c r="C1304" t="s">
        <v>258</v>
      </c>
      <c r="D1304" s="1">
        <f t="shared" ca="1" si="20"/>
        <v>44985</v>
      </c>
      <c r="E1304" s="2">
        <v>859</v>
      </c>
      <c r="F1304" s="3">
        <v>0.35</v>
      </c>
    </row>
    <row r="1305" spans="1:6" x14ac:dyDescent="0.3">
      <c r="A1305" t="s">
        <v>4722</v>
      </c>
      <c r="B1305" t="s">
        <v>3373</v>
      </c>
      <c r="C1305" t="s">
        <v>259</v>
      </c>
      <c r="D1305" s="1">
        <f t="shared" ca="1" si="20"/>
        <v>44402</v>
      </c>
      <c r="E1305" s="2">
        <v>758</v>
      </c>
      <c r="F1305" s="3">
        <v>0.35</v>
      </c>
    </row>
    <row r="1306" spans="1:6" x14ac:dyDescent="0.3">
      <c r="A1306" t="s">
        <v>4723</v>
      </c>
      <c r="B1306" t="s">
        <v>3374</v>
      </c>
      <c r="C1306" t="s">
        <v>260</v>
      </c>
      <c r="D1306" s="1">
        <f t="shared" ca="1" si="20"/>
        <v>44517</v>
      </c>
      <c r="E1306" s="2">
        <v>2354</v>
      </c>
      <c r="F1306" s="3">
        <v>0.35</v>
      </c>
    </row>
    <row r="1307" spans="1:6" x14ac:dyDescent="0.3">
      <c r="A1307" t="s">
        <v>4724</v>
      </c>
      <c r="B1307" t="s">
        <v>3375</v>
      </c>
      <c r="C1307" t="s">
        <v>261</v>
      </c>
      <c r="D1307" s="1">
        <f t="shared" ca="1" si="20"/>
        <v>44400</v>
      </c>
      <c r="E1307" s="2">
        <v>2344</v>
      </c>
      <c r="F1307" s="3">
        <v>0.35</v>
      </c>
    </row>
    <row r="1308" spans="1:6" x14ac:dyDescent="0.3">
      <c r="A1308" t="s">
        <v>4725</v>
      </c>
      <c r="B1308" t="s">
        <v>3376</v>
      </c>
      <c r="C1308" t="s">
        <v>262</v>
      </c>
      <c r="D1308" s="1">
        <f t="shared" ca="1" si="20"/>
        <v>44578</v>
      </c>
      <c r="E1308" s="2">
        <v>2453</v>
      </c>
      <c r="F1308" s="3">
        <v>0.55000000000000004</v>
      </c>
    </row>
    <row r="1309" spans="1:6" x14ac:dyDescent="0.3">
      <c r="A1309" t="s">
        <v>4726</v>
      </c>
      <c r="B1309" t="s">
        <v>3377</v>
      </c>
      <c r="C1309" t="s">
        <v>263</v>
      </c>
      <c r="D1309" s="1">
        <f t="shared" ca="1" si="20"/>
        <v>44707</v>
      </c>
      <c r="E1309" s="2">
        <v>2154</v>
      </c>
      <c r="F1309" s="3">
        <v>0.55000000000000004</v>
      </c>
    </row>
    <row r="1310" spans="1:6" x14ac:dyDescent="0.3">
      <c r="A1310" t="s">
        <v>4727</v>
      </c>
      <c r="B1310" t="s">
        <v>3378</v>
      </c>
      <c r="C1310" t="s">
        <v>264</v>
      </c>
      <c r="D1310" s="1">
        <f t="shared" ca="1" si="20"/>
        <v>44819</v>
      </c>
      <c r="E1310" s="2">
        <v>896</v>
      </c>
      <c r="F1310" s="3">
        <v>0.55000000000000004</v>
      </c>
    </row>
    <row r="1311" spans="1:6" x14ac:dyDescent="0.3">
      <c r="A1311" t="s">
        <v>4728</v>
      </c>
      <c r="B1311" t="s">
        <v>3379</v>
      </c>
      <c r="C1311" t="s">
        <v>265</v>
      </c>
      <c r="D1311" s="1">
        <f t="shared" ca="1" si="20"/>
        <v>44998</v>
      </c>
      <c r="E1311" s="2">
        <v>756</v>
      </c>
      <c r="F1311" s="3">
        <v>0.55000000000000004</v>
      </c>
    </row>
    <row r="1312" spans="1:6" x14ac:dyDescent="0.3">
      <c r="A1312" t="s">
        <v>4729</v>
      </c>
      <c r="B1312" t="s">
        <v>3380</v>
      </c>
      <c r="C1312" t="s">
        <v>266</v>
      </c>
      <c r="D1312" s="1">
        <f t="shared" ca="1" si="20"/>
        <v>44663</v>
      </c>
      <c r="E1312" s="2">
        <v>236</v>
      </c>
      <c r="F1312" s="3">
        <v>0.5</v>
      </c>
    </row>
    <row r="1313" spans="1:6" x14ac:dyDescent="0.3">
      <c r="A1313" t="s">
        <v>4730</v>
      </c>
      <c r="B1313" t="s">
        <v>3381</v>
      </c>
      <c r="C1313" t="s">
        <v>267</v>
      </c>
      <c r="D1313" s="1">
        <f t="shared" ca="1" si="20"/>
        <v>44736</v>
      </c>
      <c r="E1313" s="2">
        <v>475</v>
      </c>
      <c r="F1313" s="3">
        <v>0.5</v>
      </c>
    </row>
    <row r="1314" spans="1:6" x14ac:dyDescent="0.3">
      <c r="A1314" t="s">
        <v>4731</v>
      </c>
      <c r="B1314" t="s">
        <v>3382</v>
      </c>
      <c r="C1314" t="s">
        <v>268</v>
      </c>
      <c r="D1314" s="1">
        <f t="shared" ca="1" si="20"/>
        <v>44613</v>
      </c>
      <c r="E1314" s="2">
        <v>589</v>
      </c>
      <c r="F1314" s="3">
        <v>0.5</v>
      </c>
    </row>
    <row r="1315" spans="1:6" x14ac:dyDescent="0.3">
      <c r="A1315" t="s">
        <v>4732</v>
      </c>
      <c r="B1315" t="s">
        <v>3383</v>
      </c>
      <c r="C1315" t="s">
        <v>269</v>
      </c>
      <c r="D1315" s="1">
        <f t="shared" ca="1" si="20"/>
        <v>44782</v>
      </c>
      <c r="E1315" s="2">
        <v>365</v>
      </c>
      <c r="F1315" s="3">
        <v>0.5</v>
      </c>
    </row>
    <row r="1316" spans="1:6" x14ac:dyDescent="0.3">
      <c r="A1316" t="s">
        <v>4733</v>
      </c>
      <c r="B1316" t="s">
        <v>3384</v>
      </c>
      <c r="C1316" t="s">
        <v>270</v>
      </c>
      <c r="D1316" s="1">
        <f t="shared" ca="1" si="20"/>
        <v>45009</v>
      </c>
      <c r="E1316" s="2">
        <v>1233</v>
      </c>
      <c r="F1316" s="3">
        <v>0.5</v>
      </c>
    </row>
    <row r="1317" spans="1:6" x14ac:dyDescent="0.3">
      <c r="A1317" t="s">
        <v>4734</v>
      </c>
      <c r="B1317" t="s">
        <v>3285</v>
      </c>
      <c r="C1317" t="s">
        <v>271</v>
      </c>
      <c r="D1317" s="1">
        <f t="shared" ca="1" si="20"/>
        <v>44335</v>
      </c>
      <c r="E1317" s="2">
        <v>1233</v>
      </c>
      <c r="F1317" s="3">
        <v>0.3</v>
      </c>
    </row>
    <row r="1318" spans="1:6" x14ac:dyDescent="0.3">
      <c r="A1318" t="s">
        <v>4735</v>
      </c>
      <c r="B1318" t="s">
        <v>3286</v>
      </c>
      <c r="C1318" t="s">
        <v>272</v>
      </c>
      <c r="D1318" s="1">
        <f t="shared" ca="1" si="20"/>
        <v>44779</v>
      </c>
      <c r="E1318" s="2">
        <v>1233</v>
      </c>
      <c r="F1318" s="3">
        <v>0.32</v>
      </c>
    </row>
    <row r="1319" spans="1:6" x14ac:dyDescent="0.3">
      <c r="A1319" t="s">
        <v>4736</v>
      </c>
      <c r="B1319" t="s">
        <v>3287</v>
      </c>
      <c r="C1319" t="s">
        <v>273</v>
      </c>
      <c r="D1319" s="1">
        <f t="shared" ca="1" si="20"/>
        <v>44788</v>
      </c>
      <c r="E1319" s="2">
        <v>1233</v>
      </c>
      <c r="F1319" s="3">
        <v>0.25</v>
      </c>
    </row>
    <row r="1320" spans="1:6" x14ac:dyDescent="0.3">
      <c r="A1320" t="s">
        <v>4737</v>
      </c>
      <c r="B1320" t="s">
        <v>3288</v>
      </c>
      <c r="C1320" t="s">
        <v>274</v>
      </c>
      <c r="D1320" s="1">
        <f t="shared" ca="1" si="20"/>
        <v>44881</v>
      </c>
      <c r="E1320" s="2">
        <v>1233</v>
      </c>
      <c r="F1320" s="3">
        <v>0.45</v>
      </c>
    </row>
    <row r="1321" spans="1:6" x14ac:dyDescent="0.3">
      <c r="A1321" t="s">
        <v>4738</v>
      </c>
      <c r="B1321" t="s">
        <v>3289</v>
      </c>
      <c r="C1321" t="s">
        <v>275</v>
      </c>
      <c r="D1321" s="1">
        <f t="shared" ca="1" si="20"/>
        <v>44398</v>
      </c>
      <c r="E1321" s="2">
        <v>1233</v>
      </c>
      <c r="F1321" s="3">
        <v>0.15</v>
      </c>
    </row>
    <row r="1322" spans="1:6" x14ac:dyDescent="0.3">
      <c r="A1322" t="s">
        <v>4739</v>
      </c>
      <c r="B1322" t="s">
        <v>3290</v>
      </c>
      <c r="C1322" t="s">
        <v>276</v>
      </c>
      <c r="D1322" s="1">
        <f t="shared" ca="1" si="20"/>
        <v>44332</v>
      </c>
      <c r="E1322" s="2">
        <v>456</v>
      </c>
      <c r="F1322" s="3">
        <v>0.33</v>
      </c>
    </row>
    <row r="1323" spans="1:6" x14ac:dyDescent="0.3">
      <c r="A1323" t="s">
        <v>4740</v>
      </c>
      <c r="B1323" t="s">
        <v>3291</v>
      </c>
      <c r="C1323" t="s">
        <v>277</v>
      </c>
      <c r="D1323" s="1">
        <f t="shared" ca="1" si="20"/>
        <v>44263</v>
      </c>
      <c r="E1323" s="2">
        <v>456</v>
      </c>
      <c r="F1323" s="3">
        <v>0.42</v>
      </c>
    </row>
    <row r="1324" spans="1:6" x14ac:dyDescent="0.3">
      <c r="A1324" t="s">
        <v>4741</v>
      </c>
      <c r="B1324" t="s">
        <v>3292</v>
      </c>
      <c r="C1324" t="s">
        <v>278</v>
      </c>
      <c r="D1324" s="1">
        <f t="shared" ca="1" si="20"/>
        <v>44960</v>
      </c>
      <c r="E1324" s="2">
        <v>456</v>
      </c>
      <c r="F1324" s="3">
        <v>0.42</v>
      </c>
    </row>
    <row r="1325" spans="1:6" x14ac:dyDescent="0.3">
      <c r="A1325" t="s">
        <v>4742</v>
      </c>
      <c r="B1325" t="s">
        <v>3293</v>
      </c>
      <c r="C1325" t="s">
        <v>279</v>
      </c>
      <c r="D1325" s="1">
        <f t="shared" ca="1" si="20"/>
        <v>44391</v>
      </c>
      <c r="E1325" s="2">
        <v>456</v>
      </c>
      <c r="F1325" s="3">
        <v>0.39</v>
      </c>
    </row>
    <row r="1326" spans="1:6" x14ac:dyDescent="0.3">
      <c r="A1326" t="s">
        <v>4743</v>
      </c>
      <c r="B1326" t="s">
        <v>3294</v>
      </c>
      <c r="C1326" t="s">
        <v>280</v>
      </c>
      <c r="D1326" s="1">
        <f t="shared" ca="1" si="20"/>
        <v>44553</v>
      </c>
      <c r="E1326" s="2">
        <v>786</v>
      </c>
      <c r="F1326" s="3">
        <v>0.39</v>
      </c>
    </row>
    <row r="1327" spans="1:6" x14ac:dyDescent="0.3">
      <c r="A1327" t="s">
        <v>4744</v>
      </c>
      <c r="B1327" t="s">
        <v>3295</v>
      </c>
      <c r="C1327" t="s">
        <v>281</v>
      </c>
      <c r="D1327" s="1">
        <f t="shared" ca="1" si="20"/>
        <v>44248</v>
      </c>
      <c r="E1327" s="2">
        <v>786</v>
      </c>
      <c r="F1327" s="3">
        <v>0.39</v>
      </c>
    </row>
    <row r="1328" spans="1:6" x14ac:dyDescent="0.3">
      <c r="A1328" t="s">
        <v>4745</v>
      </c>
      <c r="B1328" t="s">
        <v>3296</v>
      </c>
      <c r="C1328" t="s">
        <v>282</v>
      </c>
      <c r="D1328" s="1">
        <f t="shared" ca="1" si="20"/>
        <v>44289</v>
      </c>
      <c r="E1328" s="2">
        <v>786</v>
      </c>
      <c r="F1328" s="3">
        <v>0.39</v>
      </c>
    </row>
    <row r="1329" spans="1:6" x14ac:dyDescent="0.3">
      <c r="A1329" t="s">
        <v>4746</v>
      </c>
      <c r="B1329" t="s">
        <v>3297</v>
      </c>
      <c r="C1329" t="s">
        <v>283</v>
      </c>
      <c r="D1329" s="1">
        <f t="shared" ca="1" si="20"/>
        <v>44237</v>
      </c>
      <c r="E1329" s="2">
        <v>786</v>
      </c>
      <c r="F1329" s="3">
        <v>0.3</v>
      </c>
    </row>
    <row r="1330" spans="1:6" x14ac:dyDescent="0.3">
      <c r="A1330" t="s">
        <v>4747</v>
      </c>
      <c r="B1330" t="s">
        <v>3298</v>
      </c>
      <c r="C1330" t="s">
        <v>284</v>
      </c>
      <c r="D1330" s="1">
        <f t="shared" ca="1" si="20"/>
        <v>44628</v>
      </c>
      <c r="E1330" s="2">
        <v>786</v>
      </c>
      <c r="F1330" s="3">
        <v>0.3</v>
      </c>
    </row>
    <row r="1331" spans="1:6" x14ac:dyDescent="0.3">
      <c r="A1331" t="s">
        <v>4748</v>
      </c>
      <c r="B1331" t="s">
        <v>3299</v>
      </c>
      <c r="C1331" t="s">
        <v>285</v>
      </c>
      <c r="D1331" s="1">
        <f t="shared" ca="1" si="20"/>
        <v>44374</v>
      </c>
      <c r="E1331" s="2">
        <v>786</v>
      </c>
      <c r="F1331" s="3">
        <v>0.3</v>
      </c>
    </row>
    <row r="1332" spans="1:6" x14ac:dyDescent="0.3">
      <c r="A1332" t="s">
        <v>4749</v>
      </c>
      <c r="B1332" t="s">
        <v>3300</v>
      </c>
      <c r="C1332" t="s">
        <v>286</v>
      </c>
      <c r="D1332" s="1">
        <f t="shared" ca="1" si="20"/>
        <v>44555</v>
      </c>
      <c r="E1332" s="2">
        <v>569</v>
      </c>
      <c r="F1332" s="3">
        <v>0.25</v>
      </c>
    </row>
    <row r="1333" spans="1:6" x14ac:dyDescent="0.3">
      <c r="A1333" t="s">
        <v>4750</v>
      </c>
      <c r="B1333" t="s">
        <v>3301</v>
      </c>
      <c r="C1333" t="s">
        <v>287</v>
      </c>
      <c r="D1333" s="1">
        <f t="shared" ca="1" si="20"/>
        <v>44414</v>
      </c>
      <c r="E1333" s="2">
        <v>569</v>
      </c>
      <c r="F1333" s="3">
        <v>0.25</v>
      </c>
    </row>
    <row r="1334" spans="1:6" x14ac:dyDescent="0.3">
      <c r="A1334" t="s">
        <v>4751</v>
      </c>
      <c r="B1334" t="s">
        <v>3302</v>
      </c>
      <c r="C1334" t="s">
        <v>288</v>
      </c>
      <c r="D1334" s="1">
        <f t="shared" ca="1" si="20"/>
        <v>44592</v>
      </c>
      <c r="E1334" s="2">
        <v>569</v>
      </c>
      <c r="F1334" s="3">
        <v>0.3</v>
      </c>
    </row>
    <row r="1335" spans="1:6" x14ac:dyDescent="0.3">
      <c r="A1335" t="s">
        <v>4752</v>
      </c>
      <c r="B1335" t="s">
        <v>3303</v>
      </c>
      <c r="C1335" t="s">
        <v>289</v>
      </c>
      <c r="D1335" s="1">
        <f t="shared" ca="1" si="20"/>
        <v>44467</v>
      </c>
      <c r="E1335" s="2">
        <v>569</v>
      </c>
      <c r="F1335" s="3">
        <v>0.3</v>
      </c>
    </row>
    <row r="1336" spans="1:6" x14ac:dyDescent="0.3">
      <c r="A1336" t="s">
        <v>4753</v>
      </c>
      <c r="B1336" t="s">
        <v>3304</v>
      </c>
      <c r="C1336" t="s">
        <v>290</v>
      </c>
      <c r="D1336" s="1">
        <f t="shared" ca="1" si="20"/>
        <v>44248</v>
      </c>
      <c r="E1336" s="2">
        <v>569</v>
      </c>
      <c r="F1336" s="3">
        <v>0.3</v>
      </c>
    </row>
    <row r="1337" spans="1:6" x14ac:dyDescent="0.3">
      <c r="A1337" t="s">
        <v>4754</v>
      </c>
      <c r="B1337" t="s">
        <v>3305</v>
      </c>
      <c r="C1337" t="s">
        <v>291</v>
      </c>
      <c r="D1337" s="1">
        <f t="shared" ca="1" si="20"/>
        <v>44318</v>
      </c>
      <c r="E1337" s="2">
        <v>569</v>
      </c>
      <c r="F1337" s="3">
        <v>0.4</v>
      </c>
    </row>
    <row r="1338" spans="1:6" x14ac:dyDescent="0.3">
      <c r="A1338" t="s">
        <v>4755</v>
      </c>
      <c r="B1338" t="s">
        <v>3306</v>
      </c>
      <c r="C1338" t="s">
        <v>292</v>
      </c>
      <c r="D1338" s="1">
        <f t="shared" ca="1" si="20"/>
        <v>44388</v>
      </c>
      <c r="E1338" s="2">
        <v>569</v>
      </c>
      <c r="F1338" s="3">
        <v>0.4</v>
      </c>
    </row>
    <row r="1339" spans="1:6" x14ac:dyDescent="0.3">
      <c r="A1339" t="s">
        <v>4756</v>
      </c>
      <c r="B1339" t="s">
        <v>3307</v>
      </c>
      <c r="C1339" t="s">
        <v>293</v>
      </c>
      <c r="D1339" s="1">
        <f t="shared" ca="1" si="20"/>
        <v>44468</v>
      </c>
      <c r="E1339" s="2">
        <v>569</v>
      </c>
      <c r="F1339" s="3">
        <v>0.4</v>
      </c>
    </row>
    <row r="1340" spans="1:6" x14ac:dyDescent="0.3">
      <c r="A1340" t="s">
        <v>4757</v>
      </c>
      <c r="B1340" t="s">
        <v>3308</v>
      </c>
      <c r="C1340" t="s">
        <v>294</v>
      </c>
      <c r="D1340" s="1">
        <f t="shared" ca="1" si="20"/>
        <v>44417</v>
      </c>
      <c r="E1340" s="2">
        <v>349</v>
      </c>
      <c r="F1340" s="3">
        <v>0.4</v>
      </c>
    </row>
    <row r="1341" spans="1:6" x14ac:dyDescent="0.3">
      <c r="A1341" t="s">
        <v>4758</v>
      </c>
      <c r="B1341" t="s">
        <v>3309</v>
      </c>
      <c r="C1341" t="s">
        <v>295</v>
      </c>
      <c r="D1341" s="1">
        <f t="shared" ca="1" si="20"/>
        <v>44912</v>
      </c>
      <c r="E1341" s="2">
        <v>350</v>
      </c>
      <c r="F1341" s="3">
        <v>0.4</v>
      </c>
    </row>
    <row r="1342" spans="1:6" x14ac:dyDescent="0.3">
      <c r="A1342" t="s">
        <v>4759</v>
      </c>
      <c r="B1342" t="s">
        <v>3310</v>
      </c>
      <c r="C1342" t="s">
        <v>296</v>
      </c>
      <c r="D1342" s="1">
        <f t="shared" ca="1" si="20"/>
        <v>44538</v>
      </c>
      <c r="E1342" s="2">
        <v>351</v>
      </c>
      <c r="F1342" s="3">
        <v>0.4</v>
      </c>
    </row>
    <row r="1343" spans="1:6" x14ac:dyDescent="0.3">
      <c r="A1343" t="s">
        <v>4760</v>
      </c>
      <c r="B1343" t="s">
        <v>3311</v>
      </c>
      <c r="C1343" t="s">
        <v>297</v>
      </c>
      <c r="D1343" s="1">
        <f t="shared" ca="1" si="20"/>
        <v>44710</v>
      </c>
      <c r="E1343" s="2">
        <v>352</v>
      </c>
      <c r="F1343" s="3">
        <v>0.45</v>
      </c>
    </row>
    <row r="1344" spans="1:6" x14ac:dyDescent="0.3">
      <c r="A1344" t="s">
        <v>4761</v>
      </c>
      <c r="B1344" t="s">
        <v>3312</v>
      </c>
      <c r="C1344" t="s">
        <v>298</v>
      </c>
      <c r="D1344" s="1">
        <f t="shared" ca="1" si="20"/>
        <v>44765</v>
      </c>
      <c r="E1344" s="2">
        <v>353</v>
      </c>
      <c r="F1344" s="3">
        <v>0.45</v>
      </c>
    </row>
    <row r="1345" spans="1:6" x14ac:dyDescent="0.3">
      <c r="A1345" t="s">
        <v>4762</v>
      </c>
      <c r="B1345" t="s">
        <v>3313</v>
      </c>
      <c r="C1345" t="s">
        <v>299</v>
      </c>
      <c r="D1345" s="1">
        <f t="shared" ca="1" si="20"/>
        <v>44473</v>
      </c>
      <c r="E1345" s="2">
        <v>354</v>
      </c>
      <c r="F1345" s="3">
        <v>0.45</v>
      </c>
    </row>
    <row r="1346" spans="1:6" x14ac:dyDescent="0.3">
      <c r="A1346" t="s">
        <v>4763</v>
      </c>
      <c r="B1346" t="s">
        <v>3314</v>
      </c>
      <c r="C1346" t="s">
        <v>300</v>
      </c>
      <c r="D1346" s="1">
        <f t="shared" ca="1" si="20"/>
        <v>44550</v>
      </c>
      <c r="E1346" s="2">
        <v>355</v>
      </c>
      <c r="F1346" s="3">
        <v>0.47</v>
      </c>
    </row>
    <row r="1347" spans="1:6" x14ac:dyDescent="0.3">
      <c r="A1347" t="s">
        <v>4764</v>
      </c>
      <c r="B1347" t="s">
        <v>3315</v>
      </c>
      <c r="C1347" t="s">
        <v>301</v>
      </c>
      <c r="D1347" s="1">
        <f t="shared" ref="D1347:D1410" ca="1" si="21">RANDBETWEEN(DATE(2021,1,1),DATE(2023,3,31))</f>
        <v>44263</v>
      </c>
      <c r="E1347" s="2">
        <v>356</v>
      </c>
      <c r="F1347" s="3">
        <v>0.47</v>
      </c>
    </row>
    <row r="1348" spans="1:6" x14ac:dyDescent="0.3">
      <c r="A1348" t="s">
        <v>4765</v>
      </c>
      <c r="B1348" t="s">
        <v>3316</v>
      </c>
      <c r="C1348" t="s">
        <v>302</v>
      </c>
      <c r="D1348" s="1">
        <f t="shared" ca="1" si="21"/>
        <v>44516</v>
      </c>
      <c r="E1348" s="2">
        <v>999</v>
      </c>
      <c r="F1348" s="3">
        <v>0.46</v>
      </c>
    </row>
    <row r="1349" spans="1:6" x14ac:dyDescent="0.3">
      <c r="A1349" t="s">
        <v>4766</v>
      </c>
      <c r="B1349" t="s">
        <v>3317</v>
      </c>
      <c r="C1349" t="s">
        <v>303</v>
      </c>
      <c r="D1349" s="1">
        <f t="shared" ca="1" si="21"/>
        <v>44343</v>
      </c>
      <c r="E1349" s="2">
        <v>555</v>
      </c>
      <c r="F1349" s="3">
        <v>0.46</v>
      </c>
    </row>
    <row r="1350" spans="1:6" x14ac:dyDescent="0.3">
      <c r="A1350" t="s">
        <v>4767</v>
      </c>
      <c r="B1350" t="s">
        <v>3318</v>
      </c>
      <c r="C1350" t="s">
        <v>304</v>
      </c>
      <c r="D1350" s="1">
        <f t="shared" ca="1" si="21"/>
        <v>44764</v>
      </c>
      <c r="E1350" s="2">
        <v>555</v>
      </c>
      <c r="F1350" s="3">
        <v>0.46</v>
      </c>
    </row>
    <row r="1351" spans="1:6" x14ac:dyDescent="0.3">
      <c r="A1351" t="s">
        <v>4768</v>
      </c>
      <c r="B1351" t="s">
        <v>3319</v>
      </c>
      <c r="C1351" t="s">
        <v>305</v>
      </c>
      <c r="D1351" s="1">
        <f t="shared" ca="1" si="21"/>
        <v>44433</v>
      </c>
      <c r="E1351" s="2">
        <v>555</v>
      </c>
      <c r="F1351" s="3">
        <v>0.3</v>
      </c>
    </row>
    <row r="1352" spans="1:6" x14ac:dyDescent="0.3">
      <c r="A1352" t="s">
        <v>4769</v>
      </c>
      <c r="B1352" t="s">
        <v>3320</v>
      </c>
      <c r="C1352" t="s">
        <v>306</v>
      </c>
      <c r="D1352" s="1">
        <f t="shared" ca="1" si="21"/>
        <v>44896</v>
      </c>
      <c r="E1352" s="2">
        <v>555</v>
      </c>
      <c r="F1352" s="3">
        <v>0.3</v>
      </c>
    </row>
    <row r="1353" spans="1:6" x14ac:dyDescent="0.3">
      <c r="A1353" t="s">
        <v>4770</v>
      </c>
      <c r="B1353" t="s">
        <v>3321</v>
      </c>
      <c r="C1353" t="s">
        <v>307</v>
      </c>
      <c r="D1353" s="1">
        <f t="shared" ca="1" si="21"/>
        <v>44511</v>
      </c>
      <c r="E1353" s="2">
        <v>1025</v>
      </c>
      <c r="F1353" s="3">
        <v>0.3</v>
      </c>
    </row>
    <row r="1354" spans="1:6" x14ac:dyDescent="0.3">
      <c r="A1354" t="s">
        <v>4771</v>
      </c>
      <c r="B1354" t="s">
        <v>3322</v>
      </c>
      <c r="C1354" t="s">
        <v>308</v>
      </c>
      <c r="D1354" s="1">
        <f t="shared" ca="1" si="21"/>
        <v>44199</v>
      </c>
      <c r="E1354" s="2">
        <v>1025</v>
      </c>
      <c r="F1354" s="3">
        <v>0.3</v>
      </c>
    </row>
    <row r="1355" spans="1:6" x14ac:dyDescent="0.3">
      <c r="A1355" t="s">
        <v>4772</v>
      </c>
      <c r="B1355" t="s">
        <v>3323</v>
      </c>
      <c r="C1355" t="s">
        <v>309</v>
      </c>
      <c r="D1355" s="1">
        <f t="shared" ca="1" si="21"/>
        <v>44553</v>
      </c>
      <c r="E1355" s="2">
        <v>1025</v>
      </c>
      <c r="F1355" s="3">
        <v>0.3</v>
      </c>
    </row>
    <row r="1356" spans="1:6" x14ac:dyDescent="0.3">
      <c r="A1356" t="s">
        <v>4773</v>
      </c>
      <c r="B1356" t="s">
        <v>3324</v>
      </c>
      <c r="C1356" t="s">
        <v>309</v>
      </c>
      <c r="D1356" s="1">
        <f t="shared" ca="1" si="21"/>
        <v>44522</v>
      </c>
      <c r="E1356" s="2">
        <v>555</v>
      </c>
      <c r="F1356" s="3">
        <v>0.35</v>
      </c>
    </row>
    <row r="1357" spans="1:6" x14ac:dyDescent="0.3">
      <c r="A1357" t="s">
        <v>4774</v>
      </c>
      <c r="B1357" t="s">
        <v>3325</v>
      </c>
      <c r="C1357" t="s">
        <v>309</v>
      </c>
      <c r="D1357" s="1">
        <f t="shared" ca="1" si="21"/>
        <v>44601</v>
      </c>
      <c r="E1357" s="2">
        <v>599</v>
      </c>
      <c r="F1357" s="3">
        <v>0.35</v>
      </c>
    </row>
    <row r="1358" spans="1:6" x14ac:dyDescent="0.3">
      <c r="A1358" t="s">
        <v>4775</v>
      </c>
      <c r="B1358" t="s">
        <v>3326</v>
      </c>
      <c r="C1358" t="s">
        <v>309</v>
      </c>
      <c r="D1358" s="1">
        <f t="shared" ca="1" si="21"/>
        <v>44948</v>
      </c>
      <c r="E1358" s="2">
        <v>555</v>
      </c>
      <c r="F1358" s="3">
        <v>0.35</v>
      </c>
    </row>
    <row r="1359" spans="1:6" x14ac:dyDescent="0.3">
      <c r="A1359" t="s">
        <v>4776</v>
      </c>
      <c r="B1359" t="s">
        <v>3327</v>
      </c>
      <c r="C1359" t="s">
        <v>309</v>
      </c>
      <c r="D1359" s="1">
        <f t="shared" ca="1" si="21"/>
        <v>44704</v>
      </c>
      <c r="E1359" s="2">
        <v>555</v>
      </c>
      <c r="F1359" s="3">
        <v>0.35</v>
      </c>
    </row>
    <row r="1360" spans="1:6" x14ac:dyDescent="0.3">
      <c r="A1360" t="s">
        <v>4777</v>
      </c>
      <c r="B1360" t="s">
        <v>3328</v>
      </c>
      <c r="C1360" t="s">
        <v>309</v>
      </c>
      <c r="D1360" s="1">
        <f t="shared" ca="1" si="21"/>
        <v>44832</v>
      </c>
      <c r="E1360" s="2">
        <v>565</v>
      </c>
      <c r="F1360" s="3">
        <v>0.35</v>
      </c>
    </row>
    <row r="1361" spans="1:6" x14ac:dyDescent="0.3">
      <c r="A1361" t="s">
        <v>4778</v>
      </c>
      <c r="B1361" t="s">
        <v>3329</v>
      </c>
      <c r="C1361" t="s">
        <v>309</v>
      </c>
      <c r="D1361" s="1">
        <f t="shared" ca="1" si="21"/>
        <v>44985</v>
      </c>
      <c r="E1361" s="2">
        <v>555</v>
      </c>
      <c r="F1361" s="3">
        <v>0.35</v>
      </c>
    </row>
    <row r="1362" spans="1:6" x14ac:dyDescent="0.3">
      <c r="A1362" t="s">
        <v>4779</v>
      </c>
      <c r="B1362" t="s">
        <v>3330</v>
      </c>
      <c r="C1362" t="s">
        <v>309</v>
      </c>
      <c r="D1362" s="1">
        <f t="shared" ca="1" si="21"/>
        <v>44753</v>
      </c>
      <c r="E1362" s="2">
        <v>999</v>
      </c>
      <c r="F1362" s="3">
        <v>0.4</v>
      </c>
    </row>
    <row r="1363" spans="1:6" x14ac:dyDescent="0.3">
      <c r="A1363" t="s">
        <v>4780</v>
      </c>
      <c r="B1363" t="s">
        <v>3331</v>
      </c>
      <c r="C1363" t="s">
        <v>310</v>
      </c>
      <c r="D1363" s="1">
        <f t="shared" ca="1" si="21"/>
        <v>44733</v>
      </c>
      <c r="E1363" s="2">
        <v>999</v>
      </c>
      <c r="F1363" s="3">
        <v>0.4</v>
      </c>
    </row>
    <row r="1364" spans="1:6" x14ac:dyDescent="0.3">
      <c r="A1364" t="s">
        <v>4781</v>
      </c>
      <c r="B1364" t="s">
        <v>3332</v>
      </c>
      <c r="C1364" t="s">
        <v>311</v>
      </c>
      <c r="D1364" s="1">
        <f t="shared" ca="1" si="21"/>
        <v>44814</v>
      </c>
      <c r="E1364" s="2">
        <v>999</v>
      </c>
      <c r="F1364" s="3">
        <v>0.15</v>
      </c>
    </row>
    <row r="1365" spans="1:6" x14ac:dyDescent="0.3">
      <c r="A1365" t="s">
        <v>4782</v>
      </c>
      <c r="B1365" t="s">
        <v>3333</v>
      </c>
      <c r="C1365" t="s">
        <v>312</v>
      </c>
      <c r="D1365" s="1">
        <f t="shared" ca="1" si="21"/>
        <v>44894</v>
      </c>
      <c r="E1365" s="2">
        <v>999</v>
      </c>
      <c r="F1365" s="3">
        <v>0.15</v>
      </c>
    </row>
    <row r="1366" spans="1:6" x14ac:dyDescent="0.3">
      <c r="A1366" t="s">
        <v>4783</v>
      </c>
      <c r="B1366" t="s">
        <v>3334</v>
      </c>
      <c r="C1366" t="s">
        <v>313</v>
      </c>
      <c r="D1366" s="1">
        <f t="shared" ca="1" si="21"/>
        <v>44232</v>
      </c>
      <c r="E1366" s="2">
        <v>1119</v>
      </c>
      <c r="F1366" s="3">
        <v>0.15</v>
      </c>
    </row>
    <row r="1367" spans="1:6" x14ac:dyDescent="0.3">
      <c r="A1367" t="s">
        <v>4784</v>
      </c>
      <c r="B1367" t="s">
        <v>3335</v>
      </c>
      <c r="C1367" t="s">
        <v>314</v>
      </c>
      <c r="D1367" s="1">
        <f t="shared" ca="1" si="21"/>
        <v>44384</v>
      </c>
      <c r="E1367" s="2">
        <v>1119</v>
      </c>
      <c r="F1367" s="3">
        <v>0.32</v>
      </c>
    </row>
    <row r="1368" spans="1:6" x14ac:dyDescent="0.3">
      <c r="A1368" t="s">
        <v>4785</v>
      </c>
      <c r="B1368" t="s">
        <v>3336</v>
      </c>
      <c r="C1368" t="s">
        <v>315</v>
      </c>
      <c r="D1368" s="1">
        <f t="shared" ca="1" si="21"/>
        <v>44918</v>
      </c>
      <c r="E1368" s="2">
        <v>1119</v>
      </c>
      <c r="F1368" s="3">
        <v>0.25</v>
      </c>
    </row>
    <row r="1369" spans="1:6" x14ac:dyDescent="0.3">
      <c r="A1369" t="s">
        <v>4786</v>
      </c>
      <c r="B1369" t="s">
        <v>3337</v>
      </c>
      <c r="C1369" t="s">
        <v>316</v>
      </c>
      <c r="D1369" s="1">
        <f t="shared" ca="1" si="21"/>
        <v>44846</v>
      </c>
      <c r="E1369" s="2">
        <v>1119</v>
      </c>
      <c r="F1369" s="3">
        <v>0.45</v>
      </c>
    </row>
    <row r="1370" spans="1:6" x14ac:dyDescent="0.3">
      <c r="A1370" t="s">
        <v>4787</v>
      </c>
      <c r="B1370" t="s">
        <v>3338</v>
      </c>
      <c r="C1370" t="s">
        <v>317</v>
      </c>
      <c r="D1370" s="1">
        <f t="shared" ca="1" si="21"/>
        <v>44911</v>
      </c>
      <c r="E1370" s="2">
        <v>985</v>
      </c>
      <c r="F1370" s="3">
        <v>0.15</v>
      </c>
    </row>
    <row r="1371" spans="1:6" x14ac:dyDescent="0.3">
      <c r="A1371" t="s">
        <v>4788</v>
      </c>
      <c r="B1371" t="s">
        <v>3339</v>
      </c>
      <c r="C1371" t="s">
        <v>318</v>
      </c>
      <c r="D1371" s="1">
        <f t="shared" ca="1" si="21"/>
        <v>44356</v>
      </c>
      <c r="E1371" s="2">
        <v>985</v>
      </c>
      <c r="F1371" s="3">
        <v>0.33</v>
      </c>
    </row>
    <row r="1372" spans="1:6" x14ac:dyDescent="0.3">
      <c r="A1372" t="s">
        <v>4789</v>
      </c>
      <c r="B1372" t="s">
        <v>3340</v>
      </c>
      <c r="C1372" t="s">
        <v>319</v>
      </c>
      <c r="D1372" s="1">
        <f t="shared" ca="1" si="21"/>
        <v>44777</v>
      </c>
      <c r="E1372" s="2">
        <v>985</v>
      </c>
      <c r="F1372" s="3">
        <v>0.42</v>
      </c>
    </row>
    <row r="1373" spans="1:6" x14ac:dyDescent="0.3">
      <c r="A1373" t="s">
        <v>4790</v>
      </c>
      <c r="B1373" t="s">
        <v>3341</v>
      </c>
      <c r="C1373" t="s">
        <v>320</v>
      </c>
      <c r="D1373" s="1">
        <f t="shared" ca="1" si="21"/>
        <v>45012</v>
      </c>
      <c r="E1373" s="2">
        <v>985</v>
      </c>
      <c r="F1373" s="3">
        <v>0.42</v>
      </c>
    </row>
    <row r="1374" spans="1:6" x14ac:dyDescent="0.3">
      <c r="A1374" t="s">
        <v>4791</v>
      </c>
      <c r="B1374" t="s">
        <v>3342</v>
      </c>
      <c r="C1374" t="s">
        <v>321</v>
      </c>
      <c r="D1374" s="1">
        <f t="shared" ca="1" si="21"/>
        <v>44521</v>
      </c>
      <c r="E1374" s="2">
        <v>985</v>
      </c>
      <c r="F1374" s="3">
        <v>0.39</v>
      </c>
    </row>
    <row r="1375" spans="1:6" x14ac:dyDescent="0.3">
      <c r="A1375" t="s">
        <v>4792</v>
      </c>
      <c r="B1375" t="s">
        <v>3343</v>
      </c>
      <c r="C1375" t="s">
        <v>322</v>
      </c>
      <c r="D1375" s="1">
        <f t="shared" ca="1" si="21"/>
        <v>44890</v>
      </c>
      <c r="E1375" s="2">
        <v>369</v>
      </c>
      <c r="F1375" s="3">
        <v>0.39</v>
      </c>
    </row>
    <row r="1376" spans="1:6" x14ac:dyDescent="0.3">
      <c r="A1376" t="s">
        <v>4793</v>
      </c>
      <c r="B1376" t="s">
        <v>3344</v>
      </c>
      <c r="C1376" t="s">
        <v>323</v>
      </c>
      <c r="D1376" s="1">
        <f t="shared" ca="1" si="21"/>
        <v>44964</v>
      </c>
      <c r="E1376" s="2">
        <v>399</v>
      </c>
      <c r="F1376" s="3">
        <v>0.39</v>
      </c>
    </row>
    <row r="1377" spans="1:6" x14ac:dyDescent="0.3">
      <c r="A1377" t="s">
        <v>4794</v>
      </c>
      <c r="B1377" t="s">
        <v>3345</v>
      </c>
      <c r="C1377" t="s">
        <v>324</v>
      </c>
      <c r="D1377" s="1">
        <f t="shared" ca="1" si="21"/>
        <v>44298</v>
      </c>
      <c r="E1377" s="2">
        <v>399</v>
      </c>
      <c r="F1377" s="3">
        <v>0.39</v>
      </c>
    </row>
    <row r="1378" spans="1:6" x14ac:dyDescent="0.3">
      <c r="A1378" t="s">
        <v>4795</v>
      </c>
      <c r="B1378" t="s">
        <v>3346</v>
      </c>
      <c r="C1378" t="s">
        <v>325</v>
      </c>
      <c r="D1378" s="1">
        <f t="shared" ca="1" si="21"/>
        <v>44433</v>
      </c>
      <c r="E1378" s="2">
        <v>399</v>
      </c>
      <c r="F1378" s="3">
        <v>0.3</v>
      </c>
    </row>
    <row r="1379" spans="1:6" x14ac:dyDescent="0.3">
      <c r="A1379" t="s">
        <v>4796</v>
      </c>
      <c r="B1379" t="s">
        <v>3347</v>
      </c>
      <c r="C1379" t="s">
        <v>326</v>
      </c>
      <c r="D1379" s="1">
        <f t="shared" ca="1" si="21"/>
        <v>44720</v>
      </c>
      <c r="E1379" s="2">
        <v>399</v>
      </c>
      <c r="F1379" s="3">
        <v>0.3</v>
      </c>
    </row>
    <row r="1380" spans="1:6" x14ac:dyDescent="0.3">
      <c r="A1380" t="s">
        <v>4797</v>
      </c>
      <c r="B1380" t="s">
        <v>3348</v>
      </c>
      <c r="C1380" t="s">
        <v>327</v>
      </c>
      <c r="D1380" s="1">
        <f t="shared" ca="1" si="21"/>
        <v>44212</v>
      </c>
      <c r="E1380" s="2">
        <v>555</v>
      </c>
      <c r="F1380" s="3">
        <v>0.3</v>
      </c>
    </row>
    <row r="1381" spans="1:6" x14ac:dyDescent="0.3">
      <c r="A1381" t="s">
        <v>4798</v>
      </c>
      <c r="B1381" t="s">
        <v>3349</v>
      </c>
      <c r="C1381" t="s">
        <v>328</v>
      </c>
      <c r="D1381" s="1">
        <f t="shared" ca="1" si="21"/>
        <v>44257</v>
      </c>
      <c r="E1381" s="2">
        <v>555</v>
      </c>
      <c r="F1381" s="3">
        <v>0.25</v>
      </c>
    </row>
    <row r="1382" spans="1:6" x14ac:dyDescent="0.3">
      <c r="A1382" t="s">
        <v>4799</v>
      </c>
      <c r="B1382" t="s">
        <v>3350</v>
      </c>
      <c r="C1382" t="s">
        <v>329</v>
      </c>
      <c r="D1382" s="1">
        <f t="shared" ca="1" si="21"/>
        <v>44542</v>
      </c>
      <c r="E1382" s="2">
        <v>555</v>
      </c>
      <c r="F1382" s="3">
        <v>0.25</v>
      </c>
    </row>
    <row r="1383" spans="1:6" x14ac:dyDescent="0.3">
      <c r="A1383" t="s">
        <v>4800</v>
      </c>
      <c r="B1383" t="s">
        <v>3351</v>
      </c>
      <c r="C1383" t="s">
        <v>330</v>
      </c>
      <c r="D1383" s="1">
        <f t="shared" ca="1" si="21"/>
        <v>44400</v>
      </c>
      <c r="E1383" s="2">
        <v>555</v>
      </c>
      <c r="F1383" s="3">
        <v>0.3</v>
      </c>
    </row>
    <row r="1384" spans="1:6" x14ac:dyDescent="0.3">
      <c r="A1384" t="s">
        <v>4801</v>
      </c>
      <c r="B1384" t="s">
        <v>3352</v>
      </c>
      <c r="C1384" t="s">
        <v>331</v>
      </c>
      <c r="D1384" s="1">
        <f t="shared" ca="1" si="21"/>
        <v>44592</v>
      </c>
      <c r="E1384" s="2">
        <v>675</v>
      </c>
      <c r="F1384" s="3">
        <v>0.3</v>
      </c>
    </row>
    <row r="1385" spans="1:6" x14ac:dyDescent="0.3">
      <c r="A1385" t="s">
        <v>4802</v>
      </c>
      <c r="B1385" t="s">
        <v>3353</v>
      </c>
      <c r="C1385" t="s">
        <v>332</v>
      </c>
      <c r="D1385" s="1">
        <f t="shared" ca="1" si="21"/>
        <v>44303</v>
      </c>
      <c r="E1385" s="2">
        <v>675</v>
      </c>
      <c r="F1385" s="3">
        <v>0.3</v>
      </c>
    </row>
    <row r="1386" spans="1:6" x14ac:dyDescent="0.3">
      <c r="A1386" t="s">
        <v>4803</v>
      </c>
      <c r="B1386" t="s">
        <v>3354</v>
      </c>
      <c r="C1386" t="s">
        <v>333</v>
      </c>
      <c r="D1386" s="1">
        <f t="shared" ca="1" si="21"/>
        <v>44548</v>
      </c>
      <c r="E1386" s="2">
        <v>675</v>
      </c>
      <c r="F1386" s="3">
        <v>0.4</v>
      </c>
    </row>
    <row r="1387" spans="1:6" x14ac:dyDescent="0.3">
      <c r="A1387" t="s">
        <v>4804</v>
      </c>
      <c r="B1387" t="s">
        <v>3355</v>
      </c>
      <c r="C1387" t="s">
        <v>334</v>
      </c>
      <c r="D1387" s="1">
        <f t="shared" ca="1" si="21"/>
        <v>44378</v>
      </c>
      <c r="E1387" s="2">
        <v>654</v>
      </c>
      <c r="F1387" s="3">
        <v>0.4</v>
      </c>
    </row>
    <row r="1388" spans="1:6" x14ac:dyDescent="0.3">
      <c r="A1388" t="s">
        <v>4805</v>
      </c>
      <c r="B1388" t="s">
        <v>3356</v>
      </c>
      <c r="C1388" t="s">
        <v>334</v>
      </c>
      <c r="D1388" s="1">
        <f t="shared" ca="1" si="21"/>
        <v>44494</v>
      </c>
      <c r="E1388" s="2">
        <v>654</v>
      </c>
      <c r="F1388" s="3">
        <v>0.4</v>
      </c>
    </row>
    <row r="1389" spans="1:6" x14ac:dyDescent="0.3">
      <c r="A1389" t="s">
        <v>4806</v>
      </c>
      <c r="B1389" t="s">
        <v>3357</v>
      </c>
      <c r="C1389" t="s">
        <v>334</v>
      </c>
      <c r="D1389" s="1">
        <f t="shared" ca="1" si="21"/>
        <v>44562</v>
      </c>
      <c r="E1389" s="2">
        <v>654</v>
      </c>
      <c r="F1389" s="3">
        <v>0.4</v>
      </c>
    </row>
    <row r="1390" spans="1:6" x14ac:dyDescent="0.3">
      <c r="A1390" t="s">
        <v>4807</v>
      </c>
      <c r="B1390" t="s">
        <v>3358</v>
      </c>
      <c r="C1390" t="s">
        <v>334</v>
      </c>
      <c r="D1390" s="1">
        <f t="shared" ca="1" si="21"/>
        <v>44207</v>
      </c>
      <c r="E1390" s="2">
        <v>654</v>
      </c>
      <c r="F1390" s="3">
        <v>0.4</v>
      </c>
    </row>
    <row r="1391" spans="1:6" x14ac:dyDescent="0.3">
      <c r="A1391" t="s">
        <v>4808</v>
      </c>
      <c r="B1391" t="s">
        <v>3359</v>
      </c>
      <c r="C1391" t="s">
        <v>334</v>
      </c>
      <c r="D1391" s="1">
        <f t="shared" ca="1" si="21"/>
        <v>44665</v>
      </c>
      <c r="E1391" s="2">
        <v>356</v>
      </c>
      <c r="F1391" s="3">
        <v>0.4</v>
      </c>
    </row>
    <row r="1392" spans="1:6" x14ac:dyDescent="0.3">
      <c r="A1392" t="s">
        <v>4809</v>
      </c>
      <c r="B1392" t="s">
        <v>3360</v>
      </c>
      <c r="C1392" t="s">
        <v>334</v>
      </c>
      <c r="D1392" s="1">
        <f t="shared" ca="1" si="21"/>
        <v>44783</v>
      </c>
      <c r="E1392" s="2">
        <v>686</v>
      </c>
      <c r="F1392" s="3">
        <v>0.45</v>
      </c>
    </row>
    <row r="1393" spans="1:6" x14ac:dyDescent="0.3">
      <c r="A1393" t="s">
        <v>4810</v>
      </c>
      <c r="B1393" t="s">
        <v>3361</v>
      </c>
      <c r="C1393" t="s">
        <v>334</v>
      </c>
      <c r="D1393" s="1">
        <f t="shared" ca="1" si="21"/>
        <v>44414</v>
      </c>
      <c r="E1393" s="2">
        <v>456</v>
      </c>
      <c r="F1393" s="3">
        <v>0.45</v>
      </c>
    </row>
    <row r="1394" spans="1:6" x14ac:dyDescent="0.3">
      <c r="A1394" t="s">
        <v>4811</v>
      </c>
      <c r="B1394" t="s">
        <v>3362</v>
      </c>
      <c r="C1394" t="s">
        <v>334</v>
      </c>
      <c r="D1394" s="1">
        <f t="shared" ca="1" si="21"/>
        <v>44370</v>
      </c>
      <c r="E1394" s="2">
        <v>516</v>
      </c>
      <c r="F1394" s="3">
        <v>0.45</v>
      </c>
    </row>
    <row r="1395" spans="1:6" x14ac:dyDescent="0.3">
      <c r="A1395" t="s">
        <v>4812</v>
      </c>
      <c r="B1395" t="s">
        <v>3363</v>
      </c>
      <c r="C1395" t="s">
        <v>334</v>
      </c>
      <c r="D1395" s="1">
        <f t="shared" ca="1" si="21"/>
        <v>44805</v>
      </c>
      <c r="E1395" s="2">
        <v>355</v>
      </c>
      <c r="F1395" s="3">
        <v>0.47</v>
      </c>
    </row>
    <row r="1396" spans="1:6" x14ac:dyDescent="0.3">
      <c r="A1396" t="s">
        <v>4813</v>
      </c>
      <c r="B1396" t="s">
        <v>3364</v>
      </c>
      <c r="C1396" t="s">
        <v>335</v>
      </c>
      <c r="D1396" s="1">
        <f t="shared" ca="1" si="21"/>
        <v>44654</v>
      </c>
      <c r="E1396" s="2">
        <v>465</v>
      </c>
      <c r="F1396" s="3">
        <v>0.47</v>
      </c>
    </row>
    <row r="1397" spans="1:6" x14ac:dyDescent="0.3">
      <c r="A1397" t="s">
        <v>4814</v>
      </c>
      <c r="B1397" t="s">
        <v>3365</v>
      </c>
      <c r="C1397" t="s">
        <v>336</v>
      </c>
      <c r="D1397" s="1">
        <f t="shared" ca="1" si="21"/>
        <v>44303</v>
      </c>
      <c r="E1397" s="2">
        <v>965</v>
      </c>
      <c r="F1397" s="3">
        <v>0.46</v>
      </c>
    </row>
    <row r="1398" spans="1:6" x14ac:dyDescent="0.3">
      <c r="A1398" t="s">
        <v>4815</v>
      </c>
      <c r="B1398" t="s">
        <v>3366</v>
      </c>
      <c r="C1398" t="s">
        <v>337</v>
      </c>
      <c r="D1398" s="1">
        <f t="shared" ca="1" si="21"/>
        <v>44660</v>
      </c>
      <c r="E1398" s="2">
        <v>1158</v>
      </c>
      <c r="F1398" s="3">
        <v>0.46</v>
      </c>
    </row>
    <row r="1399" spans="1:6" x14ac:dyDescent="0.3">
      <c r="A1399" t="s">
        <v>4816</v>
      </c>
      <c r="B1399" t="s">
        <v>3367</v>
      </c>
      <c r="C1399" t="s">
        <v>338</v>
      </c>
      <c r="D1399" s="1">
        <f t="shared" ca="1" si="21"/>
        <v>44832</v>
      </c>
      <c r="E1399" s="2">
        <v>264</v>
      </c>
      <c r="F1399" s="3">
        <v>0.46</v>
      </c>
    </row>
    <row r="1400" spans="1:6" x14ac:dyDescent="0.3">
      <c r="A1400" t="s">
        <v>4817</v>
      </c>
      <c r="B1400" t="s">
        <v>3368</v>
      </c>
      <c r="C1400" t="s">
        <v>339</v>
      </c>
      <c r="D1400" s="1">
        <f t="shared" ca="1" si="21"/>
        <v>44372</v>
      </c>
      <c r="E1400" s="2">
        <v>433</v>
      </c>
      <c r="F1400" s="3">
        <v>0.3</v>
      </c>
    </row>
    <row r="1401" spans="1:6" x14ac:dyDescent="0.3">
      <c r="A1401" t="s">
        <v>4818</v>
      </c>
      <c r="B1401" t="s">
        <v>3369</v>
      </c>
      <c r="C1401" t="s">
        <v>340</v>
      </c>
      <c r="D1401" s="1">
        <f t="shared" ca="1" si="21"/>
        <v>44878</v>
      </c>
      <c r="E1401" s="2">
        <v>562</v>
      </c>
      <c r="F1401" s="3">
        <v>0.3</v>
      </c>
    </row>
    <row r="1402" spans="1:6" x14ac:dyDescent="0.3">
      <c r="A1402" t="s">
        <v>4819</v>
      </c>
      <c r="B1402" t="s">
        <v>3370</v>
      </c>
      <c r="C1402" t="s">
        <v>341</v>
      </c>
      <c r="D1402" s="1">
        <f t="shared" ca="1" si="21"/>
        <v>44768</v>
      </c>
      <c r="E1402" s="2">
        <v>423</v>
      </c>
      <c r="F1402" s="3">
        <v>0.3</v>
      </c>
    </row>
    <row r="1403" spans="1:6" x14ac:dyDescent="0.3">
      <c r="A1403" t="s">
        <v>4820</v>
      </c>
      <c r="B1403" t="s">
        <v>3371</v>
      </c>
      <c r="C1403" t="s">
        <v>342</v>
      </c>
      <c r="D1403" s="1">
        <f t="shared" ca="1" si="21"/>
        <v>44223</v>
      </c>
      <c r="E1403" s="2">
        <v>621</v>
      </c>
      <c r="F1403" s="3">
        <v>0.3</v>
      </c>
    </row>
    <row r="1404" spans="1:6" x14ac:dyDescent="0.3">
      <c r="A1404" t="s">
        <v>4821</v>
      </c>
      <c r="B1404" t="s">
        <v>3372</v>
      </c>
      <c r="C1404" t="s">
        <v>343</v>
      </c>
      <c r="D1404" s="1">
        <f t="shared" ca="1" si="21"/>
        <v>44346</v>
      </c>
      <c r="E1404" s="2">
        <v>333</v>
      </c>
      <c r="F1404" s="3">
        <v>0.3</v>
      </c>
    </row>
    <row r="1405" spans="1:6" x14ac:dyDescent="0.3">
      <c r="A1405" t="s">
        <v>4822</v>
      </c>
      <c r="B1405" t="s">
        <v>3373</v>
      </c>
      <c r="C1405" t="s">
        <v>344</v>
      </c>
      <c r="D1405" s="1">
        <f t="shared" ca="1" si="21"/>
        <v>44582</v>
      </c>
      <c r="E1405" s="2">
        <v>236</v>
      </c>
      <c r="F1405" s="3">
        <v>0.35</v>
      </c>
    </row>
    <row r="1406" spans="1:6" x14ac:dyDescent="0.3">
      <c r="A1406" t="s">
        <v>4823</v>
      </c>
      <c r="B1406" t="s">
        <v>3374</v>
      </c>
      <c r="C1406" t="s">
        <v>345</v>
      </c>
      <c r="D1406" s="1">
        <f t="shared" ca="1" si="21"/>
        <v>44674</v>
      </c>
      <c r="E1406" s="2">
        <v>456</v>
      </c>
      <c r="F1406" s="3">
        <v>0.35</v>
      </c>
    </row>
    <row r="1407" spans="1:6" x14ac:dyDescent="0.3">
      <c r="A1407" t="s">
        <v>4824</v>
      </c>
      <c r="B1407" t="s">
        <v>3375</v>
      </c>
      <c r="C1407" t="s">
        <v>346</v>
      </c>
      <c r="D1407" s="1">
        <f t="shared" ca="1" si="21"/>
        <v>44594</v>
      </c>
      <c r="E1407" s="2">
        <v>963</v>
      </c>
      <c r="F1407" s="3">
        <v>0.35</v>
      </c>
    </row>
    <row r="1408" spans="1:6" x14ac:dyDescent="0.3">
      <c r="A1408" t="s">
        <v>4825</v>
      </c>
      <c r="B1408" t="s">
        <v>3376</v>
      </c>
      <c r="C1408" t="s">
        <v>347</v>
      </c>
      <c r="D1408" s="1">
        <f t="shared" ca="1" si="21"/>
        <v>44677</v>
      </c>
      <c r="E1408" s="2">
        <v>234</v>
      </c>
      <c r="F1408" s="3">
        <v>0.35</v>
      </c>
    </row>
    <row r="1409" spans="1:6" x14ac:dyDescent="0.3">
      <c r="A1409" t="s">
        <v>4826</v>
      </c>
      <c r="B1409" t="s">
        <v>3377</v>
      </c>
      <c r="C1409" t="s">
        <v>348</v>
      </c>
      <c r="D1409" s="1">
        <f t="shared" ca="1" si="21"/>
        <v>44253</v>
      </c>
      <c r="E1409" s="2">
        <v>456</v>
      </c>
      <c r="F1409" s="3">
        <v>0.35</v>
      </c>
    </row>
    <row r="1410" spans="1:6" x14ac:dyDescent="0.3">
      <c r="A1410" t="s">
        <v>4827</v>
      </c>
      <c r="B1410" t="s">
        <v>3378</v>
      </c>
      <c r="C1410" t="s">
        <v>349</v>
      </c>
      <c r="D1410" s="1">
        <f t="shared" ca="1" si="21"/>
        <v>45014</v>
      </c>
      <c r="E1410" s="2">
        <v>564</v>
      </c>
      <c r="F1410" s="3">
        <v>0.35</v>
      </c>
    </row>
    <row r="1411" spans="1:6" x14ac:dyDescent="0.3">
      <c r="A1411" t="s">
        <v>4828</v>
      </c>
      <c r="B1411" t="s">
        <v>3379</v>
      </c>
      <c r="C1411" t="s">
        <v>350</v>
      </c>
      <c r="D1411" s="1">
        <f t="shared" ref="D1411:D1474" ca="1" si="22">RANDBETWEEN(DATE(2021,1,1),DATE(2023,3,31))</f>
        <v>44395</v>
      </c>
      <c r="E1411" s="2">
        <v>634</v>
      </c>
      <c r="F1411" s="3">
        <v>0.4</v>
      </c>
    </row>
    <row r="1412" spans="1:6" x14ac:dyDescent="0.3">
      <c r="A1412" t="s">
        <v>4829</v>
      </c>
      <c r="B1412" t="s">
        <v>3380</v>
      </c>
      <c r="C1412" t="s">
        <v>351</v>
      </c>
      <c r="D1412" s="1">
        <f t="shared" ca="1" si="22"/>
        <v>45010</v>
      </c>
      <c r="E1412" s="2">
        <v>236</v>
      </c>
      <c r="F1412" s="3">
        <v>0.4</v>
      </c>
    </row>
    <row r="1413" spans="1:6" x14ac:dyDescent="0.3">
      <c r="A1413" t="s">
        <v>4830</v>
      </c>
      <c r="B1413" t="s">
        <v>3381</v>
      </c>
      <c r="C1413" t="s">
        <v>352</v>
      </c>
      <c r="D1413" s="1">
        <f t="shared" ca="1" si="22"/>
        <v>44481</v>
      </c>
      <c r="E1413" s="2">
        <v>444</v>
      </c>
      <c r="F1413" s="3">
        <v>0.15</v>
      </c>
    </row>
    <row r="1414" spans="1:6" x14ac:dyDescent="0.3">
      <c r="A1414" t="s">
        <v>4831</v>
      </c>
      <c r="B1414" t="s">
        <v>3382</v>
      </c>
      <c r="C1414" t="s">
        <v>353</v>
      </c>
      <c r="D1414" s="1">
        <f t="shared" ca="1" si="22"/>
        <v>44740</v>
      </c>
      <c r="E1414" s="2">
        <v>456</v>
      </c>
      <c r="F1414" s="3">
        <v>0.15</v>
      </c>
    </row>
    <row r="1415" spans="1:6" x14ac:dyDescent="0.3">
      <c r="A1415" t="s">
        <v>4832</v>
      </c>
      <c r="B1415" t="s">
        <v>3383</v>
      </c>
      <c r="C1415" t="s">
        <v>354</v>
      </c>
      <c r="D1415" s="1">
        <f t="shared" ca="1" si="22"/>
        <v>44831</v>
      </c>
      <c r="E1415" s="2">
        <v>963</v>
      </c>
      <c r="F1415" s="3">
        <v>0.15</v>
      </c>
    </row>
    <row r="1416" spans="1:6" x14ac:dyDescent="0.3">
      <c r="A1416" t="s">
        <v>4833</v>
      </c>
      <c r="B1416" t="s">
        <v>3384</v>
      </c>
      <c r="C1416" t="s">
        <v>355</v>
      </c>
      <c r="D1416" s="1">
        <f t="shared" ca="1" si="22"/>
        <v>44798</v>
      </c>
      <c r="E1416" s="2">
        <v>456</v>
      </c>
      <c r="F1416" s="3">
        <v>0.35</v>
      </c>
    </row>
    <row r="1417" spans="1:6" x14ac:dyDescent="0.3">
      <c r="A1417" t="s">
        <v>4834</v>
      </c>
      <c r="B1417" t="s">
        <v>3285</v>
      </c>
      <c r="C1417" t="s">
        <v>356</v>
      </c>
      <c r="D1417" s="1">
        <f t="shared" ca="1" si="22"/>
        <v>44450</v>
      </c>
      <c r="E1417" s="2">
        <v>1189</v>
      </c>
      <c r="F1417" s="3">
        <v>0.35</v>
      </c>
    </row>
    <row r="1418" spans="1:6" x14ac:dyDescent="0.3">
      <c r="A1418" t="s">
        <v>4835</v>
      </c>
      <c r="B1418" t="s">
        <v>3286</v>
      </c>
      <c r="C1418" t="s">
        <v>357</v>
      </c>
      <c r="D1418" s="1">
        <f t="shared" ca="1" si="22"/>
        <v>44300</v>
      </c>
      <c r="E1418" s="2">
        <v>1298</v>
      </c>
      <c r="F1418" s="3">
        <v>0.35</v>
      </c>
    </row>
    <row r="1419" spans="1:6" x14ac:dyDescent="0.3">
      <c r="A1419" t="s">
        <v>4836</v>
      </c>
      <c r="B1419" t="s">
        <v>3287</v>
      </c>
      <c r="C1419" t="s">
        <v>358</v>
      </c>
      <c r="D1419" s="1">
        <f t="shared" ca="1" si="22"/>
        <v>44211</v>
      </c>
      <c r="E1419" s="2">
        <v>1456</v>
      </c>
      <c r="F1419" s="3">
        <v>0.35</v>
      </c>
    </row>
    <row r="1420" spans="1:6" x14ac:dyDescent="0.3">
      <c r="A1420" t="s">
        <v>4837</v>
      </c>
      <c r="B1420" t="s">
        <v>3288</v>
      </c>
      <c r="C1420" t="s">
        <v>359</v>
      </c>
      <c r="D1420" s="1">
        <f t="shared" ca="1" si="22"/>
        <v>44978</v>
      </c>
      <c r="E1420" s="2">
        <v>1478</v>
      </c>
      <c r="F1420" s="3">
        <v>0.55000000000000004</v>
      </c>
    </row>
    <row r="1421" spans="1:6" x14ac:dyDescent="0.3">
      <c r="A1421" t="s">
        <v>4838</v>
      </c>
      <c r="B1421" t="s">
        <v>3289</v>
      </c>
      <c r="C1421" t="s">
        <v>360</v>
      </c>
      <c r="D1421" s="1">
        <f t="shared" ca="1" si="22"/>
        <v>44574</v>
      </c>
      <c r="E1421" s="2">
        <v>256</v>
      </c>
      <c r="F1421" s="3">
        <v>0.55000000000000004</v>
      </c>
    </row>
    <row r="1422" spans="1:6" x14ac:dyDescent="0.3">
      <c r="A1422" t="s">
        <v>4839</v>
      </c>
      <c r="B1422" t="s">
        <v>3290</v>
      </c>
      <c r="C1422" t="s">
        <v>361</v>
      </c>
      <c r="D1422" s="1">
        <f t="shared" ca="1" si="22"/>
        <v>44810</v>
      </c>
      <c r="E1422" s="2">
        <v>2698</v>
      </c>
      <c r="F1422" s="3">
        <v>0.55000000000000004</v>
      </c>
    </row>
    <row r="1423" spans="1:6" x14ac:dyDescent="0.3">
      <c r="A1423" t="s">
        <v>4840</v>
      </c>
      <c r="B1423" t="s">
        <v>3291</v>
      </c>
      <c r="C1423" t="s">
        <v>362</v>
      </c>
      <c r="D1423" s="1">
        <f t="shared" ca="1" si="22"/>
        <v>44981</v>
      </c>
      <c r="E1423" s="2">
        <v>2364</v>
      </c>
      <c r="F1423" s="3">
        <v>0.55000000000000004</v>
      </c>
    </row>
    <row r="1424" spans="1:6" x14ac:dyDescent="0.3">
      <c r="A1424" t="s">
        <v>4841</v>
      </c>
      <c r="B1424" t="s">
        <v>3292</v>
      </c>
      <c r="C1424" t="s">
        <v>363</v>
      </c>
      <c r="D1424" s="1">
        <f t="shared" ca="1" si="22"/>
        <v>44460</v>
      </c>
      <c r="E1424" s="2">
        <v>1236</v>
      </c>
      <c r="F1424" s="3">
        <v>0.5</v>
      </c>
    </row>
    <row r="1425" spans="1:6" x14ac:dyDescent="0.3">
      <c r="A1425" t="s">
        <v>4842</v>
      </c>
      <c r="B1425" t="s">
        <v>3293</v>
      </c>
      <c r="C1425" t="s">
        <v>364</v>
      </c>
      <c r="D1425" s="1">
        <f t="shared" ca="1" si="22"/>
        <v>44380</v>
      </c>
      <c r="E1425" s="2">
        <v>756</v>
      </c>
      <c r="F1425" s="3">
        <v>0.5</v>
      </c>
    </row>
    <row r="1426" spans="1:6" x14ac:dyDescent="0.3">
      <c r="A1426" t="s">
        <v>4843</v>
      </c>
      <c r="B1426" t="s">
        <v>3294</v>
      </c>
      <c r="C1426" t="s">
        <v>365</v>
      </c>
      <c r="D1426" s="1">
        <f t="shared" ca="1" si="22"/>
        <v>44515</v>
      </c>
      <c r="E1426" s="2">
        <v>326</v>
      </c>
      <c r="F1426" s="3">
        <v>0.5</v>
      </c>
    </row>
    <row r="1427" spans="1:6" x14ac:dyDescent="0.3">
      <c r="A1427" t="s">
        <v>4844</v>
      </c>
      <c r="B1427" t="s">
        <v>3295</v>
      </c>
      <c r="C1427" t="s">
        <v>366</v>
      </c>
      <c r="D1427" s="1">
        <f t="shared" ca="1" si="22"/>
        <v>44705</v>
      </c>
      <c r="E1427" s="2">
        <v>453</v>
      </c>
      <c r="F1427" s="3">
        <v>0.5</v>
      </c>
    </row>
    <row r="1428" spans="1:6" x14ac:dyDescent="0.3">
      <c r="A1428" t="s">
        <v>4845</v>
      </c>
      <c r="B1428" t="s">
        <v>3296</v>
      </c>
      <c r="C1428" t="s">
        <v>367</v>
      </c>
      <c r="D1428" s="1">
        <f t="shared" ca="1" si="22"/>
        <v>44304</v>
      </c>
      <c r="E1428" s="2">
        <v>326</v>
      </c>
      <c r="F1428" s="3">
        <v>0.5</v>
      </c>
    </row>
    <row r="1429" spans="1:6" x14ac:dyDescent="0.3">
      <c r="A1429" t="s">
        <v>4846</v>
      </c>
      <c r="B1429" t="s">
        <v>3297</v>
      </c>
      <c r="C1429" t="s">
        <v>368</v>
      </c>
      <c r="D1429" s="1">
        <f t="shared" ca="1" si="22"/>
        <v>44410</v>
      </c>
      <c r="E1429" s="2">
        <v>456</v>
      </c>
      <c r="F1429" s="3">
        <v>0.3</v>
      </c>
    </row>
    <row r="1430" spans="1:6" x14ac:dyDescent="0.3">
      <c r="A1430" t="s">
        <v>4847</v>
      </c>
      <c r="B1430" t="s">
        <v>3298</v>
      </c>
      <c r="C1430" t="s">
        <v>369</v>
      </c>
      <c r="D1430" s="1">
        <f t="shared" ca="1" si="22"/>
        <v>44842</v>
      </c>
      <c r="E1430" s="2">
        <v>675</v>
      </c>
      <c r="F1430" s="3">
        <v>0.32</v>
      </c>
    </row>
    <row r="1431" spans="1:6" x14ac:dyDescent="0.3">
      <c r="A1431" t="s">
        <v>4848</v>
      </c>
      <c r="B1431" t="s">
        <v>3299</v>
      </c>
      <c r="C1431" t="s">
        <v>370</v>
      </c>
      <c r="D1431" s="1">
        <f t="shared" ca="1" si="22"/>
        <v>44306</v>
      </c>
      <c r="E1431" s="2">
        <v>654</v>
      </c>
      <c r="F1431" s="3">
        <v>0.25</v>
      </c>
    </row>
    <row r="1432" spans="1:6" x14ac:dyDescent="0.3">
      <c r="A1432" t="s">
        <v>4849</v>
      </c>
      <c r="B1432" t="s">
        <v>3300</v>
      </c>
      <c r="C1432" t="s">
        <v>371</v>
      </c>
      <c r="D1432" s="1">
        <f t="shared" ca="1" si="22"/>
        <v>45010</v>
      </c>
      <c r="E1432" s="2">
        <v>654</v>
      </c>
      <c r="F1432" s="3">
        <v>0.45</v>
      </c>
    </row>
    <row r="1433" spans="1:6" x14ac:dyDescent="0.3">
      <c r="A1433" t="s">
        <v>4850</v>
      </c>
      <c r="B1433" t="s">
        <v>3301</v>
      </c>
      <c r="C1433" t="s">
        <v>372</v>
      </c>
      <c r="D1433" s="1">
        <f t="shared" ca="1" si="22"/>
        <v>44742</v>
      </c>
      <c r="E1433" s="2">
        <v>654</v>
      </c>
      <c r="F1433" s="3">
        <v>0.15</v>
      </c>
    </row>
    <row r="1434" spans="1:6" x14ac:dyDescent="0.3">
      <c r="A1434" t="s">
        <v>4851</v>
      </c>
      <c r="B1434" t="s">
        <v>3302</v>
      </c>
      <c r="C1434" t="s">
        <v>373</v>
      </c>
      <c r="D1434" s="1">
        <f t="shared" ca="1" si="22"/>
        <v>44911</v>
      </c>
      <c r="E1434" s="2">
        <v>654</v>
      </c>
      <c r="F1434" s="3">
        <v>0.33</v>
      </c>
    </row>
    <row r="1435" spans="1:6" x14ac:dyDescent="0.3">
      <c r="A1435" t="s">
        <v>4852</v>
      </c>
      <c r="B1435" t="s">
        <v>3303</v>
      </c>
      <c r="C1435" t="s">
        <v>374</v>
      </c>
      <c r="D1435" s="1">
        <f t="shared" ca="1" si="22"/>
        <v>44668</v>
      </c>
      <c r="E1435" s="2">
        <v>356</v>
      </c>
      <c r="F1435" s="3">
        <v>0.42</v>
      </c>
    </row>
    <row r="1436" spans="1:6" x14ac:dyDescent="0.3">
      <c r="A1436" t="s">
        <v>4853</v>
      </c>
      <c r="B1436" t="s">
        <v>3304</v>
      </c>
      <c r="C1436" t="s">
        <v>375</v>
      </c>
      <c r="D1436" s="1">
        <f t="shared" ca="1" si="22"/>
        <v>44810</v>
      </c>
      <c r="E1436" s="2">
        <v>686</v>
      </c>
      <c r="F1436" s="3">
        <v>0.42</v>
      </c>
    </row>
    <row r="1437" spans="1:6" x14ac:dyDescent="0.3">
      <c r="A1437" t="s">
        <v>4854</v>
      </c>
      <c r="B1437" t="s">
        <v>3305</v>
      </c>
      <c r="C1437" t="s">
        <v>376</v>
      </c>
      <c r="D1437" s="1">
        <f t="shared" ca="1" si="22"/>
        <v>44298</v>
      </c>
      <c r="E1437" s="2">
        <v>456</v>
      </c>
      <c r="F1437" s="3">
        <v>0.39</v>
      </c>
    </row>
    <row r="1438" spans="1:6" x14ac:dyDescent="0.3">
      <c r="A1438" t="s">
        <v>4855</v>
      </c>
      <c r="B1438" t="s">
        <v>3306</v>
      </c>
      <c r="C1438" t="s">
        <v>377</v>
      </c>
      <c r="D1438" s="1">
        <f t="shared" ca="1" si="22"/>
        <v>44441</v>
      </c>
      <c r="E1438" s="2">
        <v>516</v>
      </c>
      <c r="F1438" s="3">
        <v>0.39</v>
      </c>
    </row>
    <row r="1439" spans="1:6" x14ac:dyDescent="0.3">
      <c r="A1439" t="s">
        <v>4856</v>
      </c>
      <c r="B1439" t="s">
        <v>3307</v>
      </c>
      <c r="C1439" t="s">
        <v>378</v>
      </c>
      <c r="D1439" s="1">
        <f t="shared" ca="1" si="22"/>
        <v>44651</v>
      </c>
      <c r="E1439" s="2">
        <v>355</v>
      </c>
      <c r="F1439" s="3">
        <v>0.39</v>
      </c>
    </row>
    <row r="1440" spans="1:6" x14ac:dyDescent="0.3">
      <c r="A1440" t="s">
        <v>4857</v>
      </c>
      <c r="B1440" t="s">
        <v>3308</v>
      </c>
      <c r="C1440" t="s">
        <v>379</v>
      </c>
      <c r="D1440" s="1">
        <f t="shared" ca="1" si="22"/>
        <v>44796</v>
      </c>
      <c r="E1440" s="2">
        <v>465</v>
      </c>
      <c r="F1440" s="3">
        <v>0.39</v>
      </c>
    </row>
    <row r="1441" spans="1:6" x14ac:dyDescent="0.3">
      <c r="A1441" t="s">
        <v>4858</v>
      </c>
      <c r="B1441" t="s">
        <v>3309</v>
      </c>
      <c r="C1441" t="s">
        <v>380</v>
      </c>
      <c r="D1441" s="1">
        <f t="shared" ca="1" si="22"/>
        <v>44649</v>
      </c>
      <c r="E1441" s="2">
        <v>965</v>
      </c>
      <c r="F1441" s="3">
        <v>0.37</v>
      </c>
    </row>
    <row r="1442" spans="1:6" x14ac:dyDescent="0.3">
      <c r="A1442" t="s">
        <v>4859</v>
      </c>
      <c r="B1442" t="s">
        <v>3310</v>
      </c>
      <c r="C1442" t="s">
        <v>381</v>
      </c>
      <c r="D1442" s="1">
        <f t="shared" ca="1" si="22"/>
        <v>44537</v>
      </c>
      <c r="E1442" s="2">
        <v>1158</v>
      </c>
      <c r="F1442" s="3">
        <v>0.37</v>
      </c>
    </row>
    <row r="1443" spans="1:6" x14ac:dyDescent="0.3">
      <c r="A1443" t="s">
        <v>4860</v>
      </c>
      <c r="B1443" t="s">
        <v>3311</v>
      </c>
      <c r="C1443" t="s">
        <v>382</v>
      </c>
      <c r="D1443" s="1">
        <f t="shared" ca="1" si="22"/>
        <v>44499</v>
      </c>
      <c r="E1443" s="2">
        <v>264</v>
      </c>
      <c r="F1443" s="3">
        <v>0.37</v>
      </c>
    </row>
    <row r="1444" spans="1:6" x14ac:dyDescent="0.3">
      <c r="A1444" t="s">
        <v>4861</v>
      </c>
      <c r="B1444" t="s">
        <v>3312</v>
      </c>
      <c r="C1444" t="s">
        <v>383</v>
      </c>
      <c r="D1444" s="1">
        <f t="shared" ca="1" si="22"/>
        <v>44356</v>
      </c>
      <c r="E1444" s="2">
        <v>433</v>
      </c>
      <c r="F1444" s="3">
        <v>0.37</v>
      </c>
    </row>
    <row r="1445" spans="1:6" x14ac:dyDescent="0.3">
      <c r="A1445" t="s">
        <v>4862</v>
      </c>
      <c r="B1445" t="s">
        <v>3313</v>
      </c>
      <c r="C1445" t="s">
        <v>384</v>
      </c>
      <c r="D1445" s="1">
        <f t="shared" ca="1" si="22"/>
        <v>44203</v>
      </c>
      <c r="E1445" s="2">
        <v>562</v>
      </c>
      <c r="F1445" s="3">
        <v>0.37</v>
      </c>
    </row>
    <row r="1446" spans="1:6" x14ac:dyDescent="0.3">
      <c r="A1446" t="s">
        <v>4863</v>
      </c>
      <c r="B1446" t="s">
        <v>3314</v>
      </c>
      <c r="C1446" t="s">
        <v>385</v>
      </c>
      <c r="D1446" s="1">
        <f t="shared" ca="1" si="22"/>
        <v>44936</v>
      </c>
      <c r="E1446" s="2">
        <v>423</v>
      </c>
      <c r="F1446" s="3">
        <v>0.4</v>
      </c>
    </row>
    <row r="1447" spans="1:6" x14ac:dyDescent="0.3">
      <c r="A1447" t="s">
        <v>4864</v>
      </c>
      <c r="B1447" t="s">
        <v>3315</v>
      </c>
      <c r="C1447" t="s">
        <v>386</v>
      </c>
      <c r="D1447" s="1">
        <f t="shared" ca="1" si="22"/>
        <v>44883</v>
      </c>
      <c r="E1447" s="2">
        <v>621</v>
      </c>
      <c r="F1447" s="3">
        <v>0.4</v>
      </c>
    </row>
    <row r="1448" spans="1:6" x14ac:dyDescent="0.3">
      <c r="A1448" t="s">
        <v>4865</v>
      </c>
      <c r="B1448" t="s">
        <v>3316</v>
      </c>
      <c r="C1448" t="s">
        <v>387</v>
      </c>
      <c r="D1448" s="1">
        <f t="shared" ca="1" si="22"/>
        <v>44655</v>
      </c>
      <c r="E1448" s="2">
        <v>333</v>
      </c>
      <c r="F1448" s="3">
        <v>0.4</v>
      </c>
    </row>
    <row r="1449" spans="1:6" x14ac:dyDescent="0.3">
      <c r="A1449" t="s">
        <v>4866</v>
      </c>
      <c r="B1449" t="s">
        <v>3317</v>
      </c>
      <c r="C1449" t="s">
        <v>388</v>
      </c>
      <c r="D1449" s="1">
        <f t="shared" ca="1" si="22"/>
        <v>44948</v>
      </c>
      <c r="E1449" s="2">
        <v>236</v>
      </c>
      <c r="F1449" s="3">
        <v>0.4</v>
      </c>
    </row>
    <row r="1450" spans="1:6" x14ac:dyDescent="0.3">
      <c r="A1450" t="s">
        <v>4867</v>
      </c>
      <c r="B1450" t="s">
        <v>3318</v>
      </c>
      <c r="C1450" t="s">
        <v>389</v>
      </c>
      <c r="D1450" s="1">
        <f t="shared" ca="1" si="22"/>
        <v>44992</v>
      </c>
      <c r="E1450" s="2">
        <v>456</v>
      </c>
      <c r="F1450" s="3">
        <v>0.4</v>
      </c>
    </row>
    <row r="1451" spans="1:6" x14ac:dyDescent="0.3">
      <c r="A1451" t="s">
        <v>4868</v>
      </c>
      <c r="B1451" t="s">
        <v>3319</v>
      </c>
      <c r="C1451" t="s">
        <v>390</v>
      </c>
      <c r="D1451" s="1">
        <f t="shared" ca="1" si="22"/>
        <v>44836</v>
      </c>
      <c r="E1451" s="2">
        <v>963</v>
      </c>
      <c r="F1451" s="3">
        <v>0.34</v>
      </c>
    </row>
    <row r="1452" spans="1:6" x14ac:dyDescent="0.3">
      <c r="A1452" t="s">
        <v>4869</v>
      </c>
      <c r="B1452" t="s">
        <v>3320</v>
      </c>
      <c r="C1452" t="s">
        <v>391</v>
      </c>
      <c r="D1452" s="1">
        <f t="shared" ca="1" si="22"/>
        <v>44507</v>
      </c>
      <c r="E1452" s="2">
        <v>234</v>
      </c>
      <c r="F1452" s="3">
        <v>0.34</v>
      </c>
    </row>
    <row r="1453" spans="1:6" x14ac:dyDescent="0.3">
      <c r="A1453" t="s">
        <v>4870</v>
      </c>
      <c r="B1453" t="s">
        <v>3321</v>
      </c>
      <c r="C1453" t="s">
        <v>392</v>
      </c>
      <c r="D1453" s="1">
        <f t="shared" ca="1" si="22"/>
        <v>44554</v>
      </c>
      <c r="E1453" s="2">
        <v>456</v>
      </c>
      <c r="F1453" s="3">
        <v>0.34</v>
      </c>
    </row>
    <row r="1454" spans="1:6" x14ac:dyDescent="0.3">
      <c r="A1454" t="s">
        <v>4871</v>
      </c>
      <c r="B1454" t="s">
        <v>3322</v>
      </c>
      <c r="C1454" t="s">
        <v>393</v>
      </c>
      <c r="D1454" s="1">
        <f t="shared" ca="1" si="22"/>
        <v>44833</v>
      </c>
      <c r="E1454" s="2">
        <v>564</v>
      </c>
      <c r="F1454" s="3">
        <v>0.34</v>
      </c>
    </row>
    <row r="1455" spans="1:6" x14ac:dyDescent="0.3">
      <c r="A1455" t="s">
        <v>4872</v>
      </c>
      <c r="B1455" t="s">
        <v>3323</v>
      </c>
      <c r="C1455" t="s">
        <v>394</v>
      </c>
      <c r="D1455" s="1">
        <f t="shared" ca="1" si="22"/>
        <v>44730</v>
      </c>
      <c r="E1455" s="2">
        <v>634</v>
      </c>
      <c r="F1455" s="3">
        <v>0.34</v>
      </c>
    </row>
    <row r="1456" spans="1:6" x14ac:dyDescent="0.3">
      <c r="A1456" t="s">
        <v>4873</v>
      </c>
      <c r="B1456" t="s">
        <v>3324</v>
      </c>
      <c r="C1456" t="s">
        <v>395</v>
      </c>
      <c r="D1456" s="1">
        <f t="shared" ca="1" si="22"/>
        <v>44445</v>
      </c>
      <c r="E1456" s="2">
        <v>236</v>
      </c>
      <c r="F1456" s="3">
        <v>0.38</v>
      </c>
    </row>
    <row r="1457" spans="1:6" x14ac:dyDescent="0.3">
      <c r="A1457" t="s">
        <v>4874</v>
      </c>
      <c r="B1457" t="s">
        <v>3325</v>
      </c>
      <c r="C1457" t="s">
        <v>396</v>
      </c>
      <c r="D1457" s="1">
        <f t="shared" ca="1" si="22"/>
        <v>44968</v>
      </c>
      <c r="E1457" s="2">
        <v>444</v>
      </c>
      <c r="F1457" s="3">
        <v>0.38</v>
      </c>
    </row>
    <row r="1458" spans="1:6" x14ac:dyDescent="0.3">
      <c r="A1458" t="s">
        <v>4875</v>
      </c>
      <c r="B1458" t="s">
        <v>3326</v>
      </c>
      <c r="C1458" t="s">
        <v>397</v>
      </c>
      <c r="D1458" s="1">
        <f t="shared" ca="1" si="22"/>
        <v>44395</v>
      </c>
      <c r="E1458" s="2">
        <v>456</v>
      </c>
      <c r="F1458" s="3">
        <v>0.38</v>
      </c>
    </row>
    <row r="1459" spans="1:6" x14ac:dyDescent="0.3">
      <c r="A1459" t="s">
        <v>4876</v>
      </c>
      <c r="B1459" t="s">
        <v>3327</v>
      </c>
      <c r="C1459" t="s">
        <v>397</v>
      </c>
      <c r="D1459" s="1">
        <f t="shared" ca="1" si="22"/>
        <v>44531</v>
      </c>
      <c r="E1459" s="2">
        <v>963</v>
      </c>
      <c r="F1459" s="3">
        <v>0.38</v>
      </c>
    </row>
    <row r="1460" spans="1:6" x14ac:dyDescent="0.3">
      <c r="A1460" t="s">
        <v>4877</v>
      </c>
      <c r="B1460" t="s">
        <v>3328</v>
      </c>
      <c r="C1460" t="s">
        <v>397</v>
      </c>
      <c r="D1460" s="1">
        <f t="shared" ca="1" si="22"/>
        <v>44585</v>
      </c>
      <c r="E1460" s="2">
        <v>456</v>
      </c>
      <c r="F1460" s="3">
        <v>0.38</v>
      </c>
    </row>
    <row r="1461" spans="1:6" x14ac:dyDescent="0.3">
      <c r="A1461" t="s">
        <v>4878</v>
      </c>
      <c r="B1461" t="s">
        <v>3329</v>
      </c>
      <c r="C1461" t="s">
        <v>397</v>
      </c>
      <c r="D1461" s="1">
        <f t="shared" ca="1" si="22"/>
        <v>44568</v>
      </c>
      <c r="E1461" s="2">
        <v>1189</v>
      </c>
      <c r="F1461" s="3">
        <v>0.21</v>
      </c>
    </row>
    <row r="1462" spans="1:6" x14ac:dyDescent="0.3">
      <c r="A1462" t="s">
        <v>4879</v>
      </c>
      <c r="B1462" t="s">
        <v>3330</v>
      </c>
      <c r="C1462" t="s">
        <v>397</v>
      </c>
      <c r="D1462" s="1">
        <f t="shared" ca="1" si="22"/>
        <v>44625</v>
      </c>
      <c r="E1462" s="2">
        <v>1298</v>
      </c>
      <c r="F1462" s="3">
        <v>0.21</v>
      </c>
    </row>
    <row r="1463" spans="1:6" x14ac:dyDescent="0.3">
      <c r="A1463" t="s">
        <v>4880</v>
      </c>
      <c r="B1463" t="s">
        <v>3331</v>
      </c>
      <c r="C1463" t="s">
        <v>397</v>
      </c>
      <c r="D1463" s="1">
        <f t="shared" ca="1" si="22"/>
        <v>44514</v>
      </c>
      <c r="E1463" s="2">
        <v>1456</v>
      </c>
      <c r="F1463" s="3">
        <v>0.21</v>
      </c>
    </row>
    <row r="1464" spans="1:6" x14ac:dyDescent="0.3">
      <c r="A1464" t="s">
        <v>4881</v>
      </c>
      <c r="B1464" t="s">
        <v>3332</v>
      </c>
      <c r="C1464" t="s">
        <v>397</v>
      </c>
      <c r="D1464" s="1">
        <f t="shared" ca="1" si="22"/>
        <v>44695</v>
      </c>
      <c r="E1464" s="2">
        <v>1478</v>
      </c>
      <c r="F1464" s="3">
        <v>0.21</v>
      </c>
    </row>
    <row r="1465" spans="1:6" x14ac:dyDescent="0.3">
      <c r="A1465" t="s">
        <v>4882</v>
      </c>
      <c r="B1465" t="s">
        <v>3333</v>
      </c>
      <c r="C1465" t="s">
        <v>397</v>
      </c>
      <c r="D1465" s="1">
        <f t="shared" ca="1" si="22"/>
        <v>44533</v>
      </c>
      <c r="E1465" s="2">
        <v>256</v>
      </c>
      <c r="F1465" s="3">
        <v>0.21</v>
      </c>
    </row>
    <row r="1466" spans="1:6" x14ac:dyDescent="0.3">
      <c r="A1466" t="s">
        <v>4883</v>
      </c>
      <c r="B1466" t="s">
        <v>3334</v>
      </c>
      <c r="C1466" t="s">
        <v>398</v>
      </c>
      <c r="D1466" s="1">
        <f t="shared" ca="1" si="22"/>
        <v>44504</v>
      </c>
      <c r="E1466" s="2">
        <v>2698</v>
      </c>
      <c r="F1466" s="3">
        <v>0.22</v>
      </c>
    </row>
    <row r="1467" spans="1:6" x14ac:dyDescent="0.3">
      <c r="A1467" t="s">
        <v>4884</v>
      </c>
      <c r="B1467" t="s">
        <v>3335</v>
      </c>
      <c r="C1467" t="s">
        <v>399</v>
      </c>
      <c r="D1467" s="1">
        <f t="shared" ca="1" si="22"/>
        <v>44759</v>
      </c>
      <c r="E1467" s="2">
        <v>2364</v>
      </c>
      <c r="F1467" s="3">
        <v>0.22</v>
      </c>
    </row>
    <row r="1468" spans="1:6" x14ac:dyDescent="0.3">
      <c r="A1468" t="s">
        <v>4885</v>
      </c>
      <c r="B1468" t="s">
        <v>3336</v>
      </c>
      <c r="C1468" t="s">
        <v>400</v>
      </c>
      <c r="D1468" s="1">
        <f t="shared" ca="1" si="22"/>
        <v>44457</v>
      </c>
      <c r="E1468" s="2">
        <v>1236</v>
      </c>
      <c r="F1468" s="3">
        <v>0.22</v>
      </c>
    </row>
    <row r="1469" spans="1:6" x14ac:dyDescent="0.3">
      <c r="A1469" t="s">
        <v>4886</v>
      </c>
      <c r="B1469" t="s">
        <v>3337</v>
      </c>
      <c r="C1469" t="s">
        <v>401</v>
      </c>
      <c r="D1469" s="1">
        <f t="shared" ca="1" si="22"/>
        <v>44397</v>
      </c>
      <c r="E1469" s="2">
        <v>756</v>
      </c>
      <c r="F1469" s="3">
        <v>0.22</v>
      </c>
    </row>
    <row r="1470" spans="1:6" x14ac:dyDescent="0.3">
      <c r="A1470" t="s">
        <v>4887</v>
      </c>
      <c r="B1470" t="s">
        <v>3338</v>
      </c>
      <c r="C1470" t="s">
        <v>402</v>
      </c>
      <c r="D1470" s="1">
        <f t="shared" ca="1" si="22"/>
        <v>44619</v>
      </c>
      <c r="E1470" s="2">
        <v>326</v>
      </c>
      <c r="F1470" s="3">
        <v>0.22</v>
      </c>
    </row>
    <row r="1471" spans="1:6" x14ac:dyDescent="0.3">
      <c r="A1471" t="s">
        <v>4888</v>
      </c>
      <c r="B1471" t="s">
        <v>3339</v>
      </c>
      <c r="C1471" t="s">
        <v>403</v>
      </c>
      <c r="D1471" s="1">
        <f t="shared" ca="1" si="22"/>
        <v>44219</v>
      </c>
      <c r="E1471" s="2">
        <v>453</v>
      </c>
      <c r="F1471" s="3">
        <v>0.22</v>
      </c>
    </row>
    <row r="1472" spans="1:6" x14ac:dyDescent="0.3">
      <c r="A1472" t="s">
        <v>4889</v>
      </c>
      <c r="B1472" t="s">
        <v>3340</v>
      </c>
      <c r="C1472" t="s">
        <v>404</v>
      </c>
      <c r="D1472" s="1">
        <f t="shared" ca="1" si="22"/>
        <v>44574</v>
      </c>
      <c r="E1472" s="2">
        <v>326</v>
      </c>
      <c r="F1472" s="3">
        <v>0.3</v>
      </c>
    </row>
    <row r="1473" spans="1:6" x14ac:dyDescent="0.3">
      <c r="A1473" t="s">
        <v>4890</v>
      </c>
      <c r="B1473" t="s">
        <v>3341</v>
      </c>
      <c r="C1473" t="s">
        <v>405</v>
      </c>
      <c r="D1473" s="1">
        <f t="shared" ca="1" si="22"/>
        <v>44333</v>
      </c>
      <c r="E1473" s="2">
        <v>456</v>
      </c>
      <c r="F1473" s="3">
        <v>0.3</v>
      </c>
    </row>
    <row r="1474" spans="1:6" x14ac:dyDescent="0.3">
      <c r="A1474" t="s">
        <v>4891</v>
      </c>
      <c r="B1474" t="s">
        <v>3342</v>
      </c>
      <c r="C1474" t="s">
        <v>406</v>
      </c>
      <c r="D1474" s="1">
        <f t="shared" ca="1" si="22"/>
        <v>44558</v>
      </c>
      <c r="E1474" s="2">
        <v>675</v>
      </c>
      <c r="F1474" s="3">
        <v>0.3</v>
      </c>
    </row>
    <row r="1475" spans="1:6" x14ac:dyDescent="0.3">
      <c r="A1475" t="s">
        <v>4892</v>
      </c>
      <c r="B1475" t="s">
        <v>3343</v>
      </c>
      <c r="C1475" t="s">
        <v>407</v>
      </c>
      <c r="D1475" s="1">
        <f t="shared" ref="D1475:D1538" ca="1" si="23">RANDBETWEEN(DATE(2021,1,1),DATE(2023,3,31))</f>
        <v>44737</v>
      </c>
      <c r="E1475" s="2">
        <v>654</v>
      </c>
      <c r="F1475" s="3">
        <v>0.3</v>
      </c>
    </row>
    <row r="1476" spans="1:6" x14ac:dyDescent="0.3">
      <c r="A1476" t="s">
        <v>4893</v>
      </c>
      <c r="B1476" t="s">
        <v>3344</v>
      </c>
      <c r="C1476" t="s">
        <v>408</v>
      </c>
      <c r="D1476" s="1">
        <f t="shared" ca="1" si="23"/>
        <v>44901</v>
      </c>
      <c r="E1476" s="2">
        <v>654</v>
      </c>
      <c r="F1476" s="3">
        <v>0.3</v>
      </c>
    </row>
    <row r="1477" spans="1:6" x14ac:dyDescent="0.3">
      <c r="A1477" t="s">
        <v>4894</v>
      </c>
      <c r="B1477" t="s">
        <v>3345</v>
      </c>
      <c r="C1477" t="s">
        <v>409</v>
      </c>
      <c r="D1477" s="1">
        <f t="shared" ca="1" si="23"/>
        <v>44203</v>
      </c>
      <c r="E1477" s="2">
        <v>654</v>
      </c>
      <c r="F1477" s="3">
        <v>0.3</v>
      </c>
    </row>
    <row r="1478" spans="1:6" x14ac:dyDescent="0.3">
      <c r="A1478" t="s">
        <v>4895</v>
      </c>
      <c r="B1478" t="s">
        <v>3346</v>
      </c>
      <c r="C1478" t="s">
        <v>410</v>
      </c>
      <c r="D1478" s="1">
        <f t="shared" ca="1" si="23"/>
        <v>44459</v>
      </c>
      <c r="E1478" s="2">
        <v>654</v>
      </c>
      <c r="F1478" s="3">
        <v>0.14000000000000001</v>
      </c>
    </row>
    <row r="1479" spans="1:6" x14ac:dyDescent="0.3">
      <c r="A1479" t="s">
        <v>4896</v>
      </c>
      <c r="B1479" t="s">
        <v>3347</v>
      </c>
      <c r="C1479" t="s">
        <v>411</v>
      </c>
      <c r="D1479" s="1">
        <f t="shared" ca="1" si="23"/>
        <v>44271</v>
      </c>
      <c r="E1479" s="2">
        <v>356</v>
      </c>
      <c r="F1479" s="3">
        <v>0.14000000000000001</v>
      </c>
    </row>
    <row r="1480" spans="1:6" x14ac:dyDescent="0.3">
      <c r="A1480" t="s">
        <v>4897</v>
      </c>
      <c r="B1480" t="s">
        <v>3348</v>
      </c>
      <c r="C1480" t="s">
        <v>412</v>
      </c>
      <c r="D1480" s="1">
        <f t="shared" ca="1" si="23"/>
        <v>44829</v>
      </c>
      <c r="E1480" s="2">
        <v>686</v>
      </c>
      <c r="F1480" s="3">
        <v>0.14000000000000001</v>
      </c>
    </row>
    <row r="1481" spans="1:6" x14ac:dyDescent="0.3">
      <c r="A1481" t="s">
        <v>4898</v>
      </c>
      <c r="B1481" t="s">
        <v>3349</v>
      </c>
      <c r="C1481" t="s">
        <v>412</v>
      </c>
      <c r="D1481" s="1">
        <f t="shared" ca="1" si="23"/>
        <v>44426</v>
      </c>
      <c r="E1481" s="2">
        <v>456</v>
      </c>
      <c r="F1481" s="3">
        <v>0.14000000000000001</v>
      </c>
    </row>
    <row r="1482" spans="1:6" x14ac:dyDescent="0.3">
      <c r="A1482" t="s">
        <v>4899</v>
      </c>
      <c r="B1482" t="s">
        <v>3350</v>
      </c>
      <c r="C1482" t="s">
        <v>412</v>
      </c>
      <c r="D1482" s="1">
        <f t="shared" ca="1" si="23"/>
        <v>44535</v>
      </c>
      <c r="E1482" s="2">
        <v>516</v>
      </c>
      <c r="F1482" s="3">
        <v>0.12</v>
      </c>
    </row>
    <row r="1483" spans="1:6" x14ac:dyDescent="0.3">
      <c r="A1483" t="s">
        <v>4900</v>
      </c>
      <c r="B1483" t="s">
        <v>3351</v>
      </c>
      <c r="C1483" t="s">
        <v>412</v>
      </c>
      <c r="D1483" s="1">
        <f t="shared" ca="1" si="23"/>
        <v>44969</v>
      </c>
      <c r="E1483" s="2">
        <v>355</v>
      </c>
      <c r="F1483" s="3">
        <v>0.12</v>
      </c>
    </row>
    <row r="1484" spans="1:6" x14ac:dyDescent="0.3">
      <c r="A1484" t="s">
        <v>4901</v>
      </c>
      <c r="B1484" t="s">
        <v>3352</v>
      </c>
      <c r="C1484" t="s">
        <v>412</v>
      </c>
      <c r="D1484" s="1">
        <f t="shared" ca="1" si="23"/>
        <v>44603</v>
      </c>
      <c r="E1484" s="2">
        <v>465</v>
      </c>
      <c r="F1484" s="3">
        <v>0.12</v>
      </c>
    </row>
    <row r="1485" spans="1:6" x14ac:dyDescent="0.3">
      <c r="A1485" t="s">
        <v>4902</v>
      </c>
      <c r="B1485" t="s">
        <v>3353</v>
      </c>
      <c r="C1485" t="s">
        <v>412</v>
      </c>
      <c r="D1485" s="1">
        <f t="shared" ca="1" si="23"/>
        <v>44547</v>
      </c>
      <c r="E1485" s="2">
        <v>965</v>
      </c>
      <c r="F1485" s="3">
        <v>0.12</v>
      </c>
    </row>
    <row r="1486" spans="1:6" x14ac:dyDescent="0.3">
      <c r="A1486" t="s">
        <v>4903</v>
      </c>
      <c r="B1486" t="s">
        <v>3354</v>
      </c>
      <c r="C1486" t="s">
        <v>413</v>
      </c>
      <c r="D1486" s="1">
        <f t="shared" ca="1" si="23"/>
        <v>44428</v>
      </c>
      <c r="E1486" s="2">
        <v>1158</v>
      </c>
      <c r="F1486" s="3">
        <v>0.12</v>
      </c>
    </row>
    <row r="1487" spans="1:6" x14ac:dyDescent="0.3">
      <c r="A1487" t="s">
        <v>4904</v>
      </c>
      <c r="B1487" t="s">
        <v>3355</v>
      </c>
      <c r="C1487" t="s">
        <v>414</v>
      </c>
      <c r="D1487" s="1">
        <f t="shared" ca="1" si="23"/>
        <v>44444</v>
      </c>
      <c r="E1487" s="2">
        <v>264</v>
      </c>
      <c r="F1487" s="3">
        <v>0.12</v>
      </c>
    </row>
    <row r="1488" spans="1:6" x14ac:dyDescent="0.3">
      <c r="A1488" t="s">
        <v>4905</v>
      </c>
      <c r="B1488" t="s">
        <v>3356</v>
      </c>
      <c r="C1488" t="s">
        <v>415</v>
      </c>
      <c r="D1488" s="1">
        <f t="shared" ca="1" si="23"/>
        <v>44379</v>
      </c>
      <c r="E1488" s="2">
        <v>433</v>
      </c>
      <c r="F1488" s="3">
        <v>0.34</v>
      </c>
    </row>
    <row r="1489" spans="1:6" x14ac:dyDescent="0.3">
      <c r="A1489" t="s">
        <v>4906</v>
      </c>
      <c r="B1489" t="s">
        <v>3357</v>
      </c>
      <c r="C1489" t="s">
        <v>416</v>
      </c>
      <c r="D1489" s="1">
        <f t="shared" ca="1" si="23"/>
        <v>44334</v>
      </c>
      <c r="E1489" s="2">
        <v>562</v>
      </c>
      <c r="F1489" s="3">
        <v>0.34</v>
      </c>
    </row>
    <row r="1490" spans="1:6" x14ac:dyDescent="0.3">
      <c r="A1490" t="s">
        <v>4907</v>
      </c>
      <c r="B1490" t="s">
        <v>3358</v>
      </c>
      <c r="C1490" t="s">
        <v>417</v>
      </c>
      <c r="D1490" s="1">
        <f t="shared" ca="1" si="23"/>
        <v>44999</v>
      </c>
      <c r="E1490" s="2">
        <v>423</v>
      </c>
      <c r="F1490" s="3">
        <v>0.34</v>
      </c>
    </row>
    <row r="1491" spans="1:6" x14ac:dyDescent="0.3">
      <c r="A1491" t="s">
        <v>4908</v>
      </c>
      <c r="B1491" t="s">
        <v>3359</v>
      </c>
      <c r="C1491" t="s">
        <v>418</v>
      </c>
      <c r="D1491" s="1">
        <f t="shared" ca="1" si="23"/>
        <v>44421</v>
      </c>
      <c r="E1491" s="2">
        <v>621</v>
      </c>
      <c r="F1491" s="3">
        <v>0.34</v>
      </c>
    </row>
    <row r="1492" spans="1:6" x14ac:dyDescent="0.3">
      <c r="A1492" t="s">
        <v>4909</v>
      </c>
      <c r="B1492" t="s">
        <v>3360</v>
      </c>
      <c r="C1492" t="s">
        <v>419</v>
      </c>
      <c r="D1492" s="1">
        <f t="shared" ca="1" si="23"/>
        <v>44788</v>
      </c>
      <c r="E1492" s="2">
        <v>333</v>
      </c>
      <c r="F1492" s="3">
        <v>0.34</v>
      </c>
    </row>
    <row r="1493" spans="1:6" x14ac:dyDescent="0.3">
      <c r="A1493" t="s">
        <v>4910</v>
      </c>
      <c r="B1493" t="s">
        <v>3361</v>
      </c>
      <c r="C1493" t="s">
        <v>420</v>
      </c>
      <c r="D1493" s="1">
        <f t="shared" ca="1" si="23"/>
        <v>44906</v>
      </c>
      <c r="E1493" s="2">
        <v>236</v>
      </c>
      <c r="F1493" s="3">
        <v>0.34</v>
      </c>
    </row>
    <row r="1494" spans="1:6" x14ac:dyDescent="0.3">
      <c r="A1494" t="s">
        <v>4911</v>
      </c>
      <c r="B1494" t="s">
        <v>3362</v>
      </c>
      <c r="C1494" t="s">
        <v>421</v>
      </c>
      <c r="D1494" s="1">
        <f t="shared" ca="1" si="23"/>
        <v>44790</v>
      </c>
      <c r="E1494" s="2">
        <v>456</v>
      </c>
      <c r="F1494" s="3">
        <v>0.44</v>
      </c>
    </row>
    <row r="1495" spans="1:6" x14ac:dyDescent="0.3">
      <c r="A1495" t="s">
        <v>4912</v>
      </c>
      <c r="B1495" t="s">
        <v>3363</v>
      </c>
      <c r="C1495" t="s">
        <v>422</v>
      </c>
      <c r="D1495" s="1">
        <f t="shared" ca="1" si="23"/>
        <v>44584</v>
      </c>
      <c r="E1495" s="2">
        <v>963</v>
      </c>
      <c r="F1495" s="3">
        <v>0.44</v>
      </c>
    </row>
    <row r="1496" spans="1:6" x14ac:dyDescent="0.3">
      <c r="A1496" t="s">
        <v>4913</v>
      </c>
      <c r="B1496" t="s">
        <v>3364</v>
      </c>
      <c r="C1496" t="s">
        <v>423</v>
      </c>
      <c r="D1496" s="1">
        <f t="shared" ca="1" si="23"/>
        <v>44619</v>
      </c>
      <c r="E1496" s="2">
        <v>234</v>
      </c>
      <c r="F1496" s="3">
        <v>0.44</v>
      </c>
    </row>
    <row r="1497" spans="1:6" x14ac:dyDescent="0.3">
      <c r="A1497" t="s">
        <v>4914</v>
      </c>
      <c r="B1497" t="s">
        <v>3365</v>
      </c>
      <c r="C1497" t="s">
        <v>424</v>
      </c>
      <c r="D1497" s="1">
        <f t="shared" ca="1" si="23"/>
        <v>44955</v>
      </c>
      <c r="E1497" s="2">
        <v>456</v>
      </c>
      <c r="F1497" s="3">
        <v>0.44</v>
      </c>
    </row>
    <row r="1498" spans="1:6" x14ac:dyDescent="0.3">
      <c r="A1498" t="s">
        <v>4915</v>
      </c>
      <c r="B1498" t="s">
        <v>3366</v>
      </c>
      <c r="C1498" t="s">
        <v>425</v>
      </c>
      <c r="D1498" s="1">
        <f t="shared" ca="1" si="23"/>
        <v>44231</v>
      </c>
      <c r="E1498" s="2">
        <v>564</v>
      </c>
      <c r="F1498" s="3">
        <v>0.44</v>
      </c>
    </row>
    <row r="1499" spans="1:6" x14ac:dyDescent="0.3">
      <c r="A1499" t="s">
        <v>4916</v>
      </c>
      <c r="B1499" t="s">
        <v>3367</v>
      </c>
      <c r="C1499" t="s">
        <v>426</v>
      </c>
      <c r="D1499" s="1">
        <f t="shared" ca="1" si="23"/>
        <v>44449</v>
      </c>
      <c r="E1499" s="2">
        <v>634</v>
      </c>
      <c r="F1499" s="3">
        <v>0.1</v>
      </c>
    </row>
    <row r="1500" spans="1:6" x14ac:dyDescent="0.3">
      <c r="A1500" t="s">
        <v>4917</v>
      </c>
      <c r="B1500" t="s">
        <v>3368</v>
      </c>
      <c r="C1500" t="s">
        <v>427</v>
      </c>
      <c r="D1500" s="1">
        <f t="shared" ca="1" si="23"/>
        <v>44544</v>
      </c>
      <c r="E1500" s="2">
        <v>236</v>
      </c>
      <c r="F1500" s="3">
        <v>0.1</v>
      </c>
    </row>
    <row r="1501" spans="1:6" x14ac:dyDescent="0.3">
      <c r="A1501" t="s">
        <v>4918</v>
      </c>
      <c r="B1501" t="s">
        <v>3369</v>
      </c>
      <c r="C1501" t="s">
        <v>428</v>
      </c>
      <c r="D1501" s="1">
        <f t="shared" ca="1" si="23"/>
        <v>44331</v>
      </c>
      <c r="E1501" s="2">
        <v>444</v>
      </c>
      <c r="F1501" s="3">
        <v>0.1</v>
      </c>
    </row>
    <row r="1502" spans="1:6" x14ac:dyDescent="0.3">
      <c r="A1502" t="s">
        <v>4919</v>
      </c>
      <c r="B1502" t="s">
        <v>3370</v>
      </c>
      <c r="C1502" t="s">
        <v>429</v>
      </c>
      <c r="D1502" s="1">
        <f t="shared" ca="1" si="23"/>
        <v>44616</v>
      </c>
      <c r="E1502" s="2">
        <v>456</v>
      </c>
      <c r="F1502" s="3">
        <v>0.3</v>
      </c>
    </row>
    <row r="1503" spans="1:6" x14ac:dyDescent="0.3">
      <c r="A1503" t="s">
        <v>4920</v>
      </c>
      <c r="B1503" t="s">
        <v>3371</v>
      </c>
      <c r="C1503" t="s">
        <v>430</v>
      </c>
      <c r="D1503" s="1">
        <f t="shared" ca="1" si="23"/>
        <v>44529</v>
      </c>
      <c r="E1503" s="2">
        <v>963</v>
      </c>
      <c r="F1503" s="3">
        <v>0.3</v>
      </c>
    </row>
    <row r="1504" spans="1:6" x14ac:dyDescent="0.3">
      <c r="A1504" t="s">
        <v>4921</v>
      </c>
      <c r="B1504" t="s">
        <v>3372</v>
      </c>
      <c r="C1504" t="s">
        <v>431</v>
      </c>
      <c r="D1504" s="1">
        <f t="shared" ca="1" si="23"/>
        <v>44236</v>
      </c>
      <c r="E1504" s="2">
        <v>456</v>
      </c>
      <c r="F1504" s="3">
        <v>0.3</v>
      </c>
    </row>
    <row r="1505" spans="1:6" x14ac:dyDescent="0.3">
      <c r="A1505" t="s">
        <v>4922</v>
      </c>
      <c r="B1505" t="s">
        <v>3373</v>
      </c>
      <c r="C1505" t="s">
        <v>432</v>
      </c>
      <c r="D1505" s="1">
        <f t="shared" ca="1" si="23"/>
        <v>44787</v>
      </c>
      <c r="E1505" s="2">
        <v>1189</v>
      </c>
      <c r="F1505" s="3">
        <v>0.25</v>
      </c>
    </row>
    <row r="1506" spans="1:6" x14ac:dyDescent="0.3">
      <c r="A1506" t="s">
        <v>4923</v>
      </c>
      <c r="B1506" t="s">
        <v>3374</v>
      </c>
      <c r="C1506" t="s">
        <v>433</v>
      </c>
      <c r="D1506" s="1">
        <f t="shared" ca="1" si="23"/>
        <v>44899</v>
      </c>
      <c r="E1506" s="2">
        <v>1298</v>
      </c>
      <c r="F1506" s="3">
        <v>0.25</v>
      </c>
    </row>
    <row r="1507" spans="1:6" x14ac:dyDescent="0.3">
      <c r="A1507" t="s">
        <v>4924</v>
      </c>
      <c r="B1507" t="s">
        <v>3375</v>
      </c>
      <c r="C1507" t="s">
        <v>434</v>
      </c>
      <c r="D1507" s="1">
        <f t="shared" ca="1" si="23"/>
        <v>44264</v>
      </c>
      <c r="E1507" s="2">
        <v>1456</v>
      </c>
      <c r="F1507" s="3">
        <v>0.3</v>
      </c>
    </row>
    <row r="1508" spans="1:6" x14ac:dyDescent="0.3">
      <c r="A1508" t="s">
        <v>4925</v>
      </c>
      <c r="B1508" t="s">
        <v>3376</v>
      </c>
      <c r="C1508" t="s">
        <v>435</v>
      </c>
      <c r="D1508" s="1">
        <f t="shared" ca="1" si="23"/>
        <v>44299</v>
      </c>
      <c r="E1508" s="2">
        <v>1478</v>
      </c>
      <c r="F1508" s="3">
        <v>0.3</v>
      </c>
    </row>
    <row r="1509" spans="1:6" x14ac:dyDescent="0.3">
      <c r="A1509" t="s">
        <v>4926</v>
      </c>
      <c r="B1509" t="s">
        <v>3377</v>
      </c>
      <c r="C1509" t="s">
        <v>436</v>
      </c>
      <c r="D1509" s="1">
        <f t="shared" ca="1" si="23"/>
        <v>44332</v>
      </c>
      <c r="E1509" s="2">
        <v>256</v>
      </c>
      <c r="F1509" s="3">
        <v>0.3</v>
      </c>
    </row>
    <row r="1510" spans="1:6" x14ac:dyDescent="0.3">
      <c r="A1510" t="s">
        <v>4927</v>
      </c>
      <c r="B1510" t="s">
        <v>3378</v>
      </c>
      <c r="C1510" t="s">
        <v>437</v>
      </c>
      <c r="D1510" s="1">
        <f t="shared" ca="1" si="23"/>
        <v>44848</v>
      </c>
      <c r="E1510" s="2">
        <v>2698</v>
      </c>
      <c r="F1510" s="3">
        <v>0.4</v>
      </c>
    </row>
    <row r="1511" spans="1:6" x14ac:dyDescent="0.3">
      <c r="A1511" t="s">
        <v>4928</v>
      </c>
      <c r="B1511" t="s">
        <v>3379</v>
      </c>
      <c r="C1511" t="s">
        <v>438</v>
      </c>
      <c r="D1511" s="1">
        <f t="shared" ca="1" si="23"/>
        <v>44961</v>
      </c>
      <c r="E1511" s="2">
        <v>2364</v>
      </c>
      <c r="F1511" s="3">
        <v>0.4</v>
      </c>
    </row>
    <row r="1512" spans="1:6" x14ac:dyDescent="0.3">
      <c r="A1512" t="s">
        <v>4929</v>
      </c>
      <c r="B1512" t="s">
        <v>3380</v>
      </c>
      <c r="C1512" t="s">
        <v>439</v>
      </c>
      <c r="D1512" s="1">
        <f t="shared" ca="1" si="23"/>
        <v>44418</v>
      </c>
      <c r="E1512" s="2">
        <v>1236</v>
      </c>
      <c r="F1512" s="3">
        <v>0.4</v>
      </c>
    </row>
    <row r="1513" spans="1:6" x14ac:dyDescent="0.3">
      <c r="A1513" t="s">
        <v>4930</v>
      </c>
      <c r="B1513" t="s">
        <v>3381</v>
      </c>
      <c r="C1513" t="s">
        <v>440</v>
      </c>
      <c r="D1513" s="1">
        <f t="shared" ca="1" si="23"/>
        <v>44597</v>
      </c>
      <c r="E1513" s="2">
        <v>756</v>
      </c>
      <c r="F1513" s="3">
        <v>0.4</v>
      </c>
    </row>
    <row r="1514" spans="1:6" x14ac:dyDescent="0.3">
      <c r="A1514" t="s">
        <v>4931</v>
      </c>
      <c r="B1514" t="s">
        <v>3382</v>
      </c>
      <c r="C1514" t="s">
        <v>441</v>
      </c>
      <c r="D1514" s="1">
        <f t="shared" ca="1" si="23"/>
        <v>44610</v>
      </c>
      <c r="E1514" s="2">
        <v>326</v>
      </c>
      <c r="F1514" s="3">
        <v>0.4</v>
      </c>
    </row>
    <row r="1515" spans="1:6" x14ac:dyDescent="0.3">
      <c r="A1515" t="s">
        <v>4932</v>
      </c>
      <c r="B1515" t="s">
        <v>3383</v>
      </c>
      <c r="C1515" t="s">
        <v>442</v>
      </c>
      <c r="D1515" s="1">
        <f t="shared" ca="1" si="23"/>
        <v>44798</v>
      </c>
      <c r="E1515" s="2">
        <v>453</v>
      </c>
      <c r="F1515" s="3">
        <v>0.4</v>
      </c>
    </row>
    <row r="1516" spans="1:6" x14ac:dyDescent="0.3">
      <c r="A1516" t="s">
        <v>4933</v>
      </c>
      <c r="B1516" t="s">
        <v>3384</v>
      </c>
      <c r="C1516" t="s">
        <v>443</v>
      </c>
      <c r="D1516" s="1">
        <f t="shared" ca="1" si="23"/>
        <v>44393</v>
      </c>
      <c r="E1516" s="2">
        <v>326</v>
      </c>
      <c r="F1516" s="3">
        <v>0.45</v>
      </c>
    </row>
    <row r="1517" spans="1:6" x14ac:dyDescent="0.3">
      <c r="A1517" t="s">
        <v>4934</v>
      </c>
      <c r="B1517" t="s">
        <v>3285</v>
      </c>
      <c r="C1517" t="s">
        <v>444</v>
      </c>
      <c r="D1517" s="1">
        <f t="shared" ca="1" si="23"/>
        <v>44761</v>
      </c>
      <c r="E1517" s="2">
        <v>456</v>
      </c>
      <c r="F1517" s="3">
        <v>0.45</v>
      </c>
    </row>
    <row r="1518" spans="1:6" x14ac:dyDescent="0.3">
      <c r="A1518" t="s">
        <v>4935</v>
      </c>
      <c r="B1518" t="s">
        <v>3286</v>
      </c>
      <c r="C1518" t="s">
        <v>445</v>
      </c>
      <c r="D1518" s="1">
        <f t="shared" ca="1" si="23"/>
        <v>44438</v>
      </c>
      <c r="E1518" s="2">
        <v>456</v>
      </c>
      <c r="F1518" s="3">
        <v>0.45</v>
      </c>
    </row>
    <row r="1519" spans="1:6" x14ac:dyDescent="0.3">
      <c r="A1519" t="s">
        <v>4936</v>
      </c>
      <c r="B1519" t="s">
        <v>3287</v>
      </c>
      <c r="C1519" t="s">
        <v>446</v>
      </c>
      <c r="D1519" s="1">
        <f t="shared" ca="1" si="23"/>
        <v>44546</v>
      </c>
      <c r="E1519" s="2">
        <v>456</v>
      </c>
      <c r="F1519" s="3">
        <v>0.47</v>
      </c>
    </row>
    <row r="1520" spans="1:6" x14ac:dyDescent="0.3">
      <c r="A1520" t="s">
        <v>4937</v>
      </c>
      <c r="B1520" t="s">
        <v>3288</v>
      </c>
      <c r="C1520" t="s">
        <v>447</v>
      </c>
      <c r="D1520" s="1">
        <f t="shared" ca="1" si="23"/>
        <v>44895</v>
      </c>
      <c r="E1520" s="2">
        <v>456</v>
      </c>
      <c r="F1520" s="3">
        <v>0.47</v>
      </c>
    </row>
    <row r="1521" spans="1:6" x14ac:dyDescent="0.3">
      <c r="A1521" t="s">
        <v>4938</v>
      </c>
      <c r="B1521" t="s">
        <v>3289</v>
      </c>
      <c r="C1521" t="s">
        <v>448</v>
      </c>
      <c r="D1521" s="1">
        <f t="shared" ca="1" si="23"/>
        <v>44585</v>
      </c>
      <c r="E1521" s="2">
        <v>236</v>
      </c>
      <c r="F1521" s="3">
        <v>0.46</v>
      </c>
    </row>
    <row r="1522" spans="1:6" x14ac:dyDescent="0.3">
      <c r="A1522" t="s">
        <v>4939</v>
      </c>
      <c r="B1522" t="s">
        <v>3290</v>
      </c>
      <c r="C1522" t="s">
        <v>449</v>
      </c>
      <c r="D1522" s="1">
        <f t="shared" ca="1" si="23"/>
        <v>44900</v>
      </c>
      <c r="E1522" s="2">
        <v>996</v>
      </c>
      <c r="F1522" s="3">
        <v>0.46</v>
      </c>
    </row>
    <row r="1523" spans="1:6" x14ac:dyDescent="0.3">
      <c r="A1523" t="s">
        <v>4940</v>
      </c>
      <c r="B1523" t="s">
        <v>3291</v>
      </c>
      <c r="C1523" t="s">
        <v>450</v>
      </c>
      <c r="D1523" s="1">
        <f t="shared" ca="1" si="23"/>
        <v>44525</v>
      </c>
      <c r="E1523" s="2">
        <v>654</v>
      </c>
      <c r="F1523" s="3">
        <v>0.46</v>
      </c>
    </row>
    <row r="1524" spans="1:6" x14ac:dyDescent="0.3">
      <c r="A1524" t="s">
        <v>4941</v>
      </c>
      <c r="B1524" t="s">
        <v>3292</v>
      </c>
      <c r="C1524" t="s">
        <v>451</v>
      </c>
      <c r="D1524" s="1">
        <f t="shared" ca="1" si="23"/>
        <v>44297</v>
      </c>
      <c r="E1524" s="2">
        <v>456</v>
      </c>
      <c r="F1524" s="3">
        <v>0.3</v>
      </c>
    </row>
    <row r="1525" spans="1:6" x14ac:dyDescent="0.3">
      <c r="A1525" t="s">
        <v>4942</v>
      </c>
      <c r="B1525" t="s">
        <v>3293</v>
      </c>
      <c r="C1525" t="s">
        <v>452</v>
      </c>
      <c r="D1525" s="1">
        <f t="shared" ca="1" si="23"/>
        <v>44455</v>
      </c>
      <c r="E1525" s="2">
        <v>785</v>
      </c>
      <c r="F1525" s="3">
        <v>0.3</v>
      </c>
    </row>
    <row r="1526" spans="1:6" x14ac:dyDescent="0.3">
      <c r="A1526" t="s">
        <v>4943</v>
      </c>
      <c r="B1526" t="s">
        <v>3294</v>
      </c>
      <c r="C1526" t="s">
        <v>453</v>
      </c>
      <c r="D1526" s="1">
        <f t="shared" ca="1" si="23"/>
        <v>44579</v>
      </c>
      <c r="E1526" s="2">
        <v>365</v>
      </c>
      <c r="F1526" s="3">
        <v>0.3</v>
      </c>
    </row>
    <row r="1527" spans="1:6" x14ac:dyDescent="0.3">
      <c r="A1527" t="s">
        <v>4944</v>
      </c>
      <c r="B1527" t="s">
        <v>3295</v>
      </c>
      <c r="C1527" t="s">
        <v>454</v>
      </c>
      <c r="D1527" s="1">
        <f t="shared" ca="1" si="23"/>
        <v>44789</v>
      </c>
      <c r="E1527" s="2">
        <v>965</v>
      </c>
      <c r="F1527" s="3">
        <v>0.3</v>
      </c>
    </row>
    <row r="1528" spans="1:6" x14ac:dyDescent="0.3">
      <c r="A1528" t="s">
        <v>4945</v>
      </c>
      <c r="B1528" t="s">
        <v>3296</v>
      </c>
      <c r="C1528" t="s">
        <v>455</v>
      </c>
      <c r="D1528" s="1">
        <f t="shared" ca="1" si="23"/>
        <v>44293</v>
      </c>
      <c r="E1528" s="2">
        <v>444</v>
      </c>
      <c r="F1528" s="3">
        <v>0.3</v>
      </c>
    </row>
    <row r="1529" spans="1:6" x14ac:dyDescent="0.3">
      <c r="A1529" t="s">
        <v>4946</v>
      </c>
      <c r="B1529" t="s">
        <v>3297</v>
      </c>
      <c r="C1529" t="s">
        <v>456</v>
      </c>
      <c r="D1529" s="1">
        <f t="shared" ca="1" si="23"/>
        <v>44879</v>
      </c>
      <c r="E1529" s="2">
        <v>569</v>
      </c>
      <c r="F1529" s="3">
        <v>0.35</v>
      </c>
    </row>
    <row r="1530" spans="1:6" x14ac:dyDescent="0.3">
      <c r="A1530" t="s">
        <v>4947</v>
      </c>
      <c r="B1530" t="s">
        <v>3298</v>
      </c>
      <c r="C1530" t="s">
        <v>457</v>
      </c>
      <c r="D1530" s="1">
        <f t="shared" ca="1" si="23"/>
        <v>44438</v>
      </c>
      <c r="E1530" s="2">
        <v>475</v>
      </c>
      <c r="F1530" s="3">
        <v>0.35</v>
      </c>
    </row>
    <row r="1531" spans="1:6" x14ac:dyDescent="0.3">
      <c r="A1531" t="s">
        <v>4948</v>
      </c>
      <c r="B1531" t="s">
        <v>3299</v>
      </c>
      <c r="C1531" t="s">
        <v>458</v>
      </c>
      <c r="D1531" s="1">
        <f t="shared" ca="1" si="23"/>
        <v>44452</v>
      </c>
      <c r="E1531" s="2">
        <v>598</v>
      </c>
      <c r="F1531" s="3">
        <v>0.35</v>
      </c>
    </row>
    <row r="1532" spans="1:6" x14ac:dyDescent="0.3">
      <c r="A1532" t="s">
        <v>4949</v>
      </c>
      <c r="B1532" t="s">
        <v>3300</v>
      </c>
      <c r="C1532" t="s">
        <v>459</v>
      </c>
      <c r="D1532" s="1">
        <f t="shared" ca="1" si="23"/>
        <v>44850</v>
      </c>
      <c r="E1532" s="2">
        <v>536</v>
      </c>
      <c r="F1532" s="3">
        <v>0.35</v>
      </c>
    </row>
    <row r="1533" spans="1:6" x14ac:dyDescent="0.3">
      <c r="A1533" t="s">
        <v>4950</v>
      </c>
      <c r="B1533" t="s">
        <v>3301</v>
      </c>
      <c r="C1533" t="s">
        <v>460</v>
      </c>
      <c r="D1533" s="1">
        <f t="shared" ca="1" si="23"/>
        <v>44250</v>
      </c>
      <c r="E1533" s="2">
        <v>256</v>
      </c>
      <c r="F1533" s="3">
        <v>0.35</v>
      </c>
    </row>
    <row r="1534" spans="1:6" x14ac:dyDescent="0.3">
      <c r="A1534" t="s">
        <v>4951</v>
      </c>
      <c r="B1534" t="s">
        <v>3302</v>
      </c>
      <c r="C1534" t="s">
        <v>461</v>
      </c>
      <c r="D1534" s="1">
        <f t="shared" ca="1" si="23"/>
        <v>44729</v>
      </c>
      <c r="E1534" s="2">
        <v>456</v>
      </c>
      <c r="F1534" s="3">
        <v>0.35</v>
      </c>
    </row>
    <row r="1535" spans="1:6" x14ac:dyDescent="0.3">
      <c r="A1535" t="s">
        <v>4952</v>
      </c>
      <c r="B1535" t="s">
        <v>3303</v>
      </c>
      <c r="C1535" t="s">
        <v>462</v>
      </c>
      <c r="D1535" s="1">
        <f t="shared" ca="1" si="23"/>
        <v>44317</v>
      </c>
      <c r="E1535" s="2">
        <v>456</v>
      </c>
      <c r="F1535" s="3">
        <v>0.4</v>
      </c>
    </row>
    <row r="1536" spans="1:6" x14ac:dyDescent="0.3">
      <c r="A1536" t="s">
        <v>4953</v>
      </c>
      <c r="B1536" t="s">
        <v>3304</v>
      </c>
      <c r="C1536" t="s">
        <v>463</v>
      </c>
      <c r="D1536" s="1">
        <f t="shared" ca="1" si="23"/>
        <v>44605</v>
      </c>
      <c r="E1536" s="2">
        <v>745</v>
      </c>
      <c r="F1536" s="3">
        <v>0.4</v>
      </c>
    </row>
    <row r="1537" spans="1:6" x14ac:dyDescent="0.3">
      <c r="A1537" t="s">
        <v>4954</v>
      </c>
      <c r="B1537" t="s">
        <v>3305</v>
      </c>
      <c r="C1537" t="s">
        <v>464</v>
      </c>
      <c r="D1537" s="1">
        <f t="shared" ca="1" si="23"/>
        <v>44694</v>
      </c>
      <c r="E1537" s="2">
        <v>356</v>
      </c>
      <c r="F1537" s="3">
        <v>0.15</v>
      </c>
    </row>
    <row r="1538" spans="1:6" x14ac:dyDescent="0.3">
      <c r="A1538" t="s">
        <v>4955</v>
      </c>
      <c r="B1538" t="s">
        <v>3306</v>
      </c>
      <c r="C1538" t="s">
        <v>465</v>
      </c>
      <c r="D1538" s="1">
        <f t="shared" ca="1" si="23"/>
        <v>44599</v>
      </c>
      <c r="E1538" s="2">
        <v>1189</v>
      </c>
      <c r="F1538" s="3">
        <v>0.15</v>
      </c>
    </row>
    <row r="1539" spans="1:6" x14ac:dyDescent="0.3">
      <c r="A1539" t="s">
        <v>4956</v>
      </c>
      <c r="B1539" t="s">
        <v>3307</v>
      </c>
      <c r="C1539" t="s">
        <v>466</v>
      </c>
      <c r="D1539" s="1">
        <f t="shared" ref="D1539:D1602" ca="1" si="24">RANDBETWEEN(DATE(2021,1,1),DATE(2023,3,31))</f>
        <v>44430</v>
      </c>
      <c r="E1539" s="2">
        <v>426</v>
      </c>
      <c r="F1539" s="3">
        <v>0.15</v>
      </c>
    </row>
    <row r="1540" spans="1:6" x14ac:dyDescent="0.3">
      <c r="A1540" t="s">
        <v>4957</v>
      </c>
      <c r="B1540" t="s">
        <v>3308</v>
      </c>
      <c r="C1540" t="s">
        <v>467</v>
      </c>
      <c r="D1540" s="1">
        <f t="shared" ca="1" si="24"/>
        <v>44277</v>
      </c>
      <c r="E1540" s="2">
        <v>1126</v>
      </c>
      <c r="F1540" s="3">
        <v>0.35</v>
      </c>
    </row>
    <row r="1541" spans="1:6" x14ac:dyDescent="0.3">
      <c r="A1541" t="s">
        <v>4958</v>
      </c>
      <c r="B1541" t="s">
        <v>3309</v>
      </c>
      <c r="C1541" t="s">
        <v>468</v>
      </c>
      <c r="D1541" s="1">
        <f t="shared" ca="1" si="24"/>
        <v>44309</v>
      </c>
      <c r="E1541" s="2">
        <v>1145</v>
      </c>
      <c r="F1541" s="3">
        <v>0.35</v>
      </c>
    </row>
    <row r="1542" spans="1:6" x14ac:dyDescent="0.3">
      <c r="A1542" t="s">
        <v>4959</v>
      </c>
      <c r="B1542" t="s">
        <v>3310</v>
      </c>
      <c r="C1542" t="s">
        <v>469</v>
      </c>
      <c r="D1542" s="1">
        <f t="shared" ca="1" si="24"/>
        <v>44335</v>
      </c>
      <c r="E1542" s="2">
        <v>1235</v>
      </c>
      <c r="F1542" s="3">
        <v>0.35</v>
      </c>
    </row>
    <row r="1543" spans="1:6" x14ac:dyDescent="0.3">
      <c r="A1543" t="s">
        <v>4960</v>
      </c>
      <c r="B1543" t="s">
        <v>3311</v>
      </c>
      <c r="C1543" t="s">
        <v>470</v>
      </c>
      <c r="D1543" s="1">
        <f t="shared" ca="1" si="24"/>
        <v>44310</v>
      </c>
      <c r="E1543" s="2">
        <v>1564</v>
      </c>
      <c r="F1543" s="3">
        <v>0.35</v>
      </c>
    </row>
    <row r="1544" spans="1:6" x14ac:dyDescent="0.3">
      <c r="A1544" t="s">
        <v>4961</v>
      </c>
      <c r="B1544" t="s">
        <v>3312</v>
      </c>
      <c r="C1544" t="s">
        <v>471</v>
      </c>
      <c r="D1544" s="1">
        <f t="shared" ca="1" si="24"/>
        <v>44288</v>
      </c>
      <c r="E1544" s="2">
        <v>654</v>
      </c>
      <c r="F1544" s="3">
        <v>0.55000000000000004</v>
      </c>
    </row>
    <row r="1545" spans="1:6" x14ac:dyDescent="0.3">
      <c r="A1545" t="s">
        <v>4962</v>
      </c>
      <c r="B1545" t="s">
        <v>3313</v>
      </c>
      <c r="C1545" t="s">
        <v>472</v>
      </c>
      <c r="D1545" s="1">
        <f t="shared" ca="1" si="24"/>
        <v>44793</v>
      </c>
      <c r="E1545" s="2">
        <v>854</v>
      </c>
      <c r="F1545" s="3">
        <v>0.55000000000000004</v>
      </c>
    </row>
    <row r="1546" spans="1:6" x14ac:dyDescent="0.3">
      <c r="A1546" t="s">
        <v>4963</v>
      </c>
      <c r="B1546" t="s">
        <v>3314</v>
      </c>
      <c r="C1546" t="s">
        <v>473</v>
      </c>
      <c r="D1546" s="1">
        <f t="shared" ca="1" si="24"/>
        <v>44610</v>
      </c>
      <c r="E1546" s="2">
        <v>475</v>
      </c>
      <c r="F1546" s="3">
        <v>0.55000000000000004</v>
      </c>
    </row>
    <row r="1547" spans="1:6" x14ac:dyDescent="0.3">
      <c r="A1547" t="s">
        <v>4964</v>
      </c>
      <c r="B1547" t="s">
        <v>3315</v>
      </c>
      <c r="C1547" t="s">
        <v>474</v>
      </c>
      <c r="D1547" s="1">
        <f t="shared" ca="1" si="24"/>
        <v>44974</v>
      </c>
      <c r="E1547" s="2">
        <v>349</v>
      </c>
      <c r="F1547" s="3">
        <v>0.55000000000000004</v>
      </c>
    </row>
    <row r="1548" spans="1:6" x14ac:dyDescent="0.3">
      <c r="A1548" t="s">
        <v>4965</v>
      </c>
      <c r="B1548" t="s">
        <v>3316</v>
      </c>
      <c r="C1548" t="s">
        <v>475</v>
      </c>
      <c r="D1548" s="1">
        <f t="shared" ca="1" si="24"/>
        <v>44757</v>
      </c>
      <c r="E1548" s="2">
        <v>350</v>
      </c>
      <c r="F1548" s="3">
        <v>0.5</v>
      </c>
    </row>
    <row r="1549" spans="1:6" x14ac:dyDescent="0.3">
      <c r="A1549" t="s">
        <v>4966</v>
      </c>
      <c r="B1549" t="s">
        <v>3317</v>
      </c>
      <c r="C1549" t="s">
        <v>476</v>
      </c>
      <c r="D1549" s="1">
        <f t="shared" ca="1" si="24"/>
        <v>44627</v>
      </c>
      <c r="E1549" s="2">
        <v>351</v>
      </c>
      <c r="F1549" s="3">
        <v>0.5</v>
      </c>
    </row>
    <row r="1550" spans="1:6" x14ac:dyDescent="0.3">
      <c r="A1550" t="s">
        <v>4967</v>
      </c>
      <c r="B1550" t="s">
        <v>3318</v>
      </c>
      <c r="C1550" t="s">
        <v>477</v>
      </c>
      <c r="D1550" s="1">
        <f t="shared" ca="1" si="24"/>
        <v>44728</v>
      </c>
      <c r="E1550" s="2">
        <v>352</v>
      </c>
      <c r="F1550" s="3">
        <v>0.5</v>
      </c>
    </row>
    <row r="1551" spans="1:6" x14ac:dyDescent="0.3">
      <c r="A1551" t="s">
        <v>4968</v>
      </c>
      <c r="B1551" t="s">
        <v>3319</v>
      </c>
      <c r="C1551" t="s">
        <v>478</v>
      </c>
      <c r="D1551" s="1">
        <f t="shared" ca="1" si="24"/>
        <v>44372</v>
      </c>
      <c r="E1551" s="2">
        <v>353</v>
      </c>
      <c r="F1551" s="3">
        <v>0.5</v>
      </c>
    </row>
    <row r="1552" spans="1:6" x14ac:dyDescent="0.3">
      <c r="A1552" t="s">
        <v>4969</v>
      </c>
      <c r="B1552" t="s">
        <v>3320</v>
      </c>
      <c r="C1552" t="s">
        <v>479</v>
      </c>
      <c r="D1552" s="1">
        <f t="shared" ca="1" si="24"/>
        <v>44830</v>
      </c>
      <c r="E1552" s="2">
        <v>354</v>
      </c>
      <c r="F1552" s="3">
        <v>0.5</v>
      </c>
    </row>
    <row r="1553" spans="1:6" x14ac:dyDescent="0.3">
      <c r="A1553" t="s">
        <v>4970</v>
      </c>
      <c r="B1553" t="s">
        <v>3321</v>
      </c>
      <c r="C1553" t="s">
        <v>480</v>
      </c>
      <c r="D1553" s="1">
        <f t="shared" ca="1" si="24"/>
        <v>44650</v>
      </c>
      <c r="E1553" s="2">
        <v>355</v>
      </c>
      <c r="F1553" s="3">
        <v>0.3</v>
      </c>
    </row>
    <row r="1554" spans="1:6" x14ac:dyDescent="0.3">
      <c r="A1554" t="s">
        <v>4971</v>
      </c>
      <c r="B1554" t="s">
        <v>3322</v>
      </c>
      <c r="C1554" t="s">
        <v>481</v>
      </c>
      <c r="D1554" s="1">
        <f t="shared" ca="1" si="24"/>
        <v>44846</v>
      </c>
      <c r="E1554" s="2">
        <v>356</v>
      </c>
      <c r="F1554" s="3">
        <v>0.32</v>
      </c>
    </row>
    <row r="1555" spans="1:6" x14ac:dyDescent="0.3">
      <c r="A1555" t="s">
        <v>4972</v>
      </c>
      <c r="B1555" t="s">
        <v>3323</v>
      </c>
      <c r="C1555" t="s">
        <v>482</v>
      </c>
      <c r="D1555" s="1">
        <f t="shared" ca="1" si="24"/>
        <v>44364</v>
      </c>
      <c r="E1555" s="2">
        <v>999</v>
      </c>
      <c r="F1555" s="3">
        <v>0.25</v>
      </c>
    </row>
    <row r="1556" spans="1:6" x14ac:dyDescent="0.3">
      <c r="A1556" t="s">
        <v>4973</v>
      </c>
      <c r="B1556" t="s">
        <v>3324</v>
      </c>
      <c r="C1556" t="s">
        <v>483</v>
      </c>
      <c r="D1556" s="1">
        <f t="shared" ca="1" si="24"/>
        <v>44643</v>
      </c>
      <c r="E1556" s="2">
        <v>555</v>
      </c>
      <c r="F1556" s="3">
        <v>0.45</v>
      </c>
    </row>
    <row r="1557" spans="1:6" x14ac:dyDescent="0.3">
      <c r="A1557" t="s">
        <v>4974</v>
      </c>
      <c r="B1557" t="s">
        <v>3325</v>
      </c>
      <c r="C1557" t="s">
        <v>484</v>
      </c>
      <c r="D1557" s="1">
        <f t="shared" ca="1" si="24"/>
        <v>44520</v>
      </c>
      <c r="E1557" s="2">
        <v>555</v>
      </c>
      <c r="F1557" s="3">
        <v>0.15</v>
      </c>
    </row>
    <row r="1558" spans="1:6" x14ac:dyDescent="0.3">
      <c r="A1558" t="s">
        <v>4975</v>
      </c>
      <c r="B1558" t="s">
        <v>3326</v>
      </c>
      <c r="C1558" t="s">
        <v>485</v>
      </c>
      <c r="D1558" s="1">
        <f t="shared" ca="1" si="24"/>
        <v>44918</v>
      </c>
      <c r="E1558" s="2">
        <v>555</v>
      </c>
      <c r="F1558" s="3">
        <v>0.33</v>
      </c>
    </row>
    <row r="1559" spans="1:6" x14ac:dyDescent="0.3">
      <c r="A1559" t="s">
        <v>4976</v>
      </c>
      <c r="B1559" t="s">
        <v>3327</v>
      </c>
      <c r="C1559" t="s">
        <v>486</v>
      </c>
      <c r="D1559" s="1">
        <f t="shared" ca="1" si="24"/>
        <v>44202</v>
      </c>
      <c r="E1559" s="2">
        <v>555</v>
      </c>
      <c r="F1559" s="3">
        <v>0.42</v>
      </c>
    </row>
    <row r="1560" spans="1:6" x14ac:dyDescent="0.3">
      <c r="A1560" t="s">
        <v>4977</v>
      </c>
      <c r="B1560" t="s">
        <v>3328</v>
      </c>
      <c r="C1560" t="s">
        <v>487</v>
      </c>
      <c r="D1560" s="1">
        <f t="shared" ca="1" si="24"/>
        <v>44677</v>
      </c>
      <c r="E1560" s="2">
        <v>1025</v>
      </c>
      <c r="F1560" s="3">
        <v>0.42</v>
      </c>
    </row>
    <row r="1561" spans="1:6" x14ac:dyDescent="0.3">
      <c r="A1561" t="s">
        <v>4978</v>
      </c>
      <c r="B1561" t="s">
        <v>3329</v>
      </c>
      <c r="C1561" t="s">
        <v>488</v>
      </c>
      <c r="D1561" s="1">
        <f t="shared" ca="1" si="24"/>
        <v>44423</v>
      </c>
      <c r="E1561" s="2">
        <v>1025</v>
      </c>
      <c r="F1561" s="3">
        <v>0.39</v>
      </c>
    </row>
    <row r="1562" spans="1:6" x14ac:dyDescent="0.3">
      <c r="A1562" t="s">
        <v>4979</v>
      </c>
      <c r="B1562" t="s">
        <v>3330</v>
      </c>
      <c r="C1562" t="s">
        <v>489</v>
      </c>
      <c r="D1562" s="1">
        <f t="shared" ca="1" si="24"/>
        <v>44894</v>
      </c>
      <c r="E1562" s="2">
        <v>1025</v>
      </c>
      <c r="F1562" s="3">
        <v>0.39</v>
      </c>
    </row>
    <row r="1563" spans="1:6" x14ac:dyDescent="0.3">
      <c r="A1563" t="s">
        <v>4980</v>
      </c>
      <c r="B1563" t="s">
        <v>3331</v>
      </c>
      <c r="C1563" t="s">
        <v>490</v>
      </c>
      <c r="D1563" s="1">
        <f t="shared" ca="1" si="24"/>
        <v>44405</v>
      </c>
      <c r="E1563" s="2">
        <v>555</v>
      </c>
      <c r="F1563" s="3">
        <v>0.39</v>
      </c>
    </row>
    <row r="1564" spans="1:6" x14ac:dyDescent="0.3">
      <c r="A1564" t="s">
        <v>4981</v>
      </c>
      <c r="B1564" t="s">
        <v>3332</v>
      </c>
      <c r="C1564" t="s">
        <v>491</v>
      </c>
      <c r="D1564" s="1">
        <f t="shared" ca="1" si="24"/>
        <v>44909</v>
      </c>
      <c r="E1564" s="2">
        <v>599</v>
      </c>
      <c r="F1564" s="3">
        <v>0.39</v>
      </c>
    </row>
    <row r="1565" spans="1:6" x14ac:dyDescent="0.3">
      <c r="A1565" t="s">
        <v>4982</v>
      </c>
      <c r="B1565" t="s">
        <v>3333</v>
      </c>
      <c r="C1565" t="s">
        <v>492</v>
      </c>
      <c r="D1565" s="1">
        <f t="shared" ca="1" si="24"/>
        <v>44389</v>
      </c>
      <c r="E1565" s="2">
        <v>555</v>
      </c>
      <c r="F1565" s="3">
        <v>0.3</v>
      </c>
    </row>
    <row r="1566" spans="1:6" x14ac:dyDescent="0.3">
      <c r="A1566" t="s">
        <v>4983</v>
      </c>
      <c r="B1566" t="s">
        <v>3334</v>
      </c>
      <c r="C1566" t="s">
        <v>493</v>
      </c>
      <c r="D1566" s="1">
        <f t="shared" ca="1" si="24"/>
        <v>44638</v>
      </c>
      <c r="E1566" s="2">
        <v>555</v>
      </c>
      <c r="F1566" s="3">
        <v>0.3</v>
      </c>
    </row>
    <row r="1567" spans="1:6" x14ac:dyDescent="0.3">
      <c r="A1567" t="s">
        <v>4984</v>
      </c>
      <c r="B1567" t="s">
        <v>3335</v>
      </c>
      <c r="C1567" t="s">
        <v>494</v>
      </c>
      <c r="D1567" s="1">
        <f t="shared" ca="1" si="24"/>
        <v>44686</v>
      </c>
      <c r="E1567" s="2">
        <v>565</v>
      </c>
      <c r="F1567" s="3">
        <v>0.3</v>
      </c>
    </row>
    <row r="1568" spans="1:6" x14ac:dyDescent="0.3">
      <c r="A1568" t="s">
        <v>4985</v>
      </c>
      <c r="B1568" t="s">
        <v>3336</v>
      </c>
      <c r="C1568" t="s">
        <v>495</v>
      </c>
      <c r="D1568" s="1">
        <f t="shared" ca="1" si="24"/>
        <v>44198</v>
      </c>
      <c r="E1568" s="2">
        <v>555</v>
      </c>
      <c r="F1568" s="3">
        <v>0.25</v>
      </c>
    </row>
    <row r="1569" spans="1:6" x14ac:dyDescent="0.3">
      <c r="A1569" t="s">
        <v>4986</v>
      </c>
      <c r="B1569" t="s">
        <v>3337</v>
      </c>
      <c r="C1569" t="s">
        <v>496</v>
      </c>
      <c r="D1569" s="1">
        <f t="shared" ca="1" si="24"/>
        <v>44893</v>
      </c>
      <c r="E1569" s="2">
        <v>999</v>
      </c>
      <c r="F1569" s="3">
        <v>0.25</v>
      </c>
    </row>
    <row r="1570" spans="1:6" x14ac:dyDescent="0.3">
      <c r="A1570" t="s">
        <v>4987</v>
      </c>
      <c r="B1570" t="s">
        <v>3338</v>
      </c>
      <c r="C1570" t="s">
        <v>497</v>
      </c>
      <c r="D1570" s="1">
        <f t="shared" ca="1" si="24"/>
        <v>44925</v>
      </c>
      <c r="E1570" s="2">
        <v>999</v>
      </c>
      <c r="F1570" s="3">
        <v>0.3</v>
      </c>
    </row>
    <row r="1571" spans="1:6" x14ac:dyDescent="0.3">
      <c r="A1571" t="s">
        <v>4988</v>
      </c>
      <c r="B1571" t="s">
        <v>3339</v>
      </c>
      <c r="C1571" t="s">
        <v>498</v>
      </c>
      <c r="D1571" s="1">
        <f t="shared" ca="1" si="24"/>
        <v>45001</v>
      </c>
      <c r="E1571" s="2">
        <v>999</v>
      </c>
      <c r="F1571" s="3">
        <v>0.3</v>
      </c>
    </row>
    <row r="1572" spans="1:6" x14ac:dyDescent="0.3">
      <c r="A1572" t="s">
        <v>4989</v>
      </c>
      <c r="B1572" t="s">
        <v>3340</v>
      </c>
      <c r="C1572" t="s">
        <v>499</v>
      </c>
      <c r="D1572" s="1">
        <f t="shared" ca="1" si="24"/>
        <v>44215</v>
      </c>
      <c r="E1572" s="2">
        <v>999</v>
      </c>
      <c r="F1572" s="3">
        <v>0.3</v>
      </c>
    </row>
    <row r="1573" spans="1:6" x14ac:dyDescent="0.3">
      <c r="A1573" t="s">
        <v>4990</v>
      </c>
      <c r="B1573" t="s">
        <v>3341</v>
      </c>
      <c r="C1573" t="s">
        <v>500</v>
      </c>
      <c r="D1573" s="1">
        <f t="shared" ca="1" si="24"/>
        <v>44294</v>
      </c>
      <c r="E1573" s="2">
        <v>1119</v>
      </c>
      <c r="F1573" s="3">
        <v>0.4</v>
      </c>
    </row>
    <row r="1574" spans="1:6" x14ac:dyDescent="0.3">
      <c r="A1574" t="s">
        <v>4991</v>
      </c>
      <c r="B1574" t="s">
        <v>3342</v>
      </c>
      <c r="C1574" t="s">
        <v>501</v>
      </c>
      <c r="D1574" s="1">
        <f t="shared" ca="1" si="24"/>
        <v>44353</v>
      </c>
      <c r="E1574" s="2">
        <v>1119</v>
      </c>
      <c r="F1574" s="3">
        <v>0.4</v>
      </c>
    </row>
    <row r="1575" spans="1:6" x14ac:dyDescent="0.3">
      <c r="A1575" t="s">
        <v>4992</v>
      </c>
      <c r="B1575" t="s">
        <v>3343</v>
      </c>
      <c r="C1575" t="s">
        <v>502</v>
      </c>
      <c r="D1575" s="1">
        <f t="shared" ca="1" si="24"/>
        <v>44304</v>
      </c>
      <c r="E1575" s="2">
        <v>1119</v>
      </c>
      <c r="F1575" s="3">
        <v>0.4</v>
      </c>
    </row>
    <row r="1576" spans="1:6" x14ac:dyDescent="0.3">
      <c r="A1576" t="s">
        <v>4993</v>
      </c>
      <c r="B1576" t="s">
        <v>3344</v>
      </c>
      <c r="C1576" t="s">
        <v>503</v>
      </c>
      <c r="D1576" s="1">
        <f t="shared" ca="1" si="24"/>
        <v>44762</v>
      </c>
      <c r="E1576" s="2">
        <v>1119</v>
      </c>
      <c r="F1576" s="3">
        <v>0.4</v>
      </c>
    </row>
    <row r="1577" spans="1:6" x14ac:dyDescent="0.3">
      <c r="A1577" t="s">
        <v>4994</v>
      </c>
      <c r="B1577" t="s">
        <v>3345</v>
      </c>
      <c r="C1577" t="s">
        <v>504</v>
      </c>
      <c r="D1577" s="1">
        <f t="shared" ca="1" si="24"/>
        <v>44621</v>
      </c>
      <c r="E1577" s="2">
        <v>985</v>
      </c>
      <c r="F1577" s="3">
        <v>0.4</v>
      </c>
    </row>
    <row r="1578" spans="1:6" x14ac:dyDescent="0.3">
      <c r="A1578" t="s">
        <v>4995</v>
      </c>
      <c r="B1578" t="s">
        <v>3346</v>
      </c>
      <c r="C1578" t="s">
        <v>505</v>
      </c>
      <c r="D1578" s="1">
        <f t="shared" ca="1" si="24"/>
        <v>44636</v>
      </c>
      <c r="E1578" s="2">
        <v>985</v>
      </c>
      <c r="F1578" s="3">
        <v>0.4</v>
      </c>
    </row>
    <row r="1579" spans="1:6" x14ac:dyDescent="0.3">
      <c r="A1579" t="s">
        <v>4996</v>
      </c>
      <c r="B1579" t="s">
        <v>3347</v>
      </c>
      <c r="C1579" t="s">
        <v>506</v>
      </c>
      <c r="D1579" s="1">
        <f t="shared" ca="1" si="24"/>
        <v>44684</v>
      </c>
      <c r="E1579" s="2">
        <v>985</v>
      </c>
      <c r="F1579" s="3">
        <v>0.45</v>
      </c>
    </row>
    <row r="1580" spans="1:6" x14ac:dyDescent="0.3">
      <c r="A1580" t="s">
        <v>4997</v>
      </c>
      <c r="B1580" t="s">
        <v>3348</v>
      </c>
      <c r="C1580" t="s">
        <v>507</v>
      </c>
      <c r="D1580" s="1">
        <f t="shared" ca="1" si="24"/>
        <v>44989</v>
      </c>
      <c r="E1580" s="2">
        <v>985</v>
      </c>
      <c r="F1580" s="3">
        <v>0.45</v>
      </c>
    </row>
    <row r="1581" spans="1:6" x14ac:dyDescent="0.3">
      <c r="A1581" t="s">
        <v>4998</v>
      </c>
      <c r="B1581" t="s">
        <v>3349</v>
      </c>
      <c r="C1581" t="s">
        <v>508</v>
      </c>
      <c r="D1581" s="1">
        <f t="shared" ca="1" si="24"/>
        <v>44367</v>
      </c>
      <c r="E1581" s="2">
        <v>985</v>
      </c>
      <c r="F1581" s="3">
        <v>0.45</v>
      </c>
    </row>
    <row r="1582" spans="1:6" x14ac:dyDescent="0.3">
      <c r="A1582" t="s">
        <v>4999</v>
      </c>
      <c r="B1582" t="s">
        <v>3350</v>
      </c>
      <c r="C1582" t="s">
        <v>509</v>
      </c>
      <c r="D1582" s="1">
        <f t="shared" ca="1" si="24"/>
        <v>44969</v>
      </c>
      <c r="E1582" s="2">
        <v>369</v>
      </c>
      <c r="F1582" s="3">
        <v>0.47</v>
      </c>
    </row>
    <row r="1583" spans="1:6" x14ac:dyDescent="0.3">
      <c r="A1583" t="s">
        <v>5000</v>
      </c>
      <c r="B1583" t="s">
        <v>3351</v>
      </c>
      <c r="C1583" t="s">
        <v>510</v>
      </c>
      <c r="D1583" s="1">
        <f t="shared" ca="1" si="24"/>
        <v>44908</v>
      </c>
      <c r="E1583" s="2">
        <v>399</v>
      </c>
      <c r="F1583" s="3">
        <v>0.47</v>
      </c>
    </row>
    <row r="1584" spans="1:6" x14ac:dyDescent="0.3">
      <c r="A1584" t="s">
        <v>5001</v>
      </c>
      <c r="B1584" t="s">
        <v>3352</v>
      </c>
      <c r="C1584" t="s">
        <v>511</v>
      </c>
      <c r="D1584" s="1">
        <f t="shared" ca="1" si="24"/>
        <v>44980</v>
      </c>
      <c r="E1584" s="2">
        <v>399</v>
      </c>
      <c r="F1584" s="3">
        <v>0.46</v>
      </c>
    </row>
    <row r="1585" spans="1:6" x14ac:dyDescent="0.3">
      <c r="A1585" t="s">
        <v>5002</v>
      </c>
      <c r="B1585" t="s">
        <v>3353</v>
      </c>
      <c r="C1585" t="s">
        <v>511</v>
      </c>
      <c r="D1585" s="1">
        <f t="shared" ca="1" si="24"/>
        <v>44982</v>
      </c>
      <c r="E1585" s="2">
        <v>399</v>
      </c>
      <c r="F1585" s="3">
        <v>0.46</v>
      </c>
    </row>
    <row r="1586" spans="1:6" x14ac:dyDescent="0.3">
      <c r="A1586" t="s">
        <v>5003</v>
      </c>
      <c r="B1586" t="s">
        <v>3354</v>
      </c>
      <c r="C1586" t="s">
        <v>511</v>
      </c>
      <c r="D1586" s="1">
        <f t="shared" ca="1" si="24"/>
        <v>44714</v>
      </c>
      <c r="E1586" s="2">
        <v>399</v>
      </c>
      <c r="F1586" s="3">
        <v>0.46</v>
      </c>
    </row>
    <row r="1587" spans="1:6" x14ac:dyDescent="0.3">
      <c r="A1587" t="s">
        <v>5004</v>
      </c>
      <c r="B1587" t="s">
        <v>3355</v>
      </c>
      <c r="C1587" t="s">
        <v>511</v>
      </c>
      <c r="D1587" s="1">
        <f t="shared" ca="1" si="24"/>
        <v>44436</v>
      </c>
      <c r="E1587" s="2">
        <v>555</v>
      </c>
      <c r="F1587" s="3">
        <v>0.3</v>
      </c>
    </row>
    <row r="1588" spans="1:6" x14ac:dyDescent="0.3">
      <c r="A1588" t="s">
        <v>5005</v>
      </c>
      <c r="B1588" t="s">
        <v>3356</v>
      </c>
      <c r="C1588" t="s">
        <v>511</v>
      </c>
      <c r="D1588" s="1">
        <f t="shared" ca="1" si="24"/>
        <v>44565</v>
      </c>
      <c r="E1588" s="2">
        <v>555</v>
      </c>
      <c r="F1588" s="3">
        <v>0.3</v>
      </c>
    </row>
    <row r="1589" spans="1:6" x14ac:dyDescent="0.3">
      <c r="A1589" t="s">
        <v>5006</v>
      </c>
      <c r="B1589" t="s">
        <v>3357</v>
      </c>
      <c r="C1589" t="s">
        <v>512</v>
      </c>
      <c r="D1589" s="1">
        <f t="shared" ca="1" si="24"/>
        <v>44550</v>
      </c>
      <c r="E1589" s="2">
        <v>555</v>
      </c>
      <c r="F1589" s="3">
        <v>0.3</v>
      </c>
    </row>
    <row r="1590" spans="1:6" x14ac:dyDescent="0.3">
      <c r="A1590" t="s">
        <v>5007</v>
      </c>
      <c r="B1590" t="s">
        <v>3358</v>
      </c>
      <c r="C1590" t="s">
        <v>513</v>
      </c>
      <c r="D1590" s="1">
        <f t="shared" ca="1" si="24"/>
        <v>44804</v>
      </c>
      <c r="E1590" s="2">
        <v>555</v>
      </c>
      <c r="F1590" s="3">
        <v>0.3</v>
      </c>
    </row>
    <row r="1591" spans="1:6" x14ac:dyDescent="0.3">
      <c r="A1591" t="s">
        <v>5008</v>
      </c>
      <c r="B1591" t="s">
        <v>3359</v>
      </c>
      <c r="C1591" t="s">
        <v>514</v>
      </c>
      <c r="D1591" s="1">
        <f t="shared" ca="1" si="24"/>
        <v>44521</v>
      </c>
      <c r="E1591" s="2">
        <v>675</v>
      </c>
      <c r="F1591" s="3">
        <v>0.3</v>
      </c>
    </row>
    <row r="1592" spans="1:6" x14ac:dyDescent="0.3">
      <c r="A1592" t="s">
        <v>5009</v>
      </c>
      <c r="B1592" t="s">
        <v>3360</v>
      </c>
      <c r="C1592" t="s">
        <v>515</v>
      </c>
      <c r="D1592" s="1">
        <f t="shared" ca="1" si="24"/>
        <v>44974</v>
      </c>
      <c r="E1592" s="2">
        <v>675</v>
      </c>
      <c r="F1592" s="3">
        <v>0.35</v>
      </c>
    </row>
    <row r="1593" spans="1:6" x14ac:dyDescent="0.3">
      <c r="A1593" t="s">
        <v>5010</v>
      </c>
      <c r="B1593" t="s">
        <v>3361</v>
      </c>
      <c r="C1593" t="s">
        <v>516</v>
      </c>
      <c r="D1593" s="1">
        <f t="shared" ca="1" si="24"/>
        <v>44873</v>
      </c>
      <c r="E1593" s="2">
        <v>675</v>
      </c>
      <c r="F1593" s="3">
        <v>0.35</v>
      </c>
    </row>
    <row r="1594" spans="1:6" x14ac:dyDescent="0.3">
      <c r="A1594" t="s">
        <v>5011</v>
      </c>
      <c r="B1594" t="s">
        <v>3362</v>
      </c>
      <c r="C1594" t="s">
        <v>517</v>
      </c>
      <c r="D1594" s="1">
        <f t="shared" ca="1" si="24"/>
        <v>44669</v>
      </c>
      <c r="E1594" s="2">
        <v>654</v>
      </c>
      <c r="F1594" s="3">
        <v>0.35</v>
      </c>
    </row>
    <row r="1595" spans="1:6" x14ac:dyDescent="0.3">
      <c r="A1595" t="s">
        <v>5012</v>
      </c>
      <c r="B1595" t="s">
        <v>3363</v>
      </c>
      <c r="C1595" t="s">
        <v>518</v>
      </c>
      <c r="D1595" s="1">
        <f t="shared" ca="1" si="24"/>
        <v>44885</v>
      </c>
      <c r="E1595" s="2">
        <v>654</v>
      </c>
      <c r="F1595" s="3">
        <v>0.35</v>
      </c>
    </row>
    <row r="1596" spans="1:6" x14ac:dyDescent="0.3">
      <c r="A1596" t="s">
        <v>5013</v>
      </c>
      <c r="B1596" t="s">
        <v>3364</v>
      </c>
      <c r="C1596" t="s">
        <v>519</v>
      </c>
      <c r="D1596" s="1">
        <f t="shared" ca="1" si="24"/>
        <v>44245</v>
      </c>
      <c r="E1596" s="2">
        <v>654</v>
      </c>
      <c r="F1596" s="3">
        <v>0.35</v>
      </c>
    </row>
    <row r="1597" spans="1:6" x14ac:dyDescent="0.3">
      <c r="A1597" t="s">
        <v>5014</v>
      </c>
      <c r="B1597" t="s">
        <v>3365</v>
      </c>
      <c r="C1597" t="s">
        <v>520</v>
      </c>
      <c r="D1597" s="1">
        <f t="shared" ca="1" si="24"/>
        <v>44411</v>
      </c>
      <c r="E1597" s="2">
        <v>654</v>
      </c>
      <c r="F1597" s="3">
        <v>0.35</v>
      </c>
    </row>
    <row r="1598" spans="1:6" x14ac:dyDescent="0.3">
      <c r="A1598" t="s">
        <v>5015</v>
      </c>
      <c r="B1598" t="s">
        <v>3366</v>
      </c>
      <c r="C1598" t="s">
        <v>521</v>
      </c>
      <c r="D1598" s="1">
        <f t="shared" ca="1" si="24"/>
        <v>44253</v>
      </c>
      <c r="E1598" s="2">
        <v>356</v>
      </c>
      <c r="F1598" s="3">
        <v>0.4</v>
      </c>
    </row>
    <row r="1599" spans="1:6" x14ac:dyDescent="0.3">
      <c r="A1599" t="s">
        <v>5016</v>
      </c>
      <c r="B1599" t="s">
        <v>3367</v>
      </c>
      <c r="C1599" t="s">
        <v>522</v>
      </c>
      <c r="D1599" s="1">
        <f t="shared" ca="1" si="24"/>
        <v>44340</v>
      </c>
      <c r="E1599" s="2">
        <v>686</v>
      </c>
      <c r="F1599" s="3">
        <v>0.4</v>
      </c>
    </row>
    <row r="1600" spans="1:6" x14ac:dyDescent="0.3">
      <c r="A1600" t="s">
        <v>5017</v>
      </c>
      <c r="B1600" t="s">
        <v>3368</v>
      </c>
      <c r="C1600" t="s">
        <v>523</v>
      </c>
      <c r="D1600" s="1">
        <f t="shared" ca="1" si="24"/>
        <v>44224</v>
      </c>
      <c r="E1600" s="2">
        <v>456</v>
      </c>
      <c r="F1600" s="3">
        <v>0.15</v>
      </c>
    </row>
    <row r="1601" spans="1:6" x14ac:dyDescent="0.3">
      <c r="A1601" t="s">
        <v>5018</v>
      </c>
      <c r="B1601" t="s">
        <v>3369</v>
      </c>
      <c r="C1601" t="s">
        <v>524</v>
      </c>
      <c r="D1601" s="1">
        <f t="shared" ca="1" si="24"/>
        <v>44464</v>
      </c>
      <c r="E1601" s="2">
        <v>516</v>
      </c>
      <c r="F1601" s="3">
        <v>0.15</v>
      </c>
    </row>
    <row r="1602" spans="1:6" x14ac:dyDescent="0.3">
      <c r="A1602" t="s">
        <v>5019</v>
      </c>
      <c r="B1602" t="s">
        <v>3370</v>
      </c>
      <c r="C1602" t="s">
        <v>525</v>
      </c>
      <c r="D1602" s="1">
        <f t="shared" ca="1" si="24"/>
        <v>44345</v>
      </c>
      <c r="E1602" s="2">
        <v>355</v>
      </c>
      <c r="F1602" s="3">
        <v>0.15</v>
      </c>
    </row>
    <row r="1603" spans="1:6" x14ac:dyDescent="0.3">
      <c r="A1603" t="s">
        <v>5020</v>
      </c>
      <c r="B1603" t="s">
        <v>3371</v>
      </c>
      <c r="C1603" t="s">
        <v>526</v>
      </c>
      <c r="D1603" s="1">
        <f t="shared" ref="D1603:D1666" ca="1" si="25">RANDBETWEEN(DATE(2021,1,1),DATE(2023,3,31))</f>
        <v>44469</v>
      </c>
      <c r="E1603" s="2">
        <v>465</v>
      </c>
      <c r="F1603" s="3">
        <v>0.45</v>
      </c>
    </row>
    <row r="1604" spans="1:6" x14ac:dyDescent="0.3">
      <c r="A1604" t="s">
        <v>5021</v>
      </c>
      <c r="B1604" t="s">
        <v>3372</v>
      </c>
      <c r="C1604" t="s">
        <v>527</v>
      </c>
      <c r="D1604" s="1">
        <f t="shared" ca="1" si="25"/>
        <v>44992</v>
      </c>
      <c r="E1604" s="2">
        <v>965</v>
      </c>
      <c r="F1604" s="3">
        <v>0.47</v>
      </c>
    </row>
    <row r="1605" spans="1:6" x14ac:dyDescent="0.3">
      <c r="A1605" t="s">
        <v>5022</v>
      </c>
      <c r="B1605" t="s">
        <v>3373</v>
      </c>
      <c r="C1605" t="s">
        <v>528</v>
      </c>
      <c r="D1605" s="1">
        <f t="shared" ca="1" si="25"/>
        <v>44435</v>
      </c>
      <c r="E1605" s="2">
        <v>1158</v>
      </c>
      <c r="F1605" s="3">
        <v>0.47</v>
      </c>
    </row>
    <row r="1606" spans="1:6" x14ac:dyDescent="0.3">
      <c r="A1606" t="s">
        <v>5023</v>
      </c>
      <c r="B1606" t="s">
        <v>3374</v>
      </c>
      <c r="C1606" t="s">
        <v>529</v>
      </c>
      <c r="D1606" s="1">
        <f t="shared" ca="1" si="25"/>
        <v>44567</v>
      </c>
      <c r="E1606" s="2">
        <v>264</v>
      </c>
      <c r="F1606" s="3">
        <v>0.46</v>
      </c>
    </row>
    <row r="1607" spans="1:6" x14ac:dyDescent="0.3">
      <c r="A1607" t="s">
        <v>5024</v>
      </c>
      <c r="B1607" t="s">
        <v>3375</v>
      </c>
      <c r="C1607" t="s">
        <v>530</v>
      </c>
      <c r="D1607" s="1">
        <f t="shared" ca="1" si="25"/>
        <v>44782</v>
      </c>
      <c r="E1607" s="2">
        <v>433</v>
      </c>
      <c r="F1607" s="3">
        <v>0.46</v>
      </c>
    </row>
    <row r="1608" spans="1:6" x14ac:dyDescent="0.3">
      <c r="A1608" t="s">
        <v>5025</v>
      </c>
      <c r="B1608" t="s">
        <v>3376</v>
      </c>
      <c r="C1608" t="s">
        <v>531</v>
      </c>
      <c r="D1608" s="1">
        <f t="shared" ca="1" si="25"/>
        <v>44408</v>
      </c>
      <c r="E1608" s="2">
        <v>562</v>
      </c>
      <c r="F1608" s="3">
        <v>0.46</v>
      </c>
    </row>
    <row r="1609" spans="1:6" x14ac:dyDescent="0.3">
      <c r="A1609" t="s">
        <v>5026</v>
      </c>
      <c r="B1609" t="s">
        <v>3377</v>
      </c>
      <c r="C1609" t="s">
        <v>532</v>
      </c>
      <c r="D1609" s="1">
        <f t="shared" ca="1" si="25"/>
        <v>44834</v>
      </c>
      <c r="E1609" s="2">
        <v>423</v>
      </c>
      <c r="F1609" s="3">
        <v>0.3</v>
      </c>
    </row>
    <row r="1610" spans="1:6" x14ac:dyDescent="0.3">
      <c r="A1610" t="s">
        <v>5027</v>
      </c>
      <c r="B1610" t="s">
        <v>3378</v>
      </c>
      <c r="C1610" t="s">
        <v>533</v>
      </c>
      <c r="D1610" s="1">
        <f t="shared" ca="1" si="25"/>
        <v>44405</v>
      </c>
      <c r="E1610" s="2">
        <v>621</v>
      </c>
      <c r="F1610" s="3">
        <v>0.3</v>
      </c>
    </row>
    <row r="1611" spans="1:6" x14ac:dyDescent="0.3">
      <c r="A1611" t="s">
        <v>5028</v>
      </c>
      <c r="B1611" t="s">
        <v>3379</v>
      </c>
      <c r="C1611" t="s">
        <v>534</v>
      </c>
      <c r="D1611" s="1">
        <f t="shared" ca="1" si="25"/>
        <v>44718</v>
      </c>
      <c r="E1611" s="2">
        <v>333</v>
      </c>
      <c r="F1611" s="3">
        <v>0.3</v>
      </c>
    </row>
    <row r="1612" spans="1:6" x14ac:dyDescent="0.3">
      <c r="A1612" t="s">
        <v>5029</v>
      </c>
      <c r="B1612" t="s">
        <v>3380</v>
      </c>
      <c r="C1612" t="s">
        <v>535</v>
      </c>
      <c r="D1612" s="1">
        <f t="shared" ca="1" si="25"/>
        <v>44866</v>
      </c>
      <c r="E1612" s="2">
        <v>236</v>
      </c>
      <c r="F1612" s="3">
        <v>0.3</v>
      </c>
    </row>
    <row r="1613" spans="1:6" x14ac:dyDescent="0.3">
      <c r="A1613" t="s">
        <v>5030</v>
      </c>
      <c r="B1613" t="s">
        <v>3381</v>
      </c>
      <c r="C1613" t="s">
        <v>536</v>
      </c>
      <c r="D1613" s="1">
        <f t="shared" ca="1" si="25"/>
        <v>44879</v>
      </c>
      <c r="E1613" s="2">
        <v>456</v>
      </c>
      <c r="F1613" s="3">
        <v>0.3</v>
      </c>
    </row>
    <row r="1614" spans="1:6" x14ac:dyDescent="0.3">
      <c r="A1614" t="s">
        <v>5031</v>
      </c>
      <c r="B1614" t="s">
        <v>3382</v>
      </c>
      <c r="C1614" t="s">
        <v>537</v>
      </c>
      <c r="D1614" s="1">
        <f t="shared" ca="1" si="25"/>
        <v>44314</v>
      </c>
      <c r="E1614" s="2">
        <v>963</v>
      </c>
      <c r="F1614" s="3">
        <v>0.35</v>
      </c>
    </row>
    <row r="1615" spans="1:6" x14ac:dyDescent="0.3">
      <c r="A1615" t="s">
        <v>5032</v>
      </c>
      <c r="B1615" t="s">
        <v>3383</v>
      </c>
      <c r="C1615" t="s">
        <v>538</v>
      </c>
      <c r="D1615" s="1">
        <f t="shared" ca="1" si="25"/>
        <v>44969</v>
      </c>
      <c r="E1615" s="2">
        <v>234</v>
      </c>
      <c r="F1615" s="3">
        <v>0.35</v>
      </c>
    </row>
    <row r="1616" spans="1:6" x14ac:dyDescent="0.3">
      <c r="A1616" t="s">
        <v>5033</v>
      </c>
      <c r="B1616" t="s">
        <v>3384</v>
      </c>
      <c r="C1616" t="s">
        <v>539</v>
      </c>
      <c r="D1616" s="1">
        <f t="shared" ca="1" si="25"/>
        <v>44805</v>
      </c>
      <c r="E1616" s="2">
        <v>456</v>
      </c>
      <c r="F1616" s="3">
        <v>0.35</v>
      </c>
    </row>
    <row r="1617" spans="1:6" x14ac:dyDescent="0.3">
      <c r="A1617" t="s">
        <v>5034</v>
      </c>
      <c r="B1617" t="s">
        <v>3285</v>
      </c>
      <c r="C1617" t="s">
        <v>540</v>
      </c>
      <c r="D1617" s="1">
        <f t="shared" ca="1" si="25"/>
        <v>44543</v>
      </c>
      <c r="E1617" s="2">
        <v>564</v>
      </c>
      <c r="F1617" s="3">
        <v>0.35</v>
      </c>
    </row>
    <row r="1618" spans="1:6" x14ac:dyDescent="0.3">
      <c r="A1618" t="s">
        <v>5035</v>
      </c>
      <c r="B1618" t="s">
        <v>3286</v>
      </c>
      <c r="C1618" t="s">
        <v>541</v>
      </c>
      <c r="D1618" s="1">
        <f t="shared" ca="1" si="25"/>
        <v>44530</v>
      </c>
      <c r="E1618" s="2">
        <v>634</v>
      </c>
      <c r="F1618" s="3">
        <v>0.35</v>
      </c>
    </row>
    <row r="1619" spans="1:6" x14ac:dyDescent="0.3">
      <c r="A1619" t="s">
        <v>5036</v>
      </c>
      <c r="B1619" t="s">
        <v>3287</v>
      </c>
      <c r="C1619" t="s">
        <v>542</v>
      </c>
      <c r="D1619" s="1">
        <f t="shared" ca="1" si="25"/>
        <v>44969</v>
      </c>
      <c r="E1619" s="2">
        <v>236</v>
      </c>
      <c r="F1619" s="3">
        <v>0.35</v>
      </c>
    </row>
    <row r="1620" spans="1:6" x14ac:dyDescent="0.3">
      <c r="A1620" t="s">
        <v>5037</v>
      </c>
      <c r="B1620" t="s">
        <v>3288</v>
      </c>
      <c r="C1620" t="s">
        <v>543</v>
      </c>
      <c r="D1620" s="1">
        <f t="shared" ca="1" si="25"/>
        <v>44356</v>
      </c>
      <c r="E1620" s="2">
        <v>444</v>
      </c>
      <c r="F1620" s="3">
        <v>0.4</v>
      </c>
    </row>
    <row r="1621" spans="1:6" x14ac:dyDescent="0.3">
      <c r="A1621" t="s">
        <v>5038</v>
      </c>
      <c r="B1621" t="s">
        <v>3289</v>
      </c>
      <c r="C1621" t="s">
        <v>544</v>
      </c>
      <c r="D1621" s="1">
        <f t="shared" ca="1" si="25"/>
        <v>44594</v>
      </c>
      <c r="E1621" s="2">
        <v>456</v>
      </c>
      <c r="F1621" s="3">
        <v>0.4</v>
      </c>
    </row>
    <row r="1622" spans="1:6" x14ac:dyDescent="0.3">
      <c r="A1622" t="s">
        <v>5039</v>
      </c>
      <c r="B1622" t="s">
        <v>3290</v>
      </c>
      <c r="C1622" t="s">
        <v>545</v>
      </c>
      <c r="D1622" s="1">
        <f t="shared" ca="1" si="25"/>
        <v>44585</v>
      </c>
      <c r="E1622" s="2">
        <v>963</v>
      </c>
      <c r="F1622" s="3">
        <v>0.15</v>
      </c>
    </row>
    <row r="1623" spans="1:6" x14ac:dyDescent="0.3">
      <c r="A1623" t="s">
        <v>5040</v>
      </c>
      <c r="B1623" t="s">
        <v>3291</v>
      </c>
      <c r="C1623" t="s">
        <v>546</v>
      </c>
      <c r="D1623" s="1">
        <f t="shared" ca="1" si="25"/>
        <v>44615</v>
      </c>
      <c r="E1623" s="2">
        <v>456</v>
      </c>
      <c r="F1623" s="3">
        <v>0.15</v>
      </c>
    </row>
    <row r="1624" spans="1:6" x14ac:dyDescent="0.3">
      <c r="A1624" t="s">
        <v>5041</v>
      </c>
      <c r="B1624" t="s">
        <v>3292</v>
      </c>
      <c r="C1624" t="s">
        <v>547</v>
      </c>
      <c r="D1624" s="1">
        <f t="shared" ca="1" si="25"/>
        <v>44669</v>
      </c>
      <c r="E1624" s="2">
        <v>1189</v>
      </c>
      <c r="F1624" s="3">
        <v>0.15</v>
      </c>
    </row>
    <row r="1625" spans="1:6" x14ac:dyDescent="0.3">
      <c r="A1625" t="s">
        <v>5042</v>
      </c>
      <c r="B1625" t="s">
        <v>3293</v>
      </c>
      <c r="C1625" t="s">
        <v>548</v>
      </c>
      <c r="D1625" s="1">
        <f t="shared" ca="1" si="25"/>
        <v>44495</v>
      </c>
      <c r="E1625" s="2">
        <v>1298</v>
      </c>
      <c r="F1625" s="3">
        <v>0.35</v>
      </c>
    </row>
    <row r="1626" spans="1:6" x14ac:dyDescent="0.3">
      <c r="A1626" t="s">
        <v>5043</v>
      </c>
      <c r="B1626" t="s">
        <v>3294</v>
      </c>
      <c r="C1626" t="s">
        <v>549</v>
      </c>
      <c r="D1626" s="1">
        <f t="shared" ca="1" si="25"/>
        <v>44774</v>
      </c>
      <c r="E1626" s="2">
        <v>1456</v>
      </c>
      <c r="F1626" s="3">
        <v>0.35</v>
      </c>
    </row>
    <row r="1627" spans="1:6" x14ac:dyDescent="0.3">
      <c r="A1627" t="s">
        <v>5044</v>
      </c>
      <c r="B1627" t="s">
        <v>3295</v>
      </c>
      <c r="C1627" t="s">
        <v>550</v>
      </c>
      <c r="D1627" s="1">
        <f t="shared" ca="1" si="25"/>
        <v>44310</v>
      </c>
      <c r="E1627" s="2">
        <v>1478</v>
      </c>
      <c r="F1627" s="3">
        <v>0.35</v>
      </c>
    </row>
    <row r="1628" spans="1:6" x14ac:dyDescent="0.3">
      <c r="A1628" t="s">
        <v>5045</v>
      </c>
      <c r="B1628" t="s">
        <v>3296</v>
      </c>
      <c r="C1628" t="s">
        <v>551</v>
      </c>
      <c r="D1628" s="1">
        <f t="shared" ca="1" si="25"/>
        <v>44572</v>
      </c>
      <c r="E1628" s="2">
        <v>256</v>
      </c>
      <c r="F1628" s="3">
        <v>0.35</v>
      </c>
    </row>
    <row r="1629" spans="1:6" x14ac:dyDescent="0.3">
      <c r="A1629" t="s">
        <v>5046</v>
      </c>
      <c r="B1629" t="s">
        <v>3297</v>
      </c>
      <c r="C1629" t="s">
        <v>552</v>
      </c>
      <c r="D1629" s="1">
        <f t="shared" ca="1" si="25"/>
        <v>44695</v>
      </c>
      <c r="E1629" s="2">
        <v>2698</v>
      </c>
      <c r="F1629" s="3">
        <v>0.55000000000000004</v>
      </c>
    </row>
    <row r="1630" spans="1:6" x14ac:dyDescent="0.3">
      <c r="A1630" t="s">
        <v>5047</v>
      </c>
      <c r="B1630" t="s">
        <v>3298</v>
      </c>
      <c r="C1630" t="s">
        <v>553</v>
      </c>
      <c r="D1630" s="1">
        <f t="shared" ca="1" si="25"/>
        <v>44398</v>
      </c>
      <c r="E1630" s="2">
        <v>2364</v>
      </c>
      <c r="F1630" s="3">
        <v>0.55000000000000004</v>
      </c>
    </row>
    <row r="1631" spans="1:6" x14ac:dyDescent="0.3">
      <c r="A1631" t="s">
        <v>5048</v>
      </c>
      <c r="B1631" t="s">
        <v>3299</v>
      </c>
      <c r="C1631" t="s">
        <v>554</v>
      </c>
      <c r="D1631" s="1">
        <f t="shared" ca="1" si="25"/>
        <v>44702</v>
      </c>
      <c r="E1631" s="2">
        <v>1236</v>
      </c>
      <c r="F1631" s="3">
        <v>0.55000000000000004</v>
      </c>
    </row>
    <row r="1632" spans="1:6" x14ac:dyDescent="0.3">
      <c r="A1632" t="s">
        <v>5049</v>
      </c>
      <c r="B1632" t="s">
        <v>3300</v>
      </c>
      <c r="C1632" t="s">
        <v>555</v>
      </c>
      <c r="D1632" s="1">
        <f t="shared" ca="1" si="25"/>
        <v>44795</v>
      </c>
      <c r="E1632" s="2">
        <v>756</v>
      </c>
      <c r="F1632" s="3">
        <v>0.55000000000000004</v>
      </c>
    </row>
    <row r="1633" spans="1:6" x14ac:dyDescent="0.3">
      <c r="A1633" t="s">
        <v>5050</v>
      </c>
      <c r="B1633" t="s">
        <v>3301</v>
      </c>
      <c r="C1633" t="s">
        <v>556</v>
      </c>
      <c r="D1633" s="1">
        <f t="shared" ca="1" si="25"/>
        <v>44338</v>
      </c>
      <c r="E1633" s="2">
        <v>326</v>
      </c>
      <c r="F1633" s="3">
        <v>0.5</v>
      </c>
    </row>
    <row r="1634" spans="1:6" x14ac:dyDescent="0.3">
      <c r="A1634" t="s">
        <v>5051</v>
      </c>
      <c r="B1634" t="s">
        <v>3302</v>
      </c>
      <c r="C1634" t="s">
        <v>557</v>
      </c>
      <c r="D1634" s="1">
        <f t="shared" ca="1" si="25"/>
        <v>44387</v>
      </c>
      <c r="E1634" s="2">
        <v>453</v>
      </c>
      <c r="F1634" s="3">
        <v>0.5</v>
      </c>
    </row>
    <row r="1635" spans="1:6" x14ac:dyDescent="0.3">
      <c r="A1635" t="s">
        <v>5052</v>
      </c>
      <c r="B1635" t="s">
        <v>3303</v>
      </c>
      <c r="C1635" t="s">
        <v>558</v>
      </c>
      <c r="D1635" s="1">
        <f t="shared" ca="1" si="25"/>
        <v>44457</v>
      </c>
      <c r="E1635" s="2">
        <v>326</v>
      </c>
      <c r="F1635" s="3">
        <v>0.5</v>
      </c>
    </row>
    <row r="1636" spans="1:6" x14ac:dyDescent="0.3">
      <c r="A1636" t="s">
        <v>5053</v>
      </c>
      <c r="B1636" t="s">
        <v>3304</v>
      </c>
      <c r="C1636" t="s">
        <v>559</v>
      </c>
      <c r="D1636" s="1">
        <f t="shared" ca="1" si="25"/>
        <v>44209</v>
      </c>
      <c r="E1636" s="2">
        <v>456</v>
      </c>
      <c r="F1636" s="3">
        <v>0.5</v>
      </c>
    </row>
    <row r="1637" spans="1:6" x14ac:dyDescent="0.3">
      <c r="A1637" t="s">
        <v>5054</v>
      </c>
      <c r="B1637" t="s">
        <v>3305</v>
      </c>
      <c r="C1637" t="s">
        <v>560</v>
      </c>
      <c r="D1637" s="1">
        <f t="shared" ca="1" si="25"/>
        <v>44410</v>
      </c>
      <c r="E1637" s="2">
        <v>675</v>
      </c>
      <c r="F1637" s="3">
        <v>0.5</v>
      </c>
    </row>
    <row r="1638" spans="1:6" x14ac:dyDescent="0.3">
      <c r="A1638" t="s">
        <v>5055</v>
      </c>
      <c r="B1638" t="s">
        <v>3306</v>
      </c>
      <c r="C1638" t="s">
        <v>561</v>
      </c>
      <c r="D1638" s="1">
        <f t="shared" ca="1" si="25"/>
        <v>44950</v>
      </c>
      <c r="E1638" s="2">
        <v>654</v>
      </c>
      <c r="F1638" s="3">
        <v>0.3</v>
      </c>
    </row>
    <row r="1639" spans="1:6" x14ac:dyDescent="0.3">
      <c r="A1639" t="s">
        <v>5056</v>
      </c>
      <c r="B1639" t="s">
        <v>3307</v>
      </c>
      <c r="C1639" t="s">
        <v>562</v>
      </c>
      <c r="D1639" s="1">
        <f t="shared" ca="1" si="25"/>
        <v>44736</v>
      </c>
      <c r="E1639" s="2">
        <v>654</v>
      </c>
      <c r="F1639" s="3">
        <v>0.32</v>
      </c>
    </row>
    <row r="1640" spans="1:6" x14ac:dyDescent="0.3">
      <c r="A1640" t="s">
        <v>5057</v>
      </c>
      <c r="B1640" t="s">
        <v>3308</v>
      </c>
      <c r="C1640" t="s">
        <v>562</v>
      </c>
      <c r="D1640" s="1">
        <f t="shared" ca="1" si="25"/>
        <v>44681</v>
      </c>
      <c r="E1640" s="2">
        <v>654</v>
      </c>
      <c r="F1640" s="3">
        <v>0.25</v>
      </c>
    </row>
    <row r="1641" spans="1:6" x14ac:dyDescent="0.3">
      <c r="A1641" t="s">
        <v>5058</v>
      </c>
      <c r="B1641" t="s">
        <v>3309</v>
      </c>
      <c r="C1641" t="s">
        <v>562</v>
      </c>
      <c r="D1641" s="1">
        <f t="shared" ca="1" si="25"/>
        <v>44337</v>
      </c>
      <c r="E1641" s="2">
        <v>654</v>
      </c>
      <c r="F1641" s="3">
        <v>0.45</v>
      </c>
    </row>
    <row r="1642" spans="1:6" x14ac:dyDescent="0.3">
      <c r="A1642" t="s">
        <v>5059</v>
      </c>
      <c r="B1642" t="s">
        <v>3310</v>
      </c>
      <c r="C1642" t="s">
        <v>562</v>
      </c>
      <c r="D1642" s="1">
        <f t="shared" ca="1" si="25"/>
        <v>44681</v>
      </c>
      <c r="E1642" s="2">
        <v>356</v>
      </c>
      <c r="F1642" s="3">
        <v>0.15</v>
      </c>
    </row>
    <row r="1643" spans="1:6" x14ac:dyDescent="0.3">
      <c r="A1643" t="s">
        <v>5060</v>
      </c>
      <c r="B1643" t="s">
        <v>3311</v>
      </c>
      <c r="C1643" t="s">
        <v>562</v>
      </c>
      <c r="D1643" s="1">
        <f t="shared" ca="1" si="25"/>
        <v>44801</v>
      </c>
      <c r="E1643" s="2">
        <v>686</v>
      </c>
      <c r="F1643" s="3">
        <v>0.33</v>
      </c>
    </row>
    <row r="1644" spans="1:6" x14ac:dyDescent="0.3">
      <c r="A1644" t="s">
        <v>5061</v>
      </c>
      <c r="B1644" t="s">
        <v>3312</v>
      </c>
      <c r="C1644" t="s">
        <v>562</v>
      </c>
      <c r="D1644" s="1">
        <f t="shared" ca="1" si="25"/>
        <v>44316</v>
      </c>
      <c r="E1644" s="2">
        <v>456</v>
      </c>
      <c r="F1644" s="3">
        <v>0.42</v>
      </c>
    </row>
    <row r="1645" spans="1:6" x14ac:dyDescent="0.3">
      <c r="A1645" t="s">
        <v>5062</v>
      </c>
      <c r="B1645" t="s">
        <v>3313</v>
      </c>
      <c r="C1645" t="s">
        <v>562</v>
      </c>
      <c r="D1645" s="1">
        <f t="shared" ca="1" si="25"/>
        <v>44974</v>
      </c>
      <c r="E1645" s="2">
        <v>516</v>
      </c>
      <c r="F1645" s="3">
        <v>0.42</v>
      </c>
    </row>
    <row r="1646" spans="1:6" x14ac:dyDescent="0.3">
      <c r="A1646" t="s">
        <v>5063</v>
      </c>
      <c r="B1646" t="s">
        <v>3314</v>
      </c>
      <c r="C1646" t="s">
        <v>563</v>
      </c>
      <c r="D1646" s="1">
        <f t="shared" ca="1" si="25"/>
        <v>44364</v>
      </c>
      <c r="E1646" s="2">
        <v>355</v>
      </c>
      <c r="F1646" s="3">
        <v>0.39</v>
      </c>
    </row>
    <row r="1647" spans="1:6" x14ac:dyDescent="0.3">
      <c r="A1647" t="s">
        <v>5064</v>
      </c>
      <c r="B1647" t="s">
        <v>3315</v>
      </c>
      <c r="C1647" t="s">
        <v>564</v>
      </c>
      <c r="D1647" s="1">
        <f t="shared" ca="1" si="25"/>
        <v>44458</v>
      </c>
      <c r="E1647" s="2">
        <v>465</v>
      </c>
      <c r="F1647" s="3">
        <v>0.39</v>
      </c>
    </row>
    <row r="1648" spans="1:6" x14ac:dyDescent="0.3">
      <c r="A1648" t="s">
        <v>5065</v>
      </c>
      <c r="B1648" t="s">
        <v>3316</v>
      </c>
      <c r="C1648" t="s">
        <v>565</v>
      </c>
      <c r="D1648" s="1">
        <f t="shared" ca="1" si="25"/>
        <v>44697</v>
      </c>
      <c r="E1648" s="2">
        <v>965</v>
      </c>
      <c r="F1648" s="3">
        <v>0.39</v>
      </c>
    </row>
    <row r="1649" spans="1:6" x14ac:dyDescent="0.3">
      <c r="A1649" t="s">
        <v>5066</v>
      </c>
      <c r="B1649" t="s">
        <v>3317</v>
      </c>
      <c r="C1649" t="s">
        <v>566</v>
      </c>
      <c r="D1649" s="1">
        <f t="shared" ca="1" si="25"/>
        <v>44318</v>
      </c>
      <c r="E1649" s="2">
        <v>1158</v>
      </c>
      <c r="F1649" s="3">
        <v>0.39</v>
      </c>
    </row>
    <row r="1650" spans="1:6" x14ac:dyDescent="0.3">
      <c r="A1650" t="s">
        <v>5067</v>
      </c>
      <c r="B1650" t="s">
        <v>3318</v>
      </c>
      <c r="C1650" t="s">
        <v>567</v>
      </c>
      <c r="D1650" s="1">
        <f t="shared" ca="1" si="25"/>
        <v>44750</v>
      </c>
      <c r="E1650" s="2">
        <v>264</v>
      </c>
      <c r="F1650" s="3">
        <v>0.3</v>
      </c>
    </row>
    <row r="1651" spans="1:6" x14ac:dyDescent="0.3">
      <c r="A1651" t="s">
        <v>5068</v>
      </c>
      <c r="B1651" t="s">
        <v>3319</v>
      </c>
      <c r="C1651" t="s">
        <v>568</v>
      </c>
      <c r="D1651" s="1">
        <f t="shared" ca="1" si="25"/>
        <v>44914</v>
      </c>
      <c r="E1651" s="2">
        <v>433</v>
      </c>
      <c r="F1651" s="3">
        <v>0.3</v>
      </c>
    </row>
    <row r="1652" spans="1:6" x14ac:dyDescent="0.3">
      <c r="A1652" t="s">
        <v>5069</v>
      </c>
      <c r="B1652" t="s">
        <v>3320</v>
      </c>
      <c r="C1652" t="s">
        <v>569</v>
      </c>
      <c r="D1652" s="1">
        <f t="shared" ca="1" si="25"/>
        <v>44989</v>
      </c>
      <c r="E1652" s="2">
        <v>562</v>
      </c>
      <c r="F1652" s="3">
        <v>0.3</v>
      </c>
    </row>
    <row r="1653" spans="1:6" x14ac:dyDescent="0.3">
      <c r="A1653" t="s">
        <v>5070</v>
      </c>
      <c r="B1653" t="s">
        <v>3321</v>
      </c>
      <c r="C1653" t="s">
        <v>570</v>
      </c>
      <c r="D1653" s="1">
        <f t="shared" ca="1" si="25"/>
        <v>44616</v>
      </c>
      <c r="E1653" s="2">
        <v>423</v>
      </c>
      <c r="F1653" s="3">
        <v>0.25</v>
      </c>
    </row>
    <row r="1654" spans="1:6" x14ac:dyDescent="0.3">
      <c r="A1654" t="s">
        <v>5071</v>
      </c>
      <c r="B1654" t="s">
        <v>3322</v>
      </c>
      <c r="C1654" t="s">
        <v>571</v>
      </c>
      <c r="D1654" s="1">
        <f t="shared" ca="1" si="25"/>
        <v>44465</v>
      </c>
      <c r="E1654" s="2">
        <v>621</v>
      </c>
      <c r="F1654" s="3">
        <v>0.25</v>
      </c>
    </row>
    <row r="1655" spans="1:6" x14ac:dyDescent="0.3">
      <c r="A1655" t="s">
        <v>5072</v>
      </c>
      <c r="B1655" t="s">
        <v>3323</v>
      </c>
      <c r="C1655" t="s">
        <v>572</v>
      </c>
      <c r="D1655" s="1">
        <f t="shared" ca="1" si="25"/>
        <v>44758</v>
      </c>
      <c r="E1655" s="2">
        <v>333</v>
      </c>
      <c r="F1655" s="3">
        <v>0.3</v>
      </c>
    </row>
    <row r="1656" spans="1:6" x14ac:dyDescent="0.3">
      <c r="A1656" t="s">
        <v>5073</v>
      </c>
      <c r="B1656" t="s">
        <v>3324</v>
      </c>
      <c r="C1656" t="s">
        <v>573</v>
      </c>
      <c r="D1656" s="1">
        <f t="shared" ca="1" si="25"/>
        <v>44473</v>
      </c>
      <c r="E1656" s="2">
        <v>236</v>
      </c>
      <c r="F1656" s="3">
        <v>0.3</v>
      </c>
    </row>
    <row r="1657" spans="1:6" x14ac:dyDescent="0.3">
      <c r="A1657" t="s">
        <v>5074</v>
      </c>
      <c r="B1657" t="s">
        <v>3325</v>
      </c>
      <c r="C1657" t="s">
        <v>574</v>
      </c>
      <c r="D1657" s="1">
        <f t="shared" ca="1" si="25"/>
        <v>44565</v>
      </c>
      <c r="E1657" s="2">
        <v>456</v>
      </c>
      <c r="F1657" s="3">
        <v>0.3</v>
      </c>
    </row>
    <row r="1658" spans="1:6" x14ac:dyDescent="0.3">
      <c r="A1658" t="s">
        <v>5075</v>
      </c>
      <c r="B1658" t="s">
        <v>3326</v>
      </c>
      <c r="C1658" t="s">
        <v>575</v>
      </c>
      <c r="D1658" s="1">
        <f t="shared" ca="1" si="25"/>
        <v>44422</v>
      </c>
      <c r="E1658" s="2">
        <v>963</v>
      </c>
      <c r="F1658" s="3">
        <v>0.4</v>
      </c>
    </row>
    <row r="1659" spans="1:6" x14ac:dyDescent="0.3">
      <c r="A1659" t="s">
        <v>5076</v>
      </c>
      <c r="B1659" t="s">
        <v>3327</v>
      </c>
      <c r="C1659" t="s">
        <v>576</v>
      </c>
      <c r="D1659" s="1">
        <f t="shared" ca="1" si="25"/>
        <v>44200</v>
      </c>
      <c r="E1659" s="2">
        <v>234</v>
      </c>
      <c r="F1659" s="3">
        <v>0.4</v>
      </c>
    </row>
    <row r="1660" spans="1:6" x14ac:dyDescent="0.3">
      <c r="A1660" t="s">
        <v>5077</v>
      </c>
      <c r="B1660" t="s">
        <v>3328</v>
      </c>
      <c r="C1660" t="s">
        <v>577</v>
      </c>
      <c r="D1660" s="1">
        <f t="shared" ca="1" si="25"/>
        <v>44386</v>
      </c>
      <c r="E1660" s="2">
        <v>456</v>
      </c>
      <c r="F1660" s="3">
        <v>0.4</v>
      </c>
    </row>
    <row r="1661" spans="1:6" x14ac:dyDescent="0.3">
      <c r="A1661" t="s">
        <v>5078</v>
      </c>
      <c r="B1661" t="s">
        <v>3329</v>
      </c>
      <c r="C1661" t="s">
        <v>578</v>
      </c>
      <c r="D1661" s="1">
        <f t="shared" ca="1" si="25"/>
        <v>44297</v>
      </c>
      <c r="E1661" s="2">
        <v>564</v>
      </c>
      <c r="F1661" s="3">
        <v>0.4</v>
      </c>
    </row>
    <row r="1662" spans="1:6" x14ac:dyDescent="0.3">
      <c r="A1662" t="s">
        <v>5079</v>
      </c>
      <c r="B1662" t="s">
        <v>3330</v>
      </c>
      <c r="C1662" t="s">
        <v>579</v>
      </c>
      <c r="D1662" s="1">
        <f t="shared" ca="1" si="25"/>
        <v>44411</v>
      </c>
      <c r="E1662" s="2">
        <v>634</v>
      </c>
      <c r="F1662" s="3">
        <v>0.4</v>
      </c>
    </row>
    <row r="1663" spans="1:6" x14ac:dyDescent="0.3">
      <c r="A1663" t="s">
        <v>5080</v>
      </c>
      <c r="B1663" t="s">
        <v>3331</v>
      </c>
      <c r="C1663" t="s">
        <v>580</v>
      </c>
      <c r="D1663" s="1">
        <f t="shared" ca="1" si="25"/>
        <v>44320</v>
      </c>
      <c r="E1663" s="2">
        <v>236</v>
      </c>
      <c r="F1663" s="3">
        <v>0.4</v>
      </c>
    </row>
    <row r="1664" spans="1:6" x14ac:dyDescent="0.3">
      <c r="A1664" t="s">
        <v>5081</v>
      </c>
      <c r="B1664" t="s">
        <v>3332</v>
      </c>
      <c r="C1664" t="s">
        <v>581</v>
      </c>
      <c r="D1664" s="1">
        <f t="shared" ca="1" si="25"/>
        <v>44861</v>
      </c>
      <c r="E1664" s="2">
        <v>444</v>
      </c>
      <c r="F1664" s="3">
        <v>0.45</v>
      </c>
    </row>
    <row r="1665" spans="1:6" x14ac:dyDescent="0.3">
      <c r="A1665" t="s">
        <v>5082</v>
      </c>
      <c r="B1665" t="s">
        <v>3333</v>
      </c>
      <c r="C1665" t="s">
        <v>582</v>
      </c>
      <c r="D1665" s="1">
        <f t="shared" ca="1" si="25"/>
        <v>44401</v>
      </c>
      <c r="E1665" s="2">
        <v>456</v>
      </c>
      <c r="F1665" s="3">
        <v>0.45</v>
      </c>
    </row>
    <row r="1666" spans="1:6" x14ac:dyDescent="0.3">
      <c r="A1666" t="s">
        <v>5083</v>
      </c>
      <c r="B1666" t="s">
        <v>3334</v>
      </c>
      <c r="C1666" t="s">
        <v>583</v>
      </c>
      <c r="D1666" s="1">
        <f t="shared" ca="1" si="25"/>
        <v>44318</v>
      </c>
      <c r="E1666" s="2">
        <v>963</v>
      </c>
      <c r="F1666" s="3">
        <v>0.45</v>
      </c>
    </row>
    <row r="1667" spans="1:6" x14ac:dyDescent="0.3">
      <c r="A1667" t="s">
        <v>5084</v>
      </c>
      <c r="B1667" t="s">
        <v>3335</v>
      </c>
      <c r="C1667" t="s">
        <v>584</v>
      </c>
      <c r="D1667" s="1">
        <f t="shared" ref="D1667:D1730" ca="1" si="26">RANDBETWEEN(DATE(2021,1,1),DATE(2023,3,31))</f>
        <v>44330</v>
      </c>
      <c r="E1667" s="2">
        <v>456</v>
      </c>
      <c r="F1667" s="3">
        <v>0.47</v>
      </c>
    </row>
    <row r="1668" spans="1:6" x14ac:dyDescent="0.3">
      <c r="A1668" t="s">
        <v>5085</v>
      </c>
      <c r="B1668" t="s">
        <v>3336</v>
      </c>
      <c r="C1668" t="s">
        <v>585</v>
      </c>
      <c r="D1668" s="1">
        <f t="shared" ca="1" si="26"/>
        <v>44512</v>
      </c>
      <c r="E1668" s="2">
        <v>1189</v>
      </c>
      <c r="F1668" s="3">
        <v>0.47</v>
      </c>
    </row>
    <row r="1669" spans="1:6" x14ac:dyDescent="0.3">
      <c r="A1669" t="s">
        <v>5086</v>
      </c>
      <c r="B1669" t="s">
        <v>3337</v>
      </c>
      <c r="C1669" t="s">
        <v>586</v>
      </c>
      <c r="D1669" s="1">
        <f t="shared" ca="1" si="26"/>
        <v>44253</v>
      </c>
      <c r="E1669" s="2">
        <v>1298</v>
      </c>
      <c r="F1669" s="3">
        <v>0.46</v>
      </c>
    </row>
    <row r="1670" spans="1:6" x14ac:dyDescent="0.3">
      <c r="A1670" t="s">
        <v>5087</v>
      </c>
      <c r="B1670" t="s">
        <v>3338</v>
      </c>
      <c r="C1670" t="s">
        <v>587</v>
      </c>
      <c r="D1670" s="1">
        <f t="shared" ca="1" si="26"/>
        <v>44604</v>
      </c>
      <c r="E1670" s="2">
        <v>1456</v>
      </c>
      <c r="F1670" s="3">
        <v>0.46</v>
      </c>
    </row>
    <row r="1671" spans="1:6" x14ac:dyDescent="0.3">
      <c r="A1671" t="s">
        <v>5088</v>
      </c>
      <c r="B1671" t="s">
        <v>3339</v>
      </c>
      <c r="C1671" t="s">
        <v>588</v>
      </c>
      <c r="D1671" s="1">
        <f t="shared" ca="1" si="26"/>
        <v>44468</v>
      </c>
      <c r="E1671" s="2">
        <v>1478</v>
      </c>
      <c r="F1671" s="3">
        <v>0.46</v>
      </c>
    </row>
    <row r="1672" spans="1:6" x14ac:dyDescent="0.3">
      <c r="A1672" t="s">
        <v>5089</v>
      </c>
      <c r="B1672" t="s">
        <v>3340</v>
      </c>
      <c r="C1672" t="s">
        <v>589</v>
      </c>
      <c r="D1672" s="1">
        <f t="shared" ca="1" si="26"/>
        <v>44279</v>
      </c>
      <c r="E1672" s="2">
        <v>256</v>
      </c>
      <c r="F1672" s="3">
        <v>0.3</v>
      </c>
    </row>
    <row r="1673" spans="1:6" x14ac:dyDescent="0.3">
      <c r="A1673" t="s">
        <v>5090</v>
      </c>
      <c r="B1673" t="s">
        <v>3341</v>
      </c>
      <c r="C1673" t="s">
        <v>590</v>
      </c>
      <c r="D1673" s="1">
        <f t="shared" ca="1" si="26"/>
        <v>44872</v>
      </c>
      <c r="E1673" s="2">
        <v>2698</v>
      </c>
      <c r="F1673" s="3">
        <v>0.3</v>
      </c>
    </row>
    <row r="1674" spans="1:6" x14ac:dyDescent="0.3">
      <c r="A1674" t="s">
        <v>5091</v>
      </c>
      <c r="B1674" t="s">
        <v>3342</v>
      </c>
      <c r="C1674" t="s">
        <v>591</v>
      </c>
      <c r="D1674" s="1">
        <f t="shared" ca="1" si="26"/>
        <v>44733</v>
      </c>
      <c r="E1674" s="2">
        <v>2364</v>
      </c>
      <c r="F1674" s="3">
        <v>0.3</v>
      </c>
    </row>
    <row r="1675" spans="1:6" x14ac:dyDescent="0.3">
      <c r="A1675" t="s">
        <v>5092</v>
      </c>
      <c r="B1675" t="s">
        <v>3343</v>
      </c>
      <c r="C1675" t="s">
        <v>592</v>
      </c>
      <c r="D1675" s="1">
        <f t="shared" ca="1" si="26"/>
        <v>44338</v>
      </c>
      <c r="E1675" s="2">
        <v>1236</v>
      </c>
      <c r="F1675" s="3">
        <v>0.3</v>
      </c>
    </row>
    <row r="1676" spans="1:6" x14ac:dyDescent="0.3">
      <c r="A1676" t="s">
        <v>5093</v>
      </c>
      <c r="B1676" t="s">
        <v>3344</v>
      </c>
      <c r="C1676" t="s">
        <v>593</v>
      </c>
      <c r="D1676" s="1">
        <f t="shared" ca="1" si="26"/>
        <v>44491</v>
      </c>
      <c r="E1676" s="2">
        <v>756</v>
      </c>
      <c r="F1676" s="3">
        <v>0.3</v>
      </c>
    </row>
    <row r="1677" spans="1:6" x14ac:dyDescent="0.3">
      <c r="A1677" t="s">
        <v>5094</v>
      </c>
      <c r="B1677" t="s">
        <v>3345</v>
      </c>
      <c r="C1677" t="s">
        <v>594</v>
      </c>
      <c r="D1677" s="1">
        <f t="shared" ca="1" si="26"/>
        <v>44538</v>
      </c>
      <c r="E1677" s="2">
        <v>326</v>
      </c>
      <c r="F1677" s="3">
        <v>0.35</v>
      </c>
    </row>
    <row r="1678" spans="1:6" x14ac:dyDescent="0.3">
      <c r="A1678" t="s">
        <v>5095</v>
      </c>
      <c r="B1678" t="s">
        <v>3346</v>
      </c>
      <c r="C1678" t="s">
        <v>595</v>
      </c>
      <c r="D1678" s="1">
        <f t="shared" ca="1" si="26"/>
        <v>44305</v>
      </c>
      <c r="E1678" s="2">
        <v>453</v>
      </c>
      <c r="F1678" s="3">
        <v>0.35</v>
      </c>
    </row>
    <row r="1679" spans="1:6" x14ac:dyDescent="0.3">
      <c r="A1679" t="s">
        <v>5096</v>
      </c>
      <c r="B1679" t="s">
        <v>3347</v>
      </c>
      <c r="C1679" t="s">
        <v>596</v>
      </c>
      <c r="D1679" s="1">
        <f t="shared" ca="1" si="26"/>
        <v>44623</v>
      </c>
      <c r="E1679" s="2">
        <v>326</v>
      </c>
      <c r="F1679" s="3">
        <v>0.35</v>
      </c>
    </row>
    <row r="1680" spans="1:6" x14ac:dyDescent="0.3">
      <c r="A1680" t="s">
        <v>5097</v>
      </c>
      <c r="B1680" t="s">
        <v>3348</v>
      </c>
      <c r="C1680" t="s">
        <v>597</v>
      </c>
      <c r="D1680" s="1">
        <f t="shared" ca="1" si="26"/>
        <v>44197</v>
      </c>
      <c r="E1680" s="2">
        <v>456</v>
      </c>
      <c r="F1680" s="3">
        <v>0.35</v>
      </c>
    </row>
    <row r="1681" spans="1:6" x14ac:dyDescent="0.3">
      <c r="A1681" t="s">
        <v>5098</v>
      </c>
      <c r="B1681" t="s">
        <v>3349</v>
      </c>
      <c r="C1681" t="s">
        <v>598</v>
      </c>
      <c r="D1681" s="1">
        <f t="shared" ca="1" si="26"/>
        <v>44699</v>
      </c>
      <c r="E1681" s="2">
        <v>675</v>
      </c>
      <c r="F1681" s="3">
        <v>0.35</v>
      </c>
    </row>
    <row r="1682" spans="1:6" x14ac:dyDescent="0.3">
      <c r="A1682" t="s">
        <v>5099</v>
      </c>
      <c r="B1682" t="s">
        <v>3350</v>
      </c>
      <c r="C1682" t="s">
        <v>599</v>
      </c>
      <c r="D1682" s="1">
        <f t="shared" ca="1" si="26"/>
        <v>44967</v>
      </c>
      <c r="E1682" s="2">
        <v>654</v>
      </c>
      <c r="F1682" s="3">
        <v>0.35</v>
      </c>
    </row>
    <row r="1683" spans="1:6" x14ac:dyDescent="0.3">
      <c r="A1683" t="s">
        <v>5100</v>
      </c>
      <c r="B1683" t="s">
        <v>3351</v>
      </c>
      <c r="C1683" t="s">
        <v>600</v>
      </c>
      <c r="D1683" s="1">
        <f t="shared" ca="1" si="26"/>
        <v>44918</v>
      </c>
      <c r="E1683" s="2">
        <v>654</v>
      </c>
      <c r="F1683" s="3">
        <v>0.4</v>
      </c>
    </row>
    <row r="1684" spans="1:6" x14ac:dyDescent="0.3">
      <c r="A1684" t="s">
        <v>5101</v>
      </c>
      <c r="B1684" t="s">
        <v>3352</v>
      </c>
      <c r="C1684" t="s">
        <v>601</v>
      </c>
      <c r="D1684" s="1">
        <f t="shared" ca="1" si="26"/>
        <v>44738</v>
      </c>
      <c r="E1684" s="2">
        <v>654</v>
      </c>
      <c r="F1684" s="3">
        <v>0.4</v>
      </c>
    </row>
    <row r="1685" spans="1:6" x14ac:dyDescent="0.3">
      <c r="A1685" t="s">
        <v>5102</v>
      </c>
      <c r="B1685" t="s">
        <v>3353</v>
      </c>
      <c r="C1685" t="s">
        <v>602</v>
      </c>
      <c r="D1685" s="1">
        <f t="shared" ca="1" si="26"/>
        <v>44347</v>
      </c>
      <c r="E1685" s="2">
        <v>654</v>
      </c>
      <c r="F1685" s="3">
        <v>0.15</v>
      </c>
    </row>
    <row r="1686" spans="1:6" x14ac:dyDescent="0.3">
      <c r="A1686" t="s">
        <v>5103</v>
      </c>
      <c r="B1686" t="s">
        <v>3354</v>
      </c>
      <c r="C1686" t="s">
        <v>603</v>
      </c>
      <c r="D1686" s="1">
        <f t="shared" ca="1" si="26"/>
        <v>44204</v>
      </c>
      <c r="E1686" s="2">
        <v>356</v>
      </c>
      <c r="F1686" s="3">
        <v>0.15</v>
      </c>
    </row>
    <row r="1687" spans="1:6" x14ac:dyDescent="0.3">
      <c r="A1687" t="s">
        <v>5104</v>
      </c>
      <c r="B1687" t="s">
        <v>3355</v>
      </c>
      <c r="C1687" t="s">
        <v>604</v>
      </c>
      <c r="D1687" s="1">
        <f t="shared" ca="1" si="26"/>
        <v>44317</v>
      </c>
      <c r="E1687" s="2">
        <v>686</v>
      </c>
      <c r="F1687" s="3">
        <v>0.15</v>
      </c>
    </row>
    <row r="1688" spans="1:6" x14ac:dyDescent="0.3">
      <c r="A1688" t="s">
        <v>5105</v>
      </c>
      <c r="B1688" t="s">
        <v>3356</v>
      </c>
      <c r="C1688" t="s">
        <v>605</v>
      </c>
      <c r="D1688" s="1">
        <f t="shared" ca="1" si="26"/>
        <v>45004</v>
      </c>
      <c r="E1688" s="2">
        <v>456</v>
      </c>
      <c r="F1688" s="3">
        <v>0.3</v>
      </c>
    </row>
    <row r="1689" spans="1:6" x14ac:dyDescent="0.3">
      <c r="A1689" t="s">
        <v>5106</v>
      </c>
      <c r="B1689" t="s">
        <v>3357</v>
      </c>
      <c r="C1689" t="s">
        <v>606</v>
      </c>
      <c r="D1689" s="1">
        <f t="shared" ca="1" si="26"/>
        <v>44641</v>
      </c>
      <c r="E1689" s="2">
        <v>516</v>
      </c>
      <c r="F1689" s="3">
        <v>0.3</v>
      </c>
    </row>
    <row r="1690" spans="1:6" x14ac:dyDescent="0.3">
      <c r="A1690" t="s">
        <v>5107</v>
      </c>
      <c r="B1690" t="s">
        <v>3358</v>
      </c>
      <c r="C1690" t="s">
        <v>607</v>
      </c>
      <c r="D1690" s="1">
        <f t="shared" ca="1" si="26"/>
        <v>44253</v>
      </c>
      <c r="E1690" s="2">
        <v>355</v>
      </c>
      <c r="F1690" s="3">
        <v>0.3</v>
      </c>
    </row>
    <row r="1691" spans="1:6" x14ac:dyDescent="0.3">
      <c r="A1691" t="s">
        <v>5108</v>
      </c>
      <c r="B1691" t="s">
        <v>3359</v>
      </c>
      <c r="C1691" t="s">
        <v>608</v>
      </c>
      <c r="D1691" s="1">
        <f t="shared" ca="1" si="26"/>
        <v>44566</v>
      </c>
      <c r="E1691" s="2">
        <v>465</v>
      </c>
      <c r="F1691" s="3">
        <v>0.25</v>
      </c>
    </row>
    <row r="1692" spans="1:6" x14ac:dyDescent="0.3">
      <c r="A1692" t="s">
        <v>5109</v>
      </c>
      <c r="B1692" t="s">
        <v>3360</v>
      </c>
      <c r="C1692" t="s">
        <v>609</v>
      </c>
      <c r="D1692" s="1">
        <f t="shared" ca="1" si="26"/>
        <v>44779</v>
      </c>
      <c r="E1692" s="2">
        <v>965</v>
      </c>
      <c r="F1692" s="3">
        <v>0.25</v>
      </c>
    </row>
    <row r="1693" spans="1:6" x14ac:dyDescent="0.3">
      <c r="A1693" t="s">
        <v>5110</v>
      </c>
      <c r="B1693" t="s">
        <v>3361</v>
      </c>
      <c r="C1693" t="s">
        <v>610</v>
      </c>
      <c r="D1693" s="1">
        <f t="shared" ca="1" si="26"/>
        <v>44692</v>
      </c>
      <c r="E1693" s="2">
        <v>1158</v>
      </c>
      <c r="F1693" s="3">
        <v>0.3</v>
      </c>
    </row>
    <row r="1694" spans="1:6" x14ac:dyDescent="0.3">
      <c r="A1694" t="s">
        <v>5111</v>
      </c>
      <c r="B1694" t="s">
        <v>3362</v>
      </c>
      <c r="C1694" t="s">
        <v>611</v>
      </c>
      <c r="D1694" s="1">
        <f t="shared" ca="1" si="26"/>
        <v>44990</v>
      </c>
      <c r="E1694" s="2">
        <v>264</v>
      </c>
      <c r="F1694" s="3">
        <v>0.3</v>
      </c>
    </row>
    <row r="1695" spans="1:6" x14ac:dyDescent="0.3">
      <c r="A1695" t="s">
        <v>5112</v>
      </c>
      <c r="B1695" t="s">
        <v>3363</v>
      </c>
      <c r="C1695" t="s">
        <v>612</v>
      </c>
      <c r="D1695" s="1">
        <f t="shared" ca="1" si="26"/>
        <v>44864</v>
      </c>
      <c r="E1695" s="2">
        <v>433</v>
      </c>
      <c r="F1695" s="3">
        <v>0.3</v>
      </c>
    </row>
    <row r="1696" spans="1:6" x14ac:dyDescent="0.3">
      <c r="A1696" t="s">
        <v>5113</v>
      </c>
      <c r="B1696" t="s">
        <v>3364</v>
      </c>
      <c r="C1696" t="s">
        <v>613</v>
      </c>
      <c r="D1696" s="1">
        <f t="shared" ca="1" si="26"/>
        <v>44716</v>
      </c>
      <c r="E1696" s="2">
        <v>562</v>
      </c>
      <c r="F1696" s="3">
        <v>0.4</v>
      </c>
    </row>
    <row r="1697" spans="1:6" x14ac:dyDescent="0.3">
      <c r="A1697" t="s">
        <v>5114</v>
      </c>
      <c r="B1697" t="s">
        <v>3365</v>
      </c>
      <c r="C1697" t="s">
        <v>614</v>
      </c>
      <c r="D1697" s="1">
        <f t="shared" ca="1" si="26"/>
        <v>44869</v>
      </c>
      <c r="E1697" s="2">
        <v>423</v>
      </c>
      <c r="F1697" s="3">
        <v>0.4</v>
      </c>
    </row>
    <row r="1698" spans="1:6" x14ac:dyDescent="0.3">
      <c r="A1698" t="s">
        <v>5115</v>
      </c>
      <c r="B1698" t="s">
        <v>3366</v>
      </c>
      <c r="C1698" t="s">
        <v>615</v>
      </c>
      <c r="D1698" s="1">
        <f t="shared" ca="1" si="26"/>
        <v>44612</v>
      </c>
      <c r="E1698" s="2">
        <v>621</v>
      </c>
      <c r="F1698" s="3">
        <v>0.4</v>
      </c>
    </row>
    <row r="1699" spans="1:6" x14ac:dyDescent="0.3">
      <c r="A1699" t="s">
        <v>5116</v>
      </c>
      <c r="B1699" t="s">
        <v>3367</v>
      </c>
      <c r="C1699" t="s">
        <v>616</v>
      </c>
      <c r="D1699" s="1">
        <f t="shared" ca="1" si="26"/>
        <v>44424</v>
      </c>
      <c r="E1699" s="2">
        <v>333</v>
      </c>
      <c r="F1699" s="3">
        <v>0.4</v>
      </c>
    </row>
    <row r="1700" spans="1:6" x14ac:dyDescent="0.3">
      <c r="A1700" t="s">
        <v>5117</v>
      </c>
      <c r="B1700" t="s">
        <v>3368</v>
      </c>
      <c r="C1700" t="s">
        <v>617</v>
      </c>
      <c r="D1700" s="1">
        <f t="shared" ca="1" si="26"/>
        <v>44849</v>
      </c>
      <c r="E1700" s="2">
        <v>236</v>
      </c>
      <c r="F1700" s="3">
        <v>0.4</v>
      </c>
    </row>
    <row r="1701" spans="1:6" x14ac:dyDescent="0.3">
      <c r="A1701" t="s">
        <v>5118</v>
      </c>
      <c r="B1701" t="s">
        <v>3369</v>
      </c>
      <c r="C1701" t="s">
        <v>618</v>
      </c>
      <c r="D1701" s="1">
        <f t="shared" ca="1" si="26"/>
        <v>44291</v>
      </c>
      <c r="E1701" s="2">
        <v>456</v>
      </c>
      <c r="F1701" s="3">
        <v>0.4</v>
      </c>
    </row>
    <row r="1702" spans="1:6" x14ac:dyDescent="0.3">
      <c r="A1702" t="s">
        <v>5119</v>
      </c>
      <c r="B1702" t="s">
        <v>3370</v>
      </c>
      <c r="C1702" t="s">
        <v>619</v>
      </c>
      <c r="D1702" s="1">
        <f t="shared" ca="1" si="26"/>
        <v>44487</v>
      </c>
      <c r="E1702" s="2">
        <v>963</v>
      </c>
      <c r="F1702" s="3">
        <v>0.45</v>
      </c>
    </row>
    <row r="1703" spans="1:6" x14ac:dyDescent="0.3">
      <c r="A1703" t="s">
        <v>5120</v>
      </c>
      <c r="B1703" t="s">
        <v>3371</v>
      </c>
      <c r="C1703" t="s">
        <v>620</v>
      </c>
      <c r="D1703" s="1">
        <f t="shared" ca="1" si="26"/>
        <v>44856</v>
      </c>
      <c r="E1703" s="2">
        <v>234</v>
      </c>
      <c r="F1703" s="3">
        <v>0.45</v>
      </c>
    </row>
    <row r="1704" spans="1:6" x14ac:dyDescent="0.3">
      <c r="A1704" t="s">
        <v>5121</v>
      </c>
      <c r="B1704" t="s">
        <v>3372</v>
      </c>
      <c r="C1704" t="s">
        <v>621</v>
      </c>
      <c r="D1704" s="1">
        <f t="shared" ca="1" si="26"/>
        <v>44254</v>
      </c>
      <c r="E1704" s="2">
        <v>456</v>
      </c>
      <c r="F1704" s="3">
        <v>0.45</v>
      </c>
    </row>
    <row r="1705" spans="1:6" x14ac:dyDescent="0.3">
      <c r="A1705" t="s">
        <v>5122</v>
      </c>
      <c r="B1705" t="s">
        <v>3373</v>
      </c>
      <c r="C1705" t="s">
        <v>622</v>
      </c>
      <c r="D1705" s="1">
        <f t="shared" ca="1" si="26"/>
        <v>44812</v>
      </c>
      <c r="E1705" s="2">
        <v>564</v>
      </c>
      <c r="F1705" s="3">
        <v>0.47</v>
      </c>
    </row>
    <row r="1706" spans="1:6" x14ac:dyDescent="0.3">
      <c r="A1706" t="s">
        <v>5123</v>
      </c>
      <c r="B1706" t="s">
        <v>3374</v>
      </c>
      <c r="C1706" t="s">
        <v>623</v>
      </c>
      <c r="D1706" s="1">
        <f t="shared" ca="1" si="26"/>
        <v>44353</v>
      </c>
      <c r="E1706" s="2">
        <v>634</v>
      </c>
      <c r="F1706" s="3">
        <v>0.47</v>
      </c>
    </row>
    <row r="1707" spans="1:6" x14ac:dyDescent="0.3">
      <c r="A1707" t="s">
        <v>5124</v>
      </c>
      <c r="B1707" t="s">
        <v>3375</v>
      </c>
      <c r="C1707" t="s">
        <v>624</v>
      </c>
      <c r="D1707" s="1">
        <f t="shared" ca="1" si="26"/>
        <v>44537</v>
      </c>
      <c r="E1707" s="2">
        <v>236</v>
      </c>
      <c r="F1707" s="3">
        <v>0.46</v>
      </c>
    </row>
    <row r="1708" spans="1:6" x14ac:dyDescent="0.3">
      <c r="A1708" t="s">
        <v>5125</v>
      </c>
      <c r="B1708" t="s">
        <v>3376</v>
      </c>
      <c r="C1708" t="s">
        <v>625</v>
      </c>
      <c r="D1708" s="1">
        <f t="shared" ca="1" si="26"/>
        <v>44807</v>
      </c>
      <c r="E1708" s="2">
        <v>444</v>
      </c>
      <c r="F1708" s="3">
        <v>0.46</v>
      </c>
    </row>
    <row r="1709" spans="1:6" x14ac:dyDescent="0.3">
      <c r="A1709" t="s">
        <v>5126</v>
      </c>
      <c r="B1709" t="s">
        <v>3377</v>
      </c>
      <c r="C1709" t="s">
        <v>626</v>
      </c>
      <c r="D1709" s="1">
        <f t="shared" ca="1" si="26"/>
        <v>44322</v>
      </c>
      <c r="E1709" s="2">
        <v>456</v>
      </c>
      <c r="F1709" s="3">
        <v>0.46</v>
      </c>
    </row>
    <row r="1710" spans="1:6" x14ac:dyDescent="0.3">
      <c r="A1710" t="s">
        <v>5127</v>
      </c>
      <c r="B1710" t="s">
        <v>3378</v>
      </c>
      <c r="C1710" t="s">
        <v>626</v>
      </c>
      <c r="D1710" s="1">
        <f t="shared" ca="1" si="26"/>
        <v>44955</v>
      </c>
      <c r="E1710" s="2">
        <v>963</v>
      </c>
      <c r="F1710" s="3">
        <v>0.3</v>
      </c>
    </row>
    <row r="1711" spans="1:6" x14ac:dyDescent="0.3">
      <c r="A1711" t="s">
        <v>5128</v>
      </c>
      <c r="B1711" t="s">
        <v>3379</v>
      </c>
      <c r="C1711" t="s">
        <v>626</v>
      </c>
      <c r="D1711" s="1">
        <f t="shared" ca="1" si="26"/>
        <v>44855</v>
      </c>
      <c r="E1711" s="2">
        <v>456</v>
      </c>
      <c r="F1711" s="3">
        <v>0.3</v>
      </c>
    </row>
    <row r="1712" spans="1:6" x14ac:dyDescent="0.3">
      <c r="A1712" t="s">
        <v>5129</v>
      </c>
      <c r="B1712" t="s">
        <v>3380</v>
      </c>
      <c r="C1712" t="s">
        <v>626</v>
      </c>
      <c r="D1712" s="1">
        <f t="shared" ca="1" si="26"/>
        <v>44521</v>
      </c>
      <c r="E1712" s="2">
        <v>1189</v>
      </c>
      <c r="F1712" s="3">
        <v>0.3</v>
      </c>
    </row>
    <row r="1713" spans="1:6" x14ac:dyDescent="0.3">
      <c r="A1713" t="s">
        <v>5130</v>
      </c>
      <c r="B1713" t="s">
        <v>3381</v>
      </c>
      <c r="C1713" t="s">
        <v>626</v>
      </c>
      <c r="D1713" s="1">
        <f t="shared" ca="1" si="26"/>
        <v>44219</v>
      </c>
      <c r="E1713" s="2">
        <v>1298</v>
      </c>
      <c r="F1713" s="3">
        <v>0.3</v>
      </c>
    </row>
    <row r="1714" spans="1:6" x14ac:dyDescent="0.3">
      <c r="A1714" t="s">
        <v>5131</v>
      </c>
      <c r="B1714" t="s">
        <v>3382</v>
      </c>
      <c r="C1714" t="s">
        <v>626</v>
      </c>
      <c r="D1714" s="1">
        <f t="shared" ca="1" si="26"/>
        <v>44828</v>
      </c>
      <c r="E1714" s="2">
        <v>1456</v>
      </c>
      <c r="F1714" s="3">
        <v>0.3</v>
      </c>
    </row>
    <row r="1715" spans="1:6" x14ac:dyDescent="0.3">
      <c r="A1715" t="s">
        <v>5132</v>
      </c>
      <c r="B1715" t="s">
        <v>3383</v>
      </c>
      <c r="C1715" t="s">
        <v>626</v>
      </c>
      <c r="D1715" s="1">
        <f t="shared" ca="1" si="26"/>
        <v>44376</v>
      </c>
      <c r="E1715" s="2">
        <v>1478</v>
      </c>
      <c r="F1715" s="3">
        <v>0.35</v>
      </c>
    </row>
    <row r="1716" spans="1:6" x14ac:dyDescent="0.3">
      <c r="A1716" t="s">
        <v>5133</v>
      </c>
      <c r="B1716" t="s">
        <v>3384</v>
      </c>
      <c r="C1716" t="s">
        <v>626</v>
      </c>
      <c r="D1716" s="1">
        <f t="shared" ca="1" si="26"/>
        <v>44309</v>
      </c>
      <c r="E1716" s="2">
        <v>256</v>
      </c>
      <c r="F1716" s="3">
        <v>0.35</v>
      </c>
    </row>
    <row r="1717" spans="1:6" x14ac:dyDescent="0.3">
      <c r="A1717" t="s">
        <v>5134</v>
      </c>
      <c r="B1717" t="s">
        <v>3285</v>
      </c>
      <c r="C1717" t="s">
        <v>627</v>
      </c>
      <c r="D1717" s="1">
        <f t="shared" ca="1" si="26"/>
        <v>44843</v>
      </c>
      <c r="E1717" s="2">
        <v>2698</v>
      </c>
      <c r="F1717" s="3">
        <v>0.35</v>
      </c>
    </row>
    <row r="1718" spans="1:6" x14ac:dyDescent="0.3">
      <c r="A1718" t="s">
        <v>5135</v>
      </c>
      <c r="B1718" t="s">
        <v>3286</v>
      </c>
      <c r="C1718" t="s">
        <v>628</v>
      </c>
      <c r="D1718" s="1">
        <f t="shared" ca="1" si="26"/>
        <v>44399</v>
      </c>
      <c r="E1718" s="2">
        <v>2364</v>
      </c>
      <c r="F1718" s="3">
        <v>0.35</v>
      </c>
    </row>
    <row r="1719" spans="1:6" x14ac:dyDescent="0.3">
      <c r="A1719" t="s">
        <v>5136</v>
      </c>
      <c r="B1719" t="s">
        <v>3287</v>
      </c>
      <c r="C1719" t="s">
        <v>629</v>
      </c>
      <c r="D1719" s="1">
        <f t="shared" ca="1" si="26"/>
        <v>44950</v>
      </c>
      <c r="E1719" s="2">
        <v>1236</v>
      </c>
      <c r="F1719" s="3">
        <v>0.35</v>
      </c>
    </row>
    <row r="1720" spans="1:6" x14ac:dyDescent="0.3">
      <c r="A1720" t="s">
        <v>5137</v>
      </c>
      <c r="B1720" t="s">
        <v>3288</v>
      </c>
      <c r="C1720" t="s">
        <v>630</v>
      </c>
      <c r="D1720" s="1">
        <f t="shared" ca="1" si="26"/>
        <v>44934</v>
      </c>
      <c r="E1720" s="2">
        <v>756</v>
      </c>
      <c r="F1720" s="3">
        <v>0.35</v>
      </c>
    </row>
    <row r="1721" spans="1:6" x14ac:dyDescent="0.3">
      <c r="A1721" t="s">
        <v>5138</v>
      </c>
      <c r="B1721" t="s">
        <v>3289</v>
      </c>
      <c r="C1721" t="s">
        <v>631</v>
      </c>
      <c r="D1721" s="1">
        <f t="shared" ca="1" si="26"/>
        <v>44518</v>
      </c>
      <c r="E1721" s="2">
        <v>326</v>
      </c>
      <c r="F1721" s="3">
        <v>0.4</v>
      </c>
    </row>
    <row r="1722" spans="1:6" x14ac:dyDescent="0.3">
      <c r="A1722" t="s">
        <v>5139</v>
      </c>
      <c r="B1722" t="s">
        <v>3290</v>
      </c>
      <c r="C1722" t="s">
        <v>632</v>
      </c>
      <c r="D1722" s="1">
        <f t="shared" ca="1" si="26"/>
        <v>44575</v>
      </c>
      <c r="E1722" s="2">
        <v>453</v>
      </c>
      <c r="F1722" s="3">
        <v>0.4</v>
      </c>
    </row>
    <row r="1723" spans="1:6" x14ac:dyDescent="0.3">
      <c r="A1723" t="s">
        <v>5140</v>
      </c>
      <c r="B1723" t="s">
        <v>3291</v>
      </c>
      <c r="C1723" t="s">
        <v>633</v>
      </c>
      <c r="D1723" s="1">
        <f t="shared" ca="1" si="26"/>
        <v>44903</v>
      </c>
      <c r="E1723" s="2">
        <v>326</v>
      </c>
      <c r="F1723" s="3">
        <v>0.15</v>
      </c>
    </row>
    <row r="1724" spans="1:6" x14ac:dyDescent="0.3">
      <c r="A1724" t="s">
        <v>5141</v>
      </c>
      <c r="B1724" t="s">
        <v>3292</v>
      </c>
      <c r="C1724" t="s">
        <v>634</v>
      </c>
      <c r="D1724" s="1">
        <f t="shared" ca="1" si="26"/>
        <v>44403</v>
      </c>
      <c r="E1724" s="2">
        <v>456</v>
      </c>
      <c r="F1724" s="3">
        <v>0.15</v>
      </c>
    </row>
    <row r="1725" spans="1:6" x14ac:dyDescent="0.3">
      <c r="A1725" t="s">
        <v>5142</v>
      </c>
      <c r="B1725" t="s">
        <v>3293</v>
      </c>
      <c r="C1725" t="s">
        <v>635</v>
      </c>
      <c r="D1725" s="1">
        <f t="shared" ca="1" si="26"/>
        <v>44360</v>
      </c>
      <c r="E1725" s="2">
        <v>456</v>
      </c>
      <c r="F1725" s="3">
        <v>0.15</v>
      </c>
    </row>
    <row r="1726" spans="1:6" x14ac:dyDescent="0.3">
      <c r="A1726" t="s">
        <v>5143</v>
      </c>
      <c r="B1726" t="s">
        <v>3294</v>
      </c>
      <c r="C1726" t="s">
        <v>636</v>
      </c>
      <c r="D1726" s="1">
        <f t="shared" ca="1" si="26"/>
        <v>44886</v>
      </c>
      <c r="E1726" s="2">
        <v>456</v>
      </c>
      <c r="F1726" s="3">
        <v>0.35</v>
      </c>
    </row>
    <row r="1727" spans="1:6" x14ac:dyDescent="0.3">
      <c r="A1727" t="s">
        <v>5144</v>
      </c>
      <c r="B1727" t="s">
        <v>3295</v>
      </c>
      <c r="C1727" t="s">
        <v>637</v>
      </c>
      <c r="D1727" s="1">
        <f t="shared" ca="1" si="26"/>
        <v>44670</v>
      </c>
      <c r="E1727" s="2">
        <v>456</v>
      </c>
      <c r="F1727" s="3">
        <v>0.35</v>
      </c>
    </row>
    <row r="1728" spans="1:6" x14ac:dyDescent="0.3">
      <c r="A1728" t="s">
        <v>5145</v>
      </c>
      <c r="B1728" t="s">
        <v>3296</v>
      </c>
      <c r="C1728" t="s">
        <v>638</v>
      </c>
      <c r="D1728" s="1">
        <f t="shared" ca="1" si="26"/>
        <v>44212</v>
      </c>
      <c r="E1728" s="2">
        <v>236</v>
      </c>
      <c r="F1728" s="3">
        <v>0.35</v>
      </c>
    </row>
    <row r="1729" spans="1:6" x14ac:dyDescent="0.3">
      <c r="A1729" t="s">
        <v>5146</v>
      </c>
      <c r="B1729" t="s">
        <v>3297</v>
      </c>
      <c r="C1729" t="s">
        <v>639</v>
      </c>
      <c r="D1729" s="1">
        <f t="shared" ca="1" si="26"/>
        <v>44867</v>
      </c>
      <c r="E1729" s="2">
        <v>996</v>
      </c>
      <c r="F1729" s="3">
        <v>0.35</v>
      </c>
    </row>
    <row r="1730" spans="1:6" x14ac:dyDescent="0.3">
      <c r="A1730" t="s">
        <v>5147</v>
      </c>
      <c r="B1730" t="s">
        <v>3298</v>
      </c>
      <c r="C1730" t="s">
        <v>640</v>
      </c>
      <c r="D1730" s="1">
        <f t="shared" ca="1" si="26"/>
        <v>44716</v>
      </c>
      <c r="E1730" s="2">
        <v>654</v>
      </c>
      <c r="F1730" s="3">
        <v>0.55000000000000004</v>
      </c>
    </row>
    <row r="1731" spans="1:6" x14ac:dyDescent="0.3">
      <c r="A1731" t="s">
        <v>5148</v>
      </c>
      <c r="B1731" t="s">
        <v>3299</v>
      </c>
      <c r="C1731" t="s">
        <v>641</v>
      </c>
      <c r="D1731" s="1">
        <f t="shared" ref="D1731:D1794" ca="1" si="27">RANDBETWEEN(DATE(2021,1,1),DATE(2023,3,31))</f>
        <v>44428</v>
      </c>
      <c r="E1731" s="2">
        <v>456</v>
      </c>
      <c r="F1731" s="3">
        <v>0.55000000000000004</v>
      </c>
    </row>
    <row r="1732" spans="1:6" x14ac:dyDescent="0.3">
      <c r="A1732" t="s">
        <v>5149</v>
      </c>
      <c r="B1732" t="s">
        <v>3300</v>
      </c>
      <c r="C1732" t="s">
        <v>642</v>
      </c>
      <c r="D1732" s="1">
        <f t="shared" ca="1" si="27"/>
        <v>44605</v>
      </c>
      <c r="E1732" s="2">
        <v>785</v>
      </c>
      <c r="F1732" s="3">
        <v>0.55000000000000004</v>
      </c>
    </row>
    <row r="1733" spans="1:6" x14ac:dyDescent="0.3">
      <c r="A1733" t="s">
        <v>5150</v>
      </c>
      <c r="B1733" t="s">
        <v>3301</v>
      </c>
      <c r="C1733" t="s">
        <v>643</v>
      </c>
      <c r="D1733" s="1">
        <f t="shared" ca="1" si="27"/>
        <v>45012</v>
      </c>
      <c r="E1733" s="2">
        <v>365</v>
      </c>
      <c r="F1733" s="3">
        <v>0.55000000000000004</v>
      </c>
    </row>
    <row r="1734" spans="1:6" x14ac:dyDescent="0.3">
      <c r="A1734" t="s">
        <v>5151</v>
      </c>
      <c r="B1734" t="s">
        <v>3302</v>
      </c>
      <c r="C1734" t="s">
        <v>644</v>
      </c>
      <c r="D1734" s="1">
        <f t="shared" ca="1" si="27"/>
        <v>44895</v>
      </c>
      <c r="E1734" s="2">
        <v>965</v>
      </c>
      <c r="F1734" s="3">
        <v>0.5</v>
      </c>
    </row>
    <row r="1735" spans="1:6" x14ac:dyDescent="0.3">
      <c r="A1735" t="s">
        <v>5152</v>
      </c>
      <c r="B1735" t="s">
        <v>3303</v>
      </c>
      <c r="C1735" t="s">
        <v>645</v>
      </c>
      <c r="D1735" s="1">
        <f t="shared" ca="1" si="27"/>
        <v>44274</v>
      </c>
      <c r="E1735" s="2">
        <v>444</v>
      </c>
      <c r="F1735" s="3">
        <v>0.5</v>
      </c>
    </row>
    <row r="1736" spans="1:6" x14ac:dyDescent="0.3">
      <c r="A1736" t="s">
        <v>5153</v>
      </c>
      <c r="B1736" t="s">
        <v>3304</v>
      </c>
      <c r="C1736" t="s">
        <v>646</v>
      </c>
      <c r="D1736" s="1">
        <f t="shared" ca="1" si="27"/>
        <v>44671</v>
      </c>
      <c r="E1736" s="2">
        <v>569</v>
      </c>
      <c r="F1736" s="3">
        <v>0.5</v>
      </c>
    </row>
    <row r="1737" spans="1:6" x14ac:dyDescent="0.3">
      <c r="A1737" t="s">
        <v>5154</v>
      </c>
      <c r="B1737" t="s">
        <v>3305</v>
      </c>
      <c r="C1737" t="s">
        <v>647</v>
      </c>
      <c r="D1737" s="1">
        <f t="shared" ca="1" si="27"/>
        <v>44878</v>
      </c>
      <c r="E1737" s="2">
        <v>475</v>
      </c>
      <c r="F1737" s="3">
        <v>0.5</v>
      </c>
    </row>
    <row r="1738" spans="1:6" x14ac:dyDescent="0.3">
      <c r="A1738" t="s">
        <v>5155</v>
      </c>
      <c r="B1738" t="s">
        <v>3306</v>
      </c>
      <c r="C1738" t="s">
        <v>648</v>
      </c>
      <c r="D1738" s="1">
        <f t="shared" ca="1" si="27"/>
        <v>44754</v>
      </c>
      <c r="E1738" s="2">
        <v>598</v>
      </c>
      <c r="F1738" s="3">
        <v>0.5</v>
      </c>
    </row>
    <row r="1739" spans="1:6" x14ac:dyDescent="0.3">
      <c r="A1739" t="s">
        <v>5156</v>
      </c>
      <c r="B1739" t="s">
        <v>3307</v>
      </c>
      <c r="C1739" t="s">
        <v>649</v>
      </c>
      <c r="D1739" s="1">
        <f t="shared" ca="1" si="27"/>
        <v>44808</v>
      </c>
      <c r="E1739" s="2">
        <v>536</v>
      </c>
      <c r="F1739" s="3">
        <v>0.3</v>
      </c>
    </row>
    <row r="1740" spans="1:6" x14ac:dyDescent="0.3">
      <c r="A1740" t="s">
        <v>5157</v>
      </c>
      <c r="B1740" t="s">
        <v>3308</v>
      </c>
      <c r="C1740" t="s">
        <v>650</v>
      </c>
      <c r="D1740" s="1">
        <f t="shared" ca="1" si="27"/>
        <v>44951</v>
      </c>
      <c r="E1740" s="2">
        <v>256</v>
      </c>
      <c r="F1740" s="3">
        <v>0.32</v>
      </c>
    </row>
    <row r="1741" spans="1:6" x14ac:dyDescent="0.3">
      <c r="A1741" t="s">
        <v>5158</v>
      </c>
      <c r="B1741" t="s">
        <v>3309</v>
      </c>
      <c r="C1741" t="s">
        <v>651</v>
      </c>
      <c r="D1741" s="1">
        <f t="shared" ca="1" si="27"/>
        <v>44940</v>
      </c>
      <c r="E1741" s="2">
        <v>456</v>
      </c>
      <c r="F1741" s="3">
        <v>0.25</v>
      </c>
    </row>
    <row r="1742" spans="1:6" x14ac:dyDescent="0.3">
      <c r="A1742" t="s">
        <v>5159</v>
      </c>
      <c r="B1742" t="s">
        <v>3310</v>
      </c>
      <c r="C1742" t="s">
        <v>652</v>
      </c>
      <c r="D1742" s="1">
        <f t="shared" ca="1" si="27"/>
        <v>44664</v>
      </c>
      <c r="E1742" s="2">
        <v>456</v>
      </c>
      <c r="F1742" s="3">
        <v>0.45</v>
      </c>
    </row>
    <row r="1743" spans="1:6" x14ac:dyDescent="0.3">
      <c r="A1743" t="s">
        <v>5160</v>
      </c>
      <c r="B1743" t="s">
        <v>3311</v>
      </c>
      <c r="C1743" t="s">
        <v>653</v>
      </c>
      <c r="D1743" s="1">
        <f t="shared" ca="1" si="27"/>
        <v>44300</v>
      </c>
      <c r="E1743" s="2">
        <v>745</v>
      </c>
      <c r="F1743" s="3">
        <v>0.15</v>
      </c>
    </row>
    <row r="1744" spans="1:6" x14ac:dyDescent="0.3">
      <c r="A1744" t="s">
        <v>5161</v>
      </c>
      <c r="B1744" t="s">
        <v>3312</v>
      </c>
      <c r="C1744" t="s">
        <v>654</v>
      </c>
      <c r="D1744" s="1">
        <f t="shared" ca="1" si="27"/>
        <v>44411</v>
      </c>
      <c r="E1744" s="2">
        <v>356</v>
      </c>
      <c r="F1744" s="3">
        <v>0.33</v>
      </c>
    </row>
    <row r="1745" spans="1:6" x14ac:dyDescent="0.3">
      <c r="A1745" t="s">
        <v>5162</v>
      </c>
      <c r="B1745" t="s">
        <v>3313</v>
      </c>
      <c r="C1745" t="s">
        <v>655</v>
      </c>
      <c r="D1745" s="1">
        <f t="shared" ca="1" si="27"/>
        <v>44589</v>
      </c>
      <c r="E1745" s="2">
        <v>1189</v>
      </c>
      <c r="F1745" s="3">
        <v>0.42</v>
      </c>
    </row>
    <row r="1746" spans="1:6" x14ac:dyDescent="0.3">
      <c r="A1746" t="s">
        <v>5163</v>
      </c>
      <c r="B1746" t="s">
        <v>3314</v>
      </c>
      <c r="C1746" t="s">
        <v>656</v>
      </c>
      <c r="D1746" s="1">
        <f t="shared" ca="1" si="27"/>
        <v>44570</v>
      </c>
      <c r="E1746" s="2">
        <v>426</v>
      </c>
      <c r="F1746" s="3">
        <v>0.42</v>
      </c>
    </row>
    <row r="1747" spans="1:6" x14ac:dyDescent="0.3">
      <c r="A1747" t="s">
        <v>5164</v>
      </c>
      <c r="B1747" t="s">
        <v>3315</v>
      </c>
      <c r="C1747" t="s">
        <v>657</v>
      </c>
      <c r="D1747" s="1">
        <f t="shared" ca="1" si="27"/>
        <v>44563</v>
      </c>
      <c r="E1747" s="2">
        <v>1126</v>
      </c>
      <c r="F1747" s="3">
        <v>0.39</v>
      </c>
    </row>
    <row r="1748" spans="1:6" x14ac:dyDescent="0.3">
      <c r="A1748" t="s">
        <v>5165</v>
      </c>
      <c r="B1748" t="s">
        <v>3316</v>
      </c>
      <c r="C1748" t="s">
        <v>658</v>
      </c>
      <c r="D1748" s="1">
        <f t="shared" ca="1" si="27"/>
        <v>44574</v>
      </c>
      <c r="E1748" s="2">
        <v>1145</v>
      </c>
      <c r="F1748" s="3">
        <v>0.39</v>
      </c>
    </row>
    <row r="1749" spans="1:6" x14ac:dyDescent="0.3">
      <c r="A1749" t="s">
        <v>5166</v>
      </c>
      <c r="B1749" t="s">
        <v>3317</v>
      </c>
      <c r="C1749" t="s">
        <v>659</v>
      </c>
      <c r="D1749" s="1">
        <f t="shared" ca="1" si="27"/>
        <v>44784</v>
      </c>
      <c r="E1749" s="2">
        <v>1235</v>
      </c>
      <c r="F1749" s="3">
        <v>0.39</v>
      </c>
    </row>
    <row r="1750" spans="1:6" x14ac:dyDescent="0.3">
      <c r="A1750" t="s">
        <v>5167</v>
      </c>
      <c r="B1750" t="s">
        <v>3318</v>
      </c>
      <c r="C1750" t="s">
        <v>660</v>
      </c>
      <c r="D1750" s="1">
        <f t="shared" ca="1" si="27"/>
        <v>44881</v>
      </c>
      <c r="E1750" s="2">
        <v>1564</v>
      </c>
      <c r="F1750" s="3">
        <v>0.39</v>
      </c>
    </row>
    <row r="1751" spans="1:6" x14ac:dyDescent="0.3">
      <c r="A1751" t="s">
        <v>5168</v>
      </c>
      <c r="B1751" t="s">
        <v>3319</v>
      </c>
      <c r="C1751" t="s">
        <v>661</v>
      </c>
      <c r="D1751" s="1">
        <f t="shared" ca="1" si="27"/>
        <v>44719</v>
      </c>
      <c r="E1751" s="2">
        <v>654</v>
      </c>
      <c r="F1751" s="3">
        <v>0.37</v>
      </c>
    </row>
    <row r="1752" spans="1:6" x14ac:dyDescent="0.3">
      <c r="A1752" t="s">
        <v>5169</v>
      </c>
      <c r="B1752" t="s">
        <v>3320</v>
      </c>
      <c r="C1752" t="s">
        <v>662</v>
      </c>
      <c r="D1752" s="1">
        <f t="shared" ca="1" si="27"/>
        <v>44415</v>
      </c>
      <c r="E1752" s="2">
        <v>854</v>
      </c>
      <c r="F1752" s="3">
        <v>0.37</v>
      </c>
    </row>
    <row r="1753" spans="1:6" x14ac:dyDescent="0.3">
      <c r="A1753" t="s">
        <v>5170</v>
      </c>
      <c r="B1753" t="s">
        <v>3321</v>
      </c>
      <c r="C1753" t="s">
        <v>663</v>
      </c>
      <c r="D1753" s="1">
        <f t="shared" ca="1" si="27"/>
        <v>44909</v>
      </c>
      <c r="E1753" s="2">
        <v>475</v>
      </c>
      <c r="F1753" s="3">
        <v>0.37</v>
      </c>
    </row>
    <row r="1754" spans="1:6" x14ac:dyDescent="0.3">
      <c r="A1754" t="s">
        <v>5171</v>
      </c>
      <c r="B1754" t="s">
        <v>3322</v>
      </c>
      <c r="C1754" t="s">
        <v>664</v>
      </c>
      <c r="D1754" s="1">
        <f t="shared" ca="1" si="27"/>
        <v>44864</v>
      </c>
      <c r="E1754" s="2">
        <v>349</v>
      </c>
      <c r="F1754" s="3">
        <v>0.37</v>
      </c>
    </row>
    <row r="1755" spans="1:6" x14ac:dyDescent="0.3">
      <c r="A1755" t="s">
        <v>5172</v>
      </c>
      <c r="B1755" t="s">
        <v>3323</v>
      </c>
      <c r="C1755" t="s">
        <v>665</v>
      </c>
      <c r="D1755" s="1">
        <f t="shared" ca="1" si="27"/>
        <v>44622</v>
      </c>
      <c r="E1755" s="2">
        <v>350</v>
      </c>
      <c r="F1755" s="3">
        <v>0.37</v>
      </c>
    </row>
    <row r="1756" spans="1:6" x14ac:dyDescent="0.3">
      <c r="A1756" t="s">
        <v>5173</v>
      </c>
      <c r="B1756" t="s">
        <v>3324</v>
      </c>
      <c r="C1756" t="s">
        <v>665</v>
      </c>
      <c r="D1756" s="1">
        <f t="shared" ca="1" si="27"/>
        <v>44971</v>
      </c>
      <c r="E1756" s="2">
        <v>351</v>
      </c>
      <c r="F1756" s="3">
        <v>0.4</v>
      </c>
    </row>
    <row r="1757" spans="1:6" x14ac:dyDescent="0.3">
      <c r="A1757" t="s">
        <v>5174</v>
      </c>
      <c r="B1757" t="s">
        <v>3325</v>
      </c>
      <c r="C1757" t="s">
        <v>665</v>
      </c>
      <c r="D1757" s="1">
        <f t="shared" ca="1" si="27"/>
        <v>44556</v>
      </c>
      <c r="E1757" s="2">
        <v>352</v>
      </c>
      <c r="F1757" s="3">
        <v>0.4</v>
      </c>
    </row>
    <row r="1758" spans="1:6" x14ac:dyDescent="0.3">
      <c r="A1758" t="s">
        <v>5175</v>
      </c>
      <c r="B1758" t="s">
        <v>3326</v>
      </c>
      <c r="C1758" t="s">
        <v>665</v>
      </c>
      <c r="D1758" s="1">
        <f t="shared" ca="1" si="27"/>
        <v>44298</v>
      </c>
      <c r="E1758" s="2">
        <v>353</v>
      </c>
      <c r="F1758" s="3">
        <v>0.4</v>
      </c>
    </row>
    <row r="1759" spans="1:6" x14ac:dyDescent="0.3">
      <c r="A1759" t="s">
        <v>5176</v>
      </c>
      <c r="B1759" t="s">
        <v>3327</v>
      </c>
      <c r="C1759" t="s">
        <v>665</v>
      </c>
      <c r="D1759" s="1">
        <f t="shared" ca="1" si="27"/>
        <v>44426</v>
      </c>
      <c r="E1759" s="2">
        <v>354</v>
      </c>
      <c r="F1759" s="3">
        <v>0.4</v>
      </c>
    </row>
    <row r="1760" spans="1:6" x14ac:dyDescent="0.3">
      <c r="A1760" t="s">
        <v>5177</v>
      </c>
      <c r="B1760" t="s">
        <v>3328</v>
      </c>
      <c r="C1760" t="s">
        <v>665</v>
      </c>
      <c r="D1760" s="1">
        <f t="shared" ca="1" si="27"/>
        <v>44403</v>
      </c>
      <c r="E1760" s="2">
        <v>355</v>
      </c>
      <c r="F1760" s="3">
        <v>0.4</v>
      </c>
    </row>
    <row r="1761" spans="1:6" x14ac:dyDescent="0.3">
      <c r="A1761" t="s">
        <v>5178</v>
      </c>
      <c r="B1761" t="s">
        <v>3329</v>
      </c>
      <c r="C1761" t="s">
        <v>665</v>
      </c>
      <c r="D1761" s="1">
        <f t="shared" ca="1" si="27"/>
        <v>44810</v>
      </c>
      <c r="E1761" s="2">
        <v>356</v>
      </c>
      <c r="F1761" s="3">
        <v>0.34</v>
      </c>
    </row>
    <row r="1762" spans="1:6" x14ac:dyDescent="0.3">
      <c r="A1762" t="s">
        <v>5179</v>
      </c>
      <c r="B1762" t="s">
        <v>3330</v>
      </c>
      <c r="C1762" t="s">
        <v>665</v>
      </c>
      <c r="D1762" s="1">
        <f t="shared" ca="1" si="27"/>
        <v>44397</v>
      </c>
      <c r="E1762" s="2">
        <v>999</v>
      </c>
      <c r="F1762" s="3">
        <v>0.34</v>
      </c>
    </row>
    <row r="1763" spans="1:6" x14ac:dyDescent="0.3">
      <c r="A1763" t="s">
        <v>5180</v>
      </c>
      <c r="B1763" t="s">
        <v>3331</v>
      </c>
      <c r="C1763" t="s">
        <v>665</v>
      </c>
      <c r="D1763" s="1">
        <f t="shared" ca="1" si="27"/>
        <v>44787</v>
      </c>
      <c r="E1763" s="2">
        <v>555</v>
      </c>
      <c r="F1763" s="3">
        <v>0.34</v>
      </c>
    </row>
    <row r="1764" spans="1:6" x14ac:dyDescent="0.3">
      <c r="A1764" t="s">
        <v>5181</v>
      </c>
      <c r="B1764" t="s">
        <v>3332</v>
      </c>
      <c r="C1764" t="s">
        <v>666</v>
      </c>
      <c r="D1764" s="1">
        <f t="shared" ca="1" si="27"/>
        <v>44202</v>
      </c>
      <c r="E1764" s="2">
        <v>555</v>
      </c>
      <c r="F1764" s="3">
        <v>0.34</v>
      </c>
    </row>
    <row r="1765" spans="1:6" x14ac:dyDescent="0.3">
      <c r="A1765" t="s">
        <v>5182</v>
      </c>
      <c r="B1765" t="s">
        <v>3333</v>
      </c>
      <c r="C1765" t="s">
        <v>667</v>
      </c>
      <c r="D1765" s="1">
        <f t="shared" ca="1" si="27"/>
        <v>44285</v>
      </c>
      <c r="E1765" s="2">
        <v>555</v>
      </c>
      <c r="F1765" s="3">
        <v>0.34</v>
      </c>
    </row>
    <row r="1766" spans="1:6" x14ac:dyDescent="0.3">
      <c r="A1766" t="s">
        <v>5183</v>
      </c>
      <c r="B1766" t="s">
        <v>3334</v>
      </c>
      <c r="C1766" t="s">
        <v>668</v>
      </c>
      <c r="D1766" s="1">
        <f t="shared" ca="1" si="27"/>
        <v>44488</v>
      </c>
      <c r="E1766" s="2">
        <v>555</v>
      </c>
      <c r="F1766" s="3">
        <v>0.38</v>
      </c>
    </row>
    <row r="1767" spans="1:6" x14ac:dyDescent="0.3">
      <c r="A1767" t="s">
        <v>5184</v>
      </c>
      <c r="B1767" t="s">
        <v>3335</v>
      </c>
      <c r="C1767" t="s">
        <v>669</v>
      </c>
      <c r="D1767" s="1">
        <f t="shared" ca="1" si="27"/>
        <v>44397</v>
      </c>
      <c r="E1767" s="2">
        <v>1025</v>
      </c>
      <c r="F1767" s="3">
        <v>0.38</v>
      </c>
    </row>
    <row r="1768" spans="1:6" x14ac:dyDescent="0.3">
      <c r="A1768" t="s">
        <v>5185</v>
      </c>
      <c r="B1768" t="s">
        <v>3336</v>
      </c>
      <c r="C1768" t="s">
        <v>670</v>
      </c>
      <c r="D1768" s="1">
        <f t="shared" ca="1" si="27"/>
        <v>44750</v>
      </c>
      <c r="E1768" s="2">
        <v>1025</v>
      </c>
      <c r="F1768" s="3">
        <v>0.38</v>
      </c>
    </row>
    <row r="1769" spans="1:6" x14ac:dyDescent="0.3">
      <c r="A1769" t="s">
        <v>5186</v>
      </c>
      <c r="B1769" t="s">
        <v>3337</v>
      </c>
      <c r="C1769" t="s">
        <v>671</v>
      </c>
      <c r="D1769" s="1">
        <f t="shared" ca="1" si="27"/>
        <v>44980</v>
      </c>
      <c r="E1769" s="2">
        <v>1025</v>
      </c>
      <c r="F1769" s="3">
        <v>0.38</v>
      </c>
    </row>
    <row r="1770" spans="1:6" x14ac:dyDescent="0.3">
      <c r="A1770" t="s">
        <v>5187</v>
      </c>
      <c r="B1770" t="s">
        <v>3338</v>
      </c>
      <c r="C1770" t="s">
        <v>672</v>
      </c>
      <c r="D1770" s="1">
        <f t="shared" ca="1" si="27"/>
        <v>44598</v>
      </c>
      <c r="E1770" s="2">
        <v>555</v>
      </c>
      <c r="F1770" s="3">
        <v>0.38</v>
      </c>
    </row>
    <row r="1771" spans="1:6" x14ac:dyDescent="0.3">
      <c r="A1771" t="s">
        <v>5188</v>
      </c>
      <c r="B1771" t="s">
        <v>3339</v>
      </c>
      <c r="C1771" t="s">
        <v>673</v>
      </c>
      <c r="D1771" s="1">
        <f t="shared" ca="1" si="27"/>
        <v>44949</v>
      </c>
      <c r="E1771" s="2">
        <v>599</v>
      </c>
      <c r="F1771" s="3">
        <v>0.21</v>
      </c>
    </row>
    <row r="1772" spans="1:6" x14ac:dyDescent="0.3">
      <c r="A1772" t="s">
        <v>5189</v>
      </c>
      <c r="B1772" t="s">
        <v>3340</v>
      </c>
      <c r="C1772" t="s">
        <v>674</v>
      </c>
      <c r="D1772" s="1">
        <f t="shared" ca="1" si="27"/>
        <v>44594</v>
      </c>
      <c r="E1772" s="2">
        <v>555</v>
      </c>
      <c r="F1772" s="3">
        <v>0.21</v>
      </c>
    </row>
    <row r="1773" spans="1:6" x14ac:dyDescent="0.3">
      <c r="A1773" t="s">
        <v>5190</v>
      </c>
      <c r="B1773" t="s">
        <v>3341</v>
      </c>
      <c r="C1773" t="s">
        <v>675</v>
      </c>
      <c r="D1773" s="1">
        <f t="shared" ca="1" si="27"/>
        <v>44395</v>
      </c>
      <c r="E1773" s="2">
        <v>555</v>
      </c>
      <c r="F1773" s="3">
        <v>0.21</v>
      </c>
    </row>
    <row r="1774" spans="1:6" x14ac:dyDescent="0.3">
      <c r="A1774" t="s">
        <v>5191</v>
      </c>
      <c r="B1774" t="s">
        <v>3342</v>
      </c>
      <c r="C1774" t="s">
        <v>676</v>
      </c>
      <c r="D1774" s="1">
        <f t="shared" ca="1" si="27"/>
        <v>44296</v>
      </c>
      <c r="E1774" s="2">
        <v>565</v>
      </c>
      <c r="F1774" s="3">
        <v>0.21</v>
      </c>
    </row>
    <row r="1775" spans="1:6" x14ac:dyDescent="0.3">
      <c r="A1775" t="s">
        <v>5192</v>
      </c>
      <c r="B1775" t="s">
        <v>3343</v>
      </c>
      <c r="C1775" t="s">
        <v>677</v>
      </c>
      <c r="D1775" s="1">
        <f t="shared" ca="1" si="27"/>
        <v>44877</v>
      </c>
      <c r="E1775" s="2">
        <v>555</v>
      </c>
      <c r="F1775" s="3">
        <v>0.21</v>
      </c>
    </row>
    <row r="1776" spans="1:6" x14ac:dyDescent="0.3">
      <c r="A1776" t="s">
        <v>5193</v>
      </c>
      <c r="B1776" t="s">
        <v>3344</v>
      </c>
      <c r="C1776" t="s">
        <v>678</v>
      </c>
      <c r="D1776" s="1">
        <f t="shared" ca="1" si="27"/>
        <v>44915</v>
      </c>
      <c r="E1776" s="2">
        <v>999</v>
      </c>
      <c r="F1776" s="3">
        <v>0.22</v>
      </c>
    </row>
    <row r="1777" spans="1:6" x14ac:dyDescent="0.3">
      <c r="A1777" t="s">
        <v>5194</v>
      </c>
      <c r="B1777" t="s">
        <v>3345</v>
      </c>
      <c r="C1777" t="s">
        <v>679</v>
      </c>
      <c r="D1777" s="1">
        <f t="shared" ca="1" si="27"/>
        <v>44857</v>
      </c>
      <c r="E1777" s="2">
        <v>999</v>
      </c>
      <c r="F1777" s="3">
        <v>0.22</v>
      </c>
    </row>
    <row r="1778" spans="1:6" x14ac:dyDescent="0.3">
      <c r="A1778" t="s">
        <v>5195</v>
      </c>
      <c r="B1778" t="s">
        <v>3346</v>
      </c>
      <c r="C1778" t="s">
        <v>680</v>
      </c>
      <c r="D1778" s="1">
        <f t="shared" ca="1" si="27"/>
        <v>44325</v>
      </c>
      <c r="E1778" s="2">
        <v>999</v>
      </c>
      <c r="F1778" s="3">
        <v>0.22</v>
      </c>
    </row>
    <row r="1779" spans="1:6" x14ac:dyDescent="0.3">
      <c r="A1779" t="s">
        <v>5196</v>
      </c>
      <c r="B1779" t="s">
        <v>3347</v>
      </c>
      <c r="C1779" t="s">
        <v>681</v>
      </c>
      <c r="D1779" s="1">
        <f t="shared" ca="1" si="27"/>
        <v>44861</v>
      </c>
      <c r="E1779" s="2">
        <v>999</v>
      </c>
      <c r="F1779" s="3">
        <v>0.22</v>
      </c>
    </row>
    <row r="1780" spans="1:6" x14ac:dyDescent="0.3">
      <c r="A1780" t="s">
        <v>5197</v>
      </c>
      <c r="B1780" t="s">
        <v>3348</v>
      </c>
      <c r="C1780" t="s">
        <v>682</v>
      </c>
      <c r="D1780" s="1">
        <f t="shared" ca="1" si="27"/>
        <v>44980</v>
      </c>
      <c r="E1780" s="2">
        <v>1119</v>
      </c>
      <c r="F1780" s="3">
        <v>0.22</v>
      </c>
    </row>
    <row r="1781" spans="1:6" x14ac:dyDescent="0.3">
      <c r="A1781" t="s">
        <v>5198</v>
      </c>
      <c r="B1781" t="s">
        <v>3349</v>
      </c>
      <c r="C1781" t="s">
        <v>683</v>
      </c>
      <c r="D1781" s="1">
        <f t="shared" ca="1" si="27"/>
        <v>44886</v>
      </c>
      <c r="E1781" s="2">
        <v>1119</v>
      </c>
      <c r="F1781" s="3">
        <v>0.22</v>
      </c>
    </row>
    <row r="1782" spans="1:6" x14ac:dyDescent="0.3">
      <c r="A1782" t="s">
        <v>5199</v>
      </c>
      <c r="B1782" t="s">
        <v>3350</v>
      </c>
      <c r="C1782" t="s">
        <v>684</v>
      </c>
      <c r="D1782" s="1">
        <f t="shared" ca="1" si="27"/>
        <v>44259</v>
      </c>
      <c r="E1782" s="2">
        <v>1119</v>
      </c>
      <c r="F1782" s="3">
        <v>0.3</v>
      </c>
    </row>
    <row r="1783" spans="1:6" x14ac:dyDescent="0.3">
      <c r="A1783" t="s">
        <v>5200</v>
      </c>
      <c r="B1783" t="s">
        <v>3351</v>
      </c>
      <c r="C1783" t="s">
        <v>685</v>
      </c>
      <c r="D1783" s="1">
        <f t="shared" ca="1" si="27"/>
        <v>44285</v>
      </c>
      <c r="E1783" s="2">
        <v>1119</v>
      </c>
      <c r="F1783" s="3">
        <v>0.3</v>
      </c>
    </row>
    <row r="1784" spans="1:6" x14ac:dyDescent="0.3">
      <c r="A1784" t="s">
        <v>5201</v>
      </c>
      <c r="B1784" t="s">
        <v>3352</v>
      </c>
      <c r="C1784" t="s">
        <v>686</v>
      </c>
      <c r="D1784" s="1">
        <f t="shared" ca="1" si="27"/>
        <v>44595</v>
      </c>
      <c r="E1784" s="2">
        <v>985</v>
      </c>
      <c r="F1784" s="3">
        <v>0.3</v>
      </c>
    </row>
    <row r="1785" spans="1:6" x14ac:dyDescent="0.3">
      <c r="A1785" t="s">
        <v>5202</v>
      </c>
      <c r="B1785" t="s">
        <v>3353</v>
      </c>
      <c r="C1785" t="s">
        <v>687</v>
      </c>
      <c r="D1785" s="1">
        <f t="shared" ca="1" si="27"/>
        <v>44472</v>
      </c>
      <c r="E1785" s="2">
        <v>985</v>
      </c>
      <c r="F1785" s="3">
        <v>0.3</v>
      </c>
    </row>
    <row r="1786" spans="1:6" x14ac:dyDescent="0.3">
      <c r="A1786" t="s">
        <v>5203</v>
      </c>
      <c r="B1786" t="s">
        <v>3354</v>
      </c>
      <c r="C1786" t="s">
        <v>688</v>
      </c>
      <c r="D1786" s="1">
        <f t="shared" ca="1" si="27"/>
        <v>44469</v>
      </c>
      <c r="E1786" s="2">
        <v>985</v>
      </c>
      <c r="F1786" s="3">
        <v>0.3</v>
      </c>
    </row>
    <row r="1787" spans="1:6" x14ac:dyDescent="0.3">
      <c r="A1787" t="s">
        <v>5204</v>
      </c>
      <c r="B1787" t="s">
        <v>3355</v>
      </c>
      <c r="C1787" t="s">
        <v>689</v>
      </c>
      <c r="D1787" s="1">
        <f t="shared" ca="1" si="27"/>
        <v>44278</v>
      </c>
      <c r="E1787" s="2">
        <v>985</v>
      </c>
      <c r="F1787" s="3">
        <v>0.3</v>
      </c>
    </row>
    <row r="1788" spans="1:6" x14ac:dyDescent="0.3">
      <c r="A1788" t="s">
        <v>5205</v>
      </c>
      <c r="B1788" t="s">
        <v>3356</v>
      </c>
      <c r="C1788" t="s">
        <v>690</v>
      </c>
      <c r="D1788" s="1">
        <f t="shared" ca="1" si="27"/>
        <v>44371</v>
      </c>
      <c r="E1788" s="2">
        <v>985</v>
      </c>
      <c r="F1788" s="3">
        <v>0.14000000000000001</v>
      </c>
    </row>
    <row r="1789" spans="1:6" x14ac:dyDescent="0.3">
      <c r="A1789" t="s">
        <v>5206</v>
      </c>
      <c r="B1789" t="s">
        <v>3357</v>
      </c>
      <c r="C1789" t="s">
        <v>691</v>
      </c>
      <c r="D1789" s="1">
        <f t="shared" ca="1" si="27"/>
        <v>44644</v>
      </c>
      <c r="E1789" s="2">
        <v>369</v>
      </c>
      <c r="F1789" s="3">
        <v>0.14000000000000001</v>
      </c>
    </row>
    <row r="1790" spans="1:6" x14ac:dyDescent="0.3">
      <c r="A1790" t="s">
        <v>5207</v>
      </c>
      <c r="B1790" t="s">
        <v>3358</v>
      </c>
      <c r="C1790" t="s">
        <v>692</v>
      </c>
      <c r="D1790" s="1">
        <f t="shared" ca="1" si="27"/>
        <v>44581</v>
      </c>
      <c r="E1790" s="2">
        <v>399</v>
      </c>
      <c r="F1790" s="3">
        <v>0.14000000000000001</v>
      </c>
    </row>
    <row r="1791" spans="1:6" x14ac:dyDescent="0.3">
      <c r="A1791" t="s">
        <v>5208</v>
      </c>
      <c r="B1791" t="s">
        <v>3359</v>
      </c>
      <c r="C1791" t="s">
        <v>693</v>
      </c>
      <c r="D1791" s="1">
        <f t="shared" ca="1" si="27"/>
        <v>44591</v>
      </c>
      <c r="E1791" s="2">
        <v>399</v>
      </c>
      <c r="F1791" s="3">
        <v>0.14000000000000001</v>
      </c>
    </row>
    <row r="1792" spans="1:6" x14ac:dyDescent="0.3">
      <c r="A1792" t="s">
        <v>5209</v>
      </c>
      <c r="B1792" t="s">
        <v>3360</v>
      </c>
      <c r="C1792" t="s">
        <v>694</v>
      </c>
      <c r="D1792" s="1">
        <f t="shared" ca="1" si="27"/>
        <v>44483</v>
      </c>
      <c r="E1792" s="2">
        <v>399</v>
      </c>
      <c r="F1792" s="3">
        <v>0.12</v>
      </c>
    </row>
    <row r="1793" spans="1:6" x14ac:dyDescent="0.3">
      <c r="A1793" t="s">
        <v>5210</v>
      </c>
      <c r="B1793" t="s">
        <v>3361</v>
      </c>
      <c r="C1793" t="s">
        <v>695</v>
      </c>
      <c r="D1793" s="1">
        <f t="shared" ca="1" si="27"/>
        <v>44313</v>
      </c>
      <c r="E1793" s="2">
        <v>399</v>
      </c>
      <c r="F1793" s="3">
        <v>0.12</v>
      </c>
    </row>
    <row r="1794" spans="1:6" x14ac:dyDescent="0.3">
      <c r="A1794" t="s">
        <v>5211</v>
      </c>
      <c r="B1794" t="s">
        <v>3362</v>
      </c>
      <c r="C1794" t="s">
        <v>696</v>
      </c>
      <c r="D1794" s="1">
        <f t="shared" ca="1" si="27"/>
        <v>44509</v>
      </c>
      <c r="E1794" s="2">
        <v>555</v>
      </c>
      <c r="F1794" s="3">
        <v>0.12</v>
      </c>
    </row>
    <row r="1795" spans="1:6" x14ac:dyDescent="0.3">
      <c r="A1795" t="s">
        <v>5212</v>
      </c>
      <c r="B1795" t="s">
        <v>3363</v>
      </c>
      <c r="C1795" t="s">
        <v>697</v>
      </c>
      <c r="D1795" s="1">
        <f t="shared" ref="D1795:D1858" ca="1" si="28">RANDBETWEEN(DATE(2021,1,1),DATE(2023,3,31))</f>
        <v>44653</v>
      </c>
      <c r="E1795" s="2">
        <v>555</v>
      </c>
      <c r="F1795" s="3">
        <v>0.12</v>
      </c>
    </row>
    <row r="1796" spans="1:6" x14ac:dyDescent="0.3">
      <c r="A1796" t="s">
        <v>5213</v>
      </c>
      <c r="B1796" t="s">
        <v>3364</v>
      </c>
      <c r="C1796" t="s">
        <v>698</v>
      </c>
      <c r="D1796" s="1">
        <f t="shared" ca="1" si="28"/>
        <v>44262</v>
      </c>
      <c r="E1796" s="2">
        <v>555</v>
      </c>
      <c r="F1796" s="3">
        <v>0.12</v>
      </c>
    </row>
    <row r="1797" spans="1:6" x14ac:dyDescent="0.3">
      <c r="A1797" t="s">
        <v>5214</v>
      </c>
      <c r="B1797" t="s">
        <v>3365</v>
      </c>
      <c r="C1797" t="s">
        <v>699</v>
      </c>
      <c r="D1797" s="1">
        <f t="shared" ca="1" si="28"/>
        <v>44851</v>
      </c>
      <c r="E1797" s="2">
        <v>555</v>
      </c>
      <c r="F1797" s="3">
        <v>0.12</v>
      </c>
    </row>
    <row r="1798" spans="1:6" x14ac:dyDescent="0.3">
      <c r="A1798" t="s">
        <v>5215</v>
      </c>
      <c r="B1798" t="s">
        <v>3366</v>
      </c>
      <c r="C1798" t="s">
        <v>700</v>
      </c>
      <c r="D1798" s="1">
        <f t="shared" ca="1" si="28"/>
        <v>44643</v>
      </c>
      <c r="E1798" s="2">
        <v>675</v>
      </c>
      <c r="F1798" s="3">
        <v>0.34</v>
      </c>
    </row>
    <row r="1799" spans="1:6" x14ac:dyDescent="0.3">
      <c r="A1799" t="s">
        <v>5216</v>
      </c>
      <c r="B1799" t="s">
        <v>3367</v>
      </c>
      <c r="C1799" t="s">
        <v>701</v>
      </c>
      <c r="D1799" s="1">
        <f t="shared" ca="1" si="28"/>
        <v>44706</v>
      </c>
      <c r="E1799" s="2">
        <v>675</v>
      </c>
      <c r="F1799" s="3">
        <v>0.34</v>
      </c>
    </row>
    <row r="1800" spans="1:6" x14ac:dyDescent="0.3">
      <c r="A1800" t="s">
        <v>5217</v>
      </c>
      <c r="B1800" t="s">
        <v>3368</v>
      </c>
      <c r="C1800" t="s">
        <v>702</v>
      </c>
      <c r="D1800" s="1">
        <f t="shared" ca="1" si="28"/>
        <v>44483</v>
      </c>
      <c r="E1800" s="2">
        <v>675</v>
      </c>
      <c r="F1800" s="3">
        <v>0.34</v>
      </c>
    </row>
    <row r="1801" spans="1:6" x14ac:dyDescent="0.3">
      <c r="A1801" t="s">
        <v>5218</v>
      </c>
      <c r="B1801" t="s">
        <v>3369</v>
      </c>
      <c r="C1801" t="s">
        <v>703</v>
      </c>
      <c r="D1801" s="1">
        <f t="shared" ca="1" si="28"/>
        <v>44834</v>
      </c>
      <c r="E1801" s="2">
        <v>654</v>
      </c>
      <c r="F1801" s="3">
        <v>0.34</v>
      </c>
    </row>
    <row r="1802" spans="1:6" x14ac:dyDescent="0.3">
      <c r="A1802" t="s">
        <v>5219</v>
      </c>
      <c r="B1802" t="s">
        <v>3370</v>
      </c>
      <c r="C1802" t="s">
        <v>704</v>
      </c>
      <c r="D1802" s="1">
        <f t="shared" ca="1" si="28"/>
        <v>44675</v>
      </c>
      <c r="E1802" s="2">
        <v>654</v>
      </c>
      <c r="F1802" s="3">
        <v>0.34</v>
      </c>
    </row>
    <row r="1803" spans="1:6" x14ac:dyDescent="0.3">
      <c r="A1803" t="s">
        <v>5220</v>
      </c>
      <c r="B1803" t="s">
        <v>3371</v>
      </c>
      <c r="C1803" t="s">
        <v>705</v>
      </c>
      <c r="D1803" s="1">
        <f t="shared" ca="1" si="28"/>
        <v>44263</v>
      </c>
      <c r="E1803" s="2">
        <v>654</v>
      </c>
      <c r="F1803" s="3">
        <v>0.34</v>
      </c>
    </row>
    <row r="1804" spans="1:6" x14ac:dyDescent="0.3">
      <c r="A1804" t="s">
        <v>5221</v>
      </c>
      <c r="B1804" t="s">
        <v>3372</v>
      </c>
      <c r="C1804" t="s">
        <v>706</v>
      </c>
      <c r="D1804" s="1">
        <f t="shared" ca="1" si="28"/>
        <v>44452</v>
      </c>
      <c r="E1804" s="2">
        <v>654</v>
      </c>
      <c r="F1804" s="3">
        <v>0.44</v>
      </c>
    </row>
    <row r="1805" spans="1:6" x14ac:dyDescent="0.3">
      <c r="A1805" t="s">
        <v>5222</v>
      </c>
      <c r="B1805" t="s">
        <v>3373</v>
      </c>
      <c r="C1805" t="s">
        <v>707</v>
      </c>
      <c r="D1805" s="1">
        <f t="shared" ca="1" si="28"/>
        <v>44397</v>
      </c>
      <c r="E1805" s="2">
        <v>356</v>
      </c>
      <c r="F1805" s="3">
        <v>0.44</v>
      </c>
    </row>
    <row r="1806" spans="1:6" x14ac:dyDescent="0.3">
      <c r="A1806" t="s">
        <v>5223</v>
      </c>
      <c r="B1806" t="s">
        <v>3374</v>
      </c>
      <c r="C1806" t="s">
        <v>708</v>
      </c>
      <c r="D1806" s="1">
        <f t="shared" ca="1" si="28"/>
        <v>44517</v>
      </c>
      <c r="E1806" s="2">
        <v>686</v>
      </c>
      <c r="F1806" s="3">
        <v>0.44</v>
      </c>
    </row>
    <row r="1807" spans="1:6" x14ac:dyDescent="0.3">
      <c r="A1807" t="s">
        <v>5224</v>
      </c>
      <c r="B1807" t="s">
        <v>3375</v>
      </c>
      <c r="C1807" t="s">
        <v>709</v>
      </c>
      <c r="D1807" s="1">
        <f t="shared" ca="1" si="28"/>
        <v>44410</v>
      </c>
      <c r="E1807" s="2">
        <v>456</v>
      </c>
      <c r="F1807" s="3">
        <v>0.44</v>
      </c>
    </row>
    <row r="1808" spans="1:6" x14ac:dyDescent="0.3">
      <c r="A1808" t="s">
        <v>5225</v>
      </c>
      <c r="B1808" t="s">
        <v>3376</v>
      </c>
      <c r="C1808" t="s">
        <v>710</v>
      </c>
      <c r="D1808" s="1">
        <f t="shared" ca="1" si="28"/>
        <v>44745</v>
      </c>
      <c r="E1808" s="2">
        <v>516</v>
      </c>
      <c r="F1808" s="3">
        <v>0.44</v>
      </c>
    </row>
    <row r="1809" spans="1:6" x14ac:dyDescent="0.3">
      <c r="A1809" t="s">
        <v>5226</v>
      </c>
      <c r="B1809" t="s">
        <v>3377</v>
      </c>
      <c r="C1809" t="s">
        <v>711</v>
      </c>
      <c r="D1809" s="1">
        <f t="shared" ca="1" si="28"/>
        <v>44467</v>
      </c>
      <c r="E1809" s="2">
        <v>355</v>
      </c>
      <c r="F1809" s="3">
        <v>0.1</v>
      </c>
    </row>
    <row r="1810" spans="1:6" x14ac:dyDescent="0.3">
      <c r="A1810" t="s">
        <v>5227</v>
      </c>
      <c r="B1810" t="s">
        <v>3378</v>
      </c>
      <c r="C1810" t="s">
        <v>712</v>
      </c>
      <c r="D1810" s="1">
        <f t="shared" ca="1" si="28"/>
        <v>44634</v>
      </c>
      <c r="E1810" s="2">
        <v>465</v>
      </c>
      <c r="F1810" s="3">
        <v>0.1</v>
      </c>
    </row>
    <row r="1811" spans="1:6" x14ac:dyDescent="0.3">
      <c r="A1811" t="s">
        <v>5228</v>
      </c>
      <c r="B1811" t="s">
        <v>3379</v>
      </c>
      <c r="C1811" t="s">
        <v>713</v>
      </c>
      <c r="D1811" s="1">
        <f t="shared" ca="1" si="28"/>
        <v>44684</v>
      </c>
      <c r="E1811" s="2">
        <v>965</v>
      </c>
      <c r="F1811" s="3">
        <v>0.1</v>
      </c>
    </row>
    <row r="1812" spans="1:6" x14ac:dyDescent="0.3">
      <c r="A1812" t="s">
        <v>5229</v>
      </c>
      <c r="B1812" t="s">
        <v>3380</v>
      </c>
      <c r="C1812" t="s">
        <v>714</v>
      </c>
      <c r="D1812" s="1">
        <f t="shared" ca="1" si="28"/>
        <v>44408</v>
      </c>
      <c r="E1812" s="2">
        <v>1158</v>
      </c>
      <c r="F1812" s="3">
        <v>0.3</v>
      </c>
    </row>
    <row r="1813" spans="1:6" x14ac:dyDescent="0.3">
      <c r="A1813" t="s">
        <v>5230</v>
      </c>
      <c r="B1813" t="s">
        <v>3381</v>
      </c>
      <c r="C1813" t="s">
        <v>715</v>
      </c>
      <c r="D1813" s="1">
        <f t="shared" ca="1" si="28"/>
        <v>44390</v>
      </c>
      <c r="E1813" s="2">
        <v>264</v>
      </c>
      <c r="F1813" s="3">
        <v>0.3</v>
      </c>
    </row>
    <row r="1814" spans="1:6" x14ac:dyDescent="0.3">
      <c r="A1814" t="s">
        <v>5231</v>
      </c>
      <c r="B1814" t="s">
        <v>3382</v>
      </c>
      <c r="C1814" t="s">
        <v>716</v>
      </c>
      <c r="D1814" s="1">
        <f t="shared" ca="1" si="28"/>
        <v>44641</v>
      </c>
      <c r="E1814" s="2">
        <v>433</v>
      </c>
      <c r="F1814" s="3">
        <v>0.3</v>
      </c>
    </row>
    <row r="1815" spans="1:6" x14ac:dyDescent="0.3">
      <c r="A1815" t="s">
        <v>5232</v>
      </c>
      <c r="B1815" t="s">
        <v>3383</v>
      </c>
      <c r="C1815" t="s">
        <v>717</v>
      </c>
      <c r="D1815" s="1">
        <f t="shared" ca="1" si="28"/>
        <v>44668</v>
      </c>
      <c r="E1815" s="2">
        <v>562</v>
      </c>
      <c r="F1815" s="3">
        <v>0.25</v>
      </c>
    </row>
    <row r="1816" spans="1:6" x14ac:dyDescent="0.3">
      <c r="A1816" t="s">
        <v>5233</v>
      </c>
      <c r="B1816" t="s">
        <v>3384</v>
      </c>
      <c r="C1816" t="s">
        <v>718</v>
      </c>
      <c r="D1816" s="1">
        <f t="shared" ca="1" si="28"/>
        <v>44668</v>
      </c>
      <c r="E1816" s="2">
        <v>423</v>
      </c>
      <c r="F1816" s="3">
        <v>0.25</v>
      </c>
    </row>
    <row r="1817" spans="1:6" x14ac:dyDescent="0.3">
      <c r="A1817" t="s">
        <v>5234</v>
      </c>
      <c r="B1817" t="s">
        <v>3285</v>
      </c>
      <c r="C1817" t="s">
        <v>719</v>
      </c>
      <c r="D1817" s="1">
        <f t="shared" ca="1" si="28"/>
        <v>44254</v>
      </c>
      <c r="E1817" s="2">
        <v>621</v>
      </c>
      <c r="F1817" s="3">
        <v>0.3</v>
      </c>
    </row>
    <row r="1818" spans="1:6" x14ac:dyDescent="0.3">
      <c r="A1818" t="s">
        <v>5235</v>
      </c>
      <c r="B1818" t="s">
        <v>3286</v>
      </c>
      <c r="C1818" t="s">
        <v>720</v>
      </c>
      <c r="D1818" s="1">
        <f t="shared" ca="1" si="28"/>
        <v>44214</v>
      </c>
      <c r="E1818" s="2">
        <v>333</v>
      </c>
      <c r="F1818" s="3">
        <v>0.3</v>
      </c>
    </row>
    <row r="1819" spans="1:6" x14ac:dyDescent="0.3">
      <c r="A1819" t="s">
        <v>5236</v>
      </c>
      <c r="B1819" t="s">
        <v>3287</v>
      </c>
      <c r="C1819" t="s">
        <v>721</v>
      </c>
      <c r="D1819" s="1">
        <f t="shared" ca="1" si="28"/>
        <v>44349</v>
      </c>
      <c r="E1819" s="2">
        <v>236</v>
      </c>
      <c r="F1819" s="3">
        <v>0.3</v>
      </c>
    </row>
    <row r="1820" spans="1:6" x14ac:dyDescent="0.3">
      <c r="A1820" t="s">
        <v>5237</v>
      </c>
      <c r="B1820" t="s">
        <v>3288</v>
      </c>
      <c r="C1820" t="s">
        <v>722</v>
      </c>
      <c r="D1820" s="1">
        <f t="shared" ca="1" si="28"/>
        <v>44991</v>
      </c>
      <c r="E1820" s="2">
        <v>456</v>
      </c>
      <c r="F1820" s="3">
        <v>0.4</v>
      </c>
    </row>
    <row r="1821" spans="1:6" x14ac:dyDescent="0.3">
      <c r="A1821" t="s">
        <v>5238</v>
      </c>
      <c r="B1821" t="s">
        <v>3289</v>
      </c>
      <c r="C1821" t="s">
        <v>723</v>
      </c>
      <c r="D1821" s="1">
        <f t="shared" ca="1" si="28"/>
        <v>45004</v>
      </c>
      <c r="E1821" s="2">
        <v>963</v>
      </c>
      <c r="F1821" s="3">
        <v>0.4</v>
      </c>
    </row>
    <row r="1822" spans="1:6" x14ac:dyDescent="0.3">
      <c r="A1822" t="s">
        <v>5239</v>
      </c>
      <c r="B1822" t="s">
        <v>3290</v>
      </c>
      <c r="C1822" t="s">
        <v>724</v>
      </c>
      <c r="D1822" s="1">
        <f t="shared" ca="1" si="28"/>
        <v>44468</v>
      </c>
      <c r="E1822" s="2">
        <v>234</v>
      </c>
      <c r="F1822" s="3">
        <v>0.4</v>
      </c>
    </row>
    <row r="1823" spans="1:6" x14ac:dyDescent="0.3">
      <c r="A1823" t="s">
        <v>5240</v>
      </c>
      <c r="B1823" t="s">
        <v>3291</v>
      </c>
      <c r="C1823" t="s">
        <v>725</v>
      </c>
      <c r="D1823" s="1">
        <f t="shared" ca="1" si="28"/>
        <v>44358</v>
      </c>
      <c r="E1823" s="2">
        <v>456</v>
      </c>
      <c r="F1823" s="3">
        <v>0.4</v>
      </c>
    </row>
    <row r="1824" spans="1:6" x14ac:dyDescent="0.3">
      <c r="A1824" t="s">
        <v>5241</v>
      </c>
      <c r="B1824" t="s">
        <v>3292</v>
      </c>
      <c r="C1824" t="s">
        <v>726</v>
      </c>
      <c r="D1824" s="1">
        <f t="shared" ca="1" si="28"/>
        <v>44825</v>
      </c>
      <c r="E1824" s="2">
        <v>564</v>
      </c>
      <c r="F1824" s="3">
        <v>0.4</v>
      </c>
    </row>
    <row r="1825" spans="1:6" x14ac:dyDescent="0.3">
      <c r="A1825" t="s">
        <v>5242</v>
      </c>
      <c r="B1825" t="s">
        <v>3293</v>
      </c>
      <c r="C1825" t="s">
        <v>727</v>
      </c>
      <c r="D1825" s="1">
        <f t="shared" ca="1" si="28"/>
        <v>44446</v>
      </c>
      <c r="E1825" s="2">
        <v>634</v>
      </c>
      <c r="F1825" s="3">
        <v>0.4</v>
      </c>
    </row>
    <row r="1826" spans="1:6" x14ac:dyDescent="0.3">
      <c r="A1826" t="s">
        <v>5243</v>
      </c>
      <c r="B1826" t="s">
        <v>3294</v>
      </c>
      <c r="C1826" t="s">
        <v>728</v>
      </c>
      <c r="D1826" s="1">
        <f t="shared" ca="1" si="28"/>
        <v>44323</v>
      </c>
      <c r="E1826" s="2">
        <v>236</v>
      </c>
      <c r="F1826" s="3">
        <v>0.45</v>
      </c>
    </row>
    <row r="1827" spans="1:6" x14ac:dyDescent="0.3">
      <c r="A1827" t="s">
        <v>5244</v>
      </c>
      <c r="B1827" t="s">
        <v>3295</v>
      </c>
      <c r="C1827" t="s">
        <v>729</v>
      </c>
      <c r="D1827" s="1">
        <f t="shared" ca="1" si="28"/>
        <v>44431</v>
      </c>
      <c r="E1827" s="2">
        <v>444</v>
      </c>
      <c r="F1827" s="3">
        <v>0.45</v>
      </c>
    </row>
    <row r="1828" spans="1:6" x14ac:dyDescent="0.3">
      <c r="A1828" t="s">
        <v>5245</v>
      </c>
      <c r="B1828" t="s">
        <v>3296</v>
      </c>
      <c r="C1828" t="s">
        <v>730</v>
      </c>
      <c r="D1828" s="1">
        <f t="shared" ca="1" si="28"/>
        <v>44641</v>
      </c>
      <c r="E1828" s="2">
        <v>456</v>
      </c>
      <c r="F1828" s="3">
        <v>0.45</v>
      </c>
    </row>
    <row r="1829" spans="1:6" x14ac:dyDescent="0.3">
      <c r="A1829" t="s">
        <v>5246</v>
      </c>
      <c r="B1829" t="s">
        <v>3297</v>
      </c>
      <c r="C1829" t="s">
        <v>731</v>
      </c>
      <c r="D1829" s="1">
        <f t="shared" ca="1" si="28"/>
        <v>44420</v>
      </c>
      <c r="E1829" s="2">
        <v>963</v>
      </c>
      <c r="F1829" s="3">
        <v>0.47</v>
      </c>
    </row>
    <row r="1830" spans="1:6" x14ac:dyDescent="0.3">
      <c r="A1830" t="s">
        <v>5247</v>
      </c>
      <c r="B1830" t="s">
        <v>3298</v>
      </c>
      <c r="C1830" t="s">
        <v>732</v>
      </c>
      <c r="D1830" s="1">
        <f t="shared" ca="1" si="28"/>
        <v>44599</v>
      </c>
      <c r="E1830" s="2">
        <v>456</v>
      </c>
      <c r="F1830" s="3">
        <v>0.47</v>
      </c>
    </row>
    <row r="1831" spans="1:6" x14ac:dyDescent="0.3">
      <c r="A1831" t="s">
        <v>5248</v>
      </c>
      <c r="B1831" t="s">
        <v>3299</v>
      </c>
      <c r="C1831" t="s">
        <v>733</v>
      </c>
      <c r="D1831" s="1">
        <f t="shared" ca="1" si="28"/>
        <v>44445</v>
      </c>
      <c r="E1831" s="2">
        <v>1189</v>
      </c>
      <c r="F1831" s="3">
        <v>0.46</v>
      </c>
    </row>
    <row r="1832" spans="1:6" x14ac:dyDescent="0.3">
      <c r="A1832" t="s">
        <v>5249</v>
      </c>
      <c r="B1832" t="s">
        <v>3300</v>
      </c>
      <c r="C1832" t="s">
        <v>734</v>
      </c>
      <c r="D1832" s="1">
        <f t="shared" ca="1" si="28"/>
        <v>44429</v>
      </c>
      <c r="E1832" s="2">
        <v>1298</v>
      </c>
      <c r="F1832" s="3">
        <v>0.46</v>
      </c>
    </row>
    <row r="1833" spans="1:6" x14ac:dyDescent="0.3">
      <c r="A1833" t="s">
        <v>5250</v>
      </c>
      <c r="B1833" t="s">
        <v>3301</v>
      </c>
      <c r="C1833" t="s">
        <v>735</v>
      </c>
      <c r="D1833" s="1">
        <f t="shared" ca="1" si="28"/>
        <v>44344</v>
      </c>
      <c r="E1833" s="2">
        <v>1456</v>
      </c>
      <c r="F1833" s="3">
        <v>0.46</v>
      </c>
    </row>
    <row r="1834" spans="1:6" x14ac:dyDescent="0.3">
      <c r="A1834" t="s">
        <v>5251</v>
      </c>
      <c r="B1834" t="s">
        <v>3302</v>
      </c>
      <c r="C1834" t="s">
        <v>736</v>
      </c>
      <c r="D1834" s="1">
        <f t="shared" ca="1" si="28"/>
        <v>44765</v>
      </c>
      <c r="E1834" s="2">
        <v>1478</v>
      </c>
      <c r="F1834" s="3">
        <v>0.3</v>
      </c>
    </row>
    <row r="1835" spans="1:6" x14ac:dyDescent="0.3">
      <c r="A1835" t="s">
        <v>5252</v>
      </c>
      <c r="B1835" t="s">
        <v>3303</v>
      </c>
      <c r="C1835" t="s">
        <v>737</v>
      </c>
      <c r="D1835" s="1">
        <f t="shared" ca="1" si="28"/>
        <v>44296</v>
      </c>
      <c r="E1835" s="2">
        <v>256</v>
      </c>
      <c r="F1835" s="3">
        <v>0.3</v>
      </c>
    </row>
    <row r="1836" spans="1:6" x14ac:dyDescent="0.3">
      <c r="A1836" t="s">
        <v>5253</v>
      </c>
      <c r="B1836" t="s">
        <v>3304</v>
      </c>
      <c r="C1836" t="s">
        <v>738</v>
      </c>
      <c r="D1836" s="1">
        <f t="shared" ca="1" si="28"/>
        <v>44890</v>
      </c>
      <c r="E1836" s="2">
        <v>2698</v>
      </c>
      <c r="F1836" s="3">
        <v>0.3</v>
      </c>
    </row>
    <row r="1837" spans="1:6" x14ac:dyDescent="0.3">
      <c r="A1837" t="s">
        <v>5254</v>
      </c>
      <c r="B1837" t="s">
        <v>3305</v>
      </c>
      <c r="C1837" t="s">
        <v>739</v>
      </c>
      <c r="D1837" s="1">
        <f t="shared" ca="1" si="28"/>
        <v>44438</v>
      </c>
      <c r="E1837" s="2">
        <v>2364</v>
      </c>
      <c r="F1837" s="3">
        <v>0.3</v>
      </c>
    </row>
    <row r="1838" spans="1:6" x14ac:dyDescent="0.3">
      <c r="A1838" t="s">
        <v>5255</v>
      </c>
      <c r="B1838" t="s">
        <v>3306</v>
      </c>
      <c r="C1838" t="s">
        <v>740</v>
      </c>
      <c r="D1838" s="1">
        <f t="shared" ca="1" si="28"/>
        <v>44308</v>
      </c>
      <c r="E1838" s="2">
        <v>1236</v>
      </c>
      <c r="F1838" s="3">
        <v>0.3</v>
      </c>
    </row>
    <row r="1839" spans="1:6" x14ac:dyDescent="0.3">
      <c r="A1839" t="s">
        <v>5256</v>
      </c>
      <c r="B1839" t="s">
        <v>3307</v>
      </c>
      <c r="C1839" t="s">
        <v>741</v>
      </c>
      <c r="D1839" s="1">
        <f t="shared" ca="1" si="28"/>
        <v>44947</v>
      </c>
      <c r="E1839" s="2">
        <v>756</v>
      </c>
      <c r="F1839" s="3">
        <v>0.35</v>
      </c>
    </row>
    <row r="1840" spans="1:6" x14ac:dyDescent="0.3">
      <c r="A1840" t="s">
        <v>5257</v>
      </c>
      <c r="B1840" t="s">
        <v>3308</v>
      </c>
      <c r="C1840" t="s">
        <v>742</v>
      </c>
      <c r="D1840" s="1">
        <f t="shared" ca="1" si="28"/>
        <v>44320</v>
      </c>
      <c r="E1840" s="2">
        <v>326</v>
      </c>
      <c r="F1840" s="3">
        <v>0.35</v>
      </c>
    </row>
    <row r="1841" spans="1:6" x14ac:dyDescent="0.3">
      <c r="A1841" t="s">
        <v>5258</v>
      </c>
      <c r="B1841" t="s">
        <v>3309</v>
      </c>
      <c r="C1841" t="s">
        <v>743</v>
      </c>
      <c r="D1841" s="1">
        <f t="shared" ca="1" si="28"/>
        <v>44785</v>
      </c>
      <c r="E1841" s="2">
        <v>453</v>
      </c>
      <c r="F1841" s="3">
        <v>0.35</v>
      </c>
    </row>
    <row r="1842" spans="1:6" x14ac:dyDescent="0.3">
      <c r="A1842" t="s">
        <v>5259</v>
      </c>
      <c r="B1842" t="s">
        <v>3310</v>
      </c>
      <c r="C1842" t="s">
        <v>744</v>
      </c>
      <c r="D1842" s="1">
        <f t="shared" ca="1" si="28"/>
        <v>44962</v>
      </c>
      <c r="E1842" s="2">
        <v>326</v>
      </c>
      <c r="F1842" s="3">
        <v>0.35</v>
      </c>
    </row>
    <row r="1843" spans="1:6" x14ac:dyDescent="0.3">
      <c r="A1843" t="s">
        <v>5260</v>
      </c>
      <c r="B1843" t="s">
        <v>3311</v>
      </c>
      <c r="C1843" t="s">
        <v>745</v>
      </c>
      <c r="D1843" s="1">
        <f t="shared" ca="1" si="28"/>
        <v>44384</v>
      </c>
      <c r="E1843" s="2">
        <v>456</v>
      </c>
      <c r="F1843" s="3">
        <v>0.35</v>
      </c>
    </row>
    <row r="1844" spans="1:6" x14ac:dyDescent="0.3">
      <c r="A1844" t="s">
        <v>5261</v>
      </c>
      <c r="B1844" t="s">
        <v>3312</v>
      </c>
      <c r="C1844" t="s">
        <v>746</v>
      </c>
      <c r="D1844" s="1">
        <f t="shared" ca="1" si="28"/>
        <v>44498</v>
      </c>
      <c r="E1844" s="2">
        <v>675</v>
      </c>
      <c r="F1844" s="3">
        <v>0.35</v>
      </c>
    </row>
    <row r="1845" spans="1:6" x14ac:dyDescent="0.3">
      <c r="A1845" t="s">
        <v>5262</v>
      </c>
      <c r="B1845" t="s">
        <v>3313</v>
      </c>
      <c r="C1845" t="s">
        <v>747</v>
      </c>
      <c r="D1845" s="1">
        <f t="shared" ca="1" si="28"/>
        <v>44809</v>
      </c>
      <c r="E1845" s="2">
        <v>654</v>
      </c>
      <c r="F1845" s="3">
        <v>0.4</v>
      </c>
    </row>
    <row r="1846" spans="1:6" x14ac:dyDescent="0.3">
      <c r="A1846" t="s">
        <v>5263</v>
      </c>
      <c r="B1846" t="s">
        <v>3314</v>
      </c>
      <c r="C1846" t="s">
        <v>748</v>
      </c>
      <c r="D1846" s="1">
        <f t="shared" ca="1" si="28"/>
        <v>44830</v>
      </c>
      <c r="E1846" s="2">
        <v>654</v>
      </c>
      <c r="F1846" s="3">
        <v>0.4</v>
      </c>
    </row>
    <row r="1847" spans="1:6" x14ac:dyDescent="0.3">
      <c r="A1847" t="s">
        <v>5264</v>
      </c>
      <c r="B1847" t="s">
        <v>3315</v>
      </c>
      <c r="C1847" t="s">
        <v>749</v>
      </c>
      <c r="D1847" s="1">
        <f t="shared" ca="1" si="28"/>
        <v>44497</v>
      </c>
      <c r="E1847" s="2">
        <v>654</v>
      </c>
      <c r="F1847" s="3">
        <v>0.15</v>
      </c>
    </row>
    <row r="1848" spans="1:6" x14ac:dyDescent="0.3">
      <c r="A1848" t="s">
        <v>5265</v>
      </c>
      <c r="B1848" t="s">
        <v>3316</v>
      </c>
      <c r="C1848" t="s">
        <v>750</v>
      </c>
      <c r="D1848" s="1">
        <f t="shared" ca="1" si="28"/>
        <v>44730</v>
      </c>
      <c r="E1848" s="2">
        <v>654</v>
      </c>
      <c r="F1848" s="3">
        <v>0.15</v>
      </c>
    </row>
    <row r="1849" spans="1:6" x14ac:dyDescent="0.3">
      <c r="A1849" t="s">
        <v>5266</v>
      </c>
      <c r="B1849" t="s">
        <v>3317</v>
      </c>
      <c r="C1849" t="s">
        <v>751</v>
      </c>
      <c r="D1849" s="1">
        <f t="shared" ca="1" si="28"/>
        <v>44557</v>
      </c>
      <c r="E1849" s="2">
        <v>356</v>
      </c>
      <c r="F1849" s="3">
        <v>0.15</v>
      </c>
    </row>
    <row r="1850" spans="1:6" x14ac:dyDescent="0.3">
      <c r="A1850" t="s">
        <v>5267</v>
      </c>
      <c r="B1850" t="s">
        <v>3318</v>
      </c>
      <c r="C1850" t="s">
        <v>752</v>
      </c>
      <c r="D1850" s="1">
        <f t="shared" ca="1" si="28"/>
        <v>44585</v>
      </c>
      <c r="E1850" s="2">
        <v>686</v>
      </c>
      <c r="F1850" s="3">
        <v>0.35</v>
      </c>
    </row>
    <row r="1851" spans="1:6" x14ac:dyDescent="0.3">
      <c r="A1851" t="s">
        <v>5268</v>
      </c>
      <c r="B1851" t="s">
        <v>3319</v>
      </c>
      <c r="C1851" t="s">
        <v>753</v>
      </c>
      <c r="D1851" s="1">
        <f t="shared" ca="1" si="28"/>
        <v>44308</v>
      </c>
      <c r="E1851" s="2">
        <v>456</v>
      </c>
      <c r="F1851" s="3">
        <v>0.35</v>
      </c>
    </row>
    <row r="1852" spans="1:6" x14ac:dyDescent="0.3">
      <c r="A1852" t="s">
        <v>5269</v>
      </c>
      <c r="B1852" t="s">
        <v>3320</v>
      </c>
      <c r="C1852" t="s">
        <v>754</v>
      </c>
      <c r="D1852" s="1">
        <f t="shared" ca="1" si="28"/>
        <v>44755</v>
      </c>
      <c r="E1852" s="2">
        <v>516</v>
      </c>
      <c r="F1852" s="3">
        <v>0.35</v>
      </c>
    </row>
    <row r="1853" spans="1:6" x14ac:dyDescent="0.3">
      <c r="A1853" t="s">
        <v>5270</v>
      </c>
      <c r="B1853" t="s">
        <v>3321</v>
      </c>
      <c r="C1853" t="s">
        <v>755</v>
      </c>
      <c r="D1853" s="1">
        <f t="shared" ca="1" si="28"/>
        <v>44743</v>
      </c>
      <c r="E1853" s="2">
        <v>355</v>
      </c>
      <c r="F1853" s="3">
        <v>0.35</v>
      </c>
    </row>
    <row r="1854" spans="1:6" x14ac:dyDescent="0.3">
      <c r="A1854" t="s">
        <v>5271</v>
      </c>
      <c r="B1854" t="s">
        <v>3322</v>
      </c>
      <c r="C1854" t="s">
        <v>756</v>
      </c>
      <c r="D1854" s="1">
        <f t="shared" ca="1" si="28"/>
        <v>44309</v>
      </c>
      <c r="E1854" s="2">
        <v>465</v>
      </c>
      <c r="F1854" s="3">
        <v>0.55000000000000004</v>
      </c>
    </row>
    <row r="1855" spans="1:6" x14ac:dyDescent="0.3">
      <c r="A1855" t="s">
        <v>5272</v>
      </c>
      <c r="B1855" t="s">
        <v>3323</v>
      </c>
      <c r="C1855" t="s">
        <v>757</v>
      </c>
      <c r="D1855" s="1">
        <f t="shared" ca="1" si="28"/>
        <v>44361</v>
      </c>
      <c r="E1855" s="2">
        <v>965</v>
      </c>
      <c r="F1855" s="3">
        <v>0.55000000000000004</v>
      </c>
    </row>
    <row r="1856" spans="1:6" x14ac:dyDescent="0.3">
      <c r="A1856" t="s">
        <v>5273</v>
      </c>
      <c r="B1856" t="s">
        <v>3324</v>
      </c>
      <c r="C1856" t="s">
        <v>758</v>
      </c>
      <c r="D1856" s="1">
        <f t="shared" ca="1" si="28"/>
        <v>44752</v>
      </c>
      <c r="E1856" s="2">
        <v>1158</v>
      </c>
      <c r="F1856" s="3">
        <v>0.55000000000000004</v>
      </c>
    </row>
    <row r="1857" spans="1:6" x14ac:dyDescent="0.3">
      <c r="A1857" t="s">
        <v>5274</v>
      </c>
      <c r="B1857" t="s">
        <v>3325</v>
      </c>
      <c r="C1857" t="s">
        <v>759</v>
      </c>
      <c r="D1857" s="1">
        <f t="shared" ca="1" si="28"/>
        <v>44764</v>
      </c>
      <c r="E1857" s="2">
        <v>264</v>
      </c>
      <c r="F1857" s="3">
        <v>0.55000000000000004</v>
      </c>
    </row>
    <row r="1858" spans="1:6" x14ac:dyDescent="0.3">
      <c r="A1858" t="s">
        <v>5275</v>
      </c>
      <c r="B1858" t="s">
        <v>3326</v>
      </c>
      <c r="C1858" t="s">
        <v>760</v>
      </c>
      <c r="D1858" s="1">
        <f t="shared" ca="1" si="28"/>
        <v>44424</v>
      </c>
      <c r="E1858" s="2">
        <v>433</v>
      </c>
      <c r="F1858" s="3">
        <v>0.5</v>
      </c>
    </row>
    <row r="1859" spans="1:6" x14ac:dyDescent="0.3">
      <c r="A1859" t="s">
        <v>5276</v>
      </c>
      <c r="B1859" t="s">
        <v>3327</v>
      </c>
      <c r="C1859" t="s">
        <v>761</v>
      </c>
      <c r="D1859" s="1">
        <f t="shared" ref="D1859:D1922" ca="1" si="29">RANDBETWEEN(DATE(2021,1,1),DATE(2023,3,31))</f>
        <v>45009</v>
      </c>
      <c r="E1859" s="2">
        <v>562</v>
      </c>
      <c r="F1859" s="3">
        <v>0.5</v>
      </c>
    </row>
    <row r="1860" spans="1:6" x14ac:dyDescent="0.3">
      <c r="A1860" t="s">
        <v>5277</v>
      </c>
      <c r="B1860" t="s">
        <v>3328</v>
      </c>
      <c r="C1860" t="s">
        <v>762</v>
      </c>
      <c r="D1860" s="1">
        <f t="shared" ca="1" si="29"/>
        <v>44706</v>
      </c>
      <c r="E1860" s="2">
        <v>423</v>
      </c>
      <c r="F1860" s="3">
        <v>0.5</v>
      </c>
    </row>
    <row r="1861" spans="1:6" x14ac:dyDescent="0.3">
      <c r="A1861" t="s">
        <v>5278</v>
      </c>
      <c r="B1861" t="s">
        <v>3329</v>
      </c>
      <c r="C1861" t="s">
        <v>763</v>
      </c>
      <c r="D1861" s="1">
        <f t="shared" ca="1" si="29"/>
        <v>44291</v>
      </c>
      <c r="E1861" s="2">
        <v>621</v>
      </c>
      <c r="F1861" s="3">
        <v>0.5</v>
      </c>
    </row>
    <row r="1862" spans="1:6" x14ac:dyDescent="0.3">
      <c r="A1862" t="s">
        <v>5279</v>
      </c>
      <c r="B1862" t="s">
        <v>3330</v>
      </c>
      <c r="C1862" t="s">
        <v>764</v>
      </c>
      <c r="D1862" s="1">
        <f t="shared" ca="1" si="29"/>
        <v>44950</v>
      </c>
      <c r="E1862" s="2">
        <v>333</v>
      </c>
      <c r="F1862" s="3">
        <v>0.5</v>
      </c>
    </row>
    <row r="1863" spans="1:6" x14ac:dyDescent="0.3">
      <c r="A1863" t="s">
        <v>5280</v>
      </c>
      <c r="B1863" t="s">
        <v>3331</v>
      </c>
      <c r="C1863" t="s">
        <v>765</v>
      </c>
      <c r="D1863" s="1">
        <f t="shared" ca="1" si="29"/>
        <v>44647</v>
      </c>
      <c r="E1863" s="2">
        <v>236</v>
      </c>
      <c r="F1863" s="3">
        <v>0.3</v>
      </c>
    </row>
    <row r="1864" spans="1:6" x14ac:dyDescent="0.3">
      <c r="A1864" t="s">
        <v>5281</v>
      </c>
      <c r="B1864" t="s">
        <v>3332</v>
      </c>
      <c r="C1864" t="s">
        <v>765</v>
      </c>
      <c r="D1864" s="1">
        <f t="shared" ca="1" si="29"/>
        <v>44679</v>
      </c>
      <c r="E1864" s="2">
        <v>456</v>
      </c>
      <c r="F1864" s="3">
        <v>0.32</v>
      </c>
    </row>
    <row r="1865" spans="1:6" x14ac:dyDescent="0.3">
      <c r="A1865" t="s">
        <v>5282</v>
      </c>
      <c r="B1865" t="s">
        <v>3333</v>
      </c>
      <c r="C1865" t="s">
        <v>765</v>
      </c>
      <c r="D1865" s="1">
        <f t="shared" ca="1" si="29"/>
        <v>45010</v>
      </c>
      <c r="E1865" s="2">
        <v>963</v>
      </c>
      <c r="F1865" s="3">
        <v>0.25</v>
      </c>
    </row>
    <row r="1866" spans="1:6" x14ac:dyDescent="0.3">
      <c r="A1866" t="s">
        <v>5283</v>
      </c>
      <c r="B1866" t="s">
        <v>3334</v>
      </c>
      <c r="C1866" t="s">
        <v>765</v>
      </c>
      <c r="D1866" s="1">
        <f t="shared" ca="1" si="29"/>
        <v>44493</v>
      </c>
      <c r="E1866" s="2">
        <v>234</v>
      </c>
      <c r="F1866" s="3">
        <v>0.45</v>
      </c>
    </row>
    <row r="1867" spans="1:6" x14ac:dyDescent="0.3">
      <c r="A1867" t="s">
        <v>5284</v>
      </c>
      <c r="B1867" t="s">
        <v>3335</v>
      </c>
      <c r="C1867" t="s">
        <v>765</v>
      </c>
      <c r="D1867" s="1">
        <f t="shared" ca="1" si="29"/>
        <v>44202</v>
      </c>
      <c r="E1867" s="2">
        <v>456</v>
      </c>
      <c r="F1867" s="3">
        <v>0.15</v>
      </c>
    </row>
    <row r="1868" spans="1:6" x14ac:dyDescent="0.3">
      <c r="A1868" t="s">
        <v>5285</v>
      </c>
      <c r="B1868" t="s">
        <v>3336</v>
      </c>
      <c r="C1868" t="s">
        <v>766</v>
      </c>
      <c r="D1868" s="1">
        <f t="shared" ca="1" si="29"/>
        <v>44938</v>
      </c>
      <c r="E1868" s="2">
        <v>564</v>
      </c>
      <c r="F1868" s="3">
        <v>0.33</v>
      </c>
    </row>
    <row r="1869" spans="1:6" x14ac:dyDescent="0.3">
      <c r="A1869" t="s">
        <v>5286</v>
      </c>
      <c r="B1869" t="s">
        <v>3337</v>
      </c>
      <c r="C1869" t="s">
        <v>767</v>
      </c>
      <c r="D1869" s="1">
        <f t="shared" ca="1" si="29"/>
        <v>44410</v>
      </c>
      <c r="E1869" s="2">
        <v>634</v>
      </c>
      <c r="F1869" s="3">
        <v>0.42</v>
      </c>
    </row>
    <row r="1870" spans="1:6" x14ac:dyDescent="0.3">
      <c r="A1870" t="s">
        <v>5287</v>
      </c>
      <c r="B1870" t="s">
        <v>3338</v>
      </c>
      <c r="C1870" t="s">
        <v>768</v>
      </c>
      <c r="D1870" s="1">
        <f t="shared" ca="1" si="29"/>
        <v>44322</v>
      </c>
      <c r="E1870" s="2">
        <v>236</v>
      </c>
      <c r="F1870" s="3">
        <v>0.42</v>
      </c>
    </row>
    <row r="1871" spans="1:6" x14ac:dyDescent="0.3">
      <c r="A1871" t="s">
        <v>5288</v>
      </c>
      <c r="B1871" t="s">
        <v>3339</v>
      </c>
      <c r="C1871" t="s">
        <v>769</v>
      </c>
      <c r="D1871" s="1">
        <f t="shared" ca="1" si="29"/>
        <v>44668</v>
      </c>
      <c r="E1871" s="2">
        <v>444</v>
      </c>
      <c r="F1871" s="3">
        <v>0.39</v>
      </c>
    </row>
    <row r="1872" spans="1:6" x14ac:dyDescent="0.3">
      <c r="A1872" t="s">
        <v>5289</v>
      </c>
      <c r="B1872" t="s">
        <v>3340</v>
      </c>
      <c r="C1872" t="s">
        <v>770</v>
      </c>
      <c r="D1872" s="1">
        <f t="shared" ca="1" si="29"/>
        <v>44922</v>
      </c>
      <c r="E1872" s="2">
        <v>456</v>
      </c>
      <c r="F1872" s="3">
        <v>0.39</v>
      </c>
    </row>
    <row r="1873" spans="1:6" x14ac:dyDescent="0.3">
      <c r="A1873" t="s">
        <v>5290</v>
      </c>
      <c r="B1873" t="s">
        <v>3341</v>
      </c>
      <c r="C1873" t="s">
        <v>771</v>
      </c>
      <c r="D1873" s="1">
        <f t="shared" ca="1" si="29"/>
        <v>44941</v>
      </c>
      <c r="E1873" s="2">
        <v>963</v>
      </c>
      <c r="F1873" s="3">
        <v>0.39</v>
      </c>
    </row>
    <row r="1874" spans="1:6" x14ac:dyDescent="0.3">
      <c r="A1874" t="s">
        <v>5291</v>
      </c>
      <c r="B1874" t="s">
        <v>3342</v>
      </c>
      <c r="C1874" t="s">
        <v>772</v>
      </c>
      <c r="D1874" s="1">
        <f t="shared" ca="1" si="29"/>
        <v>44550</v>
      </c>
      <c r="E1874" s="2">
        <v>456</v>
      </c>
      <c r="F1874" s="3">
        <v>0.39</v>
      </c>
    </row>
    <row r="1875" spans="1:6" x14ac:dyDescent="0.3">
      <c r="A1875" t="s">
        <v>5292</v>
      </c>
      <c r="B1875" t="s">
        <v>3343</v>
      </c>
      <c r="C1875" t="s">
        <v>773</v>
      </c>
      <c r="D1875" s="1">
        <f t="shared" ca="1" si="29"/>
        <v>44893</v>
      </c>
      <c r="E1875" s="2">
        <v>1189</v>
      </c>
      <c r="F1875" s="3">
        <v>0.3</v>
      </c>
    </row>
    <row r="1876" spans="1:6" x14ac:dyDescent="0.3">
      <c r="A1876" t="s">
        <v>5293</v>
      </c>
      <c r="B1876" t="s">
        <v>3344</v>
      </c>
      <c r="C1876" t="s">
        <v>774</v>
      </c>
      <c r="D1876" s="1">
        <f t="shared" ca="1" si="29"/>
        <v>44790</v>
      </c>
      <c r="E1876" s="2">
        <v>1298</v>
      </c>
      <c r="F1876" s="3">
        <v>0.3</v>
      </c>
    </row>
    <row r="1877" spans="1:6" x14ac:dyDescent="0.3">
      <c r="A1877" t="s">
        <v>5294</v>
      </c>
      <c r="B1877" t="s">
        <v>3345</v>
      </c>
      <c r="C1877" t="s">
        <v>775</v>
      </c>
      <c r="D1877" s="1">
        <f t="shared" ca="1" si="29"/>
        <v>44923</v>
      </c>
      <c r="E1877" s="2">
        <v>1456</v>
      </c>
      <c r="F1877" s="3">
        <v>0.3</v>
      </c>
    </row>
    <row r="1878" spans="1:6" x14ac:dyDescent="0.3">
      <c r="A1878" t="s">
        <v>5295</v>
      </c>
      <c r="B1878" t="s">
        <v>3346</v>
      </c>
      <c r="C1878" t="s">
        <v>776</v>
      </c>
      <c r="D1878" s="1">
        <f t="shared" ca="1" si="29"/>
        <v>44284</v>
      </c>
      <c r="E1878" s="2">
        <v>1478</v>
      </c>
      <c r="F1878" s="3">
        <v>0.25</v>
      </c>
    </row>
    <row r="1879" spans="1:6" x14ac:dyDescent="0.3">
      <c r="A1879" t="s">
        <v>5296</v>
      </c>
      <c r="B1879" t="s">
        <v>3347</v>
      </c>
      <c r="C1879" t="s">
        <v>777</v>
      </c>
      <c r="D1879" s="1">
        <f t="shared" ca="1" si="29"/>
        <v>44377</v>
      </c>
      <c r="E1879" s="2">
        <v>256</v>
      </c>
      <c r="F1879" s="3">
        <v>0.25</v>
      </c>
    </row>
    <row r="1880" spans="1:6" x14ac:dyDescent="0.3">
      <c r="A1880" t="s">
        <v>5297</v>
      </c>
      <c r="B1880" t="s">
        <v>3348</v>
      </c>
      <c r="C1880" t="s">
        <v>778</v>
      </c>
      <c r="D1880" s="1">
        <f t="shared" ca="1" si="29"/>
        <v>44908</v>
      </c>
      <c r="E1880" s="2">
        <v>2698</v>
      </c>
      <c r="F1880" s="3">
        <v>0.3</v>
      </c>
    </row>
    <row r="1881" spans="1:6" x14ac:dyDescent="0.3">
      <c r="A1881" t="s">
        <v>5298</v>
      </c>
      <c r="B1881" t="s">
        <v>3349</v>
      </c>
      <c r="C1881" t="s">
        <v>779</v>
      </c>
      <c r="D1881" s="1">
        <f t="shared" ca="1" si="29"/>
        <v>44412</v>
      </c>
      <c r="E1881" s="2">
        <v>2364</v>
      </c>
      <c r="F1881" s="3">
        <v>0.3</v>
      </c>
    </row>
    <row r="1882" spans="1:6" x14ac:dyDescent="0.3">
      <c r="A1882" t="s">
        <v>5299</v>
      </c>
      <c r="B1882" t="s">
        <v>3350</v>
      </c>
      <c r="C1882" t="s">
        <v>780</v>
      </c>
      <c r="D1882" s="1">
        <f t="shared" ca="1" si="29"/>
        <v>44945</v>
      </c>
      <c r="E1882" s="2">
        <v>1236</v>
      </c>
      <c r="F1882" s="3">
        <v>0.3</v>
      </c>
    </row>
    <row r="1883" spans="1:6" x14ac:dyDescent="0.3">
      <c r="A1883" t="s">
        <v>5300</v>
      </c>
      <c r="B1883" t="s">
        <v>3351</v>
      </c>
      <c r="C1883" t="s">
        <v>781</v>
      </c>
      <c r="D1883" s="1">
        <f t="shared" ca="1" si="29"/>
        <v>44503</v>
      </c>
      <c r="E1883" s="2">
        <v>756</v>
      </c>
      <c r="F1883" s="3">
        <v>0.4</v>
      </c>
    </row>
    <row r="1884" spans="1:6" x14ac:dyDescent="0.3">
      <c r="A1884" t="s">
        <v>5301</v>
      </c>
      <c r="B1884" t="s">
        <v>3352</v>
      </c>
      <c r="C1884" t="s">
        <v>782</v>
      </c>
      <c r="D1884" s="1">
        <f t="shared" ca="1" si="29"/>
        <v>44980</v>
      </c>
      <c r="E1884" s="2">
        <v>326</v>
      </c>
      <c r="F1884" s="3">
        <v>0.4</v>
      </c>
    </row>
    <row r="1885" spans="1:6" x14ac:dyDescent="0.3">
      <c r="A1885" t="s">
        <v>5302</v>
      </c>
      <c r="B1885" t="s">
        <v>3353</v>
      </c>
      <c r="C1885" t="s">
        <v>783</v>
      </c>
      <c r="D1885" s="1">
        <f t="shared" ca="1" si="29"/>
        <v>44605</v>
      </c>
      <c r="E1885" s="2">
        <v>453</v>
      </c>
      <c r="F1885" s="3">
        <v>0.4</v>
      </c>
    </row>
    <row r="1886" spans="1:6" x14ac:dyDescent="0.3">
      <c r="A1886" t="s">
        <v>5303</v>
      </c>
      <c r="B1886" t="s">
        <v>3354</v>
      </c>
      <c r="C1886" t="s">
        <v>784</v>
      </c>
      <c r="D1886" s="1">
        <f t="shared" ca="1" si="29"/>
        <v>44488</v>
      </c>
      <c r="E1886" s="2">
        <v>326</v>
      </c>
      <c r="F1886" s="3">
        <v>0.4</v>
      </c>
    </row>
    <row r="1887" spans="1:6" x14ac:dyDescent="0.3">
      <c r="A1887" t="s">
        <v>5304</v>
      </c>
      <c r="B1887" t="s">
        <v>3355</v>
      </c>
      <c r="C1887" t="s">
        <v>785</v>
      </c>
      <c r="D1887" s="1">
        <f t="shared" ca="1" si="29"/>
        <v>44297</v>
      </c>
      <c r="E1887" s="2">
        <v>456</v>
      </c>
      <c r="F1887" s="3">
        <v>0.4</v>
      </c>
    </row>
    <row r="1888" spans="1:6" x14ac:dyDescent="0.3">
      <c r="A1888" t="s">
        <v>5305</v>
      </c>
      <c r="B1888" t="s">
        <v>3356</v>
      </c>
      <c r="C1888" t="s">
        <v>786</v>
      </c>
      <c r="D1888" s="1">
        <f t="shared" ca="1" si="29"/>
        <v>44735</v>
      </c>
      <c r="E1888" s="2">
        <v>675</v>
      </c>
      <c r="F1888" s="3">
        <v>0.4</v>
      </c>
    </row>
    <row r="1889" spans="1:6" x14ac:dyDescent="0.3">
      <c r="A1889" t="s">
        <v>5306</v>
      </c>
      <c r="B1889" t="s">
        <v>3357</v>
      </c>
      <c r="C1889" t="s">
        <v>787</v>
      </c>
      <c r="D1889" s="1">
        <f t="shared" ca="1" si="29"/>
        <v>44774</v>
      </c>
      <c r="E1889" s="2">
        <v>654</v>
      </c>
      <c r="F1889" s="3">
        <v>0.45</v>
      </c>
    </row>
    <row r="1890" spans="1:6" x14ac:dyDescent="0.3">
      <c r="A1890" t="s">
        <v>5307</v>
      </c>
      <c r="B1890" t="s">
        <v>3358</v>
      </c>
      <c r="C1890" t="s">
        <v>788</v>
      </c>
      <c r="D1890" s="1">
        <f t="shared" ca="1" si="29"/>
        <v>44936</v>
      </c>
      <c r="E1890" s="2">
        <v>654</v>
      </c>
      <c r="F1890" s="3">
        <v>0.45</v>
      </c>
    </row>
    <row r="1891" spans="1:6" x14ac:dyDescent="0.3">
      <c r="A1891" t="s">
        <v>5308</v>
      </c>
      <c r="B1891" t="s">
        <v>3359</v>
      </c>
      <c r="C1891" t="s">
        <v>789</v>
      </c>
      <c r="D1891" s="1">
        <f t="shared" ca="1" si="29"/>
        <v>44336</v>
      </c>
      <c r="E1891" s="2">
        <v>654</v>
      </c>
      <c r="F1891" s="3">
        <v>0.45</v>
      </c>
    </row>
    <row r="1892" spans="1:6" x14ac:dyDescent="0.3">
      <c r="A1892" t="s">
        <v>5309</v>
      </c>
      <c r="B1892" t="s">
        <v>3360</v>
      </c>
      <c r="C1892" t="s">
        <v>790</v>
      </c>
      <c r="D1892" s="1">
        <f t="shared" ca="1" si="29"/>
        <v>45007</v>
      </c>
      <c r="E1892" s="2">
        <v>654</v>
      </c>
      <c r="F1892" s="3">
        <v>0.47</v>
      </c>
    </row>
    <row r="1893" spans="1:6" x14ac:dyDescent="0.3">
      <c r="A1893" t="s">
        <v>5310</v>
      </c>
      <c r="B1893" t="s">
        <v>3361</v>
      </c>
      <c r="C1893" t="s">
        <v>791</v>
      </c>
      <c r="D1893" s="1">
        <f t="shared" ca="1" si="29"/>
        <v>44537</v>
      </c>
      <c r="E1893" s="2">
        <v>356</v>
      </c>
      <c r="F1893" s="3">
        <v>0.47</v>
      </c>
    </row>
    <row r="1894" spans="1:6" x14ac:dyDescent="0.3">
      <c r="A1894" t="s">
        <v>5311</v>
      </c>
      <c r="B1894" t="s">
        <v>3362</v>
      </c>
      <c r="C1894" t="s">
        <v>792</v>
      </c>
      <c r="D1894" s="1">
        <f t="shared" ca="1" si="29"/>
        <v>44562</v>
      </c>
      <c r="E1894" s="2">
        <v>686</v>
      </c>
      <c r="F1894" s="3">
        <v>0.46</v>
      </c>
    </row>
    <row r="1895" spans="1:6" x14ac:dyDescent="0.3">
      <c r="A1895" t="s">
        <v>5312</v>
      </c>
      <c r="B1895" t="s">
        <v>3363</v>
      </c>
      <c r="C1895" t="s">
        <v>793</v>
      </c>
      <c r="D1895" s="1">
        <f t="shared" ca="1" si="29"/>
        <v>44370</v>
      </c>
      <c r="E1895" s="2">
        <v>456</v>
      </c>
      <c r="F1895" s="3">
        <v>0.46</v>
      </c>
    </row>
    <row r="1896" spans="1:6" x14ac:dyDescent="0.3">
      <c r="A1896" t="s">
        <v>5313</v>
      </c>
      <c r="B1896" t="s">
        <v>3364</v>
      </c>
      <c r="C1896" t="s">
        <v>794</v>
      </c>
      <c r="D1896" s="1">
        <f t="shared" ca="1" si="29"/>
        <v>44208</v>
      </c>
      <c r="E1896" s="2">
        <v>516</v>
      </c>
      <c r="F1896" s="3">
        <v>0.46</v>
      </c>
    </row>
    <row r="1897" spans="1:6" x14ac:dyDescent="0.3">
      <c r="A1897" t="s">
        <v>5314</v>
      </c>
      <c r="B1897" t="s">
        <v>3365</v>
      </c>
      <c r="C1897" t="s">
        <v>795</v>
      </c>
      <c r="D1897" s="1">
        <f t="shared" ca="1" si="29"/>
        <v>44767</v>
      </c>
      <c r="E1897" s="2">
        <v>355</v>
      </c>
      <c r="F1897" s="3">
        <v>0.3</v>
      </c>
    </row>
    <row r="1898" spans="1:6" x14ac:dyDescent="0.3">
      <c r="A1898" t="s">
        <v>5315</v>
      </c>
      <c r="B1898" t="s">
        <v>3366</v>
      </c>
      <c r="C1898" t="s">
        <v>796</v>
      </c>
      <c r="D1898" s="1">
        <f t="shared" ca="1" si="29"/>
        <v>44391</v>
      </c>
      <c r="E1898" s="2">
        <v>465</v>
      </c>
      <c r="F1898" s="3">
        <v>0.3</v>
      </c>
    </row>
    <row r="1899" spans="1:6" x14ac:dyDescent="0.3">
      <c r="A1899" t="s">
        <v>5316</v>
      </c>
      <c r="B1899" t="s">
        <v>3367</v>
      </c>
      <c r="C1899" t="s">
        <v>797</v>
      </c>
      <c r="D1899" s="1">
        <f t="shared" ca="1" si="29"/>
        <v>44731</v>
      </c>
      <c r="E1899" s="2">
        <v>965</v>
      </c>
      <c r="F1899" s="3">
        <v>0.3</v>
      </c>
    </row>
    <row r="1900" spans="1:6" x14ac:dyDescent="0.3">
      <c r="A1900" t="s">
        <v>5317</v>
      </c>
      <c r="B1900" t="s">
        <v>3368</v>
      </c>
      <c r="C1900" t="s">
        <v>798</v>
      </c>
      <c r="D1900" s="1">
        <f t="shared" ca="1" si="29"/>
        <v>44713</v>
      </c>
      <c r="E1900" s="2">
        <v>1158</v>
      </c>
      <c r="F1900" s="3">
        <v>0.3</v>
      </c>
    </row>
    <row r="1901" spans="1:6" x14ac:dyDescent="0.3">
      <c r="A1901" t="s">
        <v>5318</v>
      </c>
      <c r="B1901" t="s">
        <v>3369</v>
      </c>
      <c r="C1901" t="s">
        <v>799</v>
      </c>
      <c r="D1901" s="1">
        <f t="shared" ca="1" si="29"/>
        <v>44420</v>
      </c>
      <c r="E1901" s="2">
        <v>264</v>
      </c>
      <c r="F1901" s="3">
        <v>0.3</v>
      </c>
    </row>
    <row r="1902" spans="1:6" x14ac:dyDescent="0.3">
      <c r="A1902" t="s">
        <v>5319</v>
      </c>
      <c r="B1902" t="s">
        <v>3370</v>
      </c>
      <c r="C1902" t="s">
        <v>799</v>
      </c>
      <c r="D1902" s="1">
        <f t="shared" ca="1" si="29"/>
        <v>44955</v>
      </c>
      <c r="E1902" s="2">
        <v>433</v>
      </c>
      <c r="F1902" s="3">
        <v>0.35</v>
      </c>
    </row>
    <row r="1903" spans="1:6" x14ac:dyDescent="0.3">
      <c r="A1903" t="s">
        <v>5320</v>
      </c>
      <c r="B1903" t="s">
        <v>3371</v>
      </c>
      <c r="C1903" t="s">
        <v>799</v>
      </c>
      <c r="D1903" s="1">
        <f t="shared" ca="1" si="29"/>
        <v>44915</v>
      </c>
      <c r="E1903" s="2">
        <v>562</v>
      </c>
      <c r="F1903" s="3">
        <v>0.35</v>
      </c>
    </row>
    <row r="1904" spans="1:6" x14ac:dyDescent="0.3">
      <c r="A1904" t="s">
        <v>5321</v>
      </c>
      <c r="B1904" t="s">
        <v>3372</v>
      </c>
      <c r="C1904" t="s">
        <v>799</v>
      </c>
      <c r="D1904" s="1">
        <f t="shared" ca="1" si="29"/>
        <v>44702</v>
      </c>
      <c r="E1904" s="2">
        <v>423</v>
      </c>
      <c r="F1904" s="3">
        <v>0.35</v>
      </c>
    </row>
    <row r="1905" spans="1:6" x14ac:dyDescent="0.3">
      <c r="A1905" t="s">
        <v>5322</v>
      </c>
      <c r="B1905" t="s">
        <v>3373</v>
      </c>
      <c r="C1905" t="s">
        <v>799</v>
      </c>
      <c r="D1905" s="1">
        <f t="shared" ca="1" si="29"/>
        <v>44864</v>
      </c>
      <c r="E1905" s="2">
        <v>621</v>
      </c>
      <c r="F1905" s="3">
        <v>0.35</v>
      </c>
    </row>
    <row r="1906" spans="1:6" x14ac:dyDescent="0.3">
      <c r="A1906" t="s">
        <v>5323</v>
      </c>
      <c r="B1906" t="s">
        <v>3374</v>
      </c>
      <c r="C1906" t="s">
        <v>799</v>
      </c>
      <c r="D1906" s="1">
        <f t="shared" ca="1" si="29"/>
        <v>44917</v>
      </c>
      <c r="E1906" s="2">
        <v>333</v>
      </c>
      <c r="F1906" s="3">
        <v>0.35</v>
      </c>
    </row>
    <row r="1907" spans="1:6" x14ac:dyDescent="0.3">
      <c r="A1907" t="s">
        <v>5324</v>
      </c>
      <c r="B1907" t="s">
        <v>3375</v>
      </c>
      <c r="C1907" t="s">
        <v>800</v>
      </c>
      <c r="D1907" s="1">
        <f t="shared" ca="1" si="29"/>
        <v>44932</v>
      </c>
      <c r="E1907" s="2">
        <v>236</v>
      </c>
      <c r="F1907" s="3">
        <v>0.35</v>
      </c>
    </row>
    <row r="1908" spans="1:6" x14ac:dyDescent="0.3">
      <c r="A1908" t="s">
        <v>5325</v>
      </c>
      <c r="B1908" t="s">
        <v>3376</v>
      </c>
      <c r="C1908" t="s">
        <v>801</v>
      </c>
      <c r="D1908" s="1">
        <f t="shared" ca="1" si="29"/>
        <v>44456</v>
      </c>
      <c r="E1908" s="2">
        <v>456</v>
      </c>
      <c r="F1908" s="3">
        <v>0.4</v>
      </c>
    </row>
    <row r="1909" spans="1:6" x14ac:dyDescent="0.3">
      <c r="A1909" t="s">
        <v>5326</v>
      </c>
      <c r="B1909" t="s">
        <v>3377</v>
      </c>
      <c r="C1909" t="s">
        <v>802</v>
      </c>
      <c r="D1909" s="1">
        <f t="shared" ca="1" si="29"/>
        <v>44524</v>
      </c>
      <c r="E1909" s="2">
        <v>963</v>
      </c>
      <c r="F1909" s="3">
        <v>0.4</v>
      </c>
    </row>
    <row r="1910" spans="1:6" x14ac:dyDescent="0.3">
      <c r="A1910" t="s">
        <v>5327</v>
      </c>
      <c r="B1910" t="s">
        <v>3378</v>
      </c>
      <c r="C1910" t="s">
        <v>803</v>
      </c>
      <c r="D1910" s="1">
        <f t="shared" ca="1" si="29"/>
        <v>44514</v>
      </c>
      <c r="E1910" s="2">
        <v>234</v>
      </c>
      <c r="F1910" s="3">
        <v>0.15</v>
      </c>
    </row>
    <row r="1911" spans="1:6" x14ac:dyDescent="0.3">
      <c r="A1911" t="s">
        <v>5328</v>
      </c>
      <c r="B1911" t="s">
        <v>3379</v>
      </c>
      <c r="C1911" t="s">
        <v>804</v>
      </c>
      <c r="D1911" s="1">
        <f t="shared" ca="1" si="29"/>
        <v>44458</v>
      </c>
      <c r="E1911" s="2">
        <v>456</v>
      </c>
      <c r="F1911" s="3">
        <v>0.15</v>
      </c>
    </row>
    <row r="1912" spans="1:6" x14ac:dyDescent="0.3">
      <c r="A1912" t="s">
        <v>5329</v>
      </c>
      <c r="B1912" t="s">
        <v>3380</v>
      </c>
      <c r="C1912" t="s">
        <v>805</v>
      </c>
      <c r="D1912" s="1">
        <f t="shared" ca="1" si="29"/>
        <v>44343</v>
      </c>
      <c r="E1912" s="2">
        <v>564</v>
      </c>
      <c r="F1912" s="3">
        <v>0.15</v>
      </c>
    </row>
    <row r="1913" spans="1:6" x14ac:dyDescent="0.3">
      <c r="A1913" t="s">
        <v>5330</v>
      </c>
      <c r="B1913" t="s">
        <v>3381</v>
      </c>
      <c r="C1913" t="s">
        <v>806</v>
      </c>
      <c r="D1913" s="1">
        <f t="shared" ca="1" si="29"/>
        <v>44671</v>
      </c>
      <c r="E1913" s="2">
        <v>634</v>
      </c>
      <c r="F1913" s="3">
        <v>0.55000000000000004</v>
      </c>
    </row>
    <row r="1914" spans="1:6" x14ac:dyDescent="0.3">
      <c r="A1914" t="s">
        <v>5331</v>
      </c>
      <c r="B1914" t="s">
        <v>3382</v>
      </c>
      <c r="C1914" t="s">
        <v>807</v>
      </c>
      <c r="D1914" s="1">
        <f t="shared" ca="1" si="29"/>
        <v>44668</v>
      </c>
      <c r="E1914" s="2">
        <v>236</v>
      </c>
      <c r="F1914" s="3">
        <v>0.55000000000000004</v>
      </c>
    </row>
    <row r="1915" spans="1:6" x14ac:dyDescent="0.3">
      <c r="A1915" t="s">
        <v>5332</v>
      </c>
      <c r="B1915" t="s">
        <v>3383</v>
      </c>
      <c r="C1915" t="s">
        <v>808</v>
      </c>
      <c r="D1915" s="1">
        <f t="shared" ca="1" si="29"/>
        <v>44199</v>
      </c>
      <c r="E1915" s="2">
        <v>444</v>
      </c>
      <c r="F1915" s="3">
        <v>0.55000000000000004</v>
      </c>
    </row>
    <row r="1916" spans="1:6" x14ac:dyDescent="0.3">
      <c r="A1916" t="s">
        <v>5333</v>
      </c>
      <c r="B1916" t="s">
        <v>3384</v>
      </c>
      <c r="C1916" t="s">
        <v>809</v>
      </c>
      <c r="D1916" s="1">
        <f t="shared" ca="1" si="29"/>
        <v>44770</v>
      </c>
      <c r="E1916" s="2">
        <v>456</v>
      </c>
      <c r="F1916" s="3">
        <v>0.5</v>
      </c>
    </row>
    <row r="1917" spans="1:6" x14ac:dyDescent="0.3">
      <c r="A1917" t="s">
        <v>5334</v>
      </c>
      <c r="B1917" t="s">
        <v>3285</v>
      </c>
      <c r="C1917" t="s">
        <v>810</v>
      </c>
      <c r="D1917" s="1">
        <f t="shared" ca="1" si="29"/>
        <v>44283</v>
      </c>
      <c r="E1917" s="2">
        <v>963</v>
      </c>
      <c r="F1917" s="3">
        <v>0.5</v>
      </c>
    </row>
    <row r="1918" spans="1:6" x14ac:dyDescent="0.3">
      <c r="A1918" t="s">
        <v>5335</v>
      </c>
      <c r="B1918" t="s">
        <v>3286</v>
      </c>
      <c r="C1918" t="s">
        <v>811</v>
      </c>
      <c r="D1918" s="1">
        <f t="shared" ca="1" si="29"/>
        <v>44444</v>
      </c>
      <c r="E1918" s="2">
        <v>456</v>
      </c>
      <c r="F1918" s="3">
        <v>0.5</v>
      </c>
    </row>
    <row r="1919" spans="1:6" x14ac:dyDescent="0.3">
      <c r="A1919" t="s">
        <v>5336</v>
      </c>
      <c r="B1919" t="s">
        <v>3287</v>
      </c>
      <c r="C1919" t="s">
        <v>812</v>
      </c>
      <c r="D1919" s="1">
        <f t="shared" ca="1" si="29"/>
        <v>44607</v>
      </c>
      <c r="E1919" s="2">
        <v>1189</v>
      </c>
      <c r="F1919" s="3">
        <v>0.5</v>
      </c>
    </row>
    <row r="1920" spans="1:6" x14ac:dyDescent="0.3">
      <c r="A1920" t="s">
        <v>5337</v>
      </c>
      <c r="B1920" t="s">
        <v>3288</v>
      </c>
      <c r="C1920" t="s">
        <v>813</v>
      </c>
      <c r="D1920" s="1">
        <f t="shared" ca="1" si="29"/>
        <v>44704</v>
      </c>
      <c r="E1920" s="2">
        <v>1298</v>
      </c>
      <c r="F1920" s="3">
        <v>0.5</v>
      </c>
    </row>
    <row r="1921" spans="1:6" x14ac:dyDescent="0.3">
      <c r="A1921" t="s">
        <v>5338</v>
      </c>
      <c r="B1921" t="s">
        <v>3289</v>
      </c>
      <c r="C1921" t="s">
        <v>814</v>
      </c>
      <c r="D1921" s="1">
        <f t="shared" ca="1" si="29"/>
        <v>44661</v>
      </c>
      <c r="E1921" s="2">
        <v>1456</v>
      </c>
      <c r="F1921" s="3">
        <v>0.3</v>
      </c>
    </row>
    <row r="1922" spans="1:6" x14ac:dyDescent="0.3">
      <c r="A1922" t="s">
        <v>5339</v>
      </c>
      <c r="B1922" t="s">
        <v>3290</v>
      </c>
      <c r="C1922" t="s">
        <v>815</v>
      </c>
      <c r="D1922" s="1">
        <f t="shared" ca="1" si="29"/>
        <v>44255</v>
      </c>
      <c r="E1922" s="2">
        <v>1478</v>
      </c>
      <c r="F1922" s="3">
        <v>0.32</v>
      </c>
    </row>
    <row r="1923" spans="1:6" x14ac:dyDescent="0.3">
      <c r="A1923" t="s">
        <v>5340</v>
      </c>
      <c r="B1923" t="s">
        <v>3291</v>
      </c>
      <c r="C1923" t="s">
        <v>816</v>
      </c>
      <c r="D1923" s="1">
        <f t="shared" ref="D1923:D1986" ca="1" si="30">RANDBETWEEN(DATE(2021,1,1),DATE(2023,3,31))</f>
        <v>44546</v>
      </c>
      <c r="E1923" s="2">
        <v>256</v>
      </c>
      <c r="F1923" s="3">
        <v>0.25</v>
      </c>
    </row>
    <row r="1924" spans="1:6" x14ac:dyDescent="0.3">
      <c r="A1924" t="s">
        <v>5341</v>
      </c>
      <c r="B1924" t="s">
        <v>3292</v>
      </c>
      <c r="C1924" t="s">
        <v>817</v>
      </c>
      <c r="D1924" s="1">
        <f t="shared" ca="1" si="30"/>
        <v>44886</v>
      </c>
      <c r="E1924" s="2">
        <v>2698</v>
      </c>
      <c r="F1924" s="3">
        <v>0.45</v>
      </c>
    </row>
    <row r="1925" spans="1:6" x14ac:dyDescent="0.3">
      <c r="A1925" t="s">
        <v>5342</v>
      </c>
      <c r="B1925" t="s">
        <v>3293</v>
      </c>
      <c r="C1925" t="s">
        <v>818</v>
      </c>
      <c r="D1925" s="1">
        <f t="shared" ca="1" si="30"/>
        <v>44256</v>
      </c>
      <c r="E1925" s="2">
        <v>2364</v>
      </c>
      <c r="F1925" s="3">
        <v>0.15</v>
      </c>
    </row>
    <row r="1926" spans="1:6" x14ac:dyDescent="0.3">
      <c r="A1926" t="s">
        <v>5343</v>
      </c>
      <c r="B1926" t="s">
        <v>3294</v>
      </c>
      <c r="C1926" t="s">
        <v>819</v>
      </c>
      <c r="D1926" s="1">
        <f t="shared" ca="1" si="30"/>
        <v>44968</v>
      </c>
      <c r="E1926" s="2">
        <v>1236</v>
      </c>
      <c r="F1926" s="3">
        <v>0.33</v>
      </c>
    </row>
    <row r="1927" spans="1:6" x14ac:dyDescent="0.3">
      <c r="A1927" t="s">
        <v>5344</v>
      </c>
      <c r="B1927" t="s">
        <v>3295</v>
      </c>
      <c r="C1927" t="s">
        <v>820</v>
      </c>
      <c r="D1927" s="1">
        <f t="shared" ca="1" si="30"/>
        <v>44878</v>
      </c>
      <c r="E1927" s="2">
        <v>756</v>
      </c>
      <c r="F1927" s="3">
        <v>0.42</v>
      </c>
    </row>
    <row r="1928" spans="1:6" x14ac:dyDescent="0.3">
      <c r="A1928" t="s">
        <v>5345</v>
      </c>
      <c r="B1928" t="s">
        <v>3296</v>
      </c>
      <c r="C1928" t="s">
        <v>821</v>
      </c>
      <c r="D1928" s="1">
        <f t="shared" ca="1" si="30"/>
        <v>44653</v>
      </c>
      <c r="E1928" s="2">
        <v>326</v>
      </c>
      <c r="F1928" s="3">
        <v>0.42</v>
      </c>
    </row>
    <row r="1929" spans="1:6" x14ac:dyDescent="0.3">
      <c r="A1929" t="s">
        <v>5346</v>
      </c>
      <c r="B1929" t="s">
        <v>3297</v>
      </c>
      <c r="C1929" t="s">
        <v>822</v>
      </c>
      <c r="D1929" s="1">
        <f t="shared" ca="1" si="30"/>
        <v>44686</v>
      </c>
      <c r="E1929" s="2">
        <v>453</v>
      </c>
      <c r="F1929" s="3">
        <v>0.39</v>
      </c>
    </row>
    <row r="1930" spans="1:6" x14ac:dyDescent="0.3">
      <c r="A1930" t="s">
        <v>5347</v>
      </c>
      <c r="B1930" t="s">
        <v>3298</v>
      </c>
      <c r="C1930" t="s">
        <v>823</v>
      </c>
      <c r="D1930" s="1">
        <f t="shared" ca="1" si="30"/>
        <v>44589</v>
      </c>
      <c r="E1930" s="2">
        <v>326</v>
      </c>
      <c r="F1930" s="3">
        <v>0.39</v>
      </c>
    </row>
    <row r="1931" spans="1:6" x14ac:dyDescent="0.3">
      <c r="A1931" t="s">
        <v>5348</v>
      </c>
      <c r="B1931" t="s">
        <v>3299</v>
      </c>
      <c r="C1931" t="s">
        <v>824</v>
      </c>
      <c r="D1931" s="1">
        <f t="shared" ca="1" si="30"/>
        <v>44251</v>
      </c>
      <c r="E1931" s="2">
        <v>456</v>
      </c>
      <c r="F1931" s="3">
        <v>0.39</v>
      </c>
    </row>
    <row r="1932" spans="1:6" x14ac:dyDescent="0.3">
      <c r="A1932" t="s">
        <v>5349</v>
      </c>
      <c r="B1932" t="s">
        <v>3300</v>
      </c>
      <c r="C1932" t="s">
        <v>825</v>
      </c>
      <c r="D1932" s="1">
        <f t="shared" ca="1" si="30"/>
        <v>44928</v>
      </c>
      <c r="E1932" s="2">
        <v>456</v>
      </c>
      <c r="F1932" s="3">
        <v>0.39</v>
      </c>
    </row>
    <row r="1933" spans="1:6" x14ac:dyDescent="0.3">
      <c r="A1933" t="s">
        <v>5350</v>
      </c>
      <c r="B1933" t="s">
        <v>3301</v>
      </c>
      <c r="C1933" t="s">
        <v>826</v>
      </c>
      <c r="D1933" s="1">
        <f t="shared" ca="1" si="30"/>
        <v>44837</v>
      </c>
      <c r="E1933" s="2">
        <v>456</v>
      </c>
      <c r="F1933" s="3">
        <v>0.3</v>
      </c>
    </row>
    <row r="1934" spans="1:6" x14ac:dyDescent="0.3">
      <c r="A1934" t="s">
        <v>5351</v>
      </c>
      <c r="B1934" t="s">
        <v>3302</v>
      </c>
      <c r="C1934" t="s">
        <v>827</v>
      </c>
      <c r="D1934" s="1">
        <f t="shared" ca="1" si="30"/>
        <v>44501</v>
      </c>
      <c r="E1934" s="2">
        <v>456</v>
      </c>
      <c r="F1934" s="3">
        <v>0.3</v>
      </c>
    </row>
    <row r="1935" spans="1:6" x14ac:dyDescent="0.3">
      <c r="A1935" t="s">
        <v>5352</v>
      </c>
      <c r="B1935" t="s">
        <v>3303</v>
      </c>
      <c r="C1935" t="s">
        <v>828</v>
      </c>
      <c r="D1935" s="1">
        <f t="shared" ca="1" si="30"/>
        <v>44666</v>
      </c>
      <c r="E1935" s="2">
        <v>236</v>
      </c>
      <c r="F1935" s="3">
        <v>0.3</v>
      </c>
    </row>
    <row r="1936" spans="1:6" x14ac:dyDescent="0.3">
      <c r="A1936" t="s">
        <v>5353</v>
      </c>
      <c r="B1936" t="s">
        <v>3304</v>
      </c>
      <c r="C1936" t="s">
        <v>829</v>
      </c>
      <c r="D1936" s="1">
        <f t="shared" ca="1" si="30"/>
        <v>44234</v>
      </c>
      <c r="E1936" s="2">
        <v>996</v>
      </c>
      <c r="F1936" s="3">
        <v>0.25</v>
      </c>
    </row>
    <row r="1937" spans="1:6" x14ac:dyDescent="0.3">
      <c r="A1937" t="s">
        <v>5354</v>
      </c>
      <c r="B1937" t="s">
        <v>3305</v>
      </c>
      <c r="C1937" t="s">
        <v>830</v>
      </c>
      <c r="D1937" s="1">
        <f t="shared" ca="1" si="30"/>
        <v>44745</v>
      </c>
      <c r="E1937" s="2">
        <v>654</v>
      </c>
      <c r="F1937" s="3">
        <v>0.25</v>
      </c>
    </row>
    <row r="1938" spans="1:6" x14ac:dyDescent="0.3">
      <c r="A1938" t="s">
        <v>5355</v>
      </c>
      <c r="B1938" t="s">
        <v>3306</v>
      </c>
      <c r="C1938" t="s">
        <v>831</v>
      </c>
      <c r="D1938" s="1">
        <f t="shared" ca="1" si="30"/>
        <v>44444</v>
      </c>
      <c r="E1938" s="2">
        <v>456</v>
      </c>
      <c r="F1938" s="3">
        <v>0.3</v>
      </c>
    </row>
    <row r="1939" spans="1:6" x14ac:dyDescent="0.3">
      <c r="A1939" t="s">
        <v>5356</v>
      </c>
      <c r="B1939" t="s">
        <v>3307</v>
      </c>
      <c r="C1939" t="s">
        <v>832</v>
      </c>
      <c r="D1939" s="1">
        <f t="shared" ca="1" si="30"/>
        <v>44929</v>
      </c>
      <c r="E1939" s="2">
        <v>785</v>
      </c>
      <c r="F1939" s="3">
        <v>0.3</v>
      </c>
    </row>
    <row r="1940" spans="1:6" x14ac:dyDescent="0.3">
      <c r="A1940" t="s">
        <v>5357</v>
      </c>
      <c r="B1940" t="s">
        <v>3308</v>
      </c>
      <c r="C1940" t="s">
        <v>833</v>
      </c>
      <c r="D1940" s="1">
        <f t="shared" ca="1" si="30"/>
        <v>44572</v>
      </c>
      <c r="E1940" s="2">
        <v>365</v>
      </c>
      <c r="F1940" s="3">
        <v>0.3</v>
      </c>
    </row>
    <row r="1941" spans="1:6" x14ac:dyDescent="0.3">
      <c r="A1941" t="s">
        <v>5358</v>
      </c>
      <c r="B1941" t="s">
        <v>3309</v>
      </c>
      <c r="C1941" t="s">
        <v>834</v>
      </c>
      <c r="D1941" s="1">
        <f t="shared" ca="1" si="30"/>
        <v>44907</v>
      </c>
      <c r="E1941" s="2">
        <v>965</v>
      </c>
      <c r="F1941" s="3">
        <v>0.4</v>
      </c>
    </row>
    <row r="1942" spans="1:6" x14ac:dyDescent="0.3">
      <c r="A1942" t="s">
        <v>5359</v>
      </c>
      <c r="B1942" t="s">
        <v>3310</v>
      </c>
      <c r="C1942" t="s">
        <v>835</v>
      </c>
      <c r="D1942" s="1">
        <f t="shared" ca="1" si="30"/>
        <v>44364</v>
      </c>
      <c r="E1942" s="2">
        <v>444</v>
      </c>
      <c r="F1942" s="3">
        <v>0.4</v>
      </c>
    </row>
    <row r="1943" spans="1:6" x14ac:dyDescent="0.3">
      <c r="A1943" t="s">
        <v>5360</v>
      </c>
      <c r="B1943" t="s">
        <v>3311</v>
      </c>
      <c r="C1943" t="s">
        <v>836</v>
      </c>
      <c r="D1943" s="1">
        <f t="shared" ca="1" si="30"/>
        <v>44238</v>
      </c>
      <c r="E1943" s="2">
        <v>569</v>
      </c>
      <c r="F1943" s="3">
        <v>0.4</v>
      </c>
    </row>
    <row r="1944" spans="1:6" x14ac:dyDescent="0.3">
      <c r="A1944" t="s">
        <v>5361</v>
      </c>
      <c r="B1944" t="s">
        <v>3312</v>
      </c>
      <c r="C1944" t="s">
        <v>837</v>
      </c>
      <c r="D1944" s="1">
        <f t="shared" ca="1" si="30"/>
        <v>44933</v>
      </c>
      <c r="E1944" s="2">
        <v>475</v>
      </c>
      <c r="F1944" s="3">
        <v>0.4</v>
      </c>
    </row>
    <row r="1945" spans="1:6" x14ac:dyDescent="0.3">
      <c r="A1945" t="s">
        <v>5362</v>
      </c>
      <c r="B1945" t="s">
        <v>3313</v>
      </c>
      <c r="C1945" t="s">
        <v>838</v>
      </c>
      <c r="D1945" s="1">
        <f t="shared" ca="1" si="30"/>
        <v>44327</v>
      </c>
      <c r="E1945" s="2">
        <v>598</v>
      </c>
      <c r="F1945" s="3">
        <v>0.4</v>
      </c>
    </row>
    <row r="1946" spans="1:6" x14ac:dyDescent="0.3">
      <c r="A1946" t="s">
        <v>5363</v>
      </c>
      <c r="B1946" t="s">
        <v>3314</v>
      </c>
      <c r="C1946" t="s">
        <v>839</v>
      </c>
      <c r="D1946" s="1">
        <f t="shared" ca="1" si="30"/>
        <v>44264</v>
      </c>
      <c r="E1946" s="2">
        <v>536</v>
      </c>
      <c r="F1946" s="3">
        <v>0.4</v>
      </c>
    </row>
    <row r="1947" spans="1:6" x14ac:dyDescent="0.3">
      <c r="A1947" t="s">
        <v>5364</v>
      </c>
      <c r="B1947" t="s">
        <v>3315</v>
      </c>
      <c r="C1947" t="s">
        <v>839</v>
      </c>
      <c r="D1947" s="1">
        <f t="shared" ca="1" si="30"/>
        <v>44951</v>
      </c>
      <c r="E1947" s="2">
        <v>256</v>
      </c>
      <c r="F1947" s="3">
        <v>0.45</v>
      </c>
    </row>
    <row r="1948" spans="1:6" x14ac:dyDescent="0.3">
      <c r="A1948" t="s">
        <v>5365</v>
      </c>
      <c r="B1948" t="s">
        <v>3316</v>
      </c>
      <c r="C1948" t="s">
        <v>839</v>
      </c>
      <c r="D1948" s="1">
        <f t="shared" ca="1" si="30"/>
        <v>44219</v>
      </c>
      <c r="E1948" s="2">
        <v>456</v>
      </c>
      <c r="F1948" s="3">
        <v>0.45</v>
      </c>
    </row>
    <row r="1949" spans="1:6" x14ac:dyDescent="0.3">
      <c r="A1949" t="s">
        <v>5366</v>
      </c>
      <c r="B1949" t="s">
        <v>3317</v>
      </c>
      <c r="C1949" t="s">
        <v>839</v>
      </c>
      <c r="D1949" s="1">
        <f t="shared" ca="1" si="30"/>
        <v>44901</v>
      </c>
      <c r="E1949" s="2">
        <v>456</v>
      </c>
      <c r="F1949" s="3">
        <v>0.45</v>
      </c>
    </row>
    <row r="1950" spans="1:6" x14ac:dyDescent="0.3">
      <c r="A1950" t="s">
        <v>5367</v>
      </c>
      <c r="B1950" t="s">
        <v>3318</v>
      </c>
      <c r="C1950" t="s">
        <v>839</v>
      </c>
      <c r="D1950" s="1">
        <f t="shared" ca="1" si="30"/>
        <v>44593</v>
      </c>
      <c r="E1950" s="2">
        <v>745</v>
      </c>
      <c r="F1950" s="3">
        <v>0.47</v>
      </c>
    </row>
    <row r="1951" spans="1:6" x14ac:dyDescent="0.3">
      <c r="A1951" t="s">
        <v>5368</v>
      </c>
      <c r="B1951" t="s">
        <v>3319</v>
      </c>
      <c r="C1951" t="s">
        <v>839</v>
      </c>
      <c r="D1951" s="1">
        <f t="shared" ca="1" si="30"/>
        <v>44370</v>
      </c>
      <c r="E1951" s="2">
        <v>356</v>
      </c>
      <c r="F1951" s="3">
        <v>0.47</v>
      </c>
    </row>
    <row r="1952" spans="1:6" x14ac:dyDescent="0.3">
      <c r="A1952" t="s">
        <v>5369</v>
      </c>
      <c r="B1952" t="s">
        <v>3320</v>
      </c>
      <c r="C1952" t="s">
        <v>839</v>
      </c>
      <c r="D1952" s="1">
        <f t="shared" ca="1" si="30"/>
        <v>44563</v>
      </c>
      <c r="E1952" s="2">
        <v>1189</v>
      </c>
      <c r="F1952" s="3">
        <v>0.46</v>
      </c>
    </row>
    <row r="1953" spans="1:6" x14ac:dyDescent="0.3">
      <c r="A1953" t="s">
        <v>5370</v>
      </c>
      <c r="B1953" t="s">
        <v>3321</v>
      </c>
      <c r="C1953" t="s">
        <v>840</v>
      </c>
      <c r="D1953" s="1">
        <f t="shared" ca="1" si="30"/>
        <v>44844</v>
      </c>
      <c r="E1953" s="2">
        <v>426</v>
      </c>
      <c r="F1953" s="3">
        <v>0.46</v>
      </c>
    </row>
    <row r="1954" spans="1:6" x14ac:dyDescent="0.3">
      <c r="A1954" t="s">
        <v>5371</v>
      </c>
      <c r="B1954" t="s">
        <v>3322</v>
      </c>
      <c r="C1954" t="s">
        <v>841</v>
      </c>
      <c r="D1954" s="1">
        <f t="shared" ca="1" si="30"/>
        <v>44398</v>
      </c>
      <c r="E1954" s="2">
        <v>1126</v>
      </c>
      <c r="F1954" s="3">
        <v>0.46</v>
      </c>
    </row>
    <row r="1955" spans="1:6" x14ac:dyDescent="0.3">
      <c r="A1955" t="s">
        <v>5372</v>
      </c>
      <c r="B1955" t="s">
        <v>3323</v>
      </c>
      <c r="C1955" t="s">
        <v>842</v>
      </c>
      <c r="D1955" s="1">
        <f t="shared" ca="1" si="30"/>
        <v>44286</v>
      </c>
      <c r="E1955" s="2">
        <v>1145</v>
      </c>
      <c r="F1955" s="3">
        <v>0.3</v>
      </c>
    </row>
    <row r="1956" spans="1:6" x14ac:dyDescent="0.3">
      <c r="A1956" t="s">
        <v>5373</v>
      </c>
      <c r="B1956" t="s">
        <v>3324</v>
      </c>
      <c r="C1956" t="s">
        <v>843</v>
      </c>
      <c r="D1956" s="1">
        <f t="shared" ca="1" si="30"/>
        <v>44856</v>
      </c>
      <c r="E1956" s="2">
        <v>1235</v>
      </c>
      <c r="F1956" s="3">
        <v>0.3</v>
      </c>
    </row>
    <row r="1957" spans="1:6" x14ac:dyDescent="0.3">
      <c r="A1957" t="s">
        <v>5374</v>
      </c>
      <c r="B1957" t="s">
        <v>3325</v>
      </c>
      <c r="C1957" t="s">
        <v>844</v>
      </c>
      <c r="D1957" s="1">
        <f t="shared" ca="1" si="30"/>
        <v>44790</v>
      </c>
      <c r="E1957" s="2">
        <v>1564</v>
      </c>
      <c r="F1957" s="3">
        <v>0.3</v>
      </c>
    </row>
    <row r="1958" spans="1:6" x14ac:dyDescent="0.3">
      <c r="A1958" t="s">
        <v>5375</v>
      </c>
      <c r="B1958" t="s">
        <v>3326</v>
      </c>
      <c r="C1958" t="s">
        <v>845</v>
      </c>
      <c r="D1958" s="1">
        <f t="shared" ca="1" si="30"/>
        <v>44326</v>
      </c>
      <c r="E1958" s="2">
        <v>654</v>
      </c>
      <c r="F1958" s="3">
        <v>0.3</v>
      </c>
    </row>
    <row r="1959" spans="1:6" x14ac:dyDescent="0.3">
      <c r="A1959" t="s">
        <v>5376</v>
      </c>
      <c r="B1959" t="s">
        <v>3327</v>
      </c>
      <c r="C1959" t="s">
        <v>846</v>
      </c>
      <c r="D1959" s="1">
        <f t="shared" ca="1" si="30"/>
        <v>44223</v>
      </c>
      <c r="E1959" s="2">
        <v>854</v>
      </c>
      <c r="F1959" s="3">
        <v>0.3</v>
      </c>
    </row>
    <row r="1960" spans="1:6" x14ac:dyDescent="0.3">
      <c r="A1960" t="s">
        <v>5377</v>
      </c>
      <c r="B1960" t="s">
        <v>3328</v>
      </c>
      <c r="C1960" t="s">
        <v>847</v>
      </c>
      <c r="D1960" s="1">
        <f t="shared" ca="1" si="30"/>
        <v>44257</v>
      </c>
      <c r="E1960" s="2">
        <v>475</v>
      </c>
      <c r="F1960" s="3">
        <v>0.35</v>
      </c>
    </row>
    <row r="1961" spans="1:6" x14ac:dyDescent="0.3">
      <c r="A1961" t="s">
        <v>5378</v>
      </c>
      <c r="B1961" t="s">
        <v>3329</v>
      </c>
      <c r="C1961" t="s">
        <v>848</v>
      </c>
      <c r="D1961" s="1">
        <f t="shared" ca="1" si="30"/>
        <v>44816</v>
      </c>
      <c r="E1961" s="2">
        <v>475</v>
      </c>
      <c r="F1961" s="3">
        <v>0.35</v>
      </c>
    </row>
    <row r="1962" spans="1:6" x14ac:dyDescent="0.3">
      <c r="A1962" t="s">
        <v>5379</v>
      </c>
      <c r="B1962" t="s">
        <v>3330</v>
      </c>
      <c r="C1962" t="s">
        <v>849</v>
      </c>
      <c r="D1962" s="1">
        <f t="shared" ca="1" si="30"/>
        <v>44441</v>
      </c>
      <c r="E1962" s="2">
        <v>475</v>
      </c>
      <c r="F1962" s="3">
        <v>0.35</v>
      </c>
    </row>
    <row r="1963" spans="1:6" x14ac:dyDescent="0.3">
      <c r="A1963" t="s">
        <v>5380</v>
      </c>
      <c r="B1963" t="s">
        <v>3331</v>
      </c>
      <c r="C1963" t="s">
        <v>850</v>
      </c>
      <c r="D1963" s="1">
        <f t="shared" ca="1" si="30"/>
        <v>44548</v>
      </c>
      <c r="E1963" s="2">
        <v>475</v>
      </c>
      <c r="F1963" s="3">
        <v>0.35</v>
      </c>
    </row>
    <row r="1964" spans="1:6" x14ac:dyDescent="0.3">
      <c r="A1964" t="s">
        <v>5381</v>
      </c>
      <c r="B1964" t="s">
        <v>3332</v>
      </c>
      <c r="C1964" t="s">
        <v>851</v>
      </c>
      <c r="D1964" s="1">
        <f t="shared" ca="1" si="30"/>
        <v>44592</v>
      </c>
      <c r="E1964" s="2">
        <v>475</v>
      </c>
      <c r="F1964" s="3">
        <v>0.35</v>
      </c>
    </row>
    <row r="1965" spans="1:6" x14ac:dyDescent="0.3">
      <c r="A1965" t="s">
        <v>5382</v>
      </c>
      <c r="B1965" t="s">
        <v>3333</v>
      </c>
      <c r="C1965" t="s">
        <v>852</v>
      </c>
      <c r="D1965" s="1">
        <f t="shared" ca="1" si="30"/>
        <v>44685</v>
      </c>
      <c r="E1965" s="2">
        <v>475</v>
      </c>
      <c r="F1965" s="3">
        <v>0.35</v>
      </c>
    </row>
    <row r="1966" spans="1:6" x14ac:dyDescent="0.3">
      <c r="A1966" t="s">
        <v>5383</v>
      </c>
      <c r="B1966" t="s">
        <v>3334</v>
      </c>
      <c r="C1966" t="s">
        <v>853</v>
      </c>
      <c r="D1966" s="1">
        <f t="shared" ca="1" si="30"/>
        <v>44197</v>
      </c>
      <c r="E1966" s="2">
        <v>475</v>
      </c>
      <c r="F1966" s="3">
        <v>0.4</v>
      </c>
    </row>
    <row r="1967" spans="1:6" x14ac:dyDescent="0.3">
      <c r="A1967" t="s">
        <v>5384</v>
      </c>
      <c r="B1967" t="s">
        <v>3335</v>
      </c>
      <c r="C1967" t="s">
        <v>854</v>
      </c>
      <c r="D1967" s="1">
        <f t="shared" ca="1" si="30"/>
        <v>44972</v>
      </c>
      <c r="E1967" s="2">
        <v>475</v>
      </c>
      <c r="F1967" s="3">
        <v>0.4</v>
      </c>
    </row>
    <row r="1968" spans="1:6" x14ac:dyDescent="0.3">
      <c r="A1968" t="s">
        <v>5385</v>
      </c>
      <c r="B1968" t="s">
        <v>3336</v>
      </c>
      <c r="C1968" t="s">
        <v>855</v>
      </c>
      <c r="D1968" s="1">
        <f t="shared" ca="1" si="30"/>
        <v>44325</v>
      </c>
      <c r="E1968" s="2">
        <v>564</v>
      </c>
      <c r="F1968" s="3">
        <v>0.15</v>
      </c>
    </row>
    <row r="1969" spans="1:6" x14ac:dyDescent="0.3">
      <c r="A1969" t="s">
        <v>5386</v>
      </c>
      <c r="B1969" t="s">
        <v>3337</v>
      </c>
      <c r="C1969" t="s">
        <v>856</v>
      </c>
      <c r="D1969" s="1">
        <f t="shared" ca="1" si="30"/>
        <v>45008</v>
      </c>
      <c r="E1969" s="2">
        <v>478</v>
      </c>
      <c r="F1969" s="3">
        <v>0.15</v>
      </c>
    </row>
    <row r="1970" spans="1:6" x14ac:dyDescent="0.3">
      <c r="A1970" t="s">
        <v>5387</v>
      </c>
      <c r="B1970" t="s">
        <v>3338</v>
      </c>
      <c r="C1970" t="s">
        <v>857</v>
      </c>
      <c r="D1970" s="1">
        <f t="shared" ca="1" si="30"/>
        <v>44952</v>
      </c>
      <c r="E1970" s="2">
        <v>1264</v>
      </c>
      <c r="F1970" s="3">
        <v>0.15</v>
      </c>
    </row>
    <row r="1971" spans="1:6" x14ac:dyDescent="0.3">
      <c r="A1971" t="s">
        <v>5388</v>
      </c>
      <c r="B1971" t="s">
        <v>3339</v>
      </c>
      <c r="C1971" t="s">
        <v>858</v>
      </c>
      <c r="D1971" s="1">
        <f t="shared" ca="1" si="30"/>
        <v>44795</v>
      </c>
      <c r="E1971" s="2">
        <v>458</v>
      </c>
      <c r="F1971" s="3">
        <v>0.35</v>
      </c>
    </row>
    <row r="1972" spans="1:6" x14ac:dyDescent="0.3">
      <c r="A1972" t="s">
        <v>5389</v>
      </c>
      <c r="B1972" t="s">
        <v>3340</v>
      </c>
      <c r="C1972" t="s">
        <v>859</v>
      </c>
      <c r="D1972" s="1">
        <f t="shared" ca="1" si="30"/>
        <v>44756</v>
      </c>
      <c r="E1972" s="2">
        <v>899</v>
      </c>
      <c r="F1972" s="3">
        <v>0.35</v>
      </c>
    </row>
    <row r="1973" spans="1:6" x14ac:dyDescent="0.3">
      <c r="A1973" t="s">
        <v>5390</v>
      </c>
      <c r="B1973" t="s">
        <v>3341</v>
      </c>
      <c r="C1973" t="s">
        <v>860</v>
      </c>
      <c r="D1973" s="1">
        <f t="shared" ca="1" si="30"/>
        <v>44654</v>
      </c>
      <c r="E1973" s="2">
        <v>859</v>
      </c>
      <c r="F1973" s="3">
        <v>0.35</v>
      </c>
    </row>
    <row r="1974" spans="1:6" x14ac:dyDescent="0.3">
      <c r="A1974" t="s">
        <v>5391</v>
      </c>
      <c r="B1974" t="s">
        <v>3342</v>
      </c>
      <c r="C1974" t="s">
        <v>861</v>
      </c>
      <c r="D1974" s="1">
        <f t="shared" ca="1" si="30"/>
        <v>44366</v>
      </c>
      <c r="E1974" s="2">
        <v>758</v>
      </c>
      <c r="F1974" s="3">
        <v>0.35</v>
      </c>
    </row>
    <row r="1975" spans="1:6" x14ac:dyDescent="0.3">
      <c r="A1975" t="s">
        <v>5392</v>
      </c>
      <c r="B1975" t="s">
        <v>3343</v>
      </c>
      <c r="C1975" t="s">
        <v>862</v>
      </c>
      <c r="D1975" s="1">
        <f t="shared" ca="1" si="30"/>
        <v>44857</v>
      </c>
      <c r="E1975" s="2">
        <v>2354</v>
      </c>
      <c r="F1975" s="3">
        <v>0.55000000000000004</v>
      </c>
    </row>
    <row r="1976" spans="1:6" x14ac:dyDescent="0.3">
      <c r="A1976" t="s">
        <v>5393</v>
      </c>
      <c r="B1976" t="s">
        <v>3344</v>
      </c>
      <c r="C1976" t="s">
        <v>863</v>
      </c>
      <c r="D1976" s="1">
        <f t="shared" ca="1" si="30"/>
        <v>45003</v>
      </c>
      <c r="E1976" s="2">
        <v>2344</v>
      </c>
      <c r="F1976" s="3">
        <v>0.55000000000000004</v>
      </c>
    </row>
    <row r="1977" spans="1:6" x14ac:dyDescent="0.3">
      <c r="A1977" t="s">
        <v>5394</v>
      </c>
      <c r="B1977" t="s">
        <v>3345</v>
      </c>
      <c r="C1977" t="s">
        <v>864</v>
      </c>
      <c r="D1977" s="1">
        <f t="shared" ca="1" si="30"/>
        <v>44875</v>
      </c>
      <c r="E1977" s="2">
        <v>2453</v>
      </c>
      <c r="F1977" s="3">
        <v>0.55000000000000004</v>
      </c>
    </row>
    <row r="1978" spans="1:6" x14ac:dyDescent="0.3">
      <c r="A1978" t="s">
        <v>5395</v>
      </c>
      <c r="B1978" t="s">
        <v>3346</v>
      </c>
      <c r="C1978" t="s">
        <v>865</v>
      </c>
      <c r="D1978" s="1">
        <f t="shared" ca="1" si="30"/>
        <v>44871</v>
      </c>
      <c r="E1978" s="2">
        <v>2154</v>
      </c>
      <c r="F1978" s="3">
        <v>0.55000000000000004</v>
      </c>
    </row>
    <row r="1979" spans="1:6" x14ac:dyDescent="0.3">
      <c r="A1979" t="s">
        <v>5396</v>
      </c>
      <c r="B1979" t="s">
        <v>3347</v>
      </c>
      <c r="C1979" t="s">
        <v>866</v>
      </c>
      <c r="D1979" s="1">
        <f t="shared" ca="1" si="30"/>
        <v>44290</v>
      </c>
      <c r="E1979" s="2">
        <v>896</v>
      </c>
      <c r="F1979" s="3">
        <v>0.5</v>
      </c>
    </row>
    <row r="1980" spans="1:6" x14ac:dyDescent="0.3">
      <c r="A1980" t="s">
        <v>5397</v>
      </c>
      <c r="B1980" t="s">
        <v>3348</v>
      </c>
      <c r="C1980" t="s">
        <v>867</v>
      </c>
      <c r="D1980" s="1">
        <f t="shared" ca="1" si="30"/>
        <v>44681</v>
      </c>
      <c r="E1980" s="2">
        <v>756</v>
      </c>
      <c r="F1980" s="3">
        <v>0.5</v>
      </c>
    </row>
    <row r="1981" spans="1:6" x14ac:dyDescent="0.3">
      <c r="A1981" t="s">
        <v>5398</v>
      </c>
      <c r="B1981" t="s">
        <v>3349</v>
      </c>
      <c r="C1981" t="s">
        <v>868</v>
      </c>
      <c r="D1981" s="1">
        <f t="shared" ca="1" si="30"/>
        <v>44423</v>
      </c>
      <c r="E1981" s="2">
        <v>236</v>
      </c>
      <c r="F1981" s="3">
        <v>0.5</v>
      </c>
    </row>
    <row r="1982" spans="1:6" x14ac:dyDescent="0.3">
      <c r="A1982" t="s">
        <v>5399</v>
      </c>
      <c r="B1982" t="s">
        <v>3350</v>
      </c>
      <c r="C1982" t="s">
        <v>869</v>
      </c>
      <c r="D1982" s="1">
        <f t="shared" ca="1" si="30"/>
        <v>44793</v>
      </c>
      <c r="E1982" s="2">
        <v>475</v>
      </c>
      <c r="F1982" s="3">
        <v>0.5</v>
      </c>
    </row>
    <row r="1983" spans="1:6" x14ac:dyDescent="0.3">
      <c r="A1983" t="s">
        <v>5400</v>
      </c>
      <c r="B1983" t="s">
        <v>3351</v>
      </c>
      <c r="C1983" t="s">
        <v>870</v>
      </c>
      <c r="D1983" s="1">
        <f t="shared" ca="1" si="30"/>
        <v>44365</v>
      </c>
      <c r="E1983" s="2">
        <v>589</v>
      </c>
      <c r="F1983" s="3">
        <v>0.5</v>
      </c>
    </row>
    <row r="1984" spans="1:6" x14ac:dyDescent="0.3">
      <c r="A1984" t="s">
        <v>5401</v>
      </c>
      <c r="B1984" t="s">
        <v>3352</v>
      </c>
      <c r="C1984" t="s">
        <v>871</v>
      </c>
      <c r="D1984" s="1">
        <f t="shared" ca="1" si="30"/>
        <v>44530</v>
      </c>
      <c r="E1984" s="2">
        <v>365</v>
      </c>
      <c r="F1984" s="3">
        <v>0.3</v>
      </c>
    </row>
    <row r="1985" spans="1:6" x14ac:dyDescent="0.3">
      <c r="A1985" t="s">
        <v>5402</v>
      </c>
      <c r="B1985" t="s">
        <v>3353</v>
      </c>
      <c r="C1985" t="s">
        <v>872</v>
      </c>
      <c r="D1985" s="1">
        <f t="shared" ca="1" si="30"/>
        <v>44537</v>
      </c>
      <c r="E1985" s="2">
        <v>1233</v>
      </c>
      <c r="F1985" s="3">
        <v>0.32</v>
      </c>
    </row>
    <row r="1986" spans="1:6" x14ac:dyDescent="0.3">
      <c r="A1986" t="s">
        <v>5403</v>
      </c>
      <c r="B1986" t="s">
        <v>3354</v>
      </c>
      <c r="C1986" t="s">
        <v>873</v>
      </c>
      <c r="D1986" s="1">
        <f t="shared" ca="1" si="30"/>
        <v>44973</v>
      </c>
      <c r="E1986" s="2">
        <v>1233</v>
      </c>
      <c r="F1986" s="3">
        <v>0.25</v>
      </c>
    </row>
    <row r="1987" spans="1:6" x14ac:dyDescent="0.3">
      <c r="A1987" t="s">
        <v>5404</v>
      </c>
      <c r="B1987" t="s">
        <v>3355</v>
      </c>
      <c r="C1987" t="s">
        <v>874</v>
      </c>
      <c r="D1987" s="1">
        <f t="shared" ref="D1987:D2050" ca="1" si="31">RANDBETWEEN(DATE(2021,1,1),DATE(2023,3,31))</f>
        <v>44724</v>
      </c>
      <c r="E1987" s="2">
        <v>1233</v>
      </c>
      <c r="F1987" s="3">
        <v>0.45</v>
      </c>
    </row>
    <row r="1988" spans="1:6" x14ac:dyDescent="0.3">
      <c r="A1988" t="s">
        <v>5405</v>
      </c>
      <c r="B1988" t="s">
        <v>3356</v>
      </c>
      <c r="C1988" t="s">
        <v>875</v>
      </c>
      <c r="D1988" s="1">
        <f t="shared" ca="1" si="31"/>
        <v>44498</v>
      </c>
      <c r="E1988" s="2">
        <v>1233</v>
      </c>
      <c r="F1988" s="3">
        <v>0.15</v>
      </c>
    </row>
    <row r="1989" spans="1:6" x14ac:dyDescent="0.3">
      <c r="A1989" t="s">
        <v>5406</v>
      </c>
      <c r="B1989" t="s">
        <v>3357</v>
      </c>
      <c r="C1989" t="s">
        <v>876</v>
      </c>
      <c r="D1989" s="1">
        <f t="shared" ca="1" si="31"/>
        <v>44826</v>
      </c>
      <c r="E1989" s="2">
        <v>1233</v>
      </c>
      <c r="F1989" s="3">
        <v>0.33</v>
      </c>
    </row>
    <row r="1990" spans="1:6" x14ac:dyDescent="0.3">
      <c r="A1990" t="s">
        <v>5407</v>
      </c>
      <c r="B1990" t="s">
        <v>3358</v>
      </c>
      <c r="C1990" t="s">
        <v>877</v>
      </c>
      <c r="D1990" s="1">
        <f t="shared" ca="1" si="31"/>
        <v>44480</v>
      </c>
      <c r="E1990" s="2">
        <v>1233</v>
      </c>
      <c r="F1990" s="3">
        <v>0.42</v>
      </c>
    </row>
    <row r="1991" spans="1:6" x14ac:dyDescent="0.3">
      <c r="A1991" t="s">
        <v>5408</v>
      </c>
      <c r="B1991" t="s">
        <v>3359</v>
      </c>
      <c r="C1991" t="s">
        <v>878</v>
      </c>
      <c r="D1991" s="1">
        <f t="shared" ca="1" si="31"/>
        <v>44522</v>
      </c>
      <c r="E1991" s="2">
        <v>456</v>
      </c>
      <c r="F1991" s="3">
        <v>0.42</v>
      </c>
    </row>
    <row r="1992" spans="1:6" x14ac:dyDescent="0.3">
      <c r="A1992" t="s">
        <v>5409</v>
      </c>
      <c r="B1992" t="s">
        <v>3360</v>
      </c>
      <c r="C1992" t="s">
        <v>878</v>
      </c>
      <c r="D1992" s="1">
        <f t="shared" ca="1" si="31"/>
        <v>44211</v>
      </c>
      <c r="E1992" s="2">
        <v>456</v>
      </c>
      <c r="F1992" s="3">
        <v>0.39</v>
      </c>
    </row>
    <row r="1993" spans="1:6" x14ac:dyDescent="0.3">
      <c r="A1993" t="s">
        <v>5410</v>
      </c>
      <c r="B1993" t="s">
        <v>3361</v>
      </c>
      <c r="C1993" t="s">
        <v>878</v>
      </c>
      <c r="D1993" s="1">
        <f t="shared" ca="1" si="31"/>
        <v>44509</v>
      </c>
      <c r="E1993" s="2">
        <v>456</v>
      </c>
      <c r="F1993" s="3">
        <v>0.39</v>
      </c>
    </row>
    <row r="1994" spans="1:6" x14ac:dyDescent="0.3">
      <c r="A1994" t="s">
        <v>5411</v>
      </c>
      <c r="B1994" t="s">
        <v>3362</v>
      </c>
      <c r="C1994" t="s">
        <v>878</v>
      </c>
      <c r="D1994" s="1">
        <f t="shared" ca="1" si="31"/>
        <v>44639</v>
      </c>
      <c r="E1994" s="2">
        <v>456</v>
      </c>
      <c r="F1994" s="3">
        <v>0.39</v>
      </c>
    </row>
    <row r="1995" spans="1:6" x14ac:dyDescent="0.3">
      <c r="A1995" t="s">
        <v>5412</v>
      </c>
      <c r="B1995" t="s">
        <v>3363</v>
      </c>
      <c r="C1995" t="s">
        <v>879</v>
      </c>
      <c r="D1995" s="1">
        <f t="shared" ca="1" si="31"/>
        <v>44964</v>
      </c>
      <c r="E1995" s="2">
        <v>786</v>
      </c>
      <c r="F1995" s="3">
        <v>0.39</v>
      </c>
    </row>
    <row r="1996" spans="1:6" x14ac:dyDescent="0.3">
      <c r="A1996" t="s">
        <v>5413</v>
      </c>
      <c r="B1996" t="s">
        <v>3364</v>
      </c>
      <c r="C1996" t="s">
        <v>880</v>
      </c>
      <c r="D1996" s="1">
        <f t="shared" ca="1" si="31"/>
        <v>44985</v>
      </c>
      <c r="E1996" s="2">
        <v>786</v>
      </c>
      <c r="F1996" s="3">
        <v>0.37</v>
      </c>
    </row>
    <row r="1997" spans="1:6" x14ac:dyDescent="0.3">
      <c r="A1997" t="s">
        <v>5414</v>
      </c>
      <c r="B1997" t="s">
        <v>3365</v>
      </c>
      <c r="C1997" t="s">
        <v>881</v>
      </c>
      <c r="D1997" s="1">
        <f t="shared" ca="1" si="31"/>
        <v>44961</v>
      </c>
      <c r="E1997" s="2">
        <v>786</v>
      </c>
      <c r="F1997" s="3">
        <v>0.37</v>
      </c>
    </row>
    <row r="1998" spans="1:6" x14ac:dyDescent="0.3">
      <c r="A1998" t="s">
        <v>5415</v>
      </c>
      <c r="B1998" t="s">
        <v>3366</v>
      </c>
      <c r="C1998" t="s">
        <v>882</v>
      </c>
      <c r="D1998" s="1">
        <f t="shared" ca="1" si="31"/>
        <v>44423</v>
      </c>
      <c r="E1998" s="2">
        <v>786</v>
      </c>
      <c r="F1998" s="3">
        <v>0.37</v>
      </c>
    </row>
    <row r="1999" spans="1:6" x14ac:dyDescent="0.3">
      <c r="A1999" t="s">
        <v>5416</v>
      </c>
      <c r="B1999" t="s">
        <v>3367</v>
      </c>
      <c r="C1999" t="s">
        <v>883</v>
      </c>
      <c r="D1999" s="1">
        <f t="shared" ca="1" si="31"/>
        <v>44558</v>
      </c>
      <c r="E1999" s="2">
        <v>786</v>
      </c>
      <c r="F1999" s="3">
        <v>0.37</v>
      </c>
    </row>
    <row r="2000" spans="1:6" x14ac:dyDescent="0.3">
      <c r="A2000" t="s">
        <v>5417</v>
      </c>
      <c r="B2000" t="s">
        <v>3368</v>
      </c>
      <c r="C2000" t="s">
        <v>884</v>
      </c>
      <c r="D2000" s="1">
        <f t="shared" ca="1" si="31"/>
        <v>44968</v>
      </c>
      <c r="E2000" s="2">
        <v>786</v>
      </c>
      <c r="F2000" s="3">
        <v>0.37</v>
      </c>
    </row>
    <row r="2001" spans="1:6" x14ac:dyDescent="0.3">
      <c r="A2001" t="s">
        <v>5418</v>
      </c>
      <c r="B2001" t="s">
        <v>3369</v>
      </c>
      <c r="C2001" t="s">
        <v>885</v>
      </c>
      <c r="D2001" s="1">
        <f t="shared" ca="1" si="31"/>
        <v>44911</v>
      </c>
      <c r="E2001" s="2">
        <v>569</v>
      </c>
      <c r="F2001" s="3">
        <v>0.4</v>
      </c>
    </row>
    <row r="2002" spans="1:6" x14ac:dyDescent="0.3">
      <c r="A2002" t="s">
        <v>5419</v>
      </c>
      <c r="B2002" t="s">
        <v>3370</v>
      </c>
      <c r="C2002" t="s">
        <v>886</v>
      </c>
      <c r="D2002" s="1">
        <f t="shared" ca="1" si="31"/>
        <v>44816</v>
      </c>
      <c r="E2002" s="2">
        <v>569</v>
      </c>
      <c r="F2002" s="3">
        <v>0.4</v>
      </c>
    </row>
    <row r="2003" spans="1:6" x14ac:dyDescent="0.3">
      <c r="A2003" t="s">
        <v>5420</v>
      </c>
      <c r="B2003" t="s">
        <v>3371</v>
      </c>
      <c r="C2003" t="s">
        <v>887</v>
      </c>
      <c r="D2003" s="1">
        <f t="shared" ca="1" si="31"/>
        <v>44842</v>
      </c>
      <c r="E2003" s="2">
        <v>569</v>
      </c>
      <c r="F2003" s="3">
        <v>0.4</v>
      </c>
    </row>
    <row r="2004" spans="1:6" x14ac:dyDescent="0.3">
      <c r="A2004" t="s">
        <v>5421</v>
      </c>
      <c r="B2004" t="s">
        <v>3372</v>
      </c>
      <c r="C2004" t="s">
        <v>888</v>
      </c>
      <c r="D2004" s="1">
        <f t="shared" ca="1" si="31"/>
        <v>44241</v>
      </c>
      <c r="E2004" s="2">
        <v>569</v>
      </c>
      <c r="F2004" s="3">
        <v>0.4</v>
      </c>
    </row>
    <row r="2005" spans="1:6" x14ac:dyDescent="0.3">
      <c r="A2005" t="s">
        <v>5422</v>
      </c>
      <c r="B2005" t="s">
        <v>3373</v>
      </c>
      <c r="C2005" t="s">
        <v>889</v>
      </c>
      <c r="D2005" s="1">
        <f t="shared" ca="1" si="31"/>
        <v>44480</v>
      </c>
      <c r="E2005" s="2">
        <v>569</v>
      </c>
      <c r="F2005" s="3">
        <v>0.4</v>
      </c>
    </row>
    <row r="2006" spans="1:6" x14ac:dyDescent="0.3">
      <c r="A2006" t="s">
        <v>5423</v>
      </c>
      <c r="B2006" t="s">
        <v>3374</v>
      </c>
      <c r="C2006" t="s">
        <v>890</v>
      </c>
      <c r="D2006" s="1">
        <f t="shared" ca="1" si="31"/>
        <v>44519</v>
      </c>
      <c r="E2006" s="2">
        <v>569</v>
      </c>
      <c r="F2006" s="3">
        <v>0.34</v>
      </c>
    </row>
    <row r="2007" spans="1:6" x14ac:dyDescent="0.3">
      <c r="A2007" t="s">
        <v>5424</v>
      </c>
      <c r="B2007" t="s">
        <v>3375</v>
      </c>
      <c r="C2007" t="s">
        <v>891</v>
      </c>
      <c r="D2007" s="1">
        <f t="shared" ca="1" si="31"/>
        <v>44488</v>
      </c>
      <c r="E2007" s="2">
        <v>569</v>
      </c>
      <c r="F2007" s="3">
        <v>0.34</v>
      </c>
    </row>
    <row r="2008" spans="1:6" x14ac:dyDescent="0.3">
      <c r="A2008" t="s">
        <v>5425</v>
      </c>
      <c r="B2008" t="s">
        <v>3376</v>
      </c>
      <c r="C2008" t="s">
        <v>892</v>
      </c>
      <c r="D2008" s="1">
        <f t="shared" ca="1" si="31"/>
        <v>44987</v>
      </c>
      <c r="E2008" s="2">
        <v>569</v>
      </c>
      <c r="F2008" s="3">
        <v>0.34</v>
      </c>
    </row>
    <row r="2009" spans="1:6" x14ac:dyDescent="0.3">
      <c r="A2009" t="s">
        <v>5426</v>
      </c>
      <c r="B2009" t="s">
        <v>3377</v>
      </c>
      <c r="C2009" t="s">
        <v>893</v>
      </c>
      <c r="D2009" s="1">
        <f t="shared" ca="1" si="31"/>
        <v>44208</v>
      </c>
      <c r="E2009" s="2">
        <v>456</v>
      </c>
      <c r="F2009" s="3">
        <v>0.34</v>
      </c>
    </row>
    <row r="2010" spans="1:6" x14ac:dyDescent="0.3">
      <c r="A2010" t="s">
        <v>5427</v>
      </c>
      <c r="B2010" t="s">
        <v>3378</v>
      </c>
      <c r="C2010" t="s">
        <v>894</v>
      </c>
      <c r="D2010" s="1">
        <f t="shared" ca="1" si="31"/>
        <v>44521</v>
      </c>
      <c r="E2010" s="2">
        <v>759</v>
      </c>
      <c r="F2010" s="3">
        <v>0.34</v>
      </c>
    </row>
    <row r="2011" spans="1:6" x14ac:dyDescent="0.3">
      <c r="A2011" t="s">
        <v>5428</v>
      </c>
      <c r="B2011" t="s">
        <v>3379</v>
      </c>
      <c r="C2011" t="s">
        <v>895</v>
      </c>
      <c r="D2011" s="1">
        <f t="shared" ca="1" si="31"/>
        <v>44313</v>
      </c>
      <c r="E2011" s="2">
        <v>478</v>
      </c>
      <c r="F2011" s="3">
        <v>0.38</v>
      </c>
    </row>
    <row r="2012" spans="1:6" x14ac:dyDescent="0.3">
      <c r="A2012" t="s">
        <v>5429</v>
      </c>
      <c r="B2012" t="s">
        <v>3380</v>
      </c>
      <c r="C2012" t="s">
        <v>896</v>
      </c>
      <c r="D2012" s="1">
        <f t="shared" ca="1" si="31"/>
        <v>44366</v>
      </c>
      <c r="E2012" s="2">
        <v>566</v>
      </c>
      <c r="F2012" s="3">
        <v>0.38</v>
      </c>
    </row>
    <row r="2013" spans="1:6" x14ac:dyDescent="0.3">
      <c r="A2013" t="s">
        <v>5430</v>
      </c>
      <c r="B2013" t="s">
        <v>3381</v>
      </c>
      <c r="C2013" t="s">
        <v>897</v>
      </c>
      <c r="D2013" s="1">
        <f t="shared" ca="1" si="31"/>
        <v>44618</v>
      </c>
      <c r="E2013" s="2">
        <v>369</v>
      </c>
      <c r="F2013" s="3">
        <v>0.38</v>
      </c>
    </row>
    <row r="2014" spans="1:6" x14ac:dyDescent="0.3">
      <c r="A2014" t="s">
        <v>5431</v>
      </c>
      <c r="B2014" t="s">
        <v>3382</v>
      </c>
      <c r="C2014" t="s">
        <v>898</v>
      </c>
      <c r="D2014" s="1">
        <f t="shared" ca="1" si="31"/>
        <v>44890</v>
      </c>
      <c r="E2014" s="2">
        <v>456</v>
      </c>
      <c r="F2014" s="3">
        <v>0.38</v>
      </c>
    </row>
    <row r="2015" spans="1:6" x14ac:dyDescent="0.3">
      <c r="A2015" t="s">
        <v>5432</v>
      </c>
      <c r="B2015" t="s">
        <v>3383</v>
      </c>
      <c r="C2015" t="s">
        <v>899</v>
      </c>
      <c r="D2015" s="1">
        <f t="shared" ca="1" si="31"/>
        <v>44394</v>
      </c>
      <c r="E2015" s="2">
        <v>1145</v>
      </c>
      <c r="F2015" s="3">
        <v>0.38</v>
      </c>
    </row>
    <row r="2016" spans="1:6" x14ac:dyDescent="0.3">
      <c r="A2016" t="s">
        <v>5433</v>
      </c>
      <c r="B2016" t="s">
        <v>3384</v>
      </c>
      <c r="C2016" t="s">
        <v>900</v>
      </c>
      <c r="D2016" s="1">
        <f t="shared" ca="1" si="31"/>
        <v>44916</v>
      </c>
      <c r="E2016" s="2">
        <v>1174</v>
      </c>
      <c r="F2016" s="3">
        <v>0.21</v>
      </c>
    </row>
    <row r="2017" spans="1:6" x14ac:dyDescent="0.3">
      <c r="A2017" t="s">
        <v>5434</v>
      </c>
      <c r="B2017" t="s">
        <v>3285</v>
      </c>
      <c r="C2017" t="s">
        <v>901</v>
      </c>
      <c r="D2017" s="1">
        <f t="shared" ca="1" si="31"/>
        <v>44284</v>
      </c>
      <c r="E2017" s="2">
        <v>1136</v>
      </c>
      <c r="F2017" s="3">
        <v>0.21</v>
      </c>
    </row>
    <row r="2018" spans="1:6" x14ac:dyDescent="0.3">
      <c r="A2018" t="s">
        <v>5435</v>
      </c>
      <c r="B2018" t="s">
        <v>3286</v>
      </c>
      <c r="C2018" t="s">
        <v>902</v>
      </c>
      <c r="D2018" s="1">
        <f t="shared" ca="1" si="31"/>
        <v>44201</v>
      </c>
      <c r="E2018" s="2">
        <v>1562</v>
      </c>
      <c r="F2018" s="3">
        <v>0.21</v>
      </c>
    </row>
    <row r="2019" spans="1:6" x14ac:dyDescent="0.3">
      <c r="A2019" t="s">
        <v>5436</v>
      </c>
      <c r="B2019" t="s">
        <v>3287</v>
      </c>
      <c r="C2019" t="s">
        <v>903</v>
      </c>
      <c r="D2019" s="1">
        <f t="shared" ca="1" si="31"/>
        <v>44699</v>
      </c>
      <c r="E2019" s="2">
        <v>465</v>
      </c>
      <c r="F2019" s="3">
        <v>0.21</v>
      </c>
    </row>
    <row r="2020" spans="1:6" x14ac:dyDescent="0.3">
      <c r="A2020" t="s">
        <v>5437</v>
      </c>
      <c r="B2020" t="s">
        <v>3288</v>
      </c>
      <c r="C2020" t="s">
        <v>904</v>
      </c>
      <c r="D2020" s="1">
        <f t="shared" ca="1" si="31"/>
        <v>44938</v>
      </c>
      <c r="E2020" s="2">
        <v>456</v>
      </c>
      <c r="F2020" s="3">
        <v>0.21</v>
      </c>
    </row>
    <row r="2021" spans="1:6" x14ac:dyDescent="0.3">
      <c r="A2021" t="s">
        <v>5438</v>
      </c>
      <c r="B2021" t="s">
        <v>3289</v>
      </c>
      <c r="C2021" t="s">
        <v>905</v>
      </c>
      <c r="D2021" s="1">
        <f t="shared" ca="1" si="31"/>
        <v>44640</v>
      </c>
      <c r="E2021" s="2">
        <v>789</v>
      </c>
      <c r="F2021" s="3">
        <v>0.22</v>
      </c>
    </row>
    <row r="2022" spans="1:6" x14ac:dyDescent="0.3">
      <c r="A2022" t="s">
        <v>5439</v>
      </c>
      <c r="B2022" t="s">
        <v>3290</v>
      </c>
      <c r="C2022" t="s">
        <v>905</v>
      </c>
      <c r="D2022" s="1">
        <f t="shared" ca="1" si="31"/>
        <v>44700</v>
      </c>
      <c r="E2022" s="2">
        <v>1325</v>
      </c>
      <c r="F2022" s="3">
        <v>0.22</v>
      </c>
    </row>
    <row r="2023" spans="1:6" x14ac:dyDescent="0.3">
      <c r="A2023" t="s">
        <v>5440</v>
      </c>
      <c r="B2023" t="s">
        <v>3291</v>
      </c>
      <c r="C2023" t="s">
        <v>905</v>
      </c>
      <c r="D2023" s="1">
        <f t="shared" ca="1" si="31"/>
        <v>44419</v>
      </c>
      <c r="E2023" s="2">
        <v>1236</v>
      </c>
      <c r="F2023" s="3">
        <v>0.22</v>
      </c>
    </row>
    <row r="2024" spans="1:6" x14ac:dyDescent="0.3">
      <c r="A2024" t="s">
        <v>5441</v>
      </c>
      <c r="B2024" t="s">
        <v>3292</v>
      </c>
      <c r="C2024" t="s">
        <v>905</v>
      </c>
      <c r="D2024" s="1">
        <f t="shared" ca="1" si="31"/>
        <v>44412</v>
      </c>
      <c r="E2024" s="2">
        <v>456</v>
      </c>
      <c r="F2024" s="3">
        <v>0.22</v>
      </c>
    </row>
    <row r="2025" spans="1:6" x14ac:dyDescent="0.3">
      <c r="A2025" t="s">
        <v>5442</v>
      </c>
      <c r="B2025" t="s">
        <v>3293</v>
      </c>
      <c r="C2025" t="s">
        <v>905</v>
      </c>
      <c r="D2025" s="1">
        <f t="shared" ca="1" si="31"/>
        <v>44761</v>
      </c>
      <c r="E2025" s="2">
        <v>789</v>
      </c>
      <c r="F2025" s="3">
        <v>0.22</v>
      </c>
    </row>
    <row r="2026" spans="1:6" x14ac:dyDescent="0.3">
      <c r="A2026" t="s">
        <v>5443</v>
      </c>
      <c r="B2026" t="s">
        <v>3294</v>
      </c>
      <c r="C2026" t="s">
        <v>906</v>
      </c>
      <c r="D2026" s="1">
        <f t="shared" ca="1" si="31"/>
        <v>44418</v>
      </c>
      <c r="E2026" s="2">
        <v>456</v>
      </c>
      <c r="F2026" s="3">
        <v>0.22</v>
      </c>
    </row>
    <row r="2027" spans="1:6" x14ac:dyDescent="0.3">
      <c r="A2027" t="s">
        <v>5444</v>
      </c>
      <c r="B2027" t="s">
        <v>3295</v>
      </c>
      <c r="C2027" t="s">
        <v>907</v>
      </c>
      <c r="D2027" s="1">
        <f t="shared" ca="1" si="31"/>
        <v>44634</v>
      </c>
      <c r="E2027" s="2">
        <v>2362</v>
      </c>
      <c r="F2027" s="3">
        <v>0.3</v>
      </c>
    </row>
    <row r="2028" spans="1:6" x14ac:dyDescent="0.3">
      <c r="A2028" t="s">
        <v>5445</v>
      </c>
      <c r="B2028" t="s">
        <v>3296</v>
      </c>
      <c r="C2028" t="s">
        <v>908</v>
      </c>
      <c r="D2028" s="1">
        <f t="shared" ca="1" si="31"/>
        <v>44341</v>
      </c>
      <c r="E2028" s="2">
        <v>1265</v>
      </c>
      <c r="F2028" s="3">
        <v>0.3</v>
      </c>
    </row>
    <row r="2029" spans="1:6" x14ac:dyDescent="0.3">
      <c r="A2029" t="s">
        <v>5446</v>
      </c>
      <c r="B2029" t="s">
        <v>3297</v>
      </c>
      <c r="C2029" t="s">
        <v>909</v>
      </c>
      <c r="D2029" s="1">
        <f t="shared" ca="1" si="31"/>
        <v>44587</v>
      </c>
      <c r="E2029" s="2">
        <v>789</v>
      </c>
      <c r="F2029" s="3">
        <v>0.3</v>
      </c>
    </row>
    <row r="2030" spans="1:6" x14ac:dyDescent="0.3">
      <c r="A2030" t="s">
        <v>5447</v>
      </c>
      <c r="B2030" t="s">
        <v>3298</v>
      </c>
      <c r="C2030" t="s">
        <v>910</v>
      </c>
      <c r="D2030" s="1">
        <f t="shared" ca="1" si="31"/>
        <v>44491</v>
      </c>
      <c r="E2030" s="2">
        <v>1236</v>
      </c>
      <c r="F2030" s="3">
        <v>0.3</v>
      </c>
    </row>
    <row r="2031" spans="1:6" x14ac:dyDescent="0.3">
      <c r="A2031" t="s">
        <v>5448</v>
      </c>
      <c r="B2031" t="s">
        <v>3299</v>
      </c>
      <c r="C2031" t="s">
        <v>911</v>
      </c>
      <c r="D2031" s="1">
        <f t="shared" ca="1" si="31"/>
        <v>44407</v>
      </c>
      <c r="E2031" s="2">
        <v>1145</v>
      </c>
      <c r="F2031" s="3">
        <v>0.3</v>
      </c>
    </row>
    <row r="2032" spans="1:6" x14ac:dyDescent="0.3">
      <c r="A2032" t="s">
        <v>5449</v>
      </c>
      <c r="B2032" t="s">
        <v>3300</v>
      </c>
      <c r="C2032" t="s">
        <v>912</v>
      </c>
      <c r="D2032" s="1">
        <f t="shared" ca="1" si="31"/>
        <v>44439</v>
      </c>
      <c r="E2032" s="2">
        <v>1256</v>
      </c>
      <c r="F2032" s="3">
        <v>0.3</v>
      </c>
    </row>
    <row r="2033" spans="1:6" x14ac:dyDescent="0.3">
      <c r="A2033" t="s">
        <v>5450</v>
      </c>
      <c r="B2033" t="s">
        <v>3301</v>
      </c>
      <c r="C2033" t="s">
        <v>913</v>
      </c>
      <c r="D2033" s="1">
        <f t="shared" ca="1" si="31"/>
        <v>44980</v>
      </c>
      <c r="E2033" s="2">
        <v>789</v>
      </c>
      <c r="F2033" s="3">
        <v>0.14000000000000001</v>
      </c>
    </row>
    <row r="2034" spans="1:6" x14ac:dyDescent="0.3">
      <c r="A2034" t="s">
        <v>5451</v>
      </c>
      <c r="B2034" t="s">
        <v>3302</v>
      </c>
      <c r="C2034" t="s">
        <v>914</v>
      </c>
      <c r="D2034" s="1">
        <f t="shared" ca="1" si="31"/>
        <v>44854</v>
      </c>
      <c r="E2034" s="2">
        <v>1236</v>
      </c>
      <c r="F2034" s="3">
        <v>0.14000000000000001</v>
      </c>
    </row>
    <row r="2035" spans="1:6" x14ac:dyDescent="0.3">
      <c r="A2035" t="s">
        <v>5452</v>
      </c>
      <c r="B2035" t="s">
        <v>3303</v>
      </c>
      <c r="C2035" t="s">
        <v>915</v>
      </c>
      <c r="D2035" s="1">
        <f t="shared" ca="1" si="31"/>
        <v>44535</v>
      </c>
      <c r="E2035" s="2">
        <v>456</v>
      </c>
      <c r="F2035" s="3">
        <v>0.14000000000000001</v>
      </c>
    </row>
    <row r="2036" spans="1:6" x14ac:dyDescent="0.3">
      <c r="A2036" t="s">
        <v>5453</v>
      </c>
      <c r="B2036" t="s">
        <v>3304</v>
      </c>
      <c r="C2036" t="s">
        <v>916</v>
      </c>
      <c r="D2036" s="1">
        <f t="shared" ca="1" si="31"/>
        <v>44340</v>
      </c>
      <c r="E2036" s="2">
        <v>789</v>
      </c>
      <c r="F2036" s="3">
        <v>0.14000000000000001</v>
      </c>
    </row>
    <row r="2037" spans="1:6" x14ac:dyDescent="0.3">
      <c r="A2037" t="s">
        <v>5454</v>
      </c>
      <c r="B2037" t="s">
        <v>3305</v>
      </c>
      <c r="C2037" t="s">
        <v>917</v>
      </c>
      <c r="D2037" s="1">
        <f t="shared" ca="1" si="31"/>
        <v>45010</v>
      </c>
      <c r="E2037" s="2">
        <v>456</v>
      </c>
      <c r="F2037" s="3">
        <v>0.12</v>
      </c>
    </row>
    <row r="2038" spans="1:6" x14ac:dyDescent="0.3">
      <c r="A2038" t="s">
        <v>5455</v>
      </c>
      <c r="B2038" t="s">
        <v>3306</v>
      </c>
      <c r="C2038" t="s">
        <v>918</v>
      </c>
      <c r="D2038" s="1">
        <f t="shared" ca="1" si="31"/>
        <v>44381</v>
      </c>
      <c r="E2038" s="2">
        <v>2362</v>
      </c>
      <c r="F2038" s="3">
        <v>0.12</v>
      </c>
    </row>
    <row r="2039" spans="1:6" x14ac:dyDescent="0.3">
      <c r="A2039" t="s">
        <v>5456</v>
      </c>
      <c r="B2039" t="s">
        <v>3307</v>
      </c>
      <c r="C2039" t="s">
        <v>919</v>
      </c>
      <c r="D2039" s="1">
        <f t="shared" ca="1" si="31"/>
        <v>44725</v>
      </c>
      <c r="E2039" s="2">
        <v>1265</v>
      </c>
      <c r="F2039" s="3">
        <v>0.12</v>
      </c>
    </row>
    <row r="2040" spans="1:6" x14ac:dyDescent="0.3">
      <c r="A2040" t="s">
        <v>5457</v>
      </c>
      <c r="B2040" t="s">
        <v>3308</v>
      </c>
      <c r="C2040" t="s">
        <v>920</v>
      </c>
      <c r="D2040" s="1">
        <f t="shared" ca="1" si="31"/>
        <v>44615</v>
      </c>
      <c r="E2040" s="2">
        <v>789</v>
      </c>
      <c r="F2040" s="3">
        <v>0.12</v>
      </c>
    </row>
    <row r="2041" spans="1:6" x14ac:dyDescent="0.3">
      <c r="A2041" t="s">
        <v>5458</v>
      </c>
      <c r="B2041" t="s">
        <v>3309</v>
      </c>
      <c r="C2041" t="s">
        <v>921</v>
      </c>
      <c r="D2041" s="1">
        <f t="shared" ca="1" si="31"/>
        <v>44711</v>
      </c>
      <c r="E2041" s="2">
        <v>1236</v>
      </c>
      <c r="F2041" s="3">
        <v>0.12</v>
      </c>
    </row>
    <row r="2042" spans="1:6" x14ac:dyDescent="0.3">
      <c r="A2042" t="s">
        <v>5459</v>
      </c>
      <c r="B2042" t="s">
        <v>3310</v>
      </c>
      <c r="C2042" t="s">
        <v>922</v>
      </c>
      <c r="D2042" s="1">
        <f t="shared" ca="1" si="31"/>
        <v>44488</v>
      </c>
      <c r="E2042" s="2">
        <v>1145</v>
      </c>
      <c r="F2042" s="3">
        <v>0.12</v>
      </c>
    </row>
    <row r="2043" spans="1:6" x14ac:dyDescent="0.3">
      <c r="A2043" t="s">
        <v>5460</v>
      </c>
      <c r="B2043" t="s">
        <v>3311</v>
      </c>
      <c r="C2043" t="s">
        <v>923</v>
      </c>
      <c r="D2043" s="1">
        <f t="shared" ca="1" si="31"/>
        <v>44933</v>
      </c>
      <c r="E2043" s="2">
        <v>1256</v>
      </c>
      <c r="F2043" s="3">
        <v>0.34</v>
      </c>
    </row>
    <row r="2044" spans="1:6" x14ac:dyDescent="0.3">
      <c r="A2044" t="s">
        <v>5461</v>
      </c>
      <c r="B2044" t="s">
        <v>3312</v>
      </c>
      <c r="C2044" t="s">
        <v>924</v>
      </c>
      <c r="D2044" s="1">
        <f t="shared" ca="1" si="31"/>
        <v>44440</v>
      </c>
      <c r="E2044" s="2">
        <v>789</v>
      </c>
      <c r="F2044" s="3">
        <v>0.34</v>
      </c>
    </row>
    <row r="2045" spans="1:6" x14ac:dyDescent="0.3">
      <c r="A2045" t="s">
        <v>5462</v>
      </c>
      <c r="B2045" t="s">
        <v>3313</v>
      </c>
      <c r="C2045" t="s">
        <v>925</v>
      </c>
      <c r="D2045" s="1">
        <f t="shared" ca="1" si="31"/>
        <v>44637</v>
      </c>
      <c r="E2045" s="2">
        <v>789</v>
      </c>
      <c r="F2045" s="3">
        <v>0.34</v>
      </c>
    </row>
    <row r="2046" spans="1:6" x14ac:dyDescent="0.3">
      <c r="A2046" t="s">
        <v>5463</v>
      </c>
      <c r="B2046" t="s">
        <v>3314</v>
      </c>
      <c r="C2046" t="s">
        <v>926</v>
      </c>
      <c r="D2046" s="1">
        <f t="shared" ca="1" si="31"/>
        <v>44468</v>
      </c>
      <c r="E2046" s="2">
        <v>789</v>
      </c>
      <c r="F2046" s="3">
        <v>0.34</v>
      </c>
    </row>
    <row r="2047" spans="1:6" x14ac:dyDescent="0.3">
      <c r="A2047" t="s">
        <v>5464</v>
      </c>
      <c r="B2047" t="s">
        <v>3315</v>
      </c>
      <c r="C2047" t="s">
        <v>927</v>
      </c>
      <c r="D2047" s="1">
        <f t="shared" ca="1" si="31"/>
        <v>44724</v>
      </c>
      <c r="E2047" s="2">
        <v>789</v>
      </c>
      <c r="F2047" s="3">
        <v>0.34</v>
      </c>
    </row>
    <row r="2048" spans="1:6" x14ac:dyDescent="0.3">
      <c r="A2048" t="s">
        <v>5465</v>
      </c>
      <c r="B2048" t="s">
        <v>3316</v>
      </c>
      <c r="C2048" t="s">
        <v>928</v>
      </c>
      <c r="D2048" s="1">
        <f t="shared" ca="1" si="31"/>
        <v>44944</v>
      </c>
      <c r="E2048" s="2">
        <v>789</v>
      </c>
      <c r="F2048" s="3">
        <v>0.34</v>
      </c>
    </row>
    <row r="2049" spans="1:6" x14ac:dyDescent="0.3">
      <c r="A2049" t="s">
        <v>5466</v>
      </c>
      <c r="B2049" t="s">
        <v>3317</v>
      </c>
      <c r="C2049" t="s">
        <v>929</v>
      </c>
      <c r="D2049" s="1">
        <f t="shared" ca="1" si="31"/>
        <v>44611</v>
      </c>
      <c r="E2049" s="2">
        <v>789</v>
      </c>
      <c r="F2049" s="3">
        <v>0.44</v>
      </c>
    </row>
    <row r="2050" spans="1:6" x14ac:dyDescent="0.3">
      <c r="A2050" t="s">
        <v>5467</v>
      </c>
      <c r="B2050" t="s">
        <v>3318</v>
      </c>
      <c r="C2050" t="s">
        <v>930</v>
      </c>
      <c r="D2050" s="1">
        <f t="shared" ca="1" si="31"/>
        <v>44887</v>
      </c>
      <c r="E2050" s="2">
        <v>789</v>
      </c>
      <c r="F2050" s="3">
        <v>0.44</v>
      </c>
    </row>
    <row r="2051" spans="1:6" x14ac:dyDescent="0.3">
      <c r="A2051" t="s">
        <v>5468</v>
      </c>
      <c r="B2051" t="s">
        <v>3319</v>
      </c>
      <c r="C2051" t="s">
        <v>931</v>
      </c>
      <c r="D2051" s="1">
        <f t="shared" ref="D2051:D2114" ca="1" si="32">RANDBETWEEN(DATE(2021,1,1),DATE(2023,3,31))</f>
        <v>44828</v>
      </c>
      <c r="E2051" s="2">
        <v>456</v>
      </c>
      <c r="F2051" s="3">
        <v>0.44</v>
      </c>
    </row>
    <row r="2052" spans="1:6" x14ac:dyDescent="0.3">
      <c r="A2052" t="s">
        <v>5469</v>
      </c>
      <c r="B2052" t="s">
        <v>3320</v>
      </c>
      <c r="C2052" t="s">
        <v>932</v>
      </c>
      <c r="D2052" s="1">
        <f t="shared" ca="1" si="32"/>
        <v>44410</v>
      </c>
      <c r="E2052" s="2">
        <v>2354</v>
      </c>
      <c r="F2052" s="3">
        <v>0.44</v>
      </c>
    </row>
    <row r="2053" spans="1:6" x14ac:dyDescent="0.3">
      <c r="A2053" t="s">
        <v>5470</v>
      </c>
      <c r="B2053" t="s">
        <v>3321</v>
      </c>
      <c r="C2053" t="s">
        <v>933</v>
      </c>
      <c r="D2053" s="1">
        <f t="shared" ca="1" si="32"/>
        <v>44651</v>
      </c>
      <c r="E2053" s="2">
        <v>1456</v>
      </c>
      <c r="F2053" s="3">
        <v>0.44</v>
      </c>
    </row>
    <row r="2054" spans="1:6" x14ac:dyDescent="0.3">
      <c r="A2054" t="s">
        <v>5471</v>
      </c>
      <c r="B2054" t="s">
        <v>3322</v>
      </c>
      <c r="C2054" t="s">
        <v>934</v>
      </c>
      <c r="D2054" s="1">
        <f t="shared" ca="1" si="32"/>
        <v>44626</v>
      </c>
      <c r="E2054" s="2">
        <v>1265</v>
      </c>
      <c r="F2054" s="3">
        <v>0.1</v>
      </c>
    </row>
    <row r="2055" spans="1:6" x14ac:dyDescent="0.3">
      <c r="A2055" t="s">
        <v>5472</v>
      </c>
      <c r="B2055" t="s">
        <v>3323</v>
      </c>
      <c r="C2055" t="s">
        <v>935</v>
      </c>
      <c r="D2055" s="1">
        <f t="shared" ca="1" si="32"/>
        <v>44288</v>
      </c>
      <c r="E2055" s="2">
        <v>1265</v>
      </c>
      <c r="F2055" s="3">
        <v>0.1</v>
      </c>
    </row>
    <row r="2056" spans="1:6" x14ac:dyDescent="0.3">
      <c r="A2056" t="s">
        <v>5473</v>
      </c>
      <c r="B2056" t="s">
        <v>3324</v>
      </c>
      <c r="C2056" t="s">
        <v>936</v>
      </c>
      <c r="D2056" s="1">
        <f t="shared" ca="1" si="32"/>
        <v>44571</v>
      </c>
      <c r="E2056" s="2">
        <v>1265</v>
      </c>
      <c r="F2056" s="3">
        <v>0.1</v>
      </c>
    </row>
    <row r="2057" spans="1:6" x14ac:dyDescent="0.3">
      <c r="A2057" t="s">
        <v>5474</v>
      </c>
      <c r="B2057" t="s">
        <v>3325</v>
      </c>
      <c r="C2057" t="s">
        <v>937</v>
      </c>
      <c r="D2057" s="1">
        <f t="shared" ca="1" si="32"/>
        <v>44667</v>
      </c>
      <c r="E2057" s="2">
        <v>1265</v>
      </c>
      <c r="F2057" s="3">
        <v>0.3</v>
      </c>
    </row>
    <row r="2058" spans="1:6" x14ac:dyDescent="0.3">
      <c r="A2058" t="s">
        <v>5475</v>
      </c>
      <c r="B2058" t="s">
        <v>3326</v>
      </c>
      <c r="C2058" t="s">
        <v>938</v>
      </c>
      <c r="D2058" s="1">
        <f t="shared" ca="1" si="32"/>
        <v>44656</v>
      </c>
      <c r="E2058" s="2">
        <v>1265</v>
      </c>
      <c r="F2058" s="3">
        <v>0.3</v>
      </c>
    </row>
    <row r="2059" spans="1:6" x14ac:dyDescent="0.3">
      <c r="A2059" t="s">
        <v>5476</v>
      </c>
      <c r="B2059" t="s">
        <v>3327</v>
      </c>
      <c r="C2059" t="s">
        <v>939</v>
      </c>
      <c r="D2059" s="1">
        <f t="shared" ca="1" si="32"/>
        <v>44845</v>
      </c>
      <c r="E2059" s="2">
        <v>965</v>
      </c>
      <c r="F2059" s="3">
        <v>0.3</v>
      </c>
    </row>
    <row r="2060" spans="1:6" x14ac:dyDescent="0.3">
      <c r="A2060" t="s">
        <v>5477</v>
      </c>
      <c r="B2060" t="s">
        <v>3328</v>
      </c>
      <c r="C2060" t="s">
        <v>940</v>
      </c>
      <c r="D2060" s="1">
        <f t="shared" ca="1" si="32"/>
        <v>44528</v>
      </c>
      <c r="E2060" s="2">
        <v>1158</v>
      </c>
      <c r="F2060" s="3">
        <v>0.25</v>
      </c>
    </row>
    <row r="2061" spans="1:6" x14ac:dyDescent="0.3">
      <c r="A2061" t="s">
        <v>5478</v>
      </c>
      <c r="B2061" t="s">
        <v>3329</v>
      </c>
      <c r="C2061" t="s">
        <v>941</v>
      </c>
      <c r="D2061" s="1">
        <f t="shared" ca="1" si="32"/>
        <v>44358</v>
      </c>
      <c r="E2061" s="2">
        <v>264</v>
      </c>
      <c r="F2061" s="3">
        <v>0.25</v>
      </c>
    </row>
    <row r="2062" spans="1:6" x14ac:dyDescent="0.3">
      <c r="A2062" t="s">
        <v>5479</v>
      </c>
      <c r="B2062" t="s">
        <v>3330</v>
      </c>
      <c r="C2062" t="s">
        <v>942</v>
      </c>
      <c r="D2062" s="1">
        <f t="shared" ca="1" si="32"/>
        <v>44507</v>
      </c>
      <c r="E2062" s="2">
        <v>433</v>
      </c>
      <c r="F2062" s="3">
        <v>0.3</v>
      </c>
    </row>
    <row r="2063" spans="1:6" x14ac:dyDescent="0.3">
      <c r="A2063" t="s">
        <v>5480</v>
      </c>
      <c r="B2063" t="s">
        <v>3331</v>
      </c>
      <c r="C2063" t="s">
        <v>943</v>
      </c>
      <c r="D2063" s="1">
        <f t="shared" ca="1" si="32"/>
        <v>44825</v>
      </c>
      <c r="E2063" s="2">
        <v>562</v>
      </c>
      <c r="F2063" s="3">
        <v>0.3</v>
      </c>
    </row>
    <row r="2064" spans="1:6" x14ac:dyDescent="0.3">
      <c r="A2064" t="s">
        <v>5481</v>
      </c>
      <c r="B2064" t="s">
        <v>3332</v>
      </c>
      <c r="C2064" t="s">
        <v>944</v>
      </c>
      <c r="D2064" s="1">
        <f t="shared" ca="1" si="32"/>
        <v>44340</v>
      </c>
      <c r="E2064" s="2">
        <v>423</v>
      </c>
      <c r="F2064" s="3">
        <v>0.3</v>
      </c>
    </row>
    <row r="2065" spans="1:6" x14ac:dyDescent="0.3">
      <c r="A2065" t="s">
        <v>5482</v>
      </c>
      <c r="B2065" t="s">
        <v>3333</v>
      </c>
      <c r="C2065" t="s">
        <v>945</v>
      </c>
      <c r="D2065" s="1">
        <f t="shared" ca="1" si="32"/>
        <v>44660</v>
      </c>
      <c r="E2065" s="2">
        <v>621</v>
      </c>
      <c r="F2065" s="3">
        <v>0.4</v>
      </c>
    </row>
    <row r="2066" spans="1:6" x14ac:dyDescent="0.3">
      <c r="A2066" t="s">
        <v>5483</v>
      </c>
      <c r="B2066" t="s">
        <v>3334</v>
      </c>
      <c r="C2066" t="s">
        <v>946</v>
      </c>
      <c r="D2066" s="1">
        <f t="shared" ca="1" si="32"/>
        <v>44969</v>
      </c>
      <c r="E2066" s="2">
        <v>333</v>
      </c>
      <c r="F2066" s="3">
        <v>0.4</v>
      </c>
    </row>
    <row r="2067" spans="1:6" x14ac:dyDescent="0.3">
      <c r="A2067" t="s">
        <v>5484</v>
      </c>
      <c r="B2067" t="s">
        <v>3335</v>
      </c>
      <c r="C2067" t="s">
        <v>947</v>
      </c>
      <c r="D2067" s="1">
        <f t="shared" ca="1" si="32"/>
        <v>44936</v>
      </c>
      <c r="E2067" s="2">
        <v>236</v>
      </c>
      <c r="F2067" s="3">
        <v>0.4</v>
      </c>
    </row>
    <row r="2068" spans="1:6" x14ac:dyDescent="0.3">
      <c r="A2068" t="s">
        <v>5485</v>
      </c>
      <c r="B2068" t="s">
        <v>3336</v>
      </c>
      <c r="C2068" t="s">
        <v>948</v>
      </c>
      <c r="D2068" s="1">
        <f t="shared" ca="1" si="32"/>
        <v>44689</v>
      </c>
      <c r="E2068" s="2">
        <v>456</v>
      </c>
      <c r="F2068" s="3">
        <v>0.4</v>
      </c>
    </row>
    <row r="2069" spans="1:6" x14ac:dyDescent="0.3">
      <c r="A2069" t="s">
        <v>5486</v>
      </c>
      <c r="B2069" t="s">
        <v>3337</v>
      </c>
      <c r="C2069" t="s">
        <v>949</v>
      </c>
      <c r="D2069" s="1">
        <f t="shared" ca="1" si="32"/>
        <v>44627</v>
      </c>
      <c r="E2069" s="2">
        <v>963</v>
      </c>
      <c r="F2069" s="3">
        <v>0.4</v>
      </c>
    </row>
    <row r="2070" spans="1:6" x14ac:dyDescent="0.3">
      <c r="A2070" t="s">
        <v>5487</v>
      </c>
      <c r="B2070" t="s">
        <v>3338</v>
      </c>
      <c r="C2070" t="s">
        <v>950</v>
      </c>
      <c r="D2070" s="1">
        <f t="shared" ca="1" si="32"/>
        <v>44959</v>
      </c>
      <c r="E2070" s="2">
        <v>234</v>
      </c>
      <c r="F2070" s="3">
        <v>0.4</v>
      </c>
    </row>
    <row r="2071" spans="1:6" x14ac:dyDescent="0.3">
      <c r="A2071" t="s">
        <v>5488</v>
      </c>
      <c r="B2071" t="s">
        <v>3339</v>
      </c>
      <c r="C2071" t="s">
        <v>951</v>
      </c>
      <c r="D2071" s="1">
        <f t="shared" ca="1" si="32"/>
        <v>44823</v>
      </c>
      <c r="E2071" s="2">
        <v>456</v>
      </c>
      <c r="F2071" s="3">
        <v>0.45</v>
      </c>
    </row>
    <row r="2072" spans="1:6" x14ac:dyDescent="0.3">
      <c r="A2072" t="s">
        <v>5489</v>
      </c>
      <c r="B2072" t="s">
        <v>3340</v>
      </c>
      <c r="C2072" t="s">
        <v>952</v>
      </c>
      <c r="D2072" s="1">
        <f t="shared" ca="1" si="32"/>
        <v>44322</v>
      </c>
      <c r="E2072" s="2">
        <v>564</v>
      </c>
      <c r="F2072" s="3">
        <v>0.45</v>
      </c>
    </row>
    <row r="2073" spans="1:6" x14ac:dyDescent="0.3">
      <c r="A2073" t="s">
        <v>5490</v>
      </c>
      <c r="B2073" t="s">
        <v>3341</v>
      </c>
      <c r="C2073" t="s">
        <v>953</v>
      </c>
      <c r="D2073" s="1">
        <f t="shared" ca="1" si="32"/>
        <v>44349</v>
      </c>
      <c r="E2073" s="2">
        <v>634</v>
      </c>
      <c r="F2073" s="3">
        <v>0.45</v>
      </c>
    </row>
    <row r="2074" spans="1:6" x14ac:dyDescent="0.3">
      <c r="A2074" t="s">
        <v>5491</v>
      </c>
      <c r="B2074" t="s">
        <v>3342</v>
      </c>
      <c r="C2074" t="s">
        <v>954</v>
      </c>
      <c r="D2074" s="1">
        <f t="shared" ca="1" si="32"/>
        <v>44773</v>
      </c>
      <c r="E2074" s="2">
        <v>236</v>
      </c>
      <c r="F2074" s="3">
        <v>0.47</v>
      </c>
    </row>
    <row r="2075" spans="1:6" x14ac:dyDescent="0.3">
      <c r="A2075" t="s">
        <v>5492</v>
      </c>
      <c r="B2075" t="s">
        <v>3343</v>
      </c>
      <c r="C2075" t="s">
        <v>955</v>
      </c>
      <c r="D2075" s="1">
        <f t="shared" ca="1" si="32"/>
        <v>44470</v>
      </c>
      <c r="E2075" s="2">
        <v>444</v>
      </c>
      <c r="F2075" s="3">
        <v>0.47</v>
      </c>
    </row>
    <row r="2076" spans="1:6" x14ac:dyDescent="0.3">
      <c r="A2076" t="s">
        <v>5493</v>
      </c>
      <c r="B2076" t="s">
        <v>3344</v>
      </c>
      <c r="C2076" t="s">
        <v>956</v>
      </c>
      <c r="D2076" s="1">
        <f t="shared" ca="1" si="32"/>
        <v>44524</v>
      </c>
      <c r="E2076" s="2">
        <v>456</v>
      </c>
      <c r="F2076" s="3">
        <v>0.46</v>
      </c>
    </row>
    <row r="2077" spans="1:6" x14ac:dyDescent="0.3">
      <c r="A2077" t="s">
        <v>5494</v>
      </c>
      <c r="B2077" t="s">
        <v>3345</v>
      </c>
      <c r="C2077" t="s">
        <v>957</v>
      </c>
      <c r="D2077" s="1">
        <f t="shared" ca="1" si="32"/>
        <v>44776</v>
      </c>
      <c r="E2077" s="2">
        <v>963</v>
      </c>
      <c r="F2077" s="3">
        <v>0.46</v>
      </c>
    </row>
    <row r="2078" spans="1:6" x14ac:dyDescent="0.3">
      <c r="A2078" t="s">
        <v>5495</v>
      </c>
      <c r="B2078" t="s">
        <v>3346</v>
      </c>
      <c r="C2078" t="s">
        <v>958</v>
      </c>
      <c r="D2078" s="1">
        <f t="shared" ca="1" si="32"/>
        <v>44493</v>
      </c>
      <c r="E2078" s="2">
        <v>456</v>
      </c>
      <c r="F2078" s="3">
        <v>0.46</v>
      </c>
    </row>
    <row r="2079" spans="1:6" x14ac:dyDescent="0.3">
      <c r="A2079" t="s">
        <v>5496</v>
      </c>
      <c r="B2079" t="s">
        <v>3347</v>
      </c>
      <c r="C2079" t="s">
        <v>959</v>
      </c>
      <c r="D2079" s="1">
        <f t="shared" ca="1" si="32"/>
        <v>44784</v>
      </c>
      <c r="E2079" s="2">
        <v>1189</v>
      </c>
      <c r="F2079" s="3">
        <v>0.3</v>
      </c>
    </row>
    <row r="2080" spans="1:6" x14ac:dyDescent="0.3">
      <c r="A2080" t="s">
        <v>5497</v>
      </c>
      <c r="B2080" t="s">
        <v>3348</v>
      </c>
      <c r="C2080" t="s">
        <v>960</v>
      </c>
      <c r="D2080" s="1">
        <f t="shared" ca="1" si="32"/>
        <v>44509</v>
      </c>
      <c r="E2080" s="2">
        <v>1298</v>
      </c>
      <c r="F2080" s="3">
        <v>0.3</v>
      </c>
    </row>
    <row r="2081" spans="1:6" x14ac:dyDescent="0.3">
      <c r="A2081" t="s">
        <v>5498</v>
      </c>
      <c r="B2081" t="s">
        <v>3349</v>
      </c>
      <c r="C2081" t="s">
        <v>961</v>
      </c>
      <c r="D2081" s="1">
        <f t="shared" ca="1" si="32"/>
        <v>44323</v>
      </c>
      <c r="E2081" s="2">
        <v>1456</v>
      </c>
      <c r="F2081" s="3">
        <v>0.3</v>
      </c>
    </row>
    <row r="2082" spans="1:6" x14ac:dyDescent="0.3">
      <c r="A2082" t="s">
        <v>5499</v>
      </c>
      <c r="B2082" t="s">
        <v>3350</v>
      </c>
      <c r="C2082" t="s">
        <v>962</v>
      </c>
      <c r="D2082" s="1">
        <f t="shared" ca="1" si="32"/>
        <v>44541</v>
      </c>
      <c r="E2082" s="2">
        <v>1478</v>
      </c>
      <c r="F2082" s="3">
        <v>0.3</v>
      </c>
    </row>
    <row r="2083" spans="1:6" x14ac:dyDescent="0.3">
      <c r="A2083" t="s">
        <v>5500</v>
      </c>
      <c r="B2083" t="s">
        <v>3351</v>
      </c>
      <c r="C2083" t="s">
        <v>963</v>
      </c>
      <c r="D2083" s="1">
        <f t="shared" ca="1" si="32"/>
        <v>44424</v>
      </c>
      <c r="E2083" s="2">
        <v>256</v>
      </c>
      <c r="F2083" s="3">
        <v>0.3</v>
      </c>
    </row>
    <row r="2084" spans="1:6" x14ac:dyDescent="0.3">
      <c r="A2084" t="s">
        <v>5501</v>
      </c>
      <c r="B2084" t="s">
        <v>3352</v>
      </c>
      <c r="C2084" t="s">
        <v>964</v>
      </c>
      <c r="D2084" s="1">
        <f t="shared" ca="1" si="32"/>
        <v>45005</v>
      </c>
      <c r="E2084" s="2">
        <v>2698</v>
      </c>
      <c r="F2084" s="3">
        <v>0.35</v>
      </c>
    </row>
    <row r="2085" spans="1:6" x14ac:dyDescent="0.3">
      <c r="A2085" t="s">
        <v>5502</v>
      </c>
      <c r="B2085" t="s">
        <v>3353</v>
      </c>
      <c r="C2085" t="s">
        <v>965</v>
      </c>
      <c r="D2085" s="1">
        <f t="shared" ca="1" si="32"/>
        <v>44301</v>
      </c>
      <c r="E2085" s="2">
        <v>2364</v>
      </c>
      <c r="F2085" s="3">
        <v>0.35</v>
      </c>
    </row>
    <row r="2086" spans="1:6" x14ac:dyDescent="0.3">
      <c r="A2086" t="s">
        <v>5503</v>
      </c>
      <c r="B2086" t="s">
        <v>3354</v>
      </c>
      <c r="C2086" t="s">
        <v>965</v>
      </c>
      <c r="D2086" s="1">
        <f t="shared" ca="1" si="32"/>
        <v>44850</v>
      </c>
      <c r="E2086" s="2">
        <v>1236</v>
      </c>
      <c r="F2086" s="3">
        <v>0.35</v>
      </c>
    </row>
    <row r="2087" spans="1:6" x14ac:dyDescent="0.3">
      <c r="A2087" t="s">
        <v>5504</v>
      </c>
      <c r="B2087" t="s">
        <v>3355</v>
      </c>
      <c r="C2087" t="s">
        <v>965</v>
      </c>
      <c r="D2087" s="1">
        <f t="shared" ca="1" si="32"/>
        <v>44533</v>
      </c>
      <c r="E2087" s="2">
        <v>756</v>
      </c>
      <c r="F2087" s="3">
        <v>0.35</v>
      </c>
    </row>
    <row r="2088" spans="1:6" x14ac:dyDescent="0.3">
      <c r="A2088" t="s">
        <v>5505</v>
      </c>
      <c r="B2088" t="s">
        <v>3356</v>
      </c>
      <c r="C2088" t="s">
        <v>965</v>
      </c>
      <c r="D2088" s="1">
        <f t="shared" ca="1" si="32"/>
        <v>44234</v>
      </c>
      <c r="E2088" s="2">
        <v>326</v>
      </c>
      <c r="F2088" s="3">
        <v>0.35</v>
      </c>
    </row>
    <row r="2089" spans="1:6" x14ac:dyDescent="0.3">
      <c r="A2089" t="s">
        <v>5506</v>
      </c>
      <c r="B2089" t="s">
        <v>3357</v>
      </c>
      <c r="C2089" t="s">
        <v>965</v>
      </c>
      <c r="D2089" s="1">
        <f t="shared" ca="1" si="32"/>
        <v>44814</v>
      </c>
      <c r="E2089" s="2">
        <v>453</v>
      </c>
      <c r="F2089" s="3">
        <v>0.35</v>
      </c>
    </row>
    <row r="2090" spans="1:6" x14ac:dyDescent="0.3">
      <c r="A2090" t="s">
        <v>5507</v>
      </c>
      <c r="B2090" t="s">
        <v>3358</v>
      </c>
      <c r="C2090" t="s">
        <v>966</v>
      </c>
      <c r="D2090" s="1">
        <f t="shared" ca="1" si="32"/>
        <v>44505</v>
      </c>
      <c r="E2090" s="2">
        <v>326</v>
      </c>
      <c r="F2090" s="3">
        <v>0.4</v>
      </c>
    </row>
    <row r="2091" spans="1:6" x14ac:dyDescent="0.3">
      <c r="A2091" t="s">
        <v>5508</v>
      </c>
      <c r="B2091" t="s">
        <v>3359</v>
      </c>
      <c r="C2091" t="s">
        <v>967</v>
      </c>
      <c r="D2091" s="1">
        <f t="shared" ca="1" si="32"/>
        <v>44662</v>
      </c>
      <c r="E2091" s="2">
        <v>456</v>
      </c>
      <c r="F2091" s="3">
        <v>0.4</v>
      </c>
    </row>
    <row r="2092" spans="1:6" x14ac:dyDescent="0.3">
      <c r="A2092" t="s">
        <v>5509</v>
      </c>
      <c r="B2092" t="s">
        <v>3360</v>
      </c>
      <c r="C2092" t="s">
        <v>968</v>
      </c>
      <c r="D2092" s="1">
        <f t="shared" ca="1" si="32"/>
        <v>44405</v>
      </c>
      <c r="E2092" s="2">
        <v>675</v>
      </c>
      <c r="F2092" s="3">
        <v>0.15</v>
      </c>
    </row>
    <row r="2093" spans="1:6" x14ac:dyDescent="0.3">
      <c r="A2093" t="s">
        <v>5510</v>
      </c>
      <c r="B2093" t="s">
        <v>3361</v>
      </c>
      <c r="C2093" t="s">
        <v>969</v>
      </c>
      <c r="D2093" s="1">
        <f t="shared" ca="1" si="32"/>
        <v>44400</v>
      </c>
      <c r="E2093" s="2">
        <v>654</v>
      </c>
      <c r="F2093" s="3">
        <v>0.15</v>
      </c>
    </row>
    <row r="2094" spans="1:6" x14ac:dyDescent="0.3">
      <c r="A2094" t="s">
        <v>5511</v>
      </c>
      <c r="B2094" t="s">
        <v>3362</v>
      </c>
      <c r="C2094" t="s">
        <v>970</v>
      </c>
      <c r="D2094" s="1">
        <f t="shared" ca="1" si="32"/>
        <v>44694</v>
      </c>
      <c r="E2094" s="2">
        <v>654</v>
      </c>
      <c r="F2094" s="3">
        <v>0.15</v>
      </c>
    </row>
    <row r="2095" spans="1:6" x14ac:dyDescent="0.3">
      <c r="A2095" t="s">
        <v>5512</v>
      </c>
      <c r="B2095" t="s">
        <v>3363</v>
      </c>
      <c r="C2095" t="s">
        <v>971</v>
      </c>
      <c r="D2095" s="1">
        <f t="shared" ca="1" si="32"/>
        <v>44797</v>
      </c>
      <c r="E2095" s="2">
        <v>654</v>
      </c>
      <c r="F2095" s="3">
        <v>0.35</v>
      </c>
    </row>
    <row r="2096" spans="1:6" x14ac:dyDescent="0.3">
      <c r="A2096" t="s">
        <v>5513</v>
      </c>
      <c r="B2096" t="s">
        <v>3364</v>
      </c>
      <c r="C2096" t="s">
        <v>972</v>
      </c>
      <c r="D2096" s="1">
        <f t="shared" ca="1" si="32"/>
        <v>44437</v>
      </c>
      <c r="E2096" s="2">
        <v>654</v>
      </c>
      <c r="F2096" s="3">
        <v>0.35</v>
      </c>
    </row>
    <row r="2097" spans="1:6" x14ac:dyDescent="0.3">
      <c r="A2097" t="s">
        <v>5514</v>
      </c>
      <c r="B2097" t="s">
        <v>3365</v>
      </c>
      <c r="C2097" t="s">
        <v>973</v>
      </c>
      <c r="D2097" s="1">
        <f t="shared" ca="1" si="32"/>
        <v>44434</v>
      </c>
      <c r="E2097" s="2">
        <v>356</v>
      </c>
      <c r="F2097" s="3">
        <v>0.35</v>
      </c>
    </row>
    <row r="2098" spans="1:6" x14ac:dyDescent="0.3">
      <c r="A2098" t="s">
        <v>5515</v>
      </c>
      <c r="B2098" t="s">
        <v>3366</v>
      </c>
      <c r="C2098" t="s">
        <v>974</v>
      </c>
      <c r="D2098" s="1">
        <f t="shared" ca="1" si="32"/>
        <v>44674</v>
      </c>
      <c r="E2098" s="2">
        <v>686</v>
      </c>
      <c r="F2098" s="3">
        <v>0.35</v>
      </c>
    </row>
    <row r="2099" spans="1:6" x14ac:dyDescent="0.3">
      <c r="A2099" t="s">
        <v>5516</v>
      </c>
      <c r="B2099" t="s">
        <v>3367</v>
      </c>
      <c r="C2099" t="s">
        <v>975</v>
      </c>
      <c r="D2099" s="1">
        <f t="shared" ca="1" si="32"/>
        <v>44612</v>
      </c>
      <c r="E2099" s="2">
        <v>456</v>
      </c>
      <c r="F2099" s="3">
        <v>0.55000000000000004</v>
      </c>
    </row>
    <row r="2100" spans="1:6" x14ac:dyDescent="0.3">
      <c r="A2100" t="s">
        <v>5517</v>
      </c>
      <c r="B2100" t="s">
        <v>3368</v>
      </c>
      <c r="C2100" t="s">
        <v>976</v>
      </c>
      <c r="D2100" s="1">
        <f t="shared" ca="1" si="32"/>
        <v>44799</v>
      </c>
      <c r="E2100" s="2">
        <v>516</v>
      </c>
      <c r="F2100" s="3">
        <v>0.55000000000000004</v>
      </c>
    </row>
    <row r="2101" spans="1:6" x14ac:dyDescent="0.3">
      <c r="A2101" t="s">
        <v>5518</v>
      </c>
      <c r="B2101" t="s">
        <v>3369</v>
      </c>
      <c r="C2101" t="s">
        <v>977</v>
      </c>
      <c r="D2101" s="1">
        <f t="shared" ca="1" si="32"/>
        <v>44271</v>
      </c>
      <c r="E2101" s="2">
        <v>355</v>
      </c>
      <c r="F2101" s="3">
        <v>0.55000000000000004</v>
      </c>
    </row>
    <row r="2102" spans="1:6" x14ac:dyDescent="0.3">
      <c r="A2102" t="s">
        <v>5519</v>
      </c>
      <c r="B2102" t="s">
        <v>3370</v>
      </c>
      <c r="C2102" t="s">
        <v>978</v>
      </c>
      <c r="D2102" s="1">
        <f t="shared" ca="1" si="32"/>
        <v>44960</v>
      </c>
      <c r="E2102" s="2">
        <v>465</v>
      </c>
      <c r="F2102" s="3">
        <v>0.55000000000000004</v>
      </c>
    </row>
    <row r="2103" spans="1:6" x14ac:dyDescent="0.3">
      <c r="A2103" t="s">
        <v>5520</v>
      </c>
      <c r="B2103" t="s">
        <v>3371</v>
      </c>
      <c r="C2103" t="s">
        <v>979</v>
      </c>
      <c r="D2103" s="1">
        <f t="shared" ca="1" si="32"/>
        <v>44442</v>
      </c>
      <c r="E2103" s="2">
        <v>965</v>
      </c>
      <c r="F2103" s="3">
        <v>0.5</v>
      </c>
    </row>
    <row r="2104" spans="1:6" x14ac:dyDescent="0.3">
      <c r="A2104" t="s">
        <v>5521</v>
      </c>
      <c r="B2104" t="s">
        <v>3372</v>
      </c>
      <c r="C2104" t="s">
        <v>980</v>
      </c>
      <c r="D2104" s="1">
        <f t="shared" ca="1" si="32"/>
        <v>44938</v>
      </c>
      <c r="E2104" s="2">
        <v>1158</v>
      </c>
      <c r="F2104" s="3">
        <v>0.5</v>
      </c>
    </row>
    <row r="2105" spans="1:6" x14ac:dyDescent="0.3">
      <c r="A2105" t="s">
        <v>5522</v>
      </c>
      <c r="B2105" t="s">
        <v>3373</v>
      </c>
      <c r="C2105" t="s">
        <v>981</v>
      </c>
      <c r="D2105" s="1">
        <f t="shared" ca="1" si="32"/>
        <v>44317</v>
      </c>
      <c r="E2105" s="2">
        <v>264</v>
      </c>
      <c r="F2105" s="3">
        <v>0.5</v>
      </c>
    </row>
    <row r="2106" spans="1:6" x14ac:dyDescent="0.3">
      <c r="A2106" t="s">
        <v>5523</v>
      </c>
      <c r="B2106" t="s">
        <v>3374</v>
      </c>
      <c r="C2106" t="s">
        <v>982</v>
      </c>
      <c r="D2106" s="1">
        <f t="shared" ca="1" si="32"/>
        <v>44970</v>
      </c>
      <c r="E2106" s="2">
        <v>433</v>
      </c>
      <c r="F2106" s="3">
        <v>0.5</v>
      </c>
    </row>
    <row r="2107" spans="1:6" x14ac:dyDescent="0.3">
      <c r="A2107" t="s">
        <v>5524</v>
      </c>
      <c r="B2107" t="s">
        <v>3375</v>
      </c>
      <c r="C2107" t="s">
        <v>983</v>
      </c>
      <c r="D2107" s="1">
        <f t="shared" ca="1" si="32"/>
        <v>44535</v>
      </c>
      <c r="E2107" s="2">
        <v>562</v>
      </c>
      <c r="F2107" s="3">
        <v>0.5</v>
      </c>
    </row>
    <row r="2108" spans="1:6" x14ac:dyDescent="0.3">
      <c r="A2108" t="s">
        <v>5525</v>
      </c>
      <c r="B2108" t="s">
        <v>3376</v>
      </c>
      <c r="C2108" t="s">
        <v>984</v>
      </c>
      <c r="D2108" s="1">
        <f t="shared" ca="1" si="32"/>
        <v>44210</v>
      </c>
      <c r="E2108" s="2">
        <v>423</v>
      </c>
      <c r="F2108" s="3">
        <v>0.3</v>
      </c>
    </row>
    <row r="2109" spans="1:6" x14ac:dyDescent="0.3">
      <c r="A2109" t="s">
        <v>5526</v>
      </c>
      <c r="B2109" t="s">
        <v>3377</v>
      </c>
      <c r="C2109" t="s">
        <v>985</v>
      </c>
      <c r="D2109" s="1">
        <f t="shared" ca="1" si="32"/>
        <v>44756</v>
      </c>
      <c r="E2109" s="2">
        <v>621</v>
      </c>
      <c r="F2109" s="3">
        <v>0.32</v>
      </c>
    </row>
    <row r="2110" spans="1:6" x14ac:dyDescent="0.3">
      <c r="A2110" t="s">
        <v>5527</v>
      </c>
      <c r="B2110" t="s">
        <v>3378</v>
      </c>
      <c r="C2110" t="s">
        <v>986</v>
      </c>
      <c r="D2110" s="1">
        <f t="shared" ca="1" si="32"/>
        <v>44504</v>
      </c>
      <c r="E2110" s="2">
        <v>333</v>
      </c>
      <c r="F2110" s="3">
        <v>0.25</v>
      </c>
    </row>
    <row r="2111" spans="1:6" x14ac:dyDescent="0.3">
      <c r="A2111" t="s">
        <v>5528</v>
      </c>
      <c r="B2111" t="s">
        <v>3379</v>
      </c>
      <c r="C2111" t="s">
        <v>987</v>
      </c>
      <c r="D2111" s="1">
        <f t="shared" ca="1" si="32"/>
        <v>44934</v>
      </c>
      <c r="E2111" s="2">
        <v>236</v>
      </c>
      <c r="F2111" s="3">
        <v>0.45</v>
      </c>
    </row>
    <row r="2112" spans="1:6" x14ac:dyDescent="0.3">
      <c r="A2112" t="s">
        <v>5529</v>
      </c>
      <c r="B2112" t="s">
        <v>3380</v>
      </c>
      <c r="C2112" t="s">
        <v>988</v>
      </c>
      <c r="D2112" s="1">
        <f t="shared" ca="1" si="32"/>
        <v>44987</v>
      </c>
      <c r="E2112" s="2">
        <v>456</v>
      </c>
      <c r="F2112" s="3">
        <v>0.15</v>
      </c>
    </row>
    <row r="2113" spans="1:6" x14ac:dyDescent="0.3">
      <c r="A2113" t="s">
        <v>5530</v>
      </c>
      <c r="B2113" t="s">
        <v>3381</v>
      </c>
      <c r="C2113" t="s">
        <v>989</v>
      </c>
      <c r="D2113" s="1">
        <f t="shared" ca="1" si="32"/>
        <v>44795</v>
      </c>
      <c r="E2113" s="2">
        <v>963</v>
      </c>
      <c r="F2113" s="3">
        <v>0.33</v>
      </c>
    </row>
    <row r="2114" spans="1:6" x14ac:dyDescent="0.3">
      <c r="A2114" t="s">
        <v>5531</v>
      </c>
      <c r="B2114" t="s">
        <v>3382</v>
      </c>
      <c r="C2114" t="s">
        <v>990</v>
      </c>
      <c r="D2114" s="1">
        <f t="shared" ca="1" si="32"/>
        <v>44483</v>
      </c>
      <c r="E2114" s="2">
        <v>234</v>
      </c>
      <c r="F2114" s="3">
        <v>0.42</v>
      </c>
    </row>
    <row r="2115" spans="1:6" x14ac:dyDescent="0.3">
      <c r="A2115" t="s">
        <v>5532</v>
      </c>
      <c r="B2115" t="s">
        <v>3383</v>
      </c>
      <c r="C2115" t="s">
        <v>991</v>
      </c>
      <c r="D2115" s="1">
        <f t="shared" ref="D2115:D2178" ca="1" si="33">RANDBETWEEN(DATE(2021,1,1),DATE(2023,3,31))</f>
        <v>44471</v>
      </c>
      <c r="E2115" s="2">
        <v>456</v>
      </c>
      <c r="F2115" s="3">
        <v>0.42</v>
      </c>
    </row>
    <row r="2116" spans="1:6" x14ac:dyDescent="0.3">
      <c r="A2116" t="s">
        <v>5533</v>
      </c>
      <c r="B2116" t="s">
        <v>3384</v>
      </c>
      <c r="C2116" t="s">
        <v>992</v>
      </c>
      <c r="D2116" s="1">
        <f t="shared" ca="1" si="33"/>
        <v>44799</v>
      </c>
      <c r="E2116" s="2">
        <v>564</v>
      </c>
      <c r="F2116" s="3">
        <v>0.39</v>
      </c>
    </row>
    <row r="2117" spans="1:6" x14ac:dyDescent="0.3">
      <c r="A2117" t="s">
        <v>5534</v>
      </c>
      <c r="B2117" t="s">
        <v>3285</v>
      </c>
      <c r="C2117" t="s">
        <v>993</v>
      </c>
      <c r="D2117" s="1">
        <f t="shared" ca="1" si="33"/>
        <v>44444</v>
      </c>
      <c r="E2117" s="2">
        <v>634</v>
      </c>
      <c r="F2117" s="3">
        <v>0.39</v>
      </c>
    </row>
    <row r="2118" spans="1:6" x14ac:dyDescent="0.3">
      <c r="A2118" t="s">
        <v>5535</v>
      </c>
      <c r="B2118" t="s">
        <v>3286</v>
      </c>
      <c r="C2118" t="s">
        <v>994</v>
      </c>
      <c r="D2118" s="1">
        <f t="shared" ca="1" si="33"/>
        <v>44891</v>
      </c>
      <c r="E2118" s="2">
        <v>236</v>
      </c>
      <c r="F2118" s="3">
        <v>0.39</v>
      </c>
    </row>
    <row r="2119" spans="1:6" x14ac:dyDescent="0.3">
      <c r="A2119" t="s">
        <v>5536</v>
      </c>
      <c r="B2119" t="s">
        <v>3287</v>
      </c>
      <c r="C2119" t="s">
        <v>995</v>
      </c>
      <c r="D2119" s="1">
        <f t="shared" ca="1" si="33"/>
        <v>44257</v>
      </c>
      <c r="E2119" s="2">
        <v>444</v>
      </c>
      <c r="F2119" s="3">
        <v>0.39</v>
      </c>
    </row>
    <row r="2120" spans="1:6" x14ac:dyDescent="0.3">
      <c r="A2120" t="s">
        <v>5537</v>
      </c>
      <c r="B2120" t="s">
        <v>3288</v>
      </c>
      <c r="C2120" t="s">
        <v>996</v>
      </c>
      <c r="D2120" s="1">
        <f t="shared" ca="1" si="33"/>
        <v>44833</v>
      </c>
      <c r="E2120" s="2">
        <v>456</v>
      </c>
      <c r="F2120" s="3">
        <v>0.3</v>
      </c>
    </row>
    <row r="2121" spans="1:6" x14ac:dyDescent="0.3">
      <c r="A2121" t="s">
        <v>5538</v>
      </c>
      <c r="B2121" t="s">
        <v>3289</v>
      </c>
      <c r="C2121" t="s">
        <v>997</v>
      </c>
      <c r="D2121" s="1">
        <f t="shared" ca="1" si="33"/>
        <v>44832</v>
      </c>
      <c r="E2121" s="2">
        <v>963</v>
      </c>
      <c r="F2121" s="3">
        <v>0.3</v>
      </c>
    </row>
    <row r="2122" spans="1:6" x14ac:dyDescent="0.3">
      <c r="A2122" t="s">
        <v>5539</v>
      </c>
      <c r="B2122" t="s">
        <v>3290</v>
      </c>
      <c r="C2122" t="s">
        <v>998</v>
      </c>
      <c r="D2122" s="1">
        <f t="shared" ca="1" si="33"/>
        <v>44773</v>
      </c>
      <c r="E2122" s="2">
        <v>456</v>
      </c>
      <c r="F2122" s="3">
        <v>0.3</v>
      </c>
    </row>
    <row r="2123" spans="1:6" x14ac:dyDescent="0.3">
      <c r="A2123" t="s">
        <v>5540</v>
      </c>
      <c r="B2123" t="s">
        <v>3291</v>
      </c>
      <c r="C2123" t="s">
        <v>999</v>
      </c>
      <c r="D2123" s="1">
        <f t="shared" ca="1" si="33"/>
        <v>44903</v>
      </c>
      <c r="E2123" s="2">
        <v>1189</v>
      </c>
      <c r="F2123" s="3">
        <v>0.25</v>
      </c>
    </row>
    <row r="2124" spans="1:6" x14ac:dyDescent="0.3">
      <c r="A2124" t="s">
        <v>5541</v>
      </c>
      <c r="B2124" t="s">
        <v>3292</v>
      </c>
      <c r="C2124" t="s">
        <v>1000</v>
      </c>
      <c r="D2124" s="1">
        <f t="shared" ca="1" si="33"/>
        <v>44994</v>
      </c>
      <c r="E2124" s="2">
        <v>1298</v>
      </c>
      <c r="F2124" s="3">
        <v>0.25</v>
      </c>
    </row>
    <row r="2125" spans="1:6" x14ac:dyDescent="0.3">
      <c r="A2125" t="s">
        <v>5542</v>
      </c>
      <c r="B2125" t="s">
        <v>3293</v>
      </c>
      <c r="C2125" t="s">
        <v>1001</v>
      </c>
      <c r="D2125" s="1">
        <f t="shared" ca="1" si="33"/>
        <v>44615</v>
      </c>
      <c r="E2125" s="2">
        <v>1456</v>
      </c>
      <c r="F2125" s="3">
        <v>0.3</v>
      </c>
    </row>
    <row r="2126" spans="1:6" x14ac:dyDescent="0.3">
      <c r="A2126" t="s">
        <v>5543</v>
      </c>
      <c r="B2126" t="s">
        <v>3294</v>
      </c>
      <c r="C2126" t="s">
        <v>1002</v>
      </c>
      <c r="D2126" s="1">
        <f t="shared" ca="1" si="33"/>
        <v>44772</v>
      </c>
      <c r="E2126" s="2">
        <v>1478</v>
      </c>
      <c r="F2126" s="3">
        <v>0.3</v>
      </c>
    </row>
    <row r="2127" spans="1:6" x14ac:dyDescent="0.3">
      <c r="A2127" t="s">
        <v>5544</v>
      </c>
      <c r="B2127" t="s">
        <v>3295</v>
      </c>
      <c r="C2127" t="s">
        <v>1003</v>
      </c>
      <c r="D2127" s="1">
        <f t="shared" ca="1" si="33"/>
        <v>44461</v>
      </c>
      <c r="E2127" s="2">
        <v>256</v>
      </c>
      <c r="F2127" s="3">
        <v>0.3</v>
      </c>
    </row>
    <row r="2128" spans="1:6" x14ac:dyDescent="0.3">
      <c r="A2128" t="s">
        <v>5545</v>
      </c>
      <c r="B2128" t="s">
        <v>3296</v>
      </c>
      <c r="C2128" t="s">
        <v>1004</v>
      </c>
      <c r="D2128" s="1">
        <f t="shared" ca="1" si="33"/>
        <v>44366</v>
      </c>
      <c r="E2128" s="2">
        <v>2698</v>
      </c>
      <c r="F2128" s="3">
        <v>0.4</v>
      </c>
    </row>
    <row r="2129" spans="1:6" x14ac:dyDescent="0.3">
      <c r="A2129" t="s">
        <v>5546</v>
      </c>
      <c r="B2129" t="s">
        <v>3297</v>
      </c>
      <c r="C2129" t="s">
        <v>1005</v>
      </c>
      <c r="D2129" s="1">
        <f t="shared" ca="1" si="33"/>
        <v>44517</v>
      </c>
      <c r="E2129" s="2">
        <v>2364</v>
      </c>
      <c r="F2129" s="3">
        <v>0.4</v>
      </c>
    </row>
    <row r="2130" spans="1:6" x14ac:dyDescent="0.3">
      <c r="A2130" t="s">
        <v>5547</v>
      </c>
      <c r="B2130" t="s">
        <v>3298</v>
      </c>
      <c r="C2130" t="s">
        <v>1006</v>
      </c>
      <c r="D2130" s="1">
        <f t="shared" ca="1" si="33"/>
        <v>44410</v>
      </c>
      <c r="E2130" s="2">
        <v>1236</v>
      </c>
      <c r="F2130" s="3">
        <v>0.4</v>
      </c>
    </row>
    <row r="2131" spans="1:6" x14ac:dyDescent="0.3">
      <c r="A2131" t="s">
        <v>5548</v>
      </c>
      <c r="B2131" t="s">
        <v>3299</v>
      </c>
      <c r="C2131" t="s">
        <v>1006</v>
      </c>
      <c r="D2131" s="1">
        <f t="shared" ca="1" si="33"/>
        <v>45002</v>
      </c>
      <c r="E2131" s="2">
        <v>756</v>
      </c>
      <c r="F2131" s="3">
        <v>0.4</v>
      </c>
    </row>
    <row r="2132" spans="1:6" x14ac:dyDescent="0.3">
      <c r="A2132" t="s">
        <v>5549</v>
      </c>
      <c r="B2132" t="s">
        <v>3300</v>
      </c>
      <c r="C2132" t="s">
        <v>1006</v>
      </c>
      <c r="D2132" s="1">
        <f t="shared" ca="1" si="33"/>
        <v>44420</v>
      </c>
      <c r="E2132" s="2">
        <v>326</v>
      </c>
      <c r="F2132" s="3">
        <v>0.4</v>
      </c>
    </row>
    <row r="2133" spans="1:6" x14ac:dyDescent="0.3">
      <c r="A2133" t="s">
        <v>5550</v>
      </c>
      <c r="B2133" t="s">
        <v>3301</v>
      </c>
      <c r="C2133" t="s">
        <v>1006</v>
      </c>
      <c r="D2133" s="1">
        <f t="shared" ca="1" si="33"/>
        <v>44689</v>
      </c>
      <c r="E2133" s="2">
        <v>453</v>
      </c>
      <c r="F2133" s="3">
        <v>0.4</v>
      </c>
    </row>
    <row r="2134" spans="1:6" x14ac:dyDescent="0.3">
      <c r="A2134" t="s">
        <v>5551</v>
      </c>
      <c r="B2134" t="s">
        <v>3302</v>
      </c>
      <c r="C2134" t="s">
        <v>1006</v>
      </c>
      <c r="D2134" s="1">
        <f t="shared" ca="1" si="33"/>
        <v>45008</v>
      </c>
      <c r="E2134" s="2">
        <v>326</v>
      </c>
      <c r="F2134" s="3">
        <v>0.45</v>
      </c>
    </row>
    <row r="2135" spans="1:6" x14ac:dyDescent="0.3">
      <c r="A2135" t="s">
        <v>5552</v>
      </c>
      <c r="B2135" t="s">
        <v>3303</v>
      </c>
      <c r="C2135" t="s">
        <v>1006</v>
      </c>
      <c r="D2135" s="1">
        <f t="shared" ca="1" si="33"/>
        <v>44845</v>
      </c>
      <c r="E2135" s="2">
        <v>456</v>
      </c>
      <c r="F2135" s="3">
        <v>0.45</v>
      </c>
    </row>
    <row r="2136" spans="1:6" x14ac:dyDescent="0.3">
      <c r="A2136" t="s">
        <v>5553</v>
      </c>
      <c r="B2136" t="s">
        <v>3304</v>
      </c>
      <c r="C2136" t="s">
        <v>1006</v>
      </c>
      <c r="D2136" s="1">
        <f t="shared" ca="1" si="33"/>
        <v>44531</v>
      </c>
      <c r="E2136" s="2">
        <v>456</v>
      </c>
      <c r="F2136" s="3">
        <v>0.45</v>
      </c>
    </row>
    <row r="2137" spans="1:6" x14ac:dyDescent="0.3">
      <c r="A2137" t="s">
        <v>5554</v>
      </c>
      <c r="B2137" t="s">
        <v>3305</v>
      </c>
      <c r="C2137" t="s">
        <v>1007</v>
      </c>
      <c r="D2137" s="1">
        <f t="shared" ca="1" si="33"/>
        <v>44494</v>
      </c>
      <c r="E2137" s="2">
        <v>456</v>
      </c>
      <c r="F2137" s="3">
        <v>0.47</v>
      </c>
    </row>
    <row r="2138" spans="1:6" x14ac:dyDescent="0.3">
      <c r="A2138" t="s">
        <v>5555</v>
      </c>
      <c r="B2138" t="s">
        <v>3306</v>
      </c>
      <c r="C2138" t="s">
        <v>1008</v>
      </c>
      <c r="D2138" s="1">
        <f t="shared" ca="1" si="33"/>
        <v>44738</v>
      </c>
      <c r="E2138" s="2">
        <v>456</v>
      </c>
      <c r="F2138" s="3">
        <v>0.47</v>
      </c>
    </row>
    <row r="2139" spans="1:6" x14ac:dyDescent="0.3">
      <c r="A2139" t="s">
        <v>5556</v>
      </c>
      <c r="B2139" t="s">
        <v>3307</v>
      </c>
      <c r="C2139" t="s">
        <v>1009</v>
      </c>
      <c r="D2139" s="1">
        <f t="shared" ca="1" si="33"/>
        <v>44311</v>
      </c>
      <c r="E2139" s="2">
        <v>236</v>
      </c>
      <c r="F2139" s="3">
        <v>0.46</v>
      </c>
    </row>
    <row r="2140" spans="1:6" x14ac:dyDescent="0.3">
      <c r="A2140" t="s">
        <v>5557</v>
      </c>
      <c r="B2140" t="s">
        <v>3308</v>
      </c>
      <c r="C2140" t="s">
        <v>1010</v>
      </c>
      <c r="D2140" s="1">
        <f t="shared" ca="1" si="33"/>
        <v>44967</v>
      </c>
      <c r="E2140" s="2">
        <v>996</v>
      </c>
      <c r="F2140" s="3">
        <v>0.46</v>
      </c>
    </row>
    <row r="2141" spans="1:6" x14ac:dyDescent="0.3">
      <c r="A2141" t="s">
        <v>5558</v>
      </c>
      <c r="B2141" t="s">
        <v>3309</v>
      </c>
      <c r="C2141" t="s">
        <v>1011</v>
      </c>
      <c r="D2141" s="1">
        <f t="shared" ca="1" si="33"/>
        <v>44444</v>
      </c>
      <c r="E2141" s="2">
        <v>654</v>
      </c>
      <c r="F2141" s="3">
        <v>0.46</v>
      </c>
    </row>
    <row r="2142" spans="1:6" x14ac:dyDescent="0.3">
      <c r="A2142" t="s">
        <v>5559</v>
      </c>
      <c r="B2142" t="s">
        <v>3310</v>
      </c>
      <c r="C2142" t="s">
        <v>1012</v>
      </c>
      <c r="D2142" s="1">
        <f t="shared" ca="1" si="33"/>
        <v>44906</v>
      </c>
      <c r="E2142" s="2">
        <v>456</v>
      </c>
      <c r="F2142" s="3">
        <v>0.3</v>
      </c>
    </row>
    <row r="2143" spans="1:6" x14ac:dyDescent="0.3">
      <c r="A2143" t="s">
        <v>5560</v>
      </c>
      <c r="B2143" t="s">
        <v>3311</v>
      </c>
      <c r="C2143" t="s">
        <v>1013</v>
      </c>
      <c r="D2143" s="1">
        <f t="shared" ca="1" si="33"/>
        <v>44235</v>
      </c>
      <c r="E2143" s="2">
        <v>785</v>
      </c>
      <c r="F2143" s="3">
        <v>0.3</v>
      </c>
    </row>
    <row r="2144" spans="1:6" x14ac:dyDescent="0.3">
      <c r="A2144" t="s">
        <v>5561</v>
      </c>
      <c r="B2144" t="s">
        <v>3312</v>
      </c>
      <c r="C2144" t="s">
        <v>1014</v>
      </c>
      <c r="D2144" s="1">
        <f t="shared" ca="1" si="33"/>
        <v>44944</v>
      </c>
      <c r="E2144" s="2">
        <v>365</v>
      </c>
      <c r="F2144" s="3">
        <v>0.3</v>
      </c>
    </row>
    <row r="2145" spans="1:6" x14ac:dyDescent="0.3">
      <c r="A2145" t="s">
        <v>5562</v>
      </c>
      <c r="B2145" t="s">
        <v>3313</v>
      </c>
      <c r="C2145" t="s">
        <v>1015</v>
      </c>
      <c r="D2145" s="1">
        <f t="shared" ca="1" si="33"/>
        <v>44830</v>
      </c>
      <c r="E2145" s="2">
        <v>965</v>
      </c>
      <c r="F2145" s="3">
        <v>0.3</v>
      </c>
    </row>
    <row r="2146" spans="1:6" x14ac:dyDescent="0.3">
      <c r="A2146" t="s">
        <v>5563</v>
      </c>
      <c r="B2146" t="s">
        <v>3314</v>
      </c>
      <c r="C2146" t="s">
        <v>1016</v>
      </c>
      <c r="D2146" s="1">
        <f t="shared" ca="1" si="33"/>
        <v>44788</v>
      </c>
      <c r="E2146" s="2">
        <v>444</v>
      </c>
      <c r="F2146" s="3">
        <v>0.3</v>
      </c>
    </row>
    <row r="2147" spans="1:6" x14ac:dyDescent="0.3">
      <c r="A2147" t="s">
        <v>5564</v>
      </c>
      <c r="B2147" t="s">
        <v>3315</v>
      </c>
      <c r="C2147" t="s">
        <v>1017</v>
      </c>
      <c r="D2147" s="1">
        <f t="shared" ca="1" si="33"/>
        <v>44420</v>
      </c>
      <c r="E2147" s="2">
        <v>569</v>
      </c>
      <c r="F2147" s="3">
        <v>0.35</v>
      </c>
    </row>
    <row r="2148" spans="1:6" x14ac:dyDescent="0.3">
      <c r="A2148" t="s">
        <v>5565</v>
      </c>
      <c r="B2148" t="s">
        <v>3316</v>
      </c>
      <c r="C2148" t="s">
        <v>1018</v>
      </c>
      <c r="D2148" s="1">
        <f t="shared" ca="1" si="33"/>
        <v>44745</v>
      </c>
      <c r="E2148" s="2">
        <v>475</v>
      </c>
      <c r="F2148" s="3">
        <v>0.35</v>
      </c>
    </row>
    <row r="2149" spans="1:6" x14ac:dyDescent="0.3">
      <c r="A2149" t="s">
        <v>5566</v>
      </c>
      <c r="B2149" t="s">
        <v>3317</v>
      </c>
      <c r="C2149" t="s">
        <v>1019</v>
      </c>
      <c r="D2149" s="1">
        <f t="shared" ca="1" si="33"/>
        <v>44949</v>
      </c>
      <c r="E2149" s="2">
        <v>598</v>
      </c>
      <c r="F2149" s="3">
        <v>0.35</v>
      </c>
    </row>
    <row r="2150" spans="1:6" x14ac:dyDescent="0.3">
      <c r="A2150" t="s">
        <v>5567</v>
      </c>
      <c r="B2150" t="s">
        <v>3318</v>
      </c>
      <c r="C2150" t="s">
        <v>1020</v>
      </c>
      <c r="D2150" s="1">
        <f t="shared" ca="1" si="33"/>
        <v>44849</v>
      </c>
      <c r="E2150" s="2">
        <v>536</v>
      </c>
      <c r="F2150" s="3">
        <v>0.35</v>
      </c>
    </row>
    <row r="2151" spans="1:6" x14ac:dyDescent="0.3">
      <c r="A2151" t="s">
        <v>5568</v>
      </c>
      <c r="B2151" t="s">
        <v>3319</v>
      </c>
      <c r="C2151" t="s">
        <v>1021</v>
      </c>
      <c r="D2151" s="1">
        <f t="shared" ca="1" si="33"/>
        <v>44938</v>
      </c>
      <c r="E2151" s="2">
        <v>256</v>
      </c>
      <c r="F2151" s="3">
        <v>0.35</v>
      </c>
    </row>
    <row r="2152" spans="1:6" x14ac:dyDescent="0.3">
      <c r="A2152" t="s">
        <v>5569</v>
      </c>
      <c r="B2152" t="s">
        <v>3320</v>
      </c>
      <c r="C2152" t="s">
        <v>1022</v>
      </c>
      <c r="D2152" s="1">
        <f t="shared" ca="1" si="33"/>
        <v>44232</v>
      </c>
      <c r="E2152" s="2">
        <v>456</v>
      </c>
      <c r="F2152" s="3">
        <v>0.35</v>
      </c>
    </row>
    <row r="2153" spans="1:6" x14ac:dyDescent="0.3">
      <c r="A2153" t="s">
        <v>5570</v>
      </c>
      <c r="B2153" t="s">
        <v>3321</v>
      </c>
      <c r="C2153" t="s">
        <v>1023</v>
      </c>
      <c r="D2153" s="1">
        <f t="shared" ca="1" si="33"/>
        <v>44507</v>
      </c>
      <c r="E2153" s="2">
        <v>456</v>
      </c>
      <c r="F2153" s="3">
        <v>0.4</v>
      </c>
    </row>
    <row r="2154" spans="1:6" x14ac:dyDescent="0.3">
      <c r="A2154" t="s">
        <v>5571</v>
      </c>
      <c r="B2154" t="s">
        <v>3322</v>
      </c>
      <c r="C2154" t="s">
        <v>1024</v>
      </c>
      <c r="D2154" s="1">
        <f t="shared" ca="1" si="33"/>
        <v>44612</v>
      </c>
      <c r="E2154" s="2">
        <v>745</v>
      </c>
      <c r="F2154" s="3">
        <v>0.4</v>
      </c>
    </row>
    <row r="2155" spans="1:6" x14ac:dyDescent="0.3">
      <c r="A2155" t="s">
        <v>5572</v>
      </c>
      <c r="B2155" t="s">
        <v>3323</v>
      </c>
      <c r="C2155" t="s">
        <v>1025</v>
      </c>
      <c r="D2155" s="1">
        <f t="shared" ca="1" si="33"/>
        <v>44585</v>
      </c>
      <c r="E2155" s="2">
        <v>356</v>
      </c>
      <c r="F2155" s="3">
        <v>0.15</v>
      </c>
    </row>
    <row r="2156" spans="1:6" x14ac:dyDescent="0.3">
      <c r="A2156" t="s">
        <v>5573</v>
      </c>
      <c r="B2156" t="s">
        <v>3324</v>
      </c>
      <c r="C2156" t="s">
        <v>1026</v>
      </c>
      <c r="D2156" s="1">
        <f t="shared" ca="1" si="33"/>
        <v>44967</v>
      </c>
      <c r="E2156" s="2">
        <v>1189</v>
      </c>
      <c r="F2156" s="3">
        <v>0.15</v>
      </c>
    </row>
    <row r="2157" spans="1:6" x14ac:dyDescent="0.3">
      <c r="A2157" t="s">
        <v>5574</v>
      </c>
      <c r="B2157" t="s">
        <v>3325</v>
      </c>
      <c r="C2157" t="s">
        <v>1027</v>
      </c>
      <c r="D2157" s="1">
        <f t="shared" ca="1" si="33"/>
        <v>44306</v>
      </c>
      <c r="E2157" s="2">
        <v>426</v>
      </c>
      <c r="F2157" s="3">
        <v>0.15</v>
      </c>
    </row>
    <row r="2158" spans="1:6" x14ac:dyDescent="0.3">
      <c r="A2158" t="s">
        <v>5575</v>
      </c>
      <c r="B2158" t="s">
        <v>3326</v>
      </c>
      <c r="C2158" t="s">
        <v>1028</v>
      </c>
      <c r="D2158" s="1">
        <f t="shared" ca="1" si="33"/>
        <v>44468</v>
      </c>
      <c r="E2158" s="2">
        <v>1126</v>
      </c>
      <c r="F2158" s="3">
        <v>0.12</v>
      </c>
    </row>
    <row r="2159" spans="1:6" x14ac:dyDescent="0.3">
      <c r="A2159" t="s">
        <v>5576</v>
      </c>
      <c r="B2159" t="s">
        <v>3327</v>
      </c>
      <c r="C2159" t="s">
        <v>1029</v>
      </c>
      <c r="D2159" s="1">
        <f t="shared" ca="1" si="33"/>
        <v>44907</v>
      </c>
      <c r="E2159" s="2">
        <v>1145</v>
      </c>
      <c r="F2159" s="3">
        <v>0.12</v>
      </c>
    </row>
    <row r="2160" spans="1:6" x14ac:dyDescent="0.3">
      <c r="A2160" t="s">
        <v>5577</v>
      </c>
      <c r="B2160" t="s">
        <v>3328</v>
      </c>
      <c r="C2160" t="s">
        <v>1030</v>
      </c>
      <c r="D2160" s="1">
        <f t="shared" ca="1" si="33"/>
        <v>44785</v>
      </c>
      <c r="E2160" s="2">
        <v>1235</v>
      </c>
      <c r="F2160" s="3">
        <v>0.12</v>
      </c>
    </row>
    <row r="2161" spans="1:6" x14ac:dyDescent="0.3">
      <c r="A2161" t="s">
        <v>5578</v>
      </c>
      <c r="B2161" t="s">
        <v>3329</v>
      </c>
      <c r="C2161" t="s">
        <v>1031</v>
      </c>
      <c r="D2161" s="1">
        <f t="shared" ca="1" si="33"/>
        <v>44649</v>
      </c>
      <c r="E2161" s="2">
        <v>1564</v>
      </c>
      <c r="F2161" s="3">
        <v>0.34</v>
      </c>
    </row>
    <row r="2162" spans="1:6" x14ac:dyDescent="0.3">
      <c r="A2162" t="s">
        <v>5579</v>
      </c>
      <c r="B2162" t="s">
        <v>3330</v>
      </c>
      <c r="C2162" t="s">
        <v>1032</v>
      </c>
      <c r="D2162" s="1">
        <f t="shared" ca="1" si="33"/>
        <v>44933</v>
      </c>
      <c r="E2162" s="2">
        <v>654</v>
      </c>
      <c r="F2162" s="3">
        <v>0.34</v>
      </c>
    </row>
    <row r="2163" spans="1:6" x14ac:dyDescent="0.3">
      <c r="A2163" t="s">
        <v>5580</v>
      </c>
      <c r="B2163" t="s">
        <v>3331</v>
      </c>
      <c r="C2163" t="s">
        <v>1033</v>
      </c>
      <c r="D2163" s="1">
        <f t="shared" ca="1" si="33"/>
        <v>44545</v>
      </c>
      <c r="E2163" s="2">
        <v>854</v>
      </c>
      <c r="F2163" s="3">
        <v>0.34</v>
      </c>
    </row>
    <row r="2164" spans="1:6" x14ac:dyDescent="0.3">
      <c r="A2164" t="s">
        <v>5581</v>
      </c>
      <c r="B2164" t="s">
        <v>3332</v>
      </c>
      <c r="C2164" t="s">
        <v>1034</v>
      </c>
      <c r="D2164" s="1">
        <f t="shared" ca="1" si="33"/>
        <v>44929</v>
      </c>
      <c r="E2164" s="2">
        <v>475</v>
      </c>
      <c r="F2164" s="3">
        <v>0.34</v>
      </c>
    </row>
    <row r="2165" spans="1:6" x14ac:dyDescent="0.3">
      <c r="A2165" t="s">
        <v>5582</v>
      </c>
      <c r="B2165" t="s">
        <v>3333</v>
      </c>
      <c r="C2165" t="s">
        <v>1034</v>
      </c>
      <c r="D2165" s="1">
        <f t="shared" ca="1" si="33"/>
        <v>44469</v>
      </c>
      <c r="E2165" s="2">
        <v>349</v>
      </c>
      <c r="F2165" s="3">
        <v>0.34</v>
      </c>
    </row>
    <row r="2166" spans="1:6" x14ac:dyDescent="0.3">
      <c r="A2166" t="s">
        <v>5583</v>
      </c>
      <c r="B2166" t="s">
        <v>3334</v>
      </c>
      <c r="C2166" t="s">
        <v>1034</v>
      </c>
      <c r="D2166" s="1">
        <f t="shared" ca="1" si="33"/>
        <v>44807</v>
      </c>
      <c r="E2166" s="2">
        <v>350</v>
      </c>
      <c r="F2166" s="3">
        <v>0.34</v>
      </c>
    </row>
    <row r="2167" spans="1:6" x14ac:dyDescent="0.3">
      <c r="A2167" t="s">
        <v>5584</v>
      </c>
      <c r="B2167" t="s">
        <v>3335</v>
      </c>
      <c r="C2167" t="s">
        <v>1034</v>
      </c>
      <c r="D2167" s="1">
        <f t="shared" ca="1" si="33"/>
        <v>44901</v>
      </c>
      <c r="E2167" s="2">
        <v>351</v>
      </c>
      <c r="F2167" s="3">
        <v>0.44</v>
      </c>
    </row>
    <row r="2168" spans="1:6" x14ac:dyDescent="0.3">
      <c r="A2168" t="s">
        <v>5585</v>
      </c>
      <c r="B2168" t="s">
        <v>3336</v>
      </c>
      <c r="C2168" t="s">
        <v>1034</v>
      </c>
      <c r="D2168" s="1">
        <f t="shared" ca="1" si="33"/>
        <v>44293</v>
      </c>
      <c r="E2168" s="2">
        <v>352</v>
      </c>
      <c r="F2168" s="3">
        <v>0.44</v>
      </c>
    </row>
    <row r="2169" spans="1:6" x14ac:dyDescent="0.3">
      <c r="A2169" t="s">
        <v>5586</v>
      </c>
      <c r="B2169" t="s">
        <v>3337</v>
      </c>
      <c r="C2169" t="s">
        <v>1034</v>
      </c>
      <c r="D2169" s="1">
        <f t="shared" ca="1" si="33"/>
        <v>44547</v>
      </c>
      <c r="E2169" s="2">
        <v>353</v>
      </c>
      <c r="F2169" s="3">
        <v>0.44</v>
      </c>
    </row>
    <row r="2170" spans="1:6" x14ac:dyDescent="0.3">
      <c r="A2170" t="s">
        <v>5587</v>
      </c>
      <c r="B2170" t="s">
        <v>3338</v>
      </c>
      <c r="C2170" t="s">
        <v>1035</v>
      </c>
      <c r="D2170" s="1">
        <f t="shared" ca="1" si="33"/>
        <v>44804</v>
      </c>
      <c r="E2170" s="2">
        <v>354</v>
      </c>
      <c r="F2170" s="3">
        <v>0.44</v>
      </c>
    </row>
    <row r="2171" spans="1:6" x14ac:dyDescent="0.3">
      <c r="A2171" t="s">
        <v>5588</v>
      </c>
      <c r="B2171" t="s">
        <v>3339</v>
      </c>
      <c r="C2171" t="s">
        <v>1036</v>
      </c>
      <c r="D2171" s="1">
        <f t="shared" ca="1" si="33"/>
        <v>44428</v>
      </c>
      <c r="E2171" s="2">
        <v>355</v>
      </c>
      <c r="F2171" s="3">
        <v>0.44</v>
      </c>
    </row>
    <row r="2172" spans="1:6" x14ac:dyDescent="0.3">
      <c r="A2172" t="s">
        <v>5589</v>
      </c>
      <c r="B2172" t="s">
        <v>3340</v>
      </c>
      <c r="C2172" t="s">
        <v>1037</v>
      </c>
      <c r="D2172" s="1">
        <f t="shared" ca="1" si="33"/>
        <v>44795</v>
      </c>
      <c r="E2172" s="2">
        <v>356</v>
      </c>
      <c r="F2172" s="3">
        <v>0.1</v>
      </c>
    </row>
    <row r="2173" spans="1:6" x14ac:dyDescent="0.3">
      <c r="A2173" t="s">
        <v>5590</v>
      </c>
      <c r="B2173" t="s">
        <v>3341</v>
      </c>
      <c r="C2173" t="s">
        <v>1038</v>
      </c>
      <c r="D2173" s="1">
        <f t="shared" ca="1" si="33"/>
        <v>44942</v>
      </c>
      <c r="E2173" s="2">
        <v>999</v>
      </c>
      <c r="F2173" s="3">
        <v>0.1</v>
      </c>
    </row>
    <row r="2174" spans="1:6" x14ac:dyDescent="0.3">
      <c r="A2174" t="s">
        <v>5591</v>
      </c>
      <c r="B2174" t="s">
        <v>3342</v>
      </c>
      <c r="C2174" t="s">
        <v>1039</v>
      </c>
      <c r="D2174" s="1">
        <f t="shared" ca="1" si="33"/>
        <v>44220</v>
      </c>
      <c r="E2174" s="2">
        <v>555</v>
      </c>
      <c r="F2174" s="3">
        <v>0.1</v>
      </c>
    </row>
    <row r="2175" spans="1:6" x14ac:dyDescent="0.3">
      <c r="A2175" t="s">
        <v>5592</v>
      </c>
      <c r="B2175" t="s">
        <v>3343</v>
      </c>
      <c r="C2175" t="s">
        <v>1040</v>
      </c>
      <c r="D2175" s="1">
        <f t="shared" ca="1" si="33"/>
        <v>44855</v>
      </c>
      <c r="E2175" s="2">
        <v>555</v>
      </c>
      <c r="F2175" s="3">
        <v>0.3</v>
      </c>
    </row>
    <row r="2176" spans="1:6" x14ac:dyDescent="0.3">
      <c r="A2176" t="s">
        <v>5593</v>
      </c>
      <c r="B2176" t="s">
        <v>3344</v>
      </c>
      <c r="C2176" t="s">
        <v>1041</v>
      </c>
      <c r="D2176" s="1">
        <f t="shared" ca="1" si="33"/>
        <v>44947</v>
      </c>
      <c r="E2176" s="2">
        <v>555</v>
      </c>
      <c r="F2176" s="3">
        <v>0.3</v>
      </c>
    </row>
    <row r="2177" spans="1:6" x14ac:dyDescent="0.3">
      <c r="A2177" t="s">
        <v>5594</v>
      </c>
      <c r="B2177" t="s">
        <v>3345</v>
      </c>
      <c r="C2177" t="s">
        <v>1042</v>
      </c>
      <c r="D2177" s="1">
        <f t="shared" ca="1" si="33"/>
        <v>44538</v>
      </c>
      <c r="E2177" s="2">
        <v>555</v>
      </c>
      <c r="F2177" s="3">
        <v>0.3</v>
      </c>
    </row>
    <row r="2178" spans="1:6" x14ac:dyDescent="0.3">
      <c r="A2178" t="s">
        <v>5595</v>
      </c>
      <c r="B2178" t="s">
        <v>3346</v>
      </c>
      <c r="C2178" t="s">
        <v>1043</v>
      </c>
      <c r="D2178" s="1">
        <f t="shared" ca="1" si="33"/>
        <v>44671</v>
      </c>
      <c r="E2178" s="2">
        <v>1025</v>
      </c>
      <c r="F2178" s="3">
        <v>0.25</v>
      </c>
    </row>
    <row r="2179" spans="1:6" x14ac:dyDescent="0.3">
      <c r="A2179" t="s">
        <v>5596</v>
      </c>
      <c r="B2179" t="s">
        <v>3347</v>
      </c>
      <c r="C2179" t="s">
        <v>1044</v>
      </c>
      <c r="D2179" s="1">
        <f t="shared" ref="D2179:D2242" ca="1" si="34">RANDBETWEEN(DATE(2021,1,1),DATE(2023,3,31))</f>
        <v>44747</v>
      </c>
      <c r="E2179" s="2">
        <v>1025</v>
      </c>
      <c r="F2179" s="3">
        <v>0.25</v>
      </c>
    </row>
    <row r="2180" spans="1:6" x14ac:dyDescent="0.3">
      <c r="A2180" t="s">
        <v>5597</v>
      </c>
      <c r="B2180" t="s">
        <v>3348</v>
      </c>
      <c r="C2180" t="s">
        <v>1045</v>
      </c>
      <c r="D2180" s="1">
        <f t="shared" ca="1" si="34"/>
        <v>44669</v>
      </c>
      <c r="E2180" s="2">
        <v>1025</v>
      </c>
      <c r="F2180" s="3">
        <v>0.3</v>
      </c>
    </row>
    <row r="2181" spans="1:6" x14ac:dyDescent="0.3">
      <c r="A2181" t="s">
        <v>5598</v>
      </c>
      <c r="B2181" t="s">
        <v>3349</v>
      </c>
      <c r="C2181" t="s">
        <v>1046</v>
      </c>
      <c r="D2181" s="1">
        <f t="shared" ca="1" si="34"/>
        <v>44256</v>
      </c>
      <c r="E2181" s="2">
        <v>555</v>
      </c>
      <c r="F2181" s="3">
        <v>0.3</v>
      </c>
    </row>
    <row r="2182" spans="1:6" x14ac:dyDescent="0.3">
      <c r="A2182" t="s">
        <v>5599</v>
      </c>
      <c r="B2182" t="s">
        <v>3350</v>
      </c>
      <c r="C2182" t="s">
        <v>1047</v>
      </c>
      <c r="D2182" s="1">
        <f t="shared" ca="1" si="34"/>
        <v>44623</v>
      </c>
      <c r="E2182" s="2">
        <v>599</v>
      </c>
      <c r="F2182" s="3">
        <v>0.3</v>
      </c>
    </row>
    <row r="2183" spans="1:6" x14ac:dyDescent="0.3">
      <c r="A2183" t="s">
        <v>5600</v>
      </c>
      <c r="B2183" t="s">
        <v>3351</v>
      </c>
      <c r="C2183" t="s">
        <v>1048</v>
      </c>
      <c r="D2183" s="1">
        <f t="shared" ca="1" si="34"/>
        <v>44320</v>
      </c>
      <c r="E2183" s="2">
        <v>555</v>
      </c>
      <c r="F2183" s="3">
        <v>0.4</v>
      </c>
    </row>
    <row r="2184" spans="1:6" x14ac:dyDescent="0.3">
      <c r="A2184" t="s">
        <v>5601</v>
      </c>
      <c r="B2184" t="s">
        <v>3352</v>
      </c>
      <c r="C2184" t="s">
        <v>1049</v>
      </c>
      <c r="D2184" s="1">
        <f t="shared" ca="1" si="34"/>
        <v>44769</v>
      </c>
      <c r="E2184" s="2">
        <v>555</v>
      </c>
      <c r="F2184" s="3">
        <v>0.4</v>
      </c>
    </row>
    <row r="2185" spans="1:6" x14ac:dyDescent="0.3">
      <c r="A2185" t="s">
        <v>5602</v>
      </c>
      <c r="B2185" t="s">
        <v>3353</v>
      </c>
      <c r="C2185" t="s">
        <v>1050</v>
      </c>
      <c r="D2185" s="1">
        <f t="shared" ca="1" si="34"/>
        <v>44305</v>
      </c>
      <c r="E2185" s="2">
        <v>565</v>
      </c>
      <c r="F2185" s="3">
        <v>0.4</v>
      </c>
    </row>
    <row r="2186" spans="1:6" x14ac:dyDescent="0.3">
      <c r="A2186" t="s">
        <v>5603</v>
      </c>
      <c r="B2186" t="s">
        <v>3354</v>
      </c>
      <c r="C2186" t="s">
        <v>1051</v>
      </c>
      <c r="D2186" s="1">
        <f t="shared" ca="1" si="34"/>
        <v>44458</v>
      </c>
      <c r="E2186" s="2">
        <v>555</v>
      </c>
      <c r="F2186" s="3">
        <v>0.4</v>
      </c>
    </row>
    <row r="2187" spans="1:6" x14ac:dyDescent="0.3">
      <c r="A2187" t="s">
        <v>5604</v>
      </c>
      <c r="B2187" t="s">
        <v>3355</v>
      </c>
      <c r="C2187" t="s">
        <v>1052</v>
      </c>
      <c r="D2187" s="1">
        <f t="shared" ca="1" si="34"/>
        <v>44238</v>
      </c>
      <c r="E2187" s="2">
        <v>999</v>
      </c>
      <c r="F2187" s="3">
        <v>0.4</v>
      </c>
    </row>
    <row r="2188" spans="1:6" x14ac:dyDescent="0.3">
      <c r="A2188" t="s">
        <v>5605</v>
      </c>
      <c r="B2188" t="s">
        <v>3356</v>
      </c>
      <c r="C2188" t="s">
        <v>1053</v>
      </c>
      <c r="D2188" s="1">
        <f t="shared" ca="1" si="34"/>
        <v>44288</v>
      </c>
      <c r="E2188" s="2">
        <v>999</v>
      </c>
      <c r="F2188" s="3">
        <v>0.4</v>
      </c>
    </row>
    <row r="2189" spans="1:6" x14ac:dyDescent="0.3">
      <c r="A2189" t="s">
        <v>5606</v>
      </c>
      <c r="B2189" t="s">
        <v>3357</v>
      </c>
      <c r="C2189" t="s">
        <v>1054</v>
      </c>
      <c r="D2189" s="1">
        <f t="shared" ca="1" si="34"/>
        <v>44348</v>
      </c>
      <c r="E2189" s="2">
        <v>999</v>
      </c>
      <c r="F2189" s="3">
        <v>0.45</v>
      </c>
    </row>
    <row r="2190" spans="1:6" x14ac:dyDescent="0.3">
      <c r="A2190" t="s">
        <v>5607</v>
      </c>
      <c r="B2190" t="s">
        <v>3358</v>
      </c>
      <c r="C2190" t="s">
        <v>1055</v>
      </c>
      <c r="D2190" s="1">
        <f t="shared" ca="1" si="34"/>
        <v>44202</v>
      </c>
      <c r="E2190" s="2">
        <v>999</v>
      </c>
      <c r="F2190" s="3">
        <v>0.45</v>
      </c>
    </row>
    <row r="2191" spans="1:6" x14ac:dyDescent="0.3">
      <c r="A2191" t="s">
        <v>5608</v>
      </c>
      <c r="B2191" t="s">
        <v>3359</v>
      </c>
      <c r="C2191" t="s">
        <v>1056</v>
      </c>
      <c r="D2191" s="1">
        <f t="shared" ca="1" si="34"/>
        <v>44707</v>
      </c>
      <c r="E2191" s="2">
        <v>1119</v>
      </c>
      <c r="F2191" s="3">
        <v>0.45</v>
      </c>
    </row>
    <row r="2192" spans="1:6" x14ac:dyDescent="0.3">
      <c r="A2192" t="s">
        <v>5609</v>
      </c>
      <c r="B2192" t="s">
        <v>3360</v>
      </c>
      <c r="C2192" t="s">
        <v>1057</v>
      </c>
      <c r="D2192" s="1">
        <f t="shared" ca="1" si="34"/>
        <v>44663</v>
      </c>
      <c r="E2192" s="2">
        <v>1119</v>
      </c>
      <c r="F2192" s="3">
        <v>0.47</v>
      </c>
    </row>
    <row r="2193" spans="1:6" x14ac:dyDescent="0.3">
      <c r="A2193" t="s">
        <v>5610</v>
      </c>
      <c r="B2193" t="s">
        <v>3361</v>
      </c>
      <c r="C2193" t="s">
        <v>1058</v>
      </c>
      <c r="D2193" s="1">
        <f t="shared" ca="1" si="34"/>
        <v>44707</v>
      </c>
      <c r="E2193" s="2">
        <v>1119</v>
      </c>
      <c r="F2193" s="3">
        <v>0.47</v>
      </c>
    </row>
    <row r="2194" spans="1:6" x14ac:dyDescent="0.3">
      <c r="A2194" t="s">
        <v>5611</v>
      </c>
      <c r="B2194" t="s">
        <v>3362</v>
      </c>
      <c r="C2194" t="s">
        <v>1059</v>
      </c>
      <c r="D2194" s="1">
        <f t="shared" ca="1" si="34"/>
        <v>44733</v>
      </c>
      <c r="E2194" s="2">
        <v>1119</v>
      </c>
      <c r="F2194" s="3">
        <v>0.46</v>
      </c>
    </row>
    <row r="2195" spans="1:6" x14ac:dyDescent="0.3">
      <c r="A2195" t="s">
        <v>5612</v>
      </c>
      <c r="B2195" t="s">
        <v>3363</v>
      </c>
      <c r="C2195" t="s">
        <v>1060</v>
      </c>
      <c r="D2195" s="1">
        <f t="shared" ca="1" si="34"/>
        <v>44593</v>
      </c>
      <c r="E2195" s="2">
        <v>985</v>
      </c>
      <c r="F2195" s="3">
        <v>0.46</v>
      </c>
    </row>
    <row r="2196" spans="1:6" x14ac:dyDescent="0.3">
      <c r="A2196" t="s">
        <v>5613</v>
      </c>
      <c r="B2196" t="s">
        <v>3364</v>
      </c>
      <c r="C2196" t="s">
        <v>1061</v>
      </c>
      <c r="D2196" s="1">
        <f t="shared" ca="1" si="34"/>
        <v>44927</v>
      </c>
      <c r="E2196" s="2">
        <v>985</v>
      </c>
      <c r="F2196" s="3">
        <v>0.46</v>
      </c>
    </row>
    <row r="2197" spans="1:6" x14ac:dyDescent="0.3">
      <c r="A2197" t="s">
        <v>5614</v>
      </c>
      <c r="B2197" t="s">
        <v>3365</v>
      </c>
      <c r="C2197" t="s">
        <v>1062</v>
      </c>
      <c r="D2197" s="1">
        <f t="shared" ca="1" si="34"/>
        <v>44589</v>
      </c>
      <c r="E2197" s="2">
        <v>985</v>
      </c>
      <c r="F2197" s="3">
        <v>0.3</v>
      </c>
    </row>
    <row r="2198" spans="1:6" x14ac:dyDescent="0.3">
      <c r="A2198" t="s">
        <v>5615</v>
      </c>
      <c r="B2198" t="s">
        <v>3366</v>
      </c>
      <c r="C2198" t="s">
        <v>1063</v>
      </c>
      <c r="D2198" s="1">
        <f t="shared" ca="1" si="34"/>
        <v>44472</v>
      </c>
      <c r="E2198" s="2">
        <v>985</v>
      </c>
      <c r="F2198" s="3">
        <v>0.3</v>
      </c>
    </row>
    <row r="2199" spans="1:6" x14ac:dyDescent="0.3">
      <c r="A2199" t="s">
        <v>5616</v>
      </c>
      <c r="B2199" t="s">
        <v>3367</v>
      </c>
      <c r="C2199" t="s">
        <v>1064</v>
      </c>
      <c r="D2199" s="1">
        <f t="shared" ca="1" si="34"/>
        <v>44655</v>
      </c>
      <c r="E2199" s="2">
        <v>985</v>
      </c>
      <c r="F2199" s="3">
        <v>0.3</v>
      </c>
    </row>
    <row r="2200" spans="1:6" x14ac:dyDescent="0.3">
      <c r="A2200" t="s">
        <v>5617</v>
      </c>
      <c r="B2200" t="s">
        <v>3368</v>
      </c>
      <c r="C2200" t="s">
        <v>1065</v>
      </c>
      <c r="D2200" s="1">
        <f t="shared" ca="1" si="34"/>
        <v>44983</v>
      </c>
      <c r="E2200" s="2">
        <v>369</v>
      </c>
      <c r="F2200" s="3">
        <v>0.3</v>
      </c>
    </row>
    <row r="2201" spans="1:6" x14ac:dyDescent="0.3">
      <c r="A2201" t="s">
        <v>5618</v>
      </c>
      <c r="B2201" t="s">
        <v>3369</v>
      </c>
      <c r="C2201" t="s">
        <v>1066</v>
      </c>
      <c r="D2201" s="1">
        <f t="shared" ca="1" si="34"/>
        <v>44970</v>
      </c>
      <c r="E2201" s="2">
        <v>399</v>
      </c>
      <c r="F2201" s="3">
        <v>0.3</v>
      </c>
    </row>
    <row r="2202" spans="1:6" x14ac:dyDescent="0.3">
      <c r="A2202" t="s">
        <v>5619</v>
      </c>
      <c r="B2202" t="s">
        <v>3370</v>
      </c>
      <c r="C2202" t="s">
        <v>1067</v>
      </c>
      <c r="D2202" s="1">
        <f t="shared" ca="1" si="34"/>
        <v>45016</v>
      </c>
      <c r="E2202" s="2">
        <v>399</v>
      </c>
      <c r="F2202" s="3">
        <v>0.35</v>
      </c>
    </row>
    <row r="2203" spans="1:6" x14ac:dyDescent="0.3">
      <c r="A2203" t="s">
        <v>5620</v>
      </c>
      <c r="B2203" t="s">
        <v>3371</v>
      </c>
      <c r="C2203" t="s">
        <v>1068</v>
      </c>
      <c r="D2203" s="1">
        <f t="shared" ca="1" si="34"/>
        <v>44809</v>
      </c>
      <c r="E2203" s="2">
        <v>399</v>
      </c>
      <c r="F2203" s="3">
        <v>0.35</v>
      </c>
    </row>
    <row r="2204" spans="1:6" x14ac:dyDescent="0.3">
      <c r="A2204" t="s">
        <v>5621</v>
      </c>
      <c r="B2204" t="s">
        <v>3372</v>
      </c>
      <c r="C2204" t="s">
        <v>1069</v>
      </c>
      <c r="D2204" s="1">
        <f t="shared" ca="1" si="34"/>
        <v>44943</v>
      </c>
      <c r="E2204" s="2">
        <v>399</v>
      </c>
      <c r="F2204" s="3">
        <v>0.35</v>
      </c>
    </row>
    <row r="2205" spans="1:6" x14ac:dyDescent="0.3">
      <c r="A2205" t="s">
        <v>5622</v>
      </c>
      <c r="B2205" t="s">
        <v>3373</v>
      </c>
      <c r="C2205" t="s">
        <v>1070</v>
      </c>
      <c r="D2205" s="1">
        <f t="shared" ca="1" si="34"/>
        <v>44316</v>
      </c>
      <c r="E2205" s="2">
        <v>555</v>
      </c>
      <c r="F2205" s="3">
        <v>0.35</v>
      </c>
    </row>
    <row r="2206" spans="1:6" x14ac:dyDescent="0.3">
      <c r="A2206" t="s">
        <v>5623</v>
      </c>
      <c r="B2206" t="s">
        <v>3374</v>
      </c>
      <c r="C2206" t="s">
        <v>1070</v>
      </c>
      <c r="D2206" s="1">
        <f t="shared" ca="1" si="34"/>
        <v>44918</v>
      </c>
      <c r="E2206" s="2">
        <v>555</v>
      </c>
      <c r="F2206" s="3">
        <v>0.35</v>
      </c>
    </row>
    <row r="2207" spans="1:6" x14ac:dyDescent="0.3">
      <c r="A2207" t="s">
        <v>5624</v>
      </c>
      <c r="B2207" t="s">
        <v>3375</v>
      </c>
      <c r="C2207" t="s">
        <v>1070</v>
      </c>
      <c r="D2207" s="1">
        <f t="shared" ca="1" si="34"/>
        <v>44699</v>
      </c>
      <c r="E2207" s="2">
        <v>555</v>
      </c>
      <c r="F2207" s="3">
        <v>0.35</v>
      </c>
    </row>
    <row r="2208" spans="1:6" x14ac:dyDescent="0.3">
      <c r="A2208" t="s">
        <v>5625</v>
      </c>
      <c r="B2208" t="s">
        <v>3376</v>
      </c>
      <c r="C2208" t="s">
        <v>1070</v>
      </c>
      <c r="D2208" s="1">
        <f t="shared" ca="1" si="34"/>
        <v>44244</v>
      </c>
      <c r="E2208" s="2">
        <v>555</v>
      </c>
      <c r="F2208" s="3">
        <v>0.4</v>
      </c>
    </row>
    <row r="2209" spans="1:6" x14ac:dyDescent="0.3">
      <c r="A2209" t="s">
        <v>5626</v>
      </c>
      <c r="B2209" t="s">
        <v>3377</v>
      </c>
      <c r="C2209" t="s">
        <v>1070</v>
      </c>
      <c r="D2209" s="1">
        <f t="shared" ca="1" si="34"/>
        <v>44850</v>
      </c>
      <c r="E2209" s="2">
        <v>675</v>
      </c>
      <c r="F2209" s="3">
        <v>0.4</v>
      </c>
    </row>
    <row r="2210" spans="1:6" x14ac:dyDescent="0.3">
      <c r="A2210" t="s">
        <v>5627</v>
      </c>
      <c r="B2210" t="s">
        <v>3378</v>
      </c>
      <c r="C2210" t="s">
        <v>1070</v>
      </c>
      <c r="D2210" s="1">
        <f t="shared" ca="1" si="34"/>
        <v>44321</v>
      </c>
      <c r="E2210" s="2">
        <v>675</v>
      </c>
      <c r="F2210" s="3">
        <v>0.15</v>
      </c>
    </row>
    <row r="2211" spans="1:6" x14ac:dyDescent="0.3">
      <c r="A2211" t="s">
        <v>5628</v>
      </c>
      <c r="B2211" t="s">
        <v>3379</v>
      </c>
      <c r="C2211" t="s">
        <v>1071</v>
      </c>
      <c r="D2211" s="1">
        <f t="shared" ca="1" si="34"/>
        <v>44640</v>
      </c>
      <c r="E2211" s="2">
        <v>675</v>
      </c>
      <c r="F2211" s="3">
        <v>0.15</v>
      </c>
    </row>
    <row r="2212" spans="1:6" x14ac:dyDescent="0.3">
      <c r="A2212" t="s">
        <v>5629</v>
      </c>
      <c r="B2212" t="s">
        <v>3380</v>
      </c>
      <c r="C2212" t="s">
        <v>1072</v>
      </c>
      <c r="D2212" s="1">
        <f t="shared" ca="1" si="34"/>
        <v>44876</v>
      </c>
      <c r="E2212" s="2">
        <v>654</v>
      </c>
      <c r="F2212" s="3">
        <v>0.15</v>
      </c>
    </row>
    <row r="2213" spans="1:6" x14ac:dyDescent="0.3">
      <c r="A2213" t="s">
        <v>5630</v>
      </c>
      <c r="B2213" t="s">
        <v>3381</v>
      </c>
      <c r="C2213" t="s">
        <v>1073</v>
      </c>
      <c r="D2213" s="1">
        <f t="shared" ca="1" si="34"/>
        <v>44857</v>
      </c>
      <c r="E2213" s="2">
        <v>654</v>
      </c>
      <c r="F2213" s="3">
        <v>0.35</v>
      </c>
    </row>
    <row r="2214" spans="1:6" x14ac:dyDescent="0.3">
      <c r="A2214" t="s">
        <v>5631</v>
      </c>
      <c r="B2214" t="s">
        <v>3382</v>
      </c>
      <c r="C2214" t="s">
        <v>1074</v>
      </c>
      <c r="D2214" s="1">
        <f t="shared" ca="1" si="34"/>
        <v>45015</v>
      </c>
      <c r="E2214" s="2">
        <v>654</v>
      </c>
      <c r="F2214" s="3">
        <v>0.35</v>
      </c>
    </row>
    <row r="2215" spans="1:6" x14ac:dyDescent="0.3">
      <c r="A2215" t="s">
        <v>5632</v>
      </c>
      <c r="B2215" t="s">
        <v>3383</v>
      </c>
      <c r="C2215" t="s">
        <v>1075</v>
      </c>
      <c r="D2215" s="1">
        <f t="shared" ca="1" si="34"/>
        <v>44855</v>
      </c>
      <c r="E2215" s="2">
        <v>654</v>
      </c>
      <c r="F2215" s="3">
        <v>0.35</v>
      </c>
    </row>
    <row r="2216" spans="1:6" x14ac:dyDescent="0.3">
      <c r="A2216" t="s">
        <v>5633</v>
      </c>
      <c r="B2216" t="s">
        <v>3384</v>
      </c>
      <c r="C2216" t="s">
        <v>1076</v>
      </c>
      <c r="D2216" s="1">
        <f t="shared" ca="1" si="34"/>
        <v>44601</v>
      </c>
      <c r="E2216" s="2">
        <v>356</v>
      </c>
      <c r="F2216" s="3">
        <v>0.35</v>
      </c>
    </row>
    <row r="2217" spans="1:6" x14ac:dyDescent="0.3">
      <c r="A2217" t="s">
        <v>5634</v>
      </c>
      <c r="B2217" t="s">
        <v>3285</v>
      </c>
      <c r="C2217" t="s">
        <v>1077</v>
      </c>
      <c r="D2217" s="1">
        <f t="shared" ca="1" si="34"/>
        <v>44453</v>
      </c>
      <c r="E2217" s="2">
        <v>686</v>
      </c>
      <c r="F2217" s="3">
        <v>0.55000000000000004</v>
      </c>
    </row>
    <row r="2218" spans="1:6" x14ac:dyDescent="0.3">
      <c r="A2218" t="s">
        <v>5635</v>
      </c>
      <c r="B2218" t="s">
        <v>3286</v>
      </c>
      <c r="C2218" t="s">
        <v>1078</v>
      </c>
      <c r="D2218" s="1">
        <f t="shared" ca="1" si="34"/>
        <v>44875</v>
      </c>
      <c r="E2218" s="2">
        <v>456</v>
      </c>
      <c r="F2218" s="3">
        <v>0.55000000000000004</v>
      </c>
    </row>
    <row r="2219" spans="1:6" x14ac:dyDescent="0.3">
      <c r="A2219" t="s">
        <v>5636</v>
      </c>
      <c r="B2219" t="s">
        <v>3287</v>
      </c>
      <c r="C2219" t="s">
        <v>1079</v>
      </c>
      <c r="D2219" s="1">
        <f t="shared" ca="1" si="34"/>
        <v>44499</v>
      </c>
      <c r="E2219" s="2">
        <v>516</v>
      </c>
      <c r="F2219" s="3">
        <v>0.55000000000000004</v>
      </c>
    </row>
    <row r="2220" spans="1:6" x14ac:dyDescent="0.3">
      <c r="A2220" t="s">
        <v>5637</v>
      </c>
      <c r="B2220" t="s">
        <v>3288</v>
      </c>
      <c r="C2220" t="s">
        <v>1080</v>
      </c>
      <c r="D2220" s="1">
        <f t="shared" ca="1" si="34"/>
        <v>44322</v>
      </c>
      <c r="E2220" s="2">
        <v>355</v>
      </c>
      <c r="F2220" s="3">
        <v>0.55000000000000004</v>
      </c>
    </row>
    <row r="2221" spans="1:6" x14ac:dyDescent="0.3">
      <c r="A2221" t="s">
        <v>5638</v>
      </c>
      <c r="B2221" t="s">
        <v>3289</v>
      </c>
      <c r="C2221" t="s">
        <v>1081</v>
      </c>
      <c r="D2221" s="1">
        <f t="shared" ca="1" si="34"/>
        <v>44726</v>
      </c>
      <c r="E2221" s="2">
        <v>465</v>
      </c>
      <c r="F2221" s="3">
        <v>0.5</v>
      </c>
    </row>
    <row r="2222" spans="1:6" x14ac:dyDescent="0.3">
      <c r="A2222" t="s">
        <v>5639</v>
      </c>
      <c r="B2222" t="s">
        <v>3290</v>
      </c>
      <c r="C2222" t="s">
        <v>1082</v>
      </c>
      <c r="D2222" s="1">
        <f t="shared" ca="1" si="34"/>
        <v>44963</v>
      </c>
      <c r="E2222" s="2">
        <v>965</v>
      </c>
      <c r="F2222" s="3">
        <v>0.5</v>
      </c>
    </row>
    <row r="2223" spans="1:6" x14ac:dyDescent="0.3">
      <c r="A2223" t="s">
        <v>5640</v>
      </c>
      <c r="B2223" t="s">
        <v>3291</v>
      </c>
      <c r="C2223" t="s">
        <v>1083</v>
      </c>
      <c r="D2223" s="1">
        <f t="shared" ca="1" si="34"/>
        <v>44708</v>
      </c>
      <c r="E2223" s="2">
        <v>1158</v>
      </c>
      <c r="F2223" s="3">
        <v>0.5</v>
      </c>
    </row>
    <row r="2224" spans="1:6" x14ac:dyDescent="0.3">
      <c r="A2224" t="s">
        <v>5641</v>
      </c>
      <c r="B2224" t="s">
        <v>3292</v>
      </c>
      <c r="C2224" t="s">
        <v>1084</v>
      </c>
      <c r="D2224" s="1">
        <f t="shared" ca="1" si="34"/>
        <v>45007</v>
      </c>
      <c r="E2224" s="2">
        <v>264</v>
      </c>
      <c r="F2224" s="3">
        <v>0.5</v>
      </c>
    </row>
    <row r="2225" spans="1:6" x14ac:dyDescent="0.3">
      <c r="A2225" t="s">
        <v>5642</v>
      </c>
      <c r="B2225" t="s">
        <v>3293</v>
      </c>
      <c r="C2225" t="s">
        <v>1085</v>
      </c>
      <c r="D2225" s="1">
        <f t="shared" ca="1" si="34"/>
        <v>44470</v>
      </c>
      <c r="E2225" s="2">
        <v>433</v>
      </c>
      <c r="F2225" s="3">
        <v>0.5</v>
      </c>
    </row>
    <row r="2226" spans="1:6" x14ac:dyDescent="0.3">
      <c r="A2226" t="s">
        <v>5643</v>
      </c>
      <c r="B2226" t="s">
        <v>3294</v>
      </c>
      <c r="C2226" t="s">
        <v>1086</v>
      </c>
      <c r="D2226" s="1">
        <f t="shared" ca="1" si="34"/>
        <v>44363</v>
      </c>
      <c r="E2226" s="2">
        <v>562</v>
      </c>
      <c r="F2226" s="3">
        <v>0.3</v>
      </c>
    </row>
    <row r="2227" spans="1:6" x14ac:dyDescent="0.3">
      <c r="A2227" t="s">
        <v>5644</v>
      </c>
      <c r="B2227" t="s">
        <v>3295</v>
      </c>
      <c r="C2227" t="s">
        <v>1087</v>
      </c>
      <c r="D2227" s="1">
        <f t="shared" ca="1" si="34"/>
        <v>44906</v>
      </c>
      <c r="E2227" s="2">
        <v>423</v>
      </c>
      <c r="F2227" s="3">
        <v>0.32</v>
      </c>
    </row>
    <row r="2228" spans="1:6" x14ac:dyDescent="0.3">
      <c r="A2228" t="s">
        <v>5645</v>
      </c>
      <c r="B2228" t="s">
        <v>3296</v>
      </c>
      <c r="C2228" t="s">
        <v>1088</v>
      </c>
      <c r="D2228" s="1">
        <f t="shared" ca="1" si="34"/>
        <v>44710</v>
      </c>
      <c r="E2228" s="2">
        <v>621</v>
      </c>
      <c r="F2228" s="3">
        <v>0.25</v>
      </c>
    </row>
    <row r="2229" spans="1:6" x14ac:dyDescent="0.3">
      <c r="A2229" t="s">
        <v>5646</v>
      </c>
      <c r="B2229" t="s">
        <v>3297</v>
      </c>
      <c r="C2229" t="s">
        <v>1089</v>
      </c>
      <c r="D2229" s="1">
        <f t="shared" ca="1" si="34"/>
        <v>44544</v>
      </c>
      <c r="E2229" s="2">
        <v>333</v>
      </c>
      <c r="F2229" s="3">
        <v>0.45</v>
      </c>
    </row>
    <row r="2230" spans="1:6" x14ac:dyDescent="0.3">
      <c r="A2230" t="s">
        <v>5647</v>
      </c>
      <c r="B2230" t="s">
        <v>3298</v>
      </c>
      <c r="C2230" t="s">
        <v>1090</v>
      </c>
      <c r="D2230" s="1">
        <f t="shared" ca="1" si="34"/>
        <v>44987</v>
      </c>
      <c r="E2230" s="2">
        <v>236</v>
      </c>
      <c r="F2230" s="3">
        <v>0.15</v>
      </c>
    </row>
    <row r="2231" spans="1:6" x14ac:dyDescent="0.3">
      <c r="A2231" t="s">
        <v>5648</v>
      </c>
      <c r="B2231" t="s">
        <v>3299</v>
      </c>
      <c r="C2231" t="s">
        <v>1091</v>
      </c>
      <c r="D2231" s="1">
        <f t="shared" ca="1" si="34"/>
        <v>44601</v>
      </c>
      <c r="E2231" s="2">
        <v>456</v>
      </c>
      <c r="F2231" s="3">
        <v>0.33</v>
      </c>
    </row>
    <row r="2232" spans="1:6" x14ac:dyDescent="0.3">
      <c r="A2232" t="s">
        <v>5649</v>
      </c>
      <c r="B2232" t="s">
        <v>3300</v>
      </c>
      <c r="C2232" t="s">
        <v>1092</v>
      </c>
      <c r="D2232" s="1">
        <f t="shared" ca="1" si="34"/>
        <v>44627</v>
      </c>
      <c r="E2232" s="2">
        <v>963</v>
      </c>
      <c r="F2232" s="3">
        <v>0.42</v>
      </c>
    </row>
    <row r="2233" spans="1:6" x14ac:dyDescent="0.3">
      <c r="A2233" t="s">
        <v>5650</v>
      </c>
      <c r="B2233" t="s">
        <v>3301</v>
      </c>
      <c r="C2233" t="s">
        <v>1093</v>
      </c>
      <c r="D2233" s="1">
        <f t="shared" ca="1" si="34"/>
        <v>45010</v>
      </c>
      <c r="E2233" s="2">
        <v>234</v>
      </c>
      <c r="F2233" s="3">
        <v>0.42</v>
      </c>
    </row>
    <row r="2234" spans="1:6" x14ac:dyDescent="0.3">
      <c r="A2234" t="s">
        <v>5651</v>
      </c>
      <c r="B2234" t="s">
        <v>3302</v>
      </c>
      <c r="C2234" t="s">
        <v>1094</v>
      </c>
      <c r="D2234" s="1">
        <f t="shared" ca="1" si="34"/>
        <v>44832</v>
      </c>
      <c r="E2234" s="2">
        <v>456</v>
      </c>
      <c r="F2234" s="3">
        <v>0.39</v>
      </c>
    </row>
    <row r="2235" spans="1:6" x14ac:dyDescent="0.3">
      <c r="A2235" t="s">
        <v>5652</v>
      </c>
      <c r="B2235" t="s">
        <v>3303</v>
      </c>
      <c r="C2235" t="s">
        <v>1095</v>
      </c>
      <c r="D2235" s="1">
        <f t="shared" ca="1" si="34"/>
        <v>44401</v>
      </c>
      <c r="E2235" s="2">
        <v>564</v>
      </c>
      <c r="F2235" s="3">
        <v>0.39</v>
      </c>
    </row>
    <row r="2236" spans="1:6" x14ac:dyDescent="0.3">
      <c r="A2236" t="s">
        <v>5653</v>
      </c>
      <c r="B2236" t="s">
        <v>3304</v>
      </c>
      <c r="C2236" t="s">
        <v>1096</v>
      </c>
      <c r="D2236" s="1">
        <f t="shared" ca="1" si="34"/>
        <v>44451</v>
      </c>
      <c r="E2236" s="2">
        <v>634</v>
      </c>
      <c r="F2236" s="3">
        <v>0.39</v>
      </c>
    </row>
    <row r="2237" spans="1:6" x14ac:dyDescent="0.3">
      <c r="A2237" t="s">
        <v>5654</v>
      </c>
      <c r="B2237" t="s">
        <v>3305</v>
      </c>
      <c r="C2237" t="s">
        <v>1097</v>
      </c>
      <c r="D2237" s="1">
        <f t="shared" ca="1" si="34"/>
        <v>44916</v>
      </c>
      <c r="E2237" s="2">
        <v>236</v>
      </c>
      <c r="F2237" s="3">
        <v>0.39</v>
      </c>
    </row>
    <row r="2238" spans="1:6" x14ac:dyDescent="0.3">
      <c r="A2238" t="s">
        <v>5655</v>
      </c>
      <c r="B2238" t="s">
        <v>3306</v>
      </c>
      <c r="C2238" t="s">
        <v>1098</v>
      </c>
      <c r="D2238" s="1">
        <f t="shared" ca="1" si="34"/>
        <v>44852</v>
      </c>
      <c r="E2238" s="2">
        <v>444</v>
      </c>
      <c r="F2238" s="3">
        <v>0.3</v>
      </c>
    </row>
    <row r="2239" spans="1:6" x14ac:dyDescent="0.3">
      <c r="A2239" t="s">
        <v>5656</v>
      </c>
      <c r="B2239" t="s">
        <v>3307</v>
      </c>
      <c r="C2239" t="s">
        <v>1099</v>
      </c>
      <c r="D2239" s="1">
        <f t="shared" ca="1" si="34"/>
        <v>44452</v>
      </c>
      <c r="E2239" s="2">
        <v>456</v>
      </c>
      <c r="F2239" s="3">
        <v>0.3</v>
      </c>
    </row>
    <row r="2240" spans="1:6" x14ac:dyDescent="0.3">
      <c r="A2240" t="s">
        <v>5657</v>
      </c>
      <c r="B2240" t="s">
        <v>3308</v>
      </c>
      <c r="C2240" t="s">
        <v>1100</v>
      </c>
      <c r="D2240" s="1">
        <f t="shared" ca="1" si="34"/>
        <v>44856</v>
      </c>
      <c r="E2240" s="2">
        <v>963</v>
      </c>
      <c r="F2240" s="3">
        <v>0.3</v>
      </c>
    </row>
    <row r="2241" spans="1:6" x14ac:dyDescent="0.3">
      <c r="A2241" t="s">
        <v>5658</v>
      </c>
      <c r="B2241" t="s">
        <v>3309</v>
      </c>
      <c r="C2241" t="s">
        <v>1101</v>
      </c>
      <c r="D2241" s="1">
        <f t="shared" ca="1" si="34"/>
        <v>44718</v>
      </c>
      <c r="E2241" s="2">
        <v>456</v>
      </c>
      <c r="F2241" s="3">
        <v>0.25</v>
      </c>
    </row>
    <row r="2242" spans="1:6" x14ac:dyDescent="0.3">
      <c r="A2242" t="s">
        <v>5659</v>
      </c>
      <c r="B2242" t="s">
        <v>3310</v>
      </c>
      <c r="C2242" t="s">
        <v>1102</v>
      </c>
      <c r="D2242" s="1">
        <f t="shared" ca="1" si="34"/>
        <v>45012</v>
      </c>
      <c r="E2242" s="2">
        <v>1189</v>
      </c>
      <c r="F2242" s="3">
        <v>0.25</v>
      </c>
    </row>
    <row r="2243" spans="1:6" x14ac:dyDescent="0.3">
      <c r="A2243" t="s">
        <v>5660</v>
      </c>
      <c r="B2243" t="s">
        <v>3311</v>
      </c>
      <c r="C2243" t="s">
        <v>1103</v>
      </c>
      <c r="D2243" s="1">
        <f t="shared" ref="D2243:D2306" ca="1" si="35">RANDBETWEEN(DATE(2021,1,1),DATE(2023,3,31))</f>
        <v>44248</v>
      </c>
      <c r="E2243" s="2">
        <v>1298</v>
      </c>
      <c r="F2243" s="3">
        <v>0.3</v>
      </c>
    </row>
    <row r="2244" spans="1:6" x14ac:dyDescent="0.3">
      <c r="A2244" t="s">
        <v>5661</v>
      </c>
      <c r="B2244" t="s">
        <v>3312</v>
      </c>
      <c r="C2244" t="s">
        <v>1104</v>
      </c>
      <c r="D2244" s="1">
        <f t="shared" ca="1" si="35"/>
        <v>44329</v>
      </c>
      <c r="E2244" s="2">
        <v>1456</v>
      </c>
      <c r="F2244" s="3">
        <v>0.3</v>
      </c>
    </row>
    <row r="2245" spans="1:6" x14ac:dyDescent="0.3">
      <c r="A2245" t="s">
        <v>5662</v>
      </c>
      <c r="B2245" t="s">
        <v>3313</v>
      </c>
      <c r="C2245" t="s">
        <v>1105</v>
      </c>
      <c r="D2245" s="1">
        <f t="shared" ca="1" si="35"/>
        <v>44342</v>
      </c>
      <c r="E2245" s="2">
        <v>1478</v>
      </c>
      <c r="F2245" s="3">
        <v>0.3</v>
      </c>
    </row>
    <row r="2246" spans="1:6" x14ac:dyDescent="0.3">
      <c r="A2246" t="s">
        <v>5663</v>
      </c>
      <c r="B2246" t="s">
        <v>3314</v>
      </c>
      <c r="C2246" t="s">
        <v>1106</v>
      </c>
      <c r="D2246" s="1">
        <f t="shared" ca="1" si="35"/>
        <v>44319</v>
      </c>
      <c r="E2246" s="2">
        <v>256</v>
      </c>
      <c r="F2246" s="3">
        <v>0.4</v>
      </c>
    </row>
    <row r="2247" spans="1:6" x14ac:dyDescent="0.3">
      <c r="A2247" t="s">
        <v>5664</v>
      </c>
      <c r="B2247" t="s">
        <v>3315</v>
      </c>
      <c r="C2247" t="s">
        <v>1107</v>
      </c>
      <c r="D2247" s="1">
        <f t="shared" ca="1" si="35"/>
        <v>44243</v>
      </c>
      <c r="E2247" s="2">
        <v>2698</v>
      </c>
      <c r="F2247" s="3">
        <v>0.4</v>
      </c>
    </row>
    <row r="2248" spans="1:6" x14ac:dyDescent="0.3">
      <c r="A2248" t="s">
        <v>5665</v>
      </c>
      <c r="B2248" t="s">
        <v>3316</v>
      </c>
      <c r="C2248" t="s">
        <v>1108</v>
      </c>
      <c r="D2248" s="1">
        <f t="shared" ca="1" si="35"/>
        <v>44632</v>
      </c>
      <c r="E2248" s="2">
        <v>2364</v>
      </c>
      <c r="F2248" s="3">
        <v>0.4</v>
      </c>
    </row>
    <row r="2249" spans="1:6" x14ac:dyDescent="0.3">
      <c r="A2249" t="s">
        <v>5666</v>
      </c>
      <c r="B2249" t="s">
        <v>3317</v>
      </c>
      <c r="C2249" t="s">
        <v>1109</v>
      </c>
      <c r="D2249" s="1">
        <f t="shared" ca="1" si="35"/>
        <v>44991</v>
      </c>
      <c r="E2249" s="2">
        <v>1236</v>
      </c>
      <c r="F2249" s="3">
        <v>0.4</v>
      </c>
    </row>
    <row r="2250" spans="1:6" x14ac:dyDescent="0.3">
      <c r="A2250" t="s">
        <v>5667</v>
      </c>
      <c r="B2250" t="s">
        <v>3318</v>
      </c>
      <c r="C2250" t="s">
        <v>1110</v>
      </c>
      <c r="D2250" s="1">
        <f t="shared" ca="1" si="35"/>
        <v>44483</v>
      </c>
      <c r="E2250" s="2">
        <v>756</v>
      </c>
      <c r="F2250" s="3">
        <v>0.4</v>
      </c>
    </row>
    <row r="2251" spans="1:6" x14ac:dyDescent="0.3">
      <c r="A2251" t="s">
        <v>5668</v>
      </c>
      <c r="B2251" t="s">
        <v>3319</v>
      </c>
      <c r="C2251" t="s">
        <v>1111</v>
      </c>
      <c r="D2251" s="1">
        <f t="shared" ca="1" si="35"/>
        <v>44913</v>
      </c>
      <c r="E2251" s="2">
        <v>326</v>
      </c>
      <c r="F2251" s="3">
        <v>0.4</v>
      </c>
    </row>
    <row r="2252" spans="1:6" x14ac:dyDescent="0.3">
      <c r="A2252" t="s">
        <v>5669</v>
      </c>
      <c r="B2252" t="s">
        <v>3320</v>
      </c>
      <c r="C2252" t="s">
        <v>1112</v>
      </c>
      <c r="D2252" s="1">
        <f t="shared" ca="1" si="35"/>
        <v>44595</v>
      </c>
      <c r="E2252" s="2">
        <v>453</v>
      </c>
      <c r="F2252" s="3">
        <v>0.45</v>
      </c>
    </row>
    <row r="2253" spans="1:6" x14ac:dyDescent="0.3">
      <c r="A2253" t="s">
        <v>5670</v>
      </c>
      <c r="B2253" t="s">
        <v>3321</v>
      </c>
      <c r="C2253" t="s">
        <v>1113</v>
      </c>
      <c r="D2253" s="1">
        <f t="shared" ca="1" si="35"/>
        <v>44616</v>
      </c>
      <c r="E2253" s="2">
        <v>326</v>
      </c>
      <c r="F2253" s="3">
        <v>0.45</v>
      </c>
    </row>
    <row r="2254" spans="1:6" x14ac:dyDescent="0.3">
      <c r="A2254" t="s">
        <v>5671</v>
      </c>
      <c r="B2254" t="s">
        <v>3322</v>
      </c>
      <c r="C2254" t="s">
        <v>1114</v>
      </c>
      <c r="D2254" s="1">
        <f t="shared" ca="1" si="35"/>
        <v>44441</v>
      </c>
      <c r="E2254" s="2">
        <v>456</v>
      </c>
      <c r="F2254" s="3">
        <v>0.45</v>
      </c>
    </row>
    <row r="2255" spans="1:6" x14ac:dyDescent="0.3">
      <c r="A2255" t="s">
        <v>5672</v>
      </c>
      <c r="B2255" t="s">
        <v>3323</v>
      </c>
      <c r="C2255" t="s">
        <v>1115</v>
      </c>
      <c r="D2255" s="1">
        <f t="shared" ca="1" si="35"/>
        <v>44253</v>
      </c>
      <c r="E2255" s="2">
        <v>675</v>
      </c>
      <c r="F2255" s="3">
        <v>0.47</v>
      </c>
    </row>
    <row r="2256" spans="1:6" x14ac:dyDescent="0.3">
      <c r="A2256" t="s">
        <v>5673</v>
      </c>
      <c r="B2256" t="s">
        <v>3324</v>
      </c>
      <c r="C2256" t="s">
        <v>1116</v>
      </c>
      <c r="D2256" s="1">
        <f t="shared" ca="1" si="35"/>
        <v>44297</v>
      </c>
      <c r="E2256" s="2">
        <v>654</v>
      </c>
      <c r="F2256" s="3">
        <v>0.47</v>
      </c>
    </row>
    <row r="2257" spans="1:6" x14ac:dyDescent="0.3">
      <c r="A2257" t="s">
        <v>5674</v>
      </c>
      <c r="B2257" t="s">
        <v>3325</v>
      </c>
      <c r="C2257" t="s">
        <v>1117</v>
      </c>
      <c r="D2257" s="1">
        <f t="shared" ca="1" si="35"/>
        <v>44810</v>
      </c>
      <c r="E2257" s="2">
        <v>654</v>
      </c>
      <c r="F2257" s="3">
        <v>0.46</v>
      </c>
    </row>
    <row r="2258" spans="1:6" x14ac:dyDescent="0.3">
      <c r="A2258" t="s">
        <v>5675</v>
      </c>
      <c r="B2258" t="s">
        <v>3326</v>
      </c>
      <c r="C2258" t="s">
        <v>1118</v>
      </c>
      <c r="D2258" s="1">
        <f t="shared" ca="1" si="35"/>
        <v>44254</v>
      </c>
      <c r="E2258" s="2">
        <v>654</v>
      </c>
      <c r="F2258" s="3">
        <v>0.46</v>
      </c>
    </row>
    <row r="2259" spans="1:6" x14ac:dyDescent="0.3">
      <c r="A2259" t="s">
        <v>5676</v>
      </c>
      <c r="B2259" t="s">
        <v>3327</v>
      </c>
      <c r="C2259" t="s">
        <v>1119</v>
      </c>
      <c r="D2259" s="1">
        <f t="shared" ca="1" si="35"/>
        <v>44466</v>
      </c>
      <c r="E2259" s="2">
        <v>654</v>
      </c>
      <c r="F2259" s="3">
        <v>0.46</v>
      </c>
    </row>
    <row r="2260" spans="1:6" x14ac:dyDescent="0.3">
      <c r="A2260" t="s">
        <v>5677</v>
      </c>
      <c r="B2260" t="s">
        <v>3328</v>
      </c>
      <c r="C2260" t="s">
        <v>1120</v>
      </c>
      <c r="D2260" s="1">
        <f t="shared" ca="1" si="35"/>
        <v>44852</v>
      </c>
      <c r="E2260" s="2">
        <v>356</v>
      </c>
      <c r="F2260" s="3">
        <v>0.3</v>
      </c>
    </row>
    <row r="2261" spans="1:6" x14ac:dyDescent="0.3">
      <c r="A2261" t="s">
        <v>5678</v>
      </c>
      <c r="B2261" t="s">
        <v>3329</v>
      </c>
      <c r="C2261" t="s">
        <v>1121</v>
      </c>
      <c r="D2261" s="1">
        <f t="shared" ca="1" si="35"/>
        <v>44786</v>
      </c>
      <c r="E2261" s="2">
        <v>686</v>
      </c>
      <c r="F2261" s="3">
        <v>0.3</v>
      </c>
    </row>
    <row r="2262" spans="1:6" x14ac:dyDescent="0.3">
      <c r="A2262" t="s">
        <v>5679</v>
      </c>
      <c r="B2262" t="s">
        <v>3330</v>
      </c>
      <c r="C2262" t="s">
        <v>1122</v>
      </c>
      <c r="D2262" s="1">
        <f t="shared" ca="1" si="35"/>
        <v>44576</v>
      </c>
      <c r="E2262" s="2">
        <v>456</v>
      </c>
      <c r="F2262" s="3">
        <v>0.3</v>
      </c>
    </row>
    <row r="2263" spans="1:6" x14ac:dyDescent="0.3">
      <c r="A2263" t="s">
        <v>5680</v>
      </c>
      <c r="B2263" t="s">
        <v>3331</v>
      </c>
      <c r="C2263" t="s">
        <v>1123</v>
      </c>
      <c r="D2263" s="1">
        <f t="shared" ca="1" si="35"/>
        <v>44690</v>
      </c>
      <c r="E2263" s="2">
        <v>516</v>
      </c>
      <c r="F2263" s="3">
        <v>0.3</v>
      </c>
    </row>
    <row r="2264" spans="1:6" x14ac:dyDescent="0.3">
      <c r="A2264" t="s">
        <v>5681</v>
      </c>
      <c r="B2264" t="s">
        <v>3332</v>
      </c>
      <c r="C2264" t="s">
        <v>1124</v>
      </c>
      <c r="D2264" s="1">
        <f t="shared" ca="1" si="35"/>
        <v>44954</v>
      </c>
      <c r="E2264" s="2">
        <v>355</v>
      </c>
      <c r="F2264" s="3">
        <v>0.3</v>
      </c>
    </row>
    <row r="2265" spans="1:6" x14ac:dyDescent="0.3">
      <c r="A2265" t="s">
        <v>5682</v>
      </c>
      <c r="B2265" t="s">
        <v>3333</v>
      </c>
      <c r="C2265" t="s">
        <v>1125</v>
      </c>
      <c r="D2265" s="1">
        <f t="shared" ca="1" si="35"/>
        <v>44797</v>
      </c>
      <c r="E2265" s="2">
        <v>465</v>
      </c>
      <c r="F2265" s="3">
        <v>0.35</v>
      </c>
    </row>
    <row r="2266" spans="1:6" x14ac:dyDescent="0.3">
      <c r="A2266" t="s">
        <v>5683</v>
      </c>
      <c r="B2266" t="s">
        <v>3334</v>
      </c>
      <c r="C2266" t="s">
        <v>1126</v>
      </c>
      <c r="D2266" s="1">
        <f t="shared" ca="1" si="35"/>
        <v>44379</v>
      </c>
      <c r="E2266" s="2">
        <v>965</v>
      </c>
      <c r="F2266" s="3">
        <v>0.35</v>
      </c>
    </row>
    <row r="2267" spans="1:6" x14ac:dyDescent="0.3">
      <c r="A2267" t="s">
        <v>5684</v>
      </c>
      <c r="B2267" t="s">
        <v>3335</v>
      </c>
      <c r="C2267" t="s">
        <v>1127</v>
      </c>
      <c r="D2267" s="1">
        <f t="shared" ca="1" si="35"/>
        <v>44608</v>
      </c>
      <c r="E2267" s="2">
        <v>1158</v>
      </c>
      <c r="F2267" s="3">
        <v>0.35</v>
      </c>
    </row>
    <row r="2268" spans="1:6" x14ac:dyDescent="0.3">
      <c r="A2268" t="s">
        <v>5685</v>
      </c>
      <c r="B2268" t="s">
        <v>3336</v>
      </c>
      <c r="C2268" t="s">
        <v>1127</v>
      </c>
      <c r="D2268" s="1">
        <f t="shared" ca="1" si="35"/>
        <v>44578</v>
      </c>
      <c r="E2268" s="2">
        <v>264</v>
      </c>
      <c r="F2268" s="3">
        <v>0.35</v>
      </c>
    </row>
    <row r="2269" spans="1:6" x14ac:dyDescent="0.3">
      <c r="A2269" t="s">
        <v>5686</v>
      </c>
      <c r="B2269" t="s">
        <v>3337</v>
      </c>
      <c r="C2269" t="s">
        <v>1127</v>
      </c>
      <c r="D2269" s="1">
        <f t="shared" ca="1" si="35"/>
        <v>44515</v>
      </c>
      <c r="E2269" s="2">
        <v>433</v>
      </c>
      <c r="F2269" s="3">
        <v>0.35</v>
      </c>
    </row>
    <row r="2270" spans="1:6" x14ac:dyDescent="0.3">
      <c r="A2270" t="s">
        <v>5687</v>
      </c>
      <c r="B2270" t="s">
        <v>3338</v>
      </c>
      <c r="C2270" t="s">
        <v>1127</v>
      </c>
      <c r="D2270" s="1">
        <f t="shared" ca="1" si="35"/>
        <v>44256</v>
      </c>
      <c r="E2270" s="2">
        <v>562</v>
      </c>
      <c r="F2270" s="3">
        <v>0.35</v>
      </c>
    </row>
    <row r="2271" spans="1:6" x14ac:dyDescent="0.3">
      <c r="A2271" t="s">
        <v>5688</v>
      </c>
      <c r="B2271" t="s">
        <v>3339</v>
      </c>
      <c r="C2271" t="s">
        <v>1127</v>
      </c>
      <c r="D2271" s="1">
        <f t="shared" ca="1" si="35"/>
        <v>44635</v>
      </c>
      <c r="E2271" s="2">
        <v>423</v>
      </c>
      <c r="F2271" s="3">
        <v>0.4</v>
      </c>
    </row>
    <row r="2272" spans="1:6" x14ac:dyDescent="0.3">
      <c r="A2272" t="s">
        <v>5689</v>
      </c>
      <c r="B2272" t="s">
        <v>3340</v>
      </c>
      <c r="C2272" t="s">
        <v>1127</v>
      </c>
      <c r="D2272" s="1">
        <f t="shared" ca="1" si="35"/>
        <v>44663</v>
      </c>
      <c r="E2272" s="2">
        <v>621</v>
      </c>
      <c r="F2272" s="3">
        <v>0.4</v>
      </c>
    </row>
    <row r="2273" spans="1:6" x14ac:dyDescent="0.3">
      <c r="A2273" t="s">
        <v>5690</v>
      </c>
      <c r="B2273" t="s">
        <v>3341</v>
      </c>
      <c r="C2273" t="s">
        <v>1127</v>
      </c>
      <c r="D2273" s="1">
        <f t="shared" ca="1" si="35"/>
        <v>44508</v>
      </c>
      <c r="E2273" s="2">
        <v>333</v>
      </c>
      <c r="F2273" s="3">
        <v>0.15</v>
      </c>
    </row>
    <row r="2274" spans="1:6" x14ac:dyDescent="0.3">
      <c r="A2274" t="s">
        <v>5691</v>
      </c>
      <c r="B2274" t="s">
        <v>3342</v>
      </c>
      <c r="C2274" t="s">
        <v>1127</v>
      </c>
      <c r="D2274" s="1">
        <f t="shared" ca="1" si="35"/>
        <v>44757</v>
      </c>
      <c r="E2274" s="2">
        <v>236</v>
      </c>
      <c r="F2274" s="3">
        <v>0.15</v>
      </c>
    </row>
    <row r="2275" spans="1:6" x14ac:dyDescent="0.3">
      <c r="A2275" t="s">
        <v>5692</v>
      </c>
      <c r="B2275" t="s">
        <v>3343</v>
      </c>
      <c r="C2275" t="s">
        <v>1128</v>
      </c>
      <c r="D2275" s="1">
        <f t="shared" ca="1" si="35"/>
        <v>44692</v>
      </c>
      <c r="E2275" s="2">
        <v>456</v>
      </c>
      <c r="F2275" s="3">
        <v>0.15</v>
      </c>
    </row>
    <row r="2276" spans="1:6" x14ac:dyDescent="0.3">
      <c r="A2276" t="s">
        <v>5693</v>
      </c>
      <c r="B2276" t="s">
        <v>3344</v>
      </c>
      <c r="C2276" t="s">
        <v>1129</v>
      </c>
      <c r="D2276" s="1">
        <f t="shared" ca="1" si="35"/>
        <v>44425</v>
      </c>
      <c r="E2276" s="2">
        <v>963</v>
      </c>
      <c r="F2276" s="3">
        <v>0.34</v>
      </c>
    </row>
    <row r="2277" spans="1:6" x14ac:dyDescent="0.3">
      <c r="A2277" t="s">
        <v>5694</v>
      </c>
      <c r="B2277" t="s">
        <v>3345</v>
      </c>
      <c r="C2277" t="s">
        <v>1130</v>
      </c>
      <c r="D2277" s="1">
        <f t="shared" ca="1" si="35"/>
        <v>44461</v>
      </c>
      <c r="E2277" s="2">
        <v>234</v>
      </c>
      <c r="F2277" s="3">
        <v>0.34</v>
      </c>
    </row>
    <row r="2278" spans="1:6" x14ac:dyDescent="0.3">
      <c r="A2278" t="s">
        <v>5695</v>
      </c>
      <c r="B2278" t="s">
        <v>3346</v>
      </c>
      <c r="C2278" t="s">
        <v>1131</v>
      </c>
      <c r="D2278" s="1">
        <f t="shared" ca="1" si="35"/>
        <v>44453</v>
      </c>
      <c r="E2278" s="2">
        <v>456</v>
      </c>
      <c r="F2278" s="3">
        <v>0.34</v>
      </c>
    </row>
    <row r="2279" spans="1:6" x14ac:dyDescent="0.3">
      <c r="A2279" t="s">
        <v>5696</v>
      </c>
      <c r="B2279" t="s">
        <v>3347</v>
      </c>
      <c r="C2279" t="s">
        <v>1132</v>
      </c>
      <c r="D2279" s="1">
        <f t="shared" ca="1" si="35"/>
        <v>44439</v>
      </c>
      <c r="E2279" s="2">
        <v>564</v>
      </c>
      <c r="F2279" s="3">
        <v>0.34</v>
      </c>
    </row>
    <row r="2280" spans="1:6" x14ac:dyDescent="0.3">
      <c r="A2280" t="s">
        <v>5697</v>
      </c>
      <c r="B2280" t="s">
        <v>3348</v>
      </c>
      <c r="C2280" t="s">
        <v>1133</v>
      </c>
      <c r="D2280" s="1">
        <f t="shared" ca="1" si="35"/>
        <v>45016</v>
      </c>
      <c r="E2280" s="2">
        <v>634</v>
      </c>
      <c r="F2280" s="3">
        <v>0.34</v>
      </c>
    </row>
    <row r="2281" spans="1:6" x14ac:dyDescent="0.3">
      <c r="A2281" t="s">
        <v>5698</v>
      </c>
      <c r="B2281" t="s">
        <v>3349</v>
      </c>
      <c r="C2281" t="s">
        <v>1134</v>
      </c>
      <c r="D2281" s="1">
        <f t="shared" ca="1" si="35"/>
        <v>44447</v>
      </c>
      <c r="E2281" s="2">
        <v>236</v>
      </c>
      <c r="F2281" s="3">
        <v>0.34</v>
      </c>
    </row>
    <row r="2282" spans="1:6" x14ac:dyDescent="0.3">
      <c r="A2282" t="s">
        <v>5699</v>
      </c>
      <c r="B2282" t="s">
        <v>3350</v>
      </c>
      <c r="C2282" t="s">
        <v>1135</v>
      </c>
      <c r="D2282" s="1">
        <f t="shared" ca="1" si="35"/>
        <v>44338</v>
      </c>
      <c r="E2282" s="2">
        <v>444</v>
      </c>
      <c r="F2282" s="3">
        <v>0.44</v>
      </c>
    </row>
    <row r="2283" spans="1:6" x14ac:dyDescent="0.3">
      <c r="A2283" t="s">
        <v>5700</v>
      </c>
      <c r="B2283" t="s">
        <v>3351</v>
      </c>
      <c r="C2283" t="s">
        <v>1136</v>
      </c>
      <c r="D2283" s="1">
        <f t="shared" ca="1" si="35"/>
        <v>44819</v>
      </c>
      <c r="E2283" s="2">
        <v>456</v>
      </c>
      <c r="F2283" s="3">
        <v>0.44</v>
      </c>
    </row>
    <row r="2284" spans="1:6" x14ac:dyDescent="0.3">
      <c r="A2284" t="s">
        <v>5701</v>
      </c>
      <c r="B2284" t="s">
        <v>3352</v>
      </c>
      <c r="C2284" t="s">
        <v>1137</v>
      </c>
      <c r="D2284" s="1">
        <f t="shared" ca="1" si="35"/>
        <v>44668</v>
      </c>
      <c r="E2284" s="2">
        <v>963</v>
      </c>
      <c r="F2284" s="3">
        <v>0.44</v>
      </c>
    </row>
    <row r="2285" spans="1:6" x14ac:dyDescent="0.3">
      <c r="A2285" t="s">
        <v>5702</v>
      </c>
      <c r="B2285" t="s">
        <v>3353</v>
      </c>
      <c r="C2285" t="s">
        <v>1138</v>
      </c>
      <c r="D2285" s="1">
        <f t="shared" ca="1" si="35"/>
        <v>44414</v>
      </c>
      <c r="E2285" s="2">
        <v>456</v>
      </c>
      <c r="F2285" s="3">
        <v>0.44</v>
      </c>
    </row>
    <row r="2286" spans="1:6" x14ac:dyDescent="0.3">
      <c r="A2286" t="s">
        <v>5703</v>
      </c>
      <c r="B2286" t="s">
        <v>3354</v>
      </c>
      <c r="C2286" t="s">
        <v>1139</v>
      </c>
      <c r="D2286" s="1">
        <f t="shared" ca="1" si="35"/>
        <v>44447</v>
      </c>
      <c r="E2286" s="2">
        <v>1189</v>
      </c>
      <c r="F2286" s="3">
        <v>0.44</v>
      </c>
    </row>
    <row r="2287" spans="1:6" x14ac:dyDescent="0.3">
      <c r="A2287" t="s">
        <v>5704</v>
      </c>
      <c r="B2287" t="s">
        <v>3355</v>
      </c>
      <c r="C2287" t="s">
        <v>1140</v>
      </c>
      <c r="D2287" s="1">
        <f t="shared" ca="1" si="35"/>
        <v>44540</v>
      </c>
      <c r="E2287" s="2">
        <v>1298</v>
      </c>
      <c r="F2287" s="3">
        <v>0.1</v>
      </c>
    </row>
    <row r="2288" spans="1:6" x14ac:dyDescent="0.3">
      <c r="A2288" t="s">
        <v>5705</v>
      </c>
      <c r="B2288" t="s">
        <v>3356</v>
      </c>
      <c r="C2288" t="s">
        <v>1141</v>
      </c>
      <c r="D2288" s="1">
        <f t="shared" ca="1" si="35"/>
        <v>44762</v>
      </c>
      <c r="E2288" s="2">
        <v>1456</v>
      </c>
      <c r="F2288" s="3">
        <v>0.1</v>
      </c>
    </row>
    <row r="2289" spans="1:6" x14ac:dyDescent="0.3">
      <c r="A2289" t="s">
        <v>5706</v>
      </c>
      <c r="B2289" t="s">
        <v>3357</v>
      </c>
      <c r="C2289" t="s">
        <v>1142</v>
      </c>
      <c r="D2289" s="1">
        <f t="shared" ca="1" si="35"/>
        <v>44447</v>
      </c>
      <c r="E2289" s="2">
        <v>1478</v>
      </c>
      <c r="F2289" s="3">
        <v>0.1</v>
      </c>
    </row>
    <row r="2290" spans="1:6" x14ac:dyDescent="0.3">
      <c r="A2290" t="s">
        <v>5707</v>
      </c>
      <c r="B2290" t="s">
        <v>3358</v>
      </c>
      <c r="C2290" t="s">
        <v>1143</v>
      </c>
      <c r="D2290" s="1">
        <f t="shared" ca="1" si="35"/>
        <v>44528</v>
      </c>
      <c r="E2290" s="2">
        <v>256</v>
      </c>
      <c r="F2290" s="3">
        <v>0.3</v>
      </c>
    </row>
    <row r="2291" spans="1:6" x14ac:dyDescent="0.3">
      <c r="A2291" t="s">
        <v>5708</v>
      </c>
      <c r="B2291" t="s">
        <v>3359</v>
      </c>
      <c r="C2291" t="s">
        <v>1144</v>
      </c>
      <c r="D2291" s="1">
        <f t="shared" ca="1" si="35"/>
        <v>44808</v>
      </c>
      <c r="E2291" s="2">
        <v>2698</v>
      </c>
      <c r="F2291" s="3">
        <v>0.3</v>
      </c>
    </row>
    <row r="2292" spans="1:6" x14ac:dyDescent="0.3">
      <c r="A2292" t="s">
        <v>5709</v>
      </c>
      <c r="B2292" t="s">
        <v>3360</v>
      </c>
      <c r="C2292" t="s">
        <v>1145</v>
      </c>
      <c r="D2292" s="1">
        <f t="shared" ca="1" si="35"/>
        <v>44322</v>
      </c>
      <c r="E2292" s="2">
        <v>2364</v>
      </c>
      <c r="F2292" s="3">
        <v>0.3</v>
      </c>
    </row>
    <row r="2293" spans="1:6" x14ac:dyDescent="0.3">
      <c r="A2293" t="s">
        <v>5710</v>
      </c>
      <c r="B2293" t="s">
        <v>3361</v>
      </c>
      <c r="C2293" t="s">
        <v>1146</v>
      </c>
      <c r="D2293" s="1">
        <f t="shared" ca="1" si="35"/>
        <v>44360</v>
      </c>
      <c r="E2293" s="2">
        <v>1236</v>
      </c>
      <c r="F2293" s="3">
        <v>0.25</v>
      </c>
    </row>
    <row r="2294" spans="1:6" x14ac:dyDescent="0.3">
      <c r="A2294" t="s">
        <v>5711</v>
      </c>
      <c r="B2294" t="s">
        <v>3362</v>
      </c>
      <c r="C2294" t="s">
        <v>1147</v>
      </c>
      <c r="D2294" s="1">
        <f t="shared" ca="1" si="35"/>
        <v>44864</v>
      </c>
      <c r="E2294" s="2">
        <v>756</v>
      </c>
      <c r="F2294" s="3">
        <v>0.25</v>
      </c>
    </row>
    <row r="2295" spans="1:6" x14ac:dyDescent="0.3">
      <c r="A2295" t="s">
        <v>5712</v>
      </c>
      <c r="B2295" t="s">
        <v>3363</v>
      </c>
      <c r="C2295" t="s">
        <v>1148</v>
      </c>
      <c r="D2295" s="1">
        <f t="shared" ca="1" si="35"/>
        <v>44611</v>
      </c>
      <c r="E2295" s="2">
        <v>326</v>
      </c>
      <c r="F2295" s="3">
        <v>0.3</v>
      </c>
    </row>
    <row r="2296" spans="1:6" x14ac:dyDescent="0.3">
      <c r="A2296" t="s">
        <v>5713</v>
      </c>
      <c r="B2296" t="s">
        <v>3364</v>
      </c>
      <c r="C2296" t="s">
        <v>1149</v>
      </c>
      <c r="D2296" s="1">
        <f t="shared" ca="1" si="35"/>
        <v>44674</v>
      </c>
      <c r="E2296" s="2">
        <v>453</v>
      </c>
      <c r="F2296" s="3">
        <v>0.3</v>
      </c>
    </row>
    <row r="2297" spans="1:6" x14ac:dyDescent="0.3">
      <c r="A2297" t="s">
        <v>5714</v>
      </c>
      <c r="B2297" t="s">
        <v>3365</v>
      </c>
      <c r="C2297" t="s">
        <v>1150</v>
      </c>
      <c r="D2297" s="1">
        <f t="shared" ca="1" si="35"/>
        <v>44546</v>
      </c>
      <c r="E2297" s="2">
        <v>326</v>
      </c>
      <c r="F2297" s="3">
        <v>0.3</v>
      </c>
    </row>
    <row r="2298" spans="1:6" x14ac:dyDescent="0.3">
      <c r="A2298" t="s">
        <v>5715</v>
      </c>
      <c r="B2298" t="s">
        <v>3366</v>
      </c>
      <c r="C2298" t="s">
        <v>1151</v>
      </c>
      <c r="D2298" s="1">
        <f t="shared" ca="1" si="35"/>
        <v>44750</v>
      </c>
      <c r="E2298" s="2">
        <v>456</v>
      </c>
      <c r="F2298" s="3">
        <v>0.4</v>
      </c>
    </row>
    <row r="2299" spans="1:6" x14ac:dyDescent="0.3">
      <c r="A2299" t="s">
        <v>5716</v>
      </c>
      <c r="B2299" t="s">
        <v>3367</v>
      </c>
      <c r="C2299" t="s">
        <v>1152</v>
      </c>
      <c r="D2299" s="1">
        <f t="shared" ca="1" si="35"/>
        <v>44370</v>
      </c>
      <c r="E2299" s="2">
        <v>675</v>
      </c>
      <c r="F2299" s="3">
        <v>0.4</v>
      </c>
    </row>
    <row r="2300" spans="1:6" x14ac:dyDescent="0.3">
      <c r="A2300" t="s">
        <v>5717</v>
      </c>
      <c r="B2300" t="s">
        <v>3368</v>
      </c>
      <c r="C2300" t="s">
        <v>1153</v>
      </c>
      <c r="D2300" s="1">
        <f t="shared" ca="1" si="35"/>
        <v>44673</v>
      </c>
      <c r="E2300" s="2">
        <v>654</v>
      </c>
      <c r="F2300" s="3">
        <v>0.4</v>
      </c>
    </row>
    <row r="2301" spans="1:6" x14ac:dyDescent="0.3">
      <c r="A2301" t="s">
        <v>5718</v>
      </c>
      <c r="B2301" t="s">
        <v>3369</v>
      </c>
      <c r="C2301" t="s">
        <v>1154</v>
      </c>
      <c r="D2301" s="1">
        <f t="shared" ca="1" si="35"/>
        <v>44807</v>
      </c>
      <c r="E2301" s="2">
        <v>654</v>
      </c>
      <c r="F2301" s="3">
        <v>0.4</v>
      </c>
    </row>
    <row r="2302" spans="1:6" x14ac:dyDescent="0.3">
      <c r="A2302" t="s">
        <v>5719</v>
      </c>
      <c r="B2302" t="s">
        <v>3370</v>
      </c>
      <c r="C2302" t="s">
        <v>1155</v>
      </c>
      <c r="D2302" s="1">
        <f t="shared" ca="1" si="35"/>
        <v>44914</v>
      </c>
      <c r="E2302" s="2">
        <v>654</v>
      </c>
      <c r="F2302" s="3">
        <v>0.4</v>
      </c>
    </row>
    <row r="2303" spans="1:6" x14ac:dyDescent="0.3">
      <c r="A2303" t="s">
        <v>5720</v>
      </c>
      <c r="B2303" t="s">
        <v>3371</v>
      </c>
      <c r="C2303" t="s">
        <v>1156</v>
      </c>
      <c r="D2303" s="1">
        <f t="shared" ca="1" si="35"/>
        <v>44250</v>
      </c>
      <c r="E2303" s="2">
        <v>654</v>
      </c>
      <c r="F2303" s="3">
        <v>0.4</v>
      </c>
    </row>
    <row r="2304" spans="1:6" x14ac:dyDescent="0.3">
      <c r="A2304" t="s">
        <v>5721</v>
      </c>
      <c r="B2304" t="s">
        <v>3372</v>
      </c>
      <c r="C2304" t="s">
        <v>1157</v>
      </c>
      <c r="D2304" s="1">
        <f t="shared" ca="1" si="35"/>
        <v>44813</v>
      </c>
      <c r="E2304" s="2">
        <v>356</v>
      </c>
      <c r="F2304" s="3">
        <v>0.45</v>
      </c>
    </row>
    <row r="2305" spans="1:6" x14ac:dyDescent="0.3">
      <c r="A2305" t="s">
        <v>5722</v>
      </c>
      <c r="B2305" t="s">
        <v>3373</v>
      </c>
      <c r="C2305" t="s">
        <v>1158</v>
      </c>
      <c r="D2305" s="1">
        <f t="shared" ca="1" si="35"/>
        <v>44205</v>
      </c>
      <c r="E2305" s="2">
        <v>686</v>
      </c>
      <c r="F2305" s="3">
        <v>0.45</v>
      </c>
    </row>
    <row r="2306" spans="1:6" x14ac:dyDescent="0.3">
      <c r="A2306" t="s">
        <v>5723</v>
      </c>
      <c r="B2306" t="s">
        <v>3374</v>
      </c>
      <c r="C2306" t="s">
        <v>1159</v>
      </c>
      <c r="D2306" s="1">
        <f t="shared" ca="1" si="35"/>
        <v>44316</v>
      </c>
      <c r="E2306" s="2">
        <v>456</v>
      </c>
      <c r="F2306" s="3">
        <v>0.45</v>
      </c>
    </row>
    <row r="2307" spans="1:6" x14ac:dyDescent="0.3">
      <c r="A2307" t="s">
        <v>5724</v>
      </c>
      <c r="B2307" t="s">
        <v>3375</v>
      </c>
      <c r="C2307" t="s">
        <v>1160</v>
      </c>
      <c r="D2307" s="1">
        <f t="shared" ref="D2307:D2370" ca="1" si="36">RANDBETWEEN(DATE(2021,1,1),DATE(2023,3,31))</f>
        <v>44582</v>
      </c>
      <c r="E2307" s="2">
        <v>516</v>
      </c>
      <c r="F2307" s="3">
        <v>0.47</v>
      </c>
    </row>
    <row r="2308" spans="1:6" x14ac:dyDescent="0.3">
      <c r="A2308" t="s">
        <v>5725</v>
      </c>
      <c r="B2308" t="s">
        <v>3376</v>
      </c>
      <c r="C2308" t="s">
        <v>1161</v>
      </c>
      <c r="D2308" s="1">
        <f t="shared" ca="1" si="36"/>
        <v>44930</v>
      </c>
      <c r="E2308" s="2">
        <v>355</v>
      </c>
      <c r="F2308" s="3">
        <v>0.47</v>
      </c>
    </row>
    <row r="2309" spans="1:6" x14ac:dyDescent="0.3">
      <c r="A2309" t="s">
        <v>5726</v>
      </c>
      <c r="B2309" t="s">
        <v>3377</v>
      </c>
      <c r="C2309" t="s">
        <v>1162</v>
      </c>
      <c r="D2309" s="1">
        <f t="shared" ca="1" si="36"/>
        <v>44248</v>
      </c>
      <c r="E2309" s="2">
        <v>465</v>
      </c>
      <c r="F2309" s="3">
        <v>0.46</v>
      </c>
    </row>
    <row r="2310" spans="1:6" x14ac:dyDescent="0.3">
      <c r="A2310" t="s">
        <v>5727</v>
      </c>
      <c r="B2310" t="s">
        <v>3378</v>
      </c>
      <c r="C2310" t="s">
        <v>1163</v>
      </c>
      <c r="D2310" s="1">
        <f t="shared" ca="1" si="36"/>
        <v>44452</v>
      </c>
      <c r="E2310" s="2">
        <v>965</v>
      </c>
      <c r="F2310" s="3">
        <v>0.46</v>
      </c>
    </row>
    <row r="2311" spans="1:6" x14ac:dyDescent="0.3">
      <c r="A2311" t="s">
        <v>5728</v>
      </c>
      <c r="B2311" t="s">
        <v>3379</v>
      </c>
      <c r="C2311" t="s">
        <v>1164</v>
      </c>
      <c r="D2311" s="1">
        <f t="shared" ca="1" si="36"/>
        <v>44838</v>
      </c>
      <c r="E2311" s="2">
        <v>1158</v>
      </c>
      <c r="F2311" s="3">
        <v>0.46</v>
      </c>
    </row>
    <row r="2312" spans="1:6" x14ac:dyDescent="0.3">
      <c r="A2312" t="s">
        <v>5729</v>
      </c>
      <c r="B2312" t="s">
        <v>3380</v>
      </c>
      <c r="C2312" t="s">
        <v>1165</v>
      </c>
      <c r="D2312" s="1">
        <f t="shared" ca="1" si="36"/>
        <v>44868</v>
      </c>
      <c r="E2312" s="2">
        <v>264</v>
      </c>
      <c r="F2312" s="3">
        <v>0.3</v>
      </c>
    </row>
    <row r="2313" spans="1:6" x14ac:dyDescent="0.3">
      <c r="A2313" t="s">
        <v>5730</v>
      </c>
      <c r="B2313" t="s">
        <v>3381</v>
      </c>
      <c r="C2313" t="s">
        <v>1166</v>
      </c>
      <c r="D2313" s="1">
        <f t="shared" ca="1" si="36"/>
        <v>44257</v>
      </c>
      <c r="E2313" s="2">
        <v>433</v>
      </c>
      <c r="F2313" s="3">
        <v>0.3</v>
      </c>
    </row>
    <row r="2314" spans="1:6" x14ac:dyDescent="0.3">
      <c r="A2314" t="s">
        <v>5731</v>
      </c>
      <c r="B2314" t="s">
        <v>3382</v>
      </c>
      <c r="C2314" t="s">
        <v>1167</v>
      </c>
      <c r="D2314" s="1">
        <f t="shared" ca="1" si="36"/>
        <v>44300</v>
      </c>
      <c r="E2314" s="2">
        <v>562</v>
      </c>
      <c r="F2314" s="3">
        <v>0.3</v>
      </c>
    </row>
    <row r="2315" spans="1:6" x14ac:dyDescent="0.3">
      <c r="A2315" t="s">
        <v>5732</v>
      </c>
      <c r="B2315" t="s">
        <v>3383</v>
      </c>
      <c r="C2315" t="s">
        <v>1168</v>
      </c>
      <c r="D2315" s="1">
        <f t="shared" ca="1" si="36"/>
        <v>44737</v>
      </c>
      <c r="E2315" s="2">
        <v>423</v>
      </c>
      <c r="F2315" s="3">
        <v>0.3</v>
      </c>
    </row>
    <row r="2316" spans="1:6" x14ac:dyDescent="0.3">
      <c r="A2316" t="s">
        <v>5733</v>
      </c>
      <c r="B2316" t="s">
        <v>3384</v>
      </c>
      <c r="C2316" t="s">
        <v>1169</v>
      </c>
      <c r="D2316" s="1">
        <f t="shared" ca="1" si="36"/>
        <v>44652</v>
      </c>
      <c r="E2316" s="2">
        <v>621</v>
      </c>
      <c r="F2316" s="3">
        <v>0.3</v>
      </c>
    </row>
    <row r="2317" spans="1:6" x14ac:dyDescent="0.3">
      <c r="A2317" t="s">
        <v>5734</v>
      </c>
      <c r="B2317" t="s">
        <v>3285</v>
      </c>
      <c r="C2317" t="s">
        <v>1170</v>
      </c>
      <c r="D2317" s="1">
        <f t="shared" ca="1" si="36"/>
        <v>44203</v>
      </c>
      <c r="E2317" s="2">
        <v>333</v>
      </c>
      <c r="F2317" s="3">
        <v>0.35</v>
      </c>
    </row>
    <row r="2318" spans="1:6" x14ac:dyDescent="0.3">
      <c r="A2318" t="s">
        <v>5735</v>
      </c>
      <c r="B2318" t="s">
        <v>3286</v>
      </c>
      <c r="C2318" t="s">
        <v>1171</v>
      </c>
      <c r="D2318" s="1">
        <f t="shared" ca="1" si="36"/>
        <v>44549</v>
      </c>
      <c r="E2318" s="2">
        <v>236</v>
      </c>
      <c r="F2318" s="3">
        <v>0.35</v>
      </c>
    </row>
    <row r="2319" spans="1:6" x14ac:dyDescent="0.3">
      <c r="A2319" t="s">
        <v>5736</v>
      </c>
      <c r="B2319" t="s">
        <v>3287</v>
      </c>
      <c r="C2319" t="s">
        <v>1172</v>
      </c>
      <c r="D2319" s="1">
        <f t="shared" ca="1" si="36"/>
        <v>44952</v>
      </c>
      <c r="E2319" s="2">
        <v>456</v>
      </c>
      <c r="F2319" s="3">
        <v>0.35</v>
      </c>
    </row>
    <row r="2320" spans="1:6" x14ac:dyDescent="0.3">
      <c r="A2320" t="s">
        <v>5737</v>
      </c>
      <c r="B2320" t="s">
        <v>3288</v>
      </c>
      <c r="C2320" t="s">
        <v>1173</v>
      </c>
      <c r="D2320" s="1">
        <f t="shared" ca="1" si="36"/>
        <v>44526</v>
      </c>
      <c r="E2320" s="2">
        <v>963</v>
      </c>
      <c r="F2320" s="3">
        <v>0.35</v>
      </c>
    </row>
    <row r="2321" spans="1:6" x14ac:dyDescent="0.3">
      <c r="A2321" t="s">
        <v>5738</v>
      </c>
      <c r="B2321" t="s">
        <v>3289</v>
      </c>
      <c r="C2321" t="s">
        <v>1174</v>
      </c>
      <c r="D2321" s="1">
        <f t="shared" ca="1" si="36"/>
        <v>44967</v>
      </c>
      <c r="E2321" s="2">
        <v>234</v>
      </c>
      <c r="F2321" s="3">
        <v>0.35</v>
      </c>
    </row>
    <row r="2322" spans="1:6" x14ac:dyDescent="0.3">
      <c r="A2322" t="s">
        <v>5739</v>
      </c>
      <c r="B2322" t="s">
        <v>3290</v>
      </c>
      <c r="C2322" t="s">
        <v>1175</v>
      </c>
      <c r="D2322" s="1">
        <f t="shared" ca="1" si="36"/>
        <v>44462</v>
      </c>
      <c r="E2322" s="2">
        <v>456</v>
      </c>
      <c r="F2322" s="3">
        <v>0.35</v>
      </c>
    </row>
    <row r="2323" spans="1:6" x14ac:dyDescent="0.3">
      <c r="A2323" t="s">
        <v>5740</v>
      </c>
      <c r="B2323" t="s">
        <v>3291</v>
      </c>
      <c r="C2323" t="s">
        <v>1176</v>
      </c>
      <c r="D2323" s="1">
        <f t="shared" ca="1" si="36"/>
        <v>44724</v>
      </c>
      <c r="E2323" s="2">
        <v>564</v>
      </c>
      <c r="F2323" s="3">
        <v>0.4</v>
      </c>
    </row>
    <row r="2324" spans="1:6" x14ac:dyDescent="0.3">
      <c r="A2324" t="s">
        <v>5741</v>
      </c>
      <c r="B2324" t="s">
        <v>3292</v>
      </c>
      <c r="C2324" t="s">
        <v>1177</v>
      </c>
      <c r="D2324" s="1">
        <f t="shared" ca="1" si="36"/>
        <v>44714</v>
      </c>
      <c r="E2324" s="2">
        <v>634</v>
      </c>
      <c r="F2324" s="3">
        <v>0.4</v>
      </c>
    </row>
    <row r="2325" spans="1:6" x14ac:dyDescent="0.3">
      <c r="A2325" t="s">
        <v>5742</v>
      </c>
      <c r="B2325" t="s">
        <v>3293</v>
      </c>
      <c r="C2325" t="s">
        <v>1178</v>
      </c>
      <c r="D2325" s="1">
        <f t="shared" ca="1" si="36"/>
        <v>44761</v>
      </c>
      <c r="E2325" s="2">
        <v>236</v>
      </c>
      <c r="F2325" s="3">
        <v>0.15</v>
      </c>
    </row>
    <row r="2326" spans="1:6" x14ac:dyDescent="0.3">
      <c r="A2326" t="s">
        <v>5743</v>
      </c>
      <c r="B2326" t="s">
        <v>3294</v>
      </c>
      <c r="C2326" t="s">
        <v>1179</v>
      </c>
      <c r="D2326" s="1">
        <f t="shared" ca="1" si="36"/>
        <v>44356</v>
      </c>
      <c r="E2326" s="2">
        <v>444</v>
      </c>
      <c r="F2326" s="3">
        <v>0.15</v>
      </c>
    </row>
    <row r="2327" spans="1:6" x14ac:dyDescent="0.3">
      <c r="A2327" t="s">
        <v>5744</v>
      </c>
      <c r="B2327" t="s">
        <v>3295</v>
      </c>
      <c r="C2327" t="s">
        <v>1180</v>
      </c>
      <c r="D2327" s="1">
        <f t="shared" ca="1" si="36"/>
        <v>44970</v>
      </c>
      <c r="E2327" s="2">
        <v>456</v>
      </c>
      <c r="F2327" s="3">
        <v>0.15</v>
      </c>
    </row>
    <row r="2328" spans="1:6" x14ac:dyDescent="0.3">
      <c r="A2328" t="s">
        <v>5745</v>
      </c>
      <c r="B2328" t="s">
        <v>3296</v>
      </c>
      <c r="C2328" t="s">
        <v>1180</v>
      </c>
      <c r="D2328" s="1">
        <f t="shared" ca="1" si="36"/>
        <v>44382</v>
      </c>
      <c r="E2328" s="2">
        <v>963</v>
      </c>
      <c r="F2328" s="3">
        <v>0.35</v>
      </c>
    </row>
    <row r="2329" spans="1:6" x14ac:dyDescent="0.3">
      <c r="A2329" t="s">
        <v>5746</v>
      </c>
      <c r="B2329" t="s">
        <v>3297</v>
      </c>
      <c r="C2329" t="s">
        <v>1180</v>
      </c>
      <c r="D2329" s="1">
        <f t="shared" ca="1" si="36"/>
        <v>44731</v>
      </c>
      <c r="E2329" s="2">
        <v>456</v>
      </c>
      <c r="F2329" s="3">
        <v>0.35</v>
      </c>
    </row>
    <row r="2330" spans="1:6" x14ac:dyDescent="0.3">
      <c r="A2330" t="s">
        <v>5747</v>
      </c>
      <c r="B2330" t="s">
        <v>3298</v>
      </c>
      <c r="C2330" t="s">
        <v>1180</v>
      </c>
      <c r="D2330" s="1">
        <f t="shared" ca="1" si="36"/>
        <v>44823</v>
      </c>
      <c r="E2330" s="2">
        <v>1189</v>
      </c>
      <c r="F2330" s="3">
        <v>0.35</v>
      </c>
    </row>
    <row r="2331" spans="1:6" x14ac:dyDescent="0.3">
      <c r="A2331" t="s">
        <v>5748</v>
      </c>
      <c r="B2331" t="s">
        <v>3299</v>
      </c>
      <c r="C2331" t="s">
        <v>1180</v>
      </c>
      <c r="D2331" s="1">
        <f t="shared" ca="1" si="36"/>
        <v>44305</v>
      </c>
      <c r="E2331" s="2">
        <v>1298</v>
      </c>
      <c r="F2331" s="3">
        <v>0.35</v>
      </c>
    </row>
    <row r="2332" spans="1:6" x14ac:dyDescent="0.3">
      <c r="A2332" t="s">
        <v>5749</v>
      </c>
      <c r="B2332" t="s">
        <v>3300</v>
      </c>
      <c r="C2332" t="s">
        <v>1180</v>
      </c>
      <c r="D2332" s="1">
        <f t="shared" ca="1" si="36"/>
        <v>44812</v>
      </c>
      <c r="E2332" s="2">
        <v>1456</v>
      </c>
      <c r="F2332" s="3">
        <v>0.55000000000000004</v>
      </c>
    </row>
    <row r="2333" spans="1:6" x14ac:dyDescent="0.3">
      <c r="A2333" t="s">
        <v>5750</v>
      </c>
      <c r="B2333" t="s">
        <v>3301</v>
      </c>
      <c r="C2333" t="s">
        <v>1180</v>
      </c>
      <c r="D2333" s="1">
        <f t="shared" ca="1" si="36"/>
        <v>44842</v>
      </c>
      <c r="E2333" s="2">
        <v>1478</v>
      </c>
      <c r="F2333" s="3">
        <v>0.55000000000000004</v>
      </c>
    </row>
    <row r="2334" spans="1:6" x14ac:dyDescent="0.3">
      <c r="A2334" t="s">
        <v>5751</v>
      </c>
      <c r="B2334" t="s">
        <v>3302</v>
      </c>
      <c r="C2334" t="s">
        <v>1181</v>
      </c>
      <c r="D2334" s="1">
        <f t="shared" ca="1" si="36"/>
        <v>44507</v>
      </c>
      <c r="E2334" s="2">
        <v>256</v>
      </c>
      <c r="F2334" s="3">
        <v>0.55000000000000004</v>
      </c>
    </row>
    <row r="2335" spans="1:6" x14ac:dyDescent="0.3">
      <c r="A2335" t="s">
        <v>5752</v>
      </c>
      <c r="B2335" t="s">
        <v>3303</v>
      </c>
      <c r="C2335" t="s">
        <v>1182</v>
      </c>
      <c r="D2335" s="1">
        <f t="shared" ca="1" si="36"/>
        <v>44271</v>
      </c>
      <c r="E2335" s="2">
        <v>2698</v>
      </c>
      <c r="F2335" s="3">
        <v>0.55000000000000004</v>
      </c>
    </row>
    <row r="2336" spans="1:6" x14ac:dyDescent="0.3">
      <c r="A2336" t="s">
        <v>5753</v>
      </c>
      <c r="B2336" t="s">
        <v>3304</v>
      </c>
      <c r="C2336" t="s">
        <v>1183</v>
      </c>
      <c r="D2336" s="1">
        <f t="shared" ca="1" si="36"/>
        <v>44362</v>
      </c>
      <c r="E2336" s="2">
        <v>2364</v>
      </c>
      <c r="F2336" s="3">
        <v>0.5</v>
      </c>
    </row>
    <row r="2337" spans="1:6" x14ac:dyDescent="0.3">
      <c r="A2337" t="s">
        <v>5754</v>
      </c>
      <c r="B2337" t="s">
        <v>3305</v>
      </c>
      <c r="C2337" t="s">
        <v>1184</v>
      </c>
      <c r="D2337" s="1">
        <f t="shared" ca="1" si="36"/>
        <v>44861</v>
      </c>
      <c r="E2337" s="2">
        <v>1236</v>
      </c>
      <c r="F2337" s="3">
        <v>0.5</v>
      </c>
    </row>
    <row r="2338" spans="1:6" x14ac:dyDescent="0.3">
      <c r="A2338" t="s">
        <v>5755</v>
      </c>
      <c r="B2338" t="s">
        <v>3306</v>
      </c>
      <c r="C2338" t="s">
        <v>1185</v>
      </c>
      <c r="D2338" s="1">
        <f t="shared" ca="1" si="36"/>
        <v>44571</v>
      </c>
      <c r="E2338" s="2">
        <v>756</v>
      </c>
      <c r="F2338" s="3">
        <v>0.5</v>
      </c>
    </row>
    <row r="2339" spans="1:6" x14ac:dyDescent="0.3">
      <c r="A2339" t="s">
        <v>5756</v>
      </c>
      <c r="B2339" t="s">
        <v>3307</v>
      </c>
      <c r="C2339" t="s">
        <v>1186</v>
      </c>
      <c r="D2339" s="1">
        <f t="shared" ca="1" si="36"/>
        <v>44398</v>
      </c>
      <c r="E2339" s="2">
        <v>326</v>
      </c>
      <c r="F2339" s="3">
        <v>0.5</v>
      </c>
    </row>
    <row r="2340" spans="1:6" x14ac:dyDescent="0.3">
      <c r="A2340" t="s">
        <v>5757</v>
      </c>
      <c r="B2340" t="s">
        <v>3308</v>
      </c>
      <c r="C2340" t="s">
        <v>1187</v>
      </c>
      <c r="D2340" s="1">
        <f t="shared" ca="1" si="36"/>
        <v>44645</v>
      </c>
      <c r="E2340" s="2">
        <v>453</v>
      </c>
      <c r="F2340" s="3">
        <v>0.5</v>
      </c>
    </row>
    <row r="2341" spans="1:6" x14ac:dyDescent="0.3">
      <c r="A2341" t="s">
        <v>5758</v>
      </c>
      <c r="B2341" t="s">
        <v>3309</v>
      </c>
      <c r="C2341" t="s">
        <v>1188</v>
      </c>
      <c r="D2341" s="1">
        <f t="shared" ca="1" si="36"/>
        <v>44326</v>
      </c>
      <c r="E2341" s="2">
        <v>326</v>
      </c>
      <c r="F2341" s="3">
        <v>0.3</v>
      </c>
    </row>
    <row r="2342" spans="1:6" x14ac:dyDescent="0.3">
      <c r="A2342" t="s">
        <v>5759</v>
      </c>
      <c r="B2342" t="s">
        <v>3310</v>
      </c>
      <c r="C2342" t="s">
        <v>1189</v>
      </c>
      <c r="D2342" s="1">
        <f t="shared" ca="1" si="36"/>
        <v>44246</v>
      </c>
      <c r="E2342" s="2">
        <v>456</v>
      </c>
      <c r="F2342" s="3">
        <v>0.32</v>
      </c>
    </row>
    <row r="2343" spans="1:6" x14ac:dyDescent="0.3">
      <c r="A2343" t="s">
        <v>5760</v>
      </c>
      <c r="B2343" t="s">
        <v>3311</v>
      </c>
      <c r="C2343" t="s">
        <v>1190</v>
      </c>
      <c r="D2343" s="1">
        <f t="shared" ca="1" si="36"/>
        <v>44354</v>
      </c>
      <c r="E2343" s="2">
        <v>456</v>
      </c>
      <c r="F2343" s="3">
        <v>0.25</v>
      </c>
    </row>
    <row r="2344" spans="1:6" x14ac:dyDescent="0.3">
      <c r="A2344" t="s">
        <v>5761</v>
      </c>
      <c r="B2344" t="s">
        <v>3312</v>
      </c>
      <c r="C2344" t="s">
        <v>1191</v>
      </c>
      <c r="D2344" s="1">
        <f t="shared" ca="1" si="36"/>
        <v>44453</v>
      </c>
      <c r="E2344" s="2">
        <v>456</v>
      </c>
      <c r="F2344" s="3">
        <v>0.45</v>
      </c>
    </row>
    <row r="2345" spans="1:6" x14ac:dyDescent="0.3">
      <c r="A2345" t="s">
        <v>5762</v>
      </c>
      <c r="B2345" t="s">
        <v>3313</v>
      </c>
      <c r="C2345" t="s">
        <v>1192</v>
      </c>
      <c r="D2345" s="1">
        <f t="shared" ca="1" si="36"/>
        <v>44772</v>
      </c>
      <c r="E2345" s="2">
        <v>456</v>
      </c>
      <c r="F2345" s="3">
        <v>0.15</v>
      </c>
    </row>
    <row r="2346" spans="1:6" x14ac:dyDescent="0.3">
      <c r="A2346" t="s">
        <v>5763</v>
      </c>
      <c r="B2346" t="s">
        <v>3314</v>
      </c>
      <c r="C2346" t="s">
        <v>1193</v>
      </c>
      <c r="D2346" s="1">
        <f t="shared" ca="1" si="36"/>
        <v>44691</v>
      </c>
      <c r="E2346" s="2">
        <v>236</v>
      </c>
      <c r="F2346" s="3">
        <v>0.33</v>
      </c>
    </row>
    <row r="2347" spans="1:6" x14ac:dyDescent="0.3">
      <c r="A2347" t="s">
        <v>5764</v>
      </c>
      <c r="B2347" t="s">
        <v>3315</v>
      </c>
      <c r="C2347" t="s">
        <v>1194</v>
      </c>
      <c r="D2347" s="1">
        <f t="shared" ca="1" si="36"/>
        <v>44236</v>
      </c>
      <c r="E2347" s="2">
        <v>996</v>
      </c>
      <c r="F2347" s="3">
        <v>0.42</v>
      </c>
    </row>
    <row r="2348" spans="1:6" x14ac:dyDescent="0.3">
      <c r="A2348" t="s">
        <v>5765</v>
      </c>
      <c r="B2348" t="s">
        <v>3316</v>
      </c>
      <c r="C2348" t="s">
        <v>1195</v>
      </c>
      <c r="D2348" s="1">
        <f t="shared" ca="1" si="36"/>
        <v>44218</v>
      </c>
      <c r="E2348" s="2">
        <v>654</v>
      </c>
      <c r="F2348" s="3">
        <v>0.42</v>
      </c>
    </row>
    <row r="2349" spans="1:6" x14ac:dyDescent="0.3">
      <c r="A2349" t="s">
        <v>5766</v>
      </c>
      <c r="B2349" t="s">
        <v>3317</v>
      </c>
      <c r="C2349" t="s">
        <v>1196</v>
      </c>
      <c r="D2349" s="1">
        <f t="shared" ca="1" si="36"/>
        <v>44803</v>
      </c>
      <c r="E2349" s="2">
        <v>965</v>
      </c>
      <c r="F2349" s="3">
        <v>0.39</v>
      </c>
    </row>
    <row r="2350" spans="1:6" x14ac:dyDescent="0.3">
      <c r="A2350" t="s">
        <v>5767</v>
      </c>
      <c r="B2350" t="s">
        <v>3318</v>
      </c>
      <c r="C2350" t="s">
        <v>1197</v>
      </c>
      <c r="D2350" s="1">
        <f t="shared" ca="1" si="36"/>
        <v>44875</v>
      </c>
      <c r="E2350" s="2">
        <v>1158</v>
      </c>
      <c r="F2350" s="3">
        <v>0.39</v>
      </c>
    </row>
    <row r="2351" spans="1:6" x14ac:dyDescent="0.3">
      <c r="A2351" t="s">
        <v>5768</v>
      </c>
      <c r="B2351" t="s">
        <v>3319</v>
      </c>
      <c r="C2351" t="s">
        <v>1198</v>
      </c>
      <c r="D2351" s="1">
        <f t="shared" ca="1" si="36"/>
        <v>44823</v>
      </c>
      <c r="E2351" s="2">
        <v>264</v>
      </c>
      <c r="F2351" s="3">
        <v>0.39</v>
      </c>
    </row>
    <row r="2352" spans="1:6" x14ac:dyDescent="0.3">
      <c r="A2352" t="s">
        <v>5769</v>
      </c>
      <c r="B2352" t="s">
        <v>3320</v>
      </c>
      <c r="C2352" t="s">
        <v>1199</v>
      </c>
      <c r="D2352" s="1">
        <f t="shared" ca="1" si="36"/>
        <v>44508</v>
      </c>
      <c r="E2352" s="2">
        <v>433</v>
      </c>
      <c r="F2352" s="3">
        <v>0.39</v>
      </c>
    </row>
    <row r="2353" spans="1:6" x14ac:dyDescent="0.3">
      <c r="A2353" t="s">
        <v>5770</v>
      </c>
      <c r="B2353" t="s">
        <v>3321</v>
      </c>
      <c r="C2353" t="s">
        <v>1200</v>
      </c>
      <c r="D2353" s="1">
        <f t="shared" ca="1" si="36"/>
        <v>44395</v>
      </c>
      <c r="E2353" s="2">
        <v>562</v>
      </c>
      <c r="F2353" s="3">
        <v>0.3</v>
      </c>
    </row>
    <row r="2354" spans="1:6" x14ac:dyDescent="0.3">
      <c r="A2354" t="s">
        <v>5771</v>
      </c>
      <c r="B2354" t="s">
        <v>3322</v>
      </c>
      <c r="C2354" t="s">
        <v>1201</v>
      </c>
      <c r="D2354" s="1">
        <f t="shared" ca="1" si="36"/>
        <v>44701</v>
      </c>
      <c r="E2354" s="2">
        <v>423</v>
      </c>
      <c r="F2354" s="3">
        <v>0.3</v>
      </c>
    </row>
    <row r="2355" spans="1:6" x14ac:dyDescent="0.3">
      <c r="A2355" t="s">
        <v>5772</v>
      </c>
      <c r="B2355" t="s">
        <v>3323</v>
      </c>
      <c r="C2355" t="s">
        <v>1202</v>
      </c>
      <c r="D2355" s="1">
        <f t="shared" ca="1" si="36"/>
        <v>44977</v>
      </c>
      <c r="E2355" s="2">
        <v>621</v>
      </c>
      <c r="F2355" s="3">
        <v>0.3</v>
      </c>
    </row>
    <row r="2356" spans="1:6" x14ac:dyDescent="0.3">
      <c r="A2356" t="s">
        <v>5773</v>
      </c>
      <c r="B2356" t="s">
        <v>3324</v>
      </c>
      <c r="C2356" t="s">
        <v>1203</v>
      </c>
      <c r="D2356" s="1">
        <f t="shared" ca="1" si="36"/>
        <v>44609</v>
      </c>
      <c r="E2356" s="2">
        <v>333</v>
      </c>
      <c r="F2356" s="3">
        <v>0.25</v>
      </c>
    </row>
    <row r="2357" spans="1:6" x14ac:dyDescent="0.3">
      <c r="A2357" t="s">
        <v>5774</v>
      </c>
      <c r="B2357" t="s">
        <v>3325</v>
      </c>
      <c r="C2357" t="s">
        <v>1204</v>
      </c>
      <c r="D2357" s="1">
        <f t="shared" ca="1" si="36"/>
        <v>44634</v>
      </c>
      <c r="E2357" s="2">
        <v>236</v>
      </c>
      <c r="F2357" s="3">
        <v>0.25</v>
      </c>
    </row>
    <row r="2358" spans="1:6" x14ac:dyDescent="0.3">
      <c r="A2358" t="s">
        <v>5775</v>
      </c>
      <c r="B2358" t="s">
        <v>3326</v>
      </c>
      <c r="C2358" t="s">
        <v>1205</v>
      </c>
      <c r="D2358" s="1">
        <f t="shared" ca="1" si="36"/>
        <v>44302</v>
      </c>
      <c r="E2358" s="2">
        <v>456</v>
      </c>
      <c r="F2358" s="3">
        <v>0.3</v>
      </c>
    </row>
    <row r="2359" spans="1:6" x14ac:dyDescent="0.3">
      <c r="A2359" t="s">
        <v>5776</v>
      </c>
      <c r="B2359" t="s">
        <v>3327</v>
      </c>
      <c r="C2359" t="s">
        <v>1205</v>
      </c>
      <c r="D2359" s="1">
        <f t="shared" ca="1" si="36"/>
        <v>44407</v>
      </c>
      <c r="E2359" s="2">
        <v>963</v>
      </c>
      <c r="F2359" s="3">
        <v>0.3</v>
      </c>
    </row>
    <row r="2360" spans="1:6" x14ac:dyDescent="0.3">
      <c r="A2360" t="s">
        <v>5777</v>
      </c>
      <c r="B2360" t="s">
        <v>3328</v>
      </c>
      <c r="C2360" t="s">
        <v>1205</v>
      </c>
      <c r="D2360" s="1">
        <f t="shared" ca="1" si="36"/>
        <v>44846</v>
      </c>
      <c r="E2360" s="2">
        <v>234</v>
      </c>
      <c r="F2360" s="3">
        <v>0.3</v>
      </c>
    </row>
    <row r="2361" spans="1:6" x14ac:dyDescent="0.3">
      <c r="A2361" t="s">
        <v>5778</v>
      </c>
      <c r="B2361" t="s">
        <v>3329</v>
      </c>
      <c r="C2361" t="s">
        <v>1205</v>
      </c>
      <c r="D2361" s="1">
        <f t="shared" ca="1" si="36"/>
        <v>44587</v>
      </c>
      <c r="E2361" s="2">
        <v>456</v>
      </c>
      <c r="F2361" s="3">
        <v>0.4</v>
      </c>
    </row>
    <row r="2362" spans="1:6" x14ac:dyDescent="0.3">
      <c r="A2362" t="s">
        <v>5779</v>
      </c>
      <c r="B2362" t="s">
        <v>3330</v>
      </c>
      <c r="C2362" t="s">
        <v>1205</v>
      </c>
      <c r="D2362" s="1">
        <f t="shared" ca="1" si="36"/>
        <v>44880</v>
      </c>
      <c r="E2362" s="2">
        <v>564</v>
      </c>
      <c r="F2362" s="3">
        <v>0.4</v>
      </c>
    </row>
    <row r="2363" spans="1:6" x14ac:dyDescent="0.3">
      <c r="A2363" t="s">
        <v>5780</v>
      </c>
      <c r="B2363" t="s">
        <v>3331</v>
      </c>
      <c r="C2363" t="s">
        <v>1205</v>
      </c>
      <c r="D2363" s="1">
        <f t="shared" ca="1" si="36"/>
        <v>44573</v>
      </c>
      <c r="E2363" s="2">
        <v>634</v>
      </c>
      <c r="F2363" s="3">
        <v>0.4</v>
      </c>
    </row>
    <row r="2364" spans="1:6" x14ac:dyDescent="0.3">
      <c r="A2364" t="s">
        <v>5781</v>
      </c>
      <c r="B2364" t="s">
        <v>3332</v>
      </c>
      <c r="C2364" t="s">
        <v>1206</v>
      </c>
      <c r="D2364" s="1">
        <f t="shared" ca="1" si="36"/>
        <v>44811</v>
      </c>
      <c r="E2364" s="2">
        <v>236</v>
      </c>
      <c r="F2364" s="3">
        <v>0.4</v>
      </c>
    </row>
    <row r="2365" spans="1:6" x14ac:dyDescent="0.3">
      <c r="A2365" t="s">
        <v>5782</v>
      </c>
      <c r="B2365" t="s">
        <v>3333</v>
      </c>
      <c r="C2365" t="s">
        <v>1207</v>
      </c>
      <c r="D2365" s="1">
        <f t="shared" ca="1" si="36"/>
        <v>44256</v>
      </c>
      <c r="E2365" s="2">
        <v>444</v>
      </c>
      <c r="F2365" s="3">
        <v>0.4</v>
      </c>
    </row>
    <row r="2366" spans="1:6" x14ac:dyDescent="0.3">
      <c r="A2366" t="s">
        <v>5783</v>
      </c>
      <c r="B2366" t="s">
        <v>3334</v>
      </c>
      <c r="C2366" t="s">
        <v>1208</v>
      </c>
      <c r="D2366" s="1">
        <f t="shared" ca="1" si="36"/>
        <v>44737</v>
      </c>
      <c r="E2366" s="2">
        <v>456</v>
      </c>
      <c r="F2366" s="3">
        <v>0.4</v>
      </c>
    </row>
    <row r="2367" spans="1:6" x14ac:dyDescent="0.3">
      <c r="A2367" t="s">
        <v>5784</v>
      </c>
      <c r="B2367" t="s">
        <v>3335</v>
      </c>
      <c r="C2367" t="s">
        <v>1209</v>
      </c>
      <c r="D2367" s="1">
        <f t="shared" ca="1" si="36"/>
        <v>44599</v>
      </c>
      <c r="E2367" s="2">
        <v>963</v>
      </c>
      <c r="F2367" s="3">
        <v>0.45</v>
      </c>
    </row>
    <row r="2368" spans="1:6" x14ac:dyDescent="0.3">
      <c r="A2368" t="s">
        <v>5785</v>
      </c>
      <c r="B2368" t="s">
        <v>3336</v>
      </c>
      <c r="C2368" t="s">
        <v>1210</v>
      </c>
      <c r="D2368" s="1">
        <f t="shared" ca="1" si="36"/>
        <v>44819</v>
      </c>
      <c r="E2368" s="2">
        <v>456</v>
      </c>
      <c r="F2368" s="3">
        <v>0.45</v>
      </c>
    </row>
    <row r="2369" spans="1:6" x14ac:dyDescent="0.3">
      <c r="A2369" t="s">
        <v>5786</v>
      </c>
      <c r="B2369" t="s">
        <v>3337</v>
      </c>
      <c r="C2369" t="s">
        <v>1211</v>
      </c>
      <c r="D2369" s="1">
        <f t="shared" ca="1" si="36"/>
        <v>44916</v>
      </c>
      <c r="E2369" s="2">
        <v>1189</v>
      </c>
      <c r="F2369" s="3">
        <v>0.45</v>
      </c>
    </row>
    <row r="2370" spans="1:6" x14ac:dyDescent="0.3">
      <c r="A2370" t="s">
        <v>5787</v>
      </c>
      <c r="B2370" t="s">
        <v>3338</v>
      </c>
      <c r="C2370" t="s">
        <v>1212</v>
      </c>
      <c r="D2370" s="1">
        <f t="shared" ca="1" si="36"/>
        <v>44835</v>
      </c>
      <c r="E2370" s="2">
        <v>1298</v>
      </c>
      <c r="F2370" s="3">
        <v>0.47</v>
      </c>
    </row>
    <row r="2371" spans="1:6" x14ac:dyDescent="0.3">
      <c r="A2371" t="s">
        <v>5788</v>
      </c>
      <c r="B2371" t="s">
        <v>3339</v>
      </c>
      <c r="C2371" t="s">
        <v>1213</v>
      </c>
      <c r="D2371" s="1">
        <f t="shared" ref="D2371:D2434" ca="1" si="37">RANDBETWEEN(DATE(2021,1,1),DATE(2023,3,31))</f>
        <v>44486</v>
      </c>
      <c r="E2371" s="2">
        <v>1456</v>
      </c>
      <c r="F2371" s="3">
        <v>0.47</v>
      </c>
    </row>
    <row r="2372" spans="1:6" x14ac:dyDescent="0.3">
      <c r="A2372" t="s">
        <v>5789</v>
      </c>
      <c r="B2372" t="s">
        <v>3340</v>
      </c>
      <c r="C2372" t="s">
        <v>1214</v>
      </c>
      <c r="D2372" s="1">
        <f t="shared" ca="1" si="37"/>
        <v>44401</v>
      </c>
      <c r="E2372" s="2">
        <v>1478</v>
      </c>
      <c r="F2372" s="3">
        <v>0.46</v>
      </c>
    </row>
    <row r="2373" spans="1:6" x14ac:dyDescent="0.3">
      <c r="A2373" t="s">
        <v>5790</v>
      </c>
      <c r="B2373" t="s">
        <v>3341</v>
      </c>
      <c r="C2373" t="s">
        <v>1215</v>
      </c>
      <c r="D2373" s="1">
        <f t="shared" ca="1" si="37"/>
        <v>44338</v>
      </c>
      <c r="E2373" s="2">
        <v>256</v>
      </c>
      <c r="F2373" s="3">
        <v>0.46</v>
      </c>
    </row>
    <row r="2374" spans="1:6" x14ac:dyDescent="0.3">
      <c r="A2374" t="s">
        <v>5791</v>
      </c>
      <c r="B2374" t="s">
        <v>3342</v>
      </c>
      <c r="C2374" t="s">
        <v>1216</v>
      </c>
      <c r="D2374" s="1">
        <f t="shared" ca="1" si="37"/>
        <v>44678</v>
      </c>
      <c r="E2374" s="2">
        <v>2698</v>
      </c>
      <c r="F2374" s="3">
        <v>0.46</v>
      </c>
    </row>
    <row r="2375" spans="1:6" x14ac:dyDescent="0.3">
      <c r="A2375" t="s">
        <v>5792</v>
      </c>
      <c r="B2375" t="s">
        <v>3343</v>
      </c>
      <c r="C2375" t="s">
        <v>1217</v>
      </c>
      <c r="D2375" s="1">
        <f t="shared" ca="1" si="37"/>
        <v>44382</v>
      </c>
      <c r="E2375" s="2">
        <v>2364</v>
      </c>
      <c r="F2375" s="3">
        <v>0.3</v>
      </c>
    </row>
    <row r="2376" spans="1:6" x14ac:dyDescent="0.3">
      <c r="A2376" t="s">
        <v>5793</v>
      </c>
      <c r="B2376" t="s">
        <v>3344</v>
      </c>
      <c r="C2376" t="s">
        <v>1218</v>
      </c>
      <c r="D2376" s="1">
        <f t="shared" ca="1" si="37"/>
        <v>44620</v>
      </c>
      <c r="E2376" s="2">
        <v>1236</v>
      </c>
      <c r="F2376" s="3">
        <v>0.3</v>
      </c>
    </row>
    <row r="2377" spans="1:6" x14ac:dyDescent="0.3">
      <c r="A2377" t="s">
        <v>5794</v>
      </c>
      <c r="B2377" t="s">
        <v>3345</v>
      </c>
      <c r="C2377" t="s">
        <v>1219</v>
      </c>
      <c r="D2377" s="1">
        <f t="shared" ca="1" si="37"/>
        <v>44686</v>
      </c>
      <c r="E2377" s="2">
        <v>756</v>
      </c>
      <c r="F2377" s="3">
        <v>0.3</v>
      </c>
    </row>
    <row r="2378" spans="1:6" x14ac:dyDescent="0.3">
      <c r="A2378" t="s">
        <v>5795</v>
      </c>
      <c r="B2378" t="s">
        <v>3346</v>
      </c>
      <c r="C2378" t="s">
        <v>1220</v>
      </c>
      <c r="D2378" s="1">
        <f t="shared" ca="1" si="37"/>
        <v>44482</v>
      </c>
      <c r="E2378" s="2">
        <v>326</v>
      </c>
      <c r="F2378" s="3">
        <v>0.3</v>
      </c>
    </row>
    <row r="2379" spans="1:6" x14ac:dyDescent="0.3">
      <c r="A2379" t="s">
        <v>5796</v>
      </c>
      <c r="B2379" t="s">
        <v>3347</v>
      </c>
      <c r="C2379" t="s">
        <v>1221</v>
      </c>
      <c r="D2379" s="1">
        <f t="shared" ca="1" si="37"/>
        <v>44403</v>
      </c>
      <c r="E2379" s="2">
        <v>453</v>
      </c>
      <c r="F2379" s="3">
        <v>0.3</v>
      </c>
    </row>
    <row r="2380" spans="1:6" x14ac:dyDescent="0.3">
      <c r="A2380" t="s">
        <v>5797</v>
      </c>
      <c r="B2380" t="s">
        <v>3348</v>
      </c>
      <c r="C2380" t="s">
        <v>1222</v>
      </c>
      <c r="D2380" s="1">
        <f t="shared" ca="1" si="37"/>
        <v>44475</v>
      </c>
      <c r="E2380" s="2">
        <v>326</v>
      </c>
      <c r="F2380" s="3">
        <v>0.35</v>
      </c>
    </row>
    <row r="2381" spans="1:6" x14ac:dyDescent="0.3">
      <c r="A2381" t="s">
        <v>5798</v>
      </c>
      <c r="B2381" t="s">
        <v>3349</v>
      </c>
      <c r="C2381" t="s">
        <v>1223</v>
      </c>
      <c r="D2381" s="1">
        <f t="shared" ca="1" si="37"/>
        <v>44405</v>
      </c>
      <c r="E2381" s="2">
        <v>456</v>
      </c>
      <c r="F2381" s="3">
        <v>0.35</v>
      </c>
    </row>
    <row r="2382" spans="1:6" x14ac:dyDescent="0.3">
      <c r="A2382" t="s">
        <v>5799</v>
      </c>
      <c r="B2382" t="s">
        <v>3350</v>
      </c>
      <c r="C2382" t="s">
        <v>1224</v>
      </c>
      <c r="D2382" s="1">
        <f t="shared" ca="1" si="37"/>
        <v>44714</v>
      </c>
      <c r="E2382" s="2">
        <v>675</v>
      </c>
      <c r="F2382" s="3">
        <v>0.35</v>
      </c>
    </row>
    <row r="2383" spans="1:6" x14ac:dyDescent="0.3">
      <c r="A2383" t="s">
        <v>5800</v>
      </c>
      <c r="B2383" t="s">
        <v>3351</v>
      </c>
      <c r="C2383" t="s">
        <v>1225</v>
      </c>
      <c r="D2383" s="1">
        <f t="shared" ca="1" si="37"/>
        <v>44728</v>
      </c>
      <c r="E2383" s="2">
        <v>654</v>
      </c>
      <c r="F2383" s="3">
        <v>0.35</v>
      </c>
    </row>
    <row r="2384" spans="1:6" x14ac:dyDescent="0.3">
      <c r="A2384" t="s">
        <v>5801</v>
      </c>
      <c r="B2384" t="s">
        <v>3352</v>
      </c>
      <c r="C2384" t="s">
        <v>1226</v>
      </c>
      <c r="D2384" s="1">
        <f t="shared" ca="1" si="37"/>
        <v>44556</v>
      </c>
      <c r="E2384" s="2">
        <v>654</v>
      </c>
      <c r="F2384" s="3">
        <v>0.35</v>
      </c>
    </row>
    <row r="2385" spans="1:6" x14ac:dyDescent="0.3">
      <c r="A2385" t="s">
        <v>5802</v>
      </c>
      <c r="B2385" t="s">
        <v>3353</v>
      </c>
      <c r="C2385" t="s">
        <v>1227</v>
      </c>
      <c r="D2385" s="1">
        <f t="shared" ca="1" si="37"/>
        <v>44769</v>
      </c>
      <c r="E2385" s="2">
        <v>654</v>
      </c>
      <c r="F2385" s="3">
        <v>0.35</v>
      </c>
    </row>
    <row r="2386" spans="1:6" x14ac:dyDescent="0.3">
      <c r="A2386" t="s">
        <v>5803</v>
      </c>
      <c r="B2386" t="s">
        <v>3354</v>
      </c>
      <c r="C2386" t="s">
        <v>1228</v>
      </c>
      <c r="D2386" s="1">
        <f t="shared" ca="1" si="37"/>
        <v>44611</v>
      </c>
      <c r="E2386" s="2">
        <v>654</v>
      </c>
      <c r="F2386" s="3">
        <v>0.4</v>
      </c>
    </row>
    <row r="2387" spans="1:6" x14ac:dyDescent="0.3">
      <c r="A2387" t="s">
        <v>5804</v>
      </c>
      <c r="B2387" t="s">
        <v>3355</v>
      </c>
      <c r="C2387" t="s">
        <v>1229</v>
      </c>
      <c r="D2387" s="1">
        <f t="shared" ca="1" si="37"/>
        <v>44893</v>
      </c>
      <c r="E2387" s="2">
        <v>356</v>
      </c>
      <c r="F2387" s="3">
        <v>0.4</v>
      </c>
    </row>
    <row r="2388" spans="1:6" x14ac:dyDescent="0.3">
      <c r="A2388" t="s">
        <v>5805</v>
      </c>
      <c r="B2388" t="s">
        <v>3356</v>
      </c>
      <c r="C2388" t="s">
        <v>1230</v>
      </c>
      <c r="D2388" s="1">
        <f t="shared" ca="1" si="37"/>
        <v>44847</v>
      </c>
      <c r="E2388" s="2">
        <v>686</v>
      </c>
      <c r="F2388" s="3">
        <v>0.15</v>
      </c>
    </row>
    <row r="2389" spans="1:6" x14ac:dyDescent="0.3">
      <c r="A2389" t="s">
        <v>5806</v>
      </c>
      <c r="B2389" t="s">
        <v>3357</v>
      </c>
      <c r="C2389" t="s">
        <v>1231</v>
      </c>
      <c r="D2389" s="1">
        <f t="shared" ca="1" si="37"/>
        <v>44732</v>
      </c>
      <c r="E2389" s="2">
        <v>456</v>
      </c>
      <c r="F2389" s="3">
        <v>0.15</v>
      </c>
    </row>
    <row r="2390" spans="1:6" x14ac:dyDescent="0.3">
      <c r="A2390" t="s">
        <v>5807</v>
      </c>
      <c r="B2390" t="s">
        <v>3358</v>
      </c>
      <c r="C2390" t="s">
        <v>1232</v>
      </c>
      <c r="D2390" s="1">
        <f t="shared" ca="1" si="37"/>
        <v>44714</v>
      </c>
      <c r="E2390" s="2">
        <v>516</v>
      </c>
      <c r="F2390" s="3">
        <v>0.15</v>
      </c>
    </row>
    <row r="2391" spans="1:6" x14ac:dyDescent="0.3">
      <c r="A2391" t="s">
        <v>5808</v>
      </c>
      <c r="B2391" t="s">
        <v>3359</v>
      </c>
      <c r="C2391" t="s">
        <v>1232</v>
      </c>
      <c r="D2391" s="1">
        <f t="shared" ca="1" si="37"/>
        <v>44342</v>
      </c>
      <c r="E2391" s="2">
        <v>355</v>
      </c>
      <c r="F2391" s="3">
        <v>0.3</v>
      </c>
    </row>
    <row r="2392" spans="1:6" x14ac:dyDescent="0.3">
      <c r="A2392" t="s">
        <v>5809</v>
      </c>
      <c r="B2392" t="s">
        <v>3360</v>
      </c>
      <c r="C2392" t="s">
        <v>1232</v>
      </c>
      <c r="D2392" s="1">
        <f t="shared" ca="1" si="37"/>
        <v>44823</v>
      </c>
      <c r="E2392" s="2">
        <v>465</v>
      </c>
      <c r="F2392" s="3">
        <v>0.3</v>
      </c>
    </row>
    <row r="2393" spans="1:6" x14ac:dyDescent="0.3">
      <c r="A2393" t="s">
        <v>5810</v>
      </c>
      <c r="B2393" t="s">
        <v>3361</v>
      </c>
      <c r="C2393" t="s">
        <v>1232</v>
      </c>
      <c r="D2393" s="1">
        <f t="shared" ca="1" si="37"/>
        <v>44380</v>
      </c>
      <c r="E2393" s="2">
        <v>965</v>
      </c>
      <c r="F2393" s="3">
        <v>0.14000000000000001</v>
      </c>
    </row>
    <row r="2394" spans="1:6" x14ac:dyDescent="0.3">
      <c r="A2394" t="s">
        <v>5811</v>
      </c>
      <c r="B2394" t="s">
        <v>3362</v>
      </c>
      <c r="C2394" t="s">
        <v>1232</v>
      </c>
      <c r="D2394" s="1">
        <f t="shared" ca="1" si="37"/>
        <v>44635</v>
      </c>
      <c r="E2394" s="2">
        <v>1158</v>
      </c>
      <c r="F2394" s="3">
        <v>0.14000000000000001</v>
      </c>
    </row>
    <row r="2395" spans="1:6" x14ac:dyDescent="0.3">
      <c r="A2395" t="s">
        <v>5812</v>
      </c>
      <c r="B2395" t="s">
        <v>3363</v>
      </c>
      <c r="C2395" t="s">
        <v>1232</v>
      </c>
      <c r="D2395" s="1">
        <f t="shared" ca="1" si="37"/>
        <v>45003</v>
      </c>
      <c r="E2395" s="2">
        <v>264</v>
      </c>
      <c r="F2395" s="3">
        <v>0.14000000000000001</v>
      </c>
    </row>
    <row r="2396" spans="1:6" x14ac:dyDescent="0.3">
      <c r="A2396" t="s">
        <v>5813</v>
      </c>
      <c r="B2396" t="s">
        <v>3364</v>
      </c>
      <c r="C2396" t="s">
        <v>1233</v>
      </c>
      <c r="D2396" s="1">
        <f t="shared" ca="1" si="37"/>
        <v>44341</v>
      </c>
      <c r="E2396" s="2">
        <v>433</v>
      </c>
      <c r="F2396" s="3">
        <v>0.14000000000000001</v>
      </c>
    </row>
    <row r="2397" spans="1:6" x14ac:dyDescent="0.3">
      <c r="A2397" t="s">
        <v>5814</v>
      </c>
      <c r="B2397" t="s">
        <v>3365</v>
      </c>
      <c r="C2397" t="s">
        <v>1234</v>
      </c>
      <c r="D2397" s="1">
        <f t="shared" ca="1" si="37"/>
        <v>44276</v>
      </c>
      <c r="E2397" s="2">
        <v>562</v>
      </c>
      <c r="F2397" s="3">
        <v>0.12</v>
      </c>
    </row>
    <row r="2398" spans="1:6" x14ac:dyDescent="0.3">
      <c r="A2398" t="s">
        <v>5815</v>
      </c>
      <c r="B2398" t="s">
        <v>3366</v>
      </c>
      <c r="C2398" t="s">
        <v>1235</v>
      </c>
      <c r="D2398" s="1">
        <f t="shared" ca="1" si="37"/>
        <v>44845</v>
      </c>
      <c r="E2398" s="2">
        <v>423</v>
      </c>
      <c r="F2398" s="3">
        <v>0.12</v>
      </c>
    </row>
    <row r="2399" spans="1:6" x14ac:dyDescent="0.3">
      <c r="A2399" t="s">
        <v>5816</v>
      </c>
      <c r="B2399" t="s">
        <v>3367</v>
      </c>
      <c r="C2399" t="s">
        <v>1236</v>
      </c>
      <c r="D2399" s="1">
        <f t="shared" ca="1" si="37"/>
        <v>44771</v>
      </c>
      <c r="E2399" s="2">
        <v>621</v>
      </c>
      <c r="F2399" s="3">
        <v>0.12</v>
      </c>
    </row>
    <row r="2400" spans="1:6" x14ac:dyDescent="0.3">
      <c r="A2400" t="s">
        <v>5817</v>
      </c>
      <c r="B2400" t="s">
        <v>3368</v>
      </c>
      <c r="C2400" t="s">
        <v>1237</v>
      </c>
      <c r="D2400" s="1">
        <f t="shared" ca="1" si="37"/>
        <v>44521</v>
      </c>
      <c r="E2400" s="2">
        <v>333</v>
      </c>
      <c r="F2400" s="3">
        <v>0.12</v>
      </c>
    </row>
    <row r="2401" spans="1:6" x14ac:dyDescent="0.3">
      <c r="A2401" t="s">
        <v>5818</v>
      </c>
      <c r="B2401" t="s">
        <v>3369</v>
      </c>
      <c r="C2401" t="s">
        <v>1238</v>
      </c>
      <c r="D2401" s="1">
        <f t="shared" ca="1" si="37"/>
        <v>44998</v>
      </c>
      <c r="E2401" s="2">
        <v>236</v>
      </c>
      <c r="F2401" s="3">
        <v>0.12</v>
      </c>
    </row>
    <row r="2402" spans="1:6" x14ac:dyDescent="0.3">
      <c r="A2402" t="s">
        <v>5819</v>
      </c>
      <c r="B2402" t="s">
        <v>3370</v>
      </c>
      <c r="C2402" t="s">
        <v>1239</v>
      </c>
      <c r="D2402" s="1">
        <f t="shared" ca="1" si="37"/>
        <v>44560</v>
      </c>
      <c r="E2402" s="2">
        <v>456</v>
      </c>
      <c r="F2402" s="3">
        <v>0.12</v>
      </c>
    </row>
    <row r="2403" spans="1:6" x14ac:dyDescent="0.3">
      <c r="A2403" t="s">
        <v>5820</v>
      </c>
      <c r="B2403" t="s">
        <v>3371</v>
      </c>
      <c r="C2403" t="s">
        <v>1240</v>
      </c>
      <c r="D2403" s="1">
        <f t="shared" ca="1" si="37"/>
        <v>44391</v>
      </c>
      <c r="E2403" s="2">
        <v>963</v>
      </c>
      <c r="F2403" s="3">
        <v>0.34</v>
      </c>
    </row>
    <row r="2404" spans="1:6" x14ac:dyDescent="0.3">
      <c r="A2404" t="s">
        <v>5821</v>
      </c>
      <c r="B2404" t="s">
        <v>3372</v>
      </c>
      <c r="C2404" t="s">
        <v>1241</v>
      </c>
      <c r="D2404" s="1">
        <f t="shared" ca="1" si="37"/>
        <v>44920</v>
      </c>
      <c r="E2404" s="2">
        <v>234</v>
      </c>
      <c r="F2404" s="3">
        <v>0.34</v>
      </c>
    </row>
    <row r="2405" spans="1:6" x14ac:dyDescent="0.3">
      <c r="A2405" t="s">
        <v>5822</v>
      </c>
      <c r="B2405" t="s">
        <v>3373</v>
      </c>
      <c r="C2405" t="s">
        <v>1242</v>
      </c>
      <c r="D2405" s="1">
        <f t="shared" ca="1" si="37"/>
        <v>44563</v>
      </c>
      <c r="E2405" s="2">
        <v>456</v>
      </c>
      <c r="F2405" s="3">
        <v>0.34</v>
      </c>
    </row>
    <row r="2406" spans="1:6" x14ac:dyDescent="0.3">
      <c r="A2406" t="s">
        <v>5823</v>
      </c>
      <c r="B2406" t="s">
        <v>3374</v>
      </c>
      <c r="C2406" t="s">
        <v>1243</v>
      </c>
      <c r="D2406" s="1">
        <f t="shared" ca="1" si="37"/>
        <v>44750</v>
      </c>
      <c r="E2406" s="2">
        <v>564</v>
      </c>
      <c r="F2406" s="3">
        <v>0.34</v>
      </c>
    </row>
    <row r="2407" spans="1:6" x14ac:dyDescent="0.3">
      <c r="A2407" t="s">
        <v>5824</v>
      </c>
      <c r="B2407" t="s">
        <v>3375</v>
      </c>
      <c r="C2407" t="s">
        <v>1244</v>
      </c>
      <c r="D2407" s="1">
        <f t="shared" ca="1" si="37"/>
        <v>44299</v>
      </c>
      <c r="E2407" s="2">
        <v>634</v>
      </c>
      <c r="F2407" s="3">
        <v>0.34</v>
      </c>
    </row>
    <row r="2408" spans="1:6" x14ac:dyDescent="0.3">
      <c r="A2408" t="s">
        <v>5825</v>
      </c>
      <c r="B2408" t="s">
        <v>3376</v>
      </c>
      <c r="C2408" t="s">
        <v>1245</v>
      </c>
      <c r="D2408" s="1">
        <f t="shared" ca="1" si="37"/>
        <v>44199</v>
      </c>
      <c r="E2408" s="2">
        <v>236</v>
      </c>
      <c r="F2408" s="3">
        <v>0.34</v>
      </c>
    </row>
    <row r="2409" spans="1:6" x14ac:dyDescent="0.3">
      <c r="A2409" t="s">
        <v>5826</v>
      </c>
      <c r="B2409" t="s">
        <v>3377</v>
      </c>
      <c r="C2409" t="s">
        <v>1246</v>
      </c>
      <c r="D2409" s="1">
        <f t="shared" ca="1" si="37"/>
        <v>44908</v>
      </c>
      <c r="E2409" s="2">
        <v>444</v>
      </c>
      <c r="F2409" s="3">
        <v>0.44</v>
      </c>
    </row>
    <row r="2410" spans="1:6" x14ac:dyDescent="0.3">
      <c r="A2410" t="s">
        <v>5827</v>
      </c>
      <c r="B2410" t="s">
        <v>3378</v>
      </c>
      <c r="C2410" t="s">
        <v>1247</v>
      </c>
      <c r="D2410" s="1">
        <f t="shared" ca="1" si="37"/>
        <v>44790</v>
      </c>
      <c r="E2410" s="2">
        <v>456</v>
      </c>
      <c r="F2410" s="3">
        <v>0.44</v>
      </c>
    </row>
    <row r="2411" spans="1:6" x14ac:dyDescent="0.3">
      <c r="A2411" t="s">
        <v>5828</v>
      </c>
      <c r="B2411" t="s">
        <v>3379</v>
      </c>
      <c r="C2411" t="s">
        <v>1248</v>
      </c>
      <c r="D2411" s="1">
        <f t="shared" ca="1" si="37"/>
        <v>44258</v>
      </c>
      <c r="E2411" s="2">
        <v>963</v>
      </c>
      <c r="F2411" s="3">
        <v>0.44</v>
      </c>
    </row>
    <row r="2412" spans="1:6" x14ac:dyDescent="0.3">
      <c r="A2412" t="s">
        <v>5829</v>
      </c>
      <c r="B2412" t="s">
        <v>3380</v>
      </c>
      <c r="C2412" t="s">
        <v>1249</v>
      </c>
      <c r="D2412" s="1">
        <f t="shared" ca="1" si="37"/>
        <v>44286</v>
      </c>
      <c r="E2412" s="2">
        <v>456</v>
      </c>
      <c r="F2412" s="3">
        <v>0.44</v>
      </c>
    </row>
    <row r="2413" spans="1:6" x14ac:dyDescent="0.3">
      <c r="A2413" t="s">
        <v>5830</v>
      </c>
      <c r="B2413" t="s">
        <v>3381</v>
      </c>
      <c r="C2413" t="s">
        <v>1250</v>
      </c>
      <c r="D2413" s="1">
        <f t="shared" ca="1" si="37"/>
        <v>44337</v>
      </c>
      <c r="E2413" s="2">
        <v>1189</v>
      </c>
      <c r="F2413" s="3">
        <v>0.44</v>
      </c>
    </row>
    <row r="2414" spans="1:6" x14ac:dyDescent="0.3">
      <c r="A2414" t="s">
        <v>5831</v>
      </c>
      <c r="B2414" t="s">
        <v>3382</v>
      </c>
      <c r="C2414" t="s">
        <v>1251</v>
      </c>
      <c r="D2414" s="1">
        <f t="shared" ca="1" si="37"/>
        <v>44836</v>
      </c>
      <c r="E2414" s="2">
        <v>1298</v>
      </c>
      <c r="F2414" s="3">
        <v>0.1</v>
      </c>
    </row>
    <row r="2415" spans="1:6" x14ac:dyDescent="0.3">
      <c r="A2415" t="s">
        <v>5832</v>
      </c>
      <c r="B2415" t="s">
        <v>3383</v>
      </c>
      <c r="C2415" t="s">
        <v>1252</v>
      </c>
      <c r="D2415" s="1">
        <f t="shared" ca="1" si="37"/>
        <v>44451</v>
      </c>
      <c r="E2415" s="2">
        <v>1456</v>
      </c>
      <c r="F2415" s="3">
        <v>0.1</v>
      </c>
    </row>
    <row r="2416" spans="1:6" x14ac:dyDescent="0.3">
      <c r="A2416" t="s">
        <v>5833</v>
      </c>
      <c r="B2416" t="s">
        <v>3384</v>
      </c>
      <c r="C2416" t="s">
        <v>1253</v>
      </c>
      <c r="D2416" s="1">
        <f t="shared" ca="1" si="37"/>
        <v>44400</v>
      </c>
      <c r="E2416" s="2">
        <v>1478</v>
      </c>
      <c r="F2416" s="3">
        <v>0.1</v>
      </c>
    </row>
    <row r="2417" spans="1:6" x14ac:dyDescent="0.3">
      <c r="A2417" t="s">
        <v>5834</v>
      </c>
      <c r="B2417" t="s">
        <v>3285</v>
      </c>
      <c r="C2417" t="s">
        <v>1254</v>
      </c>
      <c r="D2417" s="1">
        <f t="shared" ca="1" si="37"/>
        <v>44962</v>
      </c>
      <c r="E2417" s="2">
        <v>256</v>
      </c>
      <c r="F2417" s="3">
        <v>0.3</v>
      </c>
    </row>
    <row r="2418" spans="1:6" x14ac:dyDescent="0.3">
      <c r="A2418" t="s">
        <v>5835</v>
      </c>
      <c r="B2418" t="s">
        <v>3286</v>
      </c>
      <c r="C2418" t="s">
        <v>1255</v>
      </c>
      <c r="D2418" s="1">
        <f t="shared" ca="1" si="37"/>
        <v>44743</v>
      </c>
      <c r="E2418" s="2">
        <v>2698</v>
      </c>
      <c r="F2418" s="3">
        <v>0.3</v>
      </c>
    </row>
    <row r="2419" spans="1:6" x14ac:dyDescent="0.3">
      <c r="A2419" t="s">
        <v>5836</v>
      </c>
      <c r="B2419" t="s">
        <v>3287</v>
      </c>
      <c r="C2419" t="s">
        <v>1256</v>
      </c>
      <c r="D2419" s="1">
        <f t="shared" ca="1" si="37"/>
        <v>44491</v>
      </c>
      <c r="E2419" s="2">
        <v>2364</v>
      </c>
      <c r="F2419" s="3">
        <v>0.3</v>
      </c>
    </row>
    <row r="2420" spans="1:6" x14ac:dyDescent="0.3">
      <c r="A2420" t="s">
        <v>5837</v>
      </c>
      <c r="B2420" t="s">
        <v>3288</v>
      </c>
      <c r="C2420" t="s">
        <v>1257</v>
      </c>
      <c r="D2420" s="1">
        <f t="shared" ca="1" si="37"/>
        <v>44454</v>
      </c>
      <c r="E2420" s="2">
        <v>1236</v>
      </c>
      <c r="F2420" s="3">
        <v>0.25</v>
      </c>
    </row>
    <row r="2421" spans="1:6" x14ac:dyDescent="0.3">
      <c r="A2421" t="s">
        <v>5838</v>
      </c>
      <c r="B2421" t="s">
        <v>3289</v>
      </c>
      <c r="C2421" t="s">
        <v>1258</v>
      </c>
      <c r="D2421" s="1">
        <f t="shared" ca="1" si="37"/>
        <v>44199</v>
      </c>
      <c r="E2421" s="2">
        <v>756</v>
      </c>
      <c r="F2421" s="3">
        <v>0.25</v>
      </c>
    </row>
    <row r="2422" spans="1:6" x14ac:dyDescent="0.3">
      <c r="A2422" t="s">
        <v>5839</v>
      </c>
      <c r="B2422" t="s">
        <v>3290</v>
      </c>
      <c r="C2422" t="s">
        <v>1259</v>
      </c>
      <c r="D2422" s="1">
        <f t="shared" ca="1" si="37"/>
        <v>44253</v>
      </c>
      <c r="E2422" s="2">
        <v>326</v>
      </c>
      <c r="F2422" s="3">
        <v>0.3</v>
      </c>
    </row>
    <row r="2423" spans="1:6" x14ac:dyDescent="0.3">
      <c r="A2423" t="s">
        <v>5840</v>
      </c>
      <c r="B2423" t="s">
        <v>3291</v>
      </c>
      <c r="C2423" t="s">
        <v>1260</v>
      </c>
      <c r="D2423" s="1">
        <f t="shared" ca="1" si="37"/>
        <v>44824</v>
      </c>
      <c r="E2423" s="2">
        <v>453</v>
      </c>
      <c r="F2423" s="3">
        <v>0.3</v>
      </c>
    </row>
    <row r="2424" spans="1:6" x14ac:dyDescent="0.3">
      <c r="A2424" t="s">
        <v>5841</v>
      </c>
      <c r="B2424" t="s">
        <v>3292</v>
      </c>
      <c r="C2424" t="s">
        <v>1261</v>
      </c>
      <c r="D2424" s="1">
        <f t="shared" ca="1" si="37"/>
        <v>44619</v>
      </c>
      <c r="E2424" s="2">
        <v>326</v>
      </c>
      <c r="F2424" s="3">
        <v>0.3</v>
      </c>
    </row>
    <row r="2425" spans="1:6" x14ac:dyDescent="0.3">
      <c r="A2425" t="s">
        <v>5842</v>
      </c>
      <c r="B2425" t="s">
        <v>3293</v>
      </c>
      <c r="C2425" t="s">
        <v>1262</v>
      </c>
      <c r="D2425" s="1">
        <f t="shared" ca="1" si="37"/>
        <v>44658</v>
      </c>
      <c r="E2425" s="2">
        <v>456</v>
      </c>
      <c r="F2425" s="3">
        <v>0.4</v>
      </c>
    </row>
    <row r="2426" spans="1:6" x14ac:dyDescent="0.3">
      <c r="A2426" t="s">
        <v>5843</v>
      </c>
      <c r="B2426" t="s">
        <v>3294</v>
      </c>
      <c r="C2426" t="s">
        <v>1263</v>
      </c>
      <c r="D2426" s="1">
        <f t="shared" ca="1" si="37"/>
        <v>44901</v>
      </c>
      <c r="E2426" s="2">
        <v>456</v>
      </c>
      <c r="F2426" s="3">
        <v>0.4</v>
      </c>
    </row>
    <row r="2427" spans="1:6" x14ac:dyDescent="0.3">
      <c r="A2427" t="s">
        <v>5844</v>
      </c>
      <c r="B2427" t="s">
        <v>3295</v>
      </c>
      <c r="C2427" t="s">
        <v>1264</v>
      </c>
      <c r="D2427" s="1">
        <f t="shared" ca="1" si="37"/>
        <v>44867</v>
      </c>
      <c r="E2427" s="2">
        <v>456</v>
      </c>
      <c r="F2427" s="3">
        <v>0.4</v>
      </c>
    </row>
    <row r="2428" spans="1:6" x14ac:dyDescent="0.3">
      <c r="A2428" t="s">
        <v>5845</v>
      </c>
      <c r="B2428" t="s">
        <v>3296</v>
      </c>
      <c r="C2428" t="s">
        <v>1265</v>
      </c>
      <c r="D2428" s="1">
        <f t="shared" ca="1" si="37"/>
        <v>44198</v>
      </c>
      <c r="E2428" s="2">
        <v>456</v>
      </c>
      <c r="F2428" s="3">
        <v>0.4</v>
      </c>
    </row>
    <row r="2429" spans="1:6" x14ac:dyDescent="0.3">
      <c r="A2429" t="s">
        <v>5846</v>
      </c>
      <c r="B2429" t="s">
        <v>3297</v>
      </c>
      <c r="C2429" t="s">
        <v>1266</v>
      </c>
      <c r="D2429" s="1">
        <f t="shared" ca="1" si="37"/>
        <v>44578</v>
      </c>
      <c r="E2429" s="2">
        <v>236</v>
      </c>
      <c r="F2429" s="3">
        <v>0.4</v>
      </c>
    </row>
    <row r="2430" spans="1:6" x14ac:dyDescent="0.3">
      <c r="A2430" t="s">
        <v>5847</v>
      </c>
      <c r="B2430" t="s">
        <v>3298</v>
      </c>
      <c r="C2430" t="s">
        <v>1267</v>
      </c>
      <c r="D2430" s="1">
        <f t="shared" ca="1" si="37"/>
        <v>44754</v>
      </c>
      <c r="E2430" s="2">
        <v>996</v>
      </c>
      <c r="F2430" s="3">
        <v>0.4</v>
      </c>
    </row>
    <row r="2431" spans="1:6" x14ac:dyDescent="0.3">
      <c r="A2431" t="s">
        <v>5848</v>
      </c>
      <c r="B2431" t="s">
        <v>3299</v>
      </c>
      <c r="C2431" t="s">
        <v>1268</v>
      </c>
      <c r="D2431" s="1">
        <f t="shared" ca="1" si="37"/>
        <v>44583</v>
      </c>
      <c r="E2431" s="2">
        <v>654</v>
      </c>
      <c r="F2431" s="3">
        <v>0.45</v>
      </c>
    </row>
    <row r="2432" spans="1:6" x14ac:dyDescent="0.3">
      <c r="A2432" t="s">
        <v>5849</v>
      </c>
      <c r="B2432" t="s">
        <v>3300</v>
      </c>
      <c r="C2432" t="s">
        <v>1269</v>
      </c>
      <c r="D2432" s="1">
        <f t="shared" ca="1" si="37"/>
        <v>44536</v>
      </c>
      <c r="E2432" s="2">
        <v>456</v>
      </c>
      <c r="F2432" s="3">
        <v>0.45</v>
      </c>
    </row>
    <row r="2433" spans="1:6" x14ac:dyDescent="0.3">
      <c r="A2433" t="s">
        <v>5850</v>
      </c>
      <c r="B2433" t="s">
        <v>3301</v>
      </c>
      <c r="C2433" t="s">
        <v>1270</v>
      </c>
      <c r="D2433" s="1">
        <f t="shared" ca="1" si="37"/>
        <v>44931</v>
      </c>
      <c r="E2433" s="2">
        <v>785</v>
      </c>
      <c r="F2433" s="3">
        <v>0.45</v>
      </c>
    </row>
    <row r="2434" spans="1:6" x14ac:dyDescent="0.3">
      <c r="A2434" t="s">
        <v>5851</v>
      </c>
      <c r="B2434" t="s">
        <v>3302</v>
      </c>
      <c r="C2434" t="s">
        <v>1271</v>
      </c>
      <c r="D2434" s="1">
        <f t="shared" ca="1" si="37"/>
        <v>44463</v>
      </c>
      <c r="E2434" s="2">
        <v>365</v>
      </c>
      <c r="F2434" s="3">
        <v>0.47</v>
      </c>
    </row>
    <row r="2435" spans="1:6" x14ac:dyDescent="0.3">
      <c r="A2435" t="s">
        <v>5852</v>
      </c>
      <c r="B2435" t="s">
        <v>3303</v>
      </c>
      <c r="C2435" t="s">
        <v>1272</v>
      </c>
      <c r="D2435" s="1">
        <f t="shared" ref="D2435:D2498" ca="1" si="38">RANDBETWEEN(DATE(2021,1,1),DATE(2023,3,31))</f>
        <v>44427</v>
      </c>
      <c r="E2435" s="2">
        <v>965</v>
      </c>
      <c r="F2435" s="3">
        <v>0.47</v>
      </c>
    </row>
    <row r="2436" spans="1:6" x14ac:dyDescent="0.3">
      <c r="A2436" t="s">
        <v>5853</v>
      </c>
      <c r="B2436" t="s">
        <v>3304</v>
      </c>
      <c r="C2436" t="s">
        <v>1273</v>
      </c>
      <c r="D2436" s="1">
        <f t="shared" ca="1" si="38"/>
        <v>44662</v>
      </c>
      <c r="E2436" s="2">
        <v>444</v>
      </c>
      <c r="F2436" s="3">
        <v>0.46</v>
      </c>
    </row>
    <row r="2437" spans="1:6" x14ac:dyDescent="0.3">
      <c r="A2437" t="s">
        <v>5854</v>
      </c>
      <c r="B2437" t="s">
        <v>3305</v>
      </c>
      <c r="C2437" t="s">
        <v>1274</v>
      </c>
      <c r="D2437" s="1">
        <f t="shared" ca="1" si="38"/>
        <v>44649</v>
      </c>
      <c r="E2437" s="2">
        <v>569</v>
      </c>
      <c r="F2437" s="3">
        <v>0.46</v>
      </c>
    </row>
    <row r="2438" spans="1:6" x14ac:dyDescent="0.3">
      <c r="A2438" t="s">
        <v>5855</v>
      </c>
      <c r="B2438" t="s">
        <v>3306</v>
      </c>
      <c r="C2438" t="s">
        <v>1275</v>
      </c>
      <c r="D2438" s="1">
        <f t="shared" ca="1" si="38"/>
        <v>44925</v>
      </c>
      <c r="E2438" s="2">
        <v>475</v>
      </c>
      <c r="F2438" s="3">
        <v>0.46</v>
      </c>
    </row>
    <row r="2439" spans="1:6" x14ac:dyDescent="0.3">
      <c r="A2439" t="s">
        <v>5856</v>
      </c>
      <c r="B2439" t="s">
        <v>3307</v>
      </c>
      <c r="C2439" t="s">
        <v>1276</v>
      </c>
      <c r="D2439" s="1">
        <f t="shared" ca="1" si="38"/>
        <v>44566</v>
      </c>
      <c r="E2439" s="2">
        <v>598</v>
      </c>
      <c r="F2439" s="3">
        <v>0.3</v>
      </c>
    </row>
    <row r="2440" spans="1:6" x14ac:dyDescent="0.3">
      <c r="A2440" t="s">
        <v>5857</v>
      </c>
      <c r="B2440" t="s">
        <v>3308</v>
      </c>
      <c r="C2440" t="s">
        <v>1276</v>
      </c>
      <c r="D2440" s="1">
        <f t="shared" ca="1" si="38"/>
        <v>44285</v>
      </c>
      <c r="E2440" s="2">
        <v>536</v>
      </c>
      <c r="F2440" s="3">
        <v>0.3</v>
      </c>
    </row>
    <row r="2441" spans="1:6" x14ac:dyDescent="0.3">
      <c r="A2441" t="s">
        <v>5858</v>
      </c>
      <c r="B2441" t="s">
        <v>3309</v>
      </c>
      <c r="C2441" t="s">
        <v>1276</v>
      </c>
      <c r="D2441" s="1">
        <f t="shared" ca="1" si="38"/>
        <v>44632</v>
      </c>
      <c r="E2441" s="2">
        <v>256</v>
      </c>
      <c r="F2441" s="3">
        <v>0.3</v>
      </c>
    </row>
    <row r="2442" spans="1:6" x14ac:dyDescent="0.3">
      <c r="A2442" t="s">
        <v>5859</v>
      </c>
      <c r="B2442" t="s">
        <v>3310</v>
      </c>
      <c r="C2442" t="s">
        <v>1276</v>
      </c>
      <c r="D2442" s="1">
        <f t="shared" ca="1" si="38"/>
        <v>44901</v>
      </c>
      <c r="E2442" s="2">
        <v>456</v>
      </c>
      <c r="F2442" s="3">
        <v>0.3</v>
      </c>
    </row>
    <row r="2443" spans="1:6" x14ac:dyDescent="0.3">
      <c r="A2443" t="s">
        <v>5860</v>
      </c>
      <c r="B2443" t="s">
        <v>3311</v>
      </c>
      <c r="C2443" t="s">
        <v>1276</v>
      </c>
      <c r="D2443" s="1">
        <f t="shared" ca="1" si="38"/>
        <v>44410</v>
      </c>
      <c r="E2443" s="2">
        <v>456</v>
      </c>
      <c r="F2443" s="3">
        <v>0.3</v>
      </c>
    </row>
    <row r="2444" spans="1:6" x14ac:dyDescent="0.3">
      <c r="A2444" t="s">
        <v>5861</v>
      </c>
      <c r="B2444" t="s">
        <v>3312</v>
      </c>
      <c r="C2444" t="s">
        <v>1277</v>
      </c>
      <c r="D2444" s="1">
        <f t="shared" ca="1" si="38"/>
        <v>44298</v>
      </c>
      <c r="E2444" s="2">
        <v>745</v>
      </c>
      <c r="F2444" s="3">
        <v>0.35</v>
      </c>
    </row>
    <row r="2445" spans="1:6" x14ac:dyDescent="0.3">
      <c r="A2445" t="s">
        <v>5862</v>
      </c>
      <c r="B2445" t="s">
        <v>3313</v>
      </c>
      <c r="C2445" t="s">
        <v>1278</v>
      </c>
      <c r="D2445" s="1">
        <f t="shared" ca="1" si="38"/>
        <v>44744</v>
      </c>
      <c r="E2445" s="2">
        <v>356</v>
      </c>
      <c r="F2445" s="3">
        <v>0.35</v>
      </c>
    </row>
    <row r="2446" spans="1:6" x14ac:dyDescent="0.3">
      <c r="A2446" t="s">
        <v>5863</v>
      </c>
      <c r="B2446" t="s">
        <v>3314</v>
      </c>
      <c r="C2446" t="s">
        <v>1279</v>
      </c>
      <c r="D2446" s="1">
        <f t="shared" ca="1" si="38"/>
        <v>44645</v>
      </c>
      <c r="E2446" s="2">
        <v>1189</v>
      </c>
      <c r="F2446" s="3">
        <v>0.35</v>
      </c>
    </row>
    <row r="2447" spans="1:6" x14ac:dyDescent="0.3">
      <c r="A2447" t="s">
        <v>5864</v>
      </c>
      <c r="B2447" t="s">
        <v>3315</v>
      </c>
      <c r="C2447" t="s">
        <v>1280</v>
      </c>
      <c r="D2447" s="1">
        <f t="shared" ca="1" si="38"/>
        <v>44457</v>
      </c>
      <c r="E2447" s="2">
        <v>426</v>
      </c>
      <c r="F2447" s="3">
        <v>0.35</v>
      </c>
    </row>
    <row r="2448" spans="1:6" x14ac:dyDescent="0.3">
      <c r="A2448" t="s">
        <v>5865</v>
      </c>
      <c r="B2448" t="s">
        <v>3316</v>
      </c>
      <c r="C2448" t="s">
        <v>1281</v>
      </c>
      <c r="D2448" s="1">
        <f t="shared" ca="1" si="38"/>
        <v>44869</v>
      </c>
      <c r="E2448" s="2">
        <v>1126</v>
      </c>
      <c r="F2448" s="3">
        <v>0.35</v>
      </c>
    </row>
    <row r="2449" spans="1:6" x14ac:dyDescent="0.3">
      <c r="A2449" t="s">
        <v>5866</v>
      </c>
      <c r="B2449" t="s">
        <v>3317</v>
      </c>
      <c r="C2449" t="s">
        <v>1282</v>
      </c>
      <c r="D2449" s="1">
        <f t="shared" ca="1" si="38"/>
        <v>44925</v>
      </c>
      <c r="E2449" s="2">
        <v>1145</v>
      </c>
      <c r="F2449" s="3">
        <v>0.35</v>
      </c>
    </row>
    <row r="2450" spans="1:6" x14ac:dyDescent="0.3">
      <c r="A2450" t="s">
        <v>5867</v>
      </c>
      <c r="B2450" t="s">
        <v>3318</v>
      </c>
      <c r="C2450" t="s">
        <v>1283</v>
      </c>
      <c r="D2450" s="1">
        <f t="shared" ca="1" si="38"/>
        <v>44958</v>
      </c>
      <c r="E2450" s="2">
        <v>1235</v>
      </c>
      <c r="F2450" s="3">
        <v>0.4</v>
      </c>
    </row>
    <row r="2451" spans="1:6" x14ac:dyDescent="0.3">
      <c r="A2451" t="s">
        <v>5868</v>
      </c>
      <c r="B2451" t="s">
        <v>3319</v>
      </c>
      <c r="C2451" t="s">
        <v>1284</v>
      </c>
      <c r="D2451" s="1">
        <f t="shared" ca="1" si="38"/>
        <v>44585</v>
      </c>
      <c r="E2451" s="2">
        <v>1564</v>
      </c>
      <c r="F2451" s="3">
        <v>0.4</v>
      </c>
    </row>
    <row r="2452" spans="1:6" x14ac:dyDescent="0.3">
      <c r="A2452" t="s">
        <v>5869</v>
      </c>
      <c r="B2452" t="s">
        <v>3320</v>
      </c>
      <c r="C2452" t="s">
        <v>1285</v>
      </c>
      <c r="D2452" s="1">
        <f t="shared" ca="1" si="38"/>
        <v>44302</v>
      </c>
      <c r="E2452" s="2">
        <v>654</v>
      </c>
      <c r="F2452" s="3">
        <v>0.15</v>
      </c>
    </row>
    <row r="2453" spans="1:6" x14ac:dyDescent="0.3">
      <c r="A2453" t="s">
        <v>5870</v>
      </c>
      <c r="B2453" t="s">
        <v>3321</v>
      </c>
      <c r="C2453" t="s">
        <v>1286</v>
      </c>
      <c r="D2453" s="1">
        <f t="shared" ca="1" si="38"/>
        <v>44757</v>
      </c>
      <c r="E2453" s="2">
        <v>854</v>
      </c>
      <c r="F2453" s="3">
        <v>0.15</v>
      </c>
    </row>
    <row r="2454" spans="1:6" x14ac:dyDescent="0.3">
      <c r="A2454" t="s">
        <v>5871</v>
      </c>
      <c r="B2454" t="s">
        <v>3322</v>
      </c>
      <c r="C2454" t="s">
        <v>1287</v>
      </c>
      <c r="D2454" s="1">
        <f t="shared" ca="1" si="38"/>
        <v>44842</v>
      </c>
      <c r="E2454" s="2">
        <v>475</v>
      </c>
      <c r="F2454" s="3">
        <v>0.15</v>
      </c>
    </row>
    <row r="2455" spans="1:6" x14ac:dyDescent="0.3">
      <c r="A2455" t="s">
        <v>5872</v>
      </c>
      <c r="B2455" t="s">
        <v>3323</v>
      </c>
      <c r="C2455" t="s">
        <v>1288</v>
      </c>
      <c r="D2455" s="1">
        <f t="shared" ca="1" si="38"/>
        <v>44429</v>
      </c>
      <c r="E2455" s="2">
        <v>349</v>
      </c>
      <c r="F2455" s="3">
        <v>0.35</v>
      </c>
    </row>
    <row r="2456" spans="1:6" x14ac:dyDescent="0.3">
      <c r="A2456" t="s">
        <v>5873</v>
      </c>
      <c r="B2456" t="s">
        <v>3324</v>
      </c>
      <c r="C2456" t="s">
        <v>1289</v>
      </c>
      <c r="D2456" s="1">
        <f t="shared" ca="1" si="38"/>
        <v>44952</v>
      </c>
      <c r="E2456" s="2">
        <v>350</v>
      </c>
      <c r="F2456" s="3">
        <v>0.35</v>
      </c>
    </row>
    <row r="2457" spans="1:6" x14ac:dyDescent="0.3">
      <c r="A2457" t="s">
        <v>5874</v>
      </c>
      <c r="B2457" t="s">
        <v>3325</v>
      </c>
      <c r="C2457" t="s">
        <v>1290</v>
      </c>
      <c r="D2457" s="1">
        <f t="shared" ca="1" si="38"/>
        <v>44586</v>
      </c>
      <c r="E2457" s="2">
        <v>351</v>
      </c>
      <c r="F2457" s="3">
        <v>0.35</v>
      </c>
    </row>
    <row r="2458" spans="1:6" x14ac:dyDescent="0.3">
      <c r="A2458" t="s">
        <v>5875</v>
      </c>
      <c r="B2458" t="s">
        <v>3326</v>
      </c>
      <c r="C2458" t="s">
        <v>1291</v>
      </c>
      <c r="D2458" s="1">
        <f t="shared" ca="1" si="38"/>
        <v>44923</v>
      </c>
      <c r="E2458" s="2">
        <v>352</v>
      </c>
      <c r="F2458" s="3">
        <v>0.35</v>
      </c>
    </row>
    <row r="2459" spans="1:6" x14ac:dyDescent="0.3">
      <c r="A2459" t="s">
        <v>5876</v>
      </c>
      <c r="B2459" t="s">
        <v>3327</v>
      </c>
      <c r="C2459" t="s">
        <v>1292</v>
      </c>
      <c r="D2459" s="1">
        <f t="shared" ca="1" si="38"/>
        <v>44327</v>
      </c>
      <c r="E2459" s="2">
        <v>353</v>
      </c>
      <c r="F2459" s="3">
        <v>0.55000000000000004</v>
      </c>
    </row>
    <row r="2460" spans="1:6" x14ac:dyDescent="0.3">
      <c r="A2460" t="s">
        <v>5877</v>
      </c>
      <c r="B2460" t="s">
        <v>3328</v>
      </c>
      <c r="C2460" t="s">
        <v>1293</v>
      </c>
      <c r="D2460" s="1">
        <f t="shared" ca="1" si="38"/>
        <v>44751</v>
      </c>
      <c r="E2460" s="2">
        <v>354</v>
      </c>
      <c r="F2460" s="3">
        <v>0.55000000000000004</v>
      </c>
    </row>
    <row r="2461" spans="1:6" x14ac:dyDescent="0.3">
      <c r="A2461" t="s">
        <v>5878</v>
      </c>
      <c r="B2461" t="s">
        <v>3329</v>
      </c>
      <c r="C2461" t="s">
        <v>1294</v>
      </c>
      <c r="D2461" s="1">
        <f t="shared" ca="1" si="38"/>
        <v>44934</v>
      </c>
      <c r="E2461" s="2">
        <v>355</v>
      </c>
      <c r="F2461" s="3">
        <v>0.55000000000000004</v>
      </c>
    </row>
    <row r="2462" spans="1:6" x14ac:dyDescent="0.3">
      <c r="A2462" t="s">
        <v>5879</v>
      </c>
      <c r="B2462" t="s">
        <v>3330</v>
      </c>
      <c r="C2462" t="s">
        <v>1295</v>
      </c>
      <c r="D2462" s="1">
        <f t="shared" ca="1" si="38"/>
        <v>44908</v>
      </c>
      <c r="E2462" s="2">
        <v>356</v>
      </c>
      <c r="F2462" s="3">
        <v>0.55000000000000004</v>
      </c>
    </row>
    <row r="2463" spans="1:6" x14ac:dyDescent="0.3">
      <c r="A2463" t="s">
        <v>5880</v>
      </c>
      <c r="B2463" t="s">
        <v>3331</v>
      </c>
      <c r="C2463" t="s">
        <v>1296</v>
      </c>
      <c r="D2463" s="1">
        <f t="shared" ca="1" si="38"/>
        <v>44268</v>
      </c>
      <c r="E2463" s="2">
        <v>999</v>
      </c>
      <c r="F2463" s="3">
        <v>0.5</v>
      </c>
    </row>
    <row r="2464" spans="1:6" x14ac:dyDescent="0.3">
      <c r="A2464" t="s">
        <v>5881</v>
      </c>
      <c r="B2464" t="s">
        <v>3332</v>
      </c>
      <c r="C2464" t="s">
        <v>1297</v>
      </c>
      <c r="D2464" s="1">
        <f t="shared" ca="1" si="38"/>
        <v>44697</v>
      </c>
      <c r="E2464" s="2">
        <v>555</v>
      </c>
      <c r="F2464" s="3">
        <v>0.5</v>
      </c>
    </row>
    <row r="2465" spans="1:6" x14ac:dyDescent="0.3">
      <c r="A2465" t="s">
        <v>5882</v>
      </c>
      <c r="B2465" t="s">
        <v>3333</v>
      </c>
      <c r="C2465" t="s">
        <v>1298</v>
      </c>
      <c r="D2465" s="1">
        <f t="shared" ca="1" si="38"/>
        <v>44787</v>
      </c>
      <c r="E2465" s="2">
        <v>555</v>
      </c>
      <c r="F2465" s="3">
        <v>0.5</v>
      </c>
    </row>
    <row r="2466" spans="1:6" x14ac:dyDescent="0.3">
      <c r="A2466" t="s">
        <v>5883</v>
      </c>
      <c r="B2466" t="s">
        <v>3334</v>
      </c>
      <c r="C2466" t="s">
        <v>1299</v>
      </c>
      <c r="D2466" s="1">
        <f t="shared" ca="1" si="38"/>
        <v>44429</v>
      </c>
      <c r="E2466" s="2">
        <v>555</v>
      </c>
      <c r="F2466" s="3">
        <v>0.5</v>
      </c>
    </row>
    <row r="2467" spans="1:6" x14ac:dyDescent="0.3">
      <c r="A2467" t="s">
        <v>5884</v>
      </c>
      <c r="B2467" t="s">
        <v>3335</v>
      </c>
      <c r="C2467" t="s">
        <v>1300</v>
      </c>
      <c r="D2467" s="1">
        <f t="shared" ca="1" si="38"/>
        <v>44427</v>
      </c>
      <c r="E2467" s="2">
        <v>555</v>
      </c>
      <c r="F2467" s="3">
        <v>0.5</v>
      </c>
    </row>
    <row r="2468" spans="1:6" x14ac:dyDescent="0.3">
      <c r="A2468" t="s">
        <v>5885</v>
      </c>
      <c r="B2468" t="s">
        <v>3336</v>
      </c>
      <c r="C2468" t="s">
        <v>1301</v>
      </c>
      <c r="D2468" s="1">
        <f t="shared" ca="1" si="38"/>
        <v>44979</v>
      </c>
      <c r="E2468" s="2">
        <v>1025</v>
      </c>
      <c r="F2468" s="3">
        <v>0.3</v>
      </c>
    </row>
    <row r="2469" spans="1:6" x14ac:dyDescent="0.3">
      <c r="A2469" t="s">
        <v>5886</v>
      </c>
      <c r="B2469" t="s">
        <v>3337</v>
      </c>
      <c r="C2469" t="s">
        <v>1302</v>
      </c>
      <c r="D2469" s="1">
        <f t="shared" ca="1" si="38"/>
        <v>44347</v>
      </c>
      <c r="E2469" s="2">
        <v>1025</v>
      </c>
      <c r="F2469" s="3">
        <v>0.32</v>
      </c>
    </row>
    <row r="2470" spans="1:6" x14ac:dyDescent="0.3">
      <c r="A2470" t="s">
        <v>5887</v>
      </c>
      <c r="B2470" t="s">
        <v>3338</v>
      </c>
      <c r="C2470" t="s">
        <v>1303</v>
      </c>
      <c r="D2470" s="1">
        <f t="shared" ca="1" si="38"/>
        <v>44210</v>
      </c>
      <c r="E2470" s="2">
        <v>1025</v>
      </c>
      <c r="F2470" s="3">
        <v>0.25</v>
      </c>
    </row>
    <row r="2471" spans="1:6" x14ac:dyDescent="0.3">
      <c r="A2471" t="s">
        <v>5888</v>
      </c>
      <c r="B2471" t="s">
        <v>3339</v>
      </c>
      <c r="C2471" t="s">
        <v>1304</v>
      </c>
      <c r="D2471" s="1">
        <f t="shared" ca="1" si="38"/>
        <v>44589</v>
      </c>
      <c r="E2471" s="2">
        <v>555</v>
      </c>
      <c r="F2471" s="3">
        <v>0.45</v>
      </c>
    </row>
    <row r="2472" spans="1:6" x14ac:dyDescent="0.3">
      <c r="A2472" t="s">
        <v>5889</v>
      </c>
      <c r="B2472" t="s">
        <v>3340</v>
      </c>
      <c r="C2472" t="s">
        <v>1305</v>
      </c>
      <c r="D2472" s="1">
        <f t="shared" ca="1" si="38"/>
        <v>44427</v>
      </c>
      <c r="E2472" s="2">
        <v>599</v>
      </c>
      <c r="F2472" s="3">
        <v>0.15</v>
      </c>
    </row>
    <row r="2473" spans="1:6" x14ac:dyDescent="0.3">
      <c r="A2473" t="s">
        <v>5890</v>
      </c>
      <c r="B2473" t="s">
        <v>3341</v>
      </c>
      <c r="C2473" t="s">
        <v>1306</v>
      </c>
      <c r="D2473" s="1">
        <f t="shared" ca="1" si="38"/>
        <v>44661</v>
      </c>
      <c r="E2473" s="2">
        <v>555</v>
      </c>
      <c r="F2473" s="3">
        <v>0.33</v>
      </c>
    </row>
    <row r="2474" spans="1:6" x14ac:dyDescent="0.3">
      <c r="A2474" t="s">
        <v>5891</v>
      </c>
      <c r="B2474" t="s">
        <v>3342</v>
      </c>
      <c r="C2474" t="s">
        <v>1307</v>
      </c>
      <c r="D2474" s="1">
        <f t="shared" ca="1" si="38"/>
        <v>44997</v>
      </c>
      <c r="E2474" s="2">
        <v>555</v>
      </c>
      <c r="F2474" s="3">
        <v>0.42</v>
      </c>
    </row>
    <row r="2475" spans="1:6" x14ac:dyDescent="0.3">
      <c r="A2475" t="s">
        <v>5892</v>
      </c>
      <c r="B2475" t="s">
        <v>3343</v>
      </c>
      <c r="C2475" t="s">
        <v>1308</v>
      </c>
      <c r="D2475" s="1">
        <f t="shared" ca="1" si="38"/>
        <v>44458</v>
      </c>
      <c r="E2475" s="2">
        <v>565</v>
      </c>
      <c r="F2475" s="3">
        <v>0.42</v>
      </c>
    </row>
    <row r="2476" spans="1:6" x14ac:dyDescent="0.3">
      <c r="A2476" t="s">
        <v>5893</v>
      </c>
      <c r="B2476" t="s">
        <v>3344</v>
      </c>
      <c r="C2476" t="s">
        <v>1309</v>
      </c>
      <c r="D2476" s="1">
        <f t="shared" ca="1" si="38"/>
        <v>44601</v>
      </c>
      <c r="E2476" s="2">
        <v>555</v>
      </c>
      <c r="F2476" s="3">
        <v>0.39</v>
      </c>
    </row>
    <row r="2477" spans="1:6" x14ac:dyDescent="0.3">
      <c r="A2477" t="s">
        <v>5894</v>
      </c>
      <c r="B2477" t="s">
        <v>3345</v>
      </c>
      <c r="C2477" t="s">
        <v>1310</v>
      </c>
      <c r="D2477" s="1">
        <f t="shared" ca="1" si="38"/>
        <v>44633</v>
      </c>
      <c r="E2477" s="2">
        <v>999</v>
      </c>
      <c r="F2477" s="3">
        <v>0.39</v>
      </c>
    </row>
    <row r="2478" spans="1:6" x14ac:dyDescent="0.3">
      <c r="A2478" t="s">
        <v>5895</v>
      </c>
      <c r="B2478" t="s">
        <v>3346</v>
      </c>
      <c r="C2478" t="s">
        <v>1311</v>
      </c>
      <c r="D2478" s="1">
        <f t="shared" ca="1" si="38"/>
        <v>44615</v>
      </c>
      <c r="E2478" s="2">
        <v>999</v>
      </c>
      <c r="F2478" s="3">
        <v>0.39</v>
      </c>
    </row>
    <row r="2479" spans="1:6" x14ac:dyDescent="0.3">
      <c r="A2479" t="s">
        <v>5896</v>
      </c>
      <c r="B2479" t="s">
        <v>3347</v>
      </c>
      <c r="C2479" t="s">
        <v>1312</v>
      </c>
      <c r="D2479" s="1">
        <f t="shared" ca="1" si="38"/>
        <v>45001</v>
      </c>
      <c r="E2479" s="2">
        <v>999</v>
      </c>
      <c r="F2479" s="3">
        <v>0.39</v>
      </c>
    </row>
    <row r="2480" spans="1:6" x14ac:dyDescent="0.3">
      <c r="A2480" t="s">
        <v>5897</v>
      </c>
      <c r="B2480" t="s">
        <v>3348</v>
      </c>
      <c r="C2480" t="s">
        <v>1313</v>
      </c>
      <c r="D2480" s="1">
        <f t="shared" ca="1" si="38"/>
        <v>44766</v>
      </c>
      <c r="E2480" s="2">
        <v>999</v>
      </c>
      <c r="F2480" s="3">
        <v>0.3</v>
      </c>
    </row>
    <row r="2481" spans="1:6" x14ac:dyDescent="0.3">
      <c r="A2481" t="s">
        <v>5898</v>
      </c>
      <c r="B2481" t="s">
        <v>3349</v>
      </c>
      <c r="C2481" t="s">
        <v>1314</v>
      </c>
      <c r="D2481" s="1">
        <f t="shared" ca="1" si="38"/>
        <v>44878</v>
      </c>
      <c r="E2481" s="2">
        <v>1119</v>
      </c>
      <c r="F2481" s="3">
        <v>0.3</v>
      </c>
    </row>
    <row r="2482" spans="1:6" x14ac:dyDescent="0.3">
      <c r="A2482" t="s">
        <v>5899</v>
      </c>
      <c r="B2482" t="s">
        <v>3350</v>
      </c>
      <c r="C2482" t="s">
        <v>1315</v>
      </c>
      <c r="D2482" s="1">
        <f t="shared" ca="1" si="38"/>
        <v>44831</v>
      </c>
      <c r="E2482" s="2">
        <v>1119</v>
      </c>
      <c r="F2482" s="3">
        <v>0.3</v>
      </c>
    </row>
    <row r="2483" spans="1:6" x14ac:dyDescent="0.3">
      <c r="A2483" t="s">
        <v>5900</v>
      </c>
      <c r="B2483" t="s">
        <v>3351</v>
      </c>
      <c r="C2483" t="s">
        <v>1316</v>
      </c>
      <c r="D2483" s="1">
        <f t="shared" ca="1" si="38"/>
        <v>44998</v>
      </c>
      <c r="E2483" s="2">
        <v>1119</v>
      </c>
      <c r="F2483" s="3">
        <v>0.25</v>
      </c>
    </row>
    <row r="2484" spans="1:6" x14ac:dyDescent="0.3">
      <c r="A2484" t="s">
        <v>5901</v>
      </c>
      <c r="B2484" t="s">
        <v>3352</v>
      </c>
      <c r="C2484" t="s">
        <v>1317</v>
      </c>
      <c r="D2484" s="1">
        <f t="shared" ca="1" si="38"/>
        <v>44271</v>
      </c>
      <c r="E2484" s="2">
        <v>1119</v>
      </c>
      <c r="F2484" s="3">
        <v>0.25</v>
      </c>
    </row>
    <row r="2485" spans="1:6" x14ac:dyDescent="0.3">
      <c r="A2485" t="s">
        <v>5902</v>
      </c>
      <c r="B2485" t="s">
        <v>3353</v>
      </c>
      <c r="C2485" t="s">
        <v>1318</v>
      </c>
      <c r="D2485" s="1">
        <f t="shared" ca="1" si="38"/>
        <v>44427</v>
      </c>
      <c r="E2485" s="2">
        <v>985</v>
      </c>
      <c r="F2485" s="3">
        <v>0.3</v>
      </c>
    </row>
    <row r="2486" spans="1:6" x14ac:dyDescent="0.3">
      <c r="A2486" t="s">
        <v>5903</v>
      </c>
      <c r="B2486" t="s">
        <v>3354</v>
      </c>
      <c r="C2486" t="s">
        <v>1318</v>
      </c>
      <c r="D2486" s="1">
        <f t="shared" ca="1" si="38"/>
        <v>44269</v>
      </c>
      <c r="E2486" s="2">
        <v>985</v>
      </c>
      <c r="F2486" s="3">
        <v>0.3</v>
      </c>
    </row>
    <row r="2487" spans="1:6" x14ac:dyDescent="0.3">
      <c r="A2487" t="s">
        <v>5904</v>
      </c>
      <c r="B2487" t="s">
        <v>3355</v>
      </c>
      <c r="C2487" t="s">
        <v>1318</v>
      </c>
      <c r="D2487" s="1">
        <f t="shared" ca="1" si="38"/>
        <v>44683</v>
      </c>
      <c r="E2487" s="2">
        <v>985</v>
      </c>
      <c r="F2487" s="3">
        <v>0.3</v>
      </c>
    </row>
    <row r="2488" spans="1:6" x14ac:dyDescent="0.3">
      <c r="A2488" t="s">
        <v>5905</v>
      </c>
      <c r="B2488" t="s">
        <v>3356</v>
      </c>
      <c r="C2488" t="s">
        <v>1318</v>
      </c>
      <c r="D2488" s="1">
        <f t="shared" ca="1" si="38"/>
        <v>44649</v>
      </c>
      <c r="E2488" s="2">
        <v>985</v>
      </c>
      <c r="F2488" s="3">
        <v>0.4</v>
      </c>
    </row>
    <row r="2489" spans="1:6" x14ac:dyDescent="0.3">
      <c r="A2489" t="s">
        <v>5906</v>
      </c>
      <c r="B2489" t="s">
        <v>3357</v>
      </c>
      <c r="C2489" t="s">
        <v>1318</v>
      </c>
      <c r="D2489" s="1">
        <f t="shared" ca="1" si="38"/>
        <v>44408</v>
      </c>
      <c r="E2489" s="2">
        <v>985</v>
      </c>
      <c r="F2489" s="3">
        <v>0.4</v>
      </c>
    </row>
    <row r="2490" spans="1:6" x14ac:dyDescent="0.3">
      <c r="A2490" t="s">
        <v>5907</v>
      </c>
      <c r="B2490" t="s">
        <v>3358</v>
      </c>
      <c r="C2490" t="s">
        <v>1319</v>
      </c>
      <c r="D2490" s="1">
        <f t="shared" ca="1" si="38"/>
        <v>44915</v>
      </c>
      <c r="E2490" s="2">
        <v>369</v>
      </c>
      <c r="F2490" s="3">
        <v>0.4</v>
      </c>
    </row>
    <row r="2491" spans="1:6" x14ac:dyDescent="0.3">
      <c r="A2491" t="s">
        <v>5908</v>
      </c>
      <c r="B2491" t="s">
        <v>3359</v>
      </c>
      <c r="C2491" t="s">
        <v>1320</v>
      </c>
      <c r="D2491" s="1">
        <f t="shared" ca="1" si="38"/>
        <v>44797</v>
      </c>
      <c r="E2491" s="2">
        <v>399</v>
      </c>
      <c r="F2491" s="3">
        <v>0.4</v>
      </c>
    </row>
    <row r="2492" spans="1:6" x14ac:dyDescent="0.3">
      <c r="A2492" t="s">
        <v>5909</v>
      </c>
      <c r="B2492" t="s">
        <v>3360</v>
      </c>
      <c r="C2492" t="s">
        <v>1321</v>
      </c>
      <c r="D2492" s="1">
        <f t="shared" ca="1" si="38"/>
        <v>44223</v>
      </c>
      <c r="E2492" s="2">
        <v>399</v>
      </c>
      <c r="F2492" s="3">
        <v>0.4</v>
      </c>
    </row>
    <row r="2493" spans="1:6" x14ac:dyDescent="0.3">
      <c r="A2493" t="s">
        <v>5910</v>
      </c>
      <c r="B2493" t="s">
        <v>3361</v>
      </c>
      <c r="C2493" t="s">
        <v>1322</v>
      </c>
      <c r="D2493" s="1">
        <f t="shared" ca="1" si="38"/>
        <v>44508</v>
      </c>
      <c r="E2493" s="2">
        <v>399</v>
      </c>
      <c r="F2493" s="3">
        <v>0.4</v>
      </c>
    </row>
    <row r="2494" spans="1:6" x14ac:dyDescent="0.3">
      <c r="A2494" t="s">
        <v>5911</v>
      </c>
      <c r="B2494" t="s">
        <v>3362</v>
      </c>
      <c r="C2494" t="s">
        <v>1323</v>
      </c>
      <c r="D2494" s="1">
        <f t="shared" ca="1" si="38"/>
        <v>44682</v>
      </c>
      <c r="E2494" s="2">
        <v>399</v>
      </c>
      <c r="F2494" s="3">
        <v>0.45</v>
      </c>
    </row>
    <row r="2495" spans="1:6" x14ac:dyDescent="0.3">
      <c r="A2495" t="s">
        <v>5912</v>
      </c>
      <c r="B2495" t="s">
        <v>3363</v>
      </c>
      <c r="C2495" t="s">
        <v>1324</v>
      </c>
      <c r="D2495" s="1">
        <f t="shared" ca="1" si="38"/>
        <v>44770</v>
      </c>
      <c r="E2495" s="2">
        <v>555</v>
      </c>
      <c r="F2495" s="3">
        <v>0.45</v>
      </c>
    </row>
    <row r="2496" spans="1:6" x14ac:dyDescent="0.3">
      <c r="A2496" t="s">
        <v>5913</v>
      </c>
      <c r="B2496" t="s">
        <v>3364</v>
      </c>
      <c r="C2496" t="s">
        <v>1325</v>
      </c>
      <c r="D2496" s="1">
        <f t="shared" ca="1" si="38"/>
        <v>44598</v>
      </c>
      <c r="E2496" s="2">
        <v>555</v>
      </c>
      <c r="F2496" s="3">
        <v>0.45</v>
      </c>
    </row>
    <row r="2497" spans="1:6" x14ac:dyDescent="0.3">
      <c r="A2497" t="s">
        <v>5914</v>
      </c>
      <c r="B2497" t="s">
        <v>3365</v>
      </c>
      <c r="C2497" t="s">
        <v>1326</v>
      </c>
      <c r="D2497" s="1">
        <f t="shared" ca="1" si="38"/>
        <v>44255</v>
      </c>
      <c r="E2497" s="2">
        <v>555</v>
      </c>
      <c r="F2497" s="3">
        <v>0.47</v>
      </c>
    </row>
    <row r="2498" spans="1:6" x14ac:dyDescent="0.3">
      <c r="A2498" t="s">
        <v>5915</v>
      </c>
      <c r="B2498" t="s">
        <v>3366</v>
      </c>
      <c r="C2498" t="s">
        <v>1327</v>
      </c>
      <c r="D2498" s="1">
        <f t="shared" ca="1" si="38"/>
        <v>44775</v>
      </c>
      <c r="E2498" s="2">
        <v>555</v>
      </c>
      <c r="F2498" s="3">
        <v>0.47</v>
      </c>
    </row>
    <row r="2499" spans="1:6" x14ac:dyDescent="0.3">
      <c r="A2499" t="s">
        <v>5916</v>
      </c>
      <c r="B2499" t="s">
        <v>3367</v>
      </c>
      <c r="C2499" t="s">
        <v>1328</v>
      </c>
      <c r="D2499" s="1">
        <f t="shared" ref="D2499:D2562" ca="1" si="39">RANDBETWEEN(DATE(2021,1,1),DATE(2023,3,31))</f>
        <v>44338</v>
      </c>
      <c r="E2499" s="2">
        <v>675</v>
      </c>
      <c r="F2499" s="3">
        <v>0.46</v>
      </c>
    </row>
    <row r="2500" spans="1:6" x14ac:dyDescent="0.3">
      <c r="A2500" t="s">
        <v>5917</v>
      </c>
      <c r="B2500" t="s">
        <v>3368</v>
      </c>
      <c r="C2500" t="s">
        <v>1329</v>
      </c>
      <c r="D2500" s="1">
        <f t="shared" ca="1" si="39"/>
        <v>44622</v>
      </c>
      <c r="E2500" s="2">
        <v>675</v>
      </c>
      <c r="F2500" s="3">
        <v>0.46</v>
      </c>
    </row>
    <row r="2501" spans="1:6" x14ac:dyDescent="0.3">
      <c r="A2501" t="s">
        <v>5918</v>
      </c>
      <c r="B2501" t="s">
        <v>3369</v>
      </c>
      <c r="C2501" t="s">
        <v>1330</v>
      </c>
      <c r="D2501" s="1">
        <f t="shared" ca="1" si="39"/>
        <v>44751</v>
      </c>
      <c r="E2501" s="2">
        <v>675</v>
      </c>
      <c r="F2501" s="3">
        <v>0.46</v>
      </c>
    </row>
    <row r="2502" spans="1:6" x14ac:dyDescent="0.3">
      <c r="A2502" t="s">
        <v>5919</v>
      </c>
      <c r="B2502" t="s">
        <v>3370</v>
      </c>
      <c r="C2502" t="s">
        <v>1331</v>
      </c>
      <c r="D2502" s="1">
        <f t="shared" ca="1" si="39"/>
        <v>44567</v>
      </c>
      <c r="E2502" s="2">
        <v>654</v>
      </c>
      <c r="F2502" s="3">
        <v>0.3</v>
      </c>
    </row>
    <row r="2503" spans="1:6" x14ac:dyDescent="0.3">
      <c r="A2503" t="s">
        <v>5920</v>
      </c>
      <c r="B2503" t="s">
        <v>3371</v>
      </c>
      <c r="C2503" t="s">
        <v>1332</v>
      </c>
      <c r="D2503" s="1">
        <f t="shared" ca="1" si="39"/>
        <v>44983</v>
      </c>
      <c r="E2503" s="2">
        <v>654</v>
      </c>
      <c r="F2503" s="3">
        <v>0.3</v>
      </c>
    </row>
    <row r="2504" spans="1:6" x14ac:dyDescent="0.3">
      <c r="A2504" t="s">
        <v>5921</v>
      </c>
      <c r="B2504" t="s">
        <v>3372</v>
      </c>
      <c r="C2504" t="s">
        <v>1333</v>
      </c>
      <c r="D2504" s="1">
        <f t="shared" ca="1" si="39"/>
        <v>44264</v>
      </c>
      <c r="E2504" s="2">
        <v>654</v>
      </c>
      <c r="F2504" s="3">
        <v>0.3</v>
      </c>
    </row>
    <row r="2505" spans="1:6" x14ac:dyDescent="0.3">
      <c r="A2505" t="s">
        <v>5922</v>
      </c>
      <c r="B2505" t="s">
        <v>3373</v>
      </c>
      <c r="C2505" t="s">
        <v>1334</v>
      </c>
      <c r="D2505" s="1">
        <f t="shared" ca="1" si="39"/>
        <v>44716</v>
      </c>
      <c r="E2505" s="2">
        <v>654</v>
      </c>
      <c r="F2505" s="3">
        <v>0.3</v>
      </c>
    </row>
    <row r="2506" spans="1:6" x14ac:dyDescent="0.3">
      <c r="A2506" t="s">
        <v>5923</v>
      </c>
      <c r="B2506" t="s">
        <v>3374</v>
      </c>
      <c r="C2506" t="s">
        <v>1335</v>
      </c>
      <c r="D2506" s="1">
        <f t="shared" ca="1" si="39"/>
        <v>44337</v>
      </c>
      <c r="E2506" s="2">
        <v>356</v>
      </c>
      <c r="F2506" s="3">
        <v>0.3</v>
      </c>
    </row>
    <row r="2507" spans="1:6" x14ac:dyDescent="0.3">
      <c r="A2507" t="s">
        <v>5924</v>
      </c>
      <c r="B2507" t="s">
        <v>3375</v>
      </c>
      <c r="C2507" t="s">
        <v>1336</v>
      </c>
      <c r="D2507" s="1">
        <f t="shared" ca="1" si="39"/>
        <v>44516</v>
      </c>
      <c r="E2507" s="2">
        <v>686</v>
      </c>
      <c r="F2507" s="3">
        <v>0.35</v>
      </c>
    </row>
    <row r="2508" spans="1:6" x14ac:dyDescent="0.3">
      <c r="A2508" t="s">
        <v>5925</v>
      </c>
      <c r="B2508" t="s">
        <v>3376</v>
      </c>
      <c r="C2508" t="s">
        <v>1337</v>
      </c>
      <c r="D2508" s="1">
        <f t="shared" ca="1" si="39"/>
        <v>44544</v>
      </c>
      <c r="E2508" s="2">
        <v>456</v>
      </c>
      <c r="F2508" s="3">
        <v>0.35</v>
      </c>
    </row>
    <row r="2509" spans="1:6" x14ac:dyDescent="0.3">
      <c r="A2509" t="s">
        <v>5926</v>
      </c>
      <c r="B2509" t="s">
        <v>3377</v>
      </c>
      <c r="C2509" t="s">
        <v>1338</v>
      </c>
      <c r="D2509" s="1">
        <f t="shared" ca="1" si="39"/>
        <v>44473</v>
      </c>
      <c r="E2509" s="2">
        <v>516</v>
      </c>
      <c r="F2509" s="3">
        <v>0.35</v>
      </c>
    </row>
    <row r="2510" spans="1:6" x14ac:dyDescent="0.3">
      <c r="A2510" t="s">
        <v>5927</v>
      </c>
      <c r="B2510" t="s">
        <v>3378</v>
      </c>
      <c r="C2510" t="s">
        <v>1339</v>
      </c>
      <c r="D2510" s="1">
        <f t="shared" ca="1" si="39"/>
        <v>44636</v>
      </c>
      <c r="E2510" s="2">
        <v>355</v>
      </c>
      <c r="F2510" s="3">
        <v>0.35</v>
      </c>
    </row>
    <row r="2511" spans="1:6" x14ac:dyDescent="0.3">
      <c r="A2511" t="s">
        <v>5928</v>
      </c>
      <c r="B2511" t="s">
        <v>3379</v>
      </c>
      <c r="C2511" t="s">
        <v>1340</v>
      </c>
      <c r="D2511" s="1">
        <f t="shared" ca="1" si="39"/>
        <v>44269</v>
      </c>
      <c r="E2511" s="2">
        <v>465</v>
      </c>
      <c r="F2511" s="3">
        <v>0.35</v>
      </c>
    </row>
    <row r="2512" spans="1:6" x14ac:dyDescent="0.3">
      <c r="A2512" t="s">
        <v>5929</v>
      </c>
      <c r="B2512" t="s">
        <v>3380</v>
      </c>
      <c r="C2512" t="s">
        <v>1341</v>
      </c>
      <c r="D2512" s="1">
        <f t="shared" ca="1" si="39"/>
        <v>44580</v>
      </c>
      <c r="E2512" s="2">
        <v>965</v>
      </c>
      <c r="F2512" s="3">
        <v>0.35</v>
      </c>
    </row>
    <row r="2513" spans="1:6" x14ac:dyDescent="0.3">
      <c r="A2513" t="s">
        <v>5930</v>
      </c>
      <c r="B2513" t="s">
        <v>3381</v>
      </c>
      <c r="C2513" t="s">
        <v>1342</v>
      </c>
      <c r="D2513" s="1">
        <f t="shared" ca="1" si="39"/>
        <v>44714</v>
      </c>
      <c r="E2513" s="2">
        <v>1158</v>
      </c>
      <c r="F2513" s="3">
        <v>0.4</v>
      </c>
    </row>
    <row r="2514" spans="1:6" x14ac:dyDescent="0.3">
      <c r="A2514" t="s">
        <v>5931</v>
      </c>
      <c r="B2514" t="s">
        <v>3382</v>
      </c>
      <c r="C2514" t="s">
        <v>1343</v>
      </c>
      <c r="D2514" s="1">
        <f t="shared" ca="1" si="39"/>
        <v>44485</v>
      </c>
      <c r="E2514" s="2">
        <v>264</v>
      </c>
      <c r="F2514" s="3">
        <v>0.4</v>
      </c>
    </row>
    <row r="2515" spans="1:6" x14ac:dyDescent="0.3">
      <c r="A2515" t="s">
        <v>5932</v>
      </c>
      <c r="B2515" t="s">
        <v>3383</v>
      </c>
      <c r="C2515" t="s">
        <v>1344</v>
      </c>
      <c r="D2515" s="1">
        <f t="shared" ca="1" si="39"/>
        <v>44542</v>
      </c>
      <c r="E2515" s="2">
        <v>433</v>
      </c>
      <c r="F2515" s="3">
        <v>0.15</v>
      </c>
    </row>
    <row r="2516" spans="1:6" x14ac:dyDescent="0.3">
      <c r="A2516" t="s">
        <v>5933</v>
      </c>
      <c r="B2516" t="s">
        <v>3384</v>
      </c>
      <c r="C2516" t="s">
        <v>1345</v>
      </c>
      <c r="D2516" s="1">
        <f t="shared" ca="1" si="39"/>
        <v>44876</v>
      </c>
      <c r="E2516" s="2">
        <v>562</v>
      </c>
      <c r="F2516" s="3">
        <v>0.15</v>
      </c>
    </row>
    <row r="2517" spans="1:6" x14ac:dyDescent="0.3">
      <c r="A2517" t="s">
        <v>5934</v>
      </c>
      <c r="B2517" t="s">
        <v>3285</v>
      </c>
      <c r="C2517" t="s">
        <v>1346</v>
      </c>
      <c r="D2517" s="1">
        <f t="shared" ca="1" si="39"/>
        <v>44862</v>
      </c>
      <c r="E2517" s="2">
        <v>423</v>
      </c>
      <c r="F2517" s="3">
        <v>0.15</v>
      </c>
    </row>
    <row r="2518" spans="1:6" x14ac:dyDescent="0.3">
      <c r="A2518" t="s">
        <v>5935</v>
      </c>
      <c r="B2518" t="s">
        <v>3286</v>
      </c>
      <c r="C2518" t="s">
        <v>1346</v>
      </c>
      <c r="D2518" s="1">
        <f t="shared" ca="1" si="39"/>
        <v>44775</v>
      </c>
      <c r="E2518" s="2">
        <v>621</v>
      </c>
      <c r="F2518" s="3">
        <v>0.44</v>
      </c>
    </row>
    <row r="2519" spans="1:6" x14ac:dyDescent="0.3">
      <c r="A2519" t="s">
        <v>5936</v>
      </c>
      <c r="B2519" t="s">
        <v>3287</v>
      </c>
      <c r="C2519" t="s">
        <v>1346</v>
      </c>
      <c r="D2519" s="1">
        <f t="shared" ca="1" si="39"/>
        <v>44791</v>
      </c>
      <c r="E2519" s="2">
        <v>333</v>
      </c>
      <c r="F2519" s="3">
        <v>0.44</v>
      </c>
    </row>
    <row r="2520" spans="1:6" x14ac:dyDescent="0.3">
      <c r="A2520" t="s">
        <v>5937</v>
      </c>
      <c r="B2520" t="s">
        <v>3288</v>
      </c>
      <c r="C2520" t="s">
        <v>1346</v>
      </c>
      <c r="D2520" s="1">
        <f t="shared" ca="1" si="39"/>
        <v>44270</v>
      </c>
      <c r="E2520" s="2">
        <v>236</v>
      </c>
      <c r="F2520" s="3">
        <v>0.44</v>
      </c>
    </row>
    <row r="2521" spans="1:6" x14ac:dyDescent="0.3">
      <c r="A2521" t="s">
        <v>5938</v>
      </c>
      <c r="B2521" t="s">
        <v>3289</v>
      </c>
      <c r="C2521" t="s">
        <v>1346</v>
      </c>
      <c r="D2521" s="1">
        <f t="shared" ca="1" si="39"/>
        <v>44445</v>
      </c>
      <c r="E2521" s="2">
        <v>456</v>
      </c>
      <c r="F2521" s="3">
        <v>0.44</v>
      </c>
    </row>
    <row r="2522" spans="1:6" x14ac:dyDescent="0.3">
      <c r="A2522" t="s">
        <v>5939</v>
      </c>
      <c r="B2522" t="s">
        <v>3290</v>
      </c>
      <c r="C2522" t="s">
        <v>1346</v>
      </c>
      <c r="D2522" s="1">
        <f t="shared" ca="1" si="39"/>
        <v>44512</v>
      </c>
      <c r="E2522" s="2">
        <v>963</v>
      </c>
      <c r="F2522" s="3">
        <v>0.1</v>
      </c>
    </row>
    <row r="2523" spans="1:6" x14ac:dyDescent="0.3">
      <c r="A2523" t="s">
        <v>5940</v>
      </c>
      <c r="B2523" t="s">
        <v>3291</v>
      </c>
      <c r="C2523" t="s">
        <v>1347</v>
      </c>
      <c r="D2523" s="1">
        <f t="shared" ca="1" si="39"/>
        <v>44520</v>
      </c>
      <c r="E2523" s="2">
        <v>234</v>
      </c>
      <c r="F2523" s="3">
        <v>0.1</v>
      </c>
    </row>
    <row r="2524" spans="1:6" x14ac:dyDescent="0.3">
      <c r="A2524" t="s">
        <v>5941</v>
      </c>
      <c r="B2524" t="s">
        <v>3292</v>
      </c>
      <c r="C2524" t="s">
        <v>1348</v>
      </c>
      <c r="D2524" s="1">
        <f t="shared" ca="1" si="39"/>
        <v>44199</v>
      </c>
      <c r="E2524" s="2">
        <v>456</v>
      </c>
      <c r="F2524" s="3">
        <v>0.1</v>
      </c>
    </row>
    <row r="2525" spans="1:6" x14ac:dyDescent="0.3">
      <c r="A2525" t="s">
        <v>5942</v>
      </c>
      <c r="B2525" t="s">
        <v>3293</v>
      </c>
      <c r="C2525" t="s">
        <v>1349</v>
      </c>
      <c r="D2525" s="1">
        <f t="shared" ca="1" si="39"/>
        <v>44538</v>
      </c>
      <c r="E2525" s="2">
        <v>564</v>
      </c>
      <c r="F2525" s="3">
        <v>0.3</v>
      </c>
    </row>
    <row r="2526" spans="1:6" x14ac:dyDescent="0.3">
      <c r="A2526" t="s">
        <v>5943</v>
      </c>
      <c r="B2526" t="s">
        <v>3294</v>
      </c>
      <c r="C2526" t="s">
        <v>1350</v>
      </c>
      <c r="D2526" s="1">
        <f t="shared" ca="1" si="39"/>
        <v>44989</v>
      </c>
      <c r="E2526" s="2">
        <v>634</v>
      </c>
      <c r="F2526" s="3">
        <v>0.3</v>
      </c>
    </row>
    <row r="2527" spans="1:6" x14ac:dyDescent="0.3">
      <c r="A2527" t="s">
        <v>5944</v>
      </c>
      <c r="B2527" t="s">
        <v>3295</v>
      </c>
      <c r="C2527" t="s">
        <v>1351</v>
      </c>
      <c r="D2527" s="1">
        <f t="shared" ca="1" si="39"/>
        <v>44517</v>
      </c>
      <c r="E2527" s="2">
        <v>236</v>
      </c>
      <c r="F2527" s="3">
        <v>0.3</v>
      </c>
    </row>
    <row r="2528" spans="1:6" x14ac:dyDescent="0.3">
      <c r="A2528" t="s">
        <v>5945</v>
      </c>
      <c r="B2528" t="s">
        <v>3296</v>
      </c>
      <c r="C2528" t="s">
        <v>1352</v>
      </c>
      <c r="D2528" s="1">
        <f t="shared" ca="1" si="39"/>
        <v>44448</v>
      </c>
      <c r="E2528" s="2">
        <v>444</v>
      </c>
      <c r="F2528" s="3">
        <v>0.25</v>
      </c>
    </row>
    <row r="2529" spans="1:6" x14ac:dyDescent="0.3">
      <c r="A2529" t="s">
        <v>5946</v>
      </c>
      <c r="B2529" t="s">
        <v>3297</v>
      </c>
      <c r="C2529" t="s">
        <v>1353</v>
      </c>
      <c r="D2529" s="1">
        <f t="shared" ca="1" si="39"/>
        <v>44263</v>
      </c>
      <c r="E2529" s="2">
        <v>456</v>
      </c>
      <c r="F2529" s="3">
        <v>0.25</v>
      </c>
    </row>
    <row r="2530" spans="1:6" x14ac:dyDescent="0.3">
      <c r="A2530" t="s">
        <v>5947</v>
      </c>
      <c r="B2530" t="s">
        <v>3298</v>
      </c>
      <c r="C2530" t="s">
        <v>1354</v>
      </c>
      <c r="D2530" s="1">
        <f t="shared" ca="1" si="39"/>
        <v>44702</v>
      </c>
      <c r="E2530" s="2">
        <v>963</v>
      </c>
      <c r="F2530" s="3">
        <v>0.3</v>
      </c>
    </row>
    <row r="2531" spans="1:6" x14ac:dyDescent="0.3">
      <c r="A2531" t="s">
        <v>5948</v>
      </c>
      <c r="B2531" t="s">
        <v>3299</v>
      </c>
      <c r="C2531" t="s">
        <v>1355</v>
      </c>
      <c r="D2531" s="1">
        <f t="shared" ca="1" si="39"/>
        <v>44902</v>
      </c>
      <c r="E2531" s="2">
        <v>456</v>
      </c>
      <c r="F2531" s="3">
        <v>0.3</v>
      </c>
    </row>
    <row r="2532" spans="1:6" x14ac:dyDescent="0.3">
      <c r="A2532" t="s">
        <v>5949</v>
      </c>
      <c r="B2532" t="s">
        <v>3300</v>
      </c>
      <c r="C2532" t="s">
        <v>1356</v>
      </c>
      <c r="D2532" s="1">
        <f t="shared" ca="1" si="39"/>
        <v>44494</v>
      </c>
      <c r="E2532" s="2">
        <v>1189</v>
      </c>
      <c r="F2532" s="3">
        <v>0.3</v>
      </c>
    </row>
    <row r="2533" spans="1:6" x14ac:dyDescent="0.3">
      <c r="A2533" t="s">
        <v>5950</v>
      </c>
      <c r="B2533" t="s">
        <v>3301</v>
      </c>
      <c r="C2533" t="s">
        <v>1357</v>
      </c>
      <c r="D2533" s="1">
        <f t="shared" ca="1" si="39"/>
        <v>44892</v>
      </c>
      <c r="E2533" s="2">
        <v>1298</v>
      </c>
      <c r="F2533" s="3">
        <v>0.4</v>
      </c>
    </row>
    <row r="2534" spans="1:6" x14ac:dyDescent="0.3">
      <c r="A2534" t="s">
        <v>5951</v>
      </c>
      <c r="B2534" t="s">
        <v>3302</v>
      </c>
      <c r="C2534" t="s">
        <v>1358</v>
      </c>
      <c r="D2534" s="1">
        <f t="shared" ca="1" si="39"/>
        <v>45014</v>
      </c>
      <c r="E2534" s="2">
        <v>1456</v>
      </c>
      <c r="F2534" s="3">
        <v>0.4</v>
      </c>
    </row>
    <row r="2535" spans="1:6" x14ac:dyDescent="0.3">
      <c r="A2535" t="s">
        <v>5952</v>
      </c>
      <c r="B2535" t="s">
        <v>3303</v>
      </c>
      <c r="C2535" t="s">
        <v>1359</v>
      </c>
      <c r="D2535" s="1">
        <f t="shared" ca="1" si="39"/>
        <v>44404</v>
      </c>
      <c r="E2535" s="2">
        <v>1478</v>
      </c>
      <c r="F2535" s="3">
        <v>0.4</v>
      </c>
    </row>
    <row r="2536" spans="1:6" x14ac:dyDescent="0.3">
      <c r="A2536" t="s">
        <v>5953</v>
      </c>
      <c r="B2536" t="s">
        <v>3304</v>
      </c>
      <c r="C2536" t="s">
        <v>1360</v>
      </c>
      <c r="D2536" s="1">
        <f t="shared" ca="1" si="39"/>
        <v>44365</v>
      </c>
      <c r="E2536" s="2">
        <v>256</v>
      </c>
      <c r="F2536" s="3">
        <v>0.4</v>
      </c>
    </row>
    <row r="2537" spans="1:6" x14ac:dyDescent="0.3">
      <c r="A2537" t="s">
        <v>5954</v>
      </c>
      <c r="B2537" t="s">
        <v>3305</v>
      </c>
      <c r="C2537" t="s">
        <v>1361</v>
      </c>
      <c r="D2537" s="1">
        <f t="shared" ca="1" si="39"/>
        <v>44785</v>
      </c>
      <c r="E2537" s="2">
        <v>2698</v>
      </c>
      <c r="F2537" s="3">
        <v>0.4</v>
      </c>
    </row>
    <row r="2538" spans="1:6" x14ac:dyDescent="0.3">
      <c r="A2538" t="s">
        <v>5955</v>
      </c>
      <c r="B2538" t="s">
        <v>3306</v>
      </c>
      <c r="C2538" t="s">
        <v>1362</v>
      </c>
      <c r="D2538" s="1">
        <f t="shared" ca="1" si="39"/>
        <v>44949</v>
      </c>
      <c r="E2538" s="2">
        <v>2364</v>
      </c>
      <c r="F2538" s="3">
        <v>0.4</v>
      </c>
    </row>
    <row r="2539" spans="1:6" x14ac:dyDescent="0.3">
      <c r="A2539" t="s">
        <v>5956</v>
      </c>
      <c r="B2539" t="s">
        <v>3307</v>
      </c>
      <c r="C2539" t="s">
        <v>1363</v>
      </c>
      <c r="D2539" s="1">
        <f t="shared" ca="1" si="39"/>
        <v>44564</v>
      </c>
      <c r="E2539" s="2">
        <v>1236</v>
      </c>
      <c r="F2539" s="3">
        <v>0.45</v>
      </c>
    </row>
    <row r="2540" spans="1:6" x14ac:dyDescent="0.3">
      <c r="A2540" t="s">
        <v>5957</v>
      </c>
      <c r="B2540" t="s">
        <v>3308</v>
      </c>
      <c r="C2540" t="s">
        <v>1364</v>
      </c>
      <c r="D2540" s="1">
        <f t="shared" ca="1" si="39"/>
        <v>44332</v>
      </c>
      <c r="E2540" s="2">
        <v>756</v>
      </c>
      <c r="F2540" s="3">
        <v>0.45</v>
      </c>
    </row>
    <row r="2541" spans="1:6" x14ac:dyDescent="0.3">
      <c r="A2541" t="s">
        <v>5958</v>
      </c>
      <c r="B2541" t="s">
        <v>3309</v>
      </c>
      <c r="C2541" t="s">
        <v>1365</v>
      </c>
      <c r="D2541" s="1">
        <f t="shared" ca="1" si="39"/>
        <v>44531</v>
      </c>
      <c r="E2541" s="2">
        <v>326</v>
      </c>
      <c r="F2541" s="3">
        <v>0.45</v>
      </c>
    </row>
    <row r="2542" spans="1:6" x14ac:dyDescent="0.3">
      <c r="A2542" t="s">
        <v>5959</v>
      </c>
      <c r="B2542" t="s">
        <v>3310</v>
      </c>
      <c r="C2542" t="s">
        <v>1366</v>
      </c>
      <c r="D2542" s="1">
        <f t="shared" ca="1" si="39"/>
        <v>44370</v>
      </c>
      <c r="E2542" s="2">
        <v>453</v>
      </c>
      <c r="F2542" s="3">
        <v>0.47</v>
      </c>
    </row>
    <row r="2543" spans="1:6" x14ac:dyDescent="0.3">
      <c r="A2543" t="s">
        <v>5960</v>
      </c>
      <c r="B2543" t="s">
        <v>3311</v>
      </c>
      <c r="C2543" t="s">
        <v>1367</v>
      </c>
      <c r="D2543" s="1">
        <f t="shared" ca="1" si="39"/>
        <v>45012</v>
      </c>
      <c r="E2543" s="2">
        <v>326</v>
      </c>
      <c r="F2543" s="3">
        <v>0.47</v>
      </c>
    </row>
    <row r="2544" spans="1:6" x14ac:dyDescent="0.3">
      <c r="A2544" t="s">
        <v>5961</v>
      </c>
      <c r="B2544" t="s">
        <v>3312</v>
      </c>
      <c r="C2544" t="s">
        <v>1368</v>
      </c>
      <c r="D2544" s="1">
        <f t="shared" ca="1" si="39"/>
        <v>44788</v>
      </c>
      <c r="E2544" s="2">
        <v>456</v>
      </c>
      <c r="F2544" s="3">
        <v>0.46</v>
      </c>
    </row>
    <row r="2545" spans="1:6" x14ac:dyDescent="0.3">
      <c r="A2545" t="s">
        <v>5962</v>
      </c>
      <c r="B2545" t="s">
        <v>3313</v>
      </c>
      <c r="C2545" t="s">
        <v>1369</v>
      </c>
      <c r="D2545" s="1">
        <f t="shared" ca="1" si="39"/>
        <v>44809</v>
      </c>
      <c r="E2545" s="2">
        <v>675</v>
      </c>
      <c r="F2545" s="3">
        <v>0.46</v>
      </c>
    </row>
    <row r="2546" spans="1:6" x14ac:dyDescent="0.3">
      <c r="A2546" t="s">
        <v>5963</v>
      </c>
      <c r="B2546" t="s">
        <v>3314</v>
      </c>
      <c r="C2546" t="s">
        <v>1370</v>
      </c>
      <c r="D2546" s="1">
        <f t="shared" ca="1" si="39"/>
        <v>44851</v>
      </c>
      <c r="E2546" s="2">
        <v>654</v>
      </c>
      <c r="F2546" s="3">
        <v>0.46</v>
      </c>
    </row>
    <row r="2547" spans="1:6" x14ac:dyDescent="0.3">
      <c r="A2547" t="s">
        <v>5964</v>
      </c>
      <c r="B2547" t="s">
        <v>3315</v>
      </c>
      <c r="C2547" t="s">
        <v>1371</v>
      </c>
      <c r="D2547" s="1">
        <f t="shared" ca="1" si="39"/>
        <v>44484</v>
      </c>
      <c r="E2547" s="2">
        <v>654</v>
      </c>
      <c r="F2547" s="3">
        <v>0.3</v>
      </c>
    </row>
    <row r="2548" spans="1:6" x14ac:dyDescent="0.3">
      <c r="A2548" t="s">
        <v>5965</v>
      </c>
      <c r="B2548" t="s">
        <v>3316</v>
      </c>
      <c r="C2548" t="s">
        <v>1372</v>
      </c>
      <c r="D2548" s="1">
        <f t="shared" ca="1" si="39"/>
        <v>44262</v>
      </c>
      <c r="E2548" s="2">
        <v>654</v>
      </c>
      <c r="F2548" s="3">
        <v>0.3</v>
      </c>
    </row>
    <row r="2549" spans="1:6" x14ac:dyDescent="0.3">
      <c r="A2549" t="s">
        <v>5966</v>
      </c>
      <c r="B2549" t="s">
        <v>3317</v>
      </c>
      <c r="C2549" t="s">
        <v>1373</v>
      </c>
      <c r="D2549" s="1">
        <f t="shared" ca="1" si="39"/>
        <v>44621</v>
      </c>
      <c r="E2549" s="2">
        <v>654</v>
      </c>
      <c r="F2549" s="3">
        <v>0.3</v>
      </c>
    </row>
    <row r="2550" spans="1:6" x14ac:dyDescent="0.3">
      <c r="A2550" t="s">
        <v>5967</v>
      </c>
      <c r="B2550" t="s">
        <v>3318</v>
      </c>
      <c r="C2550" t="s">
        <v>1374</v>
      </c>
      <c r="D2550" s="1">
        <f t="shared" ca="1" si="39"/>
        <v>44934</v>
      </c>
      <c r="E2550" s="2">
        <v>356</v>
      </c>
      <c r="F2550" s="3">
        <v>0.3</v>
      </c>
    </row>
    <row r="2551" spans="1:6" x14ac:dyDescent="0.3">
      <c r="A2551" t="s">
        <v>5968</v>
      </c>
      <c r="B2551" t="s">
        <v>3319</v>
      </c>
      <c r="C2551" t="s">
        <v>1375</v>
      </c>
      <c r="D2551" s="1">
        <f t="shared" ca="1" si="39"/>
        <v>44785</v>
      </c>
      <c r="E2551" s="2">
        <v>686</v>
      </c>
      <c r="F2551" s="3">
        <v>0.3</v>
      </c>
    </row>
    <row r="2552" spans="1:6" x14ac:dyDescent="0.3">
      <c r="A2552" t="s">
        <v>5969</v>
      </c>
      <c r="B2552" t="s">
        <v>3320</v>
      </c>
      <c r="C2552" t="s">
        <v>1376</v>
      </c>
      <c r="D2552" s="1">
        <f t="shared" ca="1" si="39"/>
        <v>44521</v>
      </c>
      <c r="E2552" s="2">
        <v>456</v>
      </c>
      <c r="F2552" s="3">
        <v>0.35</v>
      </c>
    </row>
    <row r="2553" spans="1:6" x14ac:dyDescent="0.3">
      <c r="A2553" t="s">
        <v>5970</v>
      </c>
      <c r="B2553" t="s">
        <v>3321</v>
      </c>
      <c r="C2553" t="s">
        <v>1377</v>
      </c>
      <c r="D2553" s="1">
        <f t="shared" ca="1" si="39"/>
        <v>44359</v>
      </c>
      <c r="E2553" s="2">
        <v>516</v>
      </c>
      <c r="F2553" s="3">
        <v>0.35</v>
      </c>
    </row>
    <row r="2554" spans="1:6" x14ac:dyDescent="0.3">
      <c r="A2554" t="s">
        <v>5971</v>
      </c>
      <c r="B2554" t="s">
        <v>3322</v>
      </c>
      <c r="C2554" t="s">
        <v>1378</v>
      </c>
      <c r="D2554" s="1">
        <f t="shared" ca="1" si="39"/>
        <v>44888</v>
      </c>
      <c r="E2554" s="2">
        <v>355</v>
      </c>
      <c r="F2554" s="3">
        <v>0.35</v>
      </c>
    </row>
    <row r="2555" spans="1:6" x14ac:dyDescent="0.3">
      <c r="A2555" t="s">
        <v>5972</v>
      </c>
      <c r="B2555" t="s">
        <v>3323</v>
      </c>
      <c r="C2555" t="s">
        <v>1379</v>
      </c>
      <c r="D2555" s="1">
        <f t="shared" ca="1" si="39"/>
        <v>44810</v>
      </c>
      <c r="E2555" s="2">
        <v>465</v>
      </c>
      <c r="F2555" s="3">
        <v>0.35</v>
      </c>
    </row>
    <row r="2556" spans="1:6" x14ac:dyDescent="0.3">
      <c r="A2556" t="s">
        <v>5973</v>
      </c>
      <c r="B2556" t="s">
        <v>3324</v>
      </c>
      <c r="C2556" t="s">
        <v>1380</v>
      </c>
      <c r="D2556" s="1">
        <f t="shared" ca="1" si="39"/>
        <v>44758</v>
      </c>
      <c r="E2556" s="2">
        <v>965</v>
      </c>
      <c r="F2556" s="3">
        <v>0.35</v>
      </c>
    </row>
    <row r="2557" spans="1:6" x14ac:dyDescent="0.3">
      <c r="A2557" t="s">
        <v>5974</v>
      </c>
      <c r="B2557" t="s">
        <v>3325</v>
      </c>
      <c r="C2557" t="s">
        <v>1381</v>
      </c>
      <c r="D2557" s="1">
        <f t="shared" ca="1" si="39"/>
        <v>44909</v>
      </c>
      <c r="E2557" s="2">
        <v>1158</v>
      </c>
      <c r="F2557" s="3">
        <v>0.35</v>
      </c>
    </row>
    <row r="2558" spans="1:6" x14ac:dyDescent="0.3">
      <c r="A2558" t="s">
        <v>5975</v>
      </c>
      <c r="B2558" t="s">
        <v>3326</v>
      </c>
      <c r="C2558" t="s">
        <v>1382</v>
      </c>
      <c r="D2558" s="1">
        <f t="shared" ca="1" si="39"/>
        <v>44678</v>
      </c>
      <c r="E2558" s="2">
        <v>264</v>
      </c>
      <c r="F2558" s="3">
        <v>0.4</v>
      </c>
    </row>
    <row r="2559" spans="1:6" x14ac:dyDescent="0.3">
      <c r="A2559" t="s">
        <v>5976</v>
      </c>
      <c r="B2559" t="s">
        <v>3327</v>
      </c>
      <c r="C2559" t="s">
        <v>1383</v>
      </c>
      <c r="D2559" s="1">
        <f t="shared" ca="1" si="39"/>
        <v>44235</v>
      </c>
      <c r="E2559" s="2">
        <v>433</v>
      </c>
      <c r="F2559" s="3">
        <v>0.4</v>
      </c>
    </row>
    <row r="2560" spans="1:6" x14ac:dyDescent="0.3">
      <c r="A2560" t="s">
        <v>5977</v>
      </c>
      <c r="B2560" t="s">
        <v>3328</v>
      </c>
      <c r="C2560" t="s">
        <v>1384</v>
      </c>
      <c r="D2560" s="1">
        <f t="shared" ca="1" si="39"/>
        <v>44558</v>
      </c>
      <c r="E2560" s="2">
        <v>562</v>
      </c>
      <c r="F2560" s="3">
        <v>0.15</v>
      </c>
    </row>
    <row r="2561" spans="1:6" x14ac:dyDescent="0.3">
      <c r="A2561" t="s">
        <v>5978</v>
      </c>
      <c r="B2561" t="s">
        <v>3329</v>
      </c>
      <c r="C2561" t="s">
        <v>1385</v>
      </c>
      <c r="D2561" s="1">
        <f t="shared" ca="1" si="39"/>
        <v>44472</v>
      </c>
      <c r="E2561" s="2">
        <v>423</v>
      </c>
      <c r="F2561" s="3">
        <v>0.15</v>
      </c>
    </row>
    <row r="2562" spans="1:6" x14ac:dyDescent="0.3">
      <c r="A2562" t="s">
        <v>5979</v>
      </c>
      <c r="B2562" t="s">
        <v>3330</v>
      </c>
      <c r="C2562" t="s">
        <v>1386</v>
      </c>
      <c r="D2562" s="1">
        <f t="shared" ca="1" si="39"/>
        <v>44913</v>
      </c>
      <c r="E2562" s="2">
        <v>621</v>
      </c>
      <c r="F2562" s="3">
        <v>0.15</v>
      </c>
    </row>
    <row r="2563" spans="1:6" x14ac:dyDescent="0.3">
      <c r="A2563" t="s">
        <v>5980</v>
      </c>
      <c r="B2563" t="s">
        <v>3331</v>
      </c>
      <c r="C2563" t="s">
        <v>1387</v>
      </c>
      <c r="D2563" s="1">
        <f t="shared" ref="D2563:D2626" ca="1" si="40">RANDBETWEEN(DATE(2021,1,1),DATE(2023,3,31))</f>
        <v>44527</v>
      </c>
      <c r="E2563" s="2">
        <v>333</v>
      </c>
      <c r="F2563" s="3">
        <v>0.35</v>
      </c>
    </row>
    <row r="2564" spans="1:6" x14ac:dyDescent="0.3">
      <c r="A2564" t="s">
        <v>5981</v>
      </c>
      <c r="B2564" t="s">
        <v>3332</v>
      </c>
      <c r="C2564" t="s">
        <v>1388</v>
      </c>
      <c r="D2564" s="1">
        <f t="shared" ca="1" si="40"/>
        <v>44727</v>
      </c>
      <c r="E2564" s="2">
        <v>236</v>
      </c>
      <c r="F2564" s="3">
        <v>0.35</v>
      </c>
    </row>
    <row r="2565" spans="1:6" x14ac:dyDescent="0.3">
      <c r="A2565" t="s">
        <v>5982</v>
      </c>
      <c r="B2565" t="s">
        <v>3333</v>
      </c>
      <c r="C2565" t="s">
        <v>1389</v>
      </c>
      <c r="D2565" s="1">
        <f t="shared" ca="1" si="40"/>
        <v>44220</v>
      </c>
      <c r="E2565" s="2">
        <v>456</v>
      </c>
      <c r="F2565" s="3">
        <v>0.35</v>
      </c>
    </row>
    <row r="2566" spans="1:6" x14ac:dyDescent="0.3">
      <c r="A2566" t="s">
        <v>5983</v>
      </c>
      <c r="B2566" t="s">
        <v>3334</v>
      </c>
      <c r="C2566" t="s">
        <v>1390</v>
      </c>
      <c r="D2566" s="1">
        <f t="shared" ca="1" si="40"/>
        <v>44899</v>
      </c>
      <c r="E2566" s="2">
        <v>963</v>
      </c>
      <c r="F2566" s="3">
        <v>0.35</v>
      </c>
    </row>
    <row r="2567" spans="1:6" x14ac:dyDescent="0.3">
      <c r="A2567" t="s">
        <v>5984</v>
      </c>
      <c r="B2567" t="s">
        <v>3335</v>
      </c>
      <c r="C2567" t="s">
        <v>1391</v>
      </c>
      <c r="D2567" s="1">
        <f t="shared" ca="1" si="40"/>
        <v>44693</v>
      </c>
      <c r="E2567" s="2">
        <v>234</v>
      </c>
      <c r="F2567" s="3">
        <v>0.55000000000000004</v>
      </c>
    </row>
    <row r="2568" spans="1:6" x14ac:dyDescent="0.3">
      <c r="A2568" t="s">
        <v>5985</v>
      </c>
      <c r="B2568" t="s">
        <v>3336</v>
      </c>
      <c r="C2568" t="s">
        <v>1392</v>
      </c>
      <c r="D2568" s="1">
        <f t="shared" ca="1" si="40"/>
        <v>44888</v>
      </c>
      <c r="E2568" s="2">
        <v>456</v>
      </c>
      <c r="F2568" s="3">
        <v>0.55000000000000004</v>
      </c>
    </row>
    <row r="2569" spans="1:6" x14ac:dyDescent="0.3">
      <c r="A2569" t="s">
        <v>5986</v>
      </c>
      <c r="B2569" t="s">
        <v>3337</v>
      </c>
      <c r="C2569" t="s">
        <v>1393</v>
      </c>
      <c r="D2569" s="1">
        <f t="shared" ca="1" si="40"/>
        <v>44549</v>
      </c>
      <c r="E2569" s="2">
        <v>564</v>
      </c>
      <c r="F2569" s="3">
        <v>0.55000000000000004</v>
      </c>
    </row>
    <row r="2570" spans="1:6" x14ac:dyDescent="0.3">
      <c r="A2570" t="s">
        <v>5987</v>
      </c>
      <c r="B2570" t="s">
        <v>3338</v>
      </c>
      <c r="C2570" t="s">
        <v>1394</v>
      </c>
      <c r="D2570" s="1">
        <f t="shared" ca="1" si="40"/>
        <v>44482</v>
      </c>
      <c r="E2570" s="2">
        <v>634</v>
      </c>
      <c r="F2570" s="3">
        <v>0.55000000000000004</v>
      </c>
    </row>
    <row r="2571" spans="1:6" x14ac:dyDescent="0.3">
      <c r="A2571" t="s">
        <v>5988</v>
      </c>
      <c r="B2571" t="s">
        <v>3339</v>
      </c>
      <c r="C2571" t="s">
        <v>1395</v>
      </c>
      <c r="D2571" s="1">
        <f t="shared" ca="1" si="40"/>
        <v>44475</v>
      </c>
      <c r="E2571" s="2">
        <v>236</v>
      </c>
      <c r="F2571" s="3">
        <v>0.5</v>
      </c>
    </row>
    <row r="2572" spans="1:6" x14ac:dyDescent="0.3">
      <c r="A2572" t="s">
        <v>5989</v>
      </c>
      <c r="B2572" t="s">
        <v>3340</v>
      </c>
      <c r="C2572" t="s">
        <v>1396</v>
      </c>
      <c r="D2572" s="1">
        <f t="shared" ca="1" si="40"/>
        <v>44758</v>
      </c>
      <c r="E2572" s="2">
        <v>444</v>
      </c>
      <c r="F2572" s="3">
        <v>0.5</v>
      </c>
    </row>
    <row r="2573" spans="1:6" x14ac:dyDescent="0.3">
      <c r="A2573" t="s">
        <v>5990</v>
      </c>
      <c r="B2573" t="s">
        <v>3341</v>
      </c>
      <c r="C2573" t="s">
        <v>1397</v>
      </c>
      <c r="D2573" s="1">
        <f t="shared" ca="1" si="40"/>
        <v>44329</v>
      </c>
      <c r="E2573" s="2">
        <v>456</v>
      </c>
      <c r="F2573" s="3">
        <v>0.5</v>
      </c>
    </row>
    <row r="2574" spans="1:6" x14ac:dyDescent="0.3">
      <c r="A2574" t="s">
        <v>5991</v>
      </c>
      <c r="B2574" t="s">
        <v>3342</v>
      </c>
      <c r="C2574" t="s">
        <v>1398</v>
      </c>
      <c r="D2574" s="1">
        <f t="shared" ca="1" si="40"/>
        <v>44493</v>
      </c>
      <c r="E2574" s="2">
        <v>963</v>
      </c>
      <c r="F2574" s="3">
        <v>0.5</v>
      </c>
    </row>
    <row r="2575" spans="1:6" x14ac:dyDescent="0.3">
      <c r="A2575" t="s">
        <v>5992</v>
      </c>
      <c r="B2575" t="s">
        <v>3343</v>
      </c>
      <c r="C2575" t="s">
        <v>1399</v>
      </c>
      <c r="D2575" s="1">
        <f t="shared" ca="1" si="40"/>
        <v>44552</v>
      </c>
      <c r="E2575" s="2">
        <v>456</v>
      </c>
      <c r="F2575" s="3">
        <v>0.5</v>
      </c>
    </row>
    <row r="2576" spans="1:6" x14ac:dyDescent="0.3">
      <c r="A2576" t="s">
        <v>5993</v>
      </c>
      <c r="B2576" t="s">
        <v>3344</v>
      </c>
      <c r="C2576" t="s">
        <v>1400</v>
      </c>
      <c r="D2576" s="1">
        <f t="shared" ca="1" si="40"/>
        <v>44332</v>
      </c>
      <c r="E2576" s="2">
        <v>1189</v>
      </c>
      <c r="F2576" s="3">
        <v>0.3</v>
      </c>
    </row>
    <row r="2577" spans="1:6" x14ac:dyDescent="0.3">
      <c r="A2577" t="s">
        <v>5994</v>
      </c>
      <c r="B2577" t="s">
        <v>3345</v>
      </c>
      <c r="C2577" t="s">
        <v>1401</v>
      </c>
      <c r="D2577" s="1">
        <f t="shared" ca="1" si="40"/>
        <v>44865</v>
      </c>
      <c r="E2577" s="2">
        <v>1298</v>
      </c>
      <c r="F2577" s="3">
        <v>0.32</v>
      </c>
    </row>
    <row r="2578" spans="1:6" x14ac:dyDescent="0.3">
      <c r="A2578" t="s">
        <v>5995</v>
      </c>
      <c r="B2578" t="s">
        <v>3346</v>
      </c>
      <c r="C2578" t="s">
        <v>1402</v>
      </c>
      <c r="D2578" s="1">
        <f t="shared" ca="1" si="40"/>
        <v>44268</v>
      </c>
      <c r="E2578" s="2">
        <v>1456</v>
      </c>
      <c r="F2578" s="3">
        <v>0.25</v>
      </c>
    </row>
    <row r="2579" spans="1:6" x14ac:dyDescent="0.3">
      <c r="A2579" t="s">
        <v>5996</v>
      </c>
      <c r="B2579" t="s">
        <v>3347</v>
      </c>
      <c r="C2579" t="s">
        <v>1403</v>
      </c>
      <c r="D2579" s="1">
        <f t="shared" ca="1" si="40"/>
        <v>44222</v>
      </c>
      <c r="E2579" s="2">
        <v>1478</v>
      </c>
      <c r="F2579" s="3">
        <v>0.45</v>
      </c>
    </row>
    <row r="2580" spans="1:6" x14ac:dyDescent="0.3">
      <c r="A2580" t="s">
        <v>5997</v>
      </c>
      <c r="B2580" t="s">
        <v>3348</v>
      </c>
      <c r="C2580" t="s">
        <v>1403</v>
      </c>
      <c r="D2580" s="1">
        <f t="shared" ca="1" si="40"/>
        <v>44609</v>
      </c>
      <c r="E2580" s="2">
        <v>256</v>
      </c>
      <c r="F2580" s="3">
        <v>0.15</v>
      </c>
    </row>
    <row r="2581" spans="1:6" x14ac:dyDescent="0.3">
      <c r="A2581" t="s">
        <v>5998</v>
      </c>
      <c r="B2581" t="s">
        <v>3349</v>
      </c>
      <c r="C2581" t="s">
        <v>1403</v>
      </c>
      <c r="D2581" s="1">
        <f t="shared" ca="1" si="40"/>
        <v>44966</v>
      </c>
      <c r="E2581" s="2">
        <v>2698</v>
      </c>
      <c r="F2581" s="3">
        <v>0.33</v>
      </c>
    </row>
    <row r="2582" spans="1:6" x14ac:dyDescent="0.3">
      <c r="A2582" t="s">
        <v>5999</v>
      </c>
      <c r="B2582" t="s">
        <v>3350</v>
      </c>
      <c r="C2582" t="s">
        <v>1403</v>
      </c>
      <c r="D2582" s="1">
        <f t="shared" ca="1" si="40"/>
        <v>44999</v>
      </c>
      <c r="E2582" s="2">
        <v>2364</v>
      </c>
      <c r="F2582" s="3">
        <v>0.42</v>
      </c>
    </row>
    <row r="2583" spans="1:6" x14ac:dyDescent="0.3">
      <c r="A2583" t="s">
        <v>6000</v>
      </c>
      <c r="B2583" t="s">
        <v>3351</v>
      </c>
      <c r="C2583" t="s">
        <v>1403</v>
      </c>
      <c r="D2583" s="1">
        <f t="shared" ca="1" si="40"/>
        <v>44758</v>
      </c>
      <c r="E2583" s="2">
        <v>1236</v>
      </c>
      <c r="F2583" s="3">
        <v>0.42</v>
      </c>
    </row>
    <row r="2584" spans="1:6" x14ac:dyDescent="0.3">
      <c r="A2584" t="s">
        <v>6001</v>
      </c>
      <c r="B2584" t="s">
        <v>3352</v>
      </c>
      <c r="C2584" t="s">
        <v>1404</v>
      </c>
      <c r="D2584" s="1">
        <f t="shared" ca="1" si="40"/>
        <v>44622</v>
      </c>
      <c r="E2584" s="2">
        <v>756</v>
      </c>
      <c r="F2584" s="3">
        <v>0.39</v>
      </c>
    </row>
    <row r="2585" spans="1:6" x14ac:dyDescent="0.3">
      <c r="A2585" t="s">
        <v>6002</v>
      </c>
      <c r="B2585" t="s">
        <v>3353</v>
      </c>
      <c r="C2585" t="s">
        <v>1405</v>
      </c>
      <c r="D2585" s="1">
        <f t="shared" ca="1" si="40"/>
        <v>44865</v>
      </c>
      <c r="E2585" s="2">
        <v>326</v>
      </c>
      <c r="F2585" s="3">
        <v>0.39</v>
      </c>
    </row>
    <row r="2586" spans="1:6" x14ac:dyDescent="0.3">
      <c r="A2586" t="s">
        <v>6003</v>
      </c>
      <c r="B2586" t="s">
        <v>3354</v>
      </c>
      <c r="C2586" t="s">
        <v>1406</v>
      </c>
      <c r="D2586" s="1">
        <f t="shared" ca="1" si="40"/>
        <v>44772</v>
      </c>
      <c r="E2586" s="2">
        <v>453</v>
      </c>
      <c r="F2586" s="3">
        <v>0.39</v>
      </c>
    </row>
    <row r="2587" spans="1:6" x14ac:dyDescent="0.3">
      <c r="A2587" t="s">
        <v>6004</v>
      </c>
      <c r="B2587" t="s">
        <v>3355</v>
      </c>
      <c r="C2587" t="s">
        <v>1407</v>
      </c>
      <c r="D2587" s="1">
        <f t="shared" ca="1" si="40"/>
        <v>44469</v>
      </c>
      <c r="E2587" s="2">
        <v>326</v>
      </c>
      <c r="F2587" s="3">
        <v>0.39</v>
      </c>
    </row>
    <row r="2588" spans="1:6" x14ac:dyDescent="0.3">
      <c r="A2588" t="s">
        <v>6005</v>
      </c>
      <c r="B2588" t="s">
        <v>3356</v>
      </c>
      <c r="C2588" t="s">
        <v>1408</v>
      </c>
      <c r="D2588" s="1">
        <f t="shared" ca="1" si="40"/>
        <v>44908</v>
      </c>
      <c r="E2588" s="2">
        <v>456</v>
      </c>
      <c r="F2588" s="3">
        <v>0.3</v>
      </c>
    </row>
    <row r="2589" spans="1:6" x14ac:dyDescent="0.3">
      <c r="A2589" t="s">
        <v>6006</v>
      </c>
      <c r="B2589" t="s">
        <v>3357</v>
      </c>
      <c r="C2589" t="s">
        <v>1409</v>
      </c>
      <c r="D2589" s="1">
        <f t="shared" ca="1" si="40"/>
        <v>44248</v>
      </c>
      <c r="E2589" s="2">
        <v>675</v>
      </c>
      <c r="F2589" s="3">
        <v>0.3</v>
      </c>
    </row>
    <row r="2590" spans="1:6" x14ac:dyDescent="0.3">
      <c r="A2590" t="s">
        <v>6007</v>
      </c>
      <c r="B2590" t="s">
        <v>3358</v>
      </c>
      <c r="C2590" t="s">
        <v>1410</v>
      </c>
      <c r="D2590" s="1">
        <f t="shared" ca="1" si="40"/>
        <v>44623</v>
      </c>
      <c r="E2590" s="2">
        <v>654</v>
      </c>
      <c r="F2590" s="3">
        <v>0.3</v>
      </c>
    </row>
    <row r="2591" spans="1:6" x14ac:dyDescent="0.3">
      <c r="A2591" t="s">
        <v>6008</v>
      </c>
      <c r="B2591" t="s">
        <v>3359</v>
      </c>
      <c r="C2591" t="s">
        <v>1411</v>
      </c>
      <c r="D2591" s="1">
        <f t="shared" ca="1" si="40"/>
        <v>44746</v>
      </c>
      <c r="E2591" s="2">
        <v>654</v>
      </c>
      <c r="F2591" s="3">
        <v>0.25</v>
      </c>
    </row>
    <row r="2592" spans="1:6" x14ac:dyDescent="0.3">
      <c r="A2592" t="s">
        <v>6009</v>
      </c>
      <c r="B2592" t="s">
        <v>3360</v>
      </c>
      <c r="C2592" t="s">
        <v>1412</v>
      </c>
      <c r="D2592" s="1">
        <f t="shared" ca="1" si="40"/>
        <v>44439</v>
      </c>
      <c r="E2592" s="2">
        <v>654</v>
      </c>
      <c r="F2592" s="3">
        <v>0.25</v>
      </c>
    </row>
    <row r="2593" spans="1:6" x14ac:dyDescent="0.3">
      <c r="A2593" t="s">
        <v>6010</v>
      </c>
      <c r="B2593" t="s">
        <v>3361</v>
      </c>
      <c r="C2593" t="s">
        <v>1413</v>
      </c>
      <c r="D2593" s="1">
        <f t="shared" ca="1" si="40"/>
        <v>45002</v>
      </c>
      <c r="E2593" s="2">
        <v>654</v>
      </c>
      <c r="F2593" s="3">
        <v>0.3</v>
      </c>
    </row>
    <row r="2594" spans="1:6" x14ac:dyDescent="0.3">
      <c r="A2594" t="s">
        <v>6011</v>
      </c>
      <c r="B2594" t="s">
        <v>3362</v>
      </c>
      <c r="C2594" t="s">
        <v>1414</v>
      </c>
      <c r="D2594" s="1">
        <f t="shared" ca="1" si="40"/>
        <v>44759</v>
      </c>
      <c r="E2594" s="2">
        <v>356</v>
      </c>
      <c r="F2594" s="3">
        <v>0.3</v>
      </c>
    </row>
    <row r="2595" spans="1:6" x14ac:dyDescent="0.3">
      <c r="A2595" t="s">
        <v>6012</v>
      </c>
      <c r="B2595" t="s">
        <v>3363</v>
      </c>
      <c r="C2595" t="s">
        <v>1415</v>
      </c>
      <c r="D2595" s="1">
        <f t="shared" ca="1" si="40"/>
        <v>44331</v>
      </c>
      <c r="E2595" s="2">
        <v>686</v>
      </c>
      <c r="F2595" s="3">
        <v>0.3</v>
      </c>
    </row>
    <row r="2596" spans="1:6" x14ac:dyDescent="0.3">
      <c r="A2596" t="s">
        <v>6013</v>
      </c>
      <c r="B2596" t="s">
        <v>3364</v>
      </c>
      <c r="C2596" t="s">
        <v>1416</v>
      </c>
      <c r="D2596" s="1">
        <f t="shared" ca="1" si="40"/>
        <v>44322</v>
      </c>
      <c r="E2596" s="2">
        <v>456</v>
      </c>
      <c r="F2596" s="3">
        <v>0.4</v>
      </c>
    </row>
    <row r="2597" spans="1:6" x14ac:dyDescent="0.3">
      <c r="A2597" t="s">
        <v>6014</v>
      </c>
      <c r="B2597" t="s">
        <v>3365</v>
      </c>
      <c r="C2597" t="s">
        <v>1417</v>
      </c>
      <c r="D2597" s="1">
        <f t="shared" ca="1" si="40"/>
        <v>45009</v>
      </c>
      <c r="E2597" s="2">
        <v>516</v>
      </c>
      <c r="F2597" s="3">
        <v>0.4</v>
      </c>
    </row>
    <row r="2598" spans="1:6" x14ac:dyDescent="0.3">
      <c r="A2598" t="s">
        <v>6015</v>
      </c>
      <c r="B2598" t="s">
        <v>3366</v>
      </c>
      <c r="C2598" t="s">
        <v>1418</v>
      </c>
      <c r="D2598" s="1">
        <f t="shared" ca="1" si="40"/>
        <v>44933</v>
      </c>
      <c r="E2598" s="2">
        <v>355</v>
      </c>
      <c r="F2598" s="3">
        <v>0.4</v>
      </c>
    </row>
    <row r="2599" spans="1:6" x14ac:dyDescent="0.3">
      <c r="A2599" t="s">
        <v>6016</v>
      </c>
      <c r="B2599" t="s">
        <v>3367</v>
      </c>
      <c r="C2599" t="s">
        <v>1419</v>
      </c>
      <c r="D2599" s="1">
        <f t="shared" ca="1" si="40"/>
        <v>44734</v>
      </c>
      <c r="E2599" s="2">
        <v>465</v>
      </c>
      <c r="F2599" s="3">
        <v>0.4</v>
      </c>
    </row>
    <row r="2600" spans="1:6" x14ac:dyDescent="0.3">
      <c r="A2600" t="s">
        <v>6017</v>
      </c>
      <c r="B2600" t="s">
        <v>3368</v>
      </c>
      <c r="C2600" t="s">
        <v>1420</v>
      </c>
      <c r="D2600" s="1">
        <f t="shared" ca="1" si="40"/>
        <v>44720</v>
      </c>
      <c r="E2600" s="2">
        <v>965</v>
      </c>
      <c r="F2600" s="3">
        <v>0.4</v>
      </c>
    </row>
    <row r="2601" spans="1:6" x14ac:dyDescent="0.3">
      <c r="A2601" t="s">
        <v>6018</v>
      </c>
      <c r="B2601" t="s">
        <v>3369</v>
      </c>
      <c r="C2601" t="s">
        <v>1421</v>
      </c>
      <c r="D2601" s="1">
        <f t="shared" ca="1" si="40"/>
        <v>44547</v>
      </c>
      <c r="E2601" s="2">
        <v>1158</v>
      </c>
      <c r="F2601" s="3">
        <v>0.4</v>
      </c>
    </row>
    <row r="2602" spans="1:6" x14ac:dyDescent="0.3">
      <c r="A2602" t="s">
        <v>6019</v>
      </c>
      <c r="B2602" t="s">
        <v>3370</v>
      </c>
      <c r="C2602" t="s">
        <v>1422</v>
      </c>
      <c r="D2602" s="1">
        <f t="shared" ca="1" si="40"/>
        <v>44447</v>
      </c>
      <c r="E2602" s="2">
        <v>264</v>
      </c>
      <c r="F2602" s="3">
        <v>0.45</v>
      </c>
    </row>
    <row r="2603" spans="1:6" x14ac:dyDescent="0.3">
      <c r="A2603" t="s">
        <v>6020</v>
      </c>
      <c r="B2603" t="s">
        <v>3371</v>
      </c>
      <c r="C2603" t="s">
        <v>1422</v>
      </c>
      <c r="D2603" s="1">
        <f t="shared" ca="1" si="40"/>
        <v>44479</v>
      </c>
      <c r="E2603" s="2">
        <v>433</v>
      </c>
      <c r="F2603" s="3">
        <v>0.45</v>
      </c>
    </row>
    <row r="2604" spans="1:6" x14ac:dyDescent="0.3">
      <c r="A2604" t="s">
        <v>6021</v>
      </c>
      <c r="B2604" t="s">
        <v>3372</v>
      </c>
      <c r="C2604" t="s">
        <v>1422</v>
      </c>
      <c r="D2604" s="1">
        <f t="shared" ca="1" si="40"/>
        <v>44529</v>
      </c>
      <c r="E2604" s="2">
        <v>562</v>
      </c>
      <c r="F2604" s="3">
        <v>0.45</v>
      </c>
    </row>
    <row r="2605" spans="1:6" x14ac:dyDescent="0.3">
      <c r="A2605" t="s">
        <v>6022</v>
      </c>
      <c r="B2605" t="s">
        <v>3373</v>
      </c>
      <c r="C2605" t="s">
        <v>1422</v>
      </c>
      <c r="D2605" s="1">
        <f t="shared" ca="1" si="40"/>
        <v>44792</v>
      </c>
      <c r="E2605" s="2">
        <v>423</v>
      </c>
      <c r="F2605" s="3">
        <v>0.47</v>
      </c>
    </row>
    <row r="2606" spans="1:6" x14ac:dyDescent="0.3">
      <c r="A2606" t="s">
        <v>6023</v>
      </c>
      <c r="B2606" t="s">
        <v>3374</v>
      </c>
      <c r="C2606" t="s">
        <v>1422</v>
      </c>
      <c r="D2606" s="1">
        <f t="shared" ca="1" si="40"/>
        <v>44497</v>
      </c>
      <c r="E2606" s="2">
        <v>621</v>
      </c>
      <c r="F2606" s="3">
        <v>0.47</v>
      </c>
    </row>
    <row r="2607" spans="1:6" x14ac:dyDescent="0.3">
      <c r="A2607" t="s">
        <v>6024</v>
      </c>
      <c r="B2607" t="s">
        <v>3375</v>
      </c>
      <c r="C2607" t="s">
        <v>1422</v>
      </c>
      <c r="D2607" s="1">
        <f t="shared" ca="1" si="40"/>
        <v>44372</v>
      </c>
      <c r="E2607" s="2">
        <v>333</v>
      </c>
      <c r="F2607" s="3">
        <v>0.46</v>
      </c>
    </row>
    <row r="2608" spans="1:6" x14ac:dyDescent="0.3">
      <c r="A2608" t="s">
        <v>6025</v>
      </c>
      <c r="B2608" t="s">
        <v>3376</v>
      </c>
      <c r="C2608" t="s">
        <v>1422</v>
      </c>
      <c r="D2608" s="1">
        <f t="shared" ca="1" si="40"/>
        <v>44878</v>
      </c>
      <c r="E2608" s="2">
        <v>236</v>
      </c>
      <c r="F2608" s="3">
        <v>0.46</v>
      </c>
    </row>
    <row r="2609" spans="1:6" x14ac:dyDescent="0.3">
      <c r="A2609" t="s">
        <v>6026</v>
      </c>
      <c r="B2609" t="s">
        <v>3377</v>
      </c>
      <c r="C2609" t="s">
        <v>1423</v>
      </c>
      <c r="D2609" s="1">
        <f t="shared" ca="1" si="40"/>
        <v>44384</v>
      </c>
      <c r="E2609" s="2">
        <v>456</v>
      </c>
      <c r="F2609" s="3">
        <v>0.46</v>
      </c>
    </row>
    <row r="2610" spans="1:6" x14ac:dyDescent="0.3">
      <c r="A2610" t="s">
        <v>6027</v>
      </c>
      <c r="B2610" t="s">
        <v>3378</v>
      </c>
      <c r="C2610" t="s">
        <v>1424</v>
      </c>
      <c r="D2610" s="1">
        <f t="shared" ca="1" si="40"/>
        <v>44621</v>
      </c>
      <c r="E2610" s="2">
        <v>963</v>
      </c>
      <c r="F2610" s="3">
        <v>0.3</v>
      </c>
    </row>
    <row r="2611" spans="1:6" x14ac:dyDescent="0.3">
      <c r="A2611" t="s">
        <v>6028</v>
      </c>
      <c r="B2611" t="s">
        <v>3379</v>
      </c>
      <c r="C2611" t="s">
        <v>1425</v>
      </c>
      <c r="D2611" s="1">
        <f t="shared" ca="1" si="40"/>
        <v>44542</v>
      </c>
      <c r="E2611" s="2">
        <v>234</v>
      </c>
      <c r="F2611" s="3">
        <v>0.3</v>
      </c>
    </row>
    <row r="2612" spans="1:6" x14ac:dyDescent="0.3">
      <c r="A2612" t="s">
        <v>6029</v>
      </c>
      <c r="B2612" t="s">
        <v>3380</v>
      </c>
      <c r="C2612" t="s">
        <v>1426</v>
      </c>
      <c r="D2612" s="1">
        <f t="shared" ca="1" si="40"/>
        <v>44542</v>
      </c>
      <c r="E2612" s="2">
        <v>456</v>
      </c>
      <c r="F2612" s="3">
        <v>0.3</v>
      </c>
    </row>
    <row r="2613" spans="1:6" x14ac:dyDescent="0.3">
      <c r="A2613" t="s">
        <v>6030</v>
      </c>
      <c r="B2613" t="s">
        <v>3381</v>
      </c>
      <c r="C2613" t="s">
        <v>1427</v>
      </c>
      <c r="D2613" s="1">
        <f t="shared" ca="1" si="40"/>
        <v>44767</v>
      </c>
      <c r="E2613" s="2">
        <v>564</v>
      </c>
      <c r="F2613" s="3">
        <v>0.3</v>
      </c>
    </row>
    <row r="2614" spans="1:6" x14ac:dyDescent="0.3">
      <c r="A2614" t="s">
        <v>6031</v>
      </c>
      <c r="B2614" t="s">
        <v>3382</v>
      </c>
      <c r="C2614" t="s">
        <v>1428</v>
      </c>
      <c r="D2614" s="1">
        <f t="shared" ca="1" si="40"/>
        <v>44198</v>
      </c>
      <c r="E2614" s="2">
        <v>634</v>
      </c>
      <c r="F2614" s="3">
        <v>0.3</v>
      </c>
    </row>
    <row r="2615" spans="1:6" x14ac:dyDescent="0.3">
      <c r="A2615" t="s">
        <v>6032</v>
      </c>
      <c r="B2615" t="s">
        <v>3383</v>
      </c>
      <c r="C2615" t="s">
        <v>1429</v>
      </c>
      <c r="D2615" s="1">
        <f t="shared" ca="1" si="40"/>
        <v>44199</v>
      </c>
      <c r="E2615" s="2">
        <v>236</v>
      </c>
      <c r="F2615" s="3">
        <v>0.35</v>
      </c>
    </row>
    <row r="2616" spans="1:6" x14ac:dyDescent="0.3">
      <c r="A2616" t="s">
        <v>6033</v>
      </c>
      <c r="B2616" t="s">
        <v>3384</v>
      </c>
      <c r="C2616" t="s">
        <v>1430</v>
      </c>
      <c r="D2616" s="1">
        <f t="shared" ca="1" si="40"/>
        <v>44606</v>
      </c>
      <c r="E2616" s="2">
        <v>444</v>
      </c>
      <c r="F2616" s="3">
        <v>0.35</v>
      </c>
    </row>
    <row r="2617" spans="1:6" x14ac:dyDescent="0.3">
      <c r="A2617" t="s">
        <v>6034</v>
      </c>
      <c r="B2617" t="s">
        <v>3285</v>
      </c>
      <c r="C2617" t="s">
        <v>1431</v>
      </c>
      <c r="D2617" s="1">
        <f t="shared" ca="1" si="40"/>
        <v>44530</v>
      </c>
      <c r="E2617" s="2">
        <v>456</v>
      </c>
      <c r="F2617" s="3">
        <v>0.35</v>
      </c>
    </row>
    <row r="2618" spans="1:6" x14ac:dyDescent="0.3">
      <c r="A2618" t="s">
        <v>6035</v>
      </c>
      <c r="B2618" t="s">
        <v>3286</v>
      </c>
      <c r="C2618" t="s">
        <v>1432</v>
      </c>
      <c r="D2618" s="1">
        <f t="shared" ca="1" si="40"/>
        <v>44676</v>
      </c>
      <c r="E2618" s="2">
        <v>963</v>
      </c>
      <c r="F2618" s="3">
        <v>0.35</v>
      </c>
    </row>
    <row r="2619" spans="1:6" x14ac:dyDescent="0.3">
      <c r="A2619" t="s">
        <v>6036</v>
      </c>
      <c r="B2619" t="s">
        <v>3287</v>
      </c>
      <c r="C2619" t="s">
        <v>1433</v>
      </c>
      <c r="D2619" s="1">
        <f t="shared" ca="1" si="40"/>
        <v>44493</v>
      </c>
      <c r="E2619" s="2">
        <v>456</v>
      </c>
      <c r="F2619" s="3">
        <v>0.35</v>
      </c>
    </row>
    <row r="2620" spans="1:6" x14ac:dyDescent="0.3">
      <c r="A2620" t="s">
        <v>6037</v>
      </c>
      <c r="B2620" t="s">
        <v>3288</v>
      </c>
      <c r="C2620" t="s">
        <v>1434</v>
      </c>
      <c r="D2620" s="1">
        <f t="shared" ca="1" si="40"/>
        <v>44752</v>
      </c>
      <c r="E2620" s="2">
        <v>1189</v>
      </c>
      <c r="F2620" s="3">
        <v>0.35</v>
      </c>
    </row>
    <row r="2621" spans="1:6" x14ac:dyDescent="0.3">
      <c r="A2621" t="s">
        <v>6038</v>
      </c>
      <c r="B2621" t="s">
        <v>3289</v>
      </c>
      <c r="C2621" t="s">
        <v>1435</v>
      </c>
      <c r="D2621" s="1">
        <f t="shared" ca="1" si="40"/>
        <v>44305</v>
      </c>
      <c r="E2621" s="2">
        <v>1298</v>
      </c>
      <c r="F2621" s="3">
        <v>0.4</v>
      </c>
    </row>
    <row r="2622" spans="1:6" x14ac:dyDescent="0.3">
      <c r="A2622" t="s">
        <v>6039</v>
      </c>
      <c r="B2622" t="s">
        <v>3290</v>
      </c>
      <c r="C2622" t="s">
        <v>1436</v>
      </c>
      <c r="D2622" s="1">
        <f t="shared" ca="1" si="40"/>
        <v>44294</v>
      </c>
      <c r="E2622" s="2">
        <v>1456</v>
      </c>
      <c r="F2622" s="3">
        <v>0.4</v>
      </c>
    </row>
    <row r="2623" spans="1:6" x14ac:dyDescent="0.3">
      <c r="A2623" t="s">
        <v>6040</v>
      </c>
      <c r="B2623" t="s">
        <v>3291</v>
      </c>
      <c r="C2623" t="s">
        <v>1437</v>
      </c>
      <c r="D2623" s="1">
        <f t="shared" ca="1" si="40"/>
        <v>44362</v>
      </c>
      <c r="E2623" s="2">
        <v>1478</v>
      </c>
      <c r="F2623" s="3">
        <v>0.15</v>
      </c>
    </row>
    <row r="2624" spans="1:6" x14ac:dyDescent="0.3">
      <c r="A2624" t="s">
        <v>6041</v>
      </c>
      <c r="B2624" t="s">
        <v>3292</v>
      </c>
      <c r="C2624" t="s">
        <v>1438</v>
      </c>
      <c r="D2624" s="1">
        <f t="shared" ca="1" si="40"/>
        <v>44840</v>
      </c>
      <c r="E2624" s="2">
        <v>256</v>
      </c>
      <c r="F2624" s="3">
        <v>0.15</v>
      </c>
    </row>
    <row r="2625" spans="1:6" x14ac:dyDescent="0.3">
      <c r="A2625" t="s">
        <v>6042</v>
      </c>
      <c r="B2625" t="s">
        <v>3293</v>
      </c>
      <c r="C2625" t="s">
        <v>1439</v>
      </c>
      <c r="D2625" s="1">
        <f t="shared" ca="1" si="40"/>
        <v>44346</v>
      </c>
      <c r="E2625" s="2">
        <v>2698</v>
      </c>
      <c r="F2625" s="3">
        <v>0.15</v>
      </c>
    </row>
    <row r="2626" spans="1:6" x14ac:dyDescent="0.3">
      <c r="A2626" t="s">
        <v>6043</v>
      </c>
      <c r="B2626" t="s">
        <v>3294</v>
      </c>
      <c r="C2626" t="s">
        <v>1440</v>
      </c>
      <c r="D2626" s="1">
        <f t="shared" ca="1" si="40"/>
        <v>44341</v>
      </c>
      <c r="E2626" s="2">
        <v>2364</v>
      </c>
      <c r="F2626" s="3">
        <v>0.35</v>
      </c>
    </row>
    <row r="2627" spans="1:6" x14ac:dyDescent="0.3">
      <c r="A2627" t="s">
        <v>6044</v>
      </c>
      <c r="B2627" t="s">
        <v>3295</v>
      </c>
      <c r="C2627" t="s">
        <v>1441</v>
      </c>
      <c r="D2627" s="1">
        <f t="shared" ref="D2627:D2690" ca="1" si="41">RANDBETWEEN(DATE(2021,1,1),DATE(2023,3,31))</f>
        <v>44493</v>
      </c>
      <c r="E2627" s="2">
        <v>1236</v>
      </c>
      <c r="F2627" s="3">
        <v>0.35</v>
      </c>
    </row>
    <row r="2628" spans="1:6" x14ac:dyDescent="0.3">
      <c r="A2628" t="s">
        <v>6045</v>
      </c>
      <c r="B2628" t="s">
        <v>3296</v>
      </c>
      <c r="C2628" t="s">
        <v>1442</v>
      </c>
      <c r="D2628" s="1">
        <f t="shared" ca="1" si="41"/>
        <v>44438</v>
      </c>
      <c r="E2628" s="2">
        <v>756</v>
      </c>
      <c r="F2628" s="3">
        <v>0.35</v>
      </c>
    </row>
    <row r="2629" spans="1:6" x14ac:dyDescent="0.3">
      <c r="A2629" t="s">
        <v>6046</v>
      </c>
      <c r="B2629" t="s">
        <v>3297</v>
      </c>
      <c r="C2629" t="s">
        <v>1443</v>
      </c>
      <c r="D2629" s="1">
        <f t="shared" ca="1" si="41"/>
        <v>44246</v>
      </c>
      <c r="E2629" s="2">
        <v>326</v>
      </c>
      <c r="F2629" s="3">
        <v>0.35</v>
      </c>
    </row>
    <row r="2630" spans="1:6" x14ac:dyDescent="0.3">
      <c r="A2630" t="s">
        <v>6047</v>
      </c>
      <c r="B2630" t="s">
        <v>3298</v>
      </c>
      <c r="C2630" t="s">
        <v>1444</v>
      </c>
      <c r="D2630" s="1">
        <f t="shared" ca="1" si="41"/>
        <v>44323</v>
      </c>
      <c r="E2630" s="2">
        <v>453</v>
      </c>
      <c r="F2630" s="3">
        <v>0.35</v>
      </c>
    </row>
    <row r="2631" spans="1:6" x14ac:dyDescent="0.3">
      <c r="A2631" t="s">
        <v>6048</v>
      </c>
      <c r="B2631" t="s">
        <v>3299</v>
      </c>
      <c r="C2631" t="s">
        <v>1445</v>
      </c>
      <c r="D2631" s="1">
        <f t="shared" ca="1" si="41"/>
        <v>44231</v>
      </c>
      <c r="E2631" s="2">
        <v>326</v>
      </c>
      <c r="F2631" s="3">
        <v>0.35</v>
      </c>
    </row>
    <row r="2632" spans="1:6" x14ac:dyDescent="0.3">
      <c r="A2632" t="s">
        <v>6049</v>
      </c>
      <c r="B2632" t="s">
        <v>3300</v>
      </c>
      <c r="C2632" t="s">
        <v>1446</v>
      </c>
      <c r="D2632" s="1">
        <f t="shared" ca="1" si="41"/>
        <v>44396</v>
      </c>
      <c r="E2632" s="2">
        <v>456</v>
      </c>
      <c r="F2632" s="3">
        <v>0.4</v>
      </c>
    </row>
    <row r="2633" spans="1:6" x14ac:dyDescent="0.3">
      <c r="A2633" t="s">
        <v>6050</v>
      </c>
      <c r="B2633" t="s">
        <v>3301</v>
      </c>
      <c r="C2633" t="s">
        <v>1447</v>
      </c>
      <c r="D2633" s="1">
        <f t="shared" ca="1" si="41"/>
        <v>44223</v>
      </c>
      <c r="E2633" s="2">
        <v>456</v>
      </c>
      <c r="F2633" s="3">
        <v>0.4</v>
      </c>
    </row>
    <row r="2634" spans="1:6" x14ac:dyDescent="0.3">
      <c r="A2634" t="s">
        <v>6051</v>
      </c>
      <c r="B2634" t="s">
        <v>3302</v>
      </c>
      <c r="C2634" t="s">
        <v>1448</v>
      </c>
      <c r="D2634" s="1">
        <f t="shared" ca="1" si="41"/>
        <v>44553</v>
      </c>
      <c r="E2634" s="2">
        <v>456</v>
      </c>
      <c r="F2634" s="3">
        <v>0.15</v>
      </c>
    </row>
    <row r="2635" spans="1:6" x14ac:dyDescent="0.3">
      <c r="A2635" t="s">
        <v>6052</v>
      </c>
      <c r="B2635" t="s">
        <v>3303</v>
      </c>
      <c r="C2635" t="s">
        <v>1449</v>
      </c>
      <c r="D2635" s="1">
        <f t="shared" ca="1" si="41"/>
        <v>44691</v>
      </c>
      <c r="E2635" s="2">
        <v>456</v>
      </c>
      <c r="F2635" s="3">
        <v>0.15</v>
      </c>
    </row>
    <row r="2636" spans="1:6" x14ac:dyDescent="0.3">
      <c r="A2636" t="s">
        <v>6053</v>
      </c>
      <c r="B2636" t="s">
        <v>3304</v>
      </c>
      <c r="C2636" t="s">
        <v>1450</v>
      </c>
      <c r="D2636" s="1">
        <f t="shared" ca="1" si="41"/>
        <v>44697</v>
      </c>
      <c r="E2636" s="2">
        <v>236</v>
      </c>
      <c r="F2636" s="3">
        <v>0.15</v>
      </c>
    </row>
    <row r="2637" spans="1:6" x14ac:dyDescent="0.3">
      <c r="A2637" t="s">
        <v>6054</v>
      </c>
      <c r="B2637" t="s">
        <v>3305</v>
      </c>
      <c r="C2637" t="s">
        <v>1451</v>
      </c>
      <c r="D2637" s="1">
        <f t="shared" ca="1" si="41"/>
        <v>44521</v>
      </c>
      <c r="E2637" s="2">
        <v>996</v>
      </c>
      <c r="F2637" s="3">
        <v>0.35</v>
      </c>
    </row>
    <row r="2638" spans="1:6" x14ac:dyDescent="0.3">
      <c r="A2638" t="s">
        <v>6055</v>
      </c>
      <c r="B2638" t="s">
        <v>3306</v>
      </c>
      <c r="C2638" t="s">
        <v>1452</v>
      </c>
      <c r="D2638" s="1">
        <f t="shared" ca="1" si="41"/>
        <v>44481</v>
      </c>
      <c r="E2638" s="2">
        <v>654</v>
      </c>
      <c r="F2638" s="3">
        <v>0.35</v>
      </c>
    </row>
    <row r="2639" spans="1:6" x14ac:dyDescent="0.3">
      <c r="A2639" t="s">
        <v>6056</v>
      </c>
      <c r="B2639" t="s">
        <v>3307</v>
      </c>
      <c r="C2639" t="s">
        <v>1453</v>
      </c>
      <c r="D2639" s="1">
        <f t="shared" ca="1" si="41"/>
        <v>45001</v>
      </c>
      <c r="E2639" s="2">
        <v>965</v>
      </c>
      <c r="F2639" s="3">
        <v>0.35</v>
      </c>
    </row>
    <row r="2640" spans="1:6" x14ac:dyDescent="0.3">
      <c r="A2640" t="s">
        <v>6057</v>
      </c>
      <c r="B2640" t="s">
        <v>3308</v>
      </c>
      <c r="C2640" t="s">
        <v>1454</v>
      </c>
      <c r="D2640" s="1">
        <f t="shared" ca="1" si="41"/>
        <v>44813</v>
      </c>
      <c r="E2640" s="2">
        <v>1158</v>
      </c>
      <c r="F2640" s="3">
        <v>0.35</v>
      </c>
    </row>
    <row r="2641" spans="1:6" x14ac:dyDescent="0.3">
      <c r="A2641" t="s">
        <v>6058</v>
      </c>
      <c r="B2641" t="s">
        <v>3309</v>
      </c>
      <c r="C2641" t="s">
        <v>1455</v>
      </c>
      <c r="D2641" s="1">
        <f t="shared" ca="1" si="41"/>
        <v>44870</v>
      </c>
      <c r="E2641" s="2">
        <v>264</v>
      </c>
      <c r="F2641" s="3">
        <v>0.55000000000000004</v>
      </c>
    </row>
    <row r="2642" spans="1:6" x14ac:dyDescent="0.3">
      <c r="A2642" t="s">
        <v>6059</v>
      </c>
      <c r="B2642" t="s">
        <v>3310</v>
      </c>
      <c r="C2642" t="s">
        <v>1456</v>
      </c>
      <c r="D2642" s="1">
        <f t="shared" ca="1" si="41"/>
        <v>44289</v>
      </c>
      <c r="E2642" s="2">
        <v>433</v>
      </c>
      <c r="F2642" s="3">
        <v>0.55000000000000004</v>
      </c>
    </row>
    <row r="2643" spans="1:6" x14ac:dyDescent="0.3">
      <c r="A2643" t="s">
        <v>6060</v>
      </c>
      <c r="B2643" t="s">
        <v>3311</v>
      </c>
      <c r="C2643" t="s">
        <v>1457</v>
      </c>
      <c r="D2643" s="1">
        <f t="shared" ca="1" si="41"/>
        <v>44398</v>
      </c>
      <c r="E2643" s="2">
        <v>562</v>
      </c>
      <c r="F2643" s="3">
        <v>0.55000000000000004</v>
      </c>
    </row>
    <row r="2644" spans="1:6" x14ac:dyDescent="0.3">
      <c r="A2644" t="s">
        <v>6061</v>
      </c>
      <c r="B2644" t="s">
        <v>3312</v>
      </c>
      <c r="C2644" t="s">
        <v>1458</v>
      </c>
      <c r="D2644" s="1">
        <f t="shared" ca="1" si="41"/>
        <v>44979</v>
      </c>
      <c r="E2644" s="2">
        <v>423</v>
      </c>
      <c r="F2644" s="3">
        <v>0.55000000000000004</v>
      </c>
    </row>
    <row r="2645" spans="1:6" x14ac:dyDescent="0.3">
      <c r="A2645" t="s">
        <v>6062</v>
      </c>
      <c r="B2645" t="s">
        <v>3313</v>
      </c>
      <c r="C2645" t="s">
        <v>1459</v>
      </c>
      <c r="D2645" s="1">
        <f t="shared" ca="1" si="41"/>
        <v>44730</v>
      </c>
      <c r="E2645" s="2">
        <v>621</v>
      </c>
      <c r="F2645" s="3">
        <v>0.5</v>
      </c>
    </row>
    <row r="2646" spans="1:6" x14ac:dyDescent="0.3">
      <c r="A2646" t="s">
        <v>6063</v>
      </c>
      <c r="B2646" t="s">
        <v>3314</v>
      </c>
      <c r="C2646" t="s">
        <v>1460</v>
      </c>
      <c r="D2646" s="1">
        <f t="shared" ca="1" si="41"/>
        <v>44210</v>
      </c>
      <c r="E2646" s="2">
        <v>333</v>
      </c>
      <c r="F2646" s="3">
        <v>0.5</v>
      </c>
    </row>
    <row r="2647" spans="1:6" x14ac:dyDescent="0.3">
      <c r="A2647" t="s">
        <v>6064</v>
      </c>
      <c r="B2647" t="s">
        <v>3315</v>
      </c>
      <c r="C2647" t="s">
        <v>1461</v>
      </c>
      <c r="D2647" s="1">
        <f t="shared" ca="1" si="41"/>
        <v>44382</v>
      </c>
      <c r="E2647" s="2">
        <v>236</v>
      </c>
      <c r="F2647" s="3">
        <v>0.5</v>
      </c>
    </row>
    <row r="2648" spans="1:6" x14ac:dyDescent="0.3">
      <c r="A2648" t="s">
        <v>6065</v>
      </c>
      <c r="B2648" t="s">
        <v>3316</v>
      </c>
      <c r="C2648" t="s">
        <v>1462</v>
      </c>
      <c r="D2648" s="1">
        <f t="shared" ca="1" si="41"/>
        <v>44286</v>
      </c>
      <c r="E2648" s="2">
        <v>456</v>
      </c>
      <c r="F2648" s="3">
        <v>0.5</v>
      </c>
    </row>
    <row r="2649" spans="1:6" x14ac:dyDescent="0.3">
      <c r="A2649" t="s">
        <v>6066</v>
      </c>
      <c r="B2649" t="s">
        <v>3317</v>
      </c>
      <c r="C2649" t="s">
        <v>1463</v>
      </c>
      <c r="D2649" s="1">
        <f t="shared" ca="1" si="41"/>
        <v>45000</v>
      </c>
      <c r="E2649" s="2">
        <v>963</v>
      </c>
      <c r="F2649" s="3">
        <v>0.5</v>
      </c>
    </row>
    <row r="2650" spans="1:6" x14ac:dyDescent="0.3">
      <c r="A2650" t="s">
        <v>6067</v>
      </c>
      <c r="B2650" t="s">
        <v>3318</v>
      </c>
      <c r="C2650" t="s">
        <v>1464</v>
      </c>
      <c r="D2650" s="1">
        <f t="shared" ca="1" si="41"/>
        <v>44704</v>
      </c>
      <c r="E2650" s="2">
        <v>234</v>
      </c>
      <c r="F2650" s="3">
        <v>0.3</v>
      </c>
    </row>
    <row r="2651" spans="1:6" x14ac:dyDescent="0.3">
      <c r="A2651" t="s">
        <v>6068</v>
      </c>
      <c r="B2651" t="s">
        <v>3319</v>
      </c>
      <c r="C2651" t="s">
        <v>1465</v>
      </c>
      <c r="D2651" s="1">
        <f t="shared" ca="1" si="41"/>
        <v>44307</v>
      </c>
      <c r="E2651" s="2">
        <v>456</v>
      </c>
      <c r="F2651" s="3">
        <v>0.32</v>
      </c>
    </row>
    <row r="2652" spans="1:6" x14ac:dyDescent="0.3">
      <c r="A2652" t="s">
        <v>6069</v>
      </c>
      <c r="B2652" t="s">
        <v>3320</v>
      </c>
      <c r="C2652" t="s">
        <v>1466</v>
      </c>
      <c r="D2652" s="1">
        <f t="shared" ca="1" si="41"/>
        <v>44944</v>
      </c>
      <c r="E2652" s="2">
        <v>564</v>
      </c>
      <c r="F2652" s="3">
        <v>0.25</v>
      </c>
    </row>
    <row r="2653" spans="1:6" x14ac:dyDescent="0.3">
      <c r="A2653" t="s">
        <v>6070</v>
      </c>
      <c r="B2653" t="s">
        <v>3321</v>
      </c>
      <c r="C2653" t="s">
        <v>1467</v>
      </c>
      <c r="D2653" s="1">
        <f t="shared" ca="1" si="41"/>
        <v>44923</v>
      </c>
      <c r="E2653" s="2">
        <v>634</v>
      </c>
      <c r="F2653" s="3">
        <v>0.45</v>
      </c>
    </row>
    <row r="2654" spans="1:6" x14ac:dyDescent="0.3">
      <c r="A2654" t="s">
        <v>6071</v>
      </c>
      <c r="B2654" t="s">
        <v>3322</v>
      </c>
      <c r="C2654" t="s">
        <v>1468</v>
      </c>
      <c r="D2654" s="1">
        <f t="shared" ca="1" si="41"/>
        <v>44923</v>
      </c>
      <c r="E2654" s="2">
        <v>236</v>
      </c>
      <c r="F2654" s="3">
        <v>0.15</v>
      </c>
    </row>
    <row r="2655" spans="1:6" x14ac:dyDescent="0.3">
      <c r="A2655" t="s">
        <v>6072</v>
      </c>
      <c r="B2655" t="s">
        <v>3323</v>
      </c>
      <c r="C2655" t="s">
        <v>1469</v>
      </c>
      <c r="D2655" s="1">
        <f t="shared" ca="1" si="41"/>
        <v>44530</v>
      </c>
      <c r="E2655" s="2">
        <v>444</v>
      </c>
      <c r="F2655" s="3">
        <v>0.33</v>
      </c>
    </row>
    <row r="2656" spans="1:6" x14ac:dyDescent="0.3">
      <c r="A2656" t="s">
        <v>6073</v>
      </c>
      <c r="B2656" t="s">
        <v>3324</v>
      </c>
      <c r="C2656" t="s">
        <v>1470</v>
      </c>
      <c r="D2656" s="1">
        <f t="shared" ca="1" si="41"/>
        <v>44340</v>
      </c>
      <c r="E2656" s="2">
        <v>456</v>
      </c>
      <c r="F2656" s="3">
        <v>0.42</v>
      </c>
    </row>
    <row r="2657" spans="1:6" x14ac:dyDescent="0.3">
      <c r="A2657" t="s">
        <v>6074</v>
      </c>
      <c r="B2657" t="s">
        <v>3325</v>
      </c>
      <c r="C2657" t="s">
        <v>1471</v>
      </c>
      <c r="D2657" s="1">
        <f t="shared" ca="1" si="41"/>
        <v>44250</v>
      </c>
      <c r="E2657" s="2">
        <v>963</v>
      </c>
      <c r="F2657" s="3">
        <v>0.42</v>
      </c>
    </row>
    <row r="2658" spans="1:6" x14ac:dyDescent="0.3">
      <c r="A2658" t="s">
        <v>6075</v>
      </c>
      <c r="B2658" t="s">
        <v>3326</v>
      </c>
      <c r="C2658" t="s">
        <v>1472</v>
      </c>
      <c r="D2658" s="1">
        <f t="shared" ca="1" si="41"/>
        <v>44822</v>
      </c>
      <c r="E2658" s="2">
        <v>456</v>
      </c>
      <c r="F2658" s="3">
        <v>0.39</v>
      </c>
    </row>
    <row r="2659" spans="1:6" x14ac:dyDescent="0.3">
      <c r="A2659" t="s">
        <v>6076</v>
      </c>
      <c r="B2659" t="s">
        <v>3327</v>
      </c>
      <c r="C2659" t="s">
        <v>1473</v>
      </c>
      <c r="D2659" s="1">
        <f t="shared" ca="1" si="41"/>
        <v>44577</v>
      </c>
      <c r="E2659" s="2">
        <v>1189</v>
      </c>
      <c r="F2659" s="3">
        <v>0.39</v>
      </c>
    </row>
    <row r="2660" spans="1:6" x14ac:dyDescent="0.3">
      <c r="A2660" t="s">
        <v>6077</v>
      </c>
      <c r="B2660" t="s">
        <v>3328</v>
      </c>
      <c r="C2660" t="s">
        <v>1473</v>
      </c>
      <c r="D2660" s="1">
        <f t="shared" ca="1" si="41"/>
        <v>44891</v>
      </c>
      <c r="E2660" s="2">
        <v>1298</v>
      </c>
      <c r="F2660" s="3">
        <v>0.39</v>
      </c>
    </row>
    <row r="2661" spans="1:6" x14ac:dyDescent="0.3">
      <c r="A2661" t="s">
        <v>6078</v>
      </c>
      <c r="B2661" t="s">
        <v>3329</v>
      </c>
      <c r="C2661" t="s">
        <v>1473</v>
      </c>
      <c r="D2661" s="1">
        <f t="shared" ca="1" si="41"/>
        <v>45016</v>
      </c>
      <c r="E2661" s="2">
        <v>1456</v>
      </c>
      <c r="F2661" s="3">
        <v>0.39</v>
      </c>
    </row>
    <row r="2662" spans="1:6" x14ac:dyDescent="0.3">
      <c r="A2662" t="s">
        <v>6079</v>
      </c>
      <c r="B2662" t="s">
        <v>3330</v>
      </c>
      <c r="C2662" t="s">
        <v>1473</v>
      </c>
      <c r="D2662" s="1">
        <f t="shared" ca="1" si="41"/>
        <v>44882</v>
      </c>
      <c r="E2662" s="2">
        <v>1478</v>
      </c>
      <c r="F2662" s="3">
        <v>0.37</v>
      </c>
    </row>
    <row r="2663" spans="1:6" x14ac:dyDescent="0.3">
      <c r="A2663" t="s">
        <v>6080</v>
      </c>
      <c r="B2663" t="s">
        <v>3331</v>
      </c>
      <c r="C2663" t="s">
        <v>1473</v>
      </c>
      <c r="D2663" s="1">
        <f t="shared" ca="1" si="41"/>
        <v>44247</v>
      </c>
      <c r="E2663" s="2">
        <v>256</v>
      </c>
      <c r="F2663" s="3">
        <v>0.37</v>
      </c>
    </row>
    <row r="2664" spans="1:6" x14ac:dyDescent="0.3">
      <c r="A2664" t="s">
        <v>6081</v>
      </c>
      <c r="B2664" t="s">
        <v>3332</v>
      </c>
      <c r="C2664" t="s">
        <v>1473</v>
      </c>
      <c r="D2664" s="1">
        <f t="shared" ca="1" si="41"/>
        <v>44886</v>
      </c>
      <c r="E2664" s="2">
        <v>2698</v>
      </c>
      <c r="F2664" s="3">
        <v>0.37</v>
      </c>
    </row>
    <row r="2665" spans="1:6" x14ac:dyDescent="0.3">
      <c r="A2665" t="s">
        <v>6082</v>
      </c>
      <c r="B2665" t="s">
        <v>3333</v>
      </c>
      <c r="C2665" t="s">
        <v>1474</v>
      </c>
      <c r="D2665" s="1">
        <f t="shared" ca="1" si="41"/>
        <v>44441</v>
      </c>
      <c r="E2665" s="2">
        <v>2364</v>
      </c>
      <c r="F2665" s="3">
        <v>0.37</v>
      </c>
    </row>
    <row r="2666" spans="1:6" x14ac:dyDescent="0.3">
      <c r="A2666" t="s">
        <v>6083</v>
      </c>
      <c r="B2666" t="s">
        <v>3334</v>
      </c>
      <c r="C2666" t="s">
        <v>1475</v>
      </c>
      <c r="D2666" s="1">
        <f t="shared" ca="1" si="41"/>
        <v>44803</v>
      </c>
      <c r="E2666" s="2">
        <v>1236</v>
      </c>
      <c r="F2666" s="3">
        <v>0.37</v>
      </c>
    </row>
    <row r="2667" spans="1:6" x14ac:dyDescent="0.3">
      <c r="A2667" t="s">
        <v>6084</v>
      </c>
      <c r="B2667" t="s">
        <v>3335</v>
      </c>
      <c r="C2667" t="s">
        <v>1476</v>
      </c>
      <c r="D2667" s="1">
        <f t="shared" ca="1" si="41"/>
        <v>44454</v>
      </c>
      <c r="E2667" s="2">
        <v>756</v>
      </c>
      <c r="F2667" s="3">
        <v>0.4</v>
      </c>
    </row>
    <row r="2668" spans="1:6" x14ac:dyDescent="0.3">
      <c r="A2668" t="s">
        <v>6085</v>
      </c>
      <c r="B2668" t="s">
        <v>3336</v>
      </c>
      <c r="C2668" t="s">
        <v>1477</v>
      </c>
      <c r="D2668" s="1">
        <f t="shared" ca="1" si="41"/>
        <v>44246</v>
      </c>
      <c r="E2668" s="2">
        <v>326</v>
      </c>
      <c r="F2668" s="3">
        <v>0.4</v>
      </c>
    </row>
    <row r="2669" spans="1:6" x14ac:dyDescent="0.3">
      <c r="A2669" t="s">
        <v>6086</v>
      </c>
      <c r="B2669" t="s">
        <v>3337</v>
      </c>
      <c r="C2669" t="s">
        <v>1478</v>
      </c>
      <c r="D2669" s="1">
        <f t="shared" ca="1" si="41"/>
        <v>44346</v>
      </c>
      <c r="E2669" s="2">
        <v>453</v>
      </c>
      <c r="F2669" s="3">
        <v>0.4</v>
      </c>
    </row>
    <row r="2670" spans="1:6" x14ac:dyDescent="0.3">
      <c r="A2670" t="s">
        <v>6087</v>
      </c>
      <c r="B2670" t="s">
        <v>3338</v>
      </c>
      <c r="C2670" t="s">
        <v>1479</v>
      </c>
      <c r="D2670" s="1">
        <f t="shared" ca="1" si="41"/>
        <v>44759</v>
      </c>
      <c r="E2670" s="2">
        <v>326</v>
      </c>
      <c r="F2670" s="3">
        <v>0.4</v>
      </c>
    </row>
    <row r="2671" spans="1:6" x14ac:dyDescent="0.3">
      <c r="A2671" t="s">
        <v>6088</v>
      </c>
      <c r="B2671" t="s">
        <v>3339</v>
      </c>
      <c r="C2671" t="s">
        <v>1480</v>
      </c>
      <c r="D2671" s="1">
        <f t="shared" ca="1" si="41"/>
        <v>44751</v>
      </c>
      <c r="E2671" s="2">
        <v>456</v>
      </c>
      <c r="F2671" s="3">
        <v>0.4</v>
      </c>
    </row>
    <row r="2672" spans="1:6" x14ac:dyDescent="0.3">
      <c r="A2672" t="s">
        <v>6089</v>
      </c>
      <c r="B2672" t="s">
        <v>3340</v>
      </c>
      <c r="C2672" t="s">
        <v>1481</v>
      </c>
      <c r="D2672" s="1">
        <f t="shared" ca="1" si="41"/>
        <v>44656</v>
      </c>
      <c r="E2672" s="2">
        <v>675</v>
      </c>
      <c r="F2672" s="3">
        <v>0.34</v>
      </c>
    </row>
    <row r="2673" spans="1:6" x14ac:dyDescent="0.3">
      <c r="A2673" t="s">
        <v>6090</v>
      </c>
      <c r="B2673" t="s">
        <v>3341</v>
      </c>
      <c r="C2673" t="s">
        <v>1482</v>
      </c>
      <c r="D2673" s="1">
        <f t="shared" ca="1" si="41"/>
        <v>44509</v>
      </c>
      <c r="E2673" s="2">
        <v>654</v>
      </c>
      <c r="F2673" s="3">
        <v>0.34</v>
      </c>
    </row>
    <row r="2674" spans="1:6" x14ac:dyDescent="0.3">
      <c r="A2674" t="s">
        <v>6091</v>
      </c>
      <c r="B2674" t="s">
        <v>3342</v>
      </c>
      <c r="C2674" t="s">
        <v>1483</v>
      </c>
      <c r="D2674" s="1">
        <f t="shared" ca="1" si="41"/>
        <v>44297</v>
      </c>
      <c r="E2674" s="2">
        <v>654</v>
      </c>
      <c r="F2674" s="3">
        <v>0.34</v>
      </c>
    </row>
    <row r="2675" spans="1:6" x14ac:dyDescent="0.3">
      <c r="A2675" t="s">
        <v>6092</v>
      </c>
      <c r="B2675" t="s">
        <v>3343</v>
      </c>
      <c r="C2675" t="s">
        <v>1484</v>
      </c>
      <c r="D2675" s="1">
        <f t="shared" ca="1" si="41"/>
        <v>44918</v>
      </c>
      <c r="E2675" s="2">
        <v>654</v>
      </c>
      <c r="F2675" s="3">
        <v>0.34</v>
      </c>
    </row>
    <row r="2676" spans="1:6" x14ac:dyDescent="0.3">
      <c r="A2676" t="s">
        <v>6093</v>
      </c>
      <c r="B2676" t="s">
        <v>3344</v>
      </c>
      <c r="C2676" t="s">
        <v>1485</v>
      </c>
      <c r="D2676" s="1">
        <f t="shared" ca="1" si="41"/>
        <v>44849</v>
      </c>
      <c r="E2676" s="2">
        <v>654</v>
      </c>
      <c r="F2676" s="3">
        <v>0.34</v>
      </c>
    </row>
    <row r="2677" spans="1:6" x14ac:dyDescent="0.3">
      <c r="A2677" t="s">
        <v>6094</v>
      </c>
      <c r="B2677" t="s">
        <v>3345</v>
      </c>
      <c r="C2677" t="s">
        <v>1486</v>
      </c>
      <c r="D2677" s="1">
        <f t="shared" ca="1" si="41"/>
        <v>44494</v>
      </c>
      <c r="E2677" s="2">
        <v>356</v>
      </c>
      <c r="F2677" s="3">
        <v>0.38</v>
      </c>
    </row>
    <row r="2678" spans="1:6" x14ac:dyDescent="0.3">
      <c r="A2678" t="s">
        <v>6095</v>
      </c>
      <c r="B2678" t="s">
        <v>3346</v>
      </c>
      <c r="C2678" t="s">
        <v>1487</v>
      </c>
      <c r="D2678" s="1">
        <f t="shared" ca="1" si="41"/>
        <v>44754</v>
      </c>
      <c r="E2678" s="2">
        <v>686</v>
      </c>
      <c r="F2678" s="3">
        <v>0.38</v>
      </c>
    </row>
    <row r="2679" spans="1:6" x14ac:dyDescent="0.3">
      <c r="A2679" t="s">
        <v>6096</v>
      </c>
      <c r="B2679" t="s">
        <v>3347</v>
      </c>
      <c r="C2679" t="s">
        <v>1488</v>
      </c>
      <c r="D2679" s="1">
        <f t="shared" ca="1" si="41"/>
        <v>44313</v>
      </c>
      <c r="E2679" s="2">
        <v>456</v>
      </c>
      <c r="F2679" s="3">
        <v>0.38</v>
      </c>
    </row>
    <row r="2680" spans="1:6" x14ac:dyDescent="0.3">
      <c r="A2680" t="s">
        <v>6097</v>
      </c>
      <c r="B2680" t="s">
        <v>3348</v>
      </c>
      <c r="C2680" t="s">
        <v>1489</v>
      </c>
      <c r="D2680" s="1">
        <f t="shared" ca="1" si="41"/>
        <v>44290</v>
      </c>
      <c r="E2680" s="2">
        <v>516</v>
      </c>
      <c r="F2680" s="3">
        <v>0.38</v>
      </c>
    </row>
    <row r="2681" spans="1:6" x14ac:dyDescent="0.3">
      <c r="A2681" t="s">
        <v>6098</v>
      </c>
      <c r="B2681" t="s">
        <v>3349</v>
      </c>
      <c r="C2681" t="s">
        <v>1490</v>
      </c>
      <c r="D2681" s="1">
        <f t="shared" ca="1" si="41"/>
        <v>44799</v>
      </c>
      <c r="E2681" s="2">
        <v>355</v>
      </c>
      <c r="F2681" s="3">
        <v>0.38</v>
      </c>
    </row>
    <row r="2682" spans="1:6" x14ac:dyDescent="0.3">
      <c r="A2682" t="s">
        <v>6099</v>
      </c>
      <c r="B2682" t="s">
        <v>3350</v>
      </c>
      <c r="C2682" t="s">
        <v>1491</v>
      </c>
      <c r="D2682" s="1">
        <f t="shared" ca="1" si="41"/>
        <v>44628</v>
      </c>
      <c r="E2682" s="2">
        <v>465</v>
      </c>
      <c r="F2682" s="3">
        <v>0.21</v>
      </c>
    </row>
    <row r="2683" spans="1:6" x14ac:dyDescent="0.3">
      <c r="A2683" t="s">
        <v>6100</v>
      </c>
      <c r="B2683" t="s">
        <v>3351</v>
      </c>
      <c r="C2683" t="s">
        <v>1492</v>
      </c>
      <c r="D2683" s="1">
        <f t="shared" ca="1" si="41"/>
        <v>44394</v>
      </c>
      <c r="E2683" s="2">
        <v>965</v>
      </c>
      <c r="F2683" s="3">
        <v>0.21</v>
      </c>
    </row>
    <row r="2684" spans="1:6" x14ac:dyDescent="0.3">
      <c r="A2684" t="s">
        <v>6101</v>
      </c>
      <c r="B2684" t="s">
        <v>3352</v>
      </c>
      <c r="C2684" t="s">
        <v>1493</v>
      </c>
      <c r="D2684" s="1">
        <f t="shared" ca="1" si="41"/>
        <v>44599</v>
      </c>
      <c r="E2684" s="2">
        <v>1158</v>
      </c>
      <c r="F2684" s="3">
        <v>0.21</v>
      </c>
    </row>
    <row r="2685" spans="1:6" x14ac:dyDescent="0.3">
      <c r="A2685" t="s">
        <v>6102</v>
      </c>
      <c r="B2685" t="s">
        <v>3353</v>
      </c>
      <c r="C2685" t="s">
        <v>1494</v>
      </c>
      <c r="D2685" s="1">
        <f t="shared" ca="1" si="41"/>
        <v>44883</v>
      </c>
      <c r="E2685" s="2">
        <v>264</v>
      </c>
      <c r="F2685" s="3">
        <v>0.21</v>
      </c>
    </row>
    <row r="2686" spans="1:6" x14ac:dyDescent="0.3">
      <c r="A2686" t="s">
        <v>6103</v>
      </c>
      <c r="B2686" t="s">
        <v>3354</v>
      </c>
      <c r="C2686" t="s">
        <v>1495</v>
      </c>
      <c r="D2686" s="1">
        <f t="shared" ca="1" si="41"/>
        <v>44224</v>
      </c>
      <c r="E2686" s="2">
        <v>433</v>
      </c>
      <c r="F2686" s="3">
        <v>0.21</v>
      </c>
    </row>
    <row r="2687" spans="1:6" x14ac:dyDescent="0.3">
      <c r="A2687" t="s">
        <v>6104</v>
      </c>
      <c r="B2687" t="s">
        <v>3355</v>
      </c>
      <c r="C2687" t="s">
        <v>1496</v>
      </c>
      <c r="D2687" s="1">
        <f t="shared" ca="1" si="41"/>
        <v>44523</v>
      </c>
      <c r="E2687" s="2">
        <v>562</v>
      </c>
      <c r="F2687" s="3">
        <v>0.22</v>
      </c>
    </row>
    <row r="2688" spans="1:6" x14ac:dyDescent="0.3">
      <c r="A2688" t="s">
        <v>6105</v>
      </c>
      <c r="B2688" t="s">
        <v>3356</v>
      </c>
      <c r="C2688" t="s">
        <v>1497</v>
      </c>
      <c r="D2688" s="1">
        <f t="shared" ca="1" si="41"/>
        <v>44830</v>
      </c>
      <c r="E2688" s="2">
        <v>423</v>
      </c>
      <c r="F2688" s="3">
        <v>0.22</v>
      </c>
    </row>
    <row r="2689" spans="1:6" x14ac:dyDescent="0.3">
      <c r="A2689" t="s">
        <v>6106</v>
      </c>
      <c r="B2689" t="s">
        <v>3357</v>
      </c>
      <c r="C2689" t="s">
        <v>1498</v>
      </c>
      <c r="D2689" s="1">
        <f t="shared" ca="1" si="41"/>
        <v>44966</v>
      </c>
      <c r="E2689" s="2">
        <v>621</v>
      </c>
      <c r="F2689" s="3">
        <v>0.22</v>
      </c>
    </row>
    <row r="2690" spans="1:6" x14ac:dyDescent="0.3">
      <c r="A2690" t="s">
        <v>6107</v>
      </c>
      <c r="B2690" t="s">
        <v>3358</v>
      </c>
      <c r="C2690" t="s">
        <v>1499</v>
      </c>
      <c r="D2690" s="1">
        <f t="shared" ca="1" si="41"/>
        <v>44342</v>
      </c>
      <c r="E2690" s="2">
        <v>333</v>
      </c>
      <c r="F2690" s="3">
        <v>0.22</v>
      </c>
    </row>
    <row r="2691" spans="1:6" x14ac:dyDescent="0.3">
      <c r="A2691" t="s">
        <v>6108</v>
      </c>
      <c r="B2691" t="s">
        <v>3359</v>
      </c>
      <c r="C2691" t="s">
        <v>1500</v>
      </c>
      <c r="D2691" s="1">
        <f t="shared" ref="D2691:D2754" ca="1" si="42">RANDBETWEEN(DATE(2021,1,1),DATE(2023,3,31))</f>
        <v>44749</v>
      </c>
      <c r="E2691" s="2">
        <v>236</v>
      </c>
      <c r="F2691" s="3">
        <v>0.22</v>
      </c>
    </row>
    <row r="2692" spans="1:6" x14ac:dyDescent="0.3">
      <c r="A2692" t="s">
        <v>6109</v>
      </c>
      <c r="B2692" t="s">
        <v>3360</v>
      </c>
      <c r="C2692" t="s">
        <v>1501</v>
      </c>
      <c r="D2692" s="1">
        <f t="shared" ca="1" si="42"/>
        <v>44836</v>
      </c>
      <c r="E2692" s="2">
        <v>456</v>
      </c>
      <c r="F2692" s="3">
        <v>0.22</v>
      </c>
    </row>
    <row r="2693" spans="1:6" x14ac:dyDescent="0.3">
      <c r="A2693" t="s">
        <v>6110</v>
      </c>
      <c r="B2693" t="s">
        <v>3361</v>
      </c>
      <c r="C2693" t="s">
        <v>1502</v>
      </c>
      <c r="D2693" s="1">
        <f t="shared" ca="1" si="42"/>
        <v>44930</v>
      </c>
      <c r="E2693" s="2">
        <v>963</v>
      </c>
      <c r="F2693" s="3">
        <v>0.3</v>
      </c>
    </row>
    <row r="2694" spans="1:6" x14ac:dyDescent="0.3">
      <c r="A2694" t="s">
        <v>6111</v>
      </c>
      <c r="B2694" t="s">
        <v>3362</v>
      </c>
      <c r="C2694" t="s">
        <v>1503</v>
      </c>
      <c r="D2694" s="1">
        <f t="shared" ca="1" si="42"/>
        <v>44597</v>
      </c>
      <c r="E2694" s="2">
        <v>234</v>
      </c>
      <c r="F2694" s="3">
        <v>0.3</v>
      </c>
    </row>
    <row r="2695" spans="1:6" x14ac:dyDescent="0.3">
      <c r="A2695" t="s">
        <v>6112</v>
      </c>
      <c r="B2695" t="s">
        <v>3363</v>
      </c>
      <c r="C2695" t="s">
        <v>1504</v>
      </c>
      <c r="D2695" s="1">
        <f t="shared" ca="1" si="42"/>
        <v>44708</v>
      </c>
      <c r="E2695" s="2">
        <v>456</v>
      </c>
      <c r="F2695" s="3">
        <v>0.3</v>
      </c>
    </row>
    <row r="2696" spans="1:6" x14ac:dyDescent="0.3">
      <c r="A2696" t="s">
        <v>6113</v>
      </c>
      <c r="B2696" t="s">
        <v>3364</v>
      </c>
      <c r="C2696" t="s">
        <v>1505</v>
      </c>
      <c r="D2696" s="1">
        <f t="shared" ca="1" si="42"/>
        <v>44544</v>
      </c>
      <c r="E2696" s="2">
        <v>564</v>
      </c>
      <c r="F2696" s="3">
        <v>0.3</v>
      </c>
    </row>
    <row r="2697" spans="1:6" x14ac:dyDescent="0.3">
      <c r="A2697" t="s">
        <v>6114</v>
      </c>
      <c r="B2697" t="s">
        <v>3365</v>
      </c>
      <c r="C2697" t="s">
        <v>1506</v>
      </c>
      <c r="D2697" s="1">
        <f t="shared" ca="1" si="42"/>
        <v>44259</v>
      </c>
      <c r="E2697" s="2">
        <v>634</v>
      </c>
      <c r="F2697" s="3">
        <v>0.3</v>
      </c>
    </row>
    <row r="2698" spans="1:6" x14ac:dyDescent="0.3">
      <c r="A2698" t="s">
        <v>6115</v>
      </c>
      <c r="B2698" t="s">
        <v>3366</v>
      </c>
      <c r="C2698" t="s">
        <v>1507</v>
      </c>
      <c r="D2698" s="1">
        <f t="shared" ca="1" si="42"/>
        <v>44459</v>
      </c>
      <c r="E2698" s="2">
        <v>236</v>
      </c>
      <c r="F2698" s="3">
        <v>0.3</v>
      </c>
    </row>
    <row r="2699" spans="1:6" x14ac:dyDescent="0.3">
      <c r="A2699" t="s">
        <v>6116</v>
      </c>
      <c r="B2699" t="s">
        <v>3367</v>
      </c>
      <c r="C2699" t="s">
        <v>1508</v>
      </c>
      <c r="D2699" s="1">
        <f t="shared" ca="1" si="42"/>
        <v>44437</v>
      </c>
      <c r="E2699" s="2">
        <v>444</v>
      </c>
      <c r="F2699" s="3">
        <v>0.14000000000000001</v>
      </c>
    </row>
    <row r="2700" spans="1:6" x14ac:dyDescent="0.3">
      <c r="A2700" t="s">
        <v>6117</v>
      </c>
      <c r="B2700" t="s">
        <v>3368</v>
      </c>
      <c r="C2700" t="s">
        <v>1509</v>
      </c>
      <c r="D2700" s="1">
        <f t="shared" ca="1" si="42"/>
        <v>44700</v>
      </c>
      <c r="E2700" s="2">
        <v>456</v>
      </c>
      <c r="F2700" s="3">
        <v>0.14000000000000001</v>
      </c>
    </row>
    <row r="2701" spans="1:6" x14ac:dyDescent="0.3">
      <c r="A2701" t="s">
        <v>6118</v>
      </c>
      <c r="B2701" t="s">
        <v>3369</v>
      </c>
      <c r="C2701" t="s">
        <v>1510</v>
      </c>
      <c r="D2701" s="1">
        <f t="shared" ca="1" si="42"/>
        <v>44371</v>
      </c>
      <c r="E2701" s="2">
        <v>963</v>
      </c>
      <c r="F2701" s="3">
        <v>0.14000000000000001</v>
      </c>
    </row>
    <row r="2702" spans="1:6" x14ac:dyDescent="0.3">
      <c r="A2702" t="s">
        <v>6119</v>
      </c>
      <c r="B2702" t="s">
        <v>3370</v>
      </c>
      <c r="C2702" t="s">
        <v>1511</v>
      </c>
      <c r="D2702" s="1">
        <f t="shared" ca="1" si="42"/>
        <v>44944</v>
      </c>
      <c r="E2702" s="2">
        <v>456</v>
      </c>
      <c r="F2702" s="3">
        <v>0.14000000000000001</v>
      </c>
    </row>
    <row r="2703" spans="1:6" x14ac:dyDescent="0.3">
      <c r="A2703" t="s">
        <v>6120</v>
      </c>
      <c r="B2703" t="s">
        <v>3371</v>
      </c>
      <c r="C2703" t="s">
        <v>1512</v>
      </c>
      <c r="D2703" s="1">
        <f t="shared" ca="1" si="42"/>
        <v>44465</v>
      </c>
      <c r="E2703" s="2">
        <v>322</v>
      </c>
      <c r="F2703" s="3">
        <v>0.12</v>
      </c>
    </row>
    <row r="2704" spans="1:6" x14ac:dyDescent="0.3">
      <c r="A2704" t="s">
        <v>6121</v>
      </c>
      <c r="B2704" t="s">
        <v>3372</v>
      </c>
      <c r="C2704" t="s">
        <v>1513</v>
      </c>
      <c r="D2704" s="1">
        <f t="shared" ca="1" si="42"/>
        <v>44947</v>
      </c>
      <c r="E2704" s="2">
        <v>422</v>
      </c>
      <c r="F2704" s="3">
        <v>0.12</v>
      </c>
    </row>
    <row r="2705" spans="1:6" x14ac:dyDescent="0.3">
      <c r="A2705" t="s">
        <v>6122</v>
      </c>
      <c r="B2705" t="s">
        <v>3373</v>
      </c>
      <c r="C2705" t="s">
        <v>1514</v>
      </c>
      <c r="D2705" s="1">
        <f t="shared" ca="1" si="42"/>
        <v>44735</v>
      </c>
      <c r="E2705" s="2">
        <v>123</v>
      </c>
      <c r="F2705" s="3">
        <v>0.12</v>
      </c>
    </row>
    <row r="2706" spans="1:6" x14ac:dyDescent="0.3">
      <c r="A2706" t="s">
        <v>6123</v>
      </c>
      <c r="B2706" t="s">
        <v>3374</v>
      </c>
      <c r="C2706" t="s">
        <v>1515</v>
      </c>
      <c r="D2706" s="1">
        <f t="shared" ca="1" si="42"/>
        <v>44345</v>
      </c>
      <c r="E2706" s="2">
        <v>324</v>
      </c>
      <c r="F2706" s="3">
        <v>0.12</v>
      </c>
    </row>
    <row r="2707" spans="1:6" x14ac:dyDescent="0.3">
      <c r="A2707" t="s">
        <v>6124</v>
      </c>
      <c r="B2707" t="s">
        <v>3375</v>
      </c>
      <c r="C2707" t="s">
        <v>1516</v>
      </c>
      <c r="D2707" s="1">
        <f t="shared" ca="1" si="42"/>
        <v>44531</v>
      </c>
      <c r="E2707" s="2">
        <v>222</v>
      </c>
      <c r="F2707" s="3">
        <v>0.12</v>
      </c>
    </row>
    <row r="2708" spans="1:6" x14ac:dyDescent="0.3">
      <c r="A2708" t="s">
        <v>6125</v>
      </c>
      <c r="B2708" t="s">
        <v>3376</v>
      </c>
      <c r="C2708" t="s">
        <v>1517</v>
      </c>
      <c r="D2708" s="1">
        <f t="shared" ca="1" si="42"/>
        <v>44882</v>
      </c>
      <c r="E2708" s="2">
        <v>342</v>
      </c>
      <c r="F2708" s="3">
        <v>0.12</v>
      </c>
    </row>
    <row r="2709" spans="1:6" x14ac:dyDescent="0.3">
      <c r="A2709" t="s">
        <v>6126</v>
      </c>
      <c r="B2709" t="s">
        <v>3377</v>
      </c>
      <c r="C2709" t="s">
        <v>1518</v>
      </c>
      <c r="D2709" s="1">
        <f t="shared" ca="1" si="42"/>
        <v>44731</v>
      </c>
      <c r="E2709" s="2">
        <v>124</v>
      </c>
      <c r="F2709" s="3">
        <v>0.34</v>
      </c>
    </row>
    <row r="2710" spans="1:6" x14ac:dyDescent="0.3">
      <c r="A2710" t="s">
        <v>6127</v>
      </c>
      <c r="B2710" t="s">
        <v>3378</v>
      </c>
      <c r="C2710" t="s">
        <v>1519</v>
      </c>
      <c r="D2710" s="1">
        <f t="shared" ca="1" si="42"/>
        <v>44281</v>
      </c>
      <c r="E2710" s="2">
        <v>324</v>
      </c>
      <c r="F2710" s="3">
        <v>0.34</v>
      </c>
    </row>
    <row r="2711" spans="1:6" x14ac:dyDescent="0.3">
      <c r="A2711" t="s">
        <v>6128</v>
      </c>
      <c r="B2711" t="s">
        <v>3379</v>
      </c>
      <c r="C2711" t="s">
        <v>1520</v>
      </c>
      <c r="D2711" s="1">
        <f t="shared" ca="1" si="42"/>
        <v>44616</v>
      </c>
      <c r="E2711" s="2">
        <v>756</v>
      </c>
      <c r="F2711" s="3">
        <v>0.34</v>
      </c>
    </row>
    <row r="2712" spans="1:6" x14ac:dyDescent="0.3">
      <c r="A2712" t="s">
        <v>6129</v>
      </c>
      <c r="B2712" t="s">
        <v>3380</v>
      </c>
      <c r="C2712" t="s">
        <v>1521</v>
      </c>
      <c r="D2712" s="1">
        <f t="shared" ca="1" si="42"/>
        <v>44865</v>
      </c>
      <c r="E2712" s="2">
        <v>326</v>
      </c>
      <c r="F2712" s="3">
        <v>0.34</v>
      </c>
    </row>
    <row r="2713" spans="1:6" x14ac:dyDescent="0.3">
      <c r="A2713" t="s">
        <v>6130</v>
      </c>
      <c r="B2713" t="s">
        <v>3381</v>
      </c>
      <c r="C2713" t="s">
        <v>1522</v>
      </c>
      <c r="D2713" s="1">
        <f t="shared" ca="1" si="42"/>
        <v>44967</v>
      </c>
      <c r="E2713" s="2">
        <v>453</v>
      </c>
      <c r="F2713" s="3">
        <v>0.34</v>
      </c>
    </row>
    <row r="2714" spans="1:6" x14ac:dyDescent="0.3">
      <c r="A2714" t="s">
        <v>6131</v>
      </c>
      <c r="B2714" t="s">
        <v>3382</v>
      </c>
      <c r="C2714" t="s">
        <v>1523</v>
      </c>
      <c r="D2714" s="1">
        <f t="shared" ca="1" si="42"/>
        <v>44681</v>
      </c>
      <c r="E2714" s="2">
        <v>326</v>
      </c>
      <c r="F2714" s="3">
        <v>0.34</v>
      </c>
    </row>
    <row r="2715" spans="1:6" x14ac:dyDescent="0.3">
      <c r="A2715" t="s">
        <v>6132</v>
      </c>
      <c r="B2715" t="s">
        <v>3383</v>
      </c>
      <c r="C2715" t="s">
        <v>1524</v>
      </c>
      <c r="D2715" s="1">
        <f t="shared" ca="1" si="42"/>
        <v>44899</v>
      </c>
      <c r="E2715" s="2">
        <v>456</v>
      </c>
      <c r="F2715" s="3">
        <v>0.44</v>
      </c>
    </row>
    <row r="2716" spans="1:6" x14ac:dyDescent="0.3">
      <c r="A2716" t="s">
        <v>6133</v>
      </c>
      <c r="B2716" t="s">
        <v>3384</v>
      </c>
      <c r="C2716" t="s">
        <v>1525</v>
      </c>
      <c r="D2716" s="1">
        <f t="shared" ca="1" si="42"/>
        <v>44220</v>
      </c>
      <c r="E2716" s="2">
        <v>456</v>
      </c>
      <c r="F2716" s="3">
        <v>0.44</v>
      </c>
    </row>
    <row r="2717" spans="1:6" x14ac:dyDescent="0.3">
      <c r="A2717" t="s">
        <v>6134</v>
      </c>
      <c r="B2717" t="s">
        <v>3285</v>
      </c>
      <c r="C2717" t="s">
        <v>1526</v>
      </c>
      <c r="D2717" s="1">
        <f t="shared" ca="1" si="42"/>
        <v>44536</v>
      </c>
      <c r="E2717" s="2">
        <v>456</v>
      </c>
      <c r="F2717" s="3">
        <v>0.44</v>
      </c>
    </row>
    <row r="2718" spans="1:6" x14ac:dyDescent="0.3">
      <c r="A2718" t="s">
        <v>6135</v>
      </c>
      <c r="B2718" t="s">
        <v>3286</v>
      </c>
      <c r="C2718" t="s">
        <v>1527</v>
      </c>
      <c r="D2718" s="1">
        <f t="shared" ca="1" si="42"/>
        <v>44579</v>
      </c>
      <c r="E2718" s="2">
        <v>456</v>
      </c>
      <c r="F2718" s="3">
        <v>0.44</v>
      </c>
    </row>
    <row r="2719" spans="1:6" x14ac:dyDescent="0.3">
      <c r="A2719" t="s">
        <v>6136</v>
      </c>
      <c r="B2719" t="s">
        <v>3287</v>
      </c>
      <c r="C2719" t="s">
        <v>1528</v>
      </c>
      <c r="D2719" s="1">
        <f t="shared" ca="1" si="42"/>
        <v>44311</v>
      </c>
      <c r="E2719" s="2">
        <v>236</v>
      </c>
      <c r="F2719" s="3">
        <v>0.44</v>
      </c>
    </row>
    <row r="2720" spans="1:6" x14ac:dyDescent="0.3">
      <c r="A2720" t="s">
        <v>6137</v>
      </c>
      <c r="B2720" t="s">
        <v>3288</v>
      </c>
      <c r="C2720" t="s">
        <v>1529</v>
      </c>
      <c r="D2720" s="1">
        <f t="shared" ca="1" si="42"/>
        <v>44475</v>
      </c>
      <c r="E2720" s="2">
        <v>996</v>
      </c>
      <c r="F2720" s="3">
        <v>0.1</v>
      </c>
    </row>
    <row r="2721" spans="1:6" x14ac:dyDescent="0.3">
      <c r="A2721" t="s">
        <v>6138</v>
      </c>
      <c r="B2721" t="s">
        <v>3289</v>
      </c>
      <c r="C2721" t="s">
        <v>1530</v>
      </c>
      <c r="D2721" s="1">
        <f t="shared" ca="1" si="42"/>
        <v>44948</v>
      </c>
      <c r="E2721" s="2">
        <v>654</v>
      </c>
      <c r="F2721" s="3">
        <v>0.1</v>
      </c>
    </row>
    <row r="2722" spans="1:6" x14ac:dyDescent="0.3">
      <c r="A2722" t="s">
        <v>6139</v>
      </c>
      <c r="B2722" t="s">
        <v>3290</v>
      </c>
      <c r="C2722" t="s">
        <v>1531</v>
      </c>
      <c r="D2722" s="1">
        <f t="shared" ca="1" si="42"/>
        <v>44951</v>
      </c>
      <c r="E2722" s="2">
        <v>456</v>
      </c>
      <c r="F2722" s="3">
        <v>0.1</v>
      </c>
    </row>
    <row r="2723" spans="1:6" x14ac:dyDescent="0.3">
      <c r="A2723" t="s">
        <v>6140</v>
      </c>
      <c r="B2723" t="s">
        <v>3291</v>
      </c>
      <c r="C2723" t="s">
        <v>1532</v>
      </c>
      <c r="D2723" s="1">
        <f t="shared" ca="1" si="42"/>
        <v>44520</v>
      </c>
      <c r="E2723" s="2">
        <v>785</v>
      </c>
      <c r="F2723" s="3">
        <v>0.3</v>
      </c>
    </row>
    <row r="2724" spans="1:6" x14ac:dyDescent="0.3">
      <c r="A2724" t="s">
        <v>6141</v>
      </c>
      <c r="B2724" t="s">
        <v>3292</v>
      </c>
      <c r="C2724" t="s">
        <v>1532</v>
      </c>
      <c r="D2724" s="1">
        <f t="shared" ca="1" si="42"/>
        <v>44825</v>
      </c>
      <c r="E2724" s="2">
        <v>365</v>
      </c>
      <c r="F2724" s="3">
        <v>0.3</v>
      </c>
    </row>
    <row r="2725" spans="1:6" x14ac:dyDescent="0.3">
      <c r="A2725" t="s">
        <v>6142</v>
      </c>
      <c r="B2725" t="s">
        <v>3293</v>
      </c>
      <c r="C2725" t="s">
        <v>1532</v>
      </c>
      <c r="D2725" s="1">
        <f t="shared" ca="1" si="42"/>
        <v>44713</v>
      </c>
      <c r="E2725" s="2">
        <v>965</v>
      </c>
      <c r="F2725" s="3">
        <v>0.3</v>
      </c>
    </row>
    <row r="2726" spans="1:6" x14ac:dyDescent="0.3">
      <c r="A2726" t="s">
        <v>6143</v>
      </c>
      <c r="B2726" t="s">
        <v>3294</v>
      </c>
      <c r="C2726" t="s">
        <v>1532</v>
      </c>
      <c r="D2726" s="1">
        <f t="shared" ca="1" si="42"/>
        <v>44311</v>
      </c>
      <c r="E2726" s="2">
        <v>444</v>
      </c>
      <c r="F2726" s="3">
        <v>0.25</v>
      </c>
    </row>
    <row r="2727" spans="1:6" x14ac:dyDescent="0.3">
      <c r="A2727" t="s">
        <v>6144</v>
      </c>
      <c r="B2727" t="s">
        <v>3295</v>
      </c>
      <c r="C2727" t="s">
        <v>1532</v>
      </c>
      <c r="D2727" s="1">
        <f t="shared" ca="1" si="42"/>
        <v>44733</v>
      </c>
      <c r="E2727" s="2">
        <v>569</v>
      </c>
      <c r="F2727" s="3">
        <v>0.25</v>
      </c>
    </row>
    <row r="2728" spans="1:6" x14ac:dyDescent="0.3">
      <c r="A2728" t="s">
        <v>6145</v>
      </c>
      <c r="B2728" t="s">
        <v>3296</v>
      </c>
      <c r="C2728" t="s">
        <v>1533</v>
      </c>
      <c r="D2728" s="1">
        <f t="shared" ca="1" si="42"/>
        <v>44691</v>
      </c>
      <c r="E2728" s="2">
        <v>475</v>
      </c>
      <c r="F2728" s="3">
        <v>0.3</v>
      </c>
    </row>
    <row r="2729" spans="1:6" x14ac:dyDescent="0.3">
      <c r="A2729" t="s">
        <v>6146</v>
      </c>
      <c r="B2729" t="s">
        <v>3297</v>
      </c>
      <c r="C2729" t="s">
        <v>1534</v>
      </c>
      <c r="D2729" s="1">
        <f t="shared" ca="1" si="42"/>
        <v>44442</v>
      </c>
      <c r="E2729" s="2">
        <v>598</v>
      </c>
      <c r="F2729" s="3">
        <v>0.3</v>
      </c>
    </row>
    <row r="2730" spans="1:6" x14ac:dyDescent="0.3">
      <c r="A2730" t="s">
        <v>6147</v>
      </c>
      <c r="B2730" t="s">
        <v>3298</v>
      </c>
      <c r="C2730" t="s">
        <v>1535</v>
      </c>
      <c r="D2730" s="1">
        <f t="shared" ca="1" si="42"/>
        <v>44988</v>
      </c>
      <c r="E2730" s="2">
        <v>536</v>
      </c>
      <c r="F2730" s="3">
        <v>0.3</v>
      </c>
    </row>
    <row r="2731" spans="1:6" x14ac:dyDescent="0.3">
      <c r="A2731" t="s">
        <v>6148</v>
      </c>
      <c r="B2731" t="s">
        <v>3299</v>
      </c>
      <c r="C2731" t="s">
        <v>1536</v>
      </c>
      <c r="D2731" s="1">
        <f t="shared" ca="1" si="42"/>
        <v>44316</v>
      </c>
      <c r="E2731" s="2">
        <v>256</v>
      </c>
      <c r="F2731" s="3">
        <v>0.4</v>
      </c>
    </row>
    <row r="2732" spans="1:6" x14ac:dyDescent="0.3">
      <c r="A2732" t="s">
        <v>6149</v>
      </c>
      <c r="B2732" t="s">
        <v>3300</v>
      </c>
      <c r="C2732" t="s">
        <v>1537</v>
      </c>
      <c r="D2732" s="1">
        <f t="shared" ca="1" si="42"/>
        <v>44589</v>
      </c>
      <c r="E2732" s="2">
        <v>456</v>
      </c>
      <c r="F2732" s="3">
        <v>0.4</v>
      </c>
    </row>
    <row r="2733" spans="1:6" x14ac:dyDescent="0.3">
      <c r="A2733" t="s">
        <v>6150</v>
      </c>
      <c r="B2733" t="s">
        <v>3301</v>
      </c>
      <c r="C2733" t="s">
        <v>1538</v>
      </c>
      <c r="D2733" s="1">
        <f t="shared" ca="1" si="42"/>
        <v>44464</v>
      </c>
      <c r="E2733" s="2">
        <v>456</v>
      </c>
      <c r="F2733" s="3">
        <v>0.4</v>
      </c>
    </row>
    <row r="2734" spans="1:6" x14ac:dyDescent="0.3">
      <c r="A2734" t="s">
        <v>6151</v>
      </c>
      <c r="B2734" t="s">
        <v>3302</v>
      </c>
      <c r="C2734" t="s">
        <v>1539</v>
      </c>
      <c r="D2734" s="1">
        <f t="shared" ca="1" si="42"/>
        <v>44990</v>
      </c>
      <c r="E2734" s="2">
        <v>745</v>
      </c>
      <c r="F2734" s="3">
        <v>0.4</v>
      </c>
    </row>
    <row r="2735" spans="1:6" x14ac:dyDescent="0.3">
      <c r="A2735" t="s">
        <v>6152</v>
      </c>
      <c r="B2735" t="s">
        <v>3303</v>
      </c>
      <c r="C2735" t="s">
        <v>1540</v>
      </c>
      <c r="D2735" s="1">
        <f t="shared" ca="1" si="42"/>
        <v>44836</v>
      </c>
      <c r="E2735" s="2">
        <v>356</v>
      </c>
      <c r="F2735" s="3">
        <v>0.4</v>
      </c>
    </row>
    <row r="2736" spans="1:6" x14ac:dyDescent="0.3">
      <c r="A2736" t="s">
        <v>6153</v>
      </c>
      <c r="B2736" t="s">
        <v>3304</v>
      </c>
      <c r="C2736" t="s">
        <v>1541</v>
      </c>
      <c r="D2736" s="1">
        <f t="shared" ca="1" si="42"/>
        <v>44305</v>
      </c>
      <c r="E2736" s="2">
        <v>1189</v>
      </c>
      <c r="F2736" s="3">
        <v>0.4</v>
      </c>
    </row>
    <row r="2737" spans="1:6" x14ac:dyDescent="0.3">
      <c r="A2737" t="s">
        <v>6154</v>
      </c>
      <c r="B2737" t="s">
        <v>3305</v>
      </c>
      <c r="C2737" t="s">
        <v>1542</v>
      </c>
      <c r="D2737" s="1">
        <f t="shared" ca="1" si="42"/>
        <v>44316</v>
      </c>
      <c r="E2737" s="2">
        <v>426</v>
      </c>
      <c r="F2737" s="3">
        <v>0.45</v>
      </c>
    </row>
    <row r="2738" spans="1:6" x14ac:dyDescent="0.3">
      <c r="A2738" t="s">
        <v>6155</v>
      </c>
      <c r="B2738" t="s">
        <v>3306</v>
      </c>
      <c r="C2738" t="s">
        <v>1543</v>
      </c>
      <c r="D2738" s="1">
        <f t="shared" ca="1" si="42"/>
        <v>44392</v>
      </c>
      <c r="E2738" s="2">
        <v>1126</v>
      </c>
      <c r="F2738" s="3">
        <v>0.45</v>
      </c>
    </row>
    <row r="2739" spans="1:6" x14ac:dyDescent="0.3">
      <c r="A2739" t="s">
        <v>6156</v>
      </c>
      <c r="B2739" t="s">
        <v>3307</v>
      </c>
      <c r="C2739" t="s">
        <v>1544</v>
      </c>
      <c r="D2739" s="1">
        <f t="shared" ca="1" si="42"/>
        <v>44945</v>
      </c>
      <c r="E2739" s="2">
        <v>1145</v>
      </c>
      <c r="F2739" s="3">
        <v>0.45</v>
      </c>
    </row>
    <row r="2740" spans="1:6" x14ac:dyDescent="0.3">
      <c r="A2740" t="s">
        <v>6157</v>
      </c>
      <c r="B2740" t="s">
        <v>3308</v>
      </c>
      <c r="C2740" t="s">
        <v>1545</v>
      </c>
      <c r="D2740" s="1">
        <f t="shared" ca="1" si="42"/>
        <v>44243</v>
      </c>
      <c r="E2740" s="2">
        <v>1235</v>
      </c>
      <c r="F2740" s="3">
        <v>0.47</v>
      </c>
    </row>
    <row r="2741" spans="1:6" x14ac:dyDescent="0.3">
      <c r="A2741" t="s">
        <v>6158</v>
      </c>
      <c r="B2741" t="s">
        <v>3309</v>
      </c>
      <c r="C2741" t="s">
        <v>1546</v>
      </c>
      <c r="D2741" s="1">
        <f t="shared" ca="1" si="42"/>
        <v>44235</v>
      </c>
      <c r="E2741" s="2">
        <v>1564</v>
      </c>
      <c r="F2741" s="3">
        <v>0.47</v>
      </c>
    </row>
    <row r="2742" spans="1:6" x14ac:dyDescent="0.3">
      <c r="A2742" t="s">
        <v>6159</v>
      </c>
      <c r="B2742" t="s">
        <v>3310</v>
      </c>
      <c r="C2742" t="s">
        <v>1547</v>
      </c>
      <c r="D2742" s="1">
        <f t="shared" ca="1" si="42"/>
        <v>44408</v>
      </c>
      <c r="E2742" s="2">
        <v>654</v>
      </c>
      <c r="F2742" s="3">
        <v>0.46</v>
      </c>
    </row>
    <row r="2743" spans="1:6" x14ac:dyDescent="0.3">
      <c r="A2743" t="s">
        <v>6160</v>
      </c>
      <c r="B2743" t="s">
        <v>3311</v>
      </c>
      <c r="C2743" t="s">
        <v>1548</v>
      </c>
      <c r="D2743" s="1">
        <f t="shared" ca="1" si="42"/>
        <v>44839</v>
      </c>
      <c r="E2743" s="2">
        <v>854</v>
      </c>
      <c r="F2743" s="3">
        <v>0.46</v>
      </c>
    </row>
    <row r="2744" spans="1:6" x14ac:dyDescent="0.3">
      <c r="A2744" t="s">
        <v>6161</v>
      </c>
      <c r="B2744" t="s">
        <v>3312</v>
      </c>
      <c r="C2744" t="s">
        <v>1549</v>
      </c>
      <c r="D2744" s="1">
        <f t="shared" ca="1" si="42"/>
        <v>44476</v>
      </c>
      <c r="E2744" s="2">
        <v>475</v>
      </c>
      <c r="F2744" s="3">
        <v>0.46</v>
      </c>
    </row>
    <row r="2745" spans="1:6" x14ac:dyDescent="0.3">
      <c r="A2745" t="s">
        <v>6162</v>
      </c>
      <c r="B2745" t="s">
        <v>3313</v>
      </c>
      <c r="C2745" t="s">
        <v>1550</v>
      </c>
      <c r="D2745" s="1">
        <f t="shared" ca="1" si="42"/>
        <v>44382</v>
      </c>
      <c r="E2745" s="2">
        <v>349</v>
      </c>
      <c r="F2745" s="3">
        <v>0.3</v>
      </c>
    </row>
    <row r="2746" spans="1:6" x14ac:dyDescent="0.3">
      <c r="A2746" t="s">
        <v>6163</v>
      </c>
      <c r="B2746" t="s">
        <v>3314</v>
      </c>
      <c r="C2746" t="s">
        <v>1551</v>
      </c>
      <c r="D2746" s="1">
        <f t="shared" ca="1" si="42"/>
        <v>44343</v>
      </c>
      <c r="E2746" s="2">
        <v>350</v>
      </c>
      <c r="F2746" s="3">
        <v>0.3</v>
      </c>
    </row>
    <row r="2747" spans="1:6" x14ac:dyDescent="0.3">
      <c r="A2747" t="s">
        <v>6164</v>
      </c>
      <c r="B2747" t="s">
        <v>3315</v>
      </c>
      <c r="C2747" t="s">
        <v>1552</v>
      </c>
      <c r="D2747" s="1">
        <f t="shared" ca="1" si="42"/>
        <v>44687</v>
      </c>
      <c r="E2747" s="2">
        <v>351</v>
      </c>
      <c r="F2747" s="3">
        <v>0.3</v>
      </c>
    </row>
    <row r="2748" spans="1:6" x14ac:dyDescent="0.3">
      <c r="A2748" t="s">
        <v>6165</v>
      </c>
      <c r="B2748" t="s">
        <v>3316</v>
      </c>
      <c r="C2748" t="s">
        <v>1553</v>
      </c>
      <c r="D2748" s="1">
        <f t="shared" ca="1" si="42"/>
        <v>44997</v>
      </c>
      <c r="E2748" s="2">
        <v>352</v>
      </c>
      <c r="F2748" s="3">
        <v>0.3</v>
      </c>
    </row>
    <row r="2749" spans="1:6" x14ac:dyDescent="0.3">
      <c r="A2749" t="s">
        <v>6166</v>
      </c>
      <c r="B2749" t="s">
        <v>3317</v>
      </c>
      <c r="C2749" t="s">
        <v>1554</v>
      </c>
      <c r="D2749" s="1">
        <f t="shared" ca="1" si="42"/>
        <v>44827</v>
      </c>
      <c r="E2749" s="2">
        <v>353</v>
      </c>
      <c r="F2749" s="3">
        <v>0.3</v>
      </c>
    </row>
    <row r="2750" spans="1:6" x14ac:dyDescent="0.3">
      <c r="A2750" t="s">
        <v>6167</v>
      </c>
      <c r="B2750" t="s">
        <v>3318</v>
      </c>
      <c r="C2750" t="s">
        <v>1555</v>
      </c>
      <c r="D2750" s="1">
        <f t="shared" ca="1" si="42"/>
        <v>45000</v>
      </c>
      <c r="E2750" s="2">
        <v>354</v>
      </c>
      <c r="F2750" s="3">
        <v>0.35</v>
      </c>
    </row>
    <row r="2751" spans="1:6" x14ac:dyDescent="0.3">
      <c r="A2751" t="s">
        <v>6168</v>
      </c>
      <c r="B2751" t="s">
        <v>3319</v>
      </c>
      <c r="C2751" t="s">
        <v>1556</v>
      </c>
      <c r="D2751" s="1">
        <f t="shared" ca="1" si="42"/>
        <v>44899</v>
      </c>
      <c r="E2751" s="2">
        <v>355</v>
      </c>
      <c r="F2751" s="3">
        <v>0.35</v>
      </c>
    </row>
    <row r="2752" spans="1:6" x14ac:dyDescent="0.3">
      <c r="A2752" t="s">
        <v>6169</v>
      </c>
      <c r="B2752" t="s">
        <v>3320</v>
      </c>
      <c r="C2752" t="s">
        <v>1557</v>
      </c>
      <c r="D2752" s="1">
        <f t="shared" ca="1" si="42"/>
        <v>44302</v>
      </c>
      <c r="E2752" s="2">
        <v>356</v>
      </c>
      <c r="F2752" s="3">
        <v>0.35</v>
      </c>
    </row>
    <row r="2753" spans="1:6" x14ac:dyDescent="0.3">
      <c r="A2753" t="s">
        <v>6170</v>
      </c>
      <c r="B2753" t="s">
        <v>3321</v>
      </c>
      <c r="C2753" t="s">
        <v>1558</v>
      </c>
      <c r="D2753" s="1">
        <f t="shared" ca="1" si="42"/>
        <v>44707</v>
      </c>
      <c r="E2753" s="2">
        <v>999</v>
      </c>
      <c r="F2753" s="3">
        <v>0.35</v>
      </c>
    </row>
    <row r="2754" spans="1:6" x14ac:dyDescent="0.3">
      <c r="A2754" t="s">
        <v>6171</v>
      </c>
      <c r="B2754" t="s">
        <v>3322</v>
      </c>
      <c r="C2754" t="s">
        <v>1559</v>
      </c>
      <c r="D2754" s="1">
        <f t="shared" ca="1" si="42"/>
        <v>44655</v>
      </c>
      <c r="E2754" s="2">
        <v>555</v>
      </c>
      <c r="F2754" s="3">
        <v>0.35</v>
      </c>
    </row>
    <row r="2755" spans="1:6" x14ac:dyDescent="0.3">
      <c r="A2755" t="s">
        <v>6172</v>
      </c>
      <c r="B2755" t="s">
        <v>3323</v>
      </c>
      <c r="C2755" t="s">
        <v>1560</v>
      </c>
      <c r="D2755" s="1">
        <f t="shared" ref="D2755:D2818" ca="1" si="43">RANDBETWEEN(DATE(2021,1,1),DATE(2023,3,31))</f>
        <v>44624</v>
      </c>
      <c r="E2755" s="2">
        <v>555</v>
      </c>
      <c r="F2755" s="3">
        <v>0.35</v>
      </c>
    </row>
    <row r="2756" spans="1:6" x14ac:dyDescent="0.3">
      <c r="A2756" t="s">
        <v>6173</v>
      </c>
      <c r="B2756" t="s">
        <v>3324</v>
      </c>
      <c r="C2756" t="s">
        <v>1561</v>
      </c>
      <c r="D2756" s="1">
        <f t="shared" ca="1" si="43"/>
        <v>44930</v>
      </c>
      <c r="E2756" s="2">
        <v>555</v>
      </c>
      <c r="F2756" s="3">
        <v>0.4</v>
      </c>
    </row>
    <row r="2757" spans="1:6" x14ac:dyDescent="0.3">
      <c r="A2757" t="s">
        <v>6174</v>
      </c>
      <c r="B2757" t="s">
        <v>3325</v>
      </c>
      <c r="C2757" t="s">
        <v>1562</v>
      </c>
      <c r="D2757" s="1">
        <f t="shared" ca="1" si="43"/>
        <v>44452</v>
      </c>
      <c r="E2757" s="2">
        <v>555</v>
      </c>
      <c r="F2757" s="3">
        <v>0.4</v>
      </c>
    </row>
    <row r="2758" spans="1:6" x14ac:dyDescent="0.3">
      <c r="A2758" t="s">
        <v>6175</v>
      </c>
      <c r="B2758" t="s">
        <v>3326</v>
      </c>
      <c r="C2758" t="s">
        <v>1563</v>
      </c>
      <c r="D2758" s="1">
        <f t="shared" ca="1" si="43"/>
        <v>44312</v>
      </c>
      <c r="E2758" s="2">
        <v>1025</v>
      </c>
      <c r="F2758" s="3">
        <v>0.15</v>
      </c>
    </row>
    <row r="2759" spans="1:6" x14ac:dyDescent="0.3">
      <c r="A2759" t="s">
        <v>6176</v>
      </c>
      <c r="B2759" t="s">
        <v>3327</v>
      </c>
      <c r="C2759" t="s">
        <v>1564</v>
      </c>
      <c r="D2759" s="1">
        <f t="shared" ca="1" si="43"/>
        <v>44251</v>
      </c>
      <c r="E2759" s="2">
        <v>1025</v>
      </c>
      <c r="F2759" s="3">
        <v>0.15</v>
      </c>
    </row>
    <row r="2760" spans="1:6" x14ac:dyDescent="0.3">
      <c r="A2760" t="s">
        <v>6177</v>
      </c>
      <c r="B2760" t="s">
        <v>3328</v>
      </c>
      <c r="C2760" t="s">
        <v>1565</v>
      </c>
      <c r="D2760" s="1">
        <f t="shared" ca="1" si="43"/>
        <v>44415</v>
      </c>
      <c r="E2760" s="2">
        <v>1025</v>
      </c>
      <c r="F2760" s="3">
        <v>0.15</v>
      </c>
    </row>
    <row r="2761" spans="1:6" x14ac:dyDescent="0.3">
      <c r="A2761" t="s">
        <v>6178</v>
      </c>
      <c r="B2761" t="s">
        <v>3329</v>
      </c>
      <c r="C2761" t="s">
        <v>1566</v>
      </c>
      <c r="D2761" s="1">
        <f t="shared" ca="1" si="43"/>
        <v>44411</v>
      </c>
      <c r="E2761" s="2">
        <v>555</v>
      </c>
      <c r="F2761" s="3">
        <v>0.35</v>
      </c>
    </row>
    <row r="2762" spans="1:6" x14ac:dyDescent="0.3">
      <c r="A2762" t="s">
        <v>6179</v>
      </c>
      <c r="B2762" t="s">
        <v>3330</v>
      </c>
      <c r="C2762" t="s">
        <v>1567</v>
      </c>
      <c r="D2762" s="1">
        <f t="shared" ca="1" si="43"/>
        <v>44692</v>
      </c>
      <c r="E2762" s="2">
        <v>599</v>
      </c>
      <c r="F2762" s="3">
        <v>0.35</v>
      </c>
    </row>
    <row r="2763" spans="1:6" x14ac:dyDescent="0.3">
      <c r="A2763" t="s">
        <v>6180</v>
      </c>
      <c r="B2763" t="s">
        <v>3331</v>
      </c>
      <c r="C2763" t="s">
        <v>1568</v>
      </c>
      <c r="D2763" s="1">
        <f t="shared" ca="1" si="43"/>
        <v>44986</v>
      </c>
      <c r="E2763" s="2">
        <v>555</v>
      </c>
      <c r="F2763" s="3">
        <v>0.35</v>
      </c>
    </row>
    <row r="2764" spans="1:6" x14ac:dyDescent="0.3">
      <c r="A2764" t="s">
        <v>6181</v>
      </c>
      <c r="B2764" t="s">
        <v>3332</v>
      </c>
      <c r="C2764" t="s">
        <v>1569</v>
      </c>
      <c r="D2764" s="1">
        <f t="shared" ca="1" si="43"/>
        <v>44561</v>
      </c>
      <c r="E2764" s="2">
        <v>555</v>
      </c>
      <c r="F2764" s="3">
        <v>0.35</v>
      </c>
    </row>
    <row r="2765" spans="1:6" x14ac:dyDescent="0.3">
      <c r="A2765" t="s">
        <v>6182</v>
      </c>
      <c r="B2765" t="s">
        <v>3333</v>
      </c>
      <c r="C2765" t="s">
        <v>1570</v>
      </c>
      <c r="D2765" s="1">
        <f t="shared" ca="1" si="43"/>
        <v>44746</v>
      </c>
      <c r="E2765" s="2">
        <v>565</v>
      </c>
      <c r="F2765" s="3">
        <v>0.55000000000000004</v>
      </c>
    </row>
    <row r="2766" spans="1:6" x14ac:dyDescent="0.3">
      <c r="A2766" t="s">
        <v>6183</v>
      </c>
      <c r="B2766" t="s">
        <v>3334</v>
      </c>
      <c r="C2766" t="s">
        <v>1571</v>
      </c>
      <c r="D2766" s="1">
        <f t="shared" ca="1" si="43"/>
        <v>44236</v>
      </c>
      <c r="E2766" s="2">
        <v>555</v>
      </c>
      <c r="F2766" s="3">
        <v>0.55000000000000004</v>
      </c>
    </row>
    <row r="2767" spans="1:6" x14ac:dyDescent="0.3">
      <c r="A2767" t="s">
        <v>6184</v>
      </c>
      <c r="B2767" t="s">
        <v>3335</v>
      </c>
      <c r="C2767" t="s">
        <v>1572</v>
      </c>
      <c r="D2767" s="1">
        <f t="shared" ca="1" si="43"/>
        <v>44933</v>
      </c>
      <c r="E2767" s="2">
        <v>999</v>
      </c>
      <c r="F2767" s="3">
        <v>0.55000000000000004</v>
      </c>
    </row>
    <row r="2768" spans="1:6" x14ac:dyDescent="0.3">
      <c r="A2768" t="s">
        <v>6185</v>
      </c>
      <c r="B2768" t="s">
        <v>3336</v>
      </c>
      <c r="C2768" t="s">
        <v>1573</v>
      </c>
      <c r="D2768" s="1">
        <f t="shared" ca="1" si="43"/>
        <v>44367</v>
      </c>
      <c r="E2768" s="2">
        <v>999</v>
      </c>
      <c r="F2768" s="3">
        <v>0.55000000000000004</v>
      </c>
    </row>
    <row r="2769" spans="1:6" x14ac:dyDescent="0.3">
      <c r="A2769" t="s">
        <v>6186</v>
      </c>
      <c r="B2769" t="s">
        <v>3337</v>
      </c>
      <c r="C2769" t="s">
        <v>1574</v>
      </c>
      <c r="D2769" s="1">
        <f t="shared" ca="1" si="43"/>
        <v>44739</v>
      </c>
      <c r="E2769" s="2">
        <v>999</v>
      </c>
      <c r="F2769" s="3">
        <v>0.5</v>
      </c>
    </row>
    <row r="2770" spans="1:6" x14ac:dyDescent="0.3">
      <c r="A2770" t="s">
        <v>6187</v>
      </c>
      <c r="B2770" t="s">
        <v>3338</v>
      </c>
      <c r="C2770" t="s">
        <v>1575</v>
      </c>
      <c r="D2770" s="1">
        <f t="shared" ca="1" si="43"/>
        <v>44700</v>
      </c>
      <c r="E2770" s="2">
        <v>999</v>
      </c>
      <c r="F2770" s="3">
        <v>0.5</v>
      </c>
    </row>
    <row r="2771" spans="1:6" x14ac:dyDescent="0.3">
      <c r="A2771" t="s">
        <v>6188</v>
      </c>
      <c r="B2771" t="s">
        <v>3339</v>
      </c>
      <c r="C2771" t="s">
        <v>1576</v>
      </c>
      <c r="D2771" s="1">
        <f t="shared" ca="1" si="43"/>
        <v>44780</v>
      </c>
      <c r="E2771" s="2">
        <v>1119</v>
      </c>
      <c r="F2771" s="3">
        <v>0.5</v>
      </c>
    </row>
    <row r="2772" spans="1:6" x14ac:dyDescent="0.3">
      <c r="A2772" t="s">
        <v>6189</v>
      </c>
      <c r="B2772" t="s">
        <v>3340</v>
      </c>
      <c r="C2772" t="s">
        <v>1577</v>
      </c>
      <c r="D2772" s="1">
        <f t="shared" ca="1" si="43"/>
        <v>44569</v>
      </c>
      <c r="E2772" s="2">
        <v>1119</v>
      </c>
      <c r="F2772" s="3">
        <v>0.5</v>
      </c>
    </row>
    <row r="2773" spans="1:6" x14ac:dyDescent="0.3">
      <c r="A2773" t="s">
        <v>6190</v>
      </c>
      <c r="B2773" t="s">
        <v>3341</v>
      </c>
      <c r="C2773" t="s">
        <v>1578</v>
      </c>
      <c r="D2773" s="1">
        <f t="shared" ca="1" si="43"/>
        <v>44409</v>
      </c>
      <c r="E2773" s="2">
        <v>1119</v>
      </c>
      <c r="F2773" s="3">
        <v>0.5</v>
      </c>
    </row>
    <row r="2774" spans="1:6" x14ac:dyDescent="0.3">
      <c r="A2774" t="s">
        <v>6191</v>
      </c>
      <c r="B2774" t="s">
        <v>3342</v>
      </c>
      <c r="C2774" t="s">
        <v>1579</v>
      </c>
      <c r="D2774" s="1">
        <f t="shared" ca="1" si="43"/>
        <v>44396</v>
      </c>
      <c r="E2774" s="2">
        <v>1119</v>
      </c>
      <c r="F2774" s="3">
        <v>0.3</v>
      </c>
    </row>
    <row r="2775" spans="1:6" x14ac:dyDescent="0.3">
      <c r="A2775" t="s">
        <v>6192</v>
      </c>
      <c r="B2775" t="s">
        <v>3343</v>
      </c>
      <c r="C2775" t="s">
        <v>1580</v>
      </c>
      <c r="D2775" s="1">
        <f t="shared" ca="1" si="43"/>
        <v>44573</v>
      </c>
      <c r="E2775" s="2">
        <v>985</v>
      </c>
      <c r="F2775" s="3">
        <v>0.32</v>
      </c>
    </row>
    <row r="2776" spans="1:6" x14ac:dyDescent="0.3">
      <c r="A2776" t="s">
        <v>6193</v>
      </c>
      <c r="B2776" t="s">
        <v>3344</v>
      </c>
      <c r="C2776" t="s">
        <v>1581</v>
      </c>
      <c r="D2776" s="1">
        <f t="shared" ca="1" si="43"/>
        <v>44807</v>
      </c>
      <c r="E2776" s="2">
        <v>985</v>
      </c>
      <c r="F2776" s="3">
        <v>0.25</v>
      </c>
    </row>
    <row r="2777" spans="1:6" x14ac:dyDescent="0.3">
      <c r="A2777" t="s">
        <v>6194</v>
      </c>
      <c r="B2777" t="s">
        <v>3345</v>
      </c>
      <c r="C2777" t="s">
        <v>1582</v>
      </c>
      <c r="D2777" s="1">
        <f t="shared" ca="1" si="43"/>
        <v>44593</v>
      </c>
      <c r="E2777" s="2">
        <v>985</v>
      </c>
      <c r="F2777" s="3">
        <v>0.45</v>
      </c>
    </row>
    <row r="2778" spans="1:6" x14ac:dyDescent="0.3">
      <c r="A2778" t="s">
        <v>6195</v>
      </c>
      <c r="B2778" t="s">
        <v>3346</v>
      </c>
      <c r="C2778" t="s">
        <v>1583</v>
      </c>
      <c r="D2778" s="1">
        <f t="shared" ca="1" si="43"/>
        <v>44208</v>
      </c>
      <c r="E2778" s="2">
        <v>985</v>
      </c>
      <c r="F2778" s="3">
        <v>0.15</v>
      </c>
    </row>
    <row r="2779" spans="1:6" x14ac:dyDescent="0.3">
      <c r="A2779" t="s">
        <v>6196</v>
      </c>
      <c r="B2779" t="s">
        <v>3347</v>
      </c>
      <c r="C2779" t="s">
        <v>1584</v>
      </c>
      <c r="D2779" s="1">
        <f t="shared" ca="1" si="43"/>
        <v>44205</v>
      </c>
      <c r="E2779" s="2">
        <v>985</v>
      </c>
      <c r="F2779" s="3">
        <v>0.33</v>
      </c>
    </row>
    <row r="2780" spans="1:6" x14ac:dyDescent="0.3">
      <c r="A2780" t="s">
        <v>6197</v>
      </c>
      <c r="B2780" t="s">
        <v>3348</v>
      </c>
      <c r="C2780" t="s">
        <v>1585</v>
      </c>
      <c r="D2780" s="1">
        <f t="shared" ca="1" si="43"/>
        <v>44228</v>
      </c>
      <c r="E2780" s="2">
        <v>369</v>
      </c>
      <c r="F2780" s="3">
        <v>0.42</v>
      </c>
    </row>
    <row r="2781" spans="1:6" x14ac:dyDescent="0.3">
      <c r="A2781" t="s">
        <v>6198</v>
      </c>
      <c r="B2781" t="s">
        <v>3349</v>
      </c>
      <c r="C2781" t="s">
        <v>1586</v>
      </c>
      <c r="D2781" s="1">
        <f t="shared" ca="1" si="43"/>
        <v>44320</v>
      </c>
      <c r="E2781" s="2">
        <v>399</v>
      </c>
      <c r="F2781" s="3">
        <v>0.42</v>
      </c>
    </row>
    <row r="2782" spans="1:6" x14ac:dyDescent="0.3">
      <c r="A2782" t="s">
        <v>6199</v>
      </c>
      <c r="B2782" t="s">
        <v>3350</v>
      </c>
      <c r="C2782" t="s">
        <v>1587</v>
      </c>
      <c r="D2782" s="1">
        <f t="shared" ca="1" si="43"/>
        <v>44960</v>
      </c>
      <c r="E2782" s="2">
        <v>399</v>
      </c>
      <c r="F2782" s="3">
        <v>0.39</v>
      </c>
    </row>
    <row r="2783" spans="1:6" x14ac:dyDescent="0.3">
      <c r="A2783" t="s">
        <v>6200</v>
      </c>
      <c r="B2783" t="s">
        <v>3351</v>
      </c>
      <c r="C2783" t="s">
        <v>1588</v>
      </c>
      <c r="D2783" s="1">
        <f t="shared" ca="1" si="43"/>
        <v>44977</v>
      </c>
      <c r="E2783" s="2">
        <v>399</v>
      </c>
      <c r="F2783" s="3">
        <v>0.39</v>
      </c>
    </row>
    <row r="2784" spans="1:6" x14ac:dyDescent="0.3">
      <c r="A2784" t="s">
        <v>6201</v>
      </c>
      <c r="B2784" t="s">
        <v>3352</v>
      </c>
      <c r="C2784" t="s">
        <v>1589</v>
      </c>
      <c r="D2784" s="1">
        <f t="shared" ca="1" si="43"/>
        <v>44998</v>
      </c>
      <c r="E2784" s="2">
        <v>399</v>
      </c>
      <c r="F2784" s="3">
        <v>0.39</v>
      </c>
    </row>
    <row r="2785" spans="1:6" x14ac:dyDescent="0.3">
      <c r="A2785" t="s">
        <v>6202</v>
      </c>
      <c r="B2785" t="s">
        <v>3353</v>
      </c>
      <c r="C2785" t="s">
        <v>1590</v>
      </c>
      <c r="D2785" s="1">
        <f t="shared" ca="1" si="43"/>
        <v>44976</v>
      </c>
      <c r="E2785" s="2">
        <v>555</v>
      </c>
      <c r="F2785" s="3">
        <v>0.39</v>
      </c>
    </row>
    <row r="2786" spans="1:6" x14ac:dyDescent="0.3">
      <c r="A2786" t="s">
        <v>6203</v>
      </c>
      <c r="B2786" t="s">
        <v>3354</v>
      </c>
      <c r="C2786" t="s">
        <v>1591</v>
      </c>
      <c r="D2786" s="1">
        <f t="shared" ca="1" si="43"/>
        <v>44646</v>
      </c>
      <c r="E2786" s="2">
        <v>555</v>
      </c>
      <c r="F2786" s="3">
        <v>0.3</v>
      </c>
    </row>
    <row r="2787" spans="1:6" x14ac:dyDescent="0.3">
      <c r="A2787" t="s">
        <v>6204</v>
      </c>
      <c r="B2787" t="s">
        <v>3355</v>
      </c>
      <c r="C2787" t="s">
        <v>1591</v>
      </c>
      <c r="D2787" s="1">
        <f t="shared" ca="1" si="43"/>
        <v>44768</v>
      </c>
      <c r="E2787" s="2">
        <v>555</v>
      </c>
      <c r="F2787" s="3">
        <v>0.3</v>
      </c>
    </row>
    <row r="2788" spans="1:6" x14ac:dyDescent="0.3">
      <c r="A2788" t="s">
        <v>6205</v>
      </c>
      <c r="B2788" t="s">
        <v>3356</v>
      </c>
      <c r="C2788" t="s">
        <v>1591</v>
      </c>
      <c r="D2788" s="1">
        <f t="shared" ca="1" si="43"/>
        <v>44510</v>
      </c>
      <c r="E2788" s="2">
        <v>555</v>
      </c>
      <c r="F2788" s="3">
        <v>0.3</v>
      </c>
    </row>
    <row r="2789" spans="1:6" x14ac:dyDescent="0.3">
      <c r="A2789" t="s">
        <v>6206</v>
      </c>
      <c r="B2789" t="s">
        <v>3357</v>
      </c>
      <c r="C2789" t="s">
        <v>1591</v>
      </c>
      <c r="D2789" s="1">
        <f t="shared" ca="1" si="43"/>
        <v>44591</v>
      </c>
      <c r="E2789" s="2">
        <v>675</v>
      </c>
      <c r="F2789" s="3">
        <v>0.25</v>
      </c>
    </row>
    <row r="2790" spans="1:6" x14ac:dyDescent="0.3">
      <c r="A2790" t="s">
        <v>6207</v>
      </c>
      <c r="B2790" t="s">
        <v>3358</v>
      </c>
      <c r="C2790" t="s">
        <v>1591</v>
      </c>
      <c r="D2790" s="1">
        <f t="shared" ca="1" si="43"/>
        <v>44408</v>
      </c>
      <c r="E2790" s="2">
        <v>675</v>
      </c>
      <c r="F2790" s="3">
        <v>0.25</v>
      </c>
    </row>
    <row r="2791" spans="1:6" x14ac:dyDescent="0.3">
      <c r="A2791" t="s">
        <v>6208</v>
      </c>
      <c r="B2791" t="s">
        <v>3359</v>
      </c>
      <c r="C2791" t="s">
        <v>1591</v>
      </c>
      <c r="D2791" s="1">
        <f t="shared" ca="1" si="43"/>
        <v>44938</v>
      </c>
      <c r="E2791" s="2">
        <v>675</v>
      </c>
      <c r="F2791" s="3">
        <v>0.3</v>
      </c>
    </row>
    <row r="2792" spans="1:6" x14ac:dyDescent="0.3">
      <c r="A2792" t="s">
        <v>6209</v>
      </c>
      <c r="B2792" t="s">
        <v>3360</v>
      </c>
      <c r="C2792" t="s">
        <v>1592</v>
      </c>
      <c r="D2792" s="1">
        <f t="shared" ca="1" si="43"/>
        <v>44862</v>
      </c>
      <c r="E2792" s="2">
        <v>654</v>
      </c>
      <c r="F2792" s="3">
        <v>0.3</v>
      </c>
    </row>
    <row r="2793" spans="1:6" x14ac:dyDescent="0.3">
      <c r="A2793" t="s">
        <v>6210</v>
      </c>
      <c r="B2793" t="s">
        <v>3361</v>
      </c>
      <c r="C2793" t="s">
        <v>1593</v>
      </c>
      <c r="D2793" s="1">
        <f t="shared" ca="1" si="43"/>
        <v>44371</v>
      </c>
      <c r="E2793" s="2">
        <v>654</v>
      </c>
      <c r="F2793" s="3">
        <v>0.3</v>
      </c>
    </row>
    <row r="2794" spans="1:6" x14ac:dyDescent="0.3">
      <c r="A2794" t="s">
        <v>6211</v>
      </c>
      <c r="B2794" t="s">
        <v>3362</v>
      </c>
      <c r="C2794" t="s">
        <v>1594</v>
      </c>
      <c r="D2794" s="1">
        <f t="shared" ca="1" si="43"/>
        <v>44947</v>
      </c>
      <c r="E2794" s="2">
        <v>654</v>
      </c>
      <c r="F2794" s="3">
        <v>0.4</v>
      </c>
    </row>
    <row r="2795" spans="1:6" x14ac:dyDescent="0.3">
      <c r="A2795" t="s">
        <v>6212</v>
      </c>
      <c r="B2795" t="s">
        <v>3363</v>
      </c>
      <c r="C2795" t="s">
        <v>1595</v>
      </c>
      <c r="D2795" s="1">
        <f t="shared" ca="1" si="43"/>
        <v>44487</v>
      </c>
      <c r="E2795" s="2">
        <v>654</v>
      </c>
      <c r="F2795" s="3">
        <v>0.4</v>
      </c>
    </row>
    <row r="2796" spans="1:6" x14ac:dyDescent="0.3">
      <c r="A2796" t="s">
        <v>6213</v>
      </c>
      <c r="B2796" t="s">
        <v>3364</v>
      </c>
      <c r="C2796" t="s">
        <v>1596</v>
      </c>
      <c r="D2796" s="1">
        <f t="shared" ca="1" si="43"/>
        <v>44565</v>
      </c>
      <c r="E2796" s="2">
        <v>356</v>
      </c>
      <c r="F2796" s="3">
        <v>0.4</v>
      </c>
    </row>
    <row r="2797" spans="1:6" x14ac:dyDescent="0.3">
      <c r="A2797" t="s">
        <v>6214</v>
      </c>
      <c r="B2797" t="s">
        <v>3365</v>
      </c>
      <c r="C2797" t="s">
        <v>1597</v>
      </c>
      <c r="D2797" s="1">
        <f t="shared" ca="1" si="43"/>
        <v>44313</v>
      </c>
      <c r="E2797" s="2">
        <v>686</v>
      </c>
      <c r="F2797" s="3">
        <v>0.4</v>
      </c>
    </row>
    <row r="2798" spans="1:6" x14ac:dyDescent="0.3">
      <c r="A2798" t="s">
        <v>6215</v>
      </c>
      <c r="B2798" t="s">
        <v>3366</v>
      </c>
      <c r="C2798" t="s">
        <v>1598</v>
      </c>
      <c r="D2798" s="1">
        <f t="shared" ca="1" si="43"/>
        <v>45002</v>
      </c>
      <c r="E2798" s="2">
        <v>456</v>
      </c>
      <c r="F2798" s="3">
        <v>0.4</v>
      </c>
    </row>
    <row r="2799" spans="1:6" x14ac:dyDescent="0.3">
      <c r="A2799" t="s">
        <v>6216</v>
      </c>
      <c r="B2799" t="s">
        <v>3367</v>
      </c>
      <c r="C2799" t="s">
        <v>1599</v>
      </c>
      <c r="D2799" s="1">
        <f t="shared" ca="1" si="43"/>
        <v>44807</v>
      </c>
      <c r="E2799" s="2">
        <v>516</v>
      </c>
      <c r="F2799" s="3">
        <v>0.4</v>
      </c>
    </row>
    <row r="2800" spans="1:6" x14ac:dyDescent="0.3">
      <c r="A2800" t="s">
        <v>6217</v>
      </c>
      <c r="B2800" t="s">
        <v>3368</v>
      </c>
      <c r="C2800" t="s">
        <v>1600</v>
      </c>
      <c r="D2800" s="1">
        <f t="shared" ca="1" si="43"/>
        <v>44487</v>
      </c>
      <c r="E2800" s="2">
        <v>355</v>
      </c>
      <c r="F2800" s="3">
        <v>0.45</v>
      </c>
    </row>
    <row r="2801" spans="1:6" x14ac:dyDescent="0.3">
      <c r="A2801" t="s">
        <v>6218</v>
      </c>
      <c r="B2801" t="s">
        <v>3369</v>
      </c>
      <c r="C2801" t="s">
        <v>1601</v>
      </c>
      <c r="D2801" s="1">
        <f t="shared" ca="1" si="43"/>
        <v>44801</v>
      </c>
      <c r="E2801" s="2">
        <v>465</v>
      </c>
      <c r="F2801" s="3">
        <v>0.45</v>
      </c>
    </row>
    <row r="2802" spans="1:6" x14ac:dyDescent="0.3">
      <c r="A2802" t="s">
        <v>6219</v>
      </c>
      <c r="B2802" t="s">
        <v>3370</v>
      </c>
      <c r="C2802" t="s">
        <v>1602</v>
      </c>
      <c r="D2802" s="1">
        <f t="shared" ca="1" si="43"/>
        <v>44604</v>
      </c>
      <c r="E2802" s="2">
        <v>965</v>
      </c>
      <c r="F2802" s="3">
        <v>0.45</v>
      </c>
    </row>
    <row r="2803" spans="1:6" x14ac:dyDescent="0.3">
      <c r="A2803" t="s">
        <v>6220</v>
      </c>
      <c r="B2803" t="s">
        <v>3371</v>
      </c>
      <c r="C2803" t="s">
        <v>1603</v>
      </c>
      <c r="D2803" s="1">
        <f t="shared" ca="1" si="43"/>
        <v>44878</v>
      </c>
      <c r="E2803" s="2">
        <v>1158</v>
      </c>
      <c r="F2803" s="3">
        <v>0.47</v>
      </c>
    </row>
    <row r="2804" spans="1:6" x14ac:dyDescent="0.3">
      <c r="A2804" t="s">
        <v>6221</v>
      </c>
      <c r="B2804" t="s">
        <v>3372</v>
      </c>
      <c r="C2804" t="s">
        <v>1604</v>
      </c>
      <c r="D2804" s="1">
        <f t="shared" ca="1" si="43"/>
        <v>44662</v>
      </c>
      <c r="E2804" s="2">
        <v>264</v>
      </c>
      <c r="F2804" s="3">
        <v>0.47</v>
      </c>
    </row>
    <row r="2805" spans="1:6" x14ac:dyDescent="0.3">
      <c r="A2805" t="s">
        <v>6222</v>
      </c>
      <c r="B2805" t="s">
        <v>3373</v>
      </c>
      <c r="C2805" t="s">
        <v>1605</v>
      </c>
      <c r="D2805" s="1">
        <f t="shared" ca="1" si="43"/>
        <v>44203</v>
      </c>
      <c r="E2805" s="2">
        <v>433</v>
      </c>
      <c r="F2805" s="3">
        <v>0.46</v>
      </c>
    </row>
    <row r="2806" spans="1:6" x14ac:dyDescent="0.3">
      <c r="A2806" t="s">
        <v>6223</v>
      </c>
      <c r="B2806" t="s">
        <v>3374</v>
      </c>
      <c r="C2806" t="s">
        <v>1606</v>
      </c>
      <c r="D2806" s="1">
        <f t="shared" ca="1" si="43"/>
        <v>44844</v>
      </c>
      <c r="E2806" s="2">
        <v>562</v>
      </c>
      <c r="F2806" s="3">
        <v>0.46</v>
      </c>
    </row>
    <row r="2807" spans="1:6" x14ac:dyDescent="0.3">
      <c r="A2807" t="s">
        <v>6224</v>
      </c>
      <c r="B2807" t="s">
        <v>3375</v>
      </c>
      <c r="C2807" t="s">
        <v>1607</v>
      </c>
      <c r="D2807" s="1">
        <f t="shared" ca="1" si="43"/>
        <v>44364</v>
      </c>
      <c r="E2807" s="2">
        <v>423</v>
      </c>
      <c r="F2807" s="3">
        <v>0.46</v>
      </c>
    </row>
    <row r="2808" spans="1:6" x14ac:dyDescent="0.3">
      <c r="A2808" t="s">
        <v>6225</v>
      </c>
      <c r="B2808" t="s">
        <v>3376</v>
      </c>
      <c r="C2808" t="s">
        <v>1608</v>
      </c>
      <c r="D2808" s="1">
        <f t="shared" ca="1" si="43"/>
        <v>44754</v>
      </c>
      <c r="E2808" s="2">
        <v>621</v>
      </c>
      <c r="F2808" s="3">
        <v>0.3</v>
      </c>
    </row>
    <row r="2809" spans="1:6" x14ac:dyDescent="0.3">
      <c r="A2809" t="s">
        <v>6226</v>
      </c>
      <c r="B2809" t="s">
        <v>3377</v>
      </c>
      <c r="C2809" t="s">
        <v>1609</v>
      </c>
      <c r="D2809" s="1">
        <f t="shared" ca="1" si="43"/>
        <v>44246</v>
      </c>
      <c r="E2809" s="2">
        <v>333</v>
      </c>
      <c r="F2809" s="3">
        <v>0.3</v>
      </c>
    </row>
    <row r="2810" spans="1:6" x14ac:dyDescent="0.3">
      <c r="A2810" t="s">
        <v>6227</v>
      </c>
      <c r="B2810" t="s">
        <v>3378</v>
      </c>
      <c r="C2810" t="s">
        <v>1610</v>
      </c>
      <c r="D2810" s="1">
        <f t="shared" ca="1" si="43"/>
        <v>44883</v>
      </c>
      <c r="E2810" s="2">
        <v>236</v>
      </c>
      <c r="F2810" s="3">
        <v>0.3</v>
      </c>
    </row>
    <row r="2811" spans="1:6" x14ac:dyDescent="0.3">
      <c r="A2811" t="s">
        <v>6228</v>
      </c>
      <c r="B2811" t="s">
        <v>3379</v>
      </c>
      <c r="C2811" t="s">
        <v>1611</v>
      </c>
      <c r="D2811" s="1">
        <f t="shared" ca="1" si="43"/>
        <v>44295</v>
      </c>
      <c r="E2811" s="2">
        <v>456</v>
      </c>
      <c r="F2811" s="3">
        <v>0.3</v>
      </c>
    </row>
    <row r="2812" spans="1:6" x14ac:dyDescent="0.3">
      <c r="A2812" t="s">
        <v>6229</v>
      </c>
      <c r="B2812" t="s">
        <v>3380</v>
      </c>
      <c r="C2812" t="s">
        <v>1612</v>
      </c>
      <c r="D2812" s="1">
        <f t="shared" ca="1" si="43"/>
        <v>44480</v>
      </c>
      <c r="E2812" s="2">
        <v>963</v>
      </c>
      <c r="F2812" s="3">
        <v>0.3</v>
      </c>
    </row>
    <row r="2813" spans="1:6" x14ac:dyDescent="0.3">
      <c r="A2813" t="s">
        <v>6230</v>
      </c>
      <c r="B2813" t="s">
        <v>3381</v>
      </c>
      <c r="C2813" t="s">
        <v>1613</v>
      </c>
      <c r="D2813" s="1">
        <f t="shared" ca="1" si="43"/>
        <v>44616</v>
      </c>
      <c r="E2813" s="2">
        <v>234</v>
      </c>
      <c r="F2813" s="3">
        <v>0.35</v>
      </c>
    </row>
    <row r="2814" spans="1:6" x14ac:dyDescent="0.3">
      <c r="A2814" t="s">
        <v>6231</v>
      </c>
      <c r="B2814" t="s">
        <v>3382</v>
      </c>
      <c r="C2814" t="s">
        <v>1614</v>
      </c>
      <c r="D2814" s="1">
        <f t="shared" ca="1" si="43"/>
        <v>44227</v>
      </c>
      <c r="E2814" s="2">
        <v>456</v>
      </c>
      <c r="F2814" s="3">
        <v>0.35</v>
      </c>
    </row>
    <row r="2815" spans="1:6" x14ac:dyDescent="0.3">
      <c r="A2815" t="s">
        <v>6232</v>
      </c>
      <c r="B2815" t="s">
        <v>3383</v>
      </c>
      <c r="C2815" t="s">
        <v>1615</v>
      </c>
      <c r="D2815" s="1">
        <f t="shared" ca="1" si="43"/>
        <v>44392</v>
      </c>
      <c r="E2815" s="2">
        <v>564</v>
      </c>
      <c r="F2815" s="3">
        <v>0.35</v>
      </c>
    </row>
    <row r="2816" spans="1:6" x14ac:dyDescent="0.3">
      <c r="A2816" t="s">
        <v>6233</v>
      </c>
      <c r="B2816" t="s">
        <v>3384</v>
      </c>
      <c r="C2816" t="s">
        <v>1616</v>
      </c>
      <c r="D2816" s="1">
        <f t="shared" ca="1" si="43"/>
        <v>44275</v>
      </c>
      <c r="E2816" s="2">
        <v>634</v>
      </c>
      <c r="F2816" s="3">
        <v>0.35</v>
      </c>
    </row>
    <row r="2817" spans="1:6" x14ac:dyDescent="0.3">
      <c r="A2817" t="s">
        <v>6234</v>
      </c>
      <c r="B2817" t="s">
        <v>3285</v>
      </c>
      <c r="C2817" t="s">
        <v>1617</v>
      </c>
      <c r="D2817" s="1">
        <f t="shared" ca="1" si="43"/>
        <v>44577</v>
      </c>
      <c r="E2817" s="2">
        <v>236</v>
      </c>
      <c r="F2817" s="3">
        <v>0.35</v>
      </c>
    </row>
    <row r="2818" spans="1:6" x14ac:dyDescent="0.3">
      <c r="A2818" t="s">
        <v>6235</v>
      </c>
      <c r="B2818" t="s">
        <v>3286</v>
      </c>
      <c r="C2818" t="s">
        <v>1618</v>
      </c>
      <c r="D2818" s="1">
        <f t="shared" ca="1" si="43"/>
        <v>44361</v>
      </c>
      <c r="E2818" s="2">
        <v>444</v>
      </c>
      <c r="F2818" s="3">
        <v>0.35</v>
      </c>
    </row>
    <row r="2819" spans="1:6" x14ac:dyDescent="0.3">
      <c r="A2819" t="s">
        <v>6236</v>
      </c>
      <c r="B2819" t="s">
        <v>3287</v>
      </c>
      <c r="C2819" t="s">
        <v>1619</v>
      </c>
      <c r="D2819" s="1">
        <f t="shared" ref="D2819:D2882" ca="1" si="44">RANDBETWEEN(DATE(2021,1,1),DATE(2023,3,31))</f>
        <v>44641</v>
      </c>
      <c r="E2819" s="2">
        <v>456</v>
      </c>
      <c r="F2819" s="3">
        <v>0.4</v>
      </c>
    </row>
    <row r="2820" spans="1:6" x14ac:dyDescent="0.3">
      <c r="A2820" t="s">
        <v>6237</v>
      </c>
      <c r="B2820" t="s">
        <v>3288</v>
      </c>
      <c r="C2820" t="s">
        <v>1620</v>
      </c>
      <c r="D2820" s="1">
        <f t="shared" ca="1" si="44"/>
        <v>44584</v>
      </c>
      <c r="E2820" s="2">
        <v>963</v>
      </c>
      <c r="F2820" s="3">
        <v>0.4</v>
      </c>
    </row>
    <row r="2821" spans="1:6" x14ac:dyDescent="0.3">
      <c r="A2821" t="s">
        <v>6238</v>
      </c>
      <c r="B2821" t="s">
        <v>3289</v>
      </c>
      <c r="C2821" t="s">
        <v>1621</v>
      </c>
      <c r="D2821" s="1">
        <f t="shared" ca="1" si="44"/>
        <v>44477</v>
      </c>
      <c r="E2821" s="2">
        <v>456</v>
      </c>
      <c r="F2821" s="3">
        <v>0.15</v>
      </c>
    </row>
    <row r="2822" spans="1:6" x14ac:dyDescent="0.3">
      <c r="A2822" t="s">
        <v>6239</v>
      </c>
      <c r="B2822" t="s">
        <v>3290</v>
      </c>
      <c r="C2822" t="s">
        <v>1622</v>
      </c>
      <c r="D2822" s="1">
        <f t="shared" ca="1" si="44"/>
        <v>44338</v>
      </c>
      <c r="E2822" s="2">
        <v>1189</v>
      </c>
      <c r="F2822" s="3">
        <v>0.15</v>
      </c>
    </row>
    <row r="2823" spans="1:6" x14ac:dyDescent="0.3">
      <c r="A2823" t="s">
        <v>6240</v>
      </c>
      <c r="B2823" t="s">
        <v>3291</v>
      </c>
      <c r="C2823" t="s">
        <v>1623</v>
      </c>
      <c r="D2823" s="1">
        <f t="shared" ca="1" si="44"/>
        <v>44285</v>
      </c>
      <c r="E2823" s="2">
        <v>1298</v>
      </c>
      <c r="F2823" s="3">
        <v>0.15</v>
      </c>
    </row>
    <row r="2824" spans="1:6" x14ac:dyDescent="0.3">
      <c r="A2824" t="s">
        <v>6241</v>
      </c>
      <c r="B2824" t="s">
        <v>3292</v>
      </c>
      <c r="C2824" t="s">
        <v>1624</v>
      </c>
      <c r="D2824" s="1">
        <f t="shared" ca="1" si="44"/>
        <v>44502</v>
      </c>
      <c r="E2824" s="2">
        <v>1456</v>
      </c>
      <c r="F2824" s="3">
        <v>0.35</v>
      </c>
    </row>
    <row r="2825" spans="1:6" x14ac:dyDescent="0.3">
      <c r="A2825" t="s">
        <v>6242</v>
      </c>
      <c r="B2825" t="s">
        <v>3293</v>
      </c>
      <c r="C2825" t="s">
        <v>1625</v>
      </c>
      <c r="D2825" s="1">
        <f t="shared" ca="1" si="44"/>
        <v>44331</v>
      </c>
      <c r="E2825" s="2">
        <v>1478</v>
      </c>
      <c r="F2825" s="3">
        <v>0.35</v>
      </c>
    </row>
    <row r="2826" spans="1:6" x14ac:dyDescent="0.3">
      <c r="A2826" t="s">
        <v>6243</v>
      </c>
      <c r="B2826" t="s">
        <v>3294</v>
      </c>
      <c r="C2826" t="s">
        <v>1626</v>
      </c>
      <c r="D2826" s="1">
        <f t="shared" ca="1" si="44"/>
        <v>44960</v>
      </c>
      <c r="E2826" s="2">
        <v>256</v>
      </c>
      <c r="F2826" s="3">
        <v>0.35</v>
      </c>
    </row>
    <row r="2827" spans="1:6" x14ac:dyDescent="0.3">
      <c r="A2827" t="s">
        <v>6244</v>
      </c>
      <c r="B2827" t="s">
        <v>3295</v>
      </c>
      <c r="C2827" t="s">
        <v>1627</v>
      </c>
      <c r="D2827" s="1">
        <f t="shared" ca="1" si="44"/>
        <v>44869</v>
      </c>
      <c r="E2827" s="2">
        <v>2698</v>
      </c>
      <c r="F2827" s="3">
        <v>0.35</v>
      </c>
    </row>
    <row r="2828" spans="1:6" x14ac:dyDescent="0.3">
      <c r="A2828" t="s">
        <v>6245</v>
      </c>
      <c r="B2828" t="s">
        <v>3296</v>
      </c>
      <c r="C2828" t="s">
        <v>1628</v>
      </c>
      <c r="D2828" s="1">
        <f t="shared" ca="1" si="44"/>
        <v>44480</v>
      </c>
      <c r="E2828" s="2">
        <v>2364</v>
      </c>
      <c r="F2828" s="3">
        <v>0.55000000000000004</v>
      </c>
    </row>
    <row r="2829" spans="1:6" x14ac:dyDescent="0.3">
      <c r="A2829" t="s">
        <v>6246</v>
      </c>
      <c r="B2829" t="s">
        <v>3297</v>
      </c>
      <c r="C2829" t="s">
        <v>1629</v>
      </c>
      <c r="D2829" s="1">
        <f t="shared" ca="1" si="44"/>
        <v>44669</v>
      </c>
      <c r="E2829" s="2">
        <v>1236</v>
      </c>
      <c r="F2829" s="3">
        <v>0.55000000000000004</v>
      </c>
    </row>
    <row r="2830" spans="1:6" x14ac:dyDescent="0.3">
      <c r="A2830" t="s">
        <v>6247</v>
      </c>
      <c r="B2830" t="s">
        <v>3298</v>
      </c>
      <c r="C2830" t="s">
        <v>1630</v>
      </c>
      <c r="D2830" s="1">
        <f t="shared" ca="1" si="44"/>
        <v>44334</v>
      </c>
      <c r="E2830" s="2">
        <v>756</v>
      </c>
      <c r="F2830" s="3">
        <v>0.55000000000000004</v>
      </c>
    </row>
    <row r="2831" spans="1:6" x14ac:dyDescent="0.3">
      <c r="A2831" t="s">
        <v>6248</v>
      </c>
      <c r="B2831" t="s">
        <v>3299</v>
      </c>
      <c r="C2831" t="s">
        <v>1631</v>
      </c>
      <c r="D2831" s="1">
        <f t="shared" ca="1" si="44"/>
        <v>44496</v>
      </c>
      <c r="E2831" s="2">
        <v>326</v>
      </c>
      <c r="F2831" s="3">
        <v>0.55000000000000004</v>
      </c>
    </row>
    <row r="2832" spans="1:6" x14ac:dyDescent="0.3">
      <c r="A2832" t="s">
        <v>6249</v>
      </c>
      <c r="B2832" t="s">
        <v>3300</v>
      </c>
      <c r="C2832" t="s">
        <v>1632</v>
      </c>
      <c r="D2832" s="1">
        <f t="shared" ca="1" si="44"/>
        <v>44464</v>
      </c>
      <c r="E2832" s="2">
        <v>453</v>
      </c>
      <c r="F2832" s="3">
        <v>0.5</v>
      </c>
    </row>
    <row r="2833" spans="1:6" x14ac:dyDescent="0.3">
      <c r="A2833" t="s">
        <v>6250</v>
      </c>
      <c r="B2833" t="s">
        <v>3301</v>
      </c>
      <c r="C2833" t="s">
        <v>1633</v>
      </c>
      <c r="D2833" s="1">
        <f t="shared" ca="1" si="44"/>
        <v>44222</v>
      </c>
      <c r="E2833" s="2">
        <v>326</v>
      </c>
      <c r="F2833" s="3">
        <v>0.5</v>
      </c>
    </row>
    <row r="2834" spans="1:6" x14ac:dyDescent="0.3">
      <c r="A2834" t="s">
        <v>6251</v>
      </c>
      <c r="B2834" t="s">
        <v>3302</v>
      </c>
      <c r="C2834" t="s">
        <v>1634</v>
      </c>
      <c r="D2834" s="1">
        <f t="shared" ca="1" si="44"/>
        <v>44764</v>
      </c>
      <c r="E2834" s="2">
        <v>456</v>
      </c>
      <c r="F2834" s="3">
        <v>0.5</v>
      </c>
    </row>
    <row r="2835" spans="1:6" x14ac:dyDescent="0.3">
      <c r="A2835" t="s">
        <v>6252</v>
      </c>
      <c r="B2835" t="s">
        <v>3303</v>
      </c>
      <c r="C2835" t="s">
        <v>1635</v>
      </c>
      <c r="D2835" s="1">
        <f t="shared" ca="1" si="44"/>
        <v>44380</v>
      </c>
      <c r="E2835" s="2">
        <v>675</v>
      </c>
      <c r="F2835" s="3">
        <v>0.5</v>
      </c>
    </row>
    <row r="2836" spans="1:6" x14ac:dyDescent="0.3">
      <c r="A2836" t="s">
        <v>6253</v>
      </c>
      <c r="B2836" t="s">
        <v>3304</v>
      </c>
      <c r="C2836" t="s">
        <v>1636</v>
      </c>
      <c r="D2836" s="1">
        <f t="shared" ca="1" si="44"/>
        <v>44418</v>
      </c>
      <c r="E2836" s="2">
        <v>654</v>
      </c>
      <c r="F2836" s="3">
        <v>0.5</v>
      </c>
    </row>
    <row r="2837" spans="1:6" x14ac:dyDescent="0.3">
      <c r="A2837" t="s">
        <v>6254</v>
      </c>
      <c r="B2837" t="s">
        <v>3305</v>
      </c>
      <c r="C2837" t="s">
        <v>1637</v>
      </c>
      <c r="D2837" s="1">
        <f t="shared" ca="1" si="44"/>
        <v>44877</v>
      </c>
      <c r="E2837" s="2">
        <v>654</v>
      </c>
      <c r="F2837" s="3">
        <v>0.3</v>
      </c>
    </row>
    <row r="2838" spans="1:6" x14ac:dyDescent="0.3">
      <c r="A2838" t="s">
        <v>6255</v>
      </c>
      <c r="B2838" t="s">
        <v>3306</v>
      </c>
      <c r="C2838" t="s">
        <v>1638</v>
      </c>
      <c r="D2838" s="1">
        <f t="shared" ca="1" si="44"/>
        <v>44945</v>
      </c>
      <c r="E2838" s="2">
        <v>654</v>
      </c>
      <c r="F2838" s="3">
        <v>0.32</v>
      </c>
    </row>
    <row r="2839" spans="1:6" x14ac:dyDescent="0.3">
      <c r="A2839" t="s">
        <v>6256</v>
      </c>
      <c r="B2839" t="s">
        <v>3307</v>
      </c>
      <c r="C2839" t="s">
        <v>1639</v>
      </c>
      <c r="D2839" s="1">
        <f t="shared" ca="1" si="44"/>
        <v>44264</v>
      </c>
      <c r="E2839" s="2">
        <v>654</v>
      </c>
      <c r="F2839" s="3">
        <v>0.25</v>
      </c>
    </row>
    <row r="2840" spans="1:6" x14ac:dyDescent="0.3">
      <c r="A2840" t="s">
        <v>6257</v>
      </c>
      <c r="B2840" t="s">
        <v>3308</v>
      </c>
      <c r="C2840" t="s">
        <v>1640</v>
      </c>
      <c r="D2840" s="1">
        <f t="shared" ca="1" si="44"/>
        <v>44513</v>
      </c>
      <c r="E2840" s="2">
        <v>356</v>
      </c>
      <c r="F2840" s="3">
        <v>0.45</v>
      </c>
    </row>
    <row r="2841" spans="1:6" x14ac:dyDescent="0.3">
      <c r="A2841" t="s">
        <v>6258</v>
      </c>
      <c r="B2841" t="s">
        <v>3309</v>
      </c>
      <c r="C2841" t="s">
        <v>1641</v>
      </c>
      <c r="D2841" s="1">
        <f t="shared" ca="1" si="44"/>
        <v>44919</v>
      </c>
      <c r="E2841" s="2">
        <v>686</v>
      </c>
      <c r="F2841" s="3">
        <v>0.15</v>
      </c>
    </row>
    <row r="2842" spans="1:6" x14ac:dyDescent="0.3">
      <c r="A2842" t="s">
        <v>6259</v>
      </c>
      <c r="B2842" t="s">
        <v>3310</v>
      </c>
      <c r="C2842" t="s">
        <v>1642</v>
      </c>
      <c r="D2842" s="1">
        <f t="shared" ca="1" si="44"/>
        <v>44480</v>
      </c>
      <c r="E2842" s="2">
        <v>456</v>
      </c>
      <c r="F2842" s="3">
        <v>0.33</v>
      </c>
    </row>
    <row r="2843" spans="1:6" x14ac:dyDescent="0.3">
      <c r="A2843" t="s">
        <v>6260</v>
      </c>
      <c r="B2843" t="s">
        <v>3311</v>
      </c>
      <c r="C2843" t="s">
        <v>1643</v>
      </c>
      <c r="D2843" s="1">
        <f t="shared" ca="1" si="44"/>
        <v>44455</v>
      </c>
      <c r="E2843" s="2">
        <v>516</v>
      </c>
      <c r="F2843" s="3">
        <v>0.42</v>
      </c>
    </row>
    <row r="2844" spans="1:6" x14ac:dyDescent="0.3">
      <c r="A2844" t="s">
        <v>6261</v>
      </c>
      <c r="B2844" t="s">
        <v>3312</v>
      </c>
      <c r="C2844" t="s">
        <v>1644</v>
      </c>
      <c r="D2844" s="1">
        <f t="shared" ca="1" si="44"/>
        <v>44763</v>
      </c>
      <c r="E2844" s="2">
        <v>355</v>
      </c>
      <c r="F2844" s="3">
        <v>0.42</v>
      </c>
    </row>
    <row r="2845" spans="1:6" x14ac:dyDescent="0.3">
      <c r="A2845" t="s">
        <v>6262</v>
      </c>
      <c r="B2845" t="s">
        <v>3313</v>
      </c>
      <c r="C2845" t="s">
        <v>1645</v>
      </c>
      <c r="D2845" s="1">
        <f t="shared" ca="1" si="44"/>
        <v>44318</v>
      </c>
      <c r="E2845" s="2">
        <v>465</v>
      </c>
      <c r="F2845" s="3">
        <v>0.39</v>
      </c>
    </row>
    <row r="2846" spans="1:6" x14ac:dyDescent="0.3">
      <c r="A2846" t="s">
        <v>6263</v>
      </c>
      <c r="B2846" t="s">
        <v>3314</v>
      </c>
      <c r="C2846" t="s">
        <v>1646</v>
      </c>
      <c r="D2846" s="1">
        <f t="shared" ca="1" si="44"/>
        <v>44559</v>
      </c>
      <c r="E2846" s="2">
        <v>965</v>
      </c>
      <c r="F2846" s="3">
        <v>0.39</v>
      </c>
    </row>
    <row r="2847" spans="1:6" x14ac:dyDescent="0.3">
      <c r="A2847" t="s">
        <v>6264</v>
      </c>
      <c r="B2847" t="s">
        <v>3315</v>
      </c>
      <c r="C2847" t="s">
        <v>1647</v>
      </c>
      <c r="D2847" s="1">
        <f t="shared" ca="1" si="44"/>
        <v>44592</v>
      </c>
      <c r="E2847" s="2">
        <v>1158</v>
      </c>
      <c r="F2847" s="3">
        <v>0.39</v>
      </c>
    </row>
    <row r="2848" spans="1:6" x14ac:dyDescent="0.3">
      <c r="A2848" t="s">
        <v>6265</v>
      </c>
      <c r="B2848" t="s">
        <v>3316</v>
      </c>
      <c r="C2848" t="s">
        <v>1648</v>
      </c>
      <c r="D2848" s="1">
        <f t="shared" ca="1" si="44"/>
        <v>44885</v>
      </c>
      <c r="E2848" s="2">
        <v>264</v>
      </c>
      <c r="F2848" s="3">
        <v>0.39</v>
      </c>
    </row>
    <row r="2849" spans="1:6" x14ac:dyDescent="0.3">
      <c r="A2849" t="s">
        <v>6266</v>
      </c>
      <c r="B2849" t="s">
        <v>3317</v>
      </c>
      <c r="C2849" t="s">
        <v>1649</v>
      </c>
      <c r="D2849" s="1">
        <f t="shared" ca="1" si="44"/>
        <v>44810</v>
      </c>
      <c r="E2849" s="2">
        <v>433</v>
      </c>
      <c r="F2849" s="3">
        <v>0.3</v>
      </c>
    </row>
    <row r="2850" spans="1:6" x14ac:dyDescent="0.3">
      <c r="A2850" t="s">
        <v>6267</v>
      </c>
      <c r="B2850" t="s">
        <v>3318</v>
      </c>
      <c r="C2850" t="s">
        <v>1650</v>
      </c>
      <c r="D2850" s="1">
        <f t="shared" ca="1" si="44"/>
        <v>44396</v>
      </c>
      <c r="E2850" s="2">
        <v>562</v>
      </c>
      <c r="F2850" s="3">
        <v>0.3</v>
      </c>
    </row>
    <row r="2851" spans="1:6" x14ac:dyDescent="0.3">
      <c r="A2851" t="s">
        <v>6268</v>
      </c>
      <c r="B2851" t="s">
        <v>3319</v>
      </c>
      <c r="C2851" t="s">
        <v>1651</v>
      </c>
      <c r="D2851" s="1">
        <f t="shared" ca="1" si="44"/>
        <v>44816</v>
      </c>
      <c r="E2851" s="2">
        <v>423</v>
      </c>
      <c r="F2851" s="3">
        <v>0.3</v>
      </c>
    </row>
    <row r="2852" spans="1:6" x14ac:dyDescent="0.3">
      <c r="A2852" t="s">
        <v>6269</v>
      </c>
      <c r="B2852" t="s">
        <v>3320</v>
      </c>
      <c r="C2852" t="s">
        <v>1652</v>
      </c>
      <c r="D2852" s="1">
        <f t="shared" ca="1" si="44"/>
        <v>45009</v>
      </c>
      <c r="E2852" s="2">
        <v>621</v>
      </c>
      <c r="F2852" s="3">
        <v>0.25</v>
      </c>
    </row>
    <row r="2853" spans="1:6" x14ac:dyDescent="0.3">
      <c r="A2853" t="s">
        <v>6270</v>
      </c>
      <c r="B2853" t="s">
        <v>3321</v>
      </c>
      <c r="C2853" t="s">
        <v>1653</v>
      </c>
      <c r="D2853" s="1">
        <f t="shared" ca="1" si="44"/>
        <v>44403</v>
      </c>
      <c r="E2853" s="2">
        <v>333</v>
      </c>
      <c r="F2853" s="3">
        <v>0.25</v>
      </c>
    </row>
    <row r="2854" spans="1:6" x14ac:dyDescent="0.3">
      <c r="A2854" t="s">
        <v>6271</v>
      </c>
      <c r="B2854" t="s">
        <v>3322</v>
      </c>
      <c r="C2854" t="s">
        <v>1654</v>
      </c>
      <c r="D2854" s="1">
        <f t="shared" ca="1" si="44"/>
        <v>44326</v>
      </c>
      <c r="E2854" s="2">
        <v>236</v>
      </c>
      <c r="F2854" s="3">
        <v>0.3</v>
      </c>
    </row>
    <row r="2855" spans="1:6" x14ac:dyDescent="0.3">
      <c r="A2855" t="s">
        <v>6272</v>
      </c>
      <c r="B2855" t="s">
        <v>3323</v>
      </c>
      <c r="C2855" t="s">
        <v>1655</v>
      </c>
      <c r="D2855" s="1">
        <f t="shared" ca="1" si="44"/>
        <v>44712</v>
      </c>
      <c r="E2855" s="2">
        <v>456</v>
      </c>
      <c r="F2855" s="3">
        <v>0.3</v>
      </c>
    </row>
    <row r="2856" spans="1:6" x14ac:dyDescent="0.3">
      <c r="A2856" t="s">
        <v>6273</v>
      </c>
      <c r="B2856" t="s">
        <v>3324</v>
      </c>
      <c r="C2856" t="s">
        <v>1656</v>
      </c>
      <c r="D2856" s="1">
        <f t="shared" ca="1" si="44"/>
        <v>44837</v>
      </c>
      <c r="E2856" s="2">
        <v>963</v>
      </c>
      <c r="F2856" s="3">
        <v>0.3</v>
      </c>
    </row>
    <row r="2857" spans="1:6" x14ac:dyDescent="0.3">
      <c r="A2857" t="s">
        <v>6274</v>
      </c>
      <c r="B2857" t="s">
        <v>3325</v>
      </c>
      <c r="C2857" t="s">
        <v>1657</v>
      </c>
      <c r="D2857" s="1">
        <f t="shared" ca="1" si="44"/>
        <v>44795</v>
      </c>
      <c r="E2857" s="2">
        <v>234</v>
      </c>
      <c r="F2857" s="3">
        <v>0.4</v>
      </c>
    </row>
    <row r="2858" spans="1:6" x14ac:dyDescent="0.3">
      <c r="A2858" t="s">
        <v>6275</v>
      </c>
      <c r="B2858" t="s">
        <v>3326</v>
      </c>
      <c r="C2858" t="s">
        <v>1658</v>
      </c>
      <c r="D2858" s="1">
        <f t="shared" ca="1" si="44"/>
        <v>44551</v>
      </c>
      <c r="E2858" s="2">
        <v>456</v>
      </c>
      <c r="F2858" s="3">
        <v>0.4</v>
      </c>
    </row>
    <row r="2859" spans="1:6" x14ac:dyDescent="0.3">
      <c r="A2859" t="s">
        <v>6276</v>
      </c>
      <c r="B2859" t="s">
        <v>3327</v>
      </c>
      <c r="C2859" t="s">
        <v>1659</v>
      </c>
      <c r="D2859" s="1">
        <f t="shared" ca="1" si="44"/>
        <v>44411</v>
      </c>
      <c r="E2859" s="2">
        <v>564</v>
      </c>
      <c r="F2859" s="3">
        <v>0.4</v>
      </c>
    </row>
    <row r="2860" spans="1:6" x14ac:dyDescent="0.3">
      <c r="A2860" t="s">
        <v>6277</v>
      </c>
      <c r="B2860" t="s">
        <v>3328</v>
      </c>
      <c r="C2860" t="s">
        <v>1660</v>
      </c>
      <c r="D2860" s="1">
        <f t="shared" ca="1" si="44"/>
        <v>44601</v>
      </c>
      <c r="E2860" s="2">
        <v>634</v>
      </c>
      <c r="F2860" s="3">
        <v>0.4</v>
      </c>
    </row>
    <row r="2861" spans="1:6" x14ac:dyDescent="0.3">
      <c r="A2861" t="s">
        <v>6278</v>
      </c>
      <c r="B2861" t="s">
        <v>3329</v>
      </c>
      <c r="C2861" t="s">
        <v>1661</v>
      </c>
      <c r="D2861" s="1">
        <f t="shared" ca="1" si="44"/>
        <v>44532</v>
      </c>
      <c r="E2861" s="2">
        <v>236</v>
      </c>
      <c r="F2861" s="3">
        <v>0.4</v>
      </c>
    </row>
    <row r="2862" spans="1:6" x14ac:dyDescent="0.3">
      <c r="A2862" t="s">
        <v>6279</v>
      </c>
      <c r="B2862" t="s">
        <v>3330</v>
      </c>
      <c r="C2862" t="s">
        <v>1662</v>
      </c>
      <c r="D2862" s="1">
        <f t="shared" ca="1" si="44"/>
        <v>44534</v>
      </c>
      <c r="E2862" s="2">
        <v>444</v>
      </c>
      <c r="F2862" s="3">
        <v>0.4</v>
      </c>
    </row>
    <row r="2863" spans="1:6" x14ac:dyDescent="0.3">
      <c r="A2863" t="s">
        <v>6280</v>
      </c>
      <c r="B2863" t="s">
        <v>3331</v>
      </c>
      <c r="C2863" t="s">
        <v>1663</v>
      </c>
      <c r="D2863" s="1">
        <f t="shared" ca="1" si="44"/>
        <v>44352</v>
      </c>
      <c r="E2863" s="2">
        <v>456</v>
      </c>
      <c r="F2863" s="3">
        <v>0.45</v>
      </c>
    </row>
    <row r="2864" spans="1:6" x14ac:dyDescent="0.3">
      <c r="A2864" t="s">
        <v>6281</v>
      </c>
      <c r="B2864" t="s">
        <v>3332</v>
      </c>
      <c r="C2864" t="s">
        <v>1664</v>
      </c>
      <c r="D2864" s="1">
        <f t="shared" ca="1" si="44"/>
        <v>44281</v>
      </c>
      <c r="E2864" s="2">
        <v>963</v>
      </c>
      <c r="F2864" s="3">
        <v>0.45</v>
      </c>
    </row>
    <row r="2865" spans="1:6" x14ac:dyDescent="0.3">
      <c r="A2865" t="s">
        <v>6282</v>
      </c>
      <c r="B2865" t="s">
        <v>3333</v>
      </c>
      <c r="C2865" t="s">
        <v>1665</v>
      </c>
      <c r="D2865" s="1">
        <f t="shared" ca="1" si="44"/>
        <v>44809</v>
      </c>
      <c r="E2865" s="2">
        <v>456</v>
      </c>
      <c r="F2865" s="3">
        <v>0.45</v>
      </c>
    </row>
    <row r="2866" spans="1:6" x14ac:dyDescent="0.3">
      <c r="A2866" t="s">
        <v>6283</v>
      </c>
      <c r="B2866" t="s">
        <v>3334</v>
      </c>
      <c r="C2866" t="s">
        <v>1666</v>
      </c>
      <c r="D2866" s="1">
        <f t="shared" ca="1" si="44"/>
        <v>44650</v>
      </c>
      <c r="E2866" s="2">
        <v>1189</v>
      </c>
      <c r="F2866" s="3">
        <v>0.47</v>
      </c>
    </row>
    <row r="2867" spans="1:6" x14ac:dyDescent="0.3">
      <c r="A2867" t="s">
        <v>6284</v>
      </c>
      <c r="B2867" t="s">
        <v>3335</v>
      </c>
      <c r="C2867" t="s">
        <v>1667</v>
      </c>
      <c r="D2867" s="1">
        <f t="shared" ca="1" si="44"/>
        <v>44603</v>
      </c>
      <c r="E2867" s="2">
        <v>1298</v>
      </c>
      <c r="F2867" s="3">
        <v>0.47</v>
      </c>
    </row>
    <row r="2868" spans="1:6" x14ac:dyDescent="0.3">
      <c r="A2868" t="s">
        <v>6285</v>
      </c>
      <c r="B2868" t="s">
        <v>3336</v>
      </c>
      <c r="C2868" t="s">
        <v>1668</v>
      </c>
      <c r="D2868" s="1">
        <f t="shared" ca="1" si="44"/>
        <v>44672</v>
      </c>
      <c r="E2868" s="2">
        <v>1456</v>
      </c>
      <c r="F2868" s="3">
        <v>0.46</v>
      </c>
    </row>
    <row r="2869" spans="1:6" x14ac:dyDescent="0.3">
      <c r="A2869" t="s">
        <v>6286</v>
      </c>
      <c r="B2869" t="s">
        <v>3337</v>
      </c>
      <c r="C2869" t="s">
        <v>1669</v>
      </c>
      <c r="D2869" s="1">
        <f t="shared" ca="1" si="44"/>
        <v>44625</v>
      </c>
      <c r="E2869" s="2">
        <v>1478</v>
      </c>
      <c r="F2869" s="3">
        <v>0.46</v>
      </c>
    </row>
    <row r="2870" spans="1:6" x14ac:dyDescent="0.3">
      <c r="A2870" t="s">
        <v>6287</v>
      </c>
      <c r="B2870" t="s">
        <v>3338</v>
      </c>
      <c r="C2870" t="s">
        <v>1670</v>
      </c>
      <c r="D2870" s="1">
        <f t="shared" ca="1" si="44"/>
        <v>44835</v>
      </c>
      <c r="E2870" s="2">
        <v>256</v>
      </c>
      <c r="F2870" s="3">
        <v>0.46</v>
      </c>
    </row>
    <row r="2871" spans="1:6" x14ac:dyDescent="0.3">
      <c r="A2871" t="s">
        <v>6288</v>
      </c>
      <c r="B2871" t="s">
        <v>3339</v>
      </c>
      <c r="C2871" t="s">
        <v>1671</v>
      </c>
      <c r="D2871" s="1">
        <f t="shared" ca="1" si="44"/>
        <v>44703</v>
      </c>
      <c r="E2871" s="2">
        <v>2698</v>
      </c>
      <c r="F2871" s="3">
        <v>0.3</v>
      </c>
    </row>
    <row r="2872" spans="1:6" x14ac:dyDescent="0.3">
      <c r="A2872" t="s">
        <v>6289</v>
      </c>
      <c r="B2872" t="s">
        <v>3340</v>
      </c>
      <c r="C2872" t="s">
        <v>1672</v>
      </c>
      <c r="D2872" s="1">
        <f t="shared" ca="1" si="44"/>
        <v>44633</v>
      </c>
      <c r="E2872" s="2">
        <v>2364</v>
      </c>
      <c r="F2872" s="3">
        <v>0.3</v>
      </c>
    </row>
    <row r="2873" spans="1:6" x14ac:dyDescent="0.3">
      <c r="A2873" t="s">
        <v>6290</v>
      </c>
      <c r="B2873" t="s">
        <v>3341</v>
      </c>
      <c r="C2873" t="s">
        <v>1673</v>
      </c>
      <c r="D2873" s="1">
        <f t="shared" ca="1" si="44"/>
        <v>44888</v>
      </c>
      <c r="E2873" s="2">
        <v>1236</v>
      </c>
      <c r="F2873" s="3">
        <v>0.3</v>
      </c>
    </row>
    <row r="2874" spans="1:6" x14ac:dyDescent="0.3">
      <c r="A2874" t="s">
        <v>6291</v>
      </c>
      <c r="B2874" t="s">
        <v>3342</v>
      </c>
      <c r="C2874" t="s">
        <v>1674</v>
      </c>
      <c r="D2874" s="1">
        <f t="shared" ca="1" si="44"/>
        <v>44658</v>
      </c>
      <c r="E2874" s="2">
        <v>756</v>
      </c>
      <c r="F2874" s="3">
        <v>0.3</v>
      </c>
    </row>
    <row r="2875" spans="1:6" x14ac:dyDescent="0.3">
      <c r="A2875" t="s">
        <v>6292</v>
      </c>
      <c r="B2875" t="s">
        <v>3343</v>
      </c>
      <c r="C2875" t="s">
        <v>1675</v>
      </c>
      <c r="D2875" s="1">
        <f t="shared" ca="1" si="44"/>
        <v>44610</v>
      </c>
      <c r="E2875" s="2">
        <v>326</v>
      </c>
      <c r="F2875" s="3">
        <v>0.3</v>
      </c>
    </row>
    <row r="2876" spans="1:6" x14ac:dyDescent="0.3">
      <c r="A2876" t="s">
        <v>6293</v>
      </c>
      <c r="B2876" t="s">
        <v>3344</v>
      </c>
      <c r="C2876" t="s">
        <v>1675</v>
      </c>
      <c r="D2876" s="1">
        <f t="shared" ca="1" si="44"/>
        <v>44562</v>
      </c>
      <c r="E2876" s="2">
        <v>453</v>
      </c>
      <c r="F2876" s="3">
        <v>0.35</v>
      </c>
    </row>
    <row r="2877" spans="1:6" x14ac:dyDescent="0.3">
      <c r="A2877" t="s">
        <v>6294</v>
      </c>
      <c r="B2877" t="s">
        <v>3345</v>
      </c>
      <c r="C2877" t="s">
        <v>1675</v>
      </c>
      <c r="D2877" s="1">
        <f t="shared" ca="1" si="44"/>
        <v>44678</v>
      </c>
      <c r="E2877" s="2">
        <v>326</v>
      </c>
      <c r="F2877" s="3">
        <v>0.35</v>
      </c>
    </row>
    <row r="2878" spans="1:6" x14ac:dyDescent="0.3">
      <c r="A2878" t="s">
        <v>6295</v>
      </c>
      <c r="B2878" t="s">
        <v>3346</v>
      </c>
      <c r="C2878" t="s">
        <v>1675</v>
      </c>
      <c r="D2878" s="1">
        <f t="shared" ca="1" si="44"/>
        <v>44325</v>
      </c>
      <c r="E2878" s="2">
        <v>456</v>
      </c>
      <c r="F2878" s="3">
        <v>0.35</v>
      </c>
    </row>
    <row r="2879" spans="1:6" x14ac:dyDescent="0.3">
      <c r="A2879" t="s">
        <v>6296</v>
      </c>
      <c r="B2879" t="s">
        <v>3347</v>
      </c>
      <c r="C2879" t="s">
        <v>1675</v>
      </c>
      <c r="D2879" s="1">
        <f t="shared" ca="1" si="44"/>
        <v>44470</v>
      </c>
      <c r="E2879" s="2">
        <v>675</v>
      </c>
      <c r="F2879" s="3">
        <v>0.35</v>
      </c>
    </row>
    <row r="2880" spans="1:6" x14ac:dyDescent="0.3">
      <c r="A2880" t="s">
        <v>6297</v>
      </c>
      <c r="B2880" t="s">
        <v>3348</v>
      </c>
      <c r="C2880" t="s">
        <v>1675</v>
      </c>
      <c r="D2880" s="1">
        <f t="shared" ca="1" si="44"/>
        <v>44634</v>
      </c>
      <c r="E2880" s="2">
        <v>654</v>
      </c>
      <c r="F2880" s="3">
        <v>0.35</v>
      </c>
    </row>
    <row r="2881" spans="1:6" x14ac:dyDescent="0.3">
      <c r="A2881" t="s">
        <v>6298</v>
      </c>
      <c r="B2881" t="s">
        <v>3349</v>
      </c>
      <c r="C2881" t="s">
        <v>1675</v>
      </c>
      <c r="D2881" s="1">
        <f t="shared" ca="1" si="44"/>
        <v>44801</v>
      </c>
      <c r="E2881" s="2">
        <v>654</v>
      </c>
      <c r="F2881" s="3">
        <v>0.35</v>
      </c>
    </row>
    <row r="2882" spans="1:6" x14ac:dyDescent="0.3">
      <c r="A2882" t="s">
        <v>6299</v>
      </c>
      <c r="B2882" t="s">
        <v>3350</v>
      </c>
      <c r="C2882" t="s">
        <v>1676</v>
      </c>
      <c r="D2882" s="1">
        <f t="shared" ca="1" si="44"/>
        <v>44276</v>
      </c>
      <c r="E2882" s="2">
        <v>654</v>
      </c>
      <c r="F2882" s="3">
        <v>0.4</v>
      </c>
    </row>
    <row r="2883" spans="1:6" x14ac:dyDescent="0.3">
      <c r="A2883" t="s">
        <v>6300</v>
      </c>
      <c r="B2883" t="s">
        <v>3351</v>
      </c>
      <c r="C2883" t="s">
        <v>1677</v>
      </c>
      <c r="D2883" s="1">
        <f t="shared" ref="D2883:D2946" ca="1" si="45">RANDBETWEEN(DATE(2021,1,1),DATE(2023,3,31))</f>
        <v>44578</v>
      </c>
      <c r="E2883" s="2">
        <v>654</v>
      </c>
      <c r="F2883" s="3">
        <v>0.4</v>
      </c>
    </row>
    <row r="2884" spans="1:6" x14ac:dyDescent="0.3">
      <c r="A2884" t="s">
        <v>6301</v>
      </c>
      <c r="B2884" t="s">
        <v>3352</v>
      </c>
      <c r="C2884" t="s">
        <v>1678</v>
      </c>
      <c r="D2884" s="1">
        <f t="shared" ca="1" si="45"/>
        <v>44372</v>
      </c>
      <c r="E2884" s="2">
        <v>356</v>
      </c>
      <c r="F2884" s="3">
        <v>0.15</v>
      </c>
    </row>
    <row r="2885" spans="1:6" x14ac:dyDescent="0.3">
      <c r="A2885" t="s">
        <v>6302</v>
      </c>
      <c r="B2885" t="s">
        <v>3353</v>
      </c>
      <c r="C2885" t="s">
        <v>1679</v>
      </c>
      <c r="D2885" s="1">
        <f t="shared" ca="1" si="45"/>
        <v>44682</v>
      </c>
      <c r="E2885" s="2">
        <v>686</v>
      </c>
      <c r="F2885" s="3">
        <v>0.15</v>
      </c>
    </row>
    <row r="2886" spans="1:6" x14ac:dyDescent="0.3">
      <c r="A2886" t="s">
        <v>6303</v>
      </c>
      <c r="B2886" t="s">
        <v>3354</v>
      </c>
      <c r="C2886" t="s">
        <v>1680</v>
      </c>
      <c r="D2886" s="1">
        <f t="shared" ca="1" si="45"/>
        <v>44680</v>
      </c>
      <c r="E2886" s="2">
        <v>456</v>
      </c>
      <c r="F2886" s="3">
        <v>0.15</v>
      </c>
    </row>
    <row r="2887" spans="1:6" x14ac:dyDescent="0.3">
      <c r="A2887" t="s">
        <v>6304</v>
      </c>
      <c r="B2887" t="s">
        <v>3355</v>
      </c>
      <c r="C2887" t="s">
        <v>1681</v>
      </c>
      <c r="D2887" s="1">
        <f t="shared" ca="1" si="45"/>
        <v>44396</v>
      </c>
      <c r="E2887" s="2">
        <v>516</v>
      </c>
      <c r="F2887" s="3">
        <v>0.35</v>
      </c>
    </row>
    <row r="2888" spans="1:6" x14ac:dyDescent="0.3">
      <c r="A2888" t="s">
        <v>6305</v>
      </c>
      <c r="B2888" t="s">
        <v>3356</v>
      </c>
      <c r="C2888" t="s">
        <v>1682</v>
      </c>
      <c r="D2888" s="1">
        <f t="shared" ca="1" si="45"/>
        <v>44885</v>
      </c>
      <c r="E2888" s="2">
        <v>355</v>
      </c>
      <c r="F2888" s="3">
        <v>0.35</v>
      </c>
    </row>
    <row r="2889" spans="1:6" x14ac:dyDescent="0.3">
      <c r="A2889" t="s">
        <v>6306</v>
      </c>
      <c r="B2889" t="s">
        <v>3357</v>
      </c>
      <c r="C2889" t="s">
        <v>1683</v>
      </c>
      <c r="D2889" s="1">
        <f t="shared" ca="1" si="45"/>
        <v>44880</v>
      </c>
      <c r="E2889" s="2">
        <v>465</v>
      </c>
      <c r="F2889" s="3">
        <v>0.35</v>
      </c>
    </row>
    <row r="2890" spans="1:6" x14ac:dyDescent="0.3">
      <c r="A2890" t="s">
        <v>6307</v>
      </c>
      <c r="B2890" t="s">
        <v>3358</v>
      </c>
      <c r="C2890" t="s">
        <v>1684</v>
      </c>
      <c r="D2890" s="1">
        <f t="shared" ca="1" si="45"/>
        <v>44604</v>
      </c>
      <c r="E2890" s="2">
        <v>965</v>
      </c>
      <c r="F2890" s="3">
        <v>0.35</v>
      </c>
    </row>
    <row r="2891" spans="1:6" x14ac:dyDescent="0.3">
      <c r="A2891" t="s">
        <v>6308</v>
      </c>
      <c r="B2891" t="s">
        <v>3359</v>
      </c>
      <c r="C2891" t="s">
        <v>1685</v>
      </c>
      <c r="D2891" s="1">
        <f t="shared" ca="1" si="45"/>
        <v>44520</v>
      </c>
      <c r="E2891" s="2">
        <v>1158</v>
      </c>
      <c r="F2891" s="3">
        <v>0.55000000000000004</v>
      </c>
    </row>
    <row r="2892" spans="1:6" x14ac:dyDescent="0.3">
      <c r="A2892" t="s">
        <v>6309</v>
      </c>
      <c r="B2892" t="s">
        <v>3360</v>
      </c>
      <c r="C2892" t="s">
        <v>1686</v>
      </c>
      <c r="D2892" s="1">
        <f t="shared" ca="1" si="45"/>
        <v>44941</v>
      </c>
      <c r="E2892" s="2">
        <v>264</v>
      </c>
      <c r="F2892" s="3">
        <v>0.55000000000000004</v>
      </c>
    </row>
    <row r="2893" spans="1:6" x14ac:dyDescent="0.3">
      <c r="A2893" t="s">
        <v>6310</v>
      </c>
      <c r="B2893" t="s">
        <v>3361</v>
      </c>
      <c r="C2893" t="s">
        <v>1687</v>
      </c>
      <c r="D2893" s="1">
        <f t="shared" ca="1" si="45"/>
        <v>44961</v>
      </c>
      <c r="E2893" s="2">
        <v>433</v>
      </c>
      <c r="F2893" s="3">
        <v>0.55000000000000004</v>
      </c>
    </row>
    <row r="2894" spans="1:6" x14ac:dyDescent="0.3">
      <c r="A2894" t="s">
        <v>6311</v>
      </c>
      <c r="B2894" t="s">
        <v>3362</v>
      </c>
      <c r="C2894" t="s">
        <v>1688</v>
      </c>
      <c r="D2894" s="1">
        <f t="shared" ca="1" si="45"/>
        <v>44574</v>
      </c>
      <c r="E2894" s="2">
        <v>562</v>
      </c>
      <c r="F2894" s="3">
        <v>0.55000000000000004</v>
      </c>
    </row>
    <row r="2895" spans="1:6" x14ac:dyDescent="0.3">
      <c r="A2895" t="s">
        <v>6312</v>
      </c>
      <c r="B2895" t="s">
        <v>3363</v>
      </c>
      <c r="C2895" t="s">
        <v>1689</v>
      </c>
      <c r="D2895" s="1">
        <f t="shared" ca="1" si="45"/>
        <v>44504</v>
      </c>
      <c r="E2895" s="2">
        <v>423</v>
      </c>
      <c r="F2895" s="3">
        <v>0.5</v>
      </c>
    </row>
    <row r="2896" spans="1:6" x14ac:dyDescent="0.3">
      <c r="A2896" t="s">
        <v>6313</v>
      </c>
      <c r="B2896" t="s">
        <v>3364</v>
      </c>
      <c r="C2896" t="s">
        <v>1690</v>
      </c>
      <c r="D2896" s="1">
        <f t="shared" ca="1" si="45"/>
        <v>44691</v>
      </c>
      <c r="E2896" s="2">
        <v>621</v>
      </c>
      <c r="F2896" s="3">
        <v>0.5</v>
      </c>
    </row>
    <row r="2897" spans="1:6" x14ac:dyDescent="0.3">
      <c r="A2897" t="s">
        <v>6314</v>
      </c>
      <c r="B2897" t="s">
        <v>3365</v>
      </c>
      <c r="C2897" t="s">
        <v>1691</v>
      </c>
      <c r="D2897" s="1">
        <f t="shared" ca="1" si="45"/>
        <v>44764</v>
      </c>
      <c r="E2897" s="2">
        <v>333</v>
      </c>
      <c r="F2897" s="3">
        <v>0.5</v>
      </c>
    </row>
    <row r="2898" spans="1:6" x14ac:dyDescent="0.3">
      <c r="A2898" t="s">
        <v>6315</v>
      </c>
      <c r="B2898" t="s">
        <v>3366</v>
      </c>
      <c r="C2898" t="s">
        <v>1692</v>
      </c>
      <c r="D2898" s="1">
        <f t="shared" ca="1" si="45"/>
        <v>44963</v>
      </c>
      <c r="E2898" s="2">
        <v>236</v>
      </c>
      <c r="F2898" s="3">
        <v>0.5</v>
      </c>
    </row>
    <row r="2899" spans="1:6" x14ac:dyDescent="0.3">
      <c r="A2899" t="s">
        <v>6316</v>
      </c>
      <c r="B2899" t="s">
        <v>3367</v>
      </c>
      <c r="C2899" t="s">
        <v>1693</v>
      </c>
      <c r="D2899" s="1">
        <f t="shared" ca="1" si="45"/>
        <v>44293</v>
      </c>
      <c r="E2899" s="2">
        <v>456</v>
      </c>
      <c r="F2899" s="3">
        <v>0.5</v>
      </c>
    </row>
    <row r="2900" spans="1:6" x14ac:dyDescent="0.3">
      <c r="A2900" t="s">
        <v>6317</v>
      </c>
      <c r="B2900" t="s">
        <v>3368</v>
      </c>
      <c r="C2900" t="s">
        <v>1694</v>
      </c>
      <c r="D2900" s="1">
        <f t="shared" ca="1" si="45"/>
        <v>44727</v>
      </c>
      <c r="E2900" s="2">
        <v>963</v>
      </c>
      <c r="F2900" s="3">
        <v>0.3</v>
      </c>
    </row>
    <row r="2901" spans="1:6" x14ac:dyDescent="0.3">
      <c r="A2901" t="s">
        <v>6318</v>
      </c>
      <c r="B2901" t="s">
        <v>3369</v>
      </c>
      <c r="C2901" t="s">
        <v>1695</v>
      </c>
      <c r="D2901" s="1">
        <f t="shared" ca="1" si="45"/>
        <v>44932</v>
      </c>
      <c r="E2901" s="2">
        <v>234</v>
      </c>
      <c r="F2901" s="3">
        <v>0.32</v>
      </c>
    </row>
    <row r="2902" spans="1:6" x14ac:dyDescent="0.3">
      <c r="A2902" t="s">
        <v>6319</v>
      </c>
      <c r="B2902" t="s">
        <v>3370</v>
      </c>
      <c r="C2902" t="s">
        <v>1696</v>
      </c>
      <c r="D2902" s="1">
        <f t="shared" ca="1" si="45"/>
        <v>44253</v>
      </c>
      <c r="E2902" s="2">
        <v>456</v>
      </c>
      <c r="F2902" s="3">
        <v>0.25</v>
      </c>
    </row>
    <row r="2903" spans="1:6" x14ac:dyDescent="0.3">
      <c r="A2903" t="s">
        <v>6320</v>
      </c>
      <c r="B2903" t="s">
        <v>3371</v>
      </c>
      <c r="C2903" t="s">
        <v>1697</v>
      </c>
      <c r="D2903" s="1">
        <f t="shared" ca="1" si="45"/>
        <v>44351</v>
      </c>
      <c r="E2903" s="2">
        <v>564</v>
      </c>
      <c r="F2903" s="3">
        <v>0.45</v>
      </c>
    </row>
    <row r="2904" spans="1:6" x14ac:dyDescent="0.3">
      <c r="A2904" t="s">
        <v>6321</v>
      </c>
      <c r="B2904" t="s">
        <v>3372</v>
      </c>
      <c r="C2904" t="s">
        <v>1698</v>
      </c>
      <c r="D2904" s="1">
        <f t="shared" ca="1" si="45"/>
        <v>44986</v>
      </c>
      <c r="E2904" s="2">
        <v>634</v>
      </c>
      <c r="F2904" s="3">
        <v>0.15</v>
      </c>
    </row>
    <row r="2905" spans="1:6" x14ac:dyDescent="0.3">
      <c r="A2905" t="s">
        <v>6322</v>
      </c>
      <c r="B2905" t="s">
        <v>3373</v>
      </c>
      <c r="C2905" t="s">
        <v>1699</v>
      </c>
      <c r="D2905" s="1">
        <f t="shared" ca="1" si="45"/>
        <v>44398</v>
      </c>
      <c r="E2905" s="2">
        <v>236</v>
      </c>
      <c r="F2905" s="3">
        <v>0.33</v>
      </c>
    </row>
    <row r="2906" spans="1:6" x14ac:dyDescent="0.3">
      <c r="A2906" t="s">
        <v>6323</v>
      </c>
      <c r="B2906" t="s">
        <v>3374</v>
      </c>
      <c r="C2906" t="s">
        <v>1700</v>
      </c>
      <c r="D2906" s="1">
        <f t="shared" ca="1" si="45"/>
        <v>44636</v>
      </c>
      <c r="E2906" s="2">
        <v>444</v>
      </c>
      <c r="F2906" s="3">
        <v>0.33</v>
      </c>
    </row>
    <row r="2907" spans="1:6" x14ac:dyDescent="0.3">
      <c r="A2907" t="s">
        <v>6324</v>
      </c>
      <c r="B2907" t="s">
        <v>3375</v>
      </c>
      <c r="C2907" t="s">
        <v>1701</v>
      </c>
      <c r="D2907" s="1">
        <f t="shared" ca="1" si="45"/>
        <v>44782</v>
      </c>
      <c r="E2907" s="2">
        <v>456</v>
      </c>
      <c r="F2907" s="3">
        <v>0.33</v>
      </c>
    </row>
    <row r="2908" spans="1:6" x14ac:dyDescent="0.3">
      <c r="A2908" t="s">
        <v>6325</v>
      </c>
      <c r="B2908" t="s">
        <v>3376</v>
      </c>
      <c r="C2908" t="s">
        <v>1702</v>
      </c>
      <c r="D2908" s="1">
        <f t="shared" ca="1" si="45"/>
        <v>44856</v>
      </c>
      <c r="E2908" s="2">
        <v>963</v>
      </c>
      <c r="F2908" s="3">
        <v>0.33</v>
      </c>
    </row>
    <row r="2909" spans="1:6" x14ac:dyDescent="0.3">
      <c r="A2909" t="s">
        <v>6326</v>
      </c>
      <c r="B2909" t="s">
        <v>3377</v>
      </c>
      <c r="C2909" t="s">
        <v>1703</v>
      </c>
      <c r="D2909" s="1">
        <f t="shared" ca="1" si="45"/>
        <v>44568</v>
      </c>
      <c r="E2909" s="2">
        <v>456</v>
      </c>
      <c r="F2909" s="3">
        <v>0.33</v>
      </c>
    </row>
    <row r="2910" spans="1:6" x14ac:dyDescent="0.3">
      <c r="A2910" t="s">
        <v>6327</v>
      </c>
      <c r="B2910" t="s">
        <v>3378</v>
      </c>
      <c r="C2910" t="s">
        <v>1704</v>
      </c>
      <c r="D2910" s="1">
        <f t="shared" ca="1" si="45"/>
        <v>44905</v>
      </c>
      <c r="E2910" s="2">
        <v>1189</v>
      </c>
      <c r="F2910" s="3">
        <v>0.45</v>
      </c>
    </row>
    <row r="2911" spans="1:6" x14ac:dyDescent="0.3">
      <c r="A2911" t="s">
        <v>6328</v>
      </c>
      <c r="B2911" t="s">
        <v>3379</v>
      </c>
      <c r="C2911" t="s">
        <v>1705</v>
      </c>
      <c r="D2911" s="1">
        <f t="shared" ca="1" si="45"/>
        <v>44899</v>
      </c>
      <c r="E2911" s="2">
        <v>1298</v>
      </c>
      <c r="F2911" s="3">
        <v>0.45</v>
      </c>
    </row>
    <row r="2912" spans="1:6" x14ac:dyDescent="0.3">
      <c r="A2912" t="s">
        <v>6329</v>
      </c>
      <c r="B2912" t="s">
        <v>3380</v>
      </c>
      <c r="C2912" t="s">
        <v>1706</v>
      </c>
      <c r="D2912" s="1">
        <f t="shared" ca="1" si="45"/>
        <v>44597</v>
      </c>
      <c r="E2912" s="2">
        <v>1456</v>
      </c>
      <c r="F2912" s="3">
        <v>0.45</v>
      </c>
    </row>
    <row r="2913" spans="1:6" x14ac:dyDescent="0.3">
      <c r="A2913" t="s">
        <v>6330</v>
      </c>
      <c r="B2913" t="s">
        <v>3381</v>
      </c>
      <c r="C2913" t="s">
        <v>1707</v>
      </c>
      <c r="D2913" s="1">
        <f t="shared" ca="1" si="45"/>
        <v>44955</v>
      </c>
      <c r="E2913" s="2">
        <v>1478</v>
      </c>
      <c r="F2913" s="3">
        <v>0.45</v>
      </c>
    </row>
    <row r="2914" spans="1:6" x14ac:dyDescent="0.3">
      <c r="A2914" t="s">
        <v>6331</v>
      </c>
      <c r="B2914" t="s">
        <v>3382</v>
      </c>
      <c r="C2914" t="s">
        <v>1708</v>
      </c>
      <c r="D2914" s="1">
        <f t="shared" ca="1" si="45"/>
        <v>44649</v>
      </c>
      <c r="E2914" s="2">
        <v>256</v>
      </c>
      <c r="F2914" s="3">
        <v>0.23</v>
      </c>
    </row>
    <row r="2915" spans="1:6" x14ac:dyDescent="0.3">
      <c r="A2915" t="s">
        <v>6332</v>
      </c>
      <c r="B2915" t="s">
        <v>3383</v>
      </c>
      <c r="C2915" t="s">
        <v>1709</v>
      </c>
      <c r="D2915" s="1">
        <f t="shared" ca="1" si="45"/>
        <v>44770</v>
      </c>
      <c r="E2915" s="2">
        <v>2698</v>
      </c>
      <c r="F2915" s="3">
        <v>0.23</v>
      </c>
    </row>
    <row r="2916" spans="1:6" x14ac:dyDescent="0.3">
      <c r="A2916" t="s">
        <v>6333</v>
      </c>
      <c r="B2916" t="s">
        <v>3384</v>
      </c>
      <c r="C2916" t="s">
        <v>1710</v>
      </c>
      <c r="D2916" s="1">
        <f t="shared" ca="1" si="45"/>
        <v>44614</v>
      </c>
      <c r="E2916" s="2">
        <v>2364</v>
      </c>
      <c r="F2916" s="3">
        <v>0.23</v>
      </c>
    </row>
    <row r="2917" spans="1:6" x14ac:dyDescent="0.3">
      <c r="A2917" t="s">
        <v>6334</v>
      </c>
      <c r="B2917" t="s">
        <v>3285</v>
      </c>
      <c r="C2917" t="s">
        <v>1711</v>
      </c>
      <c r="D2917" s="1">
        <f t="shared" ca="1" si="45"/>
        <v>44526</v>
      </c>
      <c r="E2917" s="2">
        <v>1236</v>
      </c>
      <c r="F2917" s="3">
        <v>0.23</v>
      </c>
    </row>
    <row r="2918" spans="1:6" x14ac:dyDescent="0.3">
      <c r="A2918" t="s">
        <v>6335</v>
      </c>
      <c r="B2918" t="s">
        <v>3286</v>
      </c>
      <c r="C2918" t="s">
        <v>1712</v>
      </c>
      <c r="D2918" s="1">
        <f t="shared" ca="1" si="45"/>
        <v>44255</v>
      </c>
      <c r="E2918" s="2">
        <v>756</v>
      </c>
      <c r="F2918" s="3">
        <v>0.23</v>
      </c>
    </row>
    <row r="2919" spans="1:6" x14ac:dyDescent="0.3">
      <c r="A2919" t="s">
        <v>6336</v>
      </c>
      <c r="B2919" t="s">
        <v>3287</v>
      </c>
      <c r="C2919" t="s">
        <v>1713</v>
      </c>
      <c r="D2919" s="1">
        <f t="shared" ca="1" si="45"/>
        <v>44753</v>
      </c>
      <c r="E2919" s="2">
        <v>326</v>
      </c>
      <c r="F2919" s="3">
        <v>0.12</v>
      </c>
    </row>
    <row r="2920" spans="1:6" x14ac:dyDescent="0.3">
      <c r="A2920" t="s">
        <v>6337</v>
      </c>
      <c r="B2920" t="s">
        <v>3288</v>
      </c>
      <c r="C2920" t="s">
        <v>1714</v>
      </c>
      <c r="D2920" s="1">
        <f t="shared" ca="1" si="45"/>
        <v>44410</v>
      </c>
      <c r="E2920" s="2">
        <v>453</v>
      </c>
      <c r="F2920" s="3">
        <v>0.12</v>
      </c>
    </row>
    <row r="2921" spans="1:6" x14ac:dyDescent="0.3">
      <c r="A2921" t="s">
        <v>6338</v>
      </c>
      <c r="B2921" t="s">
        <v>3289</v>
      </c>
      <c r="C2921" t="s">
        <v>1715</v>
      </c>
      <c r="D2921" s="1">
        <f t="shared" ca="1" si="45"/>
        <v>44340</v>
      </c>
      <c r="E2921" s="2">
        <v>326</v>
      </c>
      <c r="F2921" s="3">
        <v>0.12</v>
      </c>
    </row>
    <row r="2922" spans="1:6" x14ac:dyDescent="0.3">
      <c r="A2922" t="s">
        <v>6339</v>
      </c>
      <c r="B2922" t="s">
        <v>3290</v>
      </c>
      <c r="C2922" t="s">
        <v>1716</v>
      </c>
      <c r="D2922" s="1">
        <f t="shared" ca="1" si="45"/>
        <v>44722</v>
      </c>
      <c r="E2922" s="2">
        <v>456</v>
      </c>
      <c r="F2922" s="3">
        <v>0.12</v>
      </c>
    </row>
    <row r="2923" spans="1:6" x14ac:dyDescent="0.3">
      <c r="A2923" t="s">
        <v>6340</v>
      </c>
      <c r="B2923" t="s">
        <v>3291</v>
      </c>
      <c r="C2923" t="s">
        <v>1717</v>
      </c>
      <c r="D2923" s="1">
        <f t="shared" ca="1" si="45"/>
        <v>44953</v>
      </c>
      <c r="E2923" s="2">
        <v>456</v>
      </c>
      <c r="F2923" s="3">
        <v>0.12</v>
      </c>
    </row>
    <row r="2924" spans="1:6" x14ac:dyDescent="0.3">
      <c r="A2924" t="s">
        <v>6341</v>
      </c>
      <c r="B2924" t="s">
        <v>3292</v>
      </c>
      <c r="C2924" t="s">
        <v>1718</v>
      </c>
      <c r="D2924" s="1">
        <f t="shared" ca="1" si="45"/>
        <v>44877</v>
      </c>
      <c r="E2924" s="2">
        <v>456</v>
      </c>
      <c r="F2924" s="3">
        <v>0.12</v>
      </c>
    </row>
    <row r="2925" spans="1:6" x14ac:dyDescent="0.3">
      <c r="A2925" t="s">
        <v>6342</v>
      </c>
      <c r="B2925" t="s">
        <v>3293</v>
      </c>
      <c r="C2925" t="s">
        <v>1719</v>
      </c>
      <c r="D2925" s="1">
        <f t="shared" ca="1" si="45"/>
        <v>44958</v>
      </c>
      <c r="E2925" s="2">
        <v>456</v>
      </c>
      <c r="F2925" s="3">
        <v>0.12</v>
      </c>
    </row>
    <row r="2926" spans="1:6" x14ac:dyDescent="0.3">
      <c r="A2926" t="s">
        <v>6343</v>
      </c>
      <c r="B2926" t="s">
        <v>3294</v>
      </c>
      <c r="C2926" t="s">
        <v>1720</v>
      </c>
      <c r="D2926" s="1">
        <f t="shared" ca="1" si="45"/>
        <v>44439</v>
      </c>
      <c r="E2926" s="2">
        <v>236</v>
      </c>
      <c r="F2926" s="3">
        <v>0.12</v>
      </c>
    </row>
    <row r="2927" spans="1:6" x14ac:dyDescent="0.3">
      <c r="A2927" t="s">
        <v>6344</v>
      </c>
      <c r="B2927" t="s">
        <v>3295</v>
      </c>
      <c r="C2927" t="s">
        <v>1721</v>
      </c>
      <c r="D2927" s="1">
        <f t="shared" ca="1" si="45"/>
        <v>44921</v>
      </c>
      <c r="E2927" s="2">
        <v>996</v>
      </c>
      <c r="F2927" s="3">
        <v>0.12</v>
      </c>
    </row>
    <row r="2928" spans="1:6" x14ac:dyDescent="0.3">
      <c r="A2928" t="s">
        <v>6345</v>
      </c>
      <c r="B2928" t="s">
        <v>3296</v>
      </c>
      <c r="C2928" t="s">
        <v>1722</v>
      </c>
      <c r="D2928" s="1">
        <f t="shared" ca="1" si="45"/>
        <v>44454</v>
      </c>
      <c r="E2928" s="2">
        <v>654</v>
      </c>
      <c r="F2928" s="3">
        <v>0.12</v>
      </c>
    </row>
    <row r="2929" spans="1:6" x14ac:dyDescent="0.3">
      <c r="A2929" t="s">
        <v>6346</v>
      </c>
      <c r="B2929" t="s">
        <v>3297</v>
      </c>
      <c r="C2929" t="s">
        <v>1723</v>
      </c>
      <c r="D2929" s="1">
        <f t="shared" ca="1" si="45"/>
        <v>44340</v>
      </c>
      <c r="E2929" s="2">
        <v>654</v>
      </c>
      <c r="F2929" s="3">
        <v>0.35</v>
      </c>
    </row>
    <row r="2930" spans="1:6" x14ac:dyDescent="0.3">
      <c r="A2930" t="s">
        <v>6347</v>
      </c>
      <c r="B2930" t="s">
        <v>3298</v>
      </c>
      <c r="C2930" t="s">
        <v>1724</v>
      </c>
      <c r="D2930" s="1">
        <f t="shared" ca="1" si="45"/>
        <v>44909</v>
      </c>
      <c r="E2930" s="2">
        <v>654</v>
      </c>
      <c r="F2930" s="3">
        <v>0.35</v>
      </c>
    </row>
    <row r="2931" spans="1:6" x14ac:dyDescent="0.3">
      <c r="A2931" t="s">
        <v>6348</v>
      </c>
      <c r="B2931" t="s">
        <v>3299</v>
      </c>
      <c r="C2931" t="s">
        <v>1725</v>
      </c>
      <c r="D2931" s="1">
        <f t="shared" ca="1" si="45"/>
        <v>44897</v>
      </c>
      <c r="E2931" s="2">
        <v>654</v>
      </c>
      <c r="F2931" s="3">
        <v>0.35</v>
      </c>
    </row>
    <row r="2932" spans="1:6" x14ac:dyDescent="0.3">
      <c r="A2932" t="s">
        <v>6349</v>
      </c>
      <c r="B2932" t="s">
        <v>3300</v>
      </c>
      <c r="C2932" t="s">
        <v>1726</v>
      </c>
      <c r="D2932" s="1">
        <f t="shared" ca="1" si="45"/>
        <v>44244</v>
      </c>
      <c r="E2932" s="2">
        <v>456</v>
      </c>
      <c r="F2932" s="3">
        <v>0.35</v>
      </c>
    </row>
    <row r="2933" spans="1:6" x14ac:dyDescent="0.3">
      <c r="A2933" t="s">
        <v>6350</v>
      </c>
      <c r="B2933" t="s">
        <v>3301</v>
      </c>
      <c r="C2933" t="s">
        <v>1727</v>
      </c>
      <c r="D2933" s="1">
        <f t="shared" ca="1" si="45"/>
        <v>44859</v>
      </c>
      <c r="E2933" s="2">
        <v>1154</v>
      </c>
      <c r="F2933" s="3">
        <v>0.35</v>
      </c>
    </row>
    <row r="2934" spans="1:6" x14ac:dyDescent="0.3">
      <c r="A2934" t="s">
        <v>6351</v>
      </c>
      <c r="B2934" t="s">
        <v>3302</v>
      </c>
      <c r="C2934" t="s">
        <v>1728</v>
      </c>
      <c r="D2934" s="1">
        <f t="shared" ca="1" si="45"/>
        <v>44538</v>
      </c>
      <c r="E2934" s="2">
        <v>1632</v>
      </c>
      <c r="F2934" s="3">
        <v>0.35</v>
      </c>
    </row>
    <row r="2935" spans="1:6" x14ac:dyDescent="0.3">
      <c r="A2935" t="s">
        <v>6352</v>
      </c>
      <c r="B2935" t="s">
        <v>3303</v>
      </c>
      <c r="C2935" t="s">
        <v>1729</v>
      </c>
      <c r="D2935" s="1">
        <f t="shared" ca="1" si="45"/>
        <v>44737</v>
      </c>
      <c r="E2935" s="2">
        <v>456</v>
      </c>
      <c r="F2935" s="3">
        <v>0.35</v>
      </c>
    </row>
    <row r="2936" spans="1:6" x14ac:dyDescent="0.3">
      <c r="A2936" t="s">
        <v>6353</v>
      </c>
      <c r="B2936" t="s">
        <v>3304</v>
      </c>
      <c r="C2936" t="s">
        <v>1730</v>
      </c>
      <c r="D2936" s="1">
        <f t="shared" ca="1" si="45"/>
        <v>44294</v>
      </c>
      <c r="E2936" s="2">
        <v>1265</v>
      </c>
      <c r="F2936" s="3">
        <v>0.35</v>
      </c>
    </row>
    <row r="2937" spans="1:6" x14ac:dyDescent="0.3">
      <c r="A2937" t="s">
        <v>6354</v>
      </c>
      <c r="B2937" t="s">
        <v>3305</v>
      </c>
      <c r="C2937" t="s">
        <v>1731</v>
      </c>
      <c r="D2937" s="1">
        <f t="shared" ca="1" si="45"/>
        <v>44984</v>
      </c>
      <c r="E2937" s="2">
        <v>1149</v>
      </c>
      <c r="F2937" s="3">
        <v>0.35</v>
      </c>
    </row>
    <row r="2938" spans="1:6" x14ac:dyDescent="0.3">
      <c r="A2938" t="s">
        <v>6355</v>
      </c>
      <c r="B2938" t="s">
        <v>3306</v>
      </c>
      <c r="C2938" t="s">
        <v>1732</v>
      </c>
      <c r="D2938" s="1">
        <f t="shared" ca="1" si="45"/>
        <v>44575</v>
      </c>
      <c r="E2938" s="2">
        <v>1475</v>
      </c>
      <c r="F2938" s="3">
        <v>0.3</v>
      </c>
    </row>
    <row r="2939" spans="1:6" x14ac:dyDescent="0.3">
      <c r="A2939" t="s">
        <v>6356</v>
      </c>
      <c r="B2939" t="s">
        <v>3307</v>
      </c>
      <c r="C2939" t="s">
        <v>1733</v>
      </c>
      <c r="D2939" s="1">
        <f t="shared" ca="1" si="45"/>
        <v>44793</v>
      </c>
      <c r="E2939" s="2">
        <v>1256</v>
      </c>
      <c r="F2939" s="3">
        <v>0.3</v>
      </c>
    </row>
    <row r="2940" spans="1:6" x14ac:dyDescent="0.3">
      <c r="A2940" t="s">
        <v>6357</v>
      </c>
      <c r="B2940" t="s">
        <v>3308</v>
      </c>
      <c r="C2940" t="s">
        <v>1734</v>
      </c>
      <c r="D2940" s="1">
        <f t="shared" ca="1" si="45"/>
        <v>44404</v>
      </c>
      <c r="E2940" s="2">
        <v>1425</v>
      </c>
      <c r="F2940" s="3">
        <v>0.3</v>
      </c>
    </row>
    <row r="2941" spans="1:6" x14ac:dyDescent="0.3">
      <c r="A2941" t="s">
        <v>6358</v>
      </c>
      <c r="B2941" t="s">
        <v>3309</v>
      </c>
      <c r="C2941" t="s">
        <v>1735</v>
      </c>
      <c r="D2941" s="1">
        <f t="shared" ca="1" si="45"/>
        <v>44749</v>
      </c>
      <c r="E2941" s="2">
        <v>2365</v>
      </c>
      <c r="F2941" s="3">
        <v>0.3</v>
      </c>
    </row>
    <row r="2942" spans="1:6" x14ac:dyDescent="0.3">
      <c r="A2942" t="s">
        <v>6359</v>
      </c>
      <c r="B2942" t="s">
        <v>3310</v>
      </c>
      <c r="C2942" t="s">
        <v>1736</v>
      </c>
      <c r="D2942" s="1">
        <f t="shared" ca="1" si="45"/>
        <v>44785</v>
      </c>
      <c r="E2942" s="2">
        <v>645</v>
      </c>
      <c r="F2942" s="3">
        <v>0.3</v>
      </c>
    </row>
    <row r="2943" spans="1:6" x14ac:dyDescent="0.3">
      <c r="A2943" t="s">
        <v>6360</v>
      </c>
      <c r="B2943" t="s">
        <v>3311</v>
      </c>
      <c r="C2943" t="s">
        <v>1737</v>
      </c>
      <c r="D2943" s="1">
        <f t="shared" ca="1" si="45"/>
        <v>44979</v>
      </c>
      <c r="E2943" s="2">
        <v>1236</v>
      </c>
      <c r="F2943" s="3">
        <v>0.3</v>
      </c>
    </row>
    <row r="2944" spans="1:6" x14ac:dyDescent="0.3">
      <c r="A2944" t="s">
        <v>6361</v>
      </c>
      <c r="B2944" t="s">
        <v>3312</v>
      </c>
      <c r="C2944" t="s">
        <v>1738</v>
      </c>
      <c r="D2944" s="1">
        <f t="shared" ca="1" si="45"/>
        <v>44667</v>
      </c>
      <c r="E2944" s="2">
        <v>654</v>
      </c>
      <c r="F2944" s="3">
        <v>0.3</v>
      </c>
    </row>
    <row r="2945" spans="1:6" x14ac:dyDescent="0.3">
      <c r="A2945" t="s">
        <v>6362</v>
      </c>
      <c r="B2945" t="s">
        <v>3313</v>
      </c>
      <c r="C2945" t="s">
        <v>1739</v>
      </c>
      <c r="D2945" s="1">
        <f t="shared" ca="1" si="45"/>
        <v>44698</v>
      </c>
      <c r="E2945" s="2">
        <v>654</v>
      </c>
      <c r="F2945" s="3">
        <v>0.3</v>
      </c>
    </row>
    <row r="2946" spans="1:6" x14ac:dyDescent="0.3">
      <c r="A2946" t="s">
        <v>6363</v>
      </c>
      <c r="B2946" t="s">
        <v>3314</v>
      </c>
      <c r="C2946" t="s">
        <v>1740</v>
      </c>
      <c r="D2946" s="1">
        <f t="shared" ca="1" si="45"/>
        <v>44903</v>
      </c>
      <c r="E2946" s="2">
        <v>654</v>
      </c>
      <c r="F2946" s="3">
        <v>0.3</v>
      </c>
    </row>
    <row r="2947" spans="1:6" x14ac:dyDescent="0.3">
      <c r="A2947" t="s">
        <v>6364</v>
      </c>
      <c r="B2947" t="s">
        <v>3315</v>
      </c>
      <c r="C2947" t="s">
        <v>1741</v>
      </c>
      <c r="D2947" s="1">
        <f t="shared" ref="D2947:D3010" ca="1" si="46">RANDBETWEEN(DATE(2021,1,1),DATE(2023,3,31))</f>
        <v>44810</v>
      </c>
      <c r="E2947" s="2">
        <v>654</v>
      </c>
      <c r="F2947" s="3">
        <v>0.3</v>
      </c>
    </row>
    <row r="2948" spans="1:6" x14ac:dyDescent="0.3">
      <c r="A2948" t="s">
        <v>6365</v>
      </c>
      <c r="B2948" t="s">
        <v>3316</v>
      </c>
      <c r="C2948" t="s">
        <v>1742</v>
      </c>
      <c r="D2948" s="1">
        <f t="shared" ca="1" si="46"/>
        <v>44429</v>
      </c>
      <c r="E2948" s="2">
        <v>356</v>
      </c>
      <c r="F2948" s="3">
        <v>0.25</v>
      </c>
    </row>
    <row r="2949" spans="1:6" x14ac:dyDescent="0.3">
      <c r="A2949" t="s">
        <v>6366</v>
      </c>
      <c r="B2949" t="s">
        <v>3317</v>
      </c>
      <c r="C2949" t="s">
        <v>1743</v>
      </c>
      <c r="D2949" s="1">
        <f t="shared" ca="1" si="46"/>
        <v>44655</v>
      </c>
      <c r="E2949" s="2">
        <v>686</v>
      </c>
      <c r="F2949" s="3">
        <v>0.25</v>
      </c>
    </row>
    <row r="2950" spans="1:6" x14ac:dyDescent="0.3">
      <c r="A2950" t="s">
        <v>6367</v>
      </c>
      <c r="B2950" t="s">
        <v>3318</v>
      </c>
      <c r="C2950" t="s">
        <v>1744</v>
      </c>
      <c r="D2950" s="1">
        <f t="shared" ca="1" si="46"/>
        <v>44637</v>
      </c>
      <c r="E2950" s="2">
        <v>456</v>
      </c>
      <c r="F2950" s="3">
        <v>0.25</v>
      </c>
    </row>
    <row r="2951" spans="1:6" x14ac:dyDescent="0.3">
      <c r="A2951" t="s">
        <v>6368</v>
      </c>
      <c r="B2951" t="s">
        <v>3319</v>
      </c>
      <c r="C2951" t="s">
        <v>1745</v>
      </c>
      <c r="D2951" s="1">
        <f t="shared" ca="1" si="46"/>
        <v>44229</v>
      </c>
      <c r="E2951" s="2">
        <v>516</v>
      </c>
      <c r="F2951" s="3">
        <v>0.25</v>
      </c>
    </row>
    <row r="2952" spans="1:6" x14ac:dyDescent="0.3">
      <c r="A2952" t="s">
        <v>6369</v>
      </c>
      <c r="B2952" t="s">
        <v>3320</v>
      </c>
      <c r="C2952" t="s">
        <v>1746</v>
      </c>
      <c r="D2952" s="1">
        <f t="shared" ca="1" si="46"/>
        <v>45014</v>
      </c>
      <c r="E2952" s="2">
        <v>355</v>
      </c>
      <c r="F2952" s="3">
        <v>0.55000000000000004</v>
      </c>
    </row>
    <row r="2953" spans="1:6" x14ac:dyDescent="0.3">
      <c r="A2953" t="s">
        <v>6370</v>
      </c>
      <c r="B2953" t="s">
        <v>3321</v>
      </c>
      <c r="C2953" t="s">
        <v>1747</v>
      </c>
      <c r="D2953" s="1">
        <f t="shared" ca="1" si="46"/>
        <v>44691</v>
      </c>
      <c r="E2953" s="2">
        <v>465</v>
      </c>
      <c r="F2953" s="3">
        <v>0.5</v>
      </c>
    </row>
    <row r="2954" spans="1:6" x14ac:dyDescent="0.3">
      <c r="A2954" t="s">
        <v>6371</v>
      </c>
      <c r="B2954" t="s">
        <v>3322</v>
      </c>
      <c r="C2954" t="s">
        <v>1748</v>
      </c>
      <c r="D2954" s="1">
        <f t="shared" ca="1" si="46"/>
        <v>44635</v>
      </c>
      <c r="E2954" s="2">
        <v>965</v>
      </c>
      <c r="F2954" s="3">
        <v>0.5</v>
      </c>
    </row>
    <row r="2955" spans="1:6" x14ac:dyDescent="0.3">
      <c r="A2955" t="s">
        <v>6372</v>
      </c>
      <c r="B2955" t="s">
        <v>3323</v>
      </c>
      <c r="C2955" t="s">
        <v>1749</v>
      </c>
      <c r="D2955" s="1">
        <f t="shared" ca="1" si="46"/>
        <v>44287</v>
      </c>
      <c r="E2955" s="2">
        <v>1158</v>
      </c>
      <c r="F2955" s="3">
        <v>0.5</v>
      </c>
    </row>
    <row r="2956" spans="1:6" x14ac:dyDescent="0.3">
      <c r="A2956" t="s">
        <v>6373</v>
      </c>
      <c r="B2956" t="s">
        <v>3324</v>
      </c>
      <c r="C2956" t="s">
        <v>1750</v>
      </c>
      <c r="D2956" s="1">
        <f t="shared" ca="1" si="46"/>
        <v>44913</v>
      </c>
      <c r="E2956" s="2">
        <v>264</v>
      </c>
      <c r="F2956" s="3">
        <v>0.5</v>
      </c>
    </row>
    <row r="2957" spans="1:6" x14ac:dyDescent="0.3">
      <c r="A2957" t="s">
        <v>6374</v>
      </c>
      <c r="B2957" t="s">
        <v>3325</v>
      </c>
      <c r="C2957" t="s">
        <v>1751</v>
      </c>
      <c r="D2957" s="1">
        <f t="shared" ca="1" si="46"/>
        <v>44321</v>
      </c>
      <c r="E2957" s="2">
        <v>433</v>
      </c>
      <c r="F2957" s="3">
        <v>0.5</v>
      </c>
    </row>
    <row r="2958" spans="1:6" x14ac:dyDescent="0.3">
      <c r="A2958" t="s">
        <v>6375</v>
      </c>
      <c r="B2958" t="s">
        <v>3326</v>
      </c>
      <c r="C2958" t="s">
        <v>1752</v>
      </c>
      <c r="D2958" s="1">
        <f t="shared" ca="1" si="46"/>
        <v>44948</v>
      </c>
      <c r="E2958" s="2">
        <v>562</v>
      </c>
      <c r="F2958" s="3">
        <v>0.3</v>
      </c>
    </row>
    <row r="2959" spans="1:6" x14ac:dyDescent="0.3">
      <c r="A2959" t="s">
        <v>6376</v>
      </c>
      <c r="B2959" t="s">
        <v>3327</v>
      </c>
      <c r="C2959" t="s">
        <v>1753</v>
      </c>
      <c r="D2959" s="1">
        <f t="shared" ca="1" si="46"/>
        <v>44913</v>
      </c>
      <c r="E2959" s="2">
        <v>423</v>
      </c>
      <c r="F2959" s="3">
        <v>0.32</v>
      </c>
    </row>
    <row r="2960" spans="1:6" x14ac:dyDescent="0.3">
      <c r="A2960" t="s">
        <v>6377</v>
      </c>
      <c r="B2960" t="s">
        <v>3328</v>
      </c>
      <c r="C2960" t="s">
        <v>1754</v>
      </c>
      <c r="D2960" s="1">
        <f t="shared" ca="1" si="46"/>
        <v>44324</v>
      </c>
      <c r="E2960" s="2">
        <v>621</v>
      </c>
      <c r="F2960" s="3">
        <v>0.25</v>
      </c>
    </row>
    <row r="2961" spans="1:6" x14ac:dyDescent="0.3">
      <c r="A2961" t="s">
        <v>6378</v>
      </c>
      <c r="B2961" t="s">
        <v>3329</v>
      </c>
      <c r="C2961" t="s">
        <v>1755</v>
      </c>
      <c r="D2961" s="1">
        <f t="shared" ca="1" si="46"/>
        <v>44513</v>
      </c>
      <c r="E2961" s="2">
        <v>333</v>
      </c>
      <c r="F2961" s="3">
        <v>0.45</v>
      </c>
    </row>
    <row r="2962" spans="1:6" x14ac:dyDescent="0.3">
      <c r="A2962" t="s">
        <v>6379</v>
      </c>
      <c r="B2962" t="s">
        <v>3330</v>
      </c>
      <c r="C2962" t="s">
        <v>1756</v>
      </c>
      <c r="D2962" s="1">
        <f t="shared" ca="1" si="46"/>
        <v>44309</v>
      </c>
      <c r="E2962" s="2">
        <v>236</v>
      </c>
      <c r="F2962" s="3">
        <v>0.15</v>
      </c>
    </row>
    <row r="2963" spans="1:6" x14ac:dyDescent="0.3">
      <c r="A2963" t="s">
        <v>6380</v>
      </c>
      <c r="B2963" t="s">
        <v>3331</v>
      </c>
      <c r="C2963" t="s">
        <v>1757</v>
      </c>
      <c r="D2963" s="1">
        <f t="shared" ca="1" si="46"/>
        <v>44934</v>
      </c>
      <c r="E2963" s="2">
        <v>456</v>
      </c>
      <c r="F2963" s="3">
        <v>0.33</v>
      </c>
    </row>
    <row r="2964" spans="1:6" x14ac:dyDescent="0.3">
      <c r="A2964" t="s">
        <v>6381</v>
      </c>
      <c r="B2964" t="s">
        <v>3332</v>
      </c>
      <c r="C2964" t="s">
        <v>1758</v>
      </c>
      <c r="D2964" s="1">
        <f t="shared" ca="1" si="46"/>
        <v>44234</v>
      </c>
      <c r="E2964" s="2">
        <v>963</v>
      </c>
      <c r="F2964" s="3">
        <v>0.42</v>
      </c>
    </row>
    <row r="2965" spans="1:6" x14ac:dyDescent="0.3">
      <c r="A2965" t="s">
        <v>6382</v>
      </c>
      <c r="B2965" t="s">
        <v>3333</v>
      </c>
      <c r="C2965" t="s">
        <v>1759</v>
      </c>
      <c r="D2965" s="1">
        <f t="shared" ca="1" si="46"/>
        <v>44288</v>
      </c>
      <c r="E2965" s="2">
        <v>234</v>
      </c>
      <c r="F2965" s="3">
        <v>0.42</v>
      </c>
    </row>
    <row r="2966" spans="1:6" x14ac:dyDescent="0.3">
      <c r="A2966" t="s">
        <v>6383</v>
      </c>
      <c r="B2966" t="s">
        <v>3334</v>
      </c>
      <c r="C2966" t="s">
        <v>1760</v>
      </c>
      <c r="D2966" s="1">
        <f t="shared" ca="1" si="46"/>
        <v>44389</v>
      </c>
      <c r="E2966" s="2">
        <v>456</v>
      </c>
      <c r="F2966" s="3">
        <v>0.39</v>
      </c>
    </row>
    <row r="2967" spans="1:6" x14ac:dyDescent="0.3">
      <c r="A2967" t="s">
        <v>6384</v>
      </c>
      <c r="B2967" t="s">
        <v>3335</v>
      </c>
      <c r="C2967" t="s">
        <v>1761</v>
      </c>
      <c r="D2967" s="1">
        <f t="shared" ca="1" si="46"/>
        <v>44358</v>
      </c>
      <c r="E2967" s="2">
        <v>564</v>
      </c>
      <c r="F2967" s="3">
        <v>0.39</v>
      </c>
    </row>
    <row r="2968" spans="1:6" x14ac:dyDescent="0.3">
      <c r="A2968" t="s">
        <v>6385</v>
      </c>
      <c r="B2968" t="s">
        <v>3336</v>
      </c>
      <c r="C2968" t="s">
        <v>1762</v>
      </c>
      <c r="D2968" s="1">
        <f t="shared" ca="1" si="46"/>
        <v>44975</v>
      </c>
      <c r="E2968" s="2">
        <v>634</v>
      </c>
      <c r="F2968" s="3">
        <v>0.39</v>
      </c>
    </row>
    <row r="2969" spans="1:6" x14ac:dyDescent="0.3">
      <c r="A2969" t="s">
        <v>6386</v>
      </c>
      <c r="B2969" t="s">
        <v>3337</v>
      </c>
      <c r="C2969" t="s">
        <v>1763</v>
      </c>
      <c r="D2969" s="1">
        <f t="shared" ca="1" si="46"/>
        <v>44675</v>
      </c>
      <c r="E2969" s="2">
        <v>236</v>
      </c>
      <c r="F2969" s="3">
        <v>0.39</v>
      </c>
    </row>
    <row r="2970" spans="1:6" x14ac:dyDescent="0.3">
      <c r="A2970" t="s">
        <v>6387</v>
      </c>
      <c r="B2970" t="s">
        <v>3338</v>
      </c>
      <c r="C2970" t="s">
        <v>1764</v>
      </c>
      <c r="D2970" s="1">
        <f t="shared" ca="1" si="46"/>
        <v>44475</v>
      </c>
      <c r="E2970" s="2">
        <v>444</v>
      </c>
      <c r="F2970" s="3">
        <v>0.3</v>
      </c>
    </row>
    <row r="2971" spans="1:6" x14ac:dyDescent="0.3">
      <c r="A2971" t="s">
        <v>6388</v>
      </c>
      <c r="B2971" t="s">
        <v>3339</v>
      </c>
      <c r="C2971" t="s">
        <v>1765</v>
      </c>
      <c r="D2971" s="1">
        <f t="shared" ca="1" si="46"/>
        <v>44408</v>
      </c>
      <c r="E2971" s="2">
        <v>456</v>
      </c>
      <c r="F2971" s="3">
        <v>0.3</v>
      </c>
    </row>
    <row r="2972" spans="1:6" x14ac:dyDescent="0.3">
      <c r="A2972" t="s">
        <v>6389</v>
      </c>
      <c r="B2972" t="s">
        <v>3340</v>
      </c>
      <c r="C2972" t="s">
        <v>1766</v>
      </c>
      <c r="D2972" s="1">
        <f t="shared" ca="1" si="46"/>
        <v>44249</v>
      </c>
      <c r="E2972" s="2">
        <v>963</v>
      </c>
      <c r="F2972" s="3">
        <v>0.3</v>
      </c>
    </row>
    <row r="2973" spans="1:6" x14ac:dyDescent="0.3">
      <c r="A2973" t="s">
        <v>6390</v>
      </c>
      <c r="B2973" t="s">
        <v>3341</v>
      </c>
      <c r="C2973" t="s">
        <v>1767</v>
      </c>
      <c r="D2973" s="1">
        <f t="shared" ca="1" si="46"/>
        <v>44860</v>
      </c>
      <c r="E2973" s="2">
        <v>456</v>
      </c>
      <c r="F2973" s="3">
        <v>0.25</v>
      </c>
    </row>
    <row r="2974" spans="1:6" x14ac:dyDescent="0.3">
      <c r="A2974" t="s">
        <v>6391</v>
      </c>
      <c r="B2974" t="s">
        <v>3342</v>
      </c>
      <c r="C2974" t="s">
        <v>1768</v>
      </c>
      <c r="D2974" s="1">
        <f t="shared" ca="1" si="46"/>
        <v>44922</v>
      </c>
      <c r="E2974" s="2">
        <v>1189</v>
      </c>
      <c r="F2974" s="3">
        <v>0.25</v>
      </c>
    </row>
    <row r="2975" spans="1:6" x14ac:dyDescent="0.3">
      <c r="A2975" t="s">
        <v>6392</v>
      </c>
      <c r="B2975" t="s">
        <v>3343</v>
      </c>
      <c r="C2975" t="s">
        <v>1769</v>
      </c>
      <c r="D2975" s="1">
        <f t="shared" ca="1" si="46"/>
        <v>44251</v>
      </c>
      <c r="E2975" s="2">
        <v>1298</v>
      </c>
      <c r="F2975" s="3">
        <v>0.3</v>
      </c>
    </row>
    <row r="2976" spans="1:6" x14ac:dyDescent="0.3">
      <c r="A2976" t="s">
        <v>6393</v>
      </c>
      <c r="B2976" t="s">
        <v>3344</v>
      </c>
      <c r="C2976" t="s">
        <v>1770</v>
      </c>
      <c r="D2976" s="1">
        <f t="shared" ca="1" si="46"/>
        <v>44823</v>
      </c>
      <c r="E2976" s="2">
        <v>1456</v>
      </c>
      <c r="F2976" s="3">
        <v>0.3</v>
      </c>
    </row>
    <row r="2977" spans="1:6" x14ac:dyDescent="0.3">
      <c r="A2977" t="s">
        <v>6394</v>
      </c>
      <c r="B2977" t="s">
        <v>3345</v>
      </c>
      <c r="C2977" t="s">
        <v>1771</v>
      </c>
      <c r="D2977" s="1">
        <f t="shared" ca="1" si="46"/>
        <v>44306</v>
      </c>
      <c r="E2977" s="2">
        <v>1478</v>
      </c>
      <c r="F2977" s="3">
        <v>0.3</v>
      </c>
    </row>
    <row r="2978" spans="1:6" x14ac:dyDescent="0.3">
      <c r="A2978" t="s">
        <v>6395</v>
      </c>
      <c r="B2978" t="s">
        <v>3346</v>
      </c>
      <c r="C2978" t="s">
        <v>1772</v>
      </c>
      <c r="D2978" s="1">
        <f t="shared" ca="1" si="46"/>
        <v>44242</v>
      </c>
      <c r="E2978" s="2">
        <v>256</v>
      </c>
      <c r="F2978" s="3">
        <v>0.4</v>
      </c>
    </row>
    <row r="2979" spans="1:6" x14ac:dyDescent="0.3">
      <c r="A2979" t="s">
        <v>6396</v>
      </c>
      <c r="B2979" t="s">
        <v>3347</v>
      </c>
      <c r="C2979" t="s">
        <v>1773</v>
      </c>
      <c r="D2979" s="1">
        <f t="shared" ca="1" si="46"/>
        <v>44523</v>
      </c>
      <c r="E2979" s="2">
        <v>2698</v>
      </c>
      <c r="F2979" s="3">
        <v>0.4</v>
      </c>
    </row>
    <row r="2980" spans="1:6" x14ac:dyDescent="0.3">
      <c r="A2980" t="s">
        <v>6397</v>
      </c>
      <c r="B2980" t="s">
        <v>3348</v>
      </c>
      <c r="C2980" t="s">
        <v>1774</v>
      </c>
      <c r="D2980" s="1">
        <f t="shared" ca="1" si="46"/>
        <v>44330</v>
      </c>
      <c r="E2980" s="2">
        <v>2364</v>
      </c>
      <c r="F2980" s="3">
        <v>0.4</v>
      </c>
    </row>
    <row r="2981" spans="1:6" x14ac:dyDescent="0.3">
      <c r="A2981" t="s">
        <v>6398</v>
      </c>
      <c r="B2981" t="s">
        <v>3349</v>
      </c>
      <c r="C2981" t="s">
        <v>1775</v>
      </c>
      <c r="D2981" s="1">
        <f t="shared" ca="1" si="46"/>
        <v>44967</v>
      </c>
      <c r="E2981" s="2">
        <v>1236</v>
      </c>
      <c r="F2981" s="3">
        <v>0.4</v>
      </c>
    </row>
    <row r="2982" spans="1:6" x14ac:dyDescent="0.3">
      <c r="A2982" t="s">
        <v>6399</v>
      </c>
      <c r="B2982" t="s">
        <v>3350</v>
      </c>
      <c r="C2982" t="s">
        <v>1776</v>
      </c>
      <c r="D2982" s="1">
        <f t="shared" ca="1" si="46"/>
        <v>44325</v>
      </c>
      <c r="E2982" s="2">
        <v>756</v>
      </c>
      <c r="F2982" s="3">
        <v>0.4</v>
      </c>
    </row>
    <row r="2983" spans="1:6" x14ac:dyDescent="0.3">
      <c r="A2983" t="s">
        <v>6400</v>
      </c>
      <c r="B2983" t="s">
        <v>3351</v>
      </c>
      <c r="C2983" t="s">
        <v>1777</v>
      </c>
      <c r="D2983" s="1">
        <f t="shared" ca="1" si="46"/>
        <v>44933</v>
      </c>
      <c r="E2983" s="2">
        <v>326</v>
      </c>
      <c r="F2983" s="3">
        <v>0.4</v>
      </c>
    </row>
    <row r="2984" spans="1:6" x14ac:dyDescent="0.3">
      <c r="A2984" t="s">
        <v>6401</v>
      </c>
      <c r="B2984" t="s">
        <v>3352</v>
      </c>
      <c r="C2984" t="s">
        <v>1778</v>
      </c>
      <c r="D2984" s="1">
        <f t="shared" ca="1" si="46"/>
        <v>44304</v>
      </c>
      <c r="E2984" s="2">
        <v>453</v>
      </c>
      <c r="F2984" s="3">
        <v>0.45</v>
      </c>
    </row>
    <row r="2985" spans="1:6" x14ac:dyDescent="0.3">
      <c r="A2985" t="s">
        <v>6402</v>
      </c>
      <c r="B2985" t="s">
        <v>3353</v>
      </c>
      <c r="C2985" t="s">
        <v>1779</v>
      </c>
      <c r="D2985" s="1">
        <f t="shared" ca="1" si="46"/>
        <v>44317</v>
      </c>
      <c r="E2985" s="2">
        <v>326</v>
      </c>
      <c r="F2985" s="3">
        <v>0.45</v>
      </c>
    </row>
    <row r="2986" spans="1:6" x14ac:dyDescent="0.3">
      <c r="A2986" t="s">
        <v>6403</v>
      </c>
      <c r="B2986" t="s">
        <v>3354</v>
      </c>
      <c r="C2986" t="s">
        <v>1780</v>
      </c>
      <c r="D2986" s="1">
        <f t="shared" ca="1" si="46"/>
        <v>44464</v>
      </c>
      <c r="E2986" s="2">
        <v>456</v>
      </c>
      <c r="F2986" s="3">
        <v>0.45</v>
      </c>
    </row>
    <row r="2987" spans="1:6" x14ac:dyDescent="0.3">
      <c r="A2987" t="s">
        <v>6404</v>
      </c>
      <c r="B2987" t="s">
        <v>3355</v>
      </c>
      <c r="C2987" t="s">
        <v>1781</v>
      </c>
      <c r="D2987" s="1">
        <f t="shared" ca="1" si="46"/>
        <v>44770</v>
      </c>
      <c r="E2987" s="2">
        <v>675</v>
      </c>
      <c r="F2987" s="3">
        <v>0.47</v>
      </c>
    </row>
    <row r="2988" spans="1:6" x14ac:dyDescent="0.3">
      <c r="A2988" t="s">
        <v>6405</v>
      </c>
      <c r="B2988" t="s">
        <v>3356</v>
      </c>
      <c r="C2988" t="s">
        <v>1782</v>
      </c>
      <c r="D2988" s="1">
        <f t="shared" ca="1" si="46"/>
        <v>44892</v>
      </c>
      <c r="E2988" s="2">
        <v>654</v>
      </c>
      <c r="F2988" s="3">
        <v>0.47</v>
      </c>
    </row>
    <row r="2989" spans="1:6" x14ac:dyDescent="0.3">
      <c r="A2989" t="s">
        <v>6406</v>
      </c>
      <c r="B2989" t="s">
        <v>3357</v>
      </c>
      <c r="C2989" t="s">
        <v>1783</v>
      </c>
      <c r="D2989" s="1">
        <f t="shared" ca="1" si="46"/>
        <v>44872</v>
      </c>
      <c r="E2989" s="2">
        <v>654</v>
      </c>
      <c r="F2989" s="3">
        <v>0.46</v>
      </c>
    </row>
    <row r="2990" spans="1:6" x14ac:dyDescent="0.3">
      <c r="A2990" t="s">
        <v>6407</v>
      </c>
      <c r="B2990" t="s">
        <v>3358</v>
      </c>
      <c r="C2990" t="s">
        <v>1784</v>
      </c>
      <c r="D2990" s="1">
        <f t="shared" ca="1" si="46"/>
        <v>44664</v>
      </c>
      <c r="E2990" s="2">
        <v>654</v>
      </c>
      <c r="F2990" s="3">
        <v>0.46</v>
      </c>
    </row>
    <row r="2991" spans="1:6" x14ac:dyDescent="0.3">
      <c r="A2991" t="s">
        <v>6408</v>
      </c>
      <c r="B2991" t="s">
        <v>3359</v>
      </c>
      <c r="C2991" t="s">
        <v>1784</v>
      </c>
      <c r="D2991" s="1">
        <f t="shared" ca="1" si="46"/>
        <v>44606</v>
      </c>
      <c r="E2991" s="2">
        <v>654</v>
      </c>
      <c r="F2991" s="3">
        <v>0.46</v>
      </c>
    </row>
    <row r="2992" spans="1:6" x14ac:dyDescent="0.3">
      <c r="A2992" t="s">
        <v>6409</v>
      </c>
      <c r="B2992" t="s">
        <v>3360</v>
      </c>
      <c r="C2992" t="s">
        <v>1784</v>
      </c>
      <c r="D2992" s="1">
        <f t="shared" ca="1" si="46"/>
        <v>44368</v>
      </c>
      <c r="E2992" s="2">
        <v>356</v>
      </c>
      <c r="F2992" s="3">
        <v>0.3</v>
      </c>
    </row>
    <row r="2993" spans="1:6" x14ac:dyDescent="0.3">
      <c r="A2993" t="s">
        <v>6410</v>
      </c>
      <c r="B2993" t="s">
        <v>3361</v>
      </c>
      <c r="C2993" t="s">
        <v>1784</v>
      </c>
      <c r="D2993" s="1">
        <f t="shared" ca="1" si="46"/>
        <v>44951</v>
      </c>
      <c r="E2993" s="2">
        <v>686</v>
      </c>
      <c r="F2993" s="3">
        <v>0.3</v>
      </c>
    </row>
    <row r="2994" spans="1:6" x14ac:dyDescent="0.3">
      <c r="A2994" t="s">
        <v>6411</v>
      </c>
      <c r="B2994" t="s">
        <v>3362</v>
      </c>
      <c r="C2994" t="s">
        <v>1784</v>
      </c>
      <c r="D2994" s="1">
        <f t="shared" ca="1" si="46"/>
        <v>44851</v>
      </c>
      <c r="E2994" s="2">
        <v>456</v>
      </c>
      <c r="F2994" s="3">
        <v>0.3</v>
      </c>
    </row>
    <row r="2995" spans="1:6" x14ac:dyDescent="0.3">
      <c r="A2995" t="s">
        <v>6412</v>
      </c>
      <c r="B2995" t="s">
        <v>3363</v>
      </c>
      <c r="C2995" t="s">
        <v>1784</v>
      </c>
      <c r="D2995" s="1">
        <f t="shared" ca="1" si="46"/>
        <v>44528</v>
      </c>
      <c r="E2995" s="2">
        <v>516</v>
      </c>
      <c r="F2995" s="3">
        <v>0.3</v>
      </c>
    </row>
    <row r="2996" spans="1:6" x14ac:dyDescent="0.3">
      <c r="A2996" t="s">
        <v>6413</v>
      </c>
      <c r="B2996" t="s">
        <v>3364</v>
      </c>
      <c r="C2996" t="s">
        <v>1784</v>
      </c>
      <c r="D2996" s="1">
        <f t="shared" ca="1" si="46"/>
        <v>44476</v>
      </c>
      <c r="E2996" s="2">
        <v>355</v>
      </c>
      <c r="F2996" s="3">
        <v>0.3</v>
      </c>
    </row>
    <row r="2997" spans="1:6" x14ac:dyDescent="0.3">
      <c r="A2997" t="s">
        <v>6414</v>
      </c>
      <c r="B2997" t="s">
        <v>3365</v>
      </c>
      <c r="C2997" t="s">
        <v>1784</v>
      </c>
      <c r="D2997" s="1">
        <f t="shared" ca="1" si="46"/>
        <v>44292</v>
      </c>
      <c r="E2997" s="2">
        <v>465</v>
      </c>
      <c r="F2997" s="3">
        <v>0.35</v>
      </c>
    </row>
    <row r="2998" spans="1:6" x14ac:dyDescent="0.3">
      <c r="A2998" t="s">
        <v>6415</v>
      </c>
      <c r="B2998" t="s">
        <v>3366</v>
      </c>
      <c r="C2998" t="s">
        <v>1784</v>
      </c>
      <c r="D2998" s="1">
        <f t="shared" ca="1" si="46"/>
        <v>44674</v>
      </c>
      <c r="E2998" s="2">
        <v>965</v>
      </c>
      <c r="F2998" s="3">
        <v>0.35</v>
      </c>
    </row>
    <row r="2999" spans="1:6" x14ac:dyDescent="0.3">
      <c r="A2999" t="s">
        <v>6416</v>
      </c>
      <c r="B2999" t="s">
        <v>3367</v>
      </c>
      <c r="C2999" t="s">
        <v>1784</v>
      </c>
      <c r="D2999" s="1">
        <f t="shared" ca="1" si="46"/>
        <v>44995</v>
      </c>
      <c r="E2999" s="2">
        <v>1158</v>
      </c>
      <c r="F2999" s="3">
        <v>0.35</v>
      </c>
    </row>
    <row r="3000" spans="1:6" x14ac:dyDescent="0.3">
      <c r="A3000" t="s">
        <v>6417</v>
      </c>
      <c r="B3000" t="s">
        <v>3368</v>
      </c>
      <c r="C3000" t="s">
        <v>1785</v>
      </c>
      <c r="D3000" s="1">
        <f t="shared" ca="1" si="46"/>
        <v>44250</v>
      </c>
      <c r="E3000" s="2">
        <v>264</v>
      </c>
      <c r="F3000" s="3">
        <v>0.35</v>
      </c>
    </row>
    <row r="3001" spans="1:6" x14ac:dyDescent="0.3">
      <c r="A3001" t="s">
        <v>6418</v>
      </c>
      <c r="B3001" t="s">
        <v>3369</v>
      </c>
      <c r="C3001" t="s">
        <v>1786</v>
      </c>
      <c r="D3001" s="1">
        <f t="shared" ca="1" si="46"/>
        <v>44851</v>
      </c>
      <c r="E3001" s="2">
        <v>433</v>
      </c>
      <c r="F3001" s="3">
        <v>0.35</v>
      </c>
    </row>
    <row r="3002" spans="1:6" x14ac:dyDescent="0.3">
      <c r="A3002" t="s">
        <v>6419</v>
      </c>
      <c r="B3002" t="s">
        <v>3370</v>
      </c>
      <c r="C3002" t="s">
        <v>1787</v>
      </c>
      <c r="D3002" s="1">
        <f t="shared" ca="1" si="46"/>
        <v>44225</v>
      </c>
      <c r="E3002" s="2">
        <v>562</v>
      </c>
      <c r="F3002" s="3">
        <v>0.35</v>
      </c>
    </row>
    <row r="3003" spans="1:6" x14ac:dyDescent="0.3">
      <c r="A3003" t="s">
        <v>6420</v>
      </c>
      <c r="B3003" t="s">
        <v>3371</v>
      </c>
      <c r="C3003" t="s">
        <v>1788</v>
      </c>
      <c r="D3003" s="1">
        <f t="shared" ca="1" si="46"/>
        <v>44656</v>
      </c>
      <c r="E3003" s="2">
        <v>423</v>
      </c>
      <c r="F3003" s="3">
        <v>0.4</v>
      </c>
    </row>
    <row r="3004" spans="1:6" x14ac:dyDescent="0.3">
      <c r="A3004" t="s">
        <v>6421</v>
      </c>
      <c r="B3004" t="s">
        <v>3372</v>
      </c>
      <c r="C3004" t="s">
        <v>1789</v>
      </c>
      <c r="D3004" s="1">
        <f t="shared" ca="1" si="46"/>
        <v>44290</v>
      </c>
      <c r="E3004" s="2">
        <v>621</v>
      </c>
      <c r="F3004" s="3">
        <v>0.4</v>
      </c>
    </row>
    <row r="3005" spans="1:6" x14ac:dyDescent="0.3">
      <c r="A3005" t="s">
        <v>6422</v>
      </c>
      <c r="B3005" t="s">
        <v>3373</v>
      </c>
      <c r="C3005" t="s">
        <v>1790</v>
      </c>
      <c r="D3005" s="1">
        <f t="shared" ca="1" si="46"/>
        <v>44755</v>
      </c>
      <c r="E3005" s="2">
        <v>333</v>
      </c>
      <c r="F3005" s="3">
        <v>0.15</v>
      </c>
    </row>
    <row r="3006" spans="1:6" x14ac:dyDescent="0.3">
      <c r="A3006" t="s">
        <v>6423</v>
      </c>
      <c r="B3006" t="s">
        <v>3374</v>
      </c>
      <c r="C3006" t="s">
        <v>1791</v>
      </c>
      <c r="D3006" s="1">
        <f t="shared" ca="1" si="46"/>
        <v>44635</v>
      </c>
      <c r="E3006" s="2">
        <v>236</v>
      </c>
      <c r="F3006" s="3">
        <v>0.15</v>
      </c>
    </row>
    <row r="3007" spans="1:6" x14ac:dyDescent="0.3">
      <c r="A3007" t="s">
        <v>6424</v>
      </c>
      <c r="B3007" t="s">
        <v>3375</v>
      </c>
      <c r="C3007" t="s">
        <v>1792</v>
      </c>
      <c r="D3007" s="1">
        <f t="shared" ca="1" si="46"/>
        <v>44644</v>
      </c>
      <c r="E3007" s="2">
        <v>456</v>
      </c>
      <c r="F3007" s="3">
        <v>0.15</v>
      </c>
    </row>
    <row r="3008" spans="1:6" x14ac:dyDescent="0.3">
      <c r="A3008" t="s">
        <v>6425</v>
      </c>
      <c r="B3008" t="s">
        <v>3376</v>
      </c>
      <c r="C3008" t="s">
        <v>1793</v>
      </c>
      <c r="D3008" s="1">
        <f t="shared" ca="1" si="46"/>
        <v>44452</v>
      </c>
      <c r="E3008" s="2">
        <v>963</v>
      </c>
      <c r="F3008" s="3">
        <v>0.35</v>
      </c>
    </row>
    <row r="3009" spans="1:6" x14ac:dyDescent="0.3">
      <c r="A3009" t="s">
        <v>6426</v>
      </c>
      <c r="B3009" t="s">
        <v>3377</v>
      </c>
      <c r="C3009" t="s">
        <v>1794</v>
      </c>
      <c r="D3009" s="1">
        <f t="shared" ca="1" si="46"/>
        <v>44459</v>
      </c>
      <c r="E3009" s="2">
        <v>234</v>
      </c>
      <c r="F3009" s="3">
        <v>0.35</v>
      </c>
    </row>
    <row r="3010" spans="1:6" x14ac:dyDescent="0.3">
      <c r="A3010" t="s">
        <v>6427</v>
      </c>
      <c r="B3010" t="s">
        <v>3378</v>
      </c>
      <c r="C3010" t="s">
        <v>1795</v>
      </c>
      <c r="D3010" s="1">
        <f t="shared" ca="1" si="46"/>
        <v>44706</v>
      </c>
      <c r="E3010" s="2">
        <v>456</v>
      </c>
      <c r="F3010" s="3">
        <v>0.35</v>
      </c>
    </row>
    <row r="3011" spans="1:6" x14ac:dyDescent="0.3">
      <c r="A3011" t="s">
        <v>6428</v>
      </c>
      <c r="B3011" t="s">
        <v>3379</v>
      </c>
      <c r="C3011" t="s">
        <v>1796</v>
      </c>
      <c r="D3011" s="1">
        <f t="shared" ref="D3011:D3074" ca="1" si="47">RANDBETWEEN(DATE(2021,1,1),DATE(2023,3,31))</f>
        <v>44754</v>
      </c>
      <c r="E3011" s="2">
        <v>564</v>
      </c>
      <c r="F3011" s="3">
        <v>0.35</v>
      </c>
    </row>
    <row r="3012" spans="1:6" x14ac:dyDescent="0.3">
      <c r="A3012" t="s">
        <v>6429</v>
      </c>
      <c r="B3012" t="s">
        <v>3380</v>
      </c>
      <c r="C3012" t="s">
        <v>1797</v>
      </c>
      <c r="D3012" s="1">
        <f t="shared" ca="1" si="47"/>
        <v>44588</v>
      </c>
      <c r="E3012" s="2">
        <v>634</v>
      </c>
      <c r="F3012" s="3">
        <v>0.55000000000000004</v>
      </c>
    </row>
    <row r="3013" spans="1:6" x14ac:dyDescent="0.3">
      <c r="A3013" t="s">
        <v>6430</v>
      </c>
      <c r="B3013" t="s">
        <v>3381</v>
      </c>
      <c r="C3013" t="s">
        <v>1798</v>
      </c>
      <c r="D3013" s="1">
        <f t="shared" ca="1" si="47"/>
        <v>44316</v>
      </c>
      <c r="E3013" s="2">
        <v>236</v>
      </c>
      <c r="F3013" s="3">
        <v>0.55000000000000004</v>
      </c>
    </row>
    <row r="3014" spans="1:6" x14ac:dyDescent="0.3">
      <c r="A3014" t="s">
        <v>6431</v>
      </c>
      <c r="B3014" t="s">
        <v>3382</v>
      </c>
      <c r="C3014" t="s">
        <v>1799</v>
      </c>
      <c r="D3014" s="1">
        <f t="shared" ca="1" si="47"/>
        <v>44427</v>
      </c>
      <c r="E3014" s="2">
        <v>444</v>
      </c>
      <c r="F3014" s="3">
        <v>0.55000000000000004</v>
      </c>
    </row>
    <row r="3015" spans="1:6" x14ac:dyDescent="0.3">
      <c r="A3015" t="s">
        <v>6432</v>
      </c>
      <c r="B3015" t="s">
        <v>3383</v>
      </c>
      <c r="C3015" t="s">
        <v>1800</v>
      </c>
      <c r="D3015" s="1">
        <f t="shared" ca="1" si="47"/>
        <v>44759</v>
      </c>
      <c r="E3015" s="2">
        <v>456</v>
      </c>
      <c r="F3015" s="3">
        <v>0.55000000000000004</v>
      </c>
    </row>
    <row r="3016" spans="1:6" x14ac:dyDescent="0.3">
      <c r="A3016" t="s">
        <v>6433</v>
      </c>
      <c r="B3016" t="s">
        <v>3384</v>
      </c>
      <c r="C3016" t="s">
        <v>1801</v>
      </c>
      <c r="D3016" s="1">
        <f t="shared" ca="1" si="47"/>
        <v>44701</v>
      </c>
      <c r="E3016" s="2">
        <v>963</v>
      </c>
      <c r="F3016" s="3">
        <v>0.5</v>
      </c>
    </row>
    <row r="3017" spans="1:6" x14ac:dyDescent="0.3">
      <c r="A3017" t="s">
        <v>6434</v>
      </c>
      <c r="B3017" t="s">
        <v>3285</v>
      </c>
      <c r="C3017" t="s">
        <v>1802</v>
      </c>
      <c r="D3017" s="1">
        <f t="shared" ca="1" si="47"/>
        <v>44370</v>
      </c>
      <c r="E3017" s="2">
        <v>456</v>
      </c>
      <c r="F3017" s="3">
        <v>0.5</v>
      </c>
    </row>
    <row r="3018" spans="1:6" x14ac:dyDescent="0.3">
      <c r="A3018" t="s">
        <v>6435</v>
      </c>
      <c r="B3018" t="s">
        <v>3286</v>
      </c>
      <c r="C3018" t="s">
        <v>1803</v>
      </c>
      <c r="D3018" s="1">
        <f t="shared" ca="1" si="47"/>
        <v>44780</v>
      </c>
      <c r="E3018" s="2">
        <v>1189</v>
      </c>
      <c r="F3018" s="3">
        <v>0.5</v>
      </c>
    </row>
    <row r="3019" spans="1:6" x14ac:dyDescent="0.3">
      <c r="A3019" t="s">
        <v>6436</v>
      </c>
      <c r="B3019" t="s">
        <v>3287</v>
      </c>
      <c r="C3019" t="s">
        <v>1804</v>
      </c>
      <c r="D3019" s="1">
        <f t="shared" ca="1" si="47"/>
        <v>44649</v>
      </c>
      <c r="E3019" s="2">
        <v>1298</v>
      </c>
      <c r="F3019" s="3">
        <v>0.5</v>
      </c>
    </row>
    <row r="3020" spans="1:6" x14ac:dyDescent="0.3">
      <c r="A3020" t="s">
        <v>6437</v>
      </c>
      <c r="B3020" t="s">
        <v>3288</v>
      </c>
      <c r="C3020" t="s">
        <v>1805</v>
      </c>
      <c r="D3020" s="1">
        <f t="shared" ca="1" si="47"/>
        <v>44221</v>
      </c>
      <c r="E3020" s="2">
        <v>1456</v>
      </c>
      <c r="F3020" s="3">
        <v>0.5</v>
      </c>
    </row>
    <row r="3021" spans="1:6" x14ac:dyDescent="0.3">
      <c r="A3021" t="s">
        <v>6438</v>
      </c>
      <c r="B3021" t="s">
        <v>3289</v>
      </c>
      <c r="C3021" t="s">
        <v>1806</v>
      </c>
      <c r="D3021" s="1">
        <f t="shared" ca="1" si="47"/>
        <v>44848</v>
      </c>
      <c r="E3021" s="2">
        <v>1478</v>
      </c>
      <c r="F3021" s="3">
        <v>0.3</v>
      </c>
    </row>
    <row r="3022" spans="1:6" x14ac:dyDescent="0.3">
      <c r="A3022" t="s">
        <v>6439</v>
      </c>
      <c r="B3022" t="s">
        <v>3290</v>
      </c>
      <c r="C3022" t="s">
        <v>1807</v>
      </c>
      <c r="D3022" s="1">
        <f t="shared" ca="1" si="47"/>
        <v>44314</v>
      </c>
      <c r="E3022" s="2">
        <v>256</v>
      </c>
      <c r="F3022" s="3">
        <v>0.32</v>
      </c>
    </row>
    <row r="3023" spans="1:6" x14ac:dyDescent="0.3">
      <c r="A3023" t="s">
        <v>6440</v>
      </c>
      <c r="B3023" t="s">
        <v>3291</v>
      </c>
      <c r="C3023" t="s">
        <v>1808</v>
      </c>
      <c r="D3023" s="1">
        <f t="shared" ca="1" si="47"/>
        <v>44348</v>
      </c>
      <c r="E3023" s="2">
        <v>2698</v>
      </c>
      <c r="F3023" s="3">
        <v>0.25</v>
      </c>
    </row>
    <row r="3024" spans="1:6" x14ac:dyDescent="0.3">
      <c r="A3024" t="s">
        <v>6441</v>
      </c>
      <c r="B3024" t="s">
        <v>3292</v>
      </c>
      <c r="C3024" t="s">
        <v>1809</v>
      </c>
      <c r="D3024" s="1">
        <f t="shared" ca="1" si="47"/>
        <v>44490</v>
      </c>
      <c r="E3024" s="2">
        <v>2364</v>
      </c>
      <c r="F3024" s="3">
        <v>0.45</v>
      </c>
    </row>
    <row r="3025" spans="1:6" x14ac:dyDescent="0.3">
      <c r="A3025" t="s">
        <v>6442</v>
      </c>
      <c r="B3025" t="s">
        <v>3293</v>
      </c>
      <c r="C3025" t="s">
        <v>1810</v>
      </c>
      <c r="D3025" s="1">
        <f t="shared" ca="1" si="47"/>
        <v>45007</v>
      </c>
      <c r="E3025" s="2">
        <v>1236</v>
      </c>
      <c r="F3025" s="3">
        <v>0.15</v>
      </c>
    </row>
    <row r="3026" spans="1:6" x14ac:dyDescent="0.3">
      <c r="A3026" t="s">
        <v>6443</v>
      </c>
      <c r="B3026" t="s">
        <v>3294</v>
      </c>
      <c r="C3026" t="s">
        <v>1811</v>
      </c>
      <c r="D3026" s="1">
        <f t="shared" ca="1" si="47"/>
        <v>44455</v>
      </c>
      <c r="E3026" s="2">
        <v>756</v>
      </c>
      <c r="F3026" s="3">
        <v>0.33</v>
      </c>
    </row>
    <row r="3027" spans="1:6" x14ac:dyDescent="0.3">
      <c r="A3027" t="s">
        <v>6444</v>
      </c>
      <c r="B3027" t="s">
        <v>3295</v>
      </c>
      <c r="C3027" t="s">
        <v>1812</v>
      </c>
      <c r="D3027" s="1">
        <f t="shared" ca="1" si="47"/>
        <v>44954</v>
      </c>
      <c r="E3027" s="2">
        <v>326</v>
      </c>
      <c r="F3027" s="3">
        <v>0.33</v>
      </c>
    </row>
    <row r="3028" spans="1:6" x14ac:dyDescent="0.3">
      <c r="A3028" t="s">
        <v>6445</v>
      </c>
      <c r="B3028" t="s">
        <v>3296</v>
      </c>
      <c r="C3028" t="s">
        <v>1813</v>
      </c>
      <c r="D3028" s="1">
        <f t="shared" ca="1" si="47"/>
        <v>44231</v>
      </c>
      <c r="E3028" s="2">
        <v>453</v>
      </c>
      <c r="F3028" s="3">
        <v>0.33</v>
      </c>
    </row>
    <row r="3029" spans="1:6" x14ac:dyDescent="0.3">
      <c r="A3029" t="s">
        <v>6446</v>
      </c>
      <c r="B3029" t="s">
        <v>3297</v>
      </c>
      <c r="C3029" t="s">
        <v>1814</v>
      </c>
      <c r="D3029" s="1">
        <f t="shared" ca="1" si="47"/>
        <v>44793</v>
      </c>
      <c r="E3029" s="2">
        <v>326</v>
      </c>
      <c r="F3029" s="3">
        <v>0.33</v>
      </c>
    </row>
    <row r="3030" spans="1:6" x14ac:dyDescent="0.3">
      <c r="A3030" t="s">
        <v>6447</v>
      </c>
      <c r="B3030" t="s">
        <v>3298</v>
      </c>
      <c r="C3030" t="s">
        <v>1815</v>
      </c>
      <c r="D3030" s="1">
        <f t="shared" ca="1" si="47"/>
        <v>44279</v>
      </c>
      <c r="E3030" s="2">
        <v>456</v>
      </c>
      <c r="F3030" s="3">
        <v>0.33</v>
      </c>
    </row>
    <row r="3031" spans="1:6" x14ac:dyDescent="0.3">
      <c r="A3031" t="s">
        <v>6448</v>
      </c>
      <c r="B3031" t="s">
        <v>3299</v>
      </c>
      <c r="C3031" t="s">
        <v>1816</v>
      </c>
      <c r="D3031" s="1">
        <f t="shared" ca="1" si="47"/>
        <v>44581</v>
      </c>
      <c r="E3031" s="2">
        <v>456</v>
      </c>
      <c r="F3031" s="3">
        <v>0.45</v>
      </c>
    </row>
    <row r="3032" spans="1:6" x14ac:dyDescent="0.3">
      <c r="A3032" t="s">
        <v>6449</v>
      </c>
      <c r="B3032" t="s">
        <v>3300</v>
      </c>
      <c r="C3032" t="s">
        <v>1817</v>
      </c>
      <c r="D3032" s="1">
        <f t="shared" ca="1" si="47"/>
        <v>44360</v>
      </c>
      <c r="E3032" s="2">
        <v>456</v>
      </c>
      <c r="F3032" s="3">
        <v>0.45</v>
      </c>
    </row>
    <row r="3033" spans="1:6" x14ac:dyDescent="0.3">
      <c r="A3033" t="s">
        <v>6450</v>
      </c>
      <c r="B3033" t="s">
        <v>3301</v>
      </c>
      <c r="C3033" t="s">
        <v>1818</v>
      </c>
      <c r="D3033" s="1">
        <f t="shared" ca="1" si="47"/>
        <v>44585</v>
      </c>
      <c r="E3033" s="2">
        <v>456</v>
      </c>
      <c r="F3033" s="3">
        <v>0.45</v>
      </c>
    </row>
    <row r="3034" spans="1:6" x14ac:dyDescent="0.3">
      <c r="A3034" t="s">
        <v>6451</v>
      </c>
      <c r="B3034" t="s">
        <v>3302</v>
      </c>
      <c r="C3034" t="s">
        <v>1819</v>
      </c>
      <c r="D3034" s="1">
        <f t="shared" ca="1" si="47"/>
        <v>44411</v>
      </c>
      <c r="E3034" s="2">
        <v>236</v>
      </c>
      <c r="F3034" s="3">
        <v>0.45</v>
      </c>
    </row>
    <row r="3035" spans="1:6" x14ac:dyDescent="0.3">
      <c r="A3035" t="s">
        <v>6452</v>
      </c>
      <c r="B3035" t="s">
        <v>3303</v>
      </c>
      <c r="C3035" t="s">
        <v>1820</v>
      </c>
      <c r="D3035" s="1">
        <f t="shared" ca="1" si="47"/>
        <v>44837</v>
      </c>
      <c r="E3035" s="2">
        <v>996</v>
      </c>
      <c r="F3035" s="3">
        <v>0.23</v>
      </c>
    </row>
    <row r="3036" spans="1:6" x14ac:dyDescent="0.3">
      <c r="A3036" t="s">
        <v>6453</v>
      </c>
      <c r="B3036" t="s">
        <v>3304</v>
      </c>
      <c r="C3036" t="s">
        <v>1821</v>
      </c>
      <c r="D3036" s="1">
        <f t="shared" ca="1" si="47"/>
        <v>44970</v>
      </c>
      <c r="E3036" s="2">
        <v>654</v>
      </c>
      <c r="F3036" s="3">
        <v>0.23</v>
      </c>
    </row>
    <row r="3037" spans="1:6" x14ac:dyDescent="0.3">
      <c r="A3037" t="s">
        <v>6454</v>
      </c>
      <c r="B3037" t="s">
        <v>3305</v>
      </c>
      <c r="C3037" t="s">
        <v>1822</v>
      </c>
      <c r="D3037" s="1">
        <f t="shared" ca="1" si="47"/>
        <v>44298</v>
      </c>
      <c r="E3037" s="2">
        <v>456</v>
      </c>
      <c r="F3037" s="3">
        <v>0.23</v>
      </c>
    </row>
    <row r="3038" spans="1:6" x14ac:dyDescent="0.3">
      <c r="A3038" t="s">
        <v>6455</v>
      </c>
      <c r="B3038" t="s">
        <v>3306</v>
      </c>
      <c r="C3038" t="s">
        <v>1823</v>
      </c>
      <c r="D3038" s="1">
        <f t="shared" ca="1" si="47"/>
        <v>44904</v>
      </c>
      <c r="E3038" s="2">
        <v>785</v>
      </c>
      <c r="F3038" s="3">
        <v>0.23</v>
      </c>
    </row>
    <row r="3039" spans="1:6" x14ac:dyDescent="0.3">
      <c r="A3039" t="s">
        <v>6456</v>
      </c>
      <c r="B3039" t="s">
        <v>3307</v>
      </c>
      <c r="C3039" t="s">
        <v>1824</v>
      </c>
      <c r="D3039" s="1">
        <f t="shared" ca="1" si="47"/>
        <v>44922</v>
      </c>
      <c r="E3039" s="2">
        <v>365</v>
      </c>
      <c r="F3039" s="3">
        <v>0.23</v>
      </c>
    </row>
    <row r="3040" spans="1:6" x14ac:dyDescent="0.3">
      <c r="A3040" t="s">
        <v>6457</v>
      </c>
      <c r="B3040" t="s">
        <v>3308</v>
      </c>
      <c r="C3040" t="s">
        <v>1825</v>
      </c>
      <c r="D3040" s="1">
        <f t="shared" ca="1" si="47"/>
        <v>44533</v>
      </c>
      <c r="E3040" s="2">
        <v>965</v>
      </c>
      <c r="F3040" s="3">
        <v>0.12</v>
      </c>
    </row>
    <row r="3041" spans="1:6" x14ac:dyDescent="0.3">
      <c r="A3041" t="s">
        <v>6458</v>
      </c>
      <c r="B3041" t="s">
        <v>3309</v>
      </c>
      <c r="C3041" t="s">
        <v>1826</v>
      </c>
      <c r="D3041" s="1">
        <f t="shared" ca="1" si="47"/>
        <v>44880</v>
      </c>
      <c r="E3041" s="2">
        <v>444</v>
      </c>
      <c r="F3041" s="3">
        <v>0.12</v>
      </c>
    </row>
    <row r="3042" spans="1:6" x14ac:dyDescent="0.3">
      <c r="A3042" t="s">
        <v>6459</v>
      </c>
      <c r="B3042" t="s">
        <v>3310</v>
      </c>
      <c r="C3042" t="s">
        <v>1827</v>
      </c>
      <c r="D3042" s="1">
        <f t="shared" ca="1" si="47"/>
        <v>44265</v>
      </c>
      <c r="E3042" s="2">
        <v>569</v>
      </c>
      <c r="F3042" s="3">
        <v>0.12</v>
      </c>
    </row>
    <row r="3043" spans="1:6" x14ac:dyDescent="0.3">
      <c r="A3043" t="s">
        <v>6460</v>
      </c>
      <c r="B3043" t="s">
        <v>3311</v>
      </c>
      <c r="C3043" t="s">
        <v>1828</v>
      </c>
      <c r="D3043" s="1">
        <f t="shared" ca="1" si="47"/>
        <v>44360</v>
      </c>
      <c r="E3043" s="2">
        <v>475</v>
      </c>
      <c r="F3043" s="3">
        <v>0.12</v>
      </c>
    </row>
    <row r="3044" spans="1:6" x14ac:dyDescent="0.3">
      <c r="A3044" t="s">
        <v>6461</v>
      </c>
      <c r="B3044" t="s">
        <v>3312</v>
      </c>
      <c r="C3044" t="s">
        <v>1829</v>
      </c>
      <c r="D3044" s="1">
        <f t="shared" ca="1" si="47"/>
        <v>44698</v>
      </c>
      <c r="E3044" s="2">
        <v>598</v>
      </c>
      <c r="F3044" s="3">
        <v>0.12</v>
      </c>
    </row>
    <row r="3045" spans="1:6" x14ac:dyDescent="0.3">
      <c r="A3045" t="s">
        <v>6462</v>
      </c>
      <c r="B3045" t="s">
        <v>3313</v>
      </c>
      <c r="C3045" t="s">
        <v>1830</v>
      </c>
      <c r="D3045" s="1">
        <f t="shared" ca="1" si="47"/>
        <v>44661</v>
      </c>
      <c r="E3045" s="2">
        <v>536</v>
      </c>
      <c r="F3045" s="3">
        <v>0.12</v>
      </c>
    </row>
    <row r="3046" spans="1:6" x14ac:dyDescent="0.3">
      <c r="A3046" t="s">
        <v>6463</v>
      </c>
      <c r="B3046" t="s">
        <v>3314</v>
      </c>
      <c r="C3046" t="s">
        <v>1831</v>
      </c>
      <c r="D3046" s="1">
        <f t="shared" ca="1" si="47"/>
        <v>44209</v>
      </c>
      <c r="E3046" s="2">
        <v>256</v>
      </c>
      <c r="F3046" s="3">
        <v>0.12</v>
      </c>
    </row>
    <row r="3047" spans="1:6" x14ac:dyDescent="0.3">
      <c r="A3047" t="s">
        <v>6464</v>
      </c>
      <c r="B3047" t="s">
        <v>3315</v>
      </c>
      <c r="C3047" t="s">
        <v>1832</v>
      </c>
      <c r="D3047" s="1">
        <f t="shared" ca="1" si="47"/>
        <v>44702</v>
      </c>
      <c r="E3047" s="2">
        <v>456</v>
      </c>
      <c r="F3047" s="3">
        <v>0.12</v>
      </c>
    </row>
    <row r="3048" spans="1:6" x14ac:dyDescent="0.3">
      <c r="A3048" t="s">
        <v>6465</v>
      </c>
      <c r="B3048" t="s">
        <v>3316</v>
      </c>
      <c r="C3048" t="s">
        <v>1833</v>
      </c>
      <c r="D3048" s="1">
        <f t="shared" ca="1" si="47"/>
        <v>44262</v>
      </c>
      <c r="E3048" s="2">
        <v>456</v>
      </c>
      <c r="F3048" s="3">
        <v>0.12</v>
      </c>
    </row>
    <row r="3049" spans="1:6" x14ac:dyDescent="0.3">
      <c r="A3049" t="s">
        <v>6466</v>
      </c>
      <c r="B3049" t="s">
        <v>3317</v>
      </c>
      <c r="C3049" t="s">
        <v>1834</v>
      </c>
      <c r="D3049" s="1">
        <f t="shared" ca="1" si="47"/>
        <v>44430</v>
      </c>
      <c r="E3049" s="2">
        <v>745</v>
      </c>
      <c r="F3049" s="3">
        <v>0.12</v>
      </c>
    </row>
    <row r="3050" spans="1:6" x14ac:dyDescent="0.3">
      <c r="A3050" t="s">
        <v>6467</v>
      </c>
      <c r="B3050" t="s">
        <v>3318</v>
      </c>
      <c r="C3050" t="s">
        <v>1835</v>
      </c>
      <c r="D3050" s="1">
        <f t="shared" ca="1" si="47"/>
        <v>44482</v>
      </c>
      <c r="E3050" s="2">
        <v>356</v>
      </c>
      <c r="F3050" s="3">
        <v>0.35</v>
      </c>
    </row>
    <row r="3051" spans="1:6" x14ac:dyDescent="0.3">
      <c r="A3051" t="s">
        <v>6468</v>
      </c>
      <c r="B3051" t="s">
        <v>3319</v>
      </c>
      <c r="C3051" t="s">
        <v>1836</v>
      </c>
      <c r="D3051" s="1">
        <f t="shared" ca="1" si="47"/>
        <v>44622</v>
      </c>
      <c r="E3051" s="2">
        <v>1189</v>
      </c>
      <c r="F3051" s="3">
        <v>0.35</v>
      </c>
    </row>
    <row r="3052" spans="1:6" x14ac:dyDescent="0.3">
      <c r="A3052" t="s">
        <v>6469</v>
      </c>
      <c r="B3052" t="s">
        <v>3320</v>
      </c>
      <c r="C3052" t="s">
        <v>1837</v>
      </c>
      <c r="D3052" s="1">
        <f t="shared" ca="1" si="47"/>
        <v>44997</v>
      </c>
      <c r="E3052" s="2">
        <v>426</v>
      </c>
      <c r="F3052" s="3">
        <v>0.35</v>
      </c>
    </row>
    <row r="3053" spans="1:6" x14ac:dyDescent="0.3">
      <c r="A3053" t="s">
        <v>6470</v>
      </c>
      <c r="B3053" t="s">
        <v>3321</v>
      </c>
      <c r="C3053" t="s">
        <v>1838</v>
      </c>
      <c r="D3053" s="1">
        <f t="shared" ca="1" si="47"/>
        <v>44855</v>
      </c>
      <c r="E3053" s="2">
        <v>1126</v>
      </c>
      <c r="F3053" s="3">
        <v>0.35</v>
      </c>
    </row>
    <row r="3054" spans="1:6" x14ac:dyDescent="0.3">
      <c r="A3054" t="s">
        <v>6471</v>
      </c>
      <c r="B3054" t="s">
        <v>3322</v>
      </c>
      <c r="C3054" t="s">
        <v>1839</v>
      </c>
      <c r="D3054" s="1">
        <f t="shared" ca="1" si="47"/>
        <v>44282</v>
      </c>
      <c r="E3054" s="2">
        <v>1145</v>
      </c>
      <c r="F3054" s="3">
        <v>0.35</v>
      </c>
    </row>
    <row r="3055" spans="1:6" x14ac:dyDescent="0.3">
      <c r="A3055" t="s">
        <v>6472</v>
      </c>
      <c r="B3055" t="s">
        <v>3323</v>
      </c>
      <c r="C3055" t="s">
        <v>1840</v>
      </c>
      <c r="D3055" s="1">
        <f t="shared" ca="1" si="47"/>
        <v>44664</v>
      </c>
      <c r="E3055" s="2">
        <v>1235</v>
      </c>
      <c r="F3055" s="3">
        <v>0.35</v>
      </c>
    </row>
    <row r="3056" spans="1:6" x14ac:dyDescent="0.3">
      <c r="A3056" t="s">
        <v>6473</v>
      </c>
      <c r="B3056" t="s">
        <v>3324</v>
      </c>
      <c r="C3056" t="s">
        <v>1840</v>
      </c>
      <c r="D3056" s="1">
        <f t="shared" ca="1" si="47"/>
        <v>44803</v>
      </c>
      <c r="E3056" s="2">
        <v>1564</v>
      </c>
      <c r="F3056" s="3">
        <v>0.35</v>
      </c>
    </row>
    <row r="3057" spans="1:6" x14ac:dyDescent="0.3">
      <c r="A3057" t="s">
        <v>6474</v>
      </c>
      <c r="B3057" t="s">
        <v>3325</v>
      </c>
      <c r="C3057" t="s">
        <v>1840</v>
      </c>
      <c r="D3057" s="1">
        <f t="shared" ca="1" si="47"/>
        <v>44526</v>
      </c>
      <c r="E3057" s="2">
        <v>654</v>
      </c>
      <c r="F3057" s="3">
        <v>0.35</v>
      </c>
    </row>
    <row r="3058" spans="1:6" x14ac:dyDescent="0.3">
      <c r="A3058" t="s">
        <v>6475</v>
      </c>
      <c r="B3058" t="s">
        <v>3326</v>
      </c>
      <c r="C3058" t="s">
        <v>1840</v>
      </c>
      <c r="D3058" s="1">
        <f t="shared" ca="1" si="47"/>
        <v>44237</v>
      </c>
      <c r="E3058" s="2">
        <v>854</v>
      </c>
      <c r="F3058" s="3">
        <v>0.35</v>
      </c>
    </row>
    <row r="3059" spans="1:6" x14ac:dyDescent="0.3">
      <c r="A3059" t="s">
        <v>6476</v>
      </c>
      <c r="B3059" t="s">
        <v>3327</v>
      </c>
      <c r="C3059" t="s">
        <v>1840</v>
      </c>
      <c r="D3059" s="1">
        <f t="shared" ca="1" si="47"/>
        <v>44460</v>
      </c>
      <c r="E3059" s="2">
        <v>475</v>
      </c>
      <c r="F3059" s="3">
        <v>0.3</v>
      </c>
    </row>
    <row r="3060" spans="1:6" x14ac:dyDescent="0.3">
      <c r="A3060" t="s">
        <v>6477</v>
      </c>
      <c r="B3060" t="s">
        <v>3328</v>
      </c>
      <c r="C3060" t="s">
        <v>1841</v>
      </c>
      <c r="D3060" s="1">
        <f t="shared" ca="1" si="47"/>
        <v>44385</v>
      </c>
      <c r="E3060" s="2">
        <v>349</v>
      </c>
      <c r="F3060" s="3">
        <v>0.3</v>
      </c>
    </row>
    <row r="3061" spans="1:6" x14ac:dyDescent="0.3">
      <c r="A3061" t="s">
        <v>6478</v>
      </c>
      <c r="B3061" t="s">
        <v>3329</v>
      </c>
      <c r="C3061" t="s">
        <v>1842</v>
      </c>
      <c r="D3061" s="1">
        <f t="shared" ca="1" si="47"/>
        <v>44843</v>
      </c>
      <c r="E3061" s="2">
        <v>350</v>
      </c>
      <c r="F3061" s="3">
        <v>0.3</v>
      </c>
    </row>
    <row r="3062" spans="1:6" x14ac:dyDescent="0.3">
      <c r="A3062" t="s">
        <v>6479</v>
      </c>
      <c r="B3062" t="s">
        <v>3330</v>
      </c>
      <c r="C3062" t="s">
        <v>1843</v>
      </c>
      <c r="D3062" s="1">
        <f t="shared" ca="1" si="47"/>
        <v>44431</v>
      </c>
      <c r="E3062" s="2">
        <v>351</v>
      </c>
      <c r="F3062" s="3">
        <v>0.3</v>
      </c>
    </row>
    <row r="3063" spans="1:6" x14ac:dyDescent="0.3">
      <c r="A3063" t="s">
        <v>6480</v>
      </c>
      <c r="B3063" t="s">
        <v>3331</v>
      </c>
      <c r="C3063" t="s">
        <v>1844</v>
      </c>
      <c r="D3063" s="1">
        <f t="shared" ca="1" si="47"/>
        <v>44400</v>
      </c>
      <c r="E3063" s="2">
        <v>352</v>
      </c>
      <c r="F3063" s="3">
        <v>0.3</v>
      </c>
    </row>
    <row r="3064" spans="1:6" x14ac:dyDescent="0.3">
      <c r="A3064" t="s">
        <v>6481</v>
      </c>
      <c r="B3064" t="s">
        <v>3332</v>
      </c>
      <c r="C3064" t="s">
        <v>1845</v>
      </c>
      <c r="D3064" s="1">
        <f t="shared" ca="1" si="47"/>
        <v>44856</v>
      </c>
      <c r="E3064" s="2">
        <v>353</v>
      </c>
      <c r="F3064" s="3">
        <v>0.3</v>
      </c>
    </row>
    <row r="3065" spans="1:6" x14ac:dyDescent="0.3">
      <c r="A3065" t="s">
        <v>6482</v>
      </c>
      <c r="B3065" t="s">
        <v>3333</v>
      </c>
      <c r="C3065" t="s">
        <v>1846</v>
      </c>
      <c r="D3065" s="1">
        <f t="shared" ca="1" si="47"/>
        <v>44940</v>
      </c>
      <c r="E3065" s="2">
        <v>354</v>
      </c>
      <c r="F3065" s="3">
        <v>0.3</v>
      </c>
    </row>
    <row r="3066" spans="1:6" x14ac:dyDescent="0.3">
      <c r="A3066" t="s">
        <v>6483</v>
      </c>
      <c r="B3066" t="s">
        <v>3334</v>
      </c>
      <c r="C3066" t="s">
        <v>1847</v>
      </c>
      <c r="D3066" s="1">
        <f t="shared" ca="1" si="47"/>
        <v>44960</v>
      </c>
      <c r="E3066" s="2">
        <v>355</v>
      </c>
      <c r="F3066" s="3">
        <v>0.3</v>
      </c>
    </row>
    <row r="3067" spans="1:6" x14ac:dyDescent="0.3">
      <c r="A3067" t="s">
        <v>6484</v>
      </c>
      <c r="B3067" t="s">
        <v>3335</v>
      </c>
      <c r="C3067" t="s">
        <v>1848</v>
      </c>
      <c r="D3067" s="1">
        <f t="shared" ca="1" si="47"/>
        <v>44808</v>
      </c>
      <c r="E3067" s="2">
        <v>356</v>
      </c>
      <c r="F3067" s="3">
        <v>0.3</v>
      </c>
    </row>
    <row r="3068" spans="1:6" x14ac:dyDescent="0.3">
      <c r="A3068" t="s">
        <v>6485</v>
      </c>
      <c r="B3068" t="s">
        <v>3336</v>
      </c>
      <c r="C3068" t="s">
        <v>1849</v>
      </c>
      <c r="D3068" s="1">
        <f t="shared" ca="1" si="47"/>
        <v>44664</v>
      </c>
      <c r="E3068" s="2">
        <v>999</v>
      </c>
      <c r="F3068" s="3">
        <v>0.3</v>
      </c>
    </row>
    <row r="3069" spans="1:6" x14ac:dyDescent="0.3">
      <c r="A3069" t="s">
        <v>6486</v>
      </c>
      <c r="B3069" t="s">
        <v>3337</v>
      </c>
      <c r="C3069" t="s">
        <v>1850</v>
      </c>
      <c r="D3069" s="1">
        <f t="shared" ca="1" si="47"/>
        <v>44627</v>
      </c>
      <c r="E3069" s="2">
        <v>555</v>
      </c>
      <c r="F3069" s="3">
        <v>0.25</v>
      </c>
    </row>
    <row r="3070" spans="1:6" x14ac:dyDescent="0.3">
      <c r="A3070" t="s">
        <v>6487</v>
      </c>
      <c r="B3070" t="s">
        <v>3338</v>
      </c>
      <c r="C3070" t="s">
        <v>1851</v>
      </c>
      <c r="D3070" s="1">
        <f t="shared" ca="1" si="47"/>
        <v>44949</v>
      </c>
      <c r="E3070" s="2">
        <v>555</v>
      </c>
      <c r="F3070" s="3">
        <v>0.25</v>
      </c>
    </row>
    <row r="3071" spans="1:6" x14ac:dyDescent="0.3">
      <c r="A3071" t="s">
        <v>6488</v>
      </c>
      <c r="B3071" t="s">
        <v>3339</v>
      </c>
      <c r="C3071" t="s">
        <v>1852</v>
      </c>
      <c r="D3071" s="1">
        <f t="shared" ca="1" si="47"/>
        <v>44853</v>
      </c>
      <c r="E3071" s="2">
        <v>555</v>
      </c>
      <c r="F3071" s="3">
        <v>0.25</v>
      </c>
    </row>
    <row r="3072" spans="1:6" x14ac:dyDescent="0.3">
      <c r="A3072" t="s">
        <v>6489</v>
      </c>
      <c r="B3072" t="s">
        <v>3340</v>
      </c>
      <c r="C3072" t="s">
        <v>1853</v>
      </c>
      <c r="D3072" s="1">
        <f t="shared" ca="1" si="47"/>
        <v>44388</v>
      </c>
      <c r="E3072" s="2">
        <v>555</v>
      </c>
      <c r="F3072" s="3">
        <v>0.25</v>
      </c>
    </row>
    <row r="3073" spans="1:6" x14ac:dyDescent="0.3">
      <c r="A3073" t="s">
        <v>6490</v>
      </c>
      <c r="B3073" t="s">
        <v>3341</v>
      </c>
      <c r="C3073" t="s">
        <v>1854</v>
      </c>
      <c r="D3073" s="1">
        <f t="shared" ca="1" si="47"/>
        <v>44676</v>
      </c>
      <c r="E3073" s="2">
        <f ca="1">RANDBETWEEN(600, 2000)</f>
        <v>986</v>
      </c>
      <c r="F3073" s="3">
        <v>0.3</v>
      </c>
    </row>
    <row r="3074" spans="1:6" x14ac:dyDescent="0.3">
      <c r="A3074" t="s">
        <v>6491</v>
      </c>
      <c r="B3074" t="s">
        <v>3342</v>
      </c>
      <c r="C3074" t="s">
        <v>1855</v>
      </c>
      <c r="D3074" s="1">
        <f t="shared" ca="1" si="47"/>
        <v>44650</v>
      </c>
      <c r="E3074" s="2">
        <f t="shared" ref="E3074:E3137" ca="1" si="48">RANDBETWEEN(600, 2000)</f>
        <v>1778</v>
      </c>
      <c r="F3074" s="3">
        <v>0.3</v>
      </c>
    </row>
    <row r="3075" spans="1:6" x14ac:dyDescent="0.3">
      <c r="A3075" t="s">
        <v>6492</v>
      </c>
      <c r="B3075" t="s">
        <v>3343</v>
      </c>
      <c r="C3075" t="s">
        <v>1856</v>
      </c>
      <c r="D3075" s="1">
        <f t="shared" ref="D3075:D3138" ca="1" si="49">RANDBETWEEN(DATE(2021,1,1),DATE(2023,3,31))</f>
        <v>44786</v>
      </c>
      <c r="E3075" s="2">
        <f t="shared" ca="1" si="48"/>
        <v>1175</v>
      </c>
      <c r="F3075" s="3">
        <v>0.3</v>
      </c>
    </row>
    <row r="3076" spans="1:6" x14ac:dyDescent="0.3">
      <c r="A3076" t="s">
        <v>6493</v>
      </c>
      <c r="B3076" t="s">
        <v>3344</v>
      </c>
      <c r="C3076" t="s">
        <v>1857</v>
      </c>
      <c r="D3076" s="1">
        <f t="shared" ca="1" si="49"/>
        <v>44409</v>
      </c>
      <c r="E3076" s="2">
        <f t="shared" ca="1" si="48"/>
        <v>1502</v>
      </c>
      <c r="F3076" s="3">
        <v>0.25</v>
      </c>
    </row>
    <row r="3077" spans="1:6" x14ac:dyDescent="0.3">
      <c r="A3077" t="s">
        <v>6494</v>
      </c>
      <c r="B3077" t="s">
        <v>3345</v>
      </c>
      <c r="C3077" t="s">
        <v>1858</v>
      </c>
      <c r="D3077" s="1">
        <f t="shared" ca="1" si="49"/>
        <v>44980</v>
      </c>
      <c r="E3077" s="2">
        <f t="shared" ca="1" si="48"/>
        <v>1187</v>
      </c>
      <c r="F3077" s="3">
        <v>0.25</v>
      </c>
    </row>
    <row r="3078" spans="1:6" x14ac:dyDescent="0.3">
      <c r="A3078" t="s">
        <v>6495</v>
      </c>
      <c r="B3078" t="s">
        <v>3346</v>
      </c>
      <c r="C3078" t="s">
        <v>1859</v>
      </c>
      <c r="D3078" s="1">
        <f t="shared" ca="1" si="49"/>
        <v>44844</v>
      </c>
      <c r="E3078" s="2">
        <f t="shared" ca="1" si="48"/>
        <v>1764</v>
      </c>
      <c r="F3078" s="3">
        <v>0.3</v>
      </c>
    </row>
    <row r="3079" spans="1:6" x14ac:dyDescent="0.3">
      <c r="A3079" t="s">
        <v>6496</v>
      </c>
      <c r="B3079" t="s">
        <v>3347</v>
      </c>
      <c r="C3079" t="s">
        <v>1860</v>
      </c>
      <c r="D3079" s="1">
        <f t="shared" ca="1" si="49"/>
        <v>44826</v>
      </c>
      <c r="E3079" s="2">
        <f t="shared" ca="1" si="48"/>
        <v>656</v>
      </c>
      <c r="F3079" s="3">
        <v>0.3</v>
      </c>
    </row>
    <row r="3080" spans="1:6" x14ac:dyDescent="0.3">
      <c r="A3080" t="s">
        <v>6497</v>
      </c>
      <c r="B3080" t="s">
        <v>3348</v>
      </c>
      <c r="C3080" t="s">
        <v>1861</v>
      </c>
      <c r="D3080" s="1">
        <f t="shared" ca="1" si="49"/>
        <v>44950</v>
      </c>
      <c r="E3080" s="2">
        <f t="shared" ca="1" si="48"/>
        <v>1367</v>
      </c>
      <c r="F3080" s="3">
        <v>0.3</v>
      </c>
    </row>
    <row r="3081" spans="1:6" x14ac:dyDescent="0.3">
      <c r="A3081" t="s">
        <v>6498</v>
      </c>
      <c r="B3081" t="s">
        <v>3349</v>
      </c>
      <c r="C3081" t="s">
        <v>1862</v>
      </c>
      <c r="D3081" s="1">
        <f t="shared" ca="1" si="49"/>
        <v>44231</v>
      </c>
      <c r="E3081" s="2">
        <f t="shared" ca="1" si="48"/>
        <v>712</v>
      </c>
      <c r="F3081" s="3">
        <v>0.4</v>
      </c>
    </row>
    <row r="3082" spans="1:6" x14ac:dyDescent="0.3">
      <c r="A3082" t="s">
        <v>6499</v>
      </c>
      <c r="B3082" t="s">
        <v>3350</v>
      </c>
      <c r="C3082" t="s">
        <v>1863</v>
      </c>
      <c r="D3082" s="1">
        <f t="shared" ca="1" si="49"/>
        <v>44371</v>
      </c>
      <c r="E3082" s="2">
        <f t="shared" ca="1" si="48"/>
        <v>1571</v>
      </c>
      <c r="F3082" s="3">
        <v>0.4</v>
      </c>
    </row>
    <row r="3083" spans="1:6" x14ac:dyDescent="0.3">
      <c r="A3083" t="s">
        <v>6500</v>
      </c>
      <c r="B3083" t="s">
        <v>3351</v>
      </c>
      <c r="C3083" t="s">
        <v>1864</v>
      </c>
      <c r="D3083" s="1">
        <f t="shared" ca="1" si="49"/>
        <v>44563</v>
      </c>
      <c r="E3083" s="2">
        <f t="shared" ca="1" si="48"/>
        <v>1828</v>
      </c>
      <c r="F3083" s="3">
        <v>0.4</v>
      </c>
    </row>
    <row r="3084" spans="1:6" x14ac:dyDescent="0.3">
      <c r="A3084" t="s">
        <v>6501</v>
      </c>
      <c r="B3084" t="s">
        <v>3352</v>
      </c>
      <c r="C3084" t="s">
        <v>1865</v>
      </c>
      <c r="D3084" s="1">
        <f t="shared" ca="1" si="49"/>
        <v>44924</v>
      </c>
      <c r="E3084" s="2">
        <f t="shared" ca="1" si="48"/>
        <v>743</v>
      </c>
      <c r="F3084" s="3">
        <v>0.4</v>
      </c>
    </row>
    <row r="3085" spans="1:6" x14ac:dyDescent="0.3">
      <c r="A3085" t="s">
        <v>6502</v>
      </c>
      <c r="B3085" t="s">
        <v>3353</v>
      </c>
      <c r="C3085" t="s">
        <v>1866</v>
      </c>
      <c r="D3085" s="1">
        <f t="shared" ca="1" si="49"/>
        <v>44589</v>
      </c>
      <c r="E3085" s="2">
        <f t="shared" ca="1" si="48"/>
        <v>1907</v>
      </c>
      <c r="F3085" s="3">
        <v>0.4</v>
      </c>
    </row>
    <row r="3086" spans="1:6" x14ac:dyDescent="0.3">
      <c r="A3086" t="s">
        <v>6503</v>
      </c>
      <c r="B3086" t="s">
        <v>3354</v>
      </c>
      <c r="C3086" t="s">
        <v>1867</v>
      </c>
      <c r="D3086" s="1">
        <f t="shared" ca="1" si="49"/>
        <v>44227</v>
      </c>
      <c r="E3086" s="2">
        <f t="shared" ca="1" si="48"/>
        <v>1926</v>
      </c>
      <c r="F3086" s="3">
        <v>0.4</v>
      </c>
    </row>
    <row r="3087" spans="1:6" x14ac:dyDescent="0.3">
      <c r="A3087" t="s">
        <v>6504</v>
      </c>
      <c r="B3087" t="s">
        <v>3355</v>
      </c>
      <c r="C3087" t="s">
        <v>1868</v>
      </c>
      <c r="D3087" s="1">
        <f t="shared" ca="1" si="49"/>
        <v>44352</v>
      </c>
      <c r="E3087" s="2">
        <f t="shared" ca="1" si="48"/>
        <v>626</v>
      </c>
      <c r="F3087" s="3">
        <v>0.45</v>
      </c>
    </row>
    <row r="3088" spans="1:6" x14ac:dyDescent="0.3">
      <c r="A3088" t="s">
        <v>6505</v>
      </c>
      <c r="B3088" t="s">
        <v>3356</v>
      </c>
      <c r="C3088" t="s">
        <v>1869</v>
      </c>
      <c r="D3088" s="1">
        <f t="shared" ca="1" si="49"/>
        <v>44854</v>
      </c>
      <c r="E3088" s="2">
        <f t="shared" ca="1" si="48"/>
        <v>1458</v>
      </c>
      <c r="F3088" s="3">
        <v>0.45</v>
      </c>
    </row>
    <row r="3089" spans="1:6" x14ac:dyDescent="0.3">
      <c r="A3089" t="s">
        <v>6506</v>
      </c>
      <c r="B3089" t="s">
        <v>3357</v>
      </c>
      <c r="C3089" t="s">
        <v>1870</v>
      </c>
      <c r="D3089" s="1">
        <f t="shared" ca="1" si="49"/>
        <v>45010</v>
      </c>
      <c r="E3089" s="2">
        <f t="shared" ca="1" si="48"/>
        <v>636</v>
      </c>
      <c r="F3089" s="3">
        <v>0.45</v>
      </c>
    </row>
    <row r="3090" spans="1:6" x14ac:dyDescent="0.3">
      <c r="A3090" t="s">
        <v>6507</v>
      </c>
      <c r="B3090" t="s">
        <v>3358</v>
      </c>
      <c r="C3090" t="s">
        <v>1871</v>
      </c>
      <c r="D3090" s="1">
        <f t="shared" ca="1" si="49"/>
        <v>44696</v>
      </c>
      <c r="E3090" s="2">
        <f t="shared" ca="1" si="48"/>
        <v>769</v>
      </c>
      <c r="F3090" s="3">
        <v>0.47</v>
      </c>
    </row>
    <row r="3091" spans="1:6" x14ac:dyDescent="0.3">
      <c r="A3091" t="s">
        <v>6508</v>
      </c>
      <c r="B3091" t="s">
        <v>3359</v>
      </c>
      <c r="C3091" t="s">
        <v>1872</v>
      </c>
      <c r="D3091" s="1">
        <f t="shared" ca="1" si="49"/>
        <v>44323</v>
      </c>
      <c r="E3091" s="2">
        <f t="shared" ca="1" si="48"/>
        <v>855</v>
      </c>
      <c r="F3091" s="3">
        <v>0.47</v>
      </c>
    </row>
    <row r="3092" spans="1:6" x14ac:dyDescent="0.3">
      <c r="A3092" t="s">
        <v>6509</v>
      </c>
      <c r="B3092" t="s">
        <v>3360</v>
      </c>
      <c r="C3092" t="s">
        <v>1873</v>
      </c>
      <c r="D3092" s="1">
        <f t="shared" ca="1" si="49"/>
        <v>44668</v>
      </c>
      <c r="E3092" s="2">
        <f t="shared" ca="1" si="48"/>
        <v>1160</v>
      </c>
      <c r="F3092" s="3">
        <v>0.46</v>
      </c>
    </row>
    <row r="3093" spans="1:6" x14ac:dyDescent="0.3">
      <c r="A3093" t="s">
        <v>6510</v>
      </c>
      <c r="B3093" t="s">
        <v>3361</v>
      </c>
      <c r="C3093" t="s">
        <v>1874</v>
      </c>
      <c r="D3093" s="1">
        <f t="shared" ca="1" si="49"/>
        <v>45010</v>
      </c>
      <c r="E3093" s="2">
        <f t="shared" ca="1" si="48"/>
        <v>1297</v>
      </c>
      <c r="F3093" s="3">
        <v>0.46</v>
      </c>
    </row>
    <row r="3094" spans="1:6" x14ac:dyDescent="0.3">
      <c r="A3094" t="s">
        <v>6511</v>
      </c>
      <c r="B3094" t="s">
        <v>3362</v>
      </c>
      <c r="C3094" t="s">
        <v>1875</v>
      </c>
      <c r="D3094" s="1">
        <f t="shared" ca="1" si="49"/>
        <v>44441</v>
      </c>
      <c r="E3094" s="2">
        <f t="shared" ca="1" si="48"/>
        <v>1394</v>
      </c>
      <c r="F3094" s="3">
        <v>0.46</v>
      </c>
    </row>
    <row r="3095" spans="1:6" x14ac:dyDescent="0.3">
      <c r="A3095" t="s">
        <v>6512</v>
      </c>
      <c r="B3095" t="s">
        <v>3363</v>
      </c>
      <c r="C3095" t="s">
        <v>1876</v>
      </c>
      <c r="D3095" s="1">
        <f t="shared" ca="1" si="49"/>
        <v>44222</v>
      </c>
      <c r="E3095" s="2">
        <f t="shared" ca="1" si="48"/>
        <v>1219</v>
      </c>
      <c r="F3095" s="3">
        <v>0.3</v>
      </c>
    </row>
    <row r="3096" spans="1:6" x14ac:dyDescent="0.3">
      <c r="A3096" t="s">
        <v>6513</v>
      </c>
      <c r="B3096" t="s">
        <v>3364</v>
      </c>
      <c r="C3096" t="s">
        <v>1877</v>
      </c>
      <c r="D3096" s="1">
        <f t="shared" ca="1" si="49"/>
        <v>44546</v>
      </c>
      <c r="E3096" s="2">
        <f t="shared" ca="1" si="48"/>
        <v>1763</v>
      </c>
      <c r="F3096" s="3">
        <v>0.3</v>
      </c>
    </row>
    <row r="3097" spans="1:6" x14ac:dyDescent="0.3">
      <c r="A3097" t="s">
        <v>6514</v>
      </c>
      <c r="B3097" t="s">
        <v>3365</v>
      </c>
      <c r="C3097" t="s">
        <v>1878</v>
      </c>
      <c r="D3097" s="1">
        <f t="shared" ca="1" si="49"/>
        <v>45006</v>
      </c>
      <c r="E3097" s="2">
        <f t="shared" ca="1" si="48"/>
        <v>1913</v>
      </c>
      <c r="F3097" s="3">
        <v>0.3</v>
      </c>
    </row>
    <row r="3098" spans="1:6" x14ac:dyDescent="0.3">
      <c r="A3098" t="s">
        <v>6515</v>
      </c>
      <c r="B3098" t="s">
        <v>3366</v>
      </c>
      <c r="C3098" t="s">
        <v>1879</v>
      </c>
      <c r="D3098" s="1">
        <f t="shared" ca="1" si="49"/>
        <v>44732</v>
      </c>
      <c r="E3098" s="2">
        <f t="shared" ca="1" si="48"/>
        <v>1907</v>
      </c>
      <c r="F3098" s="3">
        <v>0.3</v>
      </c>
    </row>
    <row r="3099" spans="1:6" x14ac:dyDescent="0.3">
      <c r="A3099" t="s">
        <v>6516</v>
      </c>
      <c r="B3099" t="s">
        <v>3367</v>
      </c>
      <c r="C3099" t="s">
        <v>1880</v>
      </c>
      <c r="D3099" s="1">
        <f t="shared" ca="1" si="49"/>
        <v>44589</v>
      </c>
      <c r="E3099" s="2">
        <f t="shared" ca="1" si="48"/>
        <v>710</v>
      </c>
      <c r="F3099" s="3">
        <v>0.3</v>
      </c>
    </row>
    <row r="3100" spans="1:6" x14ac:dyDescent="0.3">
      <c r="A3100" t="s">
        <v>6517</v>
      </c>
      <c r="B3100" t="s">
        <v>3368</v>
      </c>
      <c r="C3100" t="s">
        <v>1881</v>
      </c>
      <c r="D3100" s="1">
        <f t="shared" ca="1" si="49"/>
        <v>44420</v>
      </c>
      <c r="E3100" s="2">
        <f t="shared" ca="1" si="48"/>
        <v>1252</v>
      </c>
      <c r="F3100" s="3">
        <v>0.35</v>
      </c>
    </row>
    <row r="3101" spans="1:6" x14ac:dyDescent="0.3">
      <c r="A3101" t="s">
        <v>6518</v>
      </c>
      <c r="B3101" t="s">
        <v>3369</v>
      </c>
      <c r="C3101" t="s">
        <v>1882</v>
      </c>
      <c r="D3101" s="1">
        <f t="shared" ca="1" si="49"/>
        <v>44315</v>
      </c>
      <c r="E3101" s="2">
        <f t="shared" ca="1" si="48"/>
        <v>1551</v>
      </c>
      <c r="F3101" s="3">
        <v>0.35</v>
      </c>
    </row>
    <row r="3102" spans="1:6" x14ac:dyDescent="0.3">
      <c r="A3102" t="s">
        <v>6519</v>
      </c>
      <c r="B3102" t="s">
        <v>3370</v>
      </c>
      <c r="C3102" t="s">
        <v>1883</v>
      </c>
      <c r="D3102" s="1">
        <f t="shared" ca="1" si="49"/>
        <v>44643</v>
      </c>
      <c r="E3102" s="2">
        <f t="shared" ca="1" si="48"/>
        <v>847</v>
      </c>
      <c r="F3102" s="3">
        <v>0.35</v>
      </c>
    </row>
    <row r="3103" spans="1:6" x14ac:dyDescent="0.3">
      <c r="A3103" t="s">
        <v>6520</v>
      </c>
      <c r="B3103" t="s">
        <v>3371</v>
      </c>
      <c r="C3103" t="s">
        <v>1884</v>
      </c>
      <c r="D3103" s="1">
        <f t="shared" ca="1" si="49"/>
        <v>44363</v>
      </c>
      <c r="E3103" s="2">
        <f t="shared" ca="1" si="48"/>
        <v>1839</v>
      </c>
      <c r="F3103" s="3">
        <v>0.35</v>
      </c>
    </row>
    <row r="3104" spans="1:6" x14ac:dyDescent="0.3">
      <c r="A3104" t="s">
        <v>6521</v>
      </c>
      <c r="B3104" t="s">
        <v>3372</v>
      </c>
      <c r="C3104" t="s">
        <v>1885</v>
      </c>
      <c r="D3104" s="1">
        <f t="shared" ca="1" si="49"/>
        <v>44593</v>
      </c>
      <c r="E3104" s="2">
        <f t="shared" ca="1" si="48"/>
        <v>1575</v>
      </c>
      <c r="F3104" s="3">
        <v>0.35</v>
      </c>
    </row>
    <row r="3105" spans="1:6" x14ac:dyDescent="0.3">
      <c r="A3105" t="s">
        <v>6522</v>
      </c>
      <c r="B3105" t="s">
        <v>3373</v>
      </c>
      <c r="C3105" t="s">
        <v>1886</v>
      </c>
      <c r="D3105" s="1">
        <f t="shared" ca="1" si="49"/>
        <v>44876</v>
      </c>
      <c r="E3105" s="2">
        <f t="shared" ca="1" si="48"/>
        <v>1889</v>
      </c>
      <c r="F3105" s="3">
        <v>0.35</v>
      </c>
    </row>
    <row r="3106" spans="1:6" x14ac:dyDescent="0.3">
      <c r="A3106" t="s">
        <v>6523</v>
      </c>
      <c r="B3106" t="s">
        <v>3374</v>
      </c>
      <c r="C3106" t="s">
        <v>1887</v>
      </c>
      <c r="D3106" s="1">
        <f t="shared" ca="1" si="49"/>
        <v>44317</v>
      </c>
      <c r="E3106" s="2">
        <f t="shared" ca="1" si="48"/>
        <v>721</v>
      </c>
      <c r="F3106" s="3">
        <v>0.4</v>
      </c>
    </row>
    <row r="3107" spans="1:6" x14ac:dyDescent="0.3">
      <c r="A3107" t="s">
        <v>6524</v>
      </c>
      <c r="B3107" t="s">
        <v>3375</v>
      </c>
      <c r="C3107" t="s">
        <v>1888</v>
      </c>
      <c r="D3107" s="1">
        <f t="shared" ca="1" si="49"/>
        <v>44600</v>
      </c>
      <c r="E3107" s="2">
        <f t="shared" ca="1" si="48"/>
        <v>1758</v>
      </c>
      <c r="F3107" s="3">
        <v>0.4</v>
      </c>
    </row>
    <row r="3108" spans="1:6" x14ac:dyDescent="0.3">
      <c r="A3108" t="s">
        <v>6525</v>
      </c>
      <c r="B3108" t="s">
        <v>3376</v>
      </c>
      <c r="C3108" t="s">
        <v>1889</v>
      </c>
      <c r="D3108" s="1">
        <f t="shared" ca="1" si="49"/>
        <v>44890</v>
      </c>
      <c r="E3108" s="2">
        <f t="shared" ca="1" si="48"/>
        <v>621</v>
      </c>
      <c r="F3108" s="3">
        <v>0.15</v>
      </c>
    </row>
    <row r="3109" spans="1:6" x14ac:dyDescent="0.3">
      <c r="A3109" t="s">
        <v>6526</v>
      </c>
      <c r="B3109" t="s">
        <v>3377</v>
      </c>
      <c r="C3109" t="s">
        <v>1890</v>
      </c>
      <c r="D3109" s="1">
        <f t="shared" ca="1" si="49"/>
        <v>44321</v>
      </c>
      <c r="E3109" s="2">
        <f t="shared" ca="1" si="48"/>
        <v>1609</v>
      </c>
      <c r="F3109" s="3">
        <v>0.15</v>
      </c>
    </row>
    <row r="3110" spans="1:6" x14ac:dyDescent="0.3">
      <c r="A3110" t="s">
        <v>6527</v>
      </c>
      <c r="B3110" t="s">
        <v>3378</v>
      </c>
      <c r="C3110" t="s">
        <v>1891</v>
      </c>
      <c r="D3110" s="1">
        <f t="shared" ca="1" si="49"/>
        <v>44991</v>
      </c>
      <c r="E3110" s="2">
        <f t="shared" ca="1" si="48"/>
        <v>1313</v>
      </c>
      <c r="F3110" s="3">
        <v>0.15</v>
      </c>
    </row>
    <row r="3111" spans="1:6" x14ac:dyDescent="0.3">
      <c r="A3111" t="s">
        <v>6528</v>
      </c>
      <c r="B3111" t="s">
        <v>3379</v>
      </c>
      <c r="C3111" t="s">
        <v>1892</v>
      </c>
      <c r="D3111" s="1">
        <f t="shared" ca="1" si="49"/>
        <v>44804</v>
      </c>
      <c r="E3111" s="2">
        <f t="shared" ca="1" si="48"/>
        <v>1691</v>
      </c>
      <c r="F3111" s="3">
        <v>0.35</v>
      </c>
    </row>
    <row r="3112" spans="1:6" x14ac:dyDescent="0.3">
      <c r="A3112" t="s">
        <v>6529</v>
      </c>
      <c r="B3112" t="s">
        <v>3380</v>
      </c>
      <c r="C3112" t="s">
        <v>1893</v>
      </c>
      <c r="D3112" s="1">
        <f t="shared" ca="1" si="49"/>
        <v>44802</v>
      </c>
      <c r="E3112" s="2">
        <f t="shared" ca="1" si="48"/>
        <v>971</v>
      </c>
      <c r="F3112" s="3">
        <v>0.35</v>
      </c>
    </row>
    <row r="3113" spans="1:6" x14ac:dyDescent="0.3">
      <c r="A3113" t="s">
        <v>6530</v>
      </c>
      <c r="B3113" t="s">
        <v>3381</v>
      </c>
      <c r="C3113" t="s">
        <v>1894</v>
      </c>
      <c r="D3113" s="1">
        <f t="shared" ca="1" si="49"/>
        <v>44679</v>
      </c>
      <c r="E3113" s="2">
        <f t="shared" ca="1" si="48"/>
        <v>1483</v>
      </c>
      <c r="F3113" s="3">
        <v>0.35</v>
      </c>
    </row>
    <row r="3114" spans="1:6" x14ac:dyDescent="0.3">
      <c r="A3114" t="s">
        <v>6531</v>
      </c>
      <c r="B3114" t="s">
        <v>3382</v>
      </c>
      <c r="C3114" t="s">
        <v>1895</v>
      </c>
      <c r="D3114" s="1">
        <f t="shared" ca="1" si="49"/>
        <v>44848</v>
      </c>
      <c r="E3114" s="2">
        <f t="shared" ca="1" si="48"/>
        <v>1365</v>
      </c>
      <c r="F3114" s="3">
        <v>0.35</v>
      </c>
    </row>
    <row r="3115" spans="1:6" x14ac:dyDescent="0.3">
      <c r="A3115" t="s">
        <v>6532</v>
      </c>
      <c r="B3115" t="s">
        <v>3383</v>
      </c>
      <c r="C3115" t="s">
        <v>1895</v>
      </c>
      <c r="D3115" s="1">
        <f t="shared" ca="1" si="49"/>
        <v>44386</v>
      </c>
      <c r="E3115" s="2">
        <f t="shared" ca="1" si="48"/>
        <v>1026</v>
      </c>
      <c r="F3115" s="3">
        <v>0.55000000000000004</v>
      </c>
    </row>
    <row r="3116" spans="1:6" x14ac:dyDescent="0.3">
      <c r="A3116" t="s">
        <v>6533</v>
      </c>
      <c r="B3116" t="s">
        <v>3384</v>
      </c>
      <c r="C3116" t="s">
        <v>1895</v>
      </c>
      <c r="D3116" s="1">
        <f t="shared" ca="1" si="49"/>
        <v>44508</v>
      </c>
      <c r="E3116" s="2">
        <f t="shared" ca="1" si="48"/>
        <v>1000</v>
      </c>
      <c r="F3116" s="3">
        <v>0.55000000000000004</v>
      </c>
    </row>
    <row r="3117" spans="1:6" x14ac:dyDescent="0.3">
      <c r="A3117" t="s">
        <v>6534</v>
      </c>
      <c r="B3117" t="s">
        <v>3285</v>
      </c>
      <c r="C3117" t="s">
        <v>1895</v>
      </c>
      <c r="D3117" s="1">
        <f t="shared" ca="1" si="49"/>
        <v>44261</v>
      </c>
      <c r="E3117" s="2">
        <f t="shared" ca="1" si="48"/>
        <v>1290</v>
      </c>
      <c r="F3117" s="3">
        <v>0.55000000000000004</v>
      </c>
    </row>
    <row r="3118" spans="1:6" x14ac:dyDescent="0.3">
      <c r="A3118" t="s">
        <v>6535</v>
      </c>
      <c r="B3118" t="s">
        <v>3286</v>
      </c>
      <c r="C3118" t="s">
        <v>1895</v>
      </c>
      <c r="D3118" s="1">
        <f t="shared" ca="1" si="49"/>
        <v>44239</v>
      </c>
      <c r="E3118" s="2">
        <f t="shared" ca="1" si="48"/>
        <v>702</v>
      </c>
      <c r="F3118" s="3">
        <v>0.55000000000000004</v>
      </c>
    </row>
    <row r="3119" spans="1:6" x14ac:dyDescent="0.3">
      <c r="A3119" t="s">
        <v>6536</v>
      </c>
      <c r="B3119" t="s">
        <v>3287</v>
      </c>
      <c r="C3119" t="s">
        <v>1896</v>
      </c>
      <c r="D3119" s="1">
        <f t="shared" ca="1" si="49"/>
        <v>44507</v>
      </c>
      <c r="E3119" s="2">
        <f t="shared" ca="1" si="48"/>
        <v>767</v>
      </c>
      <c r="F3119" s="3">
        <v>0.5</v>
      </c>
    </row>
    <row r="3120" spans="1:6" x14ac:dyDescent="0.3">
      <c r="A3120" t="s">
        <v>6537</v>
      </c>
      <c r="B3120" t="s">
        <v>3288</v>
      </c>
      <c r="C3120" t="s">
        <v>1897</v>
      </c>
      <c r="D3120" s="1">
        <f t="shared" ca="1" si="49"/>
        <v>44473</v>
      </c>
      <c r="E3120" s="2">
        <f t="shared" ca="1" si="48"/>
        <v>1508</v>
      </c>
      <c r="F3120" s="3">
        <v>0.5</v>
      </c>
    </row>
    <row r="3121" spans="1:6" x14ac:dyDescent="0.3">
      <c r="A3121" t="s">
        <v>6538</v>
      </c>
      <c r="B3121" t="s">
        <v>3289</v>
      </c>
      <c r="C3121" t="s">
        <v>1898</v>
      </c>
      <c r="D3121" s="1">
        <f t="shared" ca="1" si="49"/>
        <v>44649</v>
      </c>
      <c r="E3121" s="2">
        <f t="shared" ca="1" si="48"/>
        <v>1894</v>
      </c>
      <c r="F3121" s="3">
        <v>0.5</v>
      </c>
    </row>
    <row r="3122" spans="1:6" x14ac:dyDescent="0.3">
      <c r="A3122" t="s">
        <v>6539</v>
      </c>
      <c r="B3122" t="s">
        <v>3290</v>
      </c>
      <c r="C3122" t="s">
        <v>1899</v>
      </c>
      <c r="D3122" s="1">
        <f t="shared" ca="1" si="49"/>
        <v>44586</v>
      </c>
      <c r="E3122" s="2">
        <f t="shared" ca="1" si="48"/>
        <v>1529</v>
      </c>
      <c r="F3122" s="3">
        <v>0.5</v>
      </c>
    </row>
    <row r="3123" spans="1:6" x14ac:dyDescent="0.3">
      <c r="A3123" t="s">
        <v>6540</v>
      </c>
      <c r="B3123" t="s">
        <v>3291</v>
      </c>
      <c r="C3123" t="s">
        <v>1900</v>
      </c>
      <c r="D3123" s="1">
        <f t="shared" ca="1" si="49"/>
        <v>44216</v>
      </c>
      <c r="E3123" s="2">
        <f t="shared" ca="1" si="48"/>
        <v>1846</v>
      </c>
      <c r="F3123" s="3">
        <v>0.5</v>
      </c>
    </row>
    <row r="3124" spans="1:6" x14ac:dyDescent="0.3">
      <c r="A3124" t="s">
        <v>6541</v>
      </c>
      <c r="B3124" t="s">
        <v>3292</v>
      </c>
      <c r="C3124" t="s">
        <v>1901</v>
      </c>
      <c r="D3124" s="1">
        <f t="shared" ca="1" si="49"/>
        <v>44705</v>
      </c>
      <c r="E3124" s="2">
        <f t="shared" ca="1" si="48"/>
        <v>1326</v>
      </c>
      <c r="F3124" s="3">
        <v>0.3</v>
      </c>
    </row>
    <row r="3125" spans="1:6" x14ac:dyDescent="0.3">
      <c r="A3125" t="s">
        <v>6542</v>
      </c>
      <c r="B3125" t="s">
        <v>3293</v>
      </c>
      <c r="C3125" t="s">
        <v>1902</v>
      </c>
      <c r="D3125" s="1">
        <f t="shared" ca="1" si="49"/>
        <v>44799</v>
      </c>
      <c r="E3125" s="2">
        <f t="shared" ca="1" si="48"/>
        <v>611</v>
      </c>
      <c r="F3125" s="3">
        <v>0.32</v>
      </c>
    </row>
    <row r="3126" spans="1:6" x14ac:dyDescent="0.3">
      <c r="A3126" t="s">
        <v>6543</v>
      </c>
      <c r="B3126" t="s">
        <v>3294</v>
      </c>
      <c r="C3126" t="s">
        <v>1903</v>
      </c>
      <c r="D3126" s="1">
        <f t="shared" ca="1" si="49"/>
        <v>44952</v>
      </c>
      <c r="E3126" s="2">
        <f t="shared" ca="1" si="48"/>
        <v>929</v>
      </c>
      <c r="F3126" s="3">
        <v>0.25</v>
      </c>
    </row>
    <row r="3127" spans="1:6" x14ac:dyDescent="0.3">
      <c r="A3127" t="s">
        <v>6544</v>
      </c>
      <c r="B3127" t="s">
        <v>3295</v>
      </c>
      <c r="C3127" t="s">
        <v>1904</v>
      </c>
      <c r="D3127" s="1">
        <f t="shared" ca="1" si="49"/>
        <v>44747</v>
      </c>
      <c r="E3127" s="2">
        <f t="shared" ca="1" si="48"/>
        <v>1742</v>
      </c>
      <c r="F3127" s="3">
        <v>0.45</v>
      </c>
    </row>
    <row r="3128" spans="1:6" x14ac:dyDescent="0.3">
      <c r="A3128" t="s">
        <v>6545</v>
      </c>
      <c r="B3128" t="s">
        <v>3296</v>
      </c>
      <c r="C3128" t="s">
        <v>1905</v>
      </c>
      <c r="D3128" s="1">
        <f t="shared" ca="1" si="49"/>
        <v>44923</v>
      </c>
      <c r="E3128" s="2">
        <f t="shared" ca="1" si="48"/>
        <v>1826</v>
      </c>
      <c r="F3128" s="3">
        <v>0.15</v>
      </c>
    </row>
    <row r="3129" spans="1:6" x14ac:dyDescent="0.3">
      <c r="A3129" t="s">
        <v>6546</v>
      </c>
      <c r="B3129" t="s">
        <v>3297</v>
      </c>
      <c r="C3129" t="s">
        <v>1906</v>
      </c>
      <c r="D3129" s="1">
        <f t="shared" ca="1" si="49"/>
        <v>44738</v>
      </c>
      <c r="E3129" s="2">
        <f t="shared" ca="1" si="48"/>
        <v>1913</v>
      </c>
      <c r="F3129" s="3">
        <v>0.33</v>
      </c>
    </row>
    <row r="3130" spans="1:6" x14ac:dyDescent="0.3">
      <c r="A3130" t="s">
        <v>6547</v>
      </c>
      <c r="B3130" t="s">
        <v>3298</v>
      </c>
      <c r="C3130" t="s">
        <v>1907</v>
      </c>
      <c r="D3130" s="1">
        <f t="shared" ca="1" si="49"/>
        <v>44844</v>
      </c>
      <c r="E3130" s="2">
        <f t="shared" ca="1" si="48"/>
        <v>1732</v>
      </c>
      <c r="F3130" s="3">
        <v>0.42</v>
      </c>
    </row>
    <row r="3131" spans="1:6" x14ac:dyDescent="0.3">
      <c r="A3131" t="s">
        <v>6548</v>
      </c>
      <c r="B3131" t="s">
        <v>3299</v>
      </c>
      <c r="C3131" t="s">
        <v>1908</v>
      </c>
      <c r="D3131" s="1">
        <f t="shared" ca="1" si="49"/>
        <v>44969</v>
      </c>
      <c r="E3131" s="2">
        <f t="shared" ca="1" si="48"/>
        <v>1771</v>
      </c>
      <c r="F3131" s="3">
        <v>0.42</v>
      </c>
    </row>
    <row r="3132" spans="1:6" x14ac:dyDescent="0.3">
      <c r="A3132" t="s">
        <v>6549</v>
      </c>
      <c r="B3132" t="s">
        <v>3300</v>
      </c>
      <c r="C3132" t="s">
        <v>1909</v>
      </c>
      <c r="D3132" s="1">
        <f t="shared" ca="1" si="49"/>
        <v>44883</v>
      </c>
      <c r="E3132" s="2">
        <f t="shared" ca="1" si="48"/>
        <v>1223</v>
      </c>
      <c r="F3132" s="3">
        <v>0.39</v>
      </c>
    </row>
    <row r="3133" spans="1:6" x14ac:dyDescent="0.3">
      <c r="A3133" t="s">
        <v>6550</v>
      </c>
      <c r="B3133" t="s">
        <v>3301</v>
      </c>
      <c r="C3133" t="s">
        <v>1910</v>
      </c>
      <c r="D3133" s="1">
        <f t="shared" ca="1" si="49"/>
        <v>44232</v>
      </c>
      <c r="E3133" s="2">
        <f t="shared" ca="1" si="48"/>
        <v>1825</v>
      </c>
      <c r="F3133" s="3">
        <v>0.39</v>
      </c>
    </row>
    <row r="3134" spans="1:6" x14ac:dyDescent="0.3">
      <c r="A3134" t="s">
        <v>6551</v>
      </c>
      <c r="B3134" t="s">
        <v>3302</v>
      </c>
      <c r="C3134" t="s">
        <v>1911</v>
      </c>
      <c r="D3134" s="1">
        <f t="shared" ca="1" si="49"/>
        <v>44425</v>
      </c>
      <c r="E3134" s="2">
        <f t="shared" ca="1" si="48"/>
        <v>1745</v>
      </c>
      <c r="F3134" s="3">
        <v>0.39</v>
      </c>
    </row>
    <row r="3135" spans="1:6" x14ac:dyDescent="0.3">
      <c r="A3135" t="s">
        <v>6552</v>
      </c>
      <c r="B3135" t="s">
        <v>3303</v>
      </c>
      <c r="C3135" t="s">
        <v>1912</v>
      </c>
      <c r="D3135" s="1">
        <f t="shared" ca="1" si="49"/>
        <v>44528</v>
      </c>
      <c r="E3135" s="2">
        <f t="shared" ca="1" si="48"/>
        <v>1481</v>
      </c>
      <c r="F3135" s="3">
        <v>0.39</v>
      </c>
    </row>
    <row r="3136" spans="1:6" x14ac:dyDescent="0.3">
      <c r="A3136" t="s">
        <v>6553</v>
      </c>
      <c r="B3136" t="s">
        <v>3304</v>
      </c>
      <c r="C3136" t="s">
        <v>1913</v>
      </c>
      <c r="D3136" s="1">
        <f t="shared" ca="1" si="49"/>
        <v>44635</v>
      </c>
      <c r="E3136" s="2">
        <f t="shared" ca="1" si="48"/>
        <v>626</v>
      </c>
      <c r="F3136" s="3">
        <v>0.3</v>
      </c>
    </row>
    <row r="3137" spans="1:6" x14ac:dyDescent="0.3">
      <c r="A3137" t="s">
        <v>6554</v>
      </c>
      <c r="B3137" t="s">
        <v>3305</v>
      </c>
      <c r="C3137" t="s">
        <v>1914</v>
      </c>
      <c r="D3137" s="1">
        <f t="shared" ca="1" si="49"/>
        <v>44960</v>
      </c>
      <c r="E3137" s="2">
        <f t="shared" ca="1" si="48"/>
        <v>1653</v>
      </c>
      <c r="F3137" s="3">
        <v>0.3</v>
      </c>
    </row>
    <row r="3138" spans="1:6" x14ac:dyDescent="0.3">
      <c r="A3138" t="s">
        <v>6555</v>
      </c>
      <c r="B3138" t="s">
        <v>3306</v>
      </c>
      <c r="C3138" t="s">
        <v>1915</v>
      </c>
      <c r="D3138" s="1">
        <f t="shared" ca="1" si="49"/>
        <v>44795</v>
      </c>
      <c r="E3138" s="2">
        <f t="shared" ref="E3138:E3201" ca="1" si="50">RANDBETWEEN(600, 2000)</f>
        <v>926</v>
      </c>
      <c r="F3138" s="3">
        <v>0.3</v>
      </c>
    </row>
    <row r="3139" spans="1:6" x14ac:dyDescent="0.3">
      <c r="A3139" t="s">
        <v>6556</v>
      </c>
      <c r="B3139" t="s">
        <v>3307</v>
      </c>
      <c r="C3139" t="s">
        <v>1916</v>
      </c>
      <c r="D3139" s="1">
        <f t="shared" ref="D3139:D3202" ca="1" si="51">RANDBETWEEN(DATE(2021,1,1),DATE(2023,3,31))</f>
        <v>44424</v>
      </c>
      <c r="E3139" s="2">
        <f t="shared" ca="1" si="50"/>
        <v>1782</v>
      </c>
      <c r="F3139" s="3">
        <v>0.25</v>
      </c>
    </row>
    <row r="3140" spans="1:6" x14ac:dyDescent="0.3">
      <c r="A3140" t="s">
        <v>6557</v>
      </c>
      <c r="B3140" t="s">
        <v>3308</v>
      </c>
      <c r="C3140" t="s">
        <v>1917</v>
      </c>
      <c r="D3140" s="1">
        <f t="shared" ca="1" si="51"/>
        <v>44685</v>
      </c>
      <c r="E3140" s="2">
        <f t="shared" ca="1" si="50"/>
        <v>1411</v>
      </c>
      <c r="F3140" s="3">
        <v>0.25</v>
      </c>
    </row>
    <row r="3141" spans="1:6" x14ac:dyDescent="0.3">
      <c r="A3141" t="s">
        <v>6558</v>
      </c>
      <c r="B3141" t="s">
        <v>3309</v>
      </c>
      <c r="C3141" t="s">
        <v>1918</v>
      </c>
      <c r="D3141" s="1">
        <f t="shared" ca="1" si="51"/>
        <v>44729</v>
      </c>
      <c r="E3141" s="2">
        <f t="shared" ca="1" si="50"/>
        <v>946</v>
      </c>
      <c r="F3141" s="3">
        <v>0.3</v>
      </c>
    </row>
    <row r="3142" spans="1:6" x14ac:dyDescent="0.3">
      <c r="A3142" t="s">
        <v>6559</v>
      </c>
      <c r="B3142" t="s">
        <v>3310</v>
      </c>
      <c r="C3142" t="s">
        <v>1919</v>
      </c>
      <c r="D3142" s="1">
        <f t="shared" ca="1" si="51"/>
        <v>44384</v>
      </c>
      <c r="E3142" s="2">
        <f t="shared" ca="1" si="50"/>
        <v>974</v>
      </c>
      <c r="F3142" s="3">
        <v>0.3</v>
      </c>
    </row>
    <row r="3143" spans="1:6" x14ac:dyDescent="0.3">
      <c r="A3143" t="s">
        <v>6560</v>
      </c>
      <c r="B3143" t="s">
        <v>3311</v>
      </c>
      <c r="C3143" t="s">
        <v>1920</v>
      </c>
      <c r="D3143" s="1">
        <f t="shared" ca="1" si="51"/>
        <v>44949</v>
      </c>
      <c r="E3143" s="2">
        <f t="shared" ca="1" si="50"/>
        <v>1505</v>
      </c>
      <c r="F3143" s="3">
        <v>0.3</v>
      </c>
    </row>
    <row r="3144" spans="1:6" x14ac:dyDescent="0.3">
      <c r="A3144" t="s">
        <v>6561</v>
      </c>
      <c r="B3144" t="s">
        <v>3312</v>
      </c>
      <c r="C3144" t="s">
        <v>1921</v>
      </c>
      <c r="D3144" s="1">
        <f t="shared" ca="1" si="51"/>
        <v>44335</v>
      </c>
      <c r="E3144" s="2">
        <f t="shared" ca="1" si="50"/>
        <v>1077</v>
      </c>
      <c r="F3144" s="3">
        <v>0.4</v>
      </c>
    </row>
    <row r="3145" spans="1:6" x14ac:dyDescent="0.3">
      <c r="A3145" t="s">
        <v>6562</v>
      </c>
      <c r="B3145" t="s">
        <v>3313</v>
      </c>
      <c r="C3145" t="s">
        <v>1922</v>
      </c>
      <c r="D3145" s="1">
        <f t="shared" ca="1" si="51"/>
        <v>44242</v>
      </c>
      <c r="E3145" s="2">
        <f t="shared" ca="1" si="50"/>
        <v>1003</v>
      </c>
      <c r="F3145" s="3">
        <v>0.4</v>
      </c>
    </row>
    <row r="3146" spans="1:6" x14ac:dyDescent="0.3">
      <c r="A3146" t="s">
        <v>6563</v>
      </c>
      <c r="B3146" t="s">
        <v>3314</v>
      </c>
      <c r="C3146" t="s">
        <v>1923</v>
      </c>
      <c r="D3146" s="1">
        <f t="shared" ca="1" si="51"/>
        <v>44277</v>
      </c>
      <c r="E3146" s="2">
        <f t="shared" ca="1" si="50"/>
        <v>1675</v>
      </c>
      <c r="F3146" s="3">
        <v>0.4</v>
      </c>
    </row>
    <row r="3147" spans="1:6" x14ac:dyDescent="0.3">
      <c r="A3147" t="s">
        <v>6564</v>
      </c>
      <c r="B3147" t="s">
        <v>3315</v>
      </c>
      <c r="C3147" t="s">
        <v>1924</v>
      </c>
      <c r="D3147" s="1">
        <f t="shared" ca="1" si="51"/>
        <v>44325</v>
      </c>
      <c r="E3147" s="2">
        <f t="shared" ca="1" si="50"/>
        <v>1732</v>
      </c>
      <c r="F3147" s="3">
        <v>0.4</v>
      </c>
    </row>
    <row r="3148" spans="1:6" x14ac:dyDescent="0.3">
      <c r="A3148" t="s">
        <v>6565</v>
      </c>
      <c r="B3148" t="s">
        <v>3316</v>
      </c>
      <c r="C3148" t="s">
        <v>1925</v>
      </c>
      <c r="D3148" s="1">
        <f t="shared" ca="1" si="51"/>
        <v>44570</v>
      </c>
      <c r="E3148" s="2">
        <f t="shared" ca="1" si="50"/>
        <v>1931</v>
      </c>
      <c r="F3148" s="3">
        <v>0.4</v>
      </c>
    </row>
    <row r="3149" spans="1:6" x14ac:dyDescent="0.3">
      <c r="A3149" t="s">
        <v>6566</v>
      </c>
      <c r="B3149" t="s">
        <v>3317</v>
      </c>
      <c r="C3149" t="s">
        <v>1926</v>
      </c>
      <c r="D3149" s="1">
        <f t="shared" ca="1" si="51"/>
        <v>44564</v>
      </c>
      <c r="E3149" s="2">
        <f t="shared" ca="1" si="50"/>
        <v>1417</v>
      </c>
      <c r="F3149" s="3">
        <v>0.4</v>
      </c>
    </row>
    <row r="3150" spans="1:6" x14ac:dyDescent="0.3">
      <c r="A3150" t="s">
        <v>6567</v>
      </c>
      <c r="B3150" t="s">
        <v>3318</v>
      </c>
      <c r="C3150" t="s">
        <v>1927</v>
      </c>
      <c r="D3150" s="1">
        <f t="shared" ca="1" si="51"/>
        <v>44594</v>
      </c>
      <c r="E3150" s="2">
        <f t="shared" ca="1" si="50"/>
        <v>1705</v>
      </c>
      <c r="F3150" s="3">
        <v>0.45</v>
      </c>
    </row>
    <row r="3151" spans="1:6" x14ac:dyDescent="0.3">
      <c r="A3151" t="s">
        <v>6568</v>
      </c>
      <c r="B3151" t="s">
        <v>3319</v>
      </c>
      <c r="C3151" t="s">
        <v>1928</v>
      </c>
      <c r="D3151" s="1">
        <f t="shared" ca="1" si="51"/>
        <v>44742</v>
      </c>
      <c r="E3151" s="2">
        <f t="shared" ca="1" si="50"/>
        <v>814</v>
      </c>
      <c r="F3151" s="3">
        <v>0.45</v>
      </c>
    </row>
    <row r="3152" spans="1:6" x14ac:dyDescent="0.3">
      <c r="A3152" t="s">
        <v>6569</v>
      </c>
      <c r="B3152" t="s">
        <v>3320</v>
      </c>
      <c r="C3152" t="s">
        <v>1929</v>
      </c>
      <c r="D3152" s="1">
        <f t="shared" ca="1" si="51"/>
        <v>44627</v>
      </c>
      <c r="E3152" s="2">
        <f t="shared" ca="1" si="50"/>
        <v>915</v>
      </c>
      <c r="F3152" s="3">
        <v>0.45</v>
      </c>
    </row>
    <row r="3153" spans="1:6" x14ac:dyDescent="0.3">
      <c r="A3153" t="s">
        <v>6570</v>
      </c>
      <c r="B3153" t="s">
        <v>3321</v>
      </c>
      <c r="C3153" t="s">
        <v>1930</v>
      </c>
      <c r="D3153" s="1">
        <f t="shared" ca="1" si="51"/>
        <v>44886</v>
      </c>
      <c r="E3153" s="2">
        <f t="shared" ca="1" si="50"/>
        <v>1387</v>
      </c>
      <c r="F3153" s="3">
        <v>0.47</v>
      </c>
    </row>
    <row r="3154" spans="1:6" x14ac:dyDescent="0.3">
      <c r="A3154" t="s">
        <v>6571</v>
      </c>
      <c r="B3154" t="s">
        <v>3322</v>
      </c>
      <c r="C3154" t="s">
        <v>1931</v>
      </c>
      <c r="D3154" s="1">
        <f t="shared" ca="1" si="51"/>
        <v>44737</v>
      </c>
      <c r="E3154" s="2">
        <f t="shared" ca="1" si="50"/>
        <v>1153</v>
      </c>
      <c r="F3154" s="3">
        <v>0.47</v>
      </c>
    </row>
    <row r="3155" spans="1:6" x14ac:dyDescent="0.3">
      <c r="A3155" t="s">
        <v>6572</v>
      </c>
      <c r="B3155" t="s">
        <v>3323</v>
      </c>
      <c r="C3155" t="s">
        <v>1932</v>
      </c>
      <c r="D3155" s="1">
        <f t="shared" ca="1" si="51"/>
        <v>44990</v>
      </c>
      <c r="E3155" s="2">
        <f t="shared" ca="1" si="50"/>
        <v>1838</v>
      </c>
      <c r="F3155" s="3">
        <v>0.46</v>
      </c>
    </row>
    <row r="3156" spans="1:6" x14ac:dyDescent="0.3">
      <c r="A3156" t="s">
        <v>6573</v>
      </c>
      <c r="B3156" t="s">
        <v>3324</v>
      </c>
      <c r="C3156" t="s">
        <v>1933</v>
      </c>
      <c r="D3156" s="1">
        <f t="shared" ca="1" si="51"/>
        <v>44532</v>
      </c>
      <c r="E3156" s="2">
        <f t="shared" ca="1" si="50"/>
        <v>760</v>
      </c>
      <c r="F3156" s="3">
        <v>0.46</v>
      </c>
    </row>
    <row r="3157" spans="1:6" x14ac:dyDescent="0.3">
      <c r="A3157" t="s">
        <v>6574</v>
      </c>
      <c r="B3157" t="s">
        <v>3325</v>
      </c>
      <c r="C3157" t="s">
        <v>1934</v>
      </c>
      <c r="D3157" s="1">
        <f t="shared" ca="1" si="51"/>
        <v>44765</v>
      </c>
      <c r="E3157" s="2">
        <f t="shared" ca="1" si="50"/>
        <v>1853</v>
      </c>
      <c r="F3157" s="3">
        <v>0.46</v>
      </c>
    </row>
    <row r="3158" spans="1:6" x14ac:dyDescent="0.3">
      <c r="A3158" t="s">
        <v>6575</v>
      </c>
      <c r="B3158" t="s">
        <v>3326</v>
      </c>
      <c r="C3158" t="s">
        <v>1935</v>
      </c>
      <c r="D3158" s="1">
        <f t="shared" ca="1" si="51"/>
        <v>44965</v>
      </c>
      <c r="E3158" s="2">
        <f t="shared" ca="1" si="50"/>
        <v>1866</v>
      </c>
      <c r="F3158" s="3">
        <v>0.3</v>
      </c>
    </row>
    <row r="3159" spans="1:6" x14ac:dyDescent="0.3">
      <c r="A3159" t="s">
        <v>6576</v>
      </c>
      <c r="B3159" t="s">
        <v>3327</v>
      </c>
      <c r="C3159" t="s">
        <v>1936</v>
      </c>
      <c r="D3159" s="1">
        <f t="shared" ca="1" si="51"/>
        <v>44635</v>
      </c>
      <c r="E3159" s="2">
        <f t="shared" ca="1" si="50"/>
        <v>1535</v>
      </c>
      <c r="F3159" s="3">
        <v>0.3</v>
      </c>
    </row>
    <row r="3160" spans="1:6" x14ac:dyDescent="0.3">
      <c r="A3160" t="s">
        <v>6577</v>
      </c>
      <c r="B3160" t="s">
        <v>3328</v>
      </c>
      <c r="C3160" t="s">
        <v>1937</v>
      </c>
      <c r="D3160" s="1">
        <f t="shared" ca="1" si="51"/>
        <v>44283</v>
      </c>
      <c r="E3160" s="2">
        <f t="shared" ca="1" si="50"/>
        <v>1422</v>
      </c>
      <c r="F3160" s="3">
        <v>0.3</v>
      </c>
    </row>
    <row r="3161" spans="1:6" x14ac:dyDescent="0.3">
      <c r="A3161" t="s">
        <v>6578</v>
      </c>
      <c r="B3161" t="s">
        <v>3329</v>
      </c>
      <c r="C3161" t="s">
        <v>1938</v>
      </c>
      <c r="D3161" s="1">
        <f t="shared" ca="1" si="51"/>
        <v>44619</v>
      </c>
      <c r="E3161" s="2">
        <f t="shared" ca="1" si="50"/>
        <v>604</v>
      </c>
      <c r="F3161" s="3">
        <v>0.3</v>
      </c>
    </row>
    <row r="3162" spans="1:6" x14ac:dyDescent="0.3">
      <c r="A3162" t="s">
        <v>6579</v>
      </c>
      <c r="B3162" t="s">
        <v>3330</v>
      </c>
      <c r="C3162" t="s">
        <v>1939</v>
      </c>
      <c r="D3162" s="1">
        <f t="shared" ca="1" si="51"/>
        <v>44570</v>
      </c>
      <c r="E3162" s="2">
        <f t="shared" ca="1" si="50"/>
        <v>1039</v>
      </c>
      <c r="F3162" s="3">
        <v>0.3</v>
      </c>
    </row>
    <row r="3163" spans="1:6" x14ac:dyDescent="0.3">
      <c r="A3163" t="s">
        <v>6580</v>
      </c>
      <c r="B3163" t="s">
        <v>3331</v>
      </c>
      <c r="C3163" t="s">
        <v>1940</v>
      </c>
      <c r="D3163" s="1">
        <f t="shared" ca="1" si="51"/>
        <v>44670</v>
      </c>
      <c r="E3163" s="2">
        <f t="shared" ca="1" si="50"/>
        <v>1080</v>
      </c>
      <c r="F3163" s="3">
        <v>0.35</v>
      </c>
    </row>
    <row r="3164" spans="1:6" x14ac:dyDescent="0.3">
      <c r="A3164" t="s">
        <v>6581</v>
      </c>
      <c r="B3164" t="s">
        <v>3332</v>
      </c>
      <c r="C3164" t="s">
        <v>1941</v>
      </c>
      <c r="D3164" s="1">
        <f t="shared" ca="1" si="51"/>
        <v>44494</v>
      </c>
      <c r="E3164" s="2">
        <f t="shared" ca="1" si="50"/>
        <v>1624</v>
      </c>
      <c r="F3164" s="3">
        <v>0.35</v>
      </c>
    </row>
    <row r="3165" spans="1:6" x14ac:dyDescent="0.3">
      <c r="A3165" t="s">
        <v>6582</v>
      </c>
      <c r="B3165" t="s">
        <v>3333</v>
      </c>
      <c r="C3165" t="s">
        <v>1942</v>
      </c>
      <c r="D3165" s="1">
        <f t="shared" ca="1" si="51"/>
        <v>44237</v>
      </c>
      <c r="E3165" s="2">
        <f t="shared" ca="1" si="50"/>
        <v>1398</v>
      </c>
      <c r="F3165" s="3">
        <v>0.35</v>
      </c>
    </row>
    <row r="3166" spans="1:6" x14ac:dyDescent="0.3">
      <c r="A3166" t="s">
        <v>6583</v>
      </c>
      <c r="B3166" t="s">
        <v>3334</v>
      </c>
      <c r="C3166" t="s">
        <v>1943</v>
      </c>
      <c r="D3166" s="1">
        <f t="shared" ca="1" si="51"/>
        <v>44435</v>
      </c>
      <c r="E3166" s="2">
        <f t="shared" ca="1" si="50"/>
        <v>1059</v>
      </c>
      <c r="F3166" s="3">
        <v>0.35</v>
      </c>
    </row>
    <row r="3167" spans="1:6" x14ac:dyDescent="0.3">
      <c r="A3167" t="s">
        <v>6584</v>
      </c>
      <c r="B3167" t="s">
        <v>3335</v>
      </c>
      <c r="C3167" t="s">
        <v>1944</v>
      </c>
      <c r="D3167" s="1">
        <f t="shared" ca="1" si="51"/>
        <v>44847</v>
      </c>
      <c r="E3167" s="2">
        <f t="shared" ca="1" si="50"/>
        <v>1422</v>
      </c>
      <c r="F3167" s="3">
        <v>0.35</v>
      </c>
    </row>
    <row r="3168" spans="1:6" x14ac:dyDescent="0.3">
      <c r="A3168" t="s">
        <v>6585</v>
      </c>
      <c r="B3168" t="s">
        <v>3336</v>
      </c>
      <c r="C3168" t="s">
        <v>1945</v>
      </c>
      <c r="D3168" s="1">
        <f t="shared" ca="1" si="51"/>
        <v>44556</v>
      </c>
      <c r="E3168" s="2">
        <f t="shared" ca="1" si="50"/>
        <v>916</v>
      </c>
      <c r="F3168" s="3">
        <v>0.35</v>
      </c>
    </row>
    <row r="3169" spans="1:6" x14ac:dyDescent="0.3">
      <c r="A3169" t="s">
        <v>6586</v>
      </c>
      <c r="B3169" t="s">
        <v>3337</v>
      </c>
      <c r="C3169" t="s">
        <v>1946</v>
      </c>
      <c r="D3169" s="1">
        <f t="shared" ca="1" si="51"/>
        <v>44223</v>
      </c>
      <c r="E3169" s="2">
        <f t="shared" ca="1" si="50"/>
        <v>697</v>
      </c>
      <c r="F3169" s="3">
        <v>0.4</v>
      </c>
    </row>
    <row r="3170" spans="1:6" x14ac:dyDescent="0.3">
      <c r="A3170" t="s">
        <v>6587</v>
      </c>
      <c r="B3170" t="s">
        <v>3338</v>
      </c>
      <c r="C3170" t="s">
        <v>1947</v>
      </c>
      <c r="D3170" s="1">
        <f t="shared" ca="1" si="51"/>
        <v>44205</v>
      </c>
      <c r="E3170" s="2">
        <f t="shared" ca="1" si="50"/>
        <v>618</v>
      </c>
      <c r="F3170" s="3">
        <v>0.4</v>
      </c>
    </row>
    <row r="3171" spans="1:6" x14ac:dyDescent="0.3">
      <c r="A3171" t="s">
        <v>6588</v>
      </c>
      <c r="B3171" t="s">
        <v>3339</v>
      </c>
      <c r="C3171" t="s">
        <v>1948</v>
      </c>
      <c r="D3171" s="1">
        <f t="shared" ca="1" si="51"/>
        <v>44755</v>
      </c>
      <c r="E3171" s="2">
        <f t="shared" ca="1" si="50"/>
        <v>657</v>
      </c>
      <c r="F3171" s="3">
        <v>0.15</v>
      </c>
    </row>
    <row r="3172" spans="1:6" x14ac:dyDescent="0.3">
      <c r="A3172" t="s">
        <v>6589</v>
      </c>
      <c r="B3172" t="s">
        <v>3340</v>
      </c>
      <c r="C3172" t="s">
        <v>1949</v>
      </c>
      <c r="D3172" s="1">
        <f t="shared" ca="1" si="51"/>
        <v>44897</v>
      </c>
      <c r="E3172" s="2">
        <f t="shared" ca="1" si="50"/>
        <v>1072</v>
      </c>
      <c r="F3172" s="3">
        <v>0.15</v>
      </c>
    </row>
    <row r="3173" spans="1:6" x14ac:dyDescent="0.3">
      <c r="A3173" t="s">
        <v>6590</v>
      </c>
      <c r="B3173" t="s">
        <v>3341</v>
      </c>
      <c r="C3173" t="s">
        <v>1950</v>
      </c>
      <c r="D3173" s="1">
        <f t="shared" ca="1" si="51"/>
        <v>44485</v>
      </c>
      <c r="E3173" s="2">
        <f t="shared" ca="1" si="50"/>
        <v>1459</v>
      </c>
      <c r="F3173" s="3">
        <v>0.15</v>
      </c>
    </row>
    <row r="3174" spans="1:6" x14ac:dyDescent="0.3">
      <c r="A3174" t="s">
        <v>6591</v>
      </c>
      <c r="B3174" t="s">
        <v>3342</v>
      </c>
      <c r="C3174" t="s">
        <v>1951</v>
      </c>
      <c r="D3174" s="1">
        <f t="shared" ca="1" si="51"/>
        <v>44594</v>
      </c>
      <c r="E3174" s="2">
        <f t="shared" ca="1" si="50"/>
        <v>1815</v>
      </c>
      <c r="F3174" s="3">
        <v>0.35</v>
      </c>
    </row>
    <row r="3175" spans="1:6" x14ac:dyDescent="0.3">
      <c r="A3175" t="s">
        <v>6592</v>
      </c>
      <c r="B3175" t="s">
        <v>3343</v>
      </c>
      <c r="C3175" t="s">
        <v>1952</v>
      </c>
      <c r="D3175" s="1">
        <f t="shared" ca="1" si="51"/>
        <v>44854</v>
      </c>
      <c r="E3175" s="2">
        <f t="shared" ca="1" si="50"/>
        <v>1423</v>
      </c>
      <c r="F3175" s="3">
        <v>0.35</v>
      </c>
    </row>
    <row r="3176" spans="1:6" x14ac:dyDescent="0.3">
      <c r="A3176" t="s">
        <v>6593</v>
      </c>
      <c r="B3176" t="s">
        <v>3344</v>
      </c>
      <c r="C3176" t="s">
        <v>1953</v>
      </c>
      <c r="D3176" s="1">
        <f t="shared" ca="1" si="51"/>
        <v>44744</v>
      </c>
      <c r="E3176" s="2">
        <f t="shared" ca="1" si="50"/>
        <v>1341</v>
      </c>
      <c r="F3176" s="3">
        <v>0.35</v>
      </c>
    </row>
    <row r="3177" spans="1:6" x14ac:dyDescent="0.3">
      <c r="A3177" t="s">
        <v>6594</v>
      </c>
      <c r="B3177" t="s">
        <v>3345</v>
      </c>
      <c r="C3177" t="s">
        <v>1954</v>
      </c>
      <c r="D3177" s="1">
        <f t="shared" ca="1" si="51"/>
        <v>44546</v>
      </c>
      <c r="E3177" s="2">
        <f t="shared" ca="1" si="50"/>
        <v>977</v>
      </c>
      <c r="F3177" s="3">
        <v>0.35</v>
      </c>
    </row>
    <row r="3178" spans="1:6" x14ac:dyDescent="0.3">
      <c r="A3178" t="s">
        <v>6595</v>
      </c>
      <c r="B3178" t="s">
        <v>3346</v>
      </c>
      <c r="C3178" t="s">
        <v>1955</v>
      </c>
      <c r="D3178" s="1">
        <f t="shared" ca="1" si="51"/>
        <v>44532</v>
      </c>
      <c r="E3178" s="2">
        <f t="shared" ca="1" si="50"/>
        <v>1709</v>
      </c>
      <c r="F3178" s="3">
        <v>0.55000000000000004</v>
      </c>
    </row>
    <row r="3179" spans="1:6" x14ac:dyDescent="0.3">
      <c r="A3179" t="s">
        <v>6596</v>
      </c>
      <c r="B3179" t="s">
        <v>3347</v>
      </c>
      <c r="C3179" t="s">
        <v>1956</v>
      </c>
      <c r="D3179" s="1">
        <f t="shared" ca="1" si="51"/>
        <v>44820</v>
      </c>
      <c r="E3179" s="2">
        <f t="shared" ca="1" si="50"/>
        <v>1969</v>
      </c>
      <c r="F3179" s="3">
        <v>0.55000000000000004</v>
      </c>
    </row>
    <row r="3180" spans="1:6" x14ac:dyDescent="0.3">
      <c r="A3180" t="s">
        <v>6597</v>
      </c>
      <c r="B3180" t="s">
        <v>3348</v>
      </c>
      <c r="C3180" t="s">
        <v>1957</v>
      </c>
      <c r="D3180" s="1">
        <f t="shared" ca="1" si="51"/>
        <v>44715</v>
      </c>
      <c r="E3180" s="2">
        <f t="shared" ca="1" si="50"/>
        <v>1289</v>
      </c>
      <c r="F3180" s="3">
        <v>0.55000000000000004</v>
      </c>
    </row>
    <row r="3181" spans="1:6" x14ac:dyDescent="0.3">
      <c r="A3181" t="s">
        <v>6598</v>
      </c>
      <c r="B3181" t="s">
        <v>3349</v>
      </c>
      <c r="C3181" t="s">
        <v>1958</v>
      </c>
      <c r="D3181" s="1">
        <f t="shared" ca="1" si="51"/>
        <v>44522</v>
      </c>
      <c r="E3181" s="2">
        <f t="shared" ca="1" si="50"/>
        <v>1458</v>
      </c>
      <c r="F3181" s="3">
        <v>0.55000000000000004</v>
      </c>
    </row>
    <row r="3182" spans="1:6" x14ac:dyDescent="0.3">
      <c r="A3182" t="s">
        <v>6599</v>
      </c>
      <c r="B3182" t="s">
        <v>3350</v>
      </c>
      <c r="C3182" t="s">
        <v>1959</v>
      </c>
      <c r="D3182" s="1">
        <f t="shared" ca="1" si="51"/>
        <v>44758</v>
      </c>
      <c r="E3182" s="2">
        <f t="shared" ca="1" si="50"/>
        <v>1029</v>
      </c>
      <c r="F3182" s="3">
        <v>0.5</v>
      </c>
    </row>
    <row r="3183" spans="1:6" x14ac:dyDescent="0.3">
      <c r="A3183" t="s">
        <v>6600</v>
      </c>
      <c r="B3183" t="s">
        <v>3351</v>
      </c>
      <c r="C3183" t="s">
        <v>1960</v>
      </c>
      <c r="D3183" s="1">
        <f t="shared" ca="1" si="51"/>
        <v>44222</v>
      </c>
      <c r="E3183" s="2">
        <f t="shared" ca="1" si="50"/>
        <v>1254</v>
      </c>
      <c r="F3183" s="3">
        <v>0.5</v>
      </c>
    </row>
    <row r="3184" spans="1:6" x14ac:dyDescent="0.3">
      <c r="A3184" t="s">
        <v>6601</v>
      </c>
      <c r="B3184" t="s">
        <v>3352</v>
      </c>
      <c r="C3184" t="s">
        <v>1961</v>
      </c>
      <c r="D3184" s="1">
        <f t="shared" ca="1" si="51"/>
        <v>44507</v>
      </c>
      <c r="E3184" s="2">
        <f t="shared" ca="1" si="50"/>
        <v>749</v>
      </c>
      <c r="F3184" s="3">
        <v>0.5</v>
      </c>
    </row>
    <row r="3185" spans="1:6" x14ac:dyDescent="0.3">
      <c r="A3185" t="s">
        <v>6602</v>
      </c>
      <c r="B3185" t="s">
        <v>3353</v>
      </c>
      <c r="C3185" t="s">
        <v>1962</v>
      </c>
      <c r="D3185" s="1">
        <f t="shared" ca="1" si="51"/>
        <v>45007</v>
      </c>
      <c r="E3185" s="2">
        <f t="shared" ca="1" si="50"/>
        <v>779</v>
      </c>
      <c r="F3185" s="3">
        <v>0.5</v>
      </c>
    </row>
    <row r="3186" spans="1:6" x14ac:dyDescent="0.3">
      <c r="A3186" t="s">
        <v>6603</v>
      </c>
      <c r="B3186" t="s">
        <v>3354</v>
      </c>
      <c r="C3186" t="s">
        <v>1963</v>
      </c>
      <c r="D3186" s="1">
        <f t="shared" ca="1" si="51"/>
        <v>44965</v>
      </c>
      <c r="E3186" s="2">
        <f t="shared" ca="1" si="50"/>
        <v>1475</v>
      </c>
      <c r="F3186" s="3">
        <v>0.5</v>
      </c>
    </row>
    <row r="3187" spans="1:6" x14ac:dyDescent="0.3">
      <c r="A3187" t="s">
        <v>6604</v>
      </c>
      <c r="B3187" t="s">
        <v>3355</v>
      </c>
      <c r="C3187" t="s">
        <v>1964</v>
      </c>
      <c r="D3187" s="1">
        <f t="shared" ca="1" si="51"/>
        <v>44347</v>
      </c>
      <c r="E3187" s="2">
        <f t="shared" ca="1" si="50"/>
        <v>653</v>
      </c>
      <c r="F3187" s="3">
        <v>0.3</v>
      </c>
    </row>
    <row r="3188" spans="1:6" x14ac:dyDescent="0.3">
      <c r="A3188" t="s">
        <v>6605</v>
      </c>
      <c r="B3188" t="s">
        <v>3356</v>
      </c>
      <c r="C3188" t="s">
        <v>1965</v>
      </c>
      <c r="D3188" s="1">
        <f t="shared" ca="1" si="51"/>
        <v>44483</v>
      </c>
      <c r="E3188" s="2">
        <f t="shared" ca="1" si="50"/>
        <v>898</v>
      </c>
      <c r="F3188" s="3">
        <v>0.32</v>
      </c>
    </row>
    <row r="3189" spans="1:6" x14ac:dyDescent="0.3">
      <c r="A3189" t="s">
        <v>6606</v>
      </c>
      <c r="B3189" t="s">
        <v>3357</v>
      </c>
      <c r="C3189" t="s">
        <v>1966</v>
      </c>
      <c r="D3189" s="1">
        <f t="shared" ca="1" si="51"/>
        <v>44599</v>
      </c>
      <c r="E3189" s="2">
        <f t="shared" ca="1" si="50"/>
        <v>1540</v>
      </c>
      <c r="F3189" s="3">
        <v>0.25</v>
      </c>
    </row>
    <row r="3190" spans="1:6" x14ac:dyDescent="0.3">
      <c r="A3190" t="s">
        <v>6607</v>
      </c>
      <c r="B3190" t="s">
        <v>3358</v>
      </c>
      <c r="C3190" t="s">
        <v>1967</v>
      </c>
      <c r="D3190" s="1">
        <f t="shared" ca="1" si="51"/>
        <v>44592</v>
      </c>
      <c r="E3190" s="2">
        <f t="shared" ca="1" si="50"/>
        <v>641</v>
      </c>
      <c r="F3190" s="3">
        <v>0.45</v>
      </c>
    </row>
    <row r="3191" spans="1:6" x14ac:dyDescent="0.3">
      <c r="A3191" t="s">
        <v>6608</v>
      </c>
      <c r="B3191" t="s">
        <v>3359</v>
      </c>
      <c r="C3191" t="s">
        <v>1968</v>
      </c>
      <c r="D3191" s="1">
        <f t="shared" ca="1" si="51"/>
        <v>44320</v>
      </c>
      <c r="E3191" s="2">
        <f t="shared" ca="1" si="50"/>
        <v>1476</v>
      </c>
      <c r="F3191" s="3">
        <v>0.15</v>
      </c>
    </row>
    <row r="3192" spans="1:6" x14ac:dyDescent="0.3">
      <c r="A3192" t="s">
        <v>6609</v>
      </c>
      <c r="B3192" t="s">
        <v>3360</v>
      </c>
      <c r="C3192" t="s">
        <v>1969</v>
      </c>
      <c r="D3192" s="1">
        <f t="shared" ca="1" si="51"/>
        <v>44316</v>
      </c>
      <c r="E3192" s="2">
        <f t="shared" ca="1" si="50"/>
        <v>813</v>
      </c>
      <c r="F3192" s="3">
        <v>0.33</v>
      </c>
    </row>
    <row r="3193" spans="1:6" x14ac:dyDescent="0.3">
      <c r="A3193" t="s">
        <v>6610</v>
      </c>
      <c r="B3193" t="s">
        <v>3361</v>
      </c>
      <c r="C3193" t="s">
        <v>1970</v>
      </c>
      <c r="D3193" s="1">
        <f t="shared" ca="1" si="51"/>
        <v>44901</v>
      </c>
      <c r="E3193" s="2">
        <f t="shared" ca="1" si="50"/>
        <v>861</v>
      </c>
      <c r="F3193" s="3">
        <v>0.42</v>
      </c>
    </row>
    <row r="3194" spans="1:6" x14ac:dyDescent="0.3">
      <c r="A3194" t="s">
        <v>6611</v>
      </c>
      <c r="B3194" t="s">
        <v>3362</v>
      </c>
      <c r="C3194" t="s">
        <v>1971</v>
      </c>
      <c r="D3194" s="1">
        <f t="shared" ca="1" si="51"/>
        <v>44411</v>
      </c>
      <c r="E3194" s="2">
        <f t="shared" ca="1" si="50"/>
        <v>854</v>
      </c>
      <c r="F3194" s="3">
        <v>0.42</v>
      </c>
    </row>
    <row r="3195" spans="1:6" x14ac:dyDescent="0.3">
      <c r="A3195" t="s">
        <v>6612</v>
      </c>
      <c r="B3195" t="s">
        <v>3363</v>
      </c>
      <c r="C3195" t="s">
        <v>1972</v>
      </c>
      <c r="D3195" s="1">
        <f t="shared" ca="1" si="51"/>
        <v>44847</v>
      </c>
      <c r="E3195" s="2">
        <f t="shared" ca="1" si="50"/>
        <v>658</v>
      </c>
      <c r="F3195" s="3">
        <v>0.39</v>
      </c>
    </row>
    <row r="3196" spans="1:6" x14ac:dyDescent="0.3">
      <c r="A3196" t="s">
        <v>6613</v>
      </c>
      <c r="B3196" t="s">
        <v>3364</v>
      </c>
      <c r="C3196" t="s">
        <v>1973</v>
      </c>
      <c r="D3196" s="1">
        <f t="shared" ca="1" si="51"/>
        <v>44645</v>
      </c>
      <c r="E3196" s="2">
        <f t="shared" ca="1" si="50"/>
        <v>1985</v>
      </c>
      <c r="F3196" s="3">
        <v>0.39</v>
      </c>
    </row>
    <row r="3197" spans="1:6" x14ac:dyDescent="0.3">
      <c r="A3197" t="s">
        <v>6614</v>
      </c>
      <c r="B3197" t="s">
        <v>3365</v>
      </c>
      <c r="C3197" t="s">
        <v>1974</v>
      </c>
      <c r="D3197" s="1">
        <f t="shared" ca="1" si="51"/>
        <v>44932</v>
      </c>
      <c r="E3197" s="2">
        <f t="shared" ca="1" si="50"/>
        <v>1404</v>
      </c>
      <c r="F3197" s="3">
        <v>0.39</v>
      </c>
    </row>
    <row r="3198" spans="1:6" x14ac:dyDescent="0.3">
      <c r="A3198" t="s">
        <v>6615</v>
      </c>
      <c r="B3198" t="s">
        <v>3366</v>
      </c>
      <c r="C3198" t="s">
        <v>1975</v>
      </c>
      <c r="D3198" s="1">
        <f t="shared" ca="1" si="51"/>
        <v>44392</v>
      </c>
      <c r="E3198" s="2">
        <f t="shared" ca="1" si="50"/>
        <v>1104</v>
      </c>
      <c r="F3198" s="3">
        <v>0.39</v>
      </c>
    </row>
    <row r="3199" spans="1:6" x14ac:dyDescent="0.3">
      <c r="A3199" t="s">
        <v>6616</v>
      </c>
      <c r="B3199" t="s">
        <v>3367</v>
      </c>
      <c r="C3199" t="s">
        <v>1976</v>
      </c>
      <c r="D3199" s="1">
        <f t="shared" ca="1" si="51"/>
        <v>44355</v>
      </c>
      <c r="E3199" s="2">
        <f t="shared" ca="1" si="50"/>
        <v>1558</v>
      </c>
      <c r="F3199" s="3">
        <v>0.3</v>
      </c>
    </row>
    <row r="3200" spans="1:6" x14ac:dyDescent="0.3">
      <c r="A3200" t="s">
        <v>6617</v>
      </c>
      <c r="B3200" t="s">
        <v>3368</v>
      </c>
      <c r="C3200" t="s">
        <v>1977</v>
      </c>
      <c r="D3200" s="1">
        <f t="shared" ca="1" si="51"/>
        <v>44222</v>
      </c>
      <c r="E3200" s="2">
        <f t="shared" ca="1" si="50"/>
        <v>658</v>
      </c>
      <c r="F3200" s="3">
        <v>0.3</v>
      </c>
    </row>
    <row r="3201" spans="1:6" x14ac:dyDescent="0.3">
      <c r="A3201" t="s">
        <v>6618</v>
      </c>
      <c r="B3201" t="s">
        <v>3369</v>
      </c>
      <c r="C3201" t="s">
        <v>1978</v>
      </c>
      <c r="D3201" s="1">
        <f t="shared" ca="1" si="51"/>
        <v>44247</v>
      </c>
      <c r="E3201" s="2">
        <f t="shared" ca="1" si="50"/>
        <v>1467</v>
      </c>
      <c r="F3201" s="3">
        <v>0.3</v>
      </c>
    </row>
    <row r="3202" spans="1:6" x14ac:dyDescent="0.3">
      <c r="A3202" t="s">
        <v>6619</v>
      </c>
      <c r="B3202" t="s">
        <v>3370</v>
      </c>
      <c r="C3202" t="s">
        <v>1979</v>
      </c>
      <c r="D3202" s="1">
        <f t="shared" ca="1" si="51"/>
        <v>44726</v>
      </c>
      <c r="E3202" s="2">
        <f t="shared" ref="E3202:E3265" ca="1" si="52">RANDBETWEEN(600, 2000)</f>
        <v>1484</v>
      </c>
      <c r="F3202" s="3">
        <v>0.25</v>
      </c>
    </row>
    <row r="3203" spans="1:6" x14ac:dyDescent="0.3">
      <c r="A3203" t="s">
        <v>6620</v>
      </c>
      <c r="B3203" t="s">
        <v>3371</v>
      </c>
      <c r="C3203" t="s">
        <v>1980</v>
      </c>
      <c r="D3203" s="1">
        <f t="shared" ref="D3203:D3266" ca="1" si="53">RANDBETWEEN(DATE(2021,1,1),DATE(2023,3,31))</f>
        <v>44609</v>
      </c>
      <c r="E3203" s="2">
        <f t="shared" ca="1" si="52"/>
        <v>1164</v>
      </c>
      <c r="F3203" s="3">
        <v>0.25</v>
      </c>
    </row>
    <row r="3204" spans="1:6" x14ac:dyDescent="0.3">
      <c r="A3204" t="s">
        <v>6621</v>
      </c>
      <c r="B3204" t="s">
        <v>3372</v>
      </c>
      <c r="C3204" t="s">
        <v>1981</v>
      </c>
      <c r="D3204" s="1">
        <f t="shared" ca="1" si="53"/>
        <v>44550</v>
      </c>
      <c r="E3204" s="2">
        <f t="shared" ca="1" si="52"/>
        <v>1273</v>
      </c>
      <c r="F3204" s="3">
        <v>0.3</v>
      </c>
    </row>
    <row r="3205" spans="1:6" x14ac:dyDescent="0.3">
      <c r="A3205" t="s">
        <v>6622</v>
      </c>
      <c r="B3205" t="s">
        <v>3373</v>
      </c>
      <c r="C3205" t="s">
        <v>1982</v>
      </c>
      <c r="D3205" s="1">
        <f t="shared" ca="1" si="53"/>
        <v>44350</v>
      </c>
      <c r="E3205" s="2">
        <f t="shared" ca="1" si="52"/>
        <v>822</v>
      </c>
      <c r="F3205" s="3">
        <v>0.3</v>
      </c>
    </row>
    <row r="3206" spans="1:6" x14ac:dyDescent="0.3">
      <c r="A3206" t="s">
        <v>6623</v>
      </c>
      <c r="B3206" t="s">
        <v>3374</v>
      </c>
      <c r="C3206" t="s">
        <v>1983</v>
      </c>
      <c r="D3206" s="1">
        <f t="shared" ca="1" si="53"/>
        <v>44241</v>
      </c>
      <c r="E3206" s="2">
        <f t="shared" ca="1" si="52"/>
        <v>1285</v>
      </c>
      <c r="F3206" s="3">
        <v>0.3</v>
      </c>
    </row>
    <row r="3207" spans="1:6" x14ac:dyDescent="0.3">
      <c r="A3207" t="s">
        <v>6624</v>
      </c>
      <c r="B3207" t="s">
        <v>3375</v>
      </c>
      <c r="C3207" t="s">
        <v>1984</v>
      </c>
      <c r="D3207" s="1">
        <f t="shared" ca="1" si="53"/>
        <v>44429</v>
      </c>
      <c r="E3207" s="2">
        <f t="shared" ca="1" si="52"/>
        <v>790</v>
      </c>
      <c r="F3207" s="3">
        <v>0.4</v>
      </c>
    </row>
    <row r="3208" spans="1:6" x14ac:dyDescent="0.3">
      <c r="A3208" t="s">
        <v>6625</v>
      </c>
      <c r="B3208" t="s">
        <v>3376</v>
      </c>
      <c r="C3208" t="s">
        <v>1985</v>
      </c>
      <c r="D3208" s="1">
        <f t="shared" ca="1" si="53"/>
        <v>44311</v>
      </c>
      <c r="E3208" s="2">
        <f t="shared" ca="1" si="52"/>
        <v>1806</v>
      </c>
      <c r="F3208" s="3">
        <v>0.4</v>
      </c>
    </row>
    <row r="3209" spans="1:6" x14ac:dyDescent="0.3">
      <c r="A3209" t="s">
        <v>6626</v>
      </c>
      <c r="B3209" t="s">
        <v>3377</v>
      </c>
      <c r="C3209" t="s">
        <v>1986</v>
      </c>
      <c r="D3209" s="1">
        <f t="shared" ca="1" si="53"/>
        <v>44940</v>
      </c>
      <c r="E3209" s="2">
        <f t="shared" ca="1" si="52"/>
        <v>600</v>
      </c>
      <c r="F3209" s="3">
        <v>0.4</v>
      </c>
    </row>
    <row r="3210" spans="1:6" x14ac:dyDescent="0.3">
      <c r="A3210" t="s">
        <v>6627</v>
      </c>
      <c r="B3210" t="s">
        <v>3378</v>
      </c>
      <c r="C3210" t="s">
        <v>1987</v>
      </c>
      <c r="D3210" s="1">
        <f t="shared" ca="1" si="53"/>
        <v>44592</v>
      </c>
      <c r="E3210" s="2">
        <f t="shared" ca="1" si="52"/>
        <v>1833</v>
      </c>
      <c r="F3210" s="3">
        <v>0.4</v>
      </c>
    </row>
    <row r="3211" spans="1:6" x14ac:dyDescent="0.3">
      <c r="A3211" t="s">
        <v>6628</v>
      </c>
      <c r="B3211" t="s">
        <v>3379</v>
      </c>
      <c r="C3211" t="s">
        <v>1988</v>
      </c>
      <c r="D3211" s="1">
        <f t="shared" ca="1" si="53"/>
        <v>44761</v>
      </c>
      <c r="E3211" s="2">
        <f t="shared" ca="1" si="52"/>
        <v>665</v>
      </c>
      <c r="F3211" s="3">
        <v>0.4</v>
      </c>
    </row>
    <row r="3212" spans="1:6" x14ac:dyDescent="0.3">
      <c r="A3212" t="s">
        <v>6629</v>
      </c>
      <c r="B3212" t="s">
        <v>3380</v>
      </c>
      <c r="C3212" t="s">
        <v>1989</v>
      </c>
      <c r="D3212" s="1">
        <f t="shared" ca="1" si="53"/>
        <v>44709</v>
      </c>
      <c r="E3212" s="2">
        <f t="shared" ca="1" si="52"/>
        <v>1634</v>
      </c>
      <c r="F3212" s="3">
        <v>0.4</v>
      </c>
    </row>
    <row r="3213" spans="1:6" x14ac:dyDescent="0.3">
      <c r="A3213" t="s">
        <v>6630</v>
      </c>
      <c r="B3213" t="s">
        <v>3381</v>
      </c>
      <c r="C3213" t="s">
        <v>1990</v>
      </c>
      <c r="D3213" s="1">
        <f t="shared" ca="1" si="53"/>
        <v>44686</v>
      </c>
      <c r="E3213" s="2">
        <f t="shared" ca="1" si="52"/>
        <v>1597</v>
      </c>
      <c r="F3213" s="3">
        <v>0.45</v>
      </c>
    </row>
    <row r="3214" spans="1:6" x14ac:dyDescent="0.3">
      <c r="A3214" t="s">
        <v>6631</v>
      </c>
      <c r="B3214" t="s">
        <v>3382</v>
      </c>
      <c r="C3214" t="s">
        <v>1991</v>
      </c>
      <c r="D3214" s="1">
        <f t="shared" ca="1" si="53"/>
        <v>44595</v>
      </c>
      <c r="E3214" s="2">
        <f t="shared" ca="1" si="52"/>
        <v>1296</v>
      </c>
      <c r="F3214" s="3">
        <v>0.45</v>
      </c>
    </row>
    <row r="3215" spans="1:6" x14ac:dyDescent="0.3">
      <c r="A3215" t="s">
        <v>6632</v>
      </c>
      <c r="B3215" t="s">
        <v>3383</v>
      </c>
      <c r="C3215" t="s">
        <v>1992</v>
      </c>
      <c r="D3215" s="1">
        <f t="shared" ca="1" si="53"/>
        <v>44360</v>
      </c>
      <c r="E3215" s="2">
        <f t="shared" ca="1" si="52"/>
        <v>1519</v>
      </c>
      <c r="F3215" s="3">
        <v>0.45</v>
      </c>
    </row>
    <row r="3216" spans="1:6" x14ac:dyDescent="0.3">
      <c r="A3216" t="s">
        <v>6633</v>
      </c>
      <c r="B3216" t="s">
        <v>3384</v>
      </c>
      <c r="C3216" t="s">
        <v>1993</v>
      </c>
      <c r="D3216" s="1">
        <f t="shared" ca="1" si="53"/>
        <v>44324</v>
      </c>
      <c r="E3216" s="2">
        <f t="shared" ca="1" si="52"/>
        <v>1901</v>
      </c>
      <c r="F3216" s="3">
        <v>0.47</v>
      </c>
    </row>
    <row r="3217" spans="1:6" x14ac:dyDescent="0.3">
      <c r="A3217" t="s">
        <v>6634</v>
      </c>
      <c r="B3217" t="s">
        <v>3285</v>
      </c>
      <c r="C3217" t="s">
        <v>1994</v>
      </c>
      <c r="D3217" s="1">
        <f t="shared" ca="1" si="53"/>
        <v>44718</v>
      </c>
      <c r="E3217" s="2">
        <f t="shared" ca="1" si="52"/>
        <v>652</v>
      </c>
      <c r="F3217" s="3">
        <v>0.47</v>
      </c>
    </row>
    <row r="3218" spans="1:6" x14ac:dyDescent="0.3">
      <c r="A3218" t="s">
        <v>6635</v>
      </c>
      <c r="B3218" t="s">
        <v>3286</v>
      </c>
      <c r="C3218" t="s">
        <v>1995</v>
      </c>
      <c r="D3218" s="1">
        <f t="shared" ca="1" si="53"/>
        <v>44714</v>
      </c>
      <c r="E3218" s="2">
        <f t="shared" ca="1" si="52"/>
        <v>1068</v>
      </c>
      <c r="F3218" s="3">
        <v>0.46</v>
      </c>
    </row>
    <row r="3219" spans="1:6" x14ac:dyDescent="0.3">
      <c r="A3219" t="s">
        <v>6636</v>
      </c>
      <c r="B3219" t="s">
        <v>3287</v>
      </c>
      <c r="C3219" t="s">
        <v>1996</v>
      </c>
      <c r="D3219" s="1">
        <f t="shared" ca="1" si="53"/>
        <v>44562</v>
      </c>
      <c r="E3219" s="2">
        <f t="shared" ca="1" si="52"/>
        <v>1658</v>
      </c>
      <c r="F3219" s="3">
        <v>0.46</v>
      </c>
    </row>
    <row r="3220" spans="1:6" x14ac:dyDescent="0.3">
      <c r="A3220" t="s">
        <v>6637</v>
      </c>
      <c r="B3220" t="s">
        <v>3288</v>
      </c>
      <c r="C3220" t="s">
        <v>1996</v>
      </c>
      <c r="D3220" s="1">
        <f t="shared" ca="1" si="53"/>
        <v>44422</v>
      </c>
      <c r="E3220" s="2">
        <f t="shared" ca="1" si="52"/>
        <v>1519</v>
      </c>
      <c r="F3220" s="3">
        <v>0.46</v>
      </c>
    </row>
    <row r="3221" spans="1:6" x14ac:dyDescent="0.3">
      <c r="A3221" t="s">
        <v>6638</v>
      </c>
      <c r="B3221" t="s">
        <v>3289</v>
      </c>
      <c r="C3221" t="s">
        <v>1996</v>
      </c>
      <c r="D3221" s="1">
        <f t="shared" ca="1" si="53"/>
        <v>44616</v>
      </c>
      <c r="E3221" s="2">
        <f t="shared" ca="1" si="52"/>
        <v>1837</v>
      </c>
      <c r="F3221" s="3">
        <v>0.3</v>
      </c>
    </row>
    <row r="3222" spans="1:6" x14ac:dyDescent="0.3">
      <c r="A3222" t="s">
        <v>6639</v>
      </c>
      <c r="B3222" t="s">
        <v>3290</v>
      </c>
      <c r="C3222" t="s">
        <v>1996</v>
      </c>
      <c r="D3222" s="1">
        <f t="shared" ca="1" si="53"/>
        <v>44468</v>
      </c>
      <c r="E3222" s="2">
        <f t="shared" ca="1" si="52"/>
        <v>1697</v>
      </c>
      <c r="F3222" s="3">
        <v>0.3</v>
      </c>
    </row>
    <row r="3223" spans="1:6" x14ac:dyDescent="0.3">
      <c r="A3223" t="s">
        <v>6640</v>
      </c>
      <c r="B3223" t="s">
        <v>3291</v>
      </c>
      <c r="C3223" t="s">
        <v>1996</v>
      </c>
      <c r="D3223" s="1">
        <f t="shared" ca="1" si="53"/>
        <v>44947</v>
      </c>
      <c r="E3223" s="2">
        <f t="shared" ca="1" si="52"/>
        <v>1709</v>
      </c>
      <c r="F3223" s="3">
        <v>0.3</v>
      </c>
    </row>
    <row r="3224" spans="1:6" x14ac:dyDescent="0.3">
      <c r="A3224" t="s">
        <v>6641</v>
      </c>
      <c r="B3224" t="s">
        <v>3292</v>
      </c>
      <c r="C3224" t="s">
        <v>1996</v>
      </c>
      <c r="D3224" s="1">
        <f t="shared" ca="1" si="53"/>
        <v>44693</v>
      </c>
      <c r="E3224" s="2">
        <f t="shared" ca="1" si="52"/>
        <v>1953</v>
      </c>
      <c r="F3224" s="3">
        <v>0.3</v>
      </c>
    </row>
    <row r="3225" spans="1:6" x14ac:dyDescent="0.3">
      <c r="A3225" t="s">
        <v>6642</v>
      </c>
      <c r="B3225" t="s">
        <v>3293</v>
      </c>
      <c r="C3225" t="s">
        <v>1997</v>
      </c>
      <c r="D3225" s="1">
        <f t="shared" ca="1" si="53"/>
        <v>44594</v>
      </c>
      <c r="E3225" s="2">
        <f t="shared" ca="1" si="52"/>
        <v>1574</v>
      </c>
      <c r="F3225" s="3">
        <v>0.3</v>
      </c>
    </row>
    <row r="3226" spans="1:6" x14ac:dyDescent="0.3">
      <c r="A3226" t="s">
        <v>6643</v>
      </c>
      <c r="B3226" t="s">
        <v>3294</v>
      </c>
      <c r="C3226" t="s">
        <v>1998</v>
      </c>
      <c r="D3226" s="1">
        <f t="shared" ca="1" si="53"/>
        <v>44499</v>
      </c>
      <c r="E3226" s="2">
        <f t="shared" ca="1" si="52"/>
        <v>737</v>
      </c>
      <c r="F3226" s="3">
        <v>0.35</v>
      </c>
    </row>
    <row r="3227" spans="1:6" x14ac:dyDescent="0.3">
      <c r="A3227" t="s">
        <v>6644</v>
      </c>
      <c r="B3227" t="s">
        <v>3295</v>
      </c>
      <c r="C3227" t="s">
        <v>1999</v>
      </c>
      <c r="D3227" s="1">
        <f t="shared" ca="1" si="53"/>
        <v>44389</v>
      </c>
      <c r="E3227" s="2">
        <f t="shared" ca="1" si="52"/>
        <v>1305</v>
      </c>
      <c r="F3227" s="3">
        <v>0.35</v>
      </c>
    </row>
    <row r="3228" spans="1:6" x14ac:dyDescent="0.3">
      <c r="A3228" t="s">
        <v>6645</v>
      </c>
      <c r="B3228" t="s">
        <v>3296</v>
      </c>
      <c r="C3228" t="s">
        <v>2000</v>
      </c>
      <c r="D3228" s="1">
        <f t="shared" ca="1" si="53"/>
        <v>44624</v>
      </c>
      <c r="E3228" s="2">
        <f t="shared" ca="1" si="52"/>
        <v>1083</v>
      </c>
      <c r="F3228" s="3">
        <v>0.35</v>
      </c>
    </row>
    <row r="3229" spans="1:6" x14ac:dyDescent="0.3">
      <c r="A3229" t="s">
        <v>6646</v>
      </c>
      <c r="B3229" t="s">
        <v>3297</v>
      </c>
      <c r="C3229" t="s">
        <v>2001</v>
      </c>
      <c r="D3229" s="1">
        <f t="shared" ca="1" si="53"/>
        <v>44646</v>
      </c>
      <c r="E3229" s="2">
        <f t="shared" ca="1" si="52"/>
        <v>1572</v>
      </c>
      <c r="F3229" s="3">
        <v>0.35</v>
      </c>
    </row>
    <row r="3230" spans="1:6" x14ac:dyDescent="0.3">
      <c r="A3230" t="s">
        <v>6647</v>
      </c>
      <c r="B3230" t="s">
        <v>3298</v>
      </c>
      <c r="C3230" t="s">
        <v>2002</v>
      </c>
      <c r="D3230" s="1">
        <f t="shared" ca="1" si="53"/>
        <v>44785</v>
      </c>
      <c r="E3230" s="2">
        <f t="shared" ca="1" si="52"/>
        <v>1529</v>
      </c>
      <c r="F3230" s="3">
        <v>0.35</v>
      </c>
    </row>
    <row r="3231" spans="1:6" x14ac:dyDescent="0.3">
      <c r="A3231" t="s">
        <v>6648</v>
      </c>
      <c r="B3231" t="s">
        <v>3299</v>
      </c>
      <c r="C3231" t="s">
        <v>2003</v>
      </c>
      <c r="D3231" s="1">
        <f t="shared" ca="1" si="53"/>
        <v>44433</v>
      </c>
      <c r="E3231" s="2">
        <f t="shared" ca="1" si="52"/>
        <v>605</v>
      </c>
      <c r="F3231" s="3">
        <v>0.35</v>
      </c>
    </row>
    <row r="3232" spans="1:6" x14ac:dyDescent="0.3">
      <c r="A3232" t="s">
        <v>6649</v>
      </c>
      <c r="B3232" t="s">
        <v>3300</v>
      </c>
      <c r="C3232" t="s">
        <v>2004</v>
      </c>
      <c r="D3232" s="1">
        <f t="shared" ca="1" si="53"/>
        <v>44231</v>
      </c>
      <c r="E3232" s="2">
        <f t="shared" ca="1" si="52"/>
        <v>1627</v>
      </c>
      <c r="F3232" s="3">
        <v>0.4</v>
      </c>
    </row>
    <row r="3233" spans="1:6" x14ac:dyDescent="0.3">
      <c r="A3233" t="s">
        <v>6650</v>
      </c>
      <c r="B3233" t="s">
        <v>3301</v>
      </c>
      <c r="C3233" t="s">
        <v>2005</v>
      </c>
      <c r="D3233" s="1">
        <f t="shared" ca="1" si="53"/>
        <v>44794</v>
      </c>
      <c r="E3233" s="2">
        <f t="shared" ca="1" si="52"/>
        <v>1286</v>
      </c>
      <c r="F3233" s="3">
        <v>0.4</v>
      </c>
    </row>
    <row r="3234" spans="1:6" x14ac:dyDescent="0.3">
      <c r="A3234" t="s">
        <v>6651</v>
      </c>
      <c r="B3234" t="s">
        <v>3302</v>
      </c>
      <c r="C3234" t="s">
        <v>2006</v>
      </c>
      <c r="D3234" s="1">
        <f t="shared" ca="1" si="53"/>
        <v>44269</v>
      </c>
      <c r="E3234" s="2">
        <f t="shared" ca="1" si="52"/>
        <v>1253</v>
      </c>
      <c r="F3234" s="3">
        <v>0.15</v>
      </c>
    </row>
    <row r="3235" spans="1:6" x14ac:dyDescent="0.3">
      <c r="A3235" t="s">
        <v>6652</v>
      </c>
      <c r="B3235" t="s">
        <v>3303</v>
      </c>
      <c r="C3235" t="s">
        <v>2007</v>
      </c>
      <c r="D3235" s="1">
        <f t="shared" ca="1" si="53"/>
        <v>44801</v>
      </c>
      <c r="E3235" s="2">
        <f t="shared" ca="1" si="52"/>
        <v>1395</v>
      </c>
      <c r="F3235" s="3">
        <v>0.15</v>
      </c>
    </row>
    <row r="3236" spans="1:6" x14ac:dyDescent="0.3">
      <c r="A3236" t="s">
        <v>6653</v>
      </c>
      <c r="B3236" t="s">
        <v>3304</v>
      </c>
      <c r="C3236" t="s">
        <v>2008</v>
      </c>
      <c r="D3236" s="1">
        <f t="shared" ca="1" si="53"/>
        <v>44260</v>
      </c>
      <c r="E3236" s="2">
        <f t="shared" ca="1" si="52"/>
        <v>1961</v>
      </c>
      <c r="F3236" s="3">
        <v>0.15</v>
      </c>
    </row>
    <row r="3237" spans="1:6" x14ac:dyDescent="0.3">
      <c r="A3237" t="s">
        <v>6654</v>
      </c>
      <c r="B3237" t="s">
        <v>3305</v>
      </c>
      <c r="C3237" t="s">
        <v>2009</v>
      </c>
      <c r="D3237" s="1">
        <f t="shared" ca="1" si="53"/>
        <v>44772</v>
      </c>
      <c r="E3237" s="2">
        <f t="shared" ca="1" si="52"/>
        <v>1677</v>
      </c>
      <c r="F3237" s="3">
        <v>0.35</v>
      </c>
    </row>
    <row r="3238" spans="1:6" x14ac:dyDescent="0.3">
      <c r="A3238" t="s">
        <v>6655</v>
      </c>
      <c r="B3238" t="s">
        <v>3306</v>
      </c>
      <c r="C3238" t="s">
        <v>2010</v>
      </c>
      <c r="D3238" s="1">
        <f t="shared" ca="1" si="53"/>
        <v>44262</v>
      </c>
      <c r="E3238" s="2">
        <f t="shared" ca="1" si="52"/>
        <v>1374</v>
      </c>
      <c r="F3238" s="3">
        <v>0.35</v>
      </c>
    </row>
    <row r="3239" spans="1:6" x14ac:dyDescent="0.3">
      <c r="A3239" t="s">
        <v>6656</v>
      </c>
      <c r="B3239" t="s">
        <v>3307</v>
      </c>
      <c r="C3239" t="s">
        <v>2011</v>
      </c>
      <c r="D3239" s="1">
        <f t="shared" ca="1" si="53"/>
        <v>44511</v>
      </c>
      <c r="E3239" s="2">
        <f t="shared" ca="1" si="52"/>
        <v>629</v>
      </c>
      <c r="F3239" s="3">
        <v>0.35</v>
      </c>
    </row>
    <row r="3240" spans="1:6" x14ac:dyDescent="0.3">
      <c r="A3240" t="s">
        <v>6657</v>
      </c>
      <c r="B3240" t="s">
        <v>3308</v>
      </c>
      <c r="C3240" t="s">
        <v>2012</v>
      </c>
      <c r="D3240" s="1">
        <f t="shared" ca="1" si="53"/>
        <v>44353</v>
      </c>
      <c r="E3240" s="2">
        <f t="shared" ca="1" si="52"/>
        <v>1436</v>
      </c>
      <c r="F3240" s="3">
        <v>0.35</v>
      </c>
    </row>
    <row r="3241" spans="1:6" x14ac:dyDescent="0.3">
      <c r="A3241" t="s">
        <v>6658</v>
      </c>
      <c r="B3241" t="s">
        <v>3309</v>
      </c>
      <c r="C3241" t="s">
        <v>2013</v>
      </c>
      <c r="D3241" s="1">
        <f t="shared" ca="1" si="53"/>
        <v>44296</v>
      </c>
      <c r="E3241" s="2">
        <f t="shared" ca="1" si="52"/>
        <v>1343</v>
      </c>
      <c r="F3241" s="3">
        <v>0.55000000000000004</v>
      </c>
    </row>
    <row r="3242" spans="1:6" x14ac:dyDescent="0.3">
      <c r="A3242" t="s">
        <v>6659</v>
      </c>
      <c r="B3242" t="s">
        <v>3310</v>
      </c>
      <c r="C3242" t="s">
        <v>2014</v>
      </c>
      <c r="D3242" s="1">
        <f t="shared" ca="1" si="53"/>
        <v>44674</v>
      </c>
      <c r="E3242" s="2">
        <f t="shared" ca="1" si="52"/>
        <v>1074</v>
      </c>
      <c r="F3242" s="3">
        <v>0.55000000000000004</v>
      </c>
    </row>
    <row r="3243" spans="1:6" x14ac:dyDescent="0.3">
      <c r="A3243" t="s">
        <v>6660</v>
      </c>
      <c r="B3243" t="s">
        <v>3311</v>
      </c>
      <c r="C3243" t="s">
        <v>2015</v>
      </c>
      <c r="D3243" s="1">
        <f t="shared" ca="1" si="53"/>
        <v>44641</v>
      </c>
      <c r="E3243" s="2">
        <f t="shared" ca="1" si="52"/>
        <v>1306</v>
      </c>
      <c r="F3243" s="3">
        <v>0.55000000000000004</v>
      </c>
    </row>
    <row r="3244" spans="1:6" x14ac:dyDescent="0.3">
      <c r="A3244" t="s">
        <v>6661</v>
      </c>
      <c r="B3244" t="s">
        <v>3312</v>
      </c>
      <c r="C3244" t="s">
        <v>2016</v>
      </c>
      <c r="D3244" s="1">
        <f t="shared" ca="1" si="53"/>
        <v>44799</v>
      </c>
      <c r="E3244" s="2">
        <f t="shared" ca="1" si="52"/>
        <v>1428</v>
      </c>
      <c r="F3244" s="3">
        <v>0.55000000000000004</v>
      </c>
    </row>
    <row r="3245" spans="1:6" x14ac:dyDescent="0.3">
      <c r="A3245" t="s">
        <v>6662</v>
      </c>
      <c r="B3245" t="s">
        <v>3313</v>
      </c>
      <c r="C3245" t="s">
        <v>2017</v>
      </c>
      <c r="D3245" s="1">
        <f t="shared" ca="1" si="53"/>
        <v>44701</v>
      </c>
      <c r="E3245" s="2">
        <f t="shared" ca="1" si="52"/>
        <v>1568</v>
      </c>
      <c r="F3245" s="3">
        <v>0.5</v>
      </c>
    </row>
    <row r="3246" spans="1:6" x14ac:dyDescent="0.3">
      <c r="A3246" t="s">
        <v>6663</v>
      </c>
      <c r="B3246" t="s">
        <v>3314</v>
      </c>
      <c r="C3246" t="s">
        <v>2018</v>
      </c>
      <c r="D3246" s="1">
        <f t="shared" ca="1" si="53"/>
        <v>44995</v>
      </c>
      <c r="E3246" s="2">
        <f t="shared" ca="1" si="52"/>
        <v>1761</v>
      </c>
      <c r="F3246" s="3">
        <v>0.5</v>
      </c>
    </row>
    <row r="3247" spans="1:6" x14ac:dyDescent="0.3">
      <c r="A3247" t="s">
        <v>6664</v>
      </c>
      <c r="B3247" t="s">
        <v>3315</v>
      </c>
      <c r="C3247" t="s">
        <v>2019</v>
      </c>
      <c r="D3247" s="1">
        <f t="shared" ca="1" si="53"/>
        <v>44898</v>
      </c>
      <c r="E3247" s="2">
        <f t="shared" ca="1" si="52"/>
        <v>1011</v>
      </c>
      <c r="F3247" s="3">
        <v>0.5</v>
      </c>
    </row>
    <row r="3248" spans="1:6" x14ac:dyDescent="0.3">
      <c r="A3248" t="s">
        <v>6665</v>
      </c>
      <c r="B3248" t="s">
        <v>3316</v>
      </c>
      <c r="C3248" t="s">
        <v>2020</v>
      </c>
      <c r="D3248" s="1">
        <f t="shared" ca="1" si="53"/>
        <v>45016</v>
      </c>
      <c r="E3248" s="2">
        <f t="shared" ca="1" si="52"/>
        <v>1708</v>
      </c>
      <c r="F3248" s="3">
        <v>0.5</v>
      </c>
    </row>
    <row r="3249" spans="1:6" x14ac:dyDescent="0.3">
      <c r="A3249" t="s">
        <v>6666</v>
      </c>
      <c r="B3249" t="s">
        <v>3317</v>
      </c>
      <c r="C3249" t="s">
        <v>2021</v>
      </c>
      <c r="D3249" s="1">
        <f t="shared" ca="1" si="53"/>
        <v>44256</v>
      </c>
      <c r="E3249" s="2">
        <f t="shared" ca="1" si="52"/>
        <v>1061</v>
      </c>
      <c r="F3249" s="3">
        <v>0.5</v>
      </c>
    </row>
    <row r="3250" spans="1:6" x14ac:dyDescent="0.3">
      <c r="A3250" t="s">
        <v>6667</v>
      </c>
      <c r="B3250" t="s">
        <v>3318</v>
      </c>
      <c r="C3250" t="s">
        <v>2022</v>
      </c>
      <c r="D3250" s="1">
        <f t="shared" ca="1" si="53"/>
        <v>45013</v>
      </c>
      <c r="E3250" s="2">
        <f t="shared" ca="1" si="52"/>
        <v>1763</v>
      </c>
      <c r="F3250" s="3">
        <v>0.3</v>
      </c>
    </row>
    <row r="3251" spans="1:6" x14ac:dyDescent="0.3">
      <c r="A3251" t="s">
        <v>6668</v>
      </c>
      <c r="B3251" t="s">
        <v>3319</v>
      </c>
      <c r="C3251" t="s">
        <v>2023</v>
      </c>
      <c r="D3251" s="1">
        <f t="shared" ca="1" si="53"/>
        <v>44468</v>
      </c>
      <c r="E3251" s="2">
        <f t="shared" ca="1" si="52"/>
        <v>818</v>
      </c>
      <c r="F3251" s="3">
        <v>0.32</v>
      </c>
    </row>
    <row r="3252" spans="1:6" x14ac:dyDescent="0.3">
      <c r="A3252" t="s">
        <v>6669</v>
      </c>
      <c r="B3252" t="s">
        <v>3320</v>
      </c>
      <c r="C3252" t="s">
        <v>2024</v>
      </c>
      <c r="D3252" s="1">
        <f t="shared" ca="1" si="53"/>
        <v>44906</v>
      </c>
      <c r="E3252" s="2">
        <f t="shared" ca="1" si="52"/>
        <v>1082</v>
      </c>
      <c r="F3252" s="3">
        <v>0.25</v>
      </c>
    </row>
    <row r="3253" spans="1:6" x14ac:dyDescent="0.3">
      <c r="A3253" t="s">
        <v>6670</v>
      </c>
      <c r="B3253" t="s">
        <v>3321</v>
      </c>
      <c r="C3253" t="s">
        <v>2025</v>
      </c>
      <c r="D3253" s="1">
        <f t="shared" ca="1" si="53"/>
        <v>44456</v>
      </c>
      <c r="E3253" s="2">
        <f t="shared" ca="1" si="52"/>
        <v>687</v>
      </c>
      <c r="F3253" s="3">
        <v>0.45</v>
      </c>
    </row>
    <row r="3254" spans="1:6" x14ac:dyDescent="0.3">
      <c r="A3254" t="s">
        <v>6671</v>
      </c>
      <c r="B3254" t="s">
        <v>3322</v>
      </c>
      <c r="C3254" t="s">
        <v>2025</v>
      </c>
      <c r="D3254" s="1">
        <f t="shared" ca="1" si="53"/>
        <v>44935</v>
      </c>
      <c r="E3254" s="2">
        <f t="shared" ca="1" si="52"/>
        <v>1961</v>
      </c>
      <c r="F3254" s="3">
        <v>0.15</v>
      </c>
    </row>
    <row r="3255" spans="1:6" x14ac:dyDescent="0.3">
      <c r="A3255" t="s">
        <v>6672</v>
      </c>
      <c r="B3255" t="s">
        <v>3323</v>
      </c>
      <c r="C3255" t="s">
        <v>2025</v>
      </c>
      <c r="D3255" s="1">
        <f t="shared" ca="1" si="53"/>
        <v>44959</v>
      </c>
      <c r="E3255" s="2">
        <f t="shared" ca="1" si="52"/>
        <v>1117</v>
      </c>
      <c r="F3255" s="3">
        <v>0.33</v>
      </c>
    </row>
    <row r="3256" spans="1:6" x14ac:dyDescent="0.3">
      <c r="A3256" t="s">
        <v>6673</v>
      </c>
      <c r="B3256" t="s">
        <v>3324</v>
      </c>
      <c r="C3256" t="s">
        <v>2025</v>
      </c>
      <c r="D3256" s="1">
        <f t="shared" ca="1" si="53"/>
        <v>44955</v>
      </c>
      <c r="E3256" s="2">
        <f t="shared" ca="1" si="52"/>
        <v>1493</v>
      </c>
      <c r="F3256" s="3">
        <v>0.42</v>
      </c>
    </row>
    <row r="3257" spans="1:6" x14ac:dyDescent="0.3">
      <c r="A3257" t="s">
        <v>6674</v>
      </c>
      <c r="B3257" t="s">
        <v>3325</v>
      </c>
      <c r="C3257" t="s">
        <v>2025</v>
      </c>
      <c r="D3257" s="1">
        <f t="shared" ca="1" si="53"/>
        <v>44251</v>
      </c>
      <c r="E3257" s="2">
        <f t="shared" ca="1" si="52"/>
        <v>1508</v>
      </c>
      <c r="F3257" s="3">
        <v>0.42</v>
      </c>
    </row>
    <row r="3258" spans="1:6" x14ac:dyDescent="0.3">
      <c r="A3258" t="s">
        <v>6675</v>
      </c>
      <c r="B3258" t="s">
        <v>3326</v>
      </c>
      <c r="C3258" t="s">
        <v>2025</v>
      </c>
      <c r="D3258" s="1">
        <f t="shared" ca="1" si="53"/>
        <v>44218</v>
      </c>
      <c r="E3258" s="2">
        <f t="shared" ca="1" si="52"/>
        <v>1734</v>
      </c>
      <c r="F3258" s="3">
        <v>0.39</v>
      </c>
    </row>
    <row r="3259" spans="1:6" x14ac:dyDescent="0.3">
      <c r="A3259" t="s">
        <v>6676</v>
      </c>
      <c r="B3259" t="s">
        <v>3327</v>
      </c>
      <c r="C3259" t="s">
        <v>2026</v>
      </c>
      <c r="D3259" s="1">
        <f t="shared" ca="1" si="53"/>
        <v>44885</v>
      </c>
      <c r="E3259" s="2">
        <f t="shared" ca="1" si="52"/>
        <v>1854</v>
      </c>
      <c r="F3259" s="3">
        <v>0.39</v>
      </c>
    </row>
    <row r="3260" spans="1:6" x14ac:dyDescent="0.3">
      <c r="A3260" t="s">
        <v>6677</v>
      </c>
      <c r="B3260" t="s">
        <v>3328</v>
      </c>
      <c r="C3260" t="s">
        <v>2027</v>
      </c>
      <c r="D3260" s="1">
        <f t="shared" ca="1" si="53"/>
        <v>44520</v>
      </c>
      <c r="E3260" s="2">
        <f t="shared" ca="1" si="52"/>
        <v>1653</v>
      </c>
      <c r="F3260" s="3">
        <v>0.39</v>
      </c>
    </row>
    <row r="3261" spans="1:6" x14ac:dyDescent="0.3">
      <c r="A3261" t="s">
        <v>6678</v>
      </c>
      <c r="B3261" t="s">
        <v>3329</v>
      </c>
      <c r="C3261" t="s">
        <v>2028</v>
      </c>
      <c r="D3261" s="1">
        <f t="shared" ca="1" si="53"/>
        <v>44642</v>
      </c>
      <c r="E3261" s="2">
        <f t="shared" ca="1" si="52"/>
        <v>1459</v>
      </c>
      <c r="F3261" s="3">
        <v>0.39</v>
      </c>
    </row>
    <row r="3262" spans="1:6" x14ac:dyDescent="0.3">
      <c r="A3262" t="s">
        <v>6679</v>
      </c>
      <c r="B3262" t="s">
        <v>3330</v>
      </c>
      <c r="C3262" t="s">
        <v>2029</v>
      </c>
      <c r="D3262" s="1">
        <f t="shared" ca="1" si="53"/>
        <v>44982</v>
      </c>
      <c r="E3262" s="2">
        <f t="shared" ca="1" si="52"/>
        <v>621</v>
      </c>
      <c r="F3262" s="3">
        <v>0.3</v>
      </c>
    </row>
    <row r="3263" spans="1:6" x14ac:dyDescent="0.3">
      <c r="A3263" t="s">
        <v>6680</v>
      </c>
      <c r="B3263" t="s">
        <v>3331</v>
      </c>
      <c r="C3263" t="s">
        <v>2030</v>
      </c>
      <c r="D3263" s="1">
        <f t="shared" ca="1" si="53"/>
        <v>44598</v>
      </c>
      <c r="E3263" s="2">
        <f t="shared" ca="1" si="52"/>
        <v>1991</v>
      </c>
      <c r="F3263" s="3">
        <v>0.3</v>
      </c>
    </row>
    <row r="3264" spans="1:6" x14ac:dyDescent="0.3">
      <c r="A3264" t="s">
        <v>6681</v>
      </c>
      <c r="B3264" t="s">
        <v>3332</v>
      </c>
      <c r="C3264" t="s">
        <v>2031</v>
      </c>
      <c r="D3264" s="1">
        <f t="shared" ca="1" si="53"/>
        <v>44526</v>
      </c>
      <c r="E3264" s="2">
        <f t="shared" ca="1" si="52"/>
        <v>1842</v>
      </c>
      <c r="F3264" s="3">
        <v>0.3</v>
      </c>
    </row>
    <row r="3265" spans="1:6" x14ac:dyDescent="0.3">
      <c r="A3265" t="s">
        <v>6682</v>
      </c>
      <c r="B3265" t="s">
        <v>3333</v>
      </c>
      <c r="C3265" t="s">
        <v>2032</v>
      </c>
      <c r="D3265" s="1">
        <f t="shared" ca="1" si="53"/>
        <v>44705</v>
      </c>
      <c r="E3265" s="2">
        <f t="shared" ca="1" si="52"/>
        <v>1061</v>
      </c>
      <c r="F3265" s="3">
        <v>0.25</v>
      </c>
    </row>
    <row r="3266" spans="1:6" x14ac:dyDescent="0.3">
      <c r="A3266" t="s">
        <v>6683</v>
      </c>
      <c r="B3266" t="s">
        <v>3334</v>
      </c>
      <c r="C3266" t="s">
        <v>2033</v>
      </c>
      <c r="D3266" s="1">
        <f t="shared" ca="1" si="53"/>
        <v>44322</v>
      </c>
      <c r="E3266" s="2">
        <f t="shared" ref="E3266:E3329" ca="1" si="54">RANDBETWEEN(600, 2000)</f>
        <v>1394</v>
      </c>
      <c r="F3266" s="3">
        <v>0.25</v>
      </c>
    </row>
    <row r="3267" spans="1:6" x14ac:dyDescent="0.3">
      <c r="A3267" t="s">
        <v>6684</v>
      </c>
      <c r="B3267" t="s">
        <v>3335</v>
      </c>
      <c r="C3267" t="s">
        <v>2034</v>
      </c>
      <c r="D3267" s="1">
        <f t="shared" ref="D3267:D3330" ca="1" si="55">RANDBETWEEN(DATE(2021,1,1),DATE(2023,3,31))</f>
        <v>44207</v>
      </c>
      <c r="E3267" s="2">
        <f t="shared" ca="1" si="54"/>
        <v>1636</v>
      </c>
      <c r="F3267" s="3">
        <v>0.3</v>
      </c>
    </row>
    <row r="3268" spans="1:6" x14ac:dyDescent="0.3">
      <c r="A3268" t="s">
        <v>6685</v>
      </c>
      <c r="B3268" t="s">
        <v>3336</v>
      </c>
      <c r="C3268" t="s">
        <v>2035</v>
      </c>
      <c r="D3268" s="1">
        <f t="shared" ca="1" si="55"/>
        <v>44644</v>
      </c>
      <c r="E3268" s="2">
        <f t="shared" ca="1" si="54"/>
        <v>876</v>
      </c>
      <c r="F3268" s="3">
        <v>0.3</v>
      </c>
    </row>
    <row r="3269" spans="1:6" x14ac:dyDescent="0.3">
      <c r="A3269" t="s">
        <v>6686</v>
      </c>
      <c r="B3269" t="s">
        <v>3337</v>
      </c>
      <c r="C3269" t="s">
        <v>2036</v>
      </c>
      <c r="D3269" s="1">
        <f t="shared" ca="1" si="55"/>
        <v>44943</v>
      </c>
      <c r="E3269" s="2">
        <f t="shared" ca="1" si="54"/>
        <v>1106</v>
      </c>
      <c r="F3269" s="3">
        <v>0.3</v>
      </c>
    </row>
    <row r="3270" spans="1:6" x14ac:dyDescent="0.3">
      <c r="A3270" t="s">
        <v>6687</v>
      </c>
      <c r="B3270" t="s">
        <v>3338</v>
      </c>
      <c r="C3270" t="s">
        <v>2037</v>
      </c>
      <c r="D3270" s="1">
        <f t="shared" ca="1" si="55"/>
        <v>44636</v>
      </c>
      <c r="E3270" s="2">
        <f t="shared" ca="1" si="54"/>
        <v>635</v>
      </c>
      <c r="F3270" s="3">
        <v>0.4</v>
      </c>
    </row>
    <row r="3271" spans="1:6" x14ac:dyDescent="0.3">
      <c r="A3271" t="s">
        <v>6688</v>
      </c>
      <c r="B3271" t="s">
        <v>3339</v>
      </c>
      <c r="C3271" t="s">
        <v>2038</v>
      </c>
      <c r="D3271" s="1">
        <f t="shared" ca="1" si="55"/>
        <v>45006</v>
      </c>
      <c r="E3271" s="2">
        <f t="shared" ca="1" si="54"/>
        <v>1707</v>
      </c>
      <c r="F3271" s="3">
        <v>0.4</v>
      </c>
    </row>
    <row r="3272" spans="1:6" x14ac:dyDescent="0.3">
      <c r="A3272" t="s">
        <v>6689</v>
      </c>
      <c r="B3272" t="s">
        <v>3340</v>
      </c>
      <c r="C3272" t="s">
        <v>2039</v>
      </c>
      <c r="D3272" s="1">
        <f t="shared" ca="1" si="55"/>
        <v>44716</v>
      </c>
      <c r="E3272" s="2">
        <f t="shared" ca="1" si="54"/>
        <v>937</v>
      </c>
      <c r="F3272" s="3">
        <v>0.4</v>
      </c>
    </row>
    <row r="3273" spans="1:6" x14ac:dyDescent="0.3">
      <c r="A3273" t="s">
        <v>6690</v>
      </c>
      <c r="B3273" t="s">
        <v>3341</v>
      </c>
      <c r="C3273" t="s">
        <v>2040</v>
      </c>
      <c r="D3273" s="1">
        <f t="shared" ca="1" si="55"/>
        <v>44412</v>
      </c>
      <c r="E3273" s="2">
        <f t="shared" ca="1" si="54"/>
        <v>768</v>
      </c>
      <c r="F3273" s="3">
        <v>0.4</v>
      </c>
    </row>
    <row r="3274" spans="1:6" x14ac:dyDescent="0.3">
      <c r="A3274" t="s">
        <v>6691</v>
      </c>
      <c r="B3274" t="s">
        <v>3342</v>
      </c>
      <c r="C3274" t="s">
        <v>2041</v>
      </c>
      <c r="D3274" s="1">
        <f t="shared" ca="1" si="55"/>
        <v>44419</v>
      </c>
      <c r="E3274" s="2">
        <f t="shared" ca="1" si="54"/>
        <v>1694</v>
      </c>
      <c r="F3274" s="3">
        <v>0.4</v>
      </c>
    </row>
    <row r="3275" spans="1:6" x14ac:dyDescent="0.3">
      <c r="A3275" t="s">
        <v>6692</v>
      </c>
      <c r="B3275" t="s">
        <v>3343</v>
      </c>
      <c r="C3275" t="s">
        <v>2042</v>
      </c>
      <c r="D3275" s="1">
        <f t="shared" ca="1" si="55"/>
        <v>44742</v>
      </c>
      <c r="E3275" s="2">
        <f t="shared" ca="1" si="54"/>
        <v>1387</v>
      </c>
      <c r="F3275" s="3">
        <v>0.4</v>
      </c>
    </row>
    <row r="3276" spans="1:6" x14ac:dyDescent="0.3">
      <c r="A3276" t="s">
        <v>6693</v>
      </c>
      <c r="B3276" t="s">
        <v>3344</v>
      </c>
      <c r="C3276" t="s">
        <v>2043</v>
      </c>
      <c r="D3276" s="1">
        <f t="shared" ca="1" si="55"/>
        <v>44600</v>
      </c>
      <c r="E3276" s="2">
        <f t="shared" ca="1" si="54"/>
        <v>1166</v>
      </c>
      <c r="F3276" s="3">
        <v>0.45</v>
      </c>
    </row>
    <row r="3277" spans="1:6" x14ac:dyDescent="0.3">
      <c r="A3277" t="s">
        <v>6694</v>
      </c>
      <c r="B3277" t="s">
        <v>3345</v>
      </c>
      <c r="C3277" t="s">
        <v>2044</v>
      </c>
      <c r="D3277" s="1">
        <f t="shared" ca="1" si="55"/>
        <v>44392</v>
      </c>
      <c r="E3277" s="2">
        <f t="shared" ca="1" si="54"/>
        <v>969</v>
      </c>
      <c r="F3277" s="3">
        <v>0.45</v>
      </c>
    </row>
    <row r="3278" spans="1:6" x14ac:dyDescent="0.3">
      <c r="A3278" t="s">
        <v>6695</v>
      </c>
      <c r="B3278" t="s">
        <v>3346</v>
      </c>
      <c r="C3278" t="s">
        <v>2045</v>
      </c>
      <c r="D3278" s="1">
        <f t="shared" ca="1" si="55"/>
        <v>44687</v>
      </c>
      <c r="E3278" s="2">
        <f t="shared" ca="1" si="54"/>
        <v>1226</v>
      </c>
      <c r="F3278" s="3">
        <v>0.45</v>
      </c>
    </row>
    <row r="3279" spans="1:6" x14ac:dyDescent="0.3">
      <c r="A3279" t="s">
        <v>6696</v>
      </c>
      <c r="B3279" t="s">
        <v>3347</v>
      </c>
      <c r="C3279" t="s">
        <v>2046</v>
      </c>
      <c r="D3279" s="1">
        <f t="shared" ca="1" si="55"/>
        <v>44538</v>
      </c>
      <c r="E3279" s="2">
        <f t="shared" ca="1" si="54"/>
        <v>1804</v>
      </c>
      <c r="F3279" s="3">
        <v>0.47</v>
      </c>
    </row>
    <row r="3280" spans="1:6" x14ac:dyDescent="0.3">
      <c r="A3280" t="s">
        <v>6697</v>
      </c>
      <c r="B3280" t="s">
        <v>3348</v>
      </c>
      <c r="C3280" t="s">
        <v>2047</v>
      </c>
      <c r="D3280" s="1">
        <f t="shared" ca="1" si="55"/>
        <v>44489</v>
      </c>
      <c r="E3280" s="2">
        <f t="shared" ca="1" si="54"/>
        <v>1565</v>
      </c>
      <c r="F3280" s="3">
        <v>0.47</v>
      </c>
    </row>
    <row r="3281" spans="1:6" x14ac:dyDescent="0.3">
      <c r="A3281" t="s">
        <v>6698</v>
      </c>
      <c r="B3281" t="s">
        <v>3349</v>
      </c>
      <c r="C3281" t="s">
        <v>2048</v>
      </c>
      <c r="D3281" s="1">
        <f t="shared" ca="1" si="55"/>
        <v>44851</v>
      </c>
      <c r="E3281" s="2">
        <f t="shared" ca="1" si="54"/>
        <v>1427</v>
      </c>
      <c r="F3281" s="3">
        <v>0.46</v>
      </c>
    </row>
    <row r="3282" spans="1:6" x14ac:dyDescent="0.3">
      <c r="A3282" t="s">
        <v>6699</v>
      </c>
      <c r="B3282" t="s">
        <v>3350</v>
      </c>
      <c r="C3282" t="s">
        <v>2049</v>
      </c>
      <c r="D3282" s="1">
        <f t="shared" ca="1" si="55"/>
        <v>44388</v>
      </c>
      <c r="E3282" s="2">
        <f t="shared" ca="1" si="54"/>
        <v>1334</v>
      </c>
      <c r="F3282" s="3">
        <v>0.46</v>
      </c>
    </row>
    <row r="3283" spans="1:6" x14ac:dyDescent="0.3">
      <c r="A3283" t="s">
        <v>6700</v>
      </c>
      <c r="B3283" t="s">
        <v>3351</v>
      </c>
      <c r="C3283" t="s">
        <v>2050</v>
      </c>
      <c r="D3283" s="1">
        <f t="shared" ca="1" si="55"/>
        <v>44326</v>
      </c>
      <c r="E3283" s="2">
        <f t="shared" ca="1" si="54"/>
        <v>1200</v>
      </c>
      <c r="F3283" s="3">
        <v>0.46</v>
      </c>
    </row>
    <row r="3284" spans="1:6" x14ac:dyDescent="0.3">
      <c r="A3284" t="s">
        <v>6701</v>
      </c>
      <c r="B3284" t="s">
        <v>3352</v>
      </c>
      <c r="C3284" t="s">
        <v>2051</v>
      </c>
      <c r="D3284" s="1">
        <f t="shared" ca="1" si="55"/>
        <v>44804</v>
      </c>
      <c r="E3284" s="2">
        <f t="shared" ca="1" si="54"/>
        <v>950</v>
      </c>
      <c r="F3284" s="3">
        <v>0.3</v>
      </c>
    </row>
    <row r="3285" spans="1:6" x14ac:dyDescent="0.3">
      <c r="A3285" t="s">
        <v>6702</v>
      </c>
      <c r="B3285" t="s">
        <v>3353</v>
      </c>
      <c r="C3285" t="s">
        <v>2052</v>
      </c>
      <c r="D3285" s="1">
        <f t="shared" ca="1" si="55"/>
        <v>44614</v>
      </c>
      <c r="E3285" s="2">
        <f t="shared" ca="1" si="54"/>
        <v>1600</v>
      </c>
      <c r="F3285" s="3">
        <v>0.3</v>
      </c>
    </row>
    <row r="3286" spans="1:6" x14ac:dyDescent="0.3">
      <c r="A3286" t="s">
        <v>6703</v>
      </c>
      <c r="B3286" t="s">
        <v>3354</v>
      </c>
      <c r="C3286" t="s">
        <v>2053</v>
      </c>
      <c r="D3286" s="1">
        <f t="shared" ca="1" si="55"/>
        <v>44685</v>
      </c>
      <c r="E3286" s="2">
        <f t="shared" ca="1" si="54"/>
        <v>1770</v>
      </c>
      <c r="F3286" s="3">
        <v>0.3</v>
      </c>
    </row>
    <row r="3287" spans="1:6" x14ac:dyDescent="0.3">
      <c r="A3287" t="s">
        <v>6704</v>
      </c>
      <c r="B3287" t="s">
        <v>3355</v>
      </c>
      <c r="C3287" t="s">
        <v>2054</v>
      </c>
      <c r="D3287" s="1">
        <f t="shared" ca="1" si="55"/>
        <v>44325</v>
      </c>
      <c r="E3287" s="2">
        <f t="shared" ca="1" si="54"/>
        <v>642</v>
      </c>
      <c r="F3287" s="3">
        <v>0.3</v>
      </c>
    </row>
    <row r="3288" spans="1:6" x14ac:dyDescent="0.3">
      <c r="A3288" t="s">
        <v>6705</v>
      </c>
      <c r="B3288" t="s">
        <v>3356</v>
      </c>
      <c r="C3288" t="s">
        <v>2055</v>
      </c>
      <c r="D3288" s="1">
        <f t="shared" ca="1" si="55"/>
        <v>44460</v>
      </c>
      <c r="E3288" s="2">
        <f t="shared" ca="1" si="54"/>
        <v>1619</v>
      </c>
      <c r="F3288" s="3">
        <v>0.3</v>
      </c>
    </row>
    <row r="3289" spans="1:6" x14ac:dyDescent="0.3">
      <c r="A3289" t="s">
        <v>6706</v>
      </c>
      <c r="B3289" t="s">
        <v>3357</v>
      </c>
      <c r="C3289" t="s">
        <v>2056</v>
      </c>
      <c r="D3289" s="1">
        <f t="shared" ca="1" si="55"/>
        <v>44264</v>
      </c>
      <c r="E3289" s="2">
        <f t="shared" ca="1" si="54"/>
        <v>708</v>
      </c>
      <c r="F3289" s="3">
        <v>0.35</v>
      </c>
    </row>
    <row r="3290" spans="1:6" x14ac:dyDescent="0.3">
      <c r="A3290" t="s">
        <v>6707</v>
      </c>
      <c r="B3290" t="s">
        <v>3358</v>
      </c>
      <c r="C3290" t="s">
        <v>2057</v>
      </c>
      <c r="D3290" s="1">
        <f t="shared" ca="1" si="55"/>
        <v>44329</v>
      </c>
      <c r="E3290" s="2">
        <f t="shared" ca="1" si="54"/>
        <v>613</v>
      </c>
      <c r="F3290" s="3">
        <v>0.35</v>
      </c>
    </row>
    <row r="3291" spans="1:6" x14ac:dyDescent="0.3">
      <c r="A3291" t="s">
        <v>6708</v>
      </c>
      <c r="B3291" t="s">
        <v>3359</v>
      </c>
      <c r="C3291" t="s">
        <v>2058</v>
      </c>
      <c r="D3291" s="1">
        <f t="shared" ca="1" si="55"/>
        <v>44568</v>
      </c>
      <c r="E3291" s="2">
        <f t="shared" ca="1" si="54"/>
        <v>753</v>
      </c>
      <c r="F3291" s="3">
        <v>0.35</v>
      </c>
    </row>
    <row r="3292" spans="1:6" x14ac:dyDescent="0.3">
      <c r="A3292" t="s">
        <v>6709</v>
      </c>
      <c r="B3292" t="s">
        <v>3360</v>
      </c>
      <c r="C3292" t="s">
        <v>2059</v>
      </c>
      <c r="D3292" s="1">
        <f t="shared" ca="1" si="55"/>
        <v>44928</v>
      </c>
      <c r="E3292" s="2">
        <f t="shared" ca="1" si="54"/>
        <v>1391</v>
      </c>
      <c r="F3292" s="3">
        <v>0.35</v>
      </c>
    </row>
    <row r="3293" spans="1:6" x14ac:dyDescent="0.3">
      <c r="A3293" t="s">
        <v>6710</v>
      </c>
      <c r="B3293" t="s">
        <v>3361</v>
      </c>
      <c r="C3293" t="s">
        <v>2060</v>
      </c>
      <c r="D3293" s="1">
        <f t="shared" ca="1" si="55"/>
        <v>44362</v>
      </c>
      <c r="E3293" s="2">
        <f t="shared" ca="1" si="54"/>
        <v>615</v>
      </c>
      <c r="F3293" s="3">
        <v>0.35</v>
      </c>
    </row>
    <row r="3294" spans="1:6" x14ac:dyDescent="0.3">
      <c r="A3294" t="s">
        <v>6711</v>
      </c>
      <c r="B3294" t="s">
        <v>3362</v>
      </c>
      <c r="C3294" t="s">
        <v>2061</v>
      </c>
      <c r="D3294" s="1">
        <f t="shared" ca="1" si="55"/>
        <v>44892</v>
      </c>
      <c r="E3294" s="2">
        <f t="shared" ca="1" si="54"/>
        <v>1372</v>
      </c>
      <c r="F3294" s="3">
        <v>0.35</v>
      </c>
    </row>
    <row r="3295" spans="1:6" x14ac:dyDescent="0.3">
      <c r="A3295" t="s">
        <v>6712</v>
      </c>
      <c r="B3295" t="s">
        <v>3363</v>
      </c>
      <c r="C3295" t="s">
        <v>2062</v>
      </c>
      <c r="D3295" s="1">
        <f t="shared" ca="1" si="55"/>
        <v>44839</v>
      </c>
      <c r="E3295" s="2">
        <f t="shared" ca="1" si="54"/>
        <v>1270</v>
      </c>
      <c r="F3295" s="3">
        <v>0.4</v>
      </c>
    </row>
    <row r="3296" spans="1:6" x14ac:dyDescent="0.3">
      <c r="A3296" t="s">
        <v>6713</v>
      </c>
      <c r="B3296" t="s">
        <v>3364</v>
      </c>
      <c r="C3296" t="s">
        <v>2063</v>
      </c>
      <c r="D3296" s="1">
        <f t="shared" ca="1" si="55"/>
        <v>44868</v>
      </c>
      <c r="E3296" s="2">
        <f t="shared" ca="1" si="54"/>
        <v>1484</v>
      </c>
      <c r="F3296" s="3">
        <v>0.4</v>
      </c>
    </row>
    <row r="3297" spans="1:6" x14ac:dyDescent="0.3">
      <c r="A3297" t="s">
        <v>6714</v>
      </c>
      <c r="B3297" t="s">
        <v>3365</v>
      </c>
      <c r="C3297" t="s">
        <v>2064</v>
      </c>
      <c r="D3297" s="1">
        <f t="shared" ca="1" si="55"/>
        <v>44593</v>
      </c>
      <c r="E3297" s="2">
        <f t="shared" ca="1" si="54"/>
        <v>1348</v>
      </c>
      <c r="F3297" s="3">
        <v>0.15</v>
      </c>
    </row>
    <row r="3298" spans="1:6" x14ac:dyDescent="0.3">
      <c r="A3298" t="s">
        <v>6715</v>
      </c>
      <c r="B3298" t="s">
        <v>3366</v>
      </c>
      <c r="C3298" t="s">
        <v>2065</v>
      </c>
      <c r="D3298" s="1">
        <f t="shared" ca="1" si="55"/>
        <v>44829</v>
      </c>
      <c r="E3298" s="2">
        <f t="shared" ca="1" si="54"/>
        <v>699</v>
      </c>
      <c r="F3298" s="3">
        <v>0.15</v>
      </c>
    </row>
    <row r="3299" spans="1:6" x14ac:dyDescent="0.3">
      <c r="A3299" t="s">
        <v>6716</v>
      </c>
      <c r="B3299" t="s">
        <v>3367</v>
      </c>
      <c r="C3299" t="s">
        <v>2066</v>
      </c>
      <c r="D3299" s="1">
        <f t="shared" ca="1" si="55"/>
        <v>44563</v>
      </c>
      <c r="E3299" s="2">
        <f t="shared" ca="1" si="54"/>
        <v>612</v>
      </c>
      <c r="F3299" s="3">
        <v>0.15</v>
      </c>
    </row>
    <row r="3300" spans="1:6" x14ac:dyDescent="0.3">
      <c r="A3300" t="s">
        <v>6717</v>
      </c>
      <c r="B3300" t="s">
        <v>3368</v>
      </c>
      <c r="C3300" t="s">
        <v>2067</v>
      </c>
      <c r="D3300" s="1">
        <f t="shared" ca="1" si="55"/>
        <v>44365</v>
      </c>
      <c r="E3300" s="2">
        <f t="shared" ca="1" si="54"/>
        <v>1083</v>
      </c>
      <c r="F3300" s="3">
        <v>0.35</v>
      </c>
    </row>
    <row r="3301" spans="1:6" x14ac:dyDescent="0.3">
      <c r="A3301" t="s">
        <v>6718</v>
      </c>
      <c r="B3301" t="s">
        <v>3369</v>
      </c>
      <c r="C3301" t="s">
        <v>2068</v>
      </c>
      <c r="D3301" s="1">
        <f t="shared" ca="1" si="55"/>
        <v>44284</v>
      </c>
      <c r="E3301" s="2">
        <f t="shared" ca="1" si="54"/>
        <v>1371</v>
      </c>
      <c r="F3301" s="3">
        <v>0.35</v>
      </c>
    </row>
    <row r="3302" spans="1:6" x14ac:dyDescent="0.3">
      <c r="A3302" t="s">
        <v>6719</v>
      </c>
      <c r="B3302" t="s">
        <v>3370</v>
      </c>
      <c r="C3302" t="s">
        <v>2069</v>
      </c>
      <c r="D3302" s="1">
        <f t="shared" ca="1" si="55"/>
        <v>44440</v>
      </c>
      <c r="E3302" s="2">
        <f t="shared" ca="1" si="54"/>
        <v>1862</v>
      </c>
      <c r="F3302" s="3">
        <v>0.35</v>
      </c>
    </row>
    <row r="3303" spans="1:6" x14ac:dyDescent="0.3">
      <c r="A3303" t="s">
        <v>6720</v>
      </c>
      <c r="B3303" t="s">
        <v>3371</v>
      </c>
      <c r="C3303" t="s">
        <v>2070</v>
      </c>
      <c r="D3303" s="1">
        <f t="shared" ca="1" si="55"/>
        <v>44571</v>
      </c>
      <c r="E3303" s="2">
        <f t="shared" ca="1" si="54"/>
        <v>624</v>
      </c>
      <c r="F3303" s="3">
        <v>0.35</v>
      </c>
    </row>
    <row r="3304" spans="1:6" x14ac:dyDescent="0.3">
      <c r="A3304" t="s">
        <v>6721</v>
      </c>
      <c r="B3304" t="s">
        <v>3372</v>
      </c>
      <c r="C3304" t="s">
        <v>2071</v>
      </c>
      <c r="D3304" s="1">
        <f t="shared" ca="1" si="55"/>
        <v>44959</v>
      </c>
      <c r="E3304" s="2">
        <f t="shared" ca="1" si="54"/>
        <v>969</v>
      </c>
      <c r="F3304" s="3">
        <v>0.55000000000000004</v>
      </c>
    </row>
    <row r="3305" spans="1:6" x14ac:dyDescent="0.3">
      <c r="A3305" t="s">
        <v>6722</v>
      </c>
      <c r="B3305" t="s">
        <v>3373</v>
      </c>
      <c r="C3305" t="s">
        <v>2072</v>
      </c>
      <c r="D3305" s="1">
        <f t="shared" ca="1" si="55"/>
        <v>44468</v>
      </c>
      <c r="E3305" s="2">
        <f t="shared" ca="1" si="54"/>
        <v>1634</v>
      </c>
      <c r="F3305" s="3">
        <v>0.55000000000000004</v>
      </c>
    </row>
    <row r="3306" spans="1:6" x14ac:dyDescent="0.3">
      <c r="A3306" t="s">
        <v>6723</v>
      </c>
      <c r="B3306" t="s">
        <v>3374</v>
      </c>
      <c r="C3306" t="s">
        <v>2073</v>
      </c>
      <c r="D3306" s="1">
        <f t="shared" ca="1" si="55"/>
        <v>44685</v>
      </c>
      <c r="E3306" s="2">
        <f t="shared" ca="1" si="54"/>
        <v>1730</v>
      </c>
      <c r="F3306" s="3">
        <v>0.55000000000000004</v>
      </c>
    </row>
    <row r="3307" spans="1:6" x14ac:dyDescent="0.3">
      <c r="A3307" t="s">
        <v>6724</v>
      </c>
      <c r="B3307" t="s">
        <v>3375</v>
      </c>
      <c r="C3307" t="s">
        <v>2074</v>
      </c>
      <c r="D3307" s="1">
        <f t="shared" ca="1" si="55"/>
        <v>44618</v>
      </c>
      <c r="E3307" s="2">
        <f t="shared" ca="1" si="54"/>
        <v>1241</v>
      </c>
      <c r="F3307" s="3">
        <v>0.55000000000000004</v>
      </c>
    </row>
    <row r="3308" spans="1:6" x14ac:dyDescent="0.3">
      <c r="A3308" t="s">
        <v>6725</v>
      </c>
      <c r="B3308" t="s">
        <v>3376</v>
      </c>
      <c r="C3308" t="s">
        <v>2075</v>
      </c>
      <c r="D3308" s="1">
        <f t="shared" ca="1" si="55"/>
        <v>44735</v>
      </c>
      <c r="E3308" s="2">
        <f t="shared" ca="1" si="54"/>
        <v>1968</v>
      </c>
      <c r="F3308" s="3">
        <v>0.5</v>
      </c>
    </row>
    <row r="3309" spans="1:6" x14ac:dyDescent="0.3">
      <c r="A3309" t="s">
        <v>6726</v>
      </c>
      <c r="B3309" t="s">
        <v>3377</v>
      </c>
      <c r="C3309" t="s">
        <v>2076</v>
      </c>
      <c r="D3309" s="1">
        <f t="shared" ca="1" si="55"/>
        <v>44593</v>
      </c>
      <c r="E3309" s="2">
        <f t="shared" ca="1" si="54"/>
        <v>866</v>
      </c>
      <c r="F3309" s="3">
        <v>0.5</v>
      </c>
    </row>
    <row r="3310" spans="1:6" x14ac:dyDescent="0.3">
      <c r="A3310" t="s">
        <v>6727</v>
      </c>
      <c r="B3310" t="s">
        <v>3378</v>
      </c>
      <c r="C3310" t="s">
        <v>2076</v>
      </c>
      <c r="D3310" s="1">
        <f t="shared" ca="1" si="55"/>
        <v>44327</v>
      </c>
      <c r="E3310" s="2">
        <f t="shared" ca="1" si="54"/>
        <v>1102</v>
      </c>
      <c r="F3310" s="3">
        <v>0.5</v>
      </c>
    </row>
    <row r="3311" spans="1:6" x14ac:dyDescent="0.3">
      <c r="A3311" t="s">
        <v>6728</v>
      </c>
      <c r="B3311" t="s">
        <v>3379</v>
      </c>
      <c r="C3311" t="s">
        <v>2076</v>
      </c>
      <c r="D3311" s="1">
        <f t="shared" ca="1" si="55"/>
        <v>44550</v>
      </c>
      <c r="E3311" s="2">
        <f t="shared" ca="1" si="54"/>
        <v>1886</v>
      </c>
      <c r="F3311" s="3">
        <v>0.5</v>
      </c>
    </row>
    <row r="3312" spans="1:6" x14ac:dyDescent="0.3">
      <c r="A3312" t="s">
        <v>6729</v>
      </c>
      <c r="B3312" t="s">
        <v>3380</v>
      </c>
      <c r="C3312" t="s">
        <v>2076</v>
      </c>
      <c r="D3312" s="1">
        <f t="shared" ca="1" si="55"/>
        <v>44938</v>
      </c>
      <c r="E3312" s="2">
        <f t="shared" ca="1" si="54"/>
        <v>1594</v>
      </c>
      <c r="F3312" s="3">
        <v>0.5</v>
      </c>
    </row>
    <row r="3313" spans="1:6" x14ac:dyDescent="0.3">
      <c r="A3313" t="s">
        <v>6730</v>
      </c>
      <c r="B3313" t="s">
        <v>3381</v>
      </c>
      <c r="C3313" t="s">
        <v>2076</v>
      </c>
      <c r="D3313" s="1">
        <f t="shared" ca="1" si="55"/>
        <v>44315</v>
      </c>
      <c r="E3313" s="2">
        <f t="shared" ca="1" si="54"/>
        <v>1790</v>
      </c>
      <c r="F3313" s="3">
        <v>0.3</v>
      </c>
    </row>
    <row r="3314" spans="1:6" x14ac:dyDescent="0.3">
      <c r="A3314" t="s">
        <v>6731</v>
      </c>
      <c r="B3314" t="s">
        <v>3382</v>
      </c>
      <c r="C3314" t="s">
        <v>2076</v>
      </c>
      <c r="D3314" s="1">
        <f t="shared" ca="1" si="55"/>
        <v>44914</v>
      </c>
      <c r="E3314" s="2">
        <f t="shared" ca="1" si="54"/>
        <v>851</v>
      </c>
      <c r="F3314" s="3">
        <v>0.32</v>
      </c>
    </row>
    <row r="3315" spans="1:6" x14ac:dyDescent="0.3">
      <c r="A3315" t="s">
        <v>6732</v>
      </c>
      <c r="B3315" t="s">
        <v>3383</v>
      </c>
      <c r="C3315" t="s">
        <v>2076</v>
      </c>
      <c r="D3315" s="1">
        <f t="shared" ca="1" si="55"/>
        <v>44502</v>
      </c>
      <c r="E3315" s="2">
        <f t="shared" ca="1" si="54"/>
        <v>879</v>
      </c>
      <c r="F3315" s="3">
        <v>0.25</v>
      </c>
    </row>
    <row r="3316" spans="1:6" x14ac:dyDescent="0.3">
      <c r="A3316" t="s">
        <v>6733</v>
      </c>
      <c r="B3316" t="s">
        <v>3384</v>
      </c>
      <c r="C3316" t="s">
        <v>2076</v>
      </c>
      <c r="D3316" s="1">
        <f t="shared" ca="1" si="55"/>
        <v>44567</v>
      </c>
      <c r="E3316" s="2">
        <f t="shared" ca="1" si="54"/>
        <v>1754</v>
      </c>
      <c r="F3316" s="3">
        <v>0.45</v>
      </c>
    </row>
    <row r="3317" spans="1:6" x14ac:dyDescent="0.3">
      <c r="A3317" t="s">
        <v>6734</v>
      </c>
      <c r="B3317" t="s">
        <v>3285</v>
      </c>
      <c r="C3317" t="s">
        <v>2077</v>
      </c>
      <c r="D3317" s="1">
        <f t="shared" ca="1" si="55"/>
        <v>44960</v>
      </c>
      <c r="E3317" s="2">
        <f t="shared" ca="1" si="54"/>
        <v>1316</v>
      </c>
      <c r="F3317" s="3">
        <v>0.15</v>
      </c>
    </row>
    <row r="3318" spans="1:6" x14ac:dyDescent="0.3">
      <c r="A3318" t="s">
        <v>6735</v>
      </c>
      <c r="B3318" t="s">
        <v>3286</v>
      </c>
      <c r="C3318" t="s">
        <v>2078</v>
      </c>
      <c r="D3318" s="1">
        <f t="shared" ca="1" si="55"/>
        <v>44901</v>
      </c>
      <c r="E3318" s="2">
        <f t="shared" ca="1" si="54"/>
        <v>785</v>
      </c>
      <c r="F3318" s="3">
        <v>0.33</v>
      </c>
    </row>
    <row r="3319" spans="1:6" x14ac:dyDescent="0.3">
      <c r="A3319" t="s">
        <v>6736</v>
      </c>
      <c r="B3319" t="s">
        <v>3287</v>
      </c>
      <c r="C3319" t="s">
        <v>2079</v>
      </c>
      <c r="D3319" s="1">
        <f t="shared" ca="1" si="55"/>
        <v>44295</v>
      </c>
      <c r="E3319" s="2">
        <f t="shared" ca="1" si="54"/>
        <v>756</v>
      </c>
      <c r="F3319" s="3">
        <v>0.42</v>
      </c>
    </row>
    <row r="3320" spans="1:6" x14ac:dyDescent="0.3">
      <c r="A3320" t="s">
        <v>6737</v>
      </c>
      <c r="B3320" t="s">
        <v>3288</v>
      </c>
      <c r="C3320" t="s">
        <v>2080</v>
      </c>
      <c r="D3320" s="1">
        <f t="shared" ca="1" si="55"/>
        <v>44531</v>
      </c>
      <c r="E3320" s="2">
        <f t="shared" ca="1" si="54"/>
        <v>1257</v>
      </c>
      <c r="F3320" s="3">
        <v>0.42</v>
      </c>
    </row>
    <row r="3321" spans="1:6" x14ac:dyDescent="0.3">
      <c r="A3321" t="s">
        <v>6738</v>
      </c>
      <c r="B3321" t="s">
        <v>3289</v>
      </c>
      <c r="C3321" t="s">
        <v>2081</v>
      </c>
      <c r="D3321" s="1">
        <f t="shared" ca="1" si="55"/>
        <v>44203</v>
      </c>
      <c r="E3321" s="2">
        <f t="shared" ca="1" si="54"/>
        <v>819</v>
      </c>
      <c r="F3321" s="3">
        <v>0.39</v>
      </c>
    </row>
    <row r="3322" spans="1:6" x14ac:dyDescent="0.3">
      <c r="A3322" t="s">
        <v>6739</v>
      </c>
      <c r="B3322" t="s">
        <v>3290</v>
      </c>
      <c r="C3322" t="s">
        <v>2082</v>
      </c>
      <c r="D3322" s="1">
        <f t="shared" ca="1" si="55"/>
        <v>44938</v>
      </c>
      <c r="E3322" s="2">
        <f t="shared" ca="1" si="54"/>
        <v>1756</v>
      </c>
      <c r="F3322" s="3">
        <v>0.39</v>
      </c>
    </row>
    <row r="3323" spans="1:6" x14ac:dyDescent="0.3">
      <c r="A3323" t="s">
        <v>6740</v>
      </c>
      <c r="B3323" t="s">
        <v>3291</v>
      </c>
      <c r="C3323" t="s">
        <v>2083</v>
      </c>
      <c r="D3323" s="1">
        <f t="shared" ca="1" si="55"/>
        <v>44800</v>
      </c>
      <c r="E3323" s="2">
        <f t="shared" ca="1" si="54"/>
        <v>835</v>
      </c>
      <c r="F3323" s="3">
        <v>0.39</v>
      </c>
    </row>
    <row r="3324" spans="1:6" x14ac:dyDescent="0.3">
      <c r="A3324" t="s">
        <v>6741</v>
      </c>
      <c r="B3324" t="s">
        <v>3292</v>
      </c>
      <c r="C3324" t="s">
        <v>2084</v>
      </c>
      <c r="D3324" s="1">
        <f t="shared" ca="1" si="55"/>
        <v>44564</v>
      </c>
      <c r="E3324" s="2">
        <f t="shared" ca="1" si="54"/>
        <v>756</v>
      </c>
      <c r="F3324" s="3">
        <v>0.39</v>
      </c>
    </row>
    <row r="3325" spans="1:6" x14ac:dyDescent="0.3">
      <c r="A3325" t="s">
        <v>6742</v>
      </c>
      <c r="B3325" t="s">
        <v>3293</v>
      </c>
      <c r="C3325" t="s">
        <v>2085</v>
      </c>
      <c r="D3325" s="1">
        <f t="shared" ca="1" si="55"/>
        <v>44441</v>
      </c>
      <c r="E3325" s="2">
        <f t="shared" ca="1" si="54"/>
        <v>1409</v>
      </c>
      <c r="F3325" s="3">
        <v>0.3</v>
      </c>
    </row>
    <row r="3326" spans="1:6" x14ac:dyDescent="0.3">
      <c r="A3326" t="s">
        <v>6743</v>
      </c>
      <c r="B3326" t="s">
        <v>3294</v>
      </c>
      <c r="C3326" t="s">
        <v>2086</v>
      </c>
      <c r="D3326" s="1">
        <f t="shared" ca="1" si="55"/>
        <v>44931</v>
      </c>
      <c r="E3326" s="2">
        <f t="shared" ca="1" si="54"/>
        <v>1789</v>
      </c>
      <c r="F3326" s="3">
        <v>0.3</v>
      </c>
    </row>
    <row r="3327" spans="1:6" x14ac:dyDescent="0.3">
      <c r="A3327" t="s">
        <v>6744</v>
      </c>
      <c r="B3327" t="s">
        <v>3295</v>
      </c>
      <c r="C3327" t="s">
        <v>2087</v>
      </c>
      <c r="D3327" s="1">
        <f t="shared" ca="1" si="55"/>
        <v>44202</v>
      </c>
      <c r="E3327" s="2">
        <f t="shared" ca="1" si="54"/>
        <v>1369</v>
      </c>
      <c r="F3327" s="3">
        <v>0.3</v>
      </c>
    </row>
    <row r="3328" spans="1:6" x14ac:dyDescent="0.3">
      <c r="A3328" t="s">
        <v>6745</v>
      </c>
      <c r="B3328" t="s">
        <v>3296</v>
      </c>
      <c r="C3328" t="s">
        <v>2088</v>
      </c>
      <c r="D3328" s="1">
        <f t="shared" ca="1" si="55"/>
        <v>44711</v>
      </c>
      <c r="E3328" s="2">
        <f t="shared" ca="1" si="54"/>
        <v>655</v>
      </c>
      <c r="F3328" s="3">
        <v>0.25</v>
      </c>
    </row>
    <row r="3329" spans="1:6" x14ac:dyDescent="0.3">
      <c r="A3329" t="s">
        <v>6746</v>
      </c>
      <c r="B3329" t="s">
        <v>3297</v>
      </c>
      <c r="C3329" t="s">
        <v>2089</v>
      </c>
      <c r="D3329" s="1">
        <f t="shared" ca="1" si="55"/>
        <v>44654</v>
      </c>
      <c r="E3329" s="2">
        <f t="shared" ca="1" si="54"/>
        <v>1633</v>
      </c>
      <c r="F3329" s="3">
        <v>0.25</v>
      </c>
    </row>
    <row r="3330" spans="1:6" x14ac:dyDescent="0.3">
      <c r="A3330" t="s">
        <v>6747</v>
      </c>
      <c r="B3330" t="s">
        <v>3298</v>
      </c>
      <c r="C3330" t="s">
        <v>2090</v>
      </c>
      <c r="D3330" s="1">
        <f t="shared" ca="1" si="55"/>
        <v>44317</v>
      </c>
      <c r="E3330" s="2">
        <f t="shared" ref="E3330:E3393" ca="1" si="56">RANDBETWEEN(600, 2000)</f>
        <v>913</v>
      </c>
      <c r="F3330" s="3">
        <v>0.3</v>
      </c>
    </row>
    <row r="3331" spans="1:6" x14ac:dyDescent="0.3">
      <c r="A3331" t="s">
        <v>6748</v>
      </c>
      <c r="B3331" t="s">
        <v>3299</v>
      </c>
      <c r="C3331" t="s">
        <v>2091</v>
      </c>
      <c r="D3331" s="1">
        <f t="shared" ref="D3331:D3394" ca="1" si="57">RANDBETWEEN(DATE(2021,1,1),DATE(2023,3,31))</f>
        <v>44466</v>
      </c>
      <c r="E3331" s="2">
        <f t="shared" ca="1" si="56"/>
        <v>1313</v>
      </c>
      <c r="F3331" s="3">
        <v>0.3</v>
      </c>
    </row>
    <row r="3332" spans="1:6" x14ac:dyDescent="0.3">
      <c r="A3332" t="s">
        <v>6749</v>
      </c>
      <c r="B3332" t="s">
        <v>3300</v>
      </c>
      <c r="C3332" t="s">
        <v>2092</v>
      </c>
      <c r="D3332" s="1">
        <f t="shared" ca="1" si="57"/>
        <v>44436</v>
      </c>
      <c r="E3332" s="2">
        <f t="shared" ca="1" si="56"/>
        <v>666</v>
      </c>
      <c r="F3332" s="3">
        <v>0.3</v>
      </c>
    </row>
    <row r="3333" spans="1:6" x14ac:dyDescent="0.3">
      <c r="A3333" t="s">
        <v>6750</v>
      </c>
      <c r="B3333" t="s">
        <v>3301</v>
      </c>
      <c r="C3333" t="s">
        <v>2093</v>
      </c>
      <c r="D3333" s="1">
        <f t="shared" ca="1" si="57"/>
        <v>44606</v>
      </c>
      <c r="E3333" s="2">
        <f t="shared" ca="1" si="56"/>
        <v>936</v>
      </c>
      <c r="F3333" s="3">
        <v>0.4</v>
      </c>
    </row>
    <row r="3334" spans="1:6" x14ac:dyDescent="0.3">
      <c r="A3334" t="s">
        <v>6751</v>
      </c>
      <c r="B3334" t="s">
        <v>3302</v>
      </c>
      <c r="C3334" t="s">
        <v>2094</v>
      </c>
      <c r="D3334" s="1">
        <f t="shared" ca="1" si="57"/>
        <v>44971</v>
      </c>
      <c r="E3334" s="2">
        <f t="shared" ca="1" si="56"/>
        <v>781</v>
      </c>
      <c r="F3334" s="3">
        <v>0.4</v>
      </c>
    </row>
    <row r="3335" spans="1:6" x14ac:dyDescent="0.3">
      <c r="A3335" t="s">
        <v>6752</v>
      </c>
      <c r="B3335" t="s">
        <v>3303</v>
      </c>
      <c r="C3335" t="s">
        <v>2095</v>
      </c>
      <c r="D3335" s="1">
        <f t="shared" ca="1" si="57"/>
        <v>44928</v>
      </c>
      <c r="E3335" s="2">
        <f t="shared" ca="1" si="56"/>
        <v>1509</v>
      </c>
      <c r="F3335" s="3">
        <v>0.4</v>
      </c>
    </row>
    <row r="3336" spans="1:6" x14ac:dyDescent="0.3">
      <c r="A3336" t="s">
        <v>6753</v>
      </c>
      <c r="B3336" t="s">
        <v>3304</v>
      </c>
      <c r="C3336" t="s">
        <v>2096</v>
      </c>
      <c r="D3336" s="1">
        <f t="shared" ca="1" si="57"/>
        <v>44754</v>
      </c>
      <c r="E3336" s="2">
        <f t="shared" ca="1" si="56"/>
        <v>1977</v>
      </c>
      <c r="F3336" s="3">
        <v>0.4</v>
      </c>
    </row>
    <row r="3337" spans="1:6" x14ac:dyDescent="0.3">
      <c r="A3337" t="s">
        <v>6754</v>
      </c>
      <c r="B3337" t="s">
        <v>3305</v>
      </c>
      <c r="C3337" t="s">
        <v>2097</v>
      </c>
      <c r="D3337" s="1">
        <f t="shared" ca="1" si="57"/>
        <v>44379</v>
      </c>
      <c r="E3337" s="2">
        <f t="shared" ca="1" si="56"/>
        <v>1081</v>
      </c>
      <c r="F3337" s="3">
        <v>0.4</v>
      </c>
    </row>
    <row r="3338" spans="1:6" x14ac:dyDescent="0.3">
      <c r="A3338" t="s">
        <v>6755</v>
      </c>
      <c r="B3338" t="s">
        <v>3306</v>
      </c>
      <c r="C3338" t="s">
        <v>2098</v>
      </c>
      <c r="D3338" s="1">
        <f t="shared" ca="1" si="57"/>
        <v>44849</v>
      </c>
      <c r="E3338" s="2">
        <f t="shared" ca="1" si="56"/>
        <v>728</v>
      </c>
      <c r="F3338" s="3">
        <v>0.4</v>
      </c>
    </row>
    <row r="3339" spans="1:6" x14ac:dyDescent="0.3">
      <c r="A3339" t="s">
        <v>6756</v>
      </c>
      <c r="B3339" t="s">
        <v>3307</v>
      </c>
      <c r="C3339" t="s">
        <v>2099</v>
      </c>
      <c r="D3339" s="1">
        <f t="shared" ca="1" si="57"/>
        <v>44362</v>
      </c>
      <c r="E3339" s="2">
        <f t="shared" ca="1" si="56"/>
        <v>683</v>
      </c>
      <c r="F3339" s="3">
        <v>0.45</v>
      </c>
    </row>
    <row r="3340" spans="1:6" x14ac:dyDescent="0.3">
      <c r="A3340" t="s">
        <v>6757</v>
      </c>
      <c r="B3340" t="s">
        <v>3308</v>
      </c>
      <c r="C3340" t="s">
        <v>2100</v>
      </c>
      <c r="D3340" s="1">
        <f t="shared" ca="1" si="57"/>
        <v>44625</v>
      </c>
      <c r="E3340" s="2">
        <f t="shared" ca="1" si="56"/>
        <v>1272</v>
      </c>
      <c r="F3340" s="3">
        <v>0.45</v>
      </c>
    </row>
    <row r="3341" spans="1:6" x14ac:dyDescent="0.3">
      <c r="A3341" t="s">
        <v>6758</v>
      </c>
      <c r="B3341" t="s">
        <v>3309</v>
      </c>
      <c r="C3341" t="s">
        <v>2101</v>
      </c>
      <c r="D3341" s="1">
        <f t="shared" ca="1" si="57"/>
        <v>44810</v>
      </c>
      <c r="E3341" s="2">
        <f t="shared" ca="1" si="56"/>
        <v>957</v>
      </c>
      <c r="F3341" s="3">
        <v>0.45</v>
      </c>
    </row>
    <row r="3342" spans="1:6" x14ac:dyDescent="0.3">
      <c r="A3342" t="s">
        <v>6759</v>
      </c>
      <c r="B3342" t="s">
        <v>3310</v>
      </c>
      <c r="C3342" t="s">
        <v>2101</v>
      </c>
      <c r="D3342" s="1">
        <f t="shared" ca="1" si="57"/>
        <v>44893</v>
      </c>
      <c r="E3342" s="2">
        <f t="shared" ca="1" si="56"/>
        <v>1624</v>
      </c>
      <c r="F3342" s="3">
        <v>0.47</v>
      </c>
    </row>
    <row r="3343" spans="1:6" x14ac:dyDescent="0.3">
      <c r="A3343" t="s">
        <v>6760</v>
      </c>
      <c r="B3343" t="s">
        <v>3311</v>
      </c>
      <c r="C3343" t="s">
        <v>2101</v>
      </c>
      <c r="D3343" s="1">
        <f t="shared" ca="1" si="57"/>
        <v>44697</v>
      </c>
      <c r="E3343" s="2">
        <f t="shared" ca="1" si="56"/>
        <v>1146</v>
      </c>
      <c r="F3343" s="3">
        <v>0.47</v>
      </c>
    </row>
    <row r="3344" spans="1:6" x14ac:dyDescent="0.3">
      <c r="A3344" t="s">
        <v>6761</v>
      </c>
      <c r="B3344" t="s">
        <v>3312</v>
      </c>
      <c r="C3344" t="s">
        <v>2101</v>
      </c>
      <c r="D3344" s="1">
        <f t="shared" ca="1" si="57"/>
        <v>44504</v>
      </c>
      <c r="E3344" s="2">
        <f t="shared" ca="1" si="56"/>
        <v>1583</v>
      </c>
      <c r="F3344" s="3">
        <v>0.46</v>
      </c>
    </row>
    <row r="3345" spans="1:6" x14ac:dyDescent="0.3">
      <c r="A3345" t="s">
        <v>6762</v>
      </c>
      <c r="B3345" t="s">
        <v>3313</v>
      </c>
      <c r="C3345" t="s">
        <v>2101</v>
      </c>
      <c r="D3345" s="1">
        <f t="shared" ca="1" si="57"/>
        <v>44396</v>
      </c>
      <c r="E3345" s="2">
        <f t="shared" ca="1" si="56"/>
        <v>1067</v>
      </c>
      <c r="F3345" s="3">
        <v>0.46</v>
      </c>
    </row>
    <row r="3346" spans="1:6" x14ac:dyDescent="0.3">
      <c r="A3346" t="s">
        <v>6763</v>
      </c>
      <c r="B3346" t="s">
        <v>3314</v>
      </c>
      <c r="C3346" t="s">
        <v>2101</v>
      </c>
      <c r="D3346" s="1">
        <f t="shared" ca="1" si="57"/>
        <v>44282</v>
      </c>
      <c r="E3346" s="2">
        <f t="shared" ca="1" si="56"/>
        <v>770</v>
      </c>
      <c r="F3346" s="3">
        <v>0.46</v>
      </c>
    </row>
    <row r="3347" spans="1:6" x14ac:dyDescent="0.3">
      <c r="A3347" t="s">
        <v>6764</v>
      </c>
      <c r="B3347" t="s">
        <v>3315</v>
      </c>
      <c r="C3347" t="s">
        <v>2102</v>
      </c>
      <c r="D3347" s="1">
        <f t="shared" ca="1" si="57"/>
        <v>44336</v>
      </c>
      <c r="E3347" s="2">
        <f t="shared" ca="1" si="56"/>
        <v>1302</v>
      </c>
      <c r="F3347" s="3">
        <v>0.3</v>
      </c>
    </row>
    <row r="3348" spans="1:6" x14ac:dyDescent="0.3">
      <c r="A3348" t="s">
        <v>6765</v>
      </c>
      <c r="B3348" t="s">
        <v>3316</v>
      </c>
      <c r="C3348" t="s">
        <v>2103</v>
      </c>
      <c r="D3348" s="1">
        <f t="shared" ca="1" si="57"/>
        <v>44365</v>
      </c>
      <c r="E3348" s="2">
        <f t="shared" ca="1" si="56"/>
        <v>1360</v>
      </c>
      <c r="F3348" s="3">
        <v>0.3</v>
      </c>
    </row>
    <row r="3349" spans="1:6" x14ac:dyDescent="0.3">
      <c r="A3349" t="s">
        <v>6766</v>
      </c>
      <c r="B3349" t="s">
        <v>3317</v>
      </c>
      <c r="C3349" t="s">
        <v>2104</v>
      </c>
      <c r="D3349" s="1">
        <f t="shared" ca="1" si="57"/>
        <v>44914</v>
      </c>
      <c r="E3349" s="2">
        <f t="shared" ca="1" si="56"/>
        <v>1029</v>
      </c>
      <c r="F3349" s="3">
        <v>0.3</v>
      </c>
    </row>
    <row r="3350" spans="1:6" x14ac:dyDescent="0.3">
      <c r="A3350" t="s">
        <v>6767</v>
      </c>
      <c r="B3350" t="s">
        <v>3318</v>
      </c>
      <c r="C3350" t="s">
        <v>2105</v>
      </c>
      <c r="D3350" s="1">
        <f t="shared" ca="1" si="57"/>
        <v>44886</v>
      </c>
      <c r="E3350" s="2">
        <f t="shared" ca="1" si="56"/>
        <v>1943</v>
      </c>
      <c r="F3350" s="3">
        <v>0.3</v>
      </c>
    </row>
    <row r="3351" spans="1:6" x14ac:dyDescent="0.3">
      <c r="A3351" t="s">
        <v>6768</v>
      </c>
      <c r="B3351" t="s">
        <v>3319</v>
      </c>
      <c r="C3351" t="s">
        <v>2106</v>
      </c>
      <c r="D3351" s="1">
        <f t="shared" ca="1" si="57"/>
        <v>44591</v>
      </c>
      <c r="E3351" s="2">
        <f t="shared" ca="1" si="56"/>
        <v>1752</v>
      </c>
      <c r="F3351" s="3">
        <v>0.3</v>
      </c>
    </row>
    <row r="3352" spans="1:6" x14ac:dyDescent="0.3">
      <c r="A3352" t="s">
        <v>6769</v>
      </c>
      <c r="B3352" t="s">
        <v>3320</v>
      </c>
      <c r="C3352" t="s">
        <v>2107</v>
      </c>
      <c r="D3352" s="1">
        <f t="shared" ca="1" si="57"/>
        <v>44879</v>
      </c>
      <c r="E3352" s="2">
        <f t="shared" ca="1" si="56"/>
        <v>1011</v>
      </c>
      <c r="F3352" s="3">
        <v>0.35</v>
      </c>
    </row>
    <row r="3353" spans="1:6" x14ac:dyDescent="0.3">
      <c r="A3353" t="s">
        <v>6770</v>
      </c>
      <c r="B3353" t="s">
        <v>3321</v>
      </c>
      <c r="C3353" t="s">
        <v>2108</v>
      </c>
      <c r="D3353" s="1">
        <f t="shared" ca="1" si="57"/>
        <v>44621</v>
      </c>
      <c r="E3353" s="2">
        <f t="shared" ca="1" si="56"/>
        <v>1066</v>
      </c>
      <c r="F3353" s="3">
        <v>0.35</v>
      </c>
    </row>
    <row r="3354" spans="1:6" x14ac:dyDescent="0.3">
      <c r="A3354" t="s">
        <v>6771</v>
      </c>
      <c r="B3354" t="s">
        <v>3322</v>
      </c>
      <c r="C3354" t="s">
        <v>2109</v>
      </c>
      <c r="D3354" s="1">
        <f t="shared" ca="1" si="57"/>
        <v>44617</v>
      </c>
      <c r="E3354" s="2">
        <f t="shared" ca="1" si="56"/>
        <v>1006</v>
      </c>
      <c r="F3354" s="3">
        <v>0.35</v>
      </c>
    </row>
    <row r="3355" spans="1:6" x14ac:dyDescent="0.3">
      <c r="A3355" t="s">
        <v>6772</v>
      </c>
      <c r="B3355" t="s">
        <v>3323</v>
      </c>
      <c r="C3355" t="s">
        <v>2110</v>
      </c>
      <c r="D3355" s="1">
        <f t="shared" ca="1" si="57"/>
        <v>44804</v>
      </c>
      <c r="E3355" s="2">
        <f t="shared" ca="1" si="56"/>
        <v>862</v>
      </c>
      <c r="F3355" s="3">
        <v>0.35</v>
      </c>
    </row>
    <row r="3356" spans="1:6" x14ac:dyDescent="0.3">
      <c r="A3356" t="s">
        <v>6773</v>
      </c>
      <c r="B3356" t="s">
        <v>3324</v>
      </c>
      <c r="C3356" t="s">
        <v>2111</v>
      </c>
      <c r="D3356" s="1">
        <f t="shared" ca="1" si="57"/>
        <v>44375</v>
      </c>
      <c r="E3356" s="2">
        <f t="shared" ca="1" si="56"/>
        <v>795</v>
      </c>
      <c r="F3356" s="3">
        <v>0.35</v>
      </c>
    </row>
    <row r="3357" spans="1:6" x14ac:dyDescent="0.3">
      <c r="A3357" t="s">
        <v>6774</v>
      </c>
      <c r="B3357" t="s">
        <v>3325</v>
      </c>
      <c r="C3357" t="s">
        <v>2112</v>
      </c>
      <c r="D3357" s="1">
        <f t="shared" ca="1" si="57"/>
        <v>44555</v>
      </c>
      <c r="E3357" s="2">
        <f t="shared" ca="1" si="56"/>
        <v>751</v>
      </c>
      <c r="F3357" s="3">
        <v>0.35</v>
      </c>
    </row>
    <row r="3358" spans="1:6" x14ac:dyDescent="0.3">
      <c r="A3358" t="s">
        <v>6775</v>
      </c>
      <c r="B3358" t="s">
        <v>3326</v>
      </c>
      <c r="C3358" t="s">
        <v>2113</v>
      </c>
      <c r="D3358" s="1">
        <f t="shared" ca="1" si="57"/>
        <v>44218</v>
      </c>
      <c r="E3358" s="2">
        <f t="shared" ca="1" si="56"/>
        <v>1814</v>
      </c>
      <c r="F3358" s="3">
        <v>0.4</v>
      </c>
    </row>
    <row r="3359" spans="1:6" x14ac:dyDescent="0.3">
      <c r="A3359" t="s">
        <v>6776</v>
      </c>
      <c r="B3359" t="s">
        <v>3327</v>
      </c>
      <c r="C3359" t="s">
        <v>2114</v>
      </c>
      <c r="D3359" s="1">
        <f t="shared" ca="1" si="57"/>
        <v>44229</v>
      </c>
      <c r="E3359" s="2">
        <f t="shared" ca="1" si="56"/>
        <v>810</v>
      </c>
      <c r="F3359" s="3">
        <v>0.4</v>
      </c>
    </row>
    <row r="3360" spans="1:6" x14ac:dyDescent="0.3">
      <c r="A3360" t="s">
        <v>6777</v>
      </c>
      <c r="B3360" t="s">
        <v>3328</v>
      </c>
      <c r="C3360" t="s">
        <v>2115</v>
      </c>
      <c r="D3360" s="1">
        <f t="shared" ca="1" si="57"/>
        <v>44690</v>
      </c>
      <c r="E3360" s="2">
        <f t="shared" ca="1" si="56"/>
        <v>1749</v>
      </c>
      <c r="F3360" s="3">
        <v>0.15</v>
      </c>
    </row>
    <row r="3361" spans="1:6" x14ac:dyDescent="0.3">
      <c r="A3361" t="s">
        <v>6778</v>
      </c>
      <c r="B3361" t="s">
        <v>3329</v>
      </c>
      <c r="C3361" t="s">
        <v>2116</v>
      </c>
      <c r="D3361" s="1">
        <f t="shared" ca="1" si="57"/>
        <v>44691</v>
      </c>
      <c r="E3361" s="2">
        <f t="shared" ca="1" si="56"/>
        <v>1634</v>
      </c>
      <c r="F3361" s="3">
        <v>0.15</v>
      </c>
    </row>
    <row r="3362" spans="1:6" x14ac:dyDescent="0.3">
      <c r="A3362" t="s">
        <v>6779</v>
      </c>
      <c r="B3362" t="s">
        <v>3330</v>
      </c>
      <c r="C3362" t="s">
        <v>2117</v>
      </c>
      <c r="D3362" s="1">
        <f t="shared" ca="1" si="57"/>
        <v>44690</v>
      </c>
      <c r="E3362" s="2">
        <f t="shared" ca="1" si="56"/>
        <v>1598</v>
      </c>
      <c r="F3362" s="3">
        <v>0.15</v>
      </c>
    </row>
    <row r="3363" spans="1:6" x14ac:dyDescent="0.3">
      <c r="A3363" t="s">
        <v>6780</v>
      </c>
      <c r="B3363" t="s">
        <v>3331</v>
      </c>
      <c r="C3363" t="s">
        <v>2118</v>
      </c>
      <c r="D3363" s="1">
        <f t="shared" ca="1" si="57"/>
        <v>44261</v>
      </c>
      <c r="E3363" s="2">
        <f t="shared" ca="1" si="56"/>
        <v>1870</v>
      </c>
      <c r="F3363" s="3">
        <v>0.35</v>
      </c>
    </row>
    <row r="3364" spans="1:6" x14ac:dyDescent="0.3">
      <c r="A3364" t="s">
        <v>6781</v>
      </c>
      <c r="B3364" t="s">
        <v>3332</v>
      </c>
      <c r="C3364" t="s">
        <v>2119</v>
      </c>
      <c r="D3364" s="1">
        <f t="shared" ca="1" si="57"/>
        <v>45009</v>
      </c>
      <c r="E3364" s="2">
        <f t="shared" ca="1" si="56"/>
        <v>1347</v>
      </c>
      <c r="F3364" s="3">
        <v>0.35</v>
      </c>
    </row>
    <row r="3365" spans="1:6" x14ac:dyDescent="0.3">
      <c r="A3365" t="s">
        <v>6782</v>
      </c>
      <c r="B3365" t="s">
        <v>3333</v>
      </c>
      <c r="C3365" t="s">
        <v>2120</v>
      </c>
      <c r="D3365" s="1">
        <f t="shared" ca="1" si="57"/>
        <v>44497</v>
      </c>
      <c r="E3365" s="2">
        <f t="shared" ca="1" si="56"/>
        <v>776</v>
      </c>
      <c r="F3365" s="3">
        <v>0.35</v>
      </c>
    </row>
    <row r="3366" spans="1:6" x14ac:dyDescent="0.3">
      <c r="A3366" t="s">
        <v>6783</v>
      </c>
      <c r="B3366" t="s">
        <v>3334</v>
      </c>
      <c r="C3366" t="s">
        <v>2121</v>
      </c>
      <c r="D3366" s="1">
        <f t="shared" ca="1" si="57"/>
        <v>44537</v>
      </c>
      <c r="E3366" s="2">
        <f t="shared" ca="1" si="56"/>
        <v>903</v>
      </c>
      <c r="F3366" s="3">
        <v>0.35</v>
      </c>
    </row>
    <row r="3367" spans="1:6" x14ac:dyDescent="0.3">
      <c r="A3367" t="s">
        <v>6784</v>
      </c>
      <c r="B3367" t="s">
        <v>3335</v>
      </c>
      <c r="C3367" t="s">
        <v>2122</v>
      </c>
      <c r="D3367" s="1">
        <f t="shared" ca="1" si="57"/>
        <v>44991</v>
      </c>
      <c r="E3367" s="2">
        <f t="shared" ca="1" si="56"/>
        <v>979</v>
      </c>
      <c r="F3367" s="3">
        <v>0.55000000000000004</v>
      </c>
    </row>
    <row r="3368" spans="1:6" x14ac:dyDescent="0.3">
      <c r="A3368" t="s">
        <v>6785</v>
      </c>
      <c r="B3368" t="s">
        <v>3336</v>
      </c>
      <c r="C3368" t="s">
        <v>2123</v>
      </c>
      <c r="D3368" s="1">
        <f t="shared" ca="1" si="57"/>
        <v>44396</v>
      </c>
      <c r="E3368" s="2">
        <f t="shared" ca="1" si="56"/>
        <v>1876</v>
      </c>
      <c r="F3368" s="3">
        <v>0.55000000000000004</v>
      </c>
    </row>
    <row r="3369" spans="1:6" x14ac:dyDescent="0.3">
      <c r="A3369" t="s">
        <v>6786</v>
      </c>
      <c r="B3369" t="s">
        <v>3337</v>
      </c>
      <c r="C3369" t="s">
        <v>2124</v>
      </c>
      <c r="D3369" s="1">
        <f t="shared" ca="1" si="57"/>
        <v>44703</v>
      </c>
      <c r="E3369" s="2">
        <f t="shared" ca="1" si="56"/>
        <v>1308</v>
      </c>
      <c r="F3369" s="3">
        <v>0.55000000000000004</v>
      </c>
    </row>
    <row r="3370" spans="1:6" x14ac:dyDescent="0.3">
      <c r="A3370" t="s">
        <v>6787</v>
      </c>
      <c r="B3370" t="s">
        <v>3338</v>
      </c>
      <c r="C3370" t="s">
        <v>2125</v>
      </c>
      <c r="D3370" s="1">
        <f t="shared" ca="1" si="57"/>
        <v>44783</v>
      </c>
      <c r="E3370" s="2">
        <f t="shared" ca="1" si="56"/>
        <v>1021</v>
      </c>
      <c r="F3370" s="3">
        <v>0.55000000000000004</v>
      </c>
    </row>
    <row r="3371" spans="1:6" x14ac:dyDescent="0.3">
      <c r="A3371" t="s">
        <v>6788</v>
      </c>
      <c r="B3371" t="s">
        <v>3339</v>
      </c>
      <c r="C3371" t="s">
        <v>2126</v>
      </c>
      <c r="D3371" s="1">
        <f t="shared" ca="1" si="57"/>
        <v>44444</v>
      </c>
      <c r="E3371" s="2">
        <f t="shared" ca="1" si="56"/>
        <v>1970</v>
      </c>
      <c r="F3371" s="3">
        <v>0.5</v>
      </c>
    </row>
    <row r="3372" spans="1:6" x14ac:dyDescent="0.3">
      <c r="A3372" t="s">
        <v>6789</v>
      </c>
      <c r="B3372" t="s">
        <v>3340</v>
      </c>
      <c r="C3372" t="s">
        <v>2127</v>
      </c>
      <c r="D3372" s="1">
        <f t="shared" ca="1" si="57"/>
        <v>44434</v>
      </c>
      <c r="E3372" s="2">
        <f t="shared" ca="1" si="56"/>
        <v>883</v>
      </c>
      <c r="F3372" s="3">
        <v>0.5</v>
      </c>
    </row>
    <row r="3373" spans="1:6" x14ac:dyDescent="0.3">
      <c r="A3373" t="s">
        <v>6790</v>
      </c>
      <c r="B3373" t="s">
        <v>3341</v>
      </c>
      <c r="C3373" t="s">
        <v>2128</v>
      </c>
      <c r="D3373" s="1">
        <f t="shared" ca="1" si="57"/>
        <v>44527</v>
      </c>
      <c r="E3373" s="2">
        <f t="shared" ca="1" si="56"/>
        <v>907</v>
      </c>
      <c r="F3373" s="3">
        <v>0.5</v>
      </c>
    </row>
    <row r="3374" spans="1:6" x14ac:dyDescent="0.3">
      <c r="A3374" t="s">
        <v>6791</v>
      </c>
      <c r="B3374" t="s">
        <v>3342</v>
      </c>
      <c r="C3374" t="s">
        <v>2129</v>
      </c>
      <c r="D3374" s="1">
        <f t="shared" ca="1" si="57"/>
        <v>44314</v>
      </c>
      <c r="E3374" s="2">
        <f t="shared" ca="1" si="56"/>
        <v>1586</v>
      </c>
      <c r="F3374" s="3">
        <v>0.5</v>
      </c>
    </row>
    <row r="3375" spans="1:6" x14ac:dyDescent="0.3">
      <c r="A3375" t="s">
        <v>6792</v>
      </c>
      <c r="B3375" t="s">
        <v>3343</v>
      </c>
      <c r="C3375" t="s">
        <v>2130</v>
      </c>
      <c r="D3375" s="1">
        <f t="shared" ca="1" si="57"/>
        <v>44379</v>
      </c>
      <c r="E3375" s="2">
        <f t="shared" ca="1" si="56"/>
        <v>1059</v>
      </c>
      <c r="F3375" s="3">
        <v>0.5</v>
      </c>
    </row>
    <row r="3376" spans="1:6" x14ac:dyDescent="0.3">
      <c r="A3376" t="s">
        <v>6793</v>
      </c>
      <c r="B3376" t="s">
        <v>3344</v>
      </c>
      <c r="C3376" t="s">
        <v>2131</v>
      </c>
      <c r="D3376" s="1">
        <f t="shared" ca="1" si="57"/>
        <v>44977</v>
      </c>
      <c r="E3376" s="2">
        <f t="shared" ca="1" si="56"/>
        <v>1154</v>
      </c>
      <c r="F3376" s="3">
        <v>0.3</v>
      </c>
    </row>
    <row r="3377" spans="1:6" x14ac:dyDescent="0.3">
      <c r="A3377" t="s">
        <v>6794</v>
      </c>
      <c r="B3377" t="s">
        <v>3345</v>
      </c>
      <c r="C3377" t="s">
        <v>2132</v>
      </c>
      <c r="D3377" s="1">
        <f t="shared" ca="1" si="57"/>
        <v>44437</v>
      </c>
      <c r="E3377" s="2">
        <f t="shared" ca="1" si="56"/>
        <v>1921</v>
      </c>
      <c r="F3377" s="3">
        <v>0.32</v>
      </c>
    </row>
    <row r="3378" spans="1:6" x14ac:dyDescent="0.3">
      <c r="A3378" t="s">
        <v>6795</v>
      </c>
      <c r="B3378" t="s">
        <v>3346</v>
      </c>
      <c r="C3378" t="s">
        <v>2133</v>
      </c>
      <c r="D3378" s="1">
        <f t="shared" ca="1" si="57"/>
        <v>44363</v>
      </c>
      <c r="E3378" s="2">
        <f t="shared" ca="1" si="56"/>
        <v>618</v>
      </c>
      <c r="F3378" s="3">
        <v>0.25</v>
      </c>
    </row>
    <row r="3379" spans="1:6" x14ac:dyDescent="0.3">
      <c r="A3379" t="s">
        <v>6796</v>
      </c>
      <c r="B3379" t="s">
        <v>3347</v>
      </c>
      <c r="C3379" t="s">
        <v>2134</v>
      </c>
      <c r="D3379" s="1">
        <f t="shared" ca="1" si="57"/>
        <v>44411</v>
      </c>
      <c r="E3379" s="2">
        <f t="shared" ca="1" si="56"/>
        <v>1666</v>
      </c>
      <c r="F3379" s="3">
        <v>0.45</v>
      </c>
    </row>
    <row r="3380" spans="1:6" x14ac:dyDescent="0.3">
      <c r="A3380" t="s">
        <v>6797</v>
      </c>
      <c r="B3380" t="s">
        <v>3348</v>
      </c>
      <c r="C3380" t="s">
        <v>2134</v>
      </c>
      <c r="D3380" s="1">
        <f t="shared" ca="1" si="57"/>
        <v>44372</v>
      </c>
      <c r="E3380" s="2">
        <f t="shared" ca="1" si="56"/>
        <v>906</v>
      </c>
      <c r="F3380" s="3">
        <v>0.15</v>
      </c>
    </row>
    <row r="3381" spans="1:6" x14ac:dyDescent="0.3">
      <c r="A3381" t="s">
        <v>6798</v>
      </c>
      <c r="B3381" t="s">
        <v>3349</v>
      </c>
      <c r="C3381" t="s">
        <v>2134</v>
      </c>
      <c r="D3381" s="1">
        <f t="shared" ca="1" si="57"/>
        <v>44209</v>
      </c>
      <c r="E3381" s="2">
        <f t="shared" ca="1" si="56"/>
        <v>1763</v>
      </c>
      <c r="F3381" s="3">
        <v>0.33</v>
      </c>
    </row>
    <row r="3382" spans="1:6" x14ac:dyDescent="0.3">
      <c r="A3382" t="s">
        <v>6799</v>
      </c>
      <c r="B3382" t="s">
        <v>3350</v>
      </c>
      <c r="C3382" t="s">
        <v>2134</v>
      </c>
      <c r="D3382" s="1">
        <f t="shared" ca="1" si="57"/>
        <v>44239</v>
      </c>
      <c r="E3382" s="2">
        <f t="shared" ca="1" si="56"/>
        <v>1934</v>
      </c>
      <c r="F3382" s="3">
        <v>0.42</v>
      </c>
    </row>
    <row r="3383" spans="1:6" x14ac:dyDescent="0.3">
      <c r="A3383" t="s">
        <v>6800</v>
      </c>
      <c r="B3383" t="s">
        <v>3351</v>
      </c>
      <c r="C3383" t="s">
        <v>2134</v>
      </c>
      <c r="D3383" s="1">
        <f t="shared" ca="1" si="57"/>
        <v>44333</v>
      </c>
      <c r="E3383" s="2">
        <f t="shared" ca="1" si="56"/>
        <v>1208</v>
      </c>
      <c r="F3383" s="3">
        <v>0.42</v>
      </c>
    </row>
    <row r="3384" spans="1:6" x14ac:dyDescent="0.3">
      <c r="A3384" t="s">
        <v>6801</v>
      </c>
      <c r="B3384" t="s">
        <v>3352</v>
      </c>
      <c r="C3384" t="s">
        <v>2135</v>
      </c>
      <c r="D3384" s="1">
        <f t="shared" ca="1" si="57"/>
        <v>44589</v>
      </c>
      <c r="E3384" s="2">
        <f t="shared" ca="1" si="56"/>
        <v>1552</v>
      </c>
      <c r="F3384" s="3">
        <v>0.39</v>
      </c>
    </row>
    <row r="3385" spans="1:6" x14ac:dyDescent="0.3">
      <c r="A3385" t="s">
        <v>6802</v>
      </c>
      <c r="B3385" t="s">
        <v>3353</v>
      </c>
      <c r="C3385" t="s">
        <v>2136</v>
      </c>
      <c r="D3385" s="1">
        <f t="shared" ca="1" si="57"/>
        <v>44533</v>
      </c>
      <c r="E3385" s="2">
        <f t="shared" ca="1" si="56"/>
        <v>963</v>
      </c>
      <c r="F3385" s="3">
        <v>0.39</v>
      </c>
    </row>
    <row r="3386" spans="1:6" x14ac:dyDescent="0.3">
      <c r="A3386" t="s">
        <v>6803</v>
      </c>
      <c r="B3386" t="s">
        <v>3354</v>
      </c>
      <c r="C3386" t="s">
        <v>2137</v>
      </c>
      <c r="D3386" s="1">
        <f t="shared" ca="1" si="57"/>
        <v>44597</v>
      </c>
      <c r="E3386" s="2">
        <f t="shared" ca="1" si="56"/>
        <v>1432</v>
      </c>
      <c r="F3386" s="3">
        <v>0.39</v>
      </c>
    </row>
    <row r="3387" spans="1:6" x14ac:dyDescent="0.3">
      <c r="A3387" t="s">
        <v>6804</v>
      </c>
      <c r="B3387" t="s">
        <v>3355</v>
      </c>
      <c r="C3387" t="s">
        <v>2138</v>
      </c>
      <c r="D3387" s="1">
        <f t="shared" ca="1" si="57"/>
        <v>44832</v>
      </c>
      <c r="E3387" s="2">
        <f t="shared" ca="1" si="56"/>
        <v>609</v>
      </c>
      <c r="F3387" s="3">
        <v>0.39</v>
      </c>
    </row>
    <row r="3388" spans="1:6" x14ac:dyDescent="0.3">
      <c r="A3388" t="s">
        <v>6805</v>
      </c>
      <c r="B3388" t="s">
        <v>3356</v>
      </c>
      <c r="C3388" t="s">
        <v>2139</v>
      </c>
      <c r="D3388" s="1">
        <f t="shared" ca="1" si="57"/>
        <v>44911</v>
      </c>
      <c r="E3388" s="2">
        <f t="shared" ca="1" si="56"/>
        <v>853</v>
      </c>
      <c r="F3388" s="3">
        <v>0.3</v>
      </c>
    </row>
    <row r="3389" spans="1:6" x14ac:dyDescent="0.3">
      <c r="A3389" t="s">
        <v>6806</v>
      </c>
      <c r="B3389" t="s">
        <v>3357</v>
      </c>
      <c r="C3389" t="s">
        <v>2140</v>
      </c>
      <c r="D3389" s="1">
        <f t="shared" ca="1" si="57"/>
        <v>44742</v>
      </c>
      <c r="E3389" s="2">
        <f t="shared" ca="1" si="56"/>
        <v>631</v>
      </c>
      <c r="F3389" s="3">
        <v>0.3</v>
      </c>
    </row>
    <row r="3390" spans="1:6" x14ac:dyDescent="0.3">
      <c r="A3390" t="s">
        <v>6807</v>
      </c>
      <c r="B3390" t="s">
        <v>3358</v>
      </c>
      <c r="C3390" t="s">
        <v>2141</v>
      </c>
      <c r="D3390" s="1">
        <f t="shared" ca="1" si="57"/>
        <v>44826</v>
      </c>
      <c r="E3390" s="2">
        <f t="shared" ca="1" si="56"/>
        <v>731</v>
      </c>
      <c r="F3390" s="3">
        <v>0.3</v>
      </c>
    </row>
    <row r="3391" spans="1:6" x14ac:dyDescent="0.3">
      <c r="A3391" t="s">
        <v>6808</v>
      </c>
      <c r="B3391" t="s">
        <v>3359</v>
      </c>
      <c r="C3391" t="s">
        <v>2142</v>
      </c>
      <c r="D3391" s="1">
        <f t="shared" ca="1" si="57"/>
        <v>44939</v>
      </c>
      <c r="E3391" s="2">
        <f t="shared" ca="1" si="56"/>
        <v>1687</v>
      </c>
      <c r="F3391" s="3">
        <v>0.25</v>
      </c>
    </row>
    <row r="3392" spans="1:6" x14ac:dyDescent="0.3">
      <c r="A3392" t="s">
        <v>6809</v>
      </c>
      <c r="B3392" t="s">
        <v>3360</v>
      </c>
      <c r="C3392" t="s">
        <v>2143</v>
      </c>
      <c r="D3392" s="1">
        <f t="shared" ca="1" si="57"/>
        <v>44295</v>
      </c>
      <c r="E3392" s="2">
        <f t="shared" ca="1" si="56"/>
        <v>1923</v>
      </c>
      <c r="F3392" s="3">
        <v>0.25</v>
      </c>
    </row>
    <row r="3393" spans="1:6" x14ac:dyDescent="0.3">
      <c r="A3393" t="s">
        <v>6810</v>
      </c>
      <c r="B3393" t="s">
        <v>3361</v>
      </c>
      <c r="C3393" t="s">
        <v>2144</v>
      </c>
      <c r="D3393" s="1">
        <f t="shared" ca="1" si="57"/>
        <v>44442</v>
      </c>
      <c r="E3393" s="2">
        <f t="shared" ca="1" si="56"/>
        <v>977</v>
      </c>
      <c r="F3393" s="3">
        <v>0.3</v>
      </c>
    </row>
    <row r="3394" spans="1:6" x14ac:dyDescent="0.3">
      <c r="A3394" t="s">
        <v>6811</v>
      </c>
      <c r="B3394" t="s">
        <v>3362</v>
      </c>
      <c r="C3394" t="s">
        <v>2145</v>
      </c>
      <c r="D3394" s="1">
        <f t="shared" ca="1" si="57"/>
        <v>44332</v>
      </c>
      <c r="E3394" s="2">
        <f t="shared" ref="E3394:E3447" ca="1" si="58">RANDBETWEEN(600, 2000)</f>
        <v>1728</v>
      </c>
      <c r="F3394" s="3">
        <v>0.3</v>
      </c>
    </row>
    <row r="3395" spans="1:6" x14ac:dyDescent="0.3">
      <c r="A3395" t="s">
        <v>6812</v>
      </c>
      <c r="B3395" t="s">
        <v>3363</v>
      </c>
      <c r="C3395" t="s">
        <v>2146</v>
      </c>
      <c r="D3395" s="1">
        <f t="shared" ref="D3395:D3458" ca="1" si="59">RANDBETWEEN(DATE(2021,1,1),DATE(2023,3,31))</f>
        <v>44304</v>
      </c>
      <c r="E3395" s="2">
        <f t="shared" ca="1" si="58"/>
        <v>1336</v>
      </c>
      <c r="F3395" s="3">
        <v>0.3</v>
      </c>
    </row>
    <row r="3396" spans="1:6" x14ac:dyDescent="0.3">
      <c r="A3396" t="s">
        <v>6813</v>
      </c>
      <c r="B3396" t="s">
        <v>3364</v>
      </c>
      <c r="C3396" t="s">
        <v>2147</v>
      </c>
      <c r="D3396" s="1">
        <f t="shared" ca="1" si="59"/>
        <v>44649</v>
      </c>
      <c r="E3396" s="2">
        <f t="shared" ca="1" si="58"/>
        <v>1831</v>
      </c>
      <c r="F3396" s="3">
        <v>0.4</v>
      </c>
    </row>
    <row r="3397" spans="1:6" x14ac:dyDescent="0.3">
      <c r="A3397" t="s">
        <v>6814</v>
      </c>
      <c r="B3397" t="s">
        <v>3365</v>
      </c>
      <c r="C3397" t="s">
        <v>2147</v>
      </c>
      <c r="D3397" s="1">
        <f t="shared" ca="1" si="59"/>
        <v>44313</v>
      </c>
      <c r="E3397" s="2">
        <f t="shared" ca="1" si="58"/>
        <v>1286</v>
      </c>
      <c r="F3397" s="3">
        <v>0.4</v>
      </c>
    </row>
    <row r="3398" spans="1:6" x14ac:dyDescent="0.3">
      <c r="A3398" t="s">
        <v>6815</v>
      </c>
      <c r="B3398" t="s">
        <v>3366</v>
      </c>
      <c r="C3398" t="s">
        <v>2147</v>
      </c>
      <c r="D3398" s="1">
        <f t="shared" ca="1" si="59"/>
        <v>44727</v>
      </c>
      <c r="E3398" s="2">
        <f t="shared" ca="1" si="58"/>
        <v>1301</v>
      </c>
      <c r="F3398" s="3">
        <v>0.4</v>
      </c>
    </row>
    <row r="3399" spans="1:6" x14ac:dyDescent="0.3">
      <c r="A3399" t="s">
        <v>6816</v>
      </c>
      <c r="B3399" t="s">
        <v>3367</v>
      </c>
      <c r="C3399" t="s">
        <v>2147</v>
      </c>
      <c r="D3399" s="1">
        <f t="shared" ca="1" si="59"/>
        <v>44836</v>
      </c>
      <c r="E3399" s="2">
        <f t="shared" ca="1" si="58"/>
        <v>1844</v>
      </c>
      <c r="F3399" s="3">
        <v>0.4</v>
      </c>
    </row>
    <row r="3400" spans="1:6" x14ac:dyDescent="0.3">
      <c r="A3400" t="s">
        <v>6817</v>
      </c>
      <c r="B3400" t="s">
        <v>3368</v>
      </c>
      <c r="C3400" t="s">
        <v>2147</v>
      </c>
      <c r="D3400" s="1">
        <f t="shared" ca="1" si="59"/>
        <v>44715</v>
      </c>
      <c r="E3400" s="2">
        <f t="shared" ca="1" si="58"/>
        <v>1890</v>
      </c>
      <c r="F3400" s="3">
        <v>0.4</v>
      </c>
    </row>
    <row r="3401" spans="1:6" x14ac:dyDescent="0.3">
      <c r="A3401" t="s">
        <v>6818</v>
      </c>
      <c r="B3401" t="s">
        <v>3369</v>
      </c>
      <c r="C3401" t="s">
        <v>2148</v>
      </c>
      <c r="D3401" s="1">
        <f t="shared" ca="1" si="59"/>
        <v>44202</v>
      </c>
      <c r="E3401" s="2">
        <f t="shared" ca="1" si="58"/>
        <v>667</v>
      </c>
      <c r="F3401" s="3">
        <v>0.4</v>
      </c>
    </row>
    <row r="3402" spans="1:6" x14ac:dyDescent="0.3">
      <c r="A3402" t="s">
        <v>6819</v>
      </c>
      <c r="B3402" t="s">
        <v>3370</v>
      </c>
      <c r="C3402" t="s">
        <v>2149</v>
      </c>
      <c r="D3402" s="1">
        <f t="shared" ca="1" si="59"/>
        <v>44468</v>
      </c>
      <c r="E3402" s="2">
        <f t="shared" ca="1" si="58"/>
        <v>1246</v>
      </c>
      <c r="F3402" s="3">
        <v>0.45</v>
      </c>
    </row>
    <row r="3403" spans="1:6" x14ac:dyDescent="0.3">
      <c r="A3403" t="s">
        <v>6820</v>
      </c>
      <c r="B3403" t="s">
        <v>3371</v>
      </c>
      <c r="C3403" t="s">
        <v>2150</v>
      </c>
      <c r="D3403" s="1">
        <f t="shared" ca="1" si="59"/>
        <v>44417</v>
      </c>
      <c r="E3403" s="2">
        <f t="shared" ca="1" si="58"/>
        <v>781</v>
      </c>
      <c r="F3403" s="3">
        <v>0.45</v>
      </c>
    </row>
    <row r="3404" spans="1:6" x14ac:dyDescent="0.3">
      <c r="A3404" t="s">
        <v>6821</v>
      </c>
      <c r="B3404" t="s">
        <v>3372</v>
      </c>
      <c r="C3404" t="s">
        <v>2151</v>
      </c>
      <c r="D3404" s="1">
        <f t="shared" ca="1" si="59"/>
        <v>44442</v>
      </c>
      <c r="E3404" s="2">
        <f t="shared" ca="1" si="58"/>
        <v>1283</v>
      </c>
      <c r="F3404" s="3">
        <v>0.45</v>
      </c>
    </row>
    <row r="3405" spans="1:6" x14ac:dyDescent="0.3">
      <c r="A3405" t="s">
        <v>6822</v>
      </c>
      <c r="B3405" t="s">
        <v>3373</v>
      </c>
      <c r="C3405" t="s">
        <v>2152</v>
      </c>
      <c r="D3405" s="1">
        <f t="shared" ca="1" si="59"/>
        <v>44953</v>
      </c>
      <c r="E3405" s="2">
        <f t="shared" ca="1" si="58"/>
        <v>1232</v>
      </c>
      <c r="F3405" s="3">
        <v>0.47</v>
      </c>
    </row>
    <row r="3406" spans="1:6" x14ac:dyDescent="0.3">
      <c r="A3406" t="s">
        <v>6823</v>
      </c>
      <c r="B3406" t="s">
        <v>3374</v>
      </c>
      <c r="C3406" t="s">
        <v>2153</v>
      </c>
      <c r="D3406" s="1">
        <f t="shared" ca="1" si="59"/>
        <v>44863</v>
      </c>
      <c r="E3406" s="2">
        <f t="shared" ca="1" si="58"/>
        <v>1755</v>
      </c>
      <c r="F3406" s="3">
        <v>0.47</v>
      </c>
    </row>
    <row r="3407" spans="1:6" x14ac:dyDescent="0.3">
      <c r="A3407" t="s">
        <v>6824</v>
      </c>
      <c r="B3407" t="s">
        <v>3375</v>
      </c>
      <c r="C3407" t="s">
        <v>2154</v>
      </c>
      <c r="D3407" s="1">
        <f t="shared" ca="1" si="59"/>
        <v>44944</v>
      </c>
      <c r="E3407" s="2">
        <f t="shared" ca="1" si="58"/>
        <v>1952</v>
      </c>
      <c r="F3407" s="3">
        <v>0.46</v>
      </c>
    </row>
    <row r="3408" spans="1:6" x14ac:dyDescent="0.3">
      <c r="A3408" t="s">
        <v>6825</v>
      </c>
      <c r="B3408" t="s">
        <v>3376</v>
      </c>
      <c r="C3408" t="s">
        <v>2155</v>
      </c>
      <c r="D3408" s="1">
        <f t="shared" ca="1" si="59"/>
        <v>44412</v>
      </c>
      <c r="E3408" s="2">
        <f t="shared" ca="1" si="58"/>
        <v>1175</v>
      </c>
      <c r="F3408" s="3">
        <v>0.46</v>
      </c>
    </row>
    <row r="3409" spans="1:6" x14ac:dyDescent="0.3">
      <c r="A3409" t="s">
        <v>6826</v>
      </c>
      <c r="B3409" t="s">
        <v>3377</v>
      </c>
      <c r="C3409" t="s">
        <v>2156</v>
      </c>
      <c r="D3409" s="1">
        <f t="shared" ca="1" si="59"/>
        <v>44922</v>
      </c>
      <c r="E3409" s="2">
        <f t="shared" ca="1" si="58"/>
        <v>1788</v>
      </c>
      <c r="F3409" s="3">
        <v>0.46</v>
      </c>
    </row>
    <row r="3410" spans="1:6" x14ac:dyDescent="0.3">
      <c r="A3410" t="s">
        <v>6827</v>
      </c>
      <c r="B3410" t="s">
        <v>3378</v>
      </c>
      <c r="C3410" t="s">
        <v>2157</v>
      </c>
      <c r="D3410" s="1">
        <f t="shared" ca="1" si="59"/>
        <v>44297</v>
      </c>
      <c r="E3410" s="2">
        <f t="shared" ca="1" si="58"/>
        <v>1929</v>
      </c>
      <c r="F3410" s="3">
        <v>0.3</v>
      </c>
    </row>
    <row r="3411" spans="1:6" x14ac:dyDescent="0.3">
      <c r="A3411" t="s">
        <v>6828</v>
      </c>
      <c r="B3411" t="s">
        <v>3379</v>
      </c>
      <c r="C3411" t="s">
        <v>2158</v>
      </c>
      <c r="D3411" s="1">
        <f t="shared" ca="1" si="59"/>
        <v>44912</v>
      </c>
      <c r="E3411" s="2">
        <f t="shared" ca="1" si="58"/>
        <v>1839</v>
      </c>
      <c r="F3411" s="3">
        <v>0.3</v>
      </c>
    </row>
    <row r="3412" spans="1:6" x14ac:dyDescent="0.3">
      <c r="A3412" t="s">
        <v>6829</v>
      </c>
      <c r="B3412" t="s">
        <v>3380</v>
      </c>
      <c r="C3412" t="s">
        <v>2159</v>
      </c>
      <c r="D3412" s="1">
        <f t="shared" ca="1" si="59"/>
        <v>44973</v>
      </c>
      <c r="E3412" s="2">
        <f t="shared" ca="1" si="58"/>
        <v>604</v>
      </c>
      <c r="F3412" s="3">
        <v>0.3</v>
      </c>
    </row>
    <row r="3413" spans="1:6" x14ac:dyDescent="0.3">
      <c r="A3413" t="s">
        <v>6830</v>
      </c>
      <c r="B3413" t="s">
        <v>3381</v>
      </c>
      <c r="C3413" t="s">
        <v>2160</v>
      </c>
      <c r="D3413" s="1">
        <f t="shared" ca="1" si="59"/>
        <v>44377</v>
      </c>
      <c r="E3413" s="2">
        <f t="shared" ca="1" si="58"/>
        <v>1654</v>
      </c>
      <c r="F3413" s="3">
        <v>0.3</v>
      </c>
    </row>
    <row r="3414" spans="1:6" x14ac:dyDescent="0.3">
      <c r="A3414" t="s">
        <v>6831</v>
      </c>
      <c r="B3414" t="s">
        <v>3382</v>
      </c>
      <c r="C3414" t="s">
        <v>2161</v>
      </c>
      <c r="D3414" s="1">
        <f t="shared" ca="1" si="59"/>
        <v>44594</v>
      </c>
      <c r="E3414" s="2">
        <f t="shared" ca="1" si="58"/>
        <v>1687</v>
      </c>
      <c r="F3414" s="3">
        <v>0.3</v>
      </c>
    </row>
    <row r="3415" spans="1:6" x14ac:dyDescent="0.3">
      <c r="A3415" t="s">
        <v>6832</v>
      </c>
      <c r="B3415" t="s">
        <v>3383</v>
      </c>
      <c r="C3415" t="s">
        <v>2162</v>
      </c>
      <c r="D3415" s="1">
        <f t="shared" ca="1" si="59"/>
        <v>44341</v>
      </c>
      <c r="E3415" s="2">
        <f t="shared" ca="1" si="58"/>
        <v>1434</v>
      </c>
      <c r="F3415" s="3">
        <v>0.35</v>
      </c>
    </row>
    <row r="3416" spans="1:6" x14ac:dyDescent="0.3">
      <c r="A3416" t="s">
        <v>6833</v>
      </c>
      <c r="B3416" t="s">
        <v>3384</v>
      </c>
      <c r="C3416" t="s">
        <v>2163</v>
      </c>
      <c r="D3416" s="1">
        <f t="shared" ca="1" si="59"/>
        <v>44320</v>
      </c>
      <c r="E3416" s="2">
        <f t="shared" ca="1" si="58"/>
        <v>961</v>
      </c>
      <c r="F3416" s="3">
        <v>0.35</v>
      </c>
    </row>
    <row r="3417" spans="1:6" x14ac:dyDescent="0.3">
      <c r="A3417" t="s">
        <v>6834</v>
      </c>
      <c r="B3417" t="s">
        <v>3285</v>
      </c>
      <c r="C3417" t="s">
        <v>2164</v>
      </c>
      <c r="D3417" s="1">
        <f t="shared" ca="1" si="59"/>
        <v>44219</v>
      </c>
      <c r="E3417" s="2">
        <f t="shared" ca="1" si="58"/>
        <v>717</v>
      </c>
      <c r="F3417" s="3">
        <v>0.35</v>
      </c>
    </row>
    <row r="3418" spans="1:6" x14ac:dyDescent="0.3">
      <c r="A3418" t="s">
        <v>6835</v>
      </c>
      <c r="B3418" t="s">
        <v>3286</v>
      </c>
      <c r="C3418" t="s">
        <v>2165</v>
      </c>
      <c r="D3418" s="1">
        <f t="shared" ca="1" si="59"/>
        <v>44550</v>
      </c>
      <c r="E3418" s="2">
        <f t="shared" ca="1" si="58"/>
        <v>1359</v>
      </c>
      <c r="F3418" s="3">
        <v>0.35</v>
      </c>
    </row>
    <row r="3419" spans="1:6" x14ac:dyDescent="0.3">
      <c r="A3419" t="s">
        <v>6836</v>
      </c>
      <c r="B3419" t="s">
        <v>3287</v>
      </c>
      <c r="C3419" t="s">
        <v>2166</v>
      </c>
      <c r="D3419" s="1">
        <f t="shared" ca="1" si="59"/>
        <v>44839</v>
      </c>
      <c r="E3419" s="2">
        <f t="shared" ca="1" si="58"/>
        <v>1771</v>
      </c>
      <c r="F3419" s="3">
        <v>0.35</v>
      </c>
    </row>
    <row r="3420" spans="1:6" x14ac:dyDescent="0.3">
      <c r="A3420" t="s">
        <v>6837</v>
      </c>
      <c r="B3420" t="s">
        <v>3288</v>
      </c>
      <c r="C3420" t="s">
        <v>2167</v>
      </c>
      <c r="D3420" s="1">
        <f t="shared" ca="1" si="59"/>
        <v>44791</v>
      </c>
      <c r="E3420" s="2">
        <f t="shared" ca="1" si="58"/>
        <v>1676</v>
      </c>
      <c r="F3420" s="3">
        <v>0.35</v>
      </c>
    </row>
    <row r="3421" spans="1:6" x14ac:dyDescent="0.3">
      <c r="A3421" t="s">
        <v>6838</v>
      </c>
      <c r="B3421" t="s">
        <v>3289</v>
      </c>
      <c r="C3421" t="s">
        <v>2168</v>
      </c>
      <c r="D3421" s="1">
        <f t="shared" ca="1" si="59"/>
        <v>44307</v>
      </c>
      <c r="E3421" s="2">
        <f t="shared" ca="1" si="58"/>
        <v>1616</v>
      </c>
      <c r="F3421" s="3">
        <v>0.4</v>
      </c>
    </row>
    <row r="3422" spans="1:6" x14ac:dyDescent="0.3">
      <c r="A3422" t="s">
        <v>6839</v>
      </c>
      <c r="B3422" t="s">
        <v>3290</v>
      </c>
      <c r="C3422" t="s">
        <v>2169</v>
      </c>
      <c r="D3422" s="1">
        <f t="shared" ca="1" si="59"/>
        <v>44586</v>
      </c>
      <c r="E3422" s="2">
        <f t="shared" ca="1" si="58"/>
        <v>988</v>
      </c>
      <c r="F3422" s="3">
        <v>0.4</v>
      </c>
    </row>
    <row r="3423" spans="1:6" x14ac:dyDescent="0.3">
      <c r="A3423" t="s">
        <v>6840</v>
      </c>
      <c r="B3423" t="s">
        <v>3291</v>
      </c>
      <c r="C3423" t="s">
        <v>2170</v>
      </c>
      <c r="D3423" s="1">
        <f t="shared" ca="1" si="59"/>
        <v>44977</v>
      </c>
      <c r="E3423" s="2">
        <f t="shared" ca="1" si="58"/>
        <v>932</v>
      </c>
      <c r="F3423" s="3">
        <v>0.15</v>
      </c>
    </row>
    <row r="3424" spans="1:6" x14ac:dyDescent="0.3">
      <c r="A3424" t="s">
        <v>6841</v>
      </c>
      <c r="B3424" t="s">
        <v>3292</v>
      </c>
      <c r="C3424" t="s">
        <v>2171</v>
      </c>
      <c r="D3424" s="1">
        <f t="shared" ca="1" si="59"/>
        <v>44247</v>
      </c>
      <c r="E3424" s="2">
        <f t="shared" ca="1" si="58"/>
        <v>987</v>
      </c>
      <c r="F3424" s="3">
        <v>0.15</v>
      </c>
    </row>
    <row r="3425" spans="1:6" x14ac:dyDescent="0.3">
      <c r="A3425" t="s">
        <v>6842</v>
      </c>
      <c r="B3425" t="s">
        <v>3293</v>
      </c>
      <c r="C3425" t="s">
        <v>2172</v>
      </c>
      <c r="D3425" s="1">
        <f t="shared" ca="1" si="59"/>
        <v>44403</v>
      </c>
      <c r="E3425" s="2">
        <f t="shared" ca="1" si="58"/>
        <v>775</v>
      </c>
      <c r="F3425" s="3">
        <v>0.15</v>
      </c>
    </row>
    <row r="3426" spans="1:6" x14ac:dyDescent="0.3">
      <c r="A3426" t="s">
        <v>6843</v>
      </c>
      <c r="B3426" t="s">
        <v>3294</v>
      </c>
      <c r="C3426" t="s">
        <v>2173</v>
      </c>
      <c r="D3426" s="1">
        <f t="shared" ca="1" si="59"/>
        <v>44603</v>
      </c>
      <c r="E3426" s="2">
        <f t="shared" ca="1" si="58"/>
        <v>1027</v>
      </c>
      <c r="F3426" s="3">
        <v>0.35</v>
      </c>
    </row>
    <row r="3427" spans="1:6" x14ac:dyDescent="0.3">
      <c r="A3427" t="s">
        <v>6844</v>
      </c>
      <c r="B3427" t="s">
        <v>3295</v>
      </c>
      <c r="C3427" t="s">
        <v>2174</v>
      </c>
      <c r="D3427" s="1">
        <f t="shared" ca="1" si="59"/>
        <v>44513</v>
      </c>
      <c r="E3427" s="2">
        <f t="shared" ca="1" si="58"/>
        <v>1886</v>
      </c>
      <c r="F3427" s="3">
        <v>0.35</v>
      </c>
    </row>
    <row r="3428" spans="1:6" x14ac:dyDescent="0.3">
      <c r="A3428" t="s">
        <v>6845</v>
      </c>
      <c r="B3428" t="s">
        <v>3296</v>
      </c>
      <c r="C3428" t="s">
        <v>2175</v>
      </c>
      <c r="D3428" s="1">
        <f t="shared" ca="1" si="59"/>
        <v>44294</v>
      </c>
      <c r="E3428" s="2">
        <f t="shared" ca="1" si="58"/>
        <v>964</v>
      </c>
      <c r="F3428" s="3">
        <v>0.35</v>
      </c>
    </row>
    <row r="3429" spans="1:6" x14ac:dyDescent="0.3">
      <c r="A3429" t="s">
        <v>6846</v>
      </c>
      <c r="B3429" t="s">
        <v>3297</v>
      </c>
      <c r="C3429" t="s">
        <v>2176</v>
      </c>
      <c r="D3429" s="1">
        <f t="shared" ca="1" si="59"/>
        <v>44222</v>
      </c>
      <c r="E3429" s="2">
        <f t="shared" ca="1" si="58"/>
        <v>1418</v>
      </c>
      <c r="F3429" s="3">
        <v>0.35</v>
      </c>
    </row>
    <row r="3430" spans="1:6" x14ac:dyDescent="0.3">
      <c r="A3430" t="s">
        <v>6847</v>
      </c>
      <c r="B3430" t="s">
        <v>3298</v>
      </c>
      <c r="C3430" t="s">
        <v>2177</v>
      </c>
      <c r="D3430" s="1">
        <f t="shared" ca="1" si="59"/>
        <v>44597</v>
      </c>
      <c r="E3430" s="2">
        <f t="shared" ca="1" si="58"/>
        <v>1141</v>
      </c>
      <c r="F3430" s="3">
        <v>0.55000000000000004</v>
      </c>
    </row>
    <row r="3431" spans="1:6" x14ac:dyDescent="0.3">
      <c r="A3431" t="s">
        <v>6848</v>
      </c>
      <c r="B3431" t="s">
        <v>3299</v>
      </c>
      <c r="C3431" t="s">
        <v>2178</v>
      </c>
      <c r="D3431" s="1">
        <f t="shared" ca="1" si="59"/>
        <v>44547</v>
      </c>
      <c r="E3431" s="2">
        <f t="shared" ca="1" si="58"/>
        <v>951</v>
      </c>
      <c r="F3431" s="3">
        <v>0.55000000000000004</v>
      </c>
    </row>
    <row r="3432" spans="1:6" x14ac:dyDescent="0.3">
      <c r="A3432" t="s">
        <v>6849</v>
      </c>
      <c r="B3432" t="s">
        <v>3300</v>
      </c>
      <c r="C3432" t="s">
        <v>2179</v>
      </c>
      <c r="D3432" s="1">
        <f t="shared" ca="1" si="59"/>
        <v>44992</v>
      </c>
      <c r="E3432" s="2">
        <f t="shared" ca="1" si="58"/>
        <v>1837</v>
      </c>
      <c r="F3432" s="3">
        <v>0.55000000000000004</v>
      </c>
    </row>
    <row r="3433" spans="1:6" x14ac:dyDescent="0.3">
      <c r="A3433" t="s">
        <v>6850</v>
      </c>
      <c r="B3433" t="s">
        <v>3301</v>
      </c>
      <c r="C3433" t="s">
        <v>2180</v>
      </c>
      <c r="D3433" s="1">
        <f t="shared" ca="1" si="59"/>
        <v>44660</v>
      </c>
      <c r="E3433" s="2">
        <f t="shared" ca="1" si="58"/>
        <v>736</v>
      </c>
      <c r="F3433" s="3">
        <v>0.55000000000000004</v>
      </c>
    </row>
    <row r="3434" spans="1:6" x14ac:dyDescent="0.3">
      <c r="A3434" t="s">
        <v>6851</v>
      </c>
      <c r="B3434" t="s">
        <v>3302</v>
      </c>
      <c r="C3434" t="s">
        <v>2181</v>
      </c>
      <c r="D3434" s="1">
        <f t="shared" ca="1" si="59"/>
        <v>44549</v>
      </c>
      <c r="E3434" s="2">
        <f t="shared" ca="1" si="58"/>
        <v>1949</v>
      </c>
      <c r="F3434" s="3">
        <v>0.5</v>
      </c>
    </row>
    <row r="3435" spans="1:6" x14ac:dyDescent="0.3">
      <c r="A3435" t="s">
        <v>6852</v>
      </c>
      <c r="B3435" t="s">
        <v>3303</v>
      </c>
      <c r="C3435" t="s">
        <v>2182</v>
      </c>
      <c r="D3435" s="1">
        <f t="shared" ca="1" si="59"/>
        <v>44419</v>
      </c>
      <c r="E3435" s="2">
        <f t="shared" ca="1" si="58"/>
        <v>1056</v>
      </c>
      <c r="F3435" s="3">
        <v>0.5</v>
      </c>
    </row>
    <row r="3436" spans="1:6" x14ac:dyDescent="0.3">
      <c r="A3436" t="s">
        <v>6853</v>
      </c>
      <c r="B3436" t="s">
        <v>3304</v>
      </c>
      <c r="C3436" t="s">
        <v>2183</v>
      </c>
      <c r="D3436" s="1">
        <f t="shared" ca="1" si="59"/>
        <v>44217</v>
      </c>
      <c r="E3436" s="2">
        <f t="shared" ca="1" si="58"/>
        <v>707</v>
      </c>
      <c r="F3436" s="3">
        <v>0.5</v>
      </c>
    </row>
    <row r="3437" spans="1:6" x14ac:dyDescent="0.3">
      <c r="A3437" t="s">
        <v>6854</v>
      </c>
      <c r="B3437" t="s">
        <v>3305</v>
      </c>
      <c r="C3437" t="s">
        <v>2183</v>
      </c>
      <c r="D3437" s="1">
        <f t="shared" ca="1" si="59"/>
        <v>44844</v>
      </c>
      <c r="E3437" s="2">
        <f t="shared" ca="1" si="58"/>
        <v>705</v>
      </c>
      <c r="F3437" s="3">
        <v>0.5</v>
      </c>
    </row>
    <row r="3438" spans="1:6" x14ac:dyDescent="0.3">
      <c r="A3438" t="s">
        <v>6855</v>
      </c>
      <c r="B3438" t="s">
        <v>3306</v>
      </c>
      <c r="C3438" t="s">
        <v>2183</v>
      </c>
      <c r="D3438" s="1">
        <f t="shared" ca="1" si="59"/>
        <v>44377</v>
      </c>
      <c r="E3438" s="2">
        <f t="shared" ca="1" si="58"/>
        <v>1947</v>
      </c>
      <c r="F3438" s="3">
        <v>0.5</v>
      </c>
    </row>
    <row r="3439" spans="1:6" x14ac:dyDescent="0.3">
      <c r="A3439" t="s">
        <v>6856</v>
      </c>
      <c r="B3439" t="s">
        <v>3307</v>
      </c>
      <c r="C3439" t="s">
        <v>2183</v>
      </c>
      <c r="D3439" s="1">
        <f t="shared" ca="1" si="59"/>
        <v>44492</v>
      </c>
      <c r="E3439" s="2">
        <f t="shared" ca="1" si="58"/>
        <v>827</v>
      </c>
      <c r="F3439" s="3">
        <v>0.3</v>
      </c>
    </row>
    <row r="3440" spans="1:6" x14ac:dyDescent="0.3">
      <c r="A3440" t="s">
        <v>6857</v>
      </c>
      <c r="B3440" t="s">
        <v>3308</v>
      </c>
      <c r="C3440" t="s">
        <v>2183</v>
      </c>
      <c r="D3440" s="1">
        <f t="shared" ca="1" si="59"/>
        <v>44649</v>
      </c>
      <c r="E3440" s="2">
        <f t="shared" ca="1" si="58"/>
        <v>1974</v>
      </c>
      <c r="F3440" s="3">
        <v>0.32</v>
      </c>
    </row>
    <row r="3441" spans="1:6" x14ac:dyDescent="0.3">
      <c r="A3441" t="s">
        <v>6858</v>
      </c>
      <c r="B3441" t="s">
        <v>3309</v>
      </c>
      <c r="C3441" t="s">
        <v>2183</v>
      </c>
      <c r="D3441" s="1">
        <f t="shared" ca="1" si="59"/>
        <v>44687</v>
      </c>
      <c r="E3441" s="2">
        <f t="shared" ca="1" si="58"/>
        <v>1409</v>
      </c>
      <c r="F3441" s="3">
        <v>0.25</v>
      </c>
    </row>
    <row r="3442" spans="1:6" x14ac:dyDescent="0.3">
      <c r="A3442" t="s">
        <v>6859</v>
      </c>
      <c r="B3442" t="s">
        <v>3310</v>
      </c>
      <c r="C3442" t="s">
        <v>2183</v>
      </c>
      <c r="D3442" s="1">
        <f t="shared" ca="1" si="59"/>
        <v>44256</v>
      </c>
      <c r="E3442" s="2">
        <f t="shared" ca="1" si="58"/>
        <v>1248</v>
      </c>
      <c r="F3442" s="3">
        <v>0.45</v>
      </c>
    </row>
    <row r="3443" spans="1:6" x14ac:dyDescent="0.3">
      <c r="A3443" t="s">
        <v>6860</v>
      </c>
      <c r="B3443" t="s">
        <v>3311</v>
      </c>
      <c r="C3443" t="s">
        <v>2184</v>
      </c>
      <c r="D3443" s="1">
        <f t="shared" ca="1" si="59"/>
        <v>44456</v>
      </c>
      <c r="E3443" s="2">
        <f t="shared" ca="1" si="58"/>
        <v>864</v>
      </c>
      <c r="F3443" s="3">
        <v>0.15</v>
      </c>
    </row>
    <row r="3444" spans="1:6" x14ac:dyDescent="0.3">
      <c r="A3444" t="s">
        <v>6861</v>
      </c>
      <c r="B3444" t="s">
        <v>3312</v>
      </c>
      <c r="C3444" t="s">
        <v>2185</v>
      </c>
      <c r="D3444" s="1">
        <f t="shared" ca="1" si="59"/>
        <v>44560</v>
      </c>
      <c r="E3444" s="2">
        <f t="shared" ca="1" si="58"/>
        <v>1312</v>
      </c>
      <c r="F3444" s="3">
        <v>0.33</v>
      </c>
    </row>
    <row r="3445" spans="1:6" x14ac:dyDescent="0.3">
      <c r="A3445" t="s">
        <v>6862</v>
      </c>
      <c r="B3445" t="s">
        <v>3313</v>
      </c>
      <c r="C3445" t="s">
        <v>2186</v>
      </c>
      <c r="D3445" s="1">
        <f t="shared" ca="1" si="59"/>
        <v>44387</v>
      </c>
      <c r="E3445" s="2">
        <f t="shared" ca="1" si="58"/>
        <v>773</v>
      </c>
      <c r="F3445" s="3">
        <v>0.42</v>
      </c>
    </row>
    <row r="3446" spans="1:6" x14ac:dyDescent="0.3">
      <c r="A3446" t="s">
        <v>6863</v>
      </c>
      <c r="B3446" t="s">
        <v>3314</v>
      </c>
      <c r="C3446" t="s">
        <v>2187</v>
      </c>
      <c r="D3446" s="1">
        <f t="shared" ca="1" si="59"/>
        <v>44518</v>
      </c>
      <c r="E3446" s="2">
        <f t="shared" ca="1" si="58"/>
        <v>1220</v>
      </c>
      <c r="F3446" s="3">
        <v>0.42</v>
      </c>
    </row>
    <row r="3447" spans="1:6" x14ac:dyDescent="0.3">
      <c r="A3447" t="s">
        <v>6864</v>
      </c>
      <c r="B3447" t="s">
        <v>3315</v>
      </c>
      <c r="C3447" t="s">
        <v>2188</v>
      </c>
      <c r="D3447" s="1">
        <f t="shared" ca="1" si="59"/>
        <v>44477</v>
      </c>
      <c r="E3447" s="2">
        <f t="shared" ca="1" si="58"/>
        <v>1934</v>
      </c>
      <c r="F3447" s="3">
        <v>0.39</v>
      </c>
    </row>
    <row r="3448" spans="1:6" x14ac:dyDescent="0.3">
      <c r="A3448" t="s">
        <v>6865</v>
      </c>
      <c r="B3448" t="s">
        <v>3316</v>
      </c>
      <c r="C3448" t="s">
        <v>2189</v>
      </c>
      <c r="D3448" s="1">
        <f t="shared" ca="1" si="59"/>
        <v>44953</v>
      </c>
      <c r="E3448" s="2">
        <v>2245</v>
      </c>
      <c r="F3448" s="3">
        <v>0.39</v>
      </c>
    </row>
    <row r="3449" spans="1:6" x14ac:dyDescent="0.3">
      <c r="A3449" t="s">
        <v>6866</v>
      </c>
      <c r="B3449" t="s">
        <v>3317</v>
      </c>
      <c r="C3449" t="s">
        <v>2190</v>
      </c>
      <c r="D3449" s="1">
        <f t="shared" ca="1" si="59"/>
        <v>44236</v>
      </c>
      <c r="E3449" s="2">
        <v>2354</v>
      </c>
      <c r="F3449" s="3">
        <v>0.39</v>
      </c>
    </row>
    <row r="3450" spans="1:6" x14ac:dyDescent="0.3">
      <c r="A3450" t="s">
        <v>6867</v>
      </c>
      <c r="B3450" t="s">
        <v>3318</v>
      </c>
      <c r="C3450" t="s">
        <v>2191</v>
      </c>
      <c r="D3450" s="1">
        <f t="shared" ca="1" si="59"/>
        <v>44932</v>
      </c>
      <c r="E3450" s="2">
        <v>2214</v>
      </c>
      <c r="F3450" s="3">
        <v>0.39</v>
      </c>
    </row>
    <row r="3451" spans="1:6" x14ac:dyDescent="0.3">
      <c r="A3451" t="s">
        <v>6868</v>
      </c>
      <c r="B3451" t="s">
        <v>3319</v>
      </c>
      <c r="C3451" t="s">
        <v>2192</v>
      </c>
      <c r="D3451" s="1">
        <f t="shared" ca="1" si="59"/>
        <v>44919</v>
      </c>
      <c r="E3451" s="2">
        <v>2365</v>
      </c>
      <c r="F3451" s="3">
        <v>0.3</v>
      </c>
    </row>
    <row r="3452" spans="1:6" x14ac:dyDescent="0.3">
      <c r="A3452" t="s">
        <v>6869</v>
      </c>
      <c r="B3452" t="s">
        <v>3320</v>
      </c>
      <c r="C3452" t="s">
        <v>2193</v>
      </c>
      <c r="D3452" s="1">
        <f t="shared" ca="1" si="59"/>
        <v>44667</v>
      </c>
      <c r="E3452" s="2">
        <v>2541</v>
      </c>
      <c r="F3452" s="3">
        <v>0.3</v>
      </c>
    </row>
    <row r="3453" spans="1:6" x14ac:dyDescent="0.3">
      <c r="A3453" t="s">
        <v>6870</v>
      </c>
      <c r="B3453" t="s">
        <v>3321</v>
      </c>
      <c r="C3453" t="s">
        <v>2194</v>
      </c>
      <c r="D3453" s="1">
        <f t="shared" ca="1" si="59"/>
        <v>44307</v>
      </c>
      <c r="E3453" s="2">
        <v>1235</v>
      </c>
      <c r="F3453" s="3">
        <v>0.3</v>
      </c>
    </row>
    <row r="3454" spans="1:6" x14ac:dyDescent="0.3">
      <c r="A3454" t="s">
        <v>6871</v>
      </c>
      <c r="B3454" t="s">
        <v>3322</v>
      </c>
      <c r="C3454" t="s">
        <v>2195</v>
      </c>
      <c r="D3454" s="1">
        <f t="shared" ca="1" si="59"/>
        <v>44772</v>
      </c>
      <c r="E3454" s="2">
        <v>22365</v>
      </c>
      <c r="F3454" s="3">
        <v>0.25</v>
      </c>
    </row>
    <row r="3455" spans="1:6" x14ac:dyDescent="0.3">
      <c r="A3455" t="s">
        <v>6872</v>
      </c>
      <c r="B3455" t="s">
        <v>3323</v>
      </c>
      <c r="C3455" t="s">
        <v>2196</v>
      </c>
      <c r="D3455" s="1">
        <f t="shared" ca="1" si="59"/>
        <v>44442</v>
      </c>
      <c r="E3455" s="2">
        <v>2245</v>
      </c>
      <c r="F3455" s="3">
        <v>0.25</v>
      </c>
    </row>
    <row r="3456" spans="1:6" x14ac:dyDescent="0.3">
      <c r="A3456" t="s">
        <v>6873</v>
      </c>
      <c r="B3456" t="s">
        <v>3324</v>
      </c>
      <c r="C3456" t="s">
        <v>2196</v>
      </c>
      <c r="D3456" s="1">
        <f t="shared" ca="1" si="59"/>
        <v>44695</v>
      </c>
      <c r="E3456" s="2">
        <v>2245</v>
      </c>
      <c r="F3456" s="3">
        <v>0.3</v>
      </c>
    </row>
    <row r="3457" spans="1:6" x14ac:dyDescent="0.3">
      <c r="A3457" t="s">
        <v>6874</v>
      </c>
      <c r="B3457" t="s">
        <v>3325</v>
      </c>
      <c r="C3457" t="s">
        <v>2196</v>
      </c>
      <c r="D3457" s="1">
        <f t="shared" ca="1" si="59"/>
        <v>44671</v>
      </c>
      <c r="E3457" s="2">
        <v>2542</v>
      </c>
      <c r="F3457" s="3">
        <v>0.3</v>
      </c>
    </row>
    <row r="3458" spans="1:6" x14ac:dyDescent="0.3">
      <c r="A3458" t="s">
        <v>6875</v>
      </c>
      <c r="B3458" t="s">
        <v>3326</v>
      </c>
      <c r="C3458" t="s">
        <v>2196</v>
      </c>
      <c r="D3458" s="1">
        <f t="shared" ca="1" si="59"/>
        <v>44241</v>
      </c>
      <c r="E3458" s="2">
        <v>2263</v>
      </c>
      <c r="F3458" s="3">
        <v>0.3</v>
      </c>
    </row>
    <row r="3459" spans="1:6" x14ac:dyDescent="0.3">
      <c r="A3459" t="s">
        <v>6876</v>
      </c>
      <c r="B3459" t="s">
        <v>3327</v>
      </c>
      <c r="C3459" t="s">
        <v>2196</v>
      </c>
      <c r="D3459" s="1">
        <f t="shared" ref="D3459:D3501" ca="1" si="60">RANDBETWEEN(DATE(2021,1,1),DATE(2023,3,31))</f>
        <v>44310</v>
      </c>
      <c r="E3459" s="2">
        <v>6523</v>
      </c>
      <c r="F3459" s="3">
        <v>0.4</v>
      </c>
    </row>
    <row r="3460" spans="1:6" x14ac:dyDescent="0.3">
      <c r="A3460" t="s">
        <v>6877</v>
      </c>
      <c r="B3460" t="s">
        <v>3328</v>
      </c>
      <c r="C3460" t="s">
        <v>2196</v>
      </c>
      <c r="D3460" s="1">
        <f t="shared" ca="1" si="60"/>
        <v>44633</v>
      </c>
      <c r="E3460" s="2">
        <v>2345</v>
      </c>
      <c r="F3460" s="3">
        <v>0.4</v>
      </c>
    </row>
    <row r="3461" spans="1:6" x14ac:dyDescent="0.3">
      <c r="A3461" t="s">
        <v>6878</v>
      </c>
      <c r="B3461" t="s">
        <v>3329</v>
      </c>
      <c r="C3461" t="s">
        <v>2196</v>
      </c>
      <c r="D3461" s="1">
        <f t="shared" ca="1" si="60"/>
        <v>44655</v>
      </c>
      <c r="E3461" s="2">
        <v>2354</v>
      </c>
      <c r="F3461" s="3">
        <v>0.4</v>
      </c>
    </row>
    <row r="3462" spans="1:6" x14ac:dyDescent="0.3">
      <c r="A3462" t="s">
        <v>6879</v>
      </c>
      <c r="B3462" t="s">
        <v>3330</v>
      </c>
      <c r="C3462" t="s">
        <v>2196</v>
      </c>
      <c r="D3462" s="1">
        <f t="shared" ca="1" si="60"/>
        <v>44691</v>
      </c>
      <c r="E3462" s="2">
        <v>2245</v>
      </c>
      <c r="F3462" s="3">
        <v>0.4</v>
      </c>
    </row>
    <row r="3463" spans="1:6" x14ac:dyDescent="0.3">
      <c r="A3463" t="s">
        <v>6880</v>
      </c>
      <c r="B3463" t="s">
        <v>3331</v>
      </c>
      <c r="C3463" t="s">
        <v>2196</v>
      </c>
      <c r="D3463" s="1">
        <f t="shared" ca="1" si="60"/>
        <v>44905</v>
      </c>
      <c r="E3463" s="2">
        <v>2254</v>
      </c>
      <c r="F3463" s="3">
        <v>0.4</v>
      </c>
    </row>
    <row r="3464" spans="1:6" x14ac:dyDescent="0.3">
      <c r="A3464" t="s">
        <v>6881</v>
      </c>
      <c r="B3464" t="s">
        <v>3332</v>
      </c>
      <c r="C3464" t="s">
        <v>2196</v>
      </c>
      <c r="D3464" s="1">
        <f t="shared" ca="1" si="60"/>
        <v>44525</v>
      </c>
      <c r="E3464" s="2">
        <v>3256</v>
      </c>
      <c r="F3464" s="3">
        <v>0.4</v>
      </c>
    </row>
    <row r="3465" spans="1:6" x14ac:dyDescent="0.3">
      <c r="A3465" t="s">
        <v>6882</v>
      </c>
      <c r="B3465" t="s">
        <v>3333</v>
      </c>
      <c r="C3465" t="s">
        <v>2197</v>
      </c>
      <c r="D3465" s="1">
        <f t="shared" ca="1" si="60"/>
        <v>44945</v>
      </c>
      <c r="E3465" s="2">
        <v>4235</v>
      </c>
      <c r="F3465" s="3">
        <v>0.45</v>
      </c>
    </row>
    <row r="3466" spans="1:6" x14ac:dyDescent="0.3">
      <c r="A3466" t="s">
        <v>6883</v>
      </c>
      <c r="B3466" t="s">
        <v>3334</v>
      </c>
      <c r="C3466" t="s">
        <v>2198</v>
      </c>
      <c r="D3466" s="1">
        <f t="shared" ca="1" si="60"/>
        <v>44339</v>
      </c>
      <c r="E3466" s="2">
        <v>4454</v>
      </c>
      <c r="F3466" s="3">
        <v>0.45</v>
      </c>
    </row>
    <row r="3467" spans="1:6" x14ac:dyDescent="0.3">
      <c r="A3467" t="s">
        <v>6884</v>
      </c>
      <c r="B3467" t="s">
        <v>3335</v>
      </c>
      <c r="C3467" t="s">
        <v>2199</v>
      </c>
      <c r="D3467" s="1">
        <f t="shared" ca="1" si="60"/>
        <v>44359</v>
      </c>
      <c r="E3467" s="2">
        <v>4454</v>
      </c>
      <c r="F3467" s="3">
        <v>0.45</v>
      </c>
    </row>
    <row r="3468" spans="1:6" x14ac:dyDescent="0.3">
      <c r="A3468" t="s">
        <v>6885</v>
      </c>
      <c r="B3468" t="s">
        <v>3336</v>
      </c>
      <c r="C3468" t="s">
        <v>2200</v>
      </c>
      <c r="D3468" s="1">
        <f t="shared" ca="1" si="60"/>
        <v>45000</v>
      </c>
      <c r="E3468" s="2">
        <f t="shared" ref="E3468:E3501" ca="1" si="61">RANDBETWEEN(600, 2000)</f>
        <v>1099</v>
      </c>
      <c r="F3468" s="3">
        <v>0.47</v>
      </c>
    </row>
    <row r="3469" spans="1:6" x14ac:dyDescent="0.3">
      <c r="A3469" t="s">
        <v>6886</v>
      </c>
      <c r="B3469" t="s">
        <v>3337</v>
      </c>
      <c r="C3469" t="s">
        <v>2201</v>
      </c>
      <c r="D3469" s="1">
        <f t="shared" ca="1" si="60"/>
        <v>44366</v>
      </c>
      <c r="E3469" s="2">
        <f t="shared" ca="1" si="61"/>
        <v>1779</v>
      </c>
      <c r="F3469" s="3">
        <v>0.47</v>
      </c>
    </row>
    <row r="3470" spans="1:6" x14ac:dyDescent="0.3">
      <c r="A3470" t="s">
        <v>6887</v>
      </c>
      <c r="B3470" t="s">
        <v>3338</v>
      </c>
      <c r="C3470" t="s">
        <v>2202</v>
      </c>
      <c r="D3470" s="1">
        <f t="shared" ca="1" si="60"/>
        <v>44324</v>
      </c>
      <c r="E3470" s="2">
        <f t="shared" ca="1" si="61"/>
        <v>1619</v>
      </c>
      <c r="F3470" s="3">
        <v>0.46</v>
      </c>
    </row>
    <row r="3471" spans="1:6" x14ac:dyDescent="0.3">
      <c r="A3471" t="s">
        <v>6888</v>
      </c>
      <c r="B3471" t="s">
        <v>3339</v>
      </c>
      <c r="C3471" t="s">
        <v>2203</v>
      </c>
      <c r="D3471" s="1">
        <f t="shared" ca="1" si="60"/>
        <v>44970</v>
      </c>
      <c r="E3471" s="2">
        <f t="shared" ca="1" si="61"/>
        <v>941</v>
      </c>
      <c r="F3471" s="3">
        <v>0.46</v>
      </c>
    </row>
    <row r="3472" spans="1:6" x14ac:dyDescent="0.3">
      <c r="A3472" t="s">
        <v>6889</v>
      </c>
      <c r="B3472" t="s">
        <v>3340</v>
      </c>
      <c r="C3472" t="s">
        <v>2204</v>
      </c>
      <c r="D3472" s="1">
        <f t="shared" ca="1" si="60"/>
        <v>44412</v>
      </c>
      <c r="E3472" s="2">
        <f t="shared" ca="1" si="61"/>
        <v>1286</v>
      </c>
      <c r="F3472" s="3">
        <v>0.46</v>
      </c>
    </row>
    <row r="3473" spans="1:6" x14ac:dyDescent="0.3">
      <c r="A3473" t="s">
        <v>6890</v>
      </c>
      <c r="B3473" t="s">
        <v>3341</v>
      </c>
      <c r="C3473" t="s">
        <v>2205</v>
      </c>
      <c r="D3473" s="1">
        <f t="shared" ca="1" si="60"/>
        <v>44335</v>
      </c>
      <c r="E3473" s="2">
        <f t="shared" ca="1" si="61"/>
        <v>620</v>
      </c>
      <c r="F3473" s="3">
        <v>0.3</v>
      </c>
    </row>
    <row r="3474" spans="1:6" x14ac:dyDescent="0.3">
      <c r="A3474" t="s">
        <v>6891</v>
      </c>
      <c r="B3474" t="s">
        <v>3342</v>
      </c>
      <c r="C3474" t="s">
        <v>2206</v>
      </c>
      <c r="D3474" s="1">
        <f t="shared" ca="1" si="60"/>
        <v>44262</v>
      </c>
      <c r="E3474" s="2">
        <f t="shared" ca="1" si="61"/>
        <v>1609</v>
      </c>
      <c r="F3474" s="3">
        <v>0.3</v>
      </c>
    </row>
    <row r="3475" spans="1:6" x14ac:dyDescent="0.3">
      <c r="A3475" t="s">
        <v>6892</v>
      </c>
      <c r="B3475" t="s">
        <v>3343</v>
      </c>
      <c r="C3475" t="s">
        <v>2207</v>
      </c>
      <c r="D3475" s="1">
        <f t="shared" ca="1" si="60"/>
        <v>44215</v>
      </c>
      <c r="E3475" s="2">
        <f t="shared" ca="1" si="61"/>
        <v>879</v>
      </c>
      <c r="F3475" s="3">
        <v>0.3</v>
      </c>
    </row>
    <row r="3476" spans="1:6" x14ac:dyDescent="0.3">
      <c r="A3476" t="s">
        <v>6893</v>
      </c>
      <c r="B3476" t="s">
        <v>3344</v>
      </c>
      <c r="C3476" t="s">
        <v>2208</v>
      </c>
      <c r="D3476" s="1">
        <f t="shared" ca="1" si="60"/>
        <v>44760</v>
      </c>
      <c r="E3476" s="2">
        <f t="shared" ca="1" si="61"/>
        <v>1743</v>
      </c>
      <c r="F3476" s="3">
        <v>0.3</v>
      </c>
    </row>
    <row r="3477" spans="1:6" x14ac:dyDescent="0.3">
      <c r="A3477" t="s">
        <v>6894</v>
      </c>
      <c r="B3477" t="s">
        <v>3345</v>
      </c>
      <c r="C3477" t="s">
        <v>2209</v>
      </c>
      <c r="D3477" s="1">
        <f t="shared" ca="1" si="60"/>
        <v>44270</v>
      </c>
      <c r="E3477" s="2">
        <f t="shared" ca="1" si="61"/>
        <v>1907</v>
      </c>
      <c r="F3477" s="3">
        <v>0.3</v>
      </c>
    </row>
    <row r="3478" spans="1:6" x14ac:dyDescent="0.3">
      <c r="A3478" t="s">
        <v>6895</v>
      </c>
      <c r="B3478" t="s">
        <v>3346</v>
      </c>
      <c r="C3478" t="s">
        <v>2210</v>
      </c>
      <c r="D3478" s="1">
        <f t="shared" ca="1" si="60"/>
        <v>44599</v>
      </c>
      <c r="E3478" s="2">
        <f t="shared" ca="1" si="61"/>
        <v>1411</v>
      </c>
      <c r="F3478" s="3">
        <v>0.35</v>
      </c>
    </row>
    <row r="3479" spans="1:6" x14ac:dyDescent="0.3">
      <c r="A3479" t="s">
        <v>6896</v>
      </c>
      <c r="B3479" t="s">
        <v>3347</v>
      </c>
      <c r="C3479" t="s">
        <v>2210</v>
      </c>
      <c r="D3479" s="1">
        <f t="shared" ca="1" si="60"/>
        <v>44814</v>
      </c>
      <c r="E3479" s="2">
        <f t="shared" ca="1" si="61"/>
        <v>1820</v>
      </c>
      <c r="F3479" s="3">
        <v>0.35</v>
      </c>
    </row>
    <row r="3480" spans="1:6" x14ac:dyDescent="0.3">
      <c r="A3480" t="s">
        <v>6897</v>
      </c>
      <c r="B3480" t="s">
        <v>3348</v>
      </c>
      <c r="C3480" t="s">
        <v>2210</v>
      </c>
      <c r="D3480" s="1">
        <f t="shared" ca="1" si="60"/>
        <v>44971</v>
      </c>
      <c r="E3480" s="2">
        <f t="shared" ca="1" si="61"/>
        <v>1582</v>
      </c>
      <c r="F3480" s="3">
        <v>0.35</v>
      </c>
    </row>
    <row r="3481" spans="1:6" x14ac:dyDescent="0.3">
      <c r="A3481" t="s">
        <v>6898</v>
      </c>
      <c r="B3481" t="s">
        <v>3349</v>
      </c>
      <c r="C3481" t="s">
        <v>2210</v>
      </c>
      <c r="D3481" s="1">
        <f t="shared" ca="1" si="60"/>
        <v>44913</v>
      </c>
      <c r="E3481" s="2">
        <f t="shared" ca="1" si="61"/>
        <v>1362</v>
      </c>
      <c r="F3481" s="3">
        <v>0.35</v>
      </c>
    </row>
    <row r="3482" spans="1:6" x14ac:dyDescent="0.3">
      <c r="A3482" t="s">
        <v>6899</v>
      </c>
      <c r="B3482" t="s">
        <v>3350</v>
      </c>
      <c r="C3482" t="s">
        <v>2210</v>
      </c>
      <c r="D3482" s="1">
        <f t="shared" ca="1" si="60"/>
        <v>44248</v>
      </c>
      <c r="E3482" s="2">
        <f t="shared" ca="1" si="61"/>
        <v>1543</v>
      </c>
      <c r="F3482" s="3">
        <v>0.35</v>
      </c>
    </row>
    <row r="3483" spans="1:6" x14ac:dyDescent="0.3">
      <c r="A3483" t="s">
        <v>6900</v>
      </c>
      <c r="B3483" t="s">
        <v>3351</v>
      </c>
      <c r="C3483" t="s">
        <v>2210</v>
      </c>
      <c r="D3483" s="1">
        <f t="shared" ca="1" si="60"/>
        <v>44341</v>
      </c>
      <c r="E3483" s="2">
        <f t="shared" ca="1" si="61"/>
        <v>1230</v>
      </c>
      <c r="F3483" s="3">
        <v>0.35</v>
      </c>
    </row>
    <row r="3484" spans="1:6" x14ac:dyDescent="0.3">
      <c r="A3484" t="s">
        <v>6901</v>
      </c>
      <c r="B3484" t="s">
        <v>3352</v>
      </c>
      <c r="C3484" t="s">
        <v>2210</v>
      </c>
      <c r="D3484" s="1">
        <f t="shared" ca="1" si="60"/>
        <v>44568</v>
      </c>
      <c r="E3484" s="2">
        <f t="shared" ca="1" si="61"/>
        <v>1039</v>
      </c>
      <c r="F3484" s="3">
        <v>0.4</v>
      </c>
    </row>
    <row r="3485" spans="1:6" x14ac:dyDescent="0.3">
      <c r="A3485" t="s">
        <v>6902</v>
      </c>
      <c r="B3485" t="s">
        <v>3353</v>
      </c>
      <c r="C3485" t="s">
        <v>2210</v>
      </c>
      <c r="D3485" s="1">
        <f t="shared" ca="1" si="60"/>
        <v>44265</v>
      </c>
      <c r="E3485" s="2">
        <f t="shared" ca="1" si="61"/>
        <v>614</v>
      </c>
      <c r="F3485" s="3">
        <v>0.4</v>
      </c>
    </row>
    <row r="3486" spans="1:6" x14ac:dyDescent="0.3">
      <c r="A3486" t="s">
        <v>6903</v>
      </c>
      <c r="B3486" t="s">
        <v>3354</v>
      </c>
      <c r="C3486" t="s">
        <v>2210</v>
      </c>
      <c r="D3486" s="1">
        <f t="shared" ca="1" si="60"/>
        <v>44724</v>
      </c>
      <c r="E3486" s="2">
        <f t="shared" ca="1" si="61"/>
        <v>1815</v>
      </c>
      <c r="F3486" s="3">
        <v>0.15</v>
      </c>
    </row>
    <row r="3487" spans="1:6" x14ac:dyDescent="0.3">
      <c r="A3487" t="s">
        <v>6904</v>
      </c>
      <c r="B3487" t="s">
        <v>3355</v>
      </c>
      <c r="C3487" t="s">
        <v>2211</v>
      </c>
      <c r="D3487" s="1">
        <f t="shared" ca="1" si="60"/>
        <v>44498</v>
      </c>
      <c r="E3487" s="2">
        <f t="shared" ca="1" si="61"/>
        <v>989</v>
      </c>
      <c r="F3487" s="3">
        <v>0.15</v>
      </c>
    </row>
    <row r="3488" spans="1:6" x14ac:dyDescent="0.3">
      <c r="A3488" t="s">
        <v>6905</v>
      </c>
      <c r="B3488" t="s">
        <v>3356</v>
      </c>
      <c r="C3488" t="s">
        <v>2212</v>
      </c>
      <c r="D3488" s="1">
        <f t="shared" ca="1" si="60"/>
        <v>44339</v>
      </c>
      <c r="E3488" s="2">
        <f t="shared" ca="1" si="61"/>
        <v>1338</v>
      </c>
      <c r="F3488" s="3">
        <v>0.15</v>
      </c>
    </row>
    <row r="3489" spans="1:6" x14ac:dyDescent="0.3">
      <c r="A3489" t="s">
        <v>6906</v>
      </c>
      <c r="B3489" t="s">
        <v>3357</v>
      </c>
      <c r="C3489" t="s">
        <v>2212</v>
      </c>
      <c r="D3489" s="1">
        <f t="shared" ca="1" si="60"/>
        <v>44862</v>
      </c>
      <c r="E3489" s="2">
        <f t="shared" ca="1" si="61"/>
        <v>1002</v>
      </c>
      <c r="F3489" s="3">
        <v>0.35</v>
      </c>
    </row>
    <row r="3490" spans="1:6" x14ac:dyDescent="0.3">
      <c r="A3490" t="s">
        <v>6907</v>
      </c>
      <c r="B3490" t="s">
        <v>3358</v>
      </c>
      <c r="C3490" t="s">
        <v>2212</v>
      </c>
      <c r="D3490" s="1">
        <f t="shared" ca="1" si="60"/>
        <v>44683</v>
      </c>
      <c r="E3490" s="2">
        <f t="shared" ca="1" si="61"/>
        <v>1820</v>
      </c>
      <c r="F3490" s="3">
        <v>0.35</v>
      </c>
    </row>
    <row r="3491" spans="1:6" x14ac:dyDescent="0.3">
      <c r="A3491" t="s">
        <v>6908</v>
      </c>
      <c r="B3491" t="s">
        <v>3359</v>
      </c>
      <c r="C3491" t="s">
        <v>2212</v>
      </c>
      <c r="D3491" s="1">
        <f t="shared" ca="1" si="60"/>
        <v>44513</v>
      </c>
      <c r="E3491" s="2">
        <f t="shared" ca="1" si="61"/>
        <v>1641</v>
      </c>
      <c r="F3491" s="3">
        <v>0.35</v>
      </c>
    </row>
    <row r="3492" spans="1:6" x14ac:dyDescent="0.3">
      <c r="A3492" t="s">
        <v>6909</v>
      </c>
      <c r="B3492" t="s">
        <v>3360</v>
      </c>
      <c r="C3492" t="s">
        <v>2213</v>
      </c>
      <c r="D3492" s="1">
        <f t="shared" ca="1" si="60"/>
        <v>44222</v>
      </c>
      <c r="E3492" s="2">
        <f t="shared" ca="1" si="61"/>
        <v>1810</v>
      </c>
      <c r="F3492" s="3">
        <v>0.35</v>
      </c>
    </row>
    <row r="3493" spans="1:6" x14ac:dyDescent="0.3">
      <c r="A3493" t="s">
        <v>6910</v>
      </c>
      <c r="B3493" t="s">
        <v>3361</v>
      </c>
      <c r="C3493" t="s">
        <v>2213</v>
      </c>
      <c r="D3493" s="1">
        <f t="shared" ca="1" si="60"/>
        <v>44581</v>
      </c>
      <c r="E3493" s="2">
        <f t="shared" ca="1" si="61"/>
        <v>1465</v>
      </c>
      <c r="F3493" s="3">
        <v>0.55000000000000004</v>
      </c>
    </row>
    <row r="3494" spans="1:6" x14ac:dyDescent="0.3">
      <c r="A3494" t="s">
        <v>6911</v>
      </c>
      <c r="B3494" t="s">
        <v>3362</v>
      </c>
      <c r="C3494" t="s">
        <v>2213</v>
      </c>
      <c r="D3494" s="1">
        <f t="shared" ca="1" si="60"/>
        <v>44250</v>
      </c>
      <c r="E3494" s="2">
        <f t="shared" ca="1" si="61"/>
        <v>1149</v>
      </c>
      <c r="F3494" s="3">
        <v>0.55000000000000004</v>
      </c>
    </row>
    <row r="3495" spans="1:6" x14ac:dyDescent="0.3">
      <c r="A3495" t="s">
        <v>6912</v>
      </c>
      <c r="B3495" t="s">
        <v>3363</v>
      </c>
      <c r="C3495" t="s">
        <v>2213</v>
      </c>
      <c r="D3495" s="1">
        <f t="shared" ca="1" si="60"/>
        <v>44782</v>
      </c>
      <c r="E3495" s="2">
        <f t="shared" ca="1" si="61"/>
        <v>1746</v>
      </c>
      <c r="F3495" s="3">
        <v>0.55000000000000004</v>
      </c>
    </row>
    <row r="3496" spans="1:6" x14ac:dyDescent="0.3">
      <c r="A3496" t="s">
        <v>6913</v>
      </c>
      <c r="B3496" t="s">
        <v>3364</v>
      </c>
      <c r="C3496" t="s">
        <v>2213</v>
      </c>
      <c r="D3496" s="1">
        <f t="shared" ca="1" si="60"/>
        <v>44880</v>
      </c>
      <c r="E3496" s="2">
        <f t="shared" ca="1" si="61"/>
        <v>1454</v>
      </c>
      <c r="F3496" s="3">
        <v>0.55000000000000004</v>
      </c>
    </row>
    <row r="3497" spans="1:6" x14ac:dyDescent="0.3">
      <c r="A3497" t="s">
        <v>6914</v>
      </c>
      <c r="B3497" t="s">
        <v>3365</v>
      </c>
      <c r="C3497" t="s">
        <v>2213</v>
      </c>
      <c r="D3497" s="1">
        <f t="shared" ca="1" si="60"/>
        <v>44962</v>
      </c>
      <c r="E3497" s="2">
        <f t="shared" ca="1" si="61"/>
        <v>1313</v>
      </c>
      <c r="F3497" s="3">
        <v>0.5</v>
      </c>
    </row>
    <row r="3498" spans="1:6" x14ac:dyDescent="0.3">
      <c r="A3498" t="s">
        <v>6915</v>
      </c>
      <c r="B3498" t="s">
        <v>3366</v>
      </c>
      <c r="C3498" t="s">
        <v>2213</v>
      </c>
      <c r="D3498" s="1">
        <f t="shared" ca="1" si="60"/>
        <v>44779</v>
      </c>
      <c r="E3498" s="2">
        <f t="shared" ca="1" si="61"/>
        <v>1714</v>
      </c>
      <c r="F3498" s="3">
        <v>0.5</v>
      </c>
    </row>
    <row r="3499" spans="1:6" x14ac:dyDescent="0.3">
      <c r="A3499" t="s">
        <v>6916</v>
      </c>
      <c r="B3499" t="s">
        <v>3367</v>
      </c>
      <c r="C3499" t="s">
        <v>2213</v>
      </c>
      <c r="D3499" s="1">
        <f t="shared" ca="1" si="60"/>
        <v>44402</v>
      </c>
      <c r="E3499" s="2">
        <f t="shared" ca="1" si="61"/>
        <v>1693</v>
      </c>
      <c r="F3499" s="3">
        <v>0.5</v>
      </c>
    </row>
    <row r="3500" spans="1:6" x14ac:dyDescent="0.3">
      <c r="A3500" t="s">
        <v>6917</v>
      </c>
      <c r="B3500" t="s">
        <v>3368</v>
      </c>
      <c r="C3500" t="s">
        <v>2213</v>
      </c>
      <c r="D3500" s="1">
        <f t="shared" ca="1" si="60"/>
        <v>44362</v>
      </c>
      <c r="E3500" s="2">
        <f t="shared" ca="1" si="61"/>
        <v>619</v>
      </c>
      <c r="F3500" s="3">
        <v>0.5</v>
      </c>
    </row>
    <row r="3501" spans="1:6" x14ac:dyDescent="0.3">
      <c r="A3501" t="s">
        <v>6918</v>
      </c>
      <c r="B3501" t="s">
        <v>3369</v>
      </c>
      <c r="C3501" t="s">
        <v>2213</v>
      </c>
      <c r="D3501" s="1">
        <f t="shared" ca="1" si="60"/>
        <v>44858</v>
      </c>
      <c r="E3501" s="2">
        <f t="shared" ca="1" si="61"/>
        <v>1749</v>
      </c>
      <c r="F3501" s="3">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515B-204C-4CA5-8A06-B1D590A06571}">
  <sheetPr>
    <tabColor theme="3" tint="-0.499984740745262"/>
  </sheetPr>
  <dimension ref="A1:U3508"/>
  <sheetViews>
    <sheetView topLeftCell="A1201" zoomScale="87" zoomScaleNormal="87" workbookViewId="0">
      <selection activeCell="N1258" sqref="N1258"/>
    </sheetView>
  </sheetViews>
  <sheetFormatPr defaultRowHeight="14.4" x14ac:dyDescent="0.3"/>
  <cols>
    <col min="1" max="1" width="11.5546875" customWidth="1"/>
    <col min="2" max="2" width="13.21875" customWidth="1"/>
    <col min="3" max="3" width="11.77734375" customWidth="1"/>
    <col min="4" max="4" width="11.44140625" customWidth="1"/>
    <col min="5" max="5" width="8.109375" customWidth="1"/>
    <col min="6" max="6" width="9.21875" customWidth="1"/>
    <col min="7" max="7" width="13.21875" style="2" customWidth="1"/>
    <col min="8" max="8" width="12.77734375" style="2" customWidth="1"/>
    <col min="9" max="9" width="14" style="2" customWidth="1"/>
    <col min="10" max="10" width="12.88671875" style="2" customWidth="1"/>
    <col min="12" max="12" width="10.6640625" bestFit="1" customWidth="1"/>
    <col min="13" max="13" width="12.88671875" customWidth="1"/>
    <col min="14" max="14" width="11.44140625" bestFit="1" customWidth="1"/>
    <col min="15" max="15" width="11.6640625" bestFit="1" customWidth="1"/>
    <col min="16" max="16" width="14.109375" customWidth="1"/>
    <col min="17" max="17" width="15" customWidth="1"/>
    <col min="18" max="18" width="8.21875" customWidth="1"/>
    <col min="20" max="20" width="8.33203125" customWidth="1"/>
    <col min="21" max="21" width="7.44140625" customWidth="1"/>
  </cols>
  <sheetData>
    <row r="1" spans="1:21" x14ac:dyDescent="0.3">
      <c r="A1" t="s">
        <v>62</v>
      </c>
      <c r="B1" t="s">
        <v>63</v>
      </c>
      <c r="C1" t="s">
        <v>65</v>
      </c>
      <c r="D1" s="1" t="s">
        <v>64</v>
      </c>
      <c r="E1" s="1" t="s">
        <v>6932</v>
      </c>
      <c r="F1" s="1" t="s">
        <v>6933</v>
      </c>
      <c r="G1" s="2" t="s">
        <v>66</v>
      </c>
      <c r="H1" s="2" t="s">
        <v>6921</v>
      </c>
      <c r="I1" s="2" t="s">
        <v>6965</v>
      </c>
      <c r="J1" s="2" t="s">
        <v>6947</v>
      </c>
      <c r="K1" t="s">
        <v>6920</v>
      </c>
      <c r="L1" t="s">
        <v>6931</v>
      </c>
      <c r="M1" t="s">
        <v>68</v>
      </c>
      <c r="N1" t="s">
        <v>69</v>
      </c>
      <c r="O1" t="s">
        <v>1</v>
      </c>
      <c r="P1" t="s">
        <v>2</v>
      </c>
      <c r="Q1" t="s">
        <v>0</v>
      </c>
      <c r="R1" t="s">
        <v>5</v>
      </c>
      <c r="S1" t="s">
        <v>3</v>
      </c>
      <c r="T1" t="s">
        <v>4</v>
      </c>
      <c r="U1" s="2" t="s">
        <v>6</v>
      </c>
    </row>
    <row r="2" spans="1:21" x14ac:dyDescent="0.3">
      <c r="A2" t="s">
        <v>3419</v>
      </c>
      <c r="B2" t="s">
        <v>3285</v>
      </c>
      <c r="C2" t="s">
        <v>2214</v>
      </c>
      <c r="D2" s="1">
        <f ca="1">RANDBETWEEN(DATE(2021,1,1),DATE(2023,3,31))</f>
        <v>44873</v>
      </c>
      <c r="E2" s="1" t="str">
        <f ca="1">TEXT(Table1[[#This Row],[Date]],"mmm")</f>
        <v>Nov</v>
      </c>
      <c r="F2" s="1" t="str">
        <f ca="1">TEXT(Table1[[#This Row],[Date]],"yyyy")</f>
        <v>2022</v>
      </c>
      <c r="G2" s="2">
        <v>349</v>
      </c>
      <c r="H2" s="2">
        <v>0.3</v>
      </c>
      <c r="I2" s="2" t="str" cm="1">
        <f t="array" ref="I2">_xlfn.IFS(Table1[[#This Row],[Discount]]&lt;=0.2,"Low",Table1[[#This Row],[Discount]]&lt;=0.4,"Medium",Table1[[#This Row],[Discount]]&gt;0.4,"High")</f>
        <v>Medium</v>
      </c>
      <c r="J2" s="2">
        <f>Table1[[#This Row],[Original Price]]*(1-Table1[[#This Row],[Discount]])</f>
        <v>244.29999999999998</v>
      </c>
      <c r="K2">
        <f>VLOOKUP(B2,customers!$A$2:$D$101,2,0)</f>
        <v>30</v>
      </c>
      <c r="L2" t="str" cm="1">
        <f t="array" ref="L2">_xlfn.IFS(Table1[[#This Row],[Age]]&lt;=12,"Kids",Table1[[#This Row],[Age]]&lt;=19,"Teenage",Table1[[#This Row],[Age]]&lt;=29,"Young Adult",Table1[[#This Row],[Age]]&lt;=45,"Adult",Table1[[#This Row],[Age]]&gt;=46,"Senior")</f>
        <v>Adult</v>
      </c>
      <c r="M2" t="str">
        <f>VLOOKUP(B2,customers!A$2:D$101,3,0)</f>
        <v>Mumbai</v>
      </c>
      <c r="N2" t="str">
        <f>VLOOKUP(B2,customers!$A$2:$D$101,4,0)</f>
        <v>Maharashtra</v>
      </c>
      <c r="O2" t="str">
        <f>VLOOKUP(C2,'products '!$A$2:$H$3072,2,0)</f>
        <v>Women</v>
      </c>
      <c r="P2" t="str">
        <f>VLOOKUP(C2,'products '!$A$2:$H$3072,3,0)</f>
        <v>Topwear</v>
      </c>
      <c r="Q2" t="str">
        <f>VLOOKUP(C2,'products '!$A$2:$H$3072,4,0)</f>
        <v>T-Shirts</v>
      </c>
      <c r="R2" t="str">
        <f>VLOOKUP(C2,'products '!$A$2:$H$3072,5,0)</f>
        <v>Roadster</v>
      </c>
      <c r="S2">
        <f>VLOOKUP(C2,'products '!$A$2:$H$3072,6,0)</f>
        <v>40</v>
      </c>
      <c r="T2" t="str">
        <f>VLOOKUP(C2,'products '!$A$2:$H$3072,7,0)</f>
        <v>Black</v>
      </c>
      <c r="U2">
        <f>VLOOKUP(C2,'products '!$A$2:$H$3072,8,0)</f>
        <v>4</v>
      </c>
    </row>
    <row r="3" spans="1:21" x14ac:dyDescent="0.3">
      <c r="A3" t="s">
        <v>3420</v>
      </c>
      <c r="B3" t="s">
        <v>3286</v>
      </c>
      <c r="C3" t="s">
        <v>2214</v>
      </c>
      <c r="D3" s="1">
        <f t="shared" ref="D3:D66" ca="1" si="0">RANDBETWEEN(DATE(2021,1,1),DATE(2023,3,31))</f>
        <v>44464</v>
      </c>
      <c r="E3" s="1" t="str">
        <f ca="1">TEXT(Table1[[#This Row],[Date]],"mmm")</f>
        <v>Sep</v>
      </c>
      <c r="F3" s="1" t="str">
        <f ca="1">TEXT(Table1[[#This Row],[Date]],"yyyy")</f>
        <v>2021</v>
      </c>
      <c r="G3" s="2">
        <v>350</v>
      </c>
      <c r="H3" s="2">
        <v>0.3</v>
      </c>
      <c r="I3" s="2" t="str" cm="1">
        <f t="array" ref="I3">_xlfn.IFS(Table1[[#This Row],[Discount]]&lt;=0.2,"Low",Table1[[#This Row],[Discount]]&lt;=0.4,"Medium",Table1[[#This Row],[Discount]]&gt;0.4,"High")</f>
        <v>Medium</v>
      </c>
      <c r="J3" s="2">
        <f>Table1[[#This Row],[Original Price]]*(1-Table1[[#This Row],[Discount]])</f>
        <v>244.99999999999997</v>
      </c>
      <c r="K3">
        <f>VLOOKUP(B3,customers!$A$2:$D$101,2,0)</f>
        <v>35</v>
      </c>
      <c r="L3" t="str" cm="1">
        <f t="array" ref="L3">_xlfn.IFS(Table1[[#This Row],[Age]]&lt;=12,"Kids",Table1[[#This Row],[Age]]&lt;=19,"Teenage",Table1[[#This Row],[Age]]&lt;=29,"Young Adult",Table1[[#This Row],[Age]]&lt;=45,"Adult",Table1[[#This Row],[Age]]&gt;=46,"Senior")</f>
        <v>Adult</v>
      </c>
      <c r="M3" t="str">
        <f>VLOOKUP(B3,customers!A$2:D$101,3,0)</f>
        <v>Mumbai</v>
      </c>
      <c r="N3" t="str">
        <f>VLOOKUP(B3,customers!$A$2:$D$101,4,0)</f>
        <v>Maharashtra</v>
      </c>
      <c r="O3" t="str">
        <f>VLOOKUP(C3,'products '!$A$2:$H$3072,2,0)</f>
        <v>Women</v>
      </c>
      <c r="P3" t="str">
        <f>VLOOKUP(C3,'products '!$A$2:$H$3072,3,0)</f>
        <v>Topwear</v>
      </c>
      <c r="Q3" t="str">
        <f>VLOOKUP(C3,'products '!$A$2:$H$3072,4,0)</f>
        <v>T-Shirts</v>
      </c>
      <c r="R3" t="str">
        <f>VLOOKUP(C3,'products '!$A$2:$H$3072,5,0)</f>
        <v>Roadster</v>
      </c>
      <c r="S3">
        <f>VLOOKUP(C3,'products '!$A$2:$H$3072,6,0)</f>
        <v>40</v>
      </c>
      <c r="T3" t="str">
        <f>VLOOKUP(C3,'products '!$A$2:$H$3072,7,0)</f>
        <v>Black</v>
      </c>
      <c r="U3">
        <f>VLOOKUP(C3,'products '!$A$2:$H$3072,8,0)</f>
        <v>4</v>
      </c>
    </row>
    <row r="4" spans="1:21" x14ac:dyDescent="0.3">
      <c r="A4" t="s">
        <v>3421</v>
      </c>
      <c r="B4" t="s">
        <v>3287</v>
      </c>
      <c r="C4" t="s">
        <v>2214</v>
      </c>
      <c r="D4" s="1">
        <f t="shared" ca="1" si="0"/>
        <v>44444</v>
      </c>
      <c r="E4" s="1" t="str">
        <f ca="1">TEXT(Table1[[#This Row],[Date]],"mmm")</f>
        <v>Sep</v>
      </c>
      <c r="F4" s="1" t="str">
        <f ca="1">TEXT(Table1[[#This Row],[Date]],"yyyy")</f>
        <v>2021</v>
      </c>
      <c r="G4" s="2">
        <v>351</v>
      </c>
      <c r="H4" s="2">
        <v>0.3</v>
      </c>
      <c r="I4" s="2" t="str" cm="1">
        <f t="array" ref="I4">_xlfn.IFS(Table1[[#This Row],[Discount]]&lt;=0.2,"Low",Table1[[#This Row],[Discount]]&lt;=0.4,"Medium",Table1[[#This Row],[Discount]]&gt;0.4,"High")</f>
        <v>Medium</v>
      </c>
      <c r="J4" s="2">
        <f>Table1[[#This Row],[Original Price]]*(1-Table1[[#This Row],[Discount]])</f>
        <v>245.7</v>
      </c>
      <c r="K4">
        <f>VLOOKUP(B4,customers!$A$2:$D$101,2,0)</f>
        <v>36</v>
      </c>
      <c r="L4" t="str" cm="1">
        <f t="array" ref="L4">_xlfn.IFS(Table1[[#This Row],[Age]]&lt;=12,"Kids",Table1[[#This Row],[Age]]&lt;=19,"Teenage",Table1[[#This Row],[Age]]&lt;=29,"Young Adult",Table1[[#This Row],[Age]]&lt;=45,"Adult",Table1[[#This Row],[Age]]&gt;=46,"Senior")</f>
        <v>Adult</v>
      </c>
      <c r="M4" t="str">
        <f>VLOOKUP(B4,customers!A$2:D$101,3,0)</f>
        <v>Mumbai</v>
      </c>
      <c r="N4" t="str">
        <f>VLOOKUP(B4,customers!$A$2:$D$101,4,0)</f>
        <v>Maharashtra</v>
      </c>
      <c r="O4" t="str">
        <f>VLOOKUP(C4,'products '!$A$2:$H$3072,2,0)</f>
        <v>Women</v>
      </c>
      <c r="P4" t="str">
        <f>VLOOKUP(C4,'products '!$A$2:$H$3072,3,0)</f>
        <v>Topwear</v>
      </c>
      <c r="Q4" t="str">
        <f>VLOOKUP(C4,'products '!$A$2:$H$3072,4,0)</f>
        <v>T-Shirts</v>
      </c>
      <c r="R4" t="str">
        <f>VLOOKUP(C4,'products '!$A$2:$H$3072,5,0)</f>
        <v>Roadster</v>
      </c>
      <c r="S4">
        <f>VLOOKUP(C4,'products '!$A$2:$H$3072,6,0)</f>
        <v>40</v>
      </c>
      <c r="T4" t="str">
        <f>VLOOKUP(C4,'products '!$A$2:$H$3072,7,0)</f>
        <v>Black</v>
      </c>
      <c r="U4">
        <f>VLOOKUP(C4,'products '!$A$2:$H$3072,8,0)</f>
        <v>4</v>
      </c>
    </row>
    <row r="5" spans="1:21" x14ac:dyDescent="0.3">
      <c r="A5" t="s">
        <v>3422</v>
      </c>
      <c r="B5" t="s">
        <v>3288</v>
      </c>
      <c r="C5" t="s">
        <v>2214</v>
      </c>
      <c r="D5" s="1">
        <f t="shared" ca="1" si="0"/>
        <v>45007</v>
      </c>
      <c r="E5" s="1" t="str">
        <f ca="1">TEXT(Table1[[#This Row],[Date]],"mmm")</f>
        <v>Mar</v>
      </c>
      <c r="F5" s="1" t="str">
        <f ca="1">TEXT(Table1[[#This Row],[Date]],"yyyy")</f>
        <v>2023</v>
      </c>
      <c r="G5" s="2">
        <v>352</v>
      </c>
      <c r="H5" s="2">
        <v>0.25</v>
      </c>
      <c r="I5" s="2" t="str" cm="1">
        <f t="array" ref="I5">_xlfn.IFS(Table1[[#This Row],[Discount]]&lt;=0.2,"Low",Table1[[#This Row],[Discount]]&lt;=0.4,"Medium",Table1[[#This Row],[Discount]]&gt;0.4,"High")</f>
        <v>Medium</v>
      </c>
      <c r="J5" s="2">
        <f>Table1[[#This Row],[Original Price]]*(1-Table1[[#This Row],[Discount]])</f>
        <v>264</v>
      </c>
      <c r="K5">
        <f>VLOOKUP(B5,customers!$A$2:$D$101,2,0)</f>
        <v>40</v>
      </c>
      <c r="L5" t="str" cm="1">
        <f t="array" ref="L5">_xlfn.IFS(Table1[[#This Row],[Age]]&lt;=12,"Kids",Table1[[#This Row],[Age]]&lt;=19,"Teenage",Table1[[#This Row],[Age]]&lt;=29,"Young Adult",Table1[[#This Row],[Age]]&lt;=45,"Adult",Table1[[#This Row],[Age]]&gt;=46,"Senior")</f>
        <v>Adult</v>
      </c>
      <c r="M5" t="str">
        <f>VLOOKUP(B5,customers!A$2:D$101,3,0)</f>
        <v>Pune</v>
      </c>
      <c r="N5" t="str">
        <f>VLOOKUP(B5,customers!$A$2:$D$101,4,0)</f>
        <v>Maharashtra</v>
      </c>
      <c r="O5" t="str">
        <f>VLOOKUP(C5,'products '!$A$2:$H$3072,2,0)</f>
        <v>Women</v>
      </c>
      <c r="P5" t="str">
        <f>VLOOKUP(C5,'products '!$A$2:$H$3072,3,0)</f>
        <v>Topwear</v>
      </c>
      <c r="Q5" t="str">
        <f>VLOOKUP(C5,'products '!$A$2:$H$3072,4,0)</f>
        <v>T-Shirts</v>
      </c>
      <c r="R5" t="str">
        <f>VLOOKUP(C5,'products '!$A$2:$H$3072,5,0)</f>
        <v>Roadster</v>
      </c>
      <c r="S5">
        <f>VLOOKUP(C5,'products '!$A$2:$H$3072,6,0)</f>
        <v>40</v>
      </c>
      <c r="T5" t="str">
        <f>VLOOKUP(C5,'products '!$A$2:$H$3072,7,0)</f>
        <v>Black</v>
      </c>
      <c r="U5">
        <f>VLOOKUP(C5,'products '!$A$2:$H$3072,8,0)</f>
        <v>4</v>
      </c>
    </row>
    <row r="6" spans="1:21" x14ac:dyDescent="0.3">
      <c r="A6" t="s">
        <v>3423</v>
      </c>
      <c r="B6" t="s">
        <v>3289</v>
      </c>
      <c r="C6" t="s">
        <v>2214</v>
      </c>
      <c r="D6" s="1">
        <f t="shared" ca="1" si="0"/>
        <v>44785</v>
      </c>
      <c r="E6" s="1" t="str">
        <f ca="1">TEXT(Table1[[#This Row],[Date]],"mmm")</f>
        <v>Aug</v>
      </c>
      <c r="F6" s="1" t="str">
        <f ca="1">TEXT(Table1[[#This Row],[Date]],"yyyy")</f>
        <v>2022</v>
      </c>
      <c r="G6" s="2">
        <v>353</v>
      </c>
      <c r="H6" s="2">
        <v>0.25</v>
      </c>
      <c r="I6" s="2" t="str" cm="1">
        <f t="array" ref="I6">_xlfn.IFS(Table1[[#This Row],[Discount]]&lt;=0.2,"Low",Table1[[#This Row],[Discount]]&lt;=0.4,"Medium",Table1[[#This Row],[Discount]]&gt;0.4,"High")</f>
        <v>Medium</v>
      </c>
      <c r="J6" s="2">
        <f>Table1[[#This Row],[Original Price]]*(1-Table1[[#This Row],[Discount]])</f>
        <v>264.75</v>
      </c>
      <c r="K6">
        <f>VLOOKUP(B6,customers!$A$2:$D$101,2,0)</f>
        <v>25</v>
      </c>
      <c r="L6" t="str" cm="1">
        <f t="array" ref="L6">_xlfn.IFS(Table1[[#This Row],[Age]]&lt;=12,"Kids",Table1[[#This Row],[Age]]&lt;=19,"Teenage",Table1[[#This Row],[Age]]&lt;=29,"Young Adult",Table1[[#This Row],[Age]]&lt;=45,"Adult",Table1[[#This Row],[Age]]&gt;=46,"Senior")</f>
        <v>Young Adult</v>
      </c>
      <c r="M6" t="str">
        <f>VLOOKUP(B6,customers!A$2:D$101,3,0)</f>
        <v>Pune</v>
      </c>
      <c r="N6" t="str">
        <f>VLOOKUP(B6,customers!$A$2:$D$101,4,0)</f>
        <v>Maharashtra</v>
      </c>
      <c r="O6" t="str">
        <f>VLOOKUP(C6,'products '!$A$2:$H$3072,2,0)</f>
        <v>Women</v>
      </c>
      <c r="P6" t="str">
        <f>VLOOKUP(C6,'products '!$A$2:$H$3072,3,0)</f>
        <v>Topwear</v>
      </c>
      <c r="Q6" t="str">
        <f>VLOOKUP(C6,'products '!$A$2:$H$3072,4,0)</f>
        <v>T-Shirts</v>
      </c>
      <c r="R6" t="str">
        <f>VLOOKUP(C6,'products '!$A$2:$H$3072,5,0)</f>
        <v>Roadster</v>
      </c>
      <c r="S6">
        <f>VLOOKUP(C6,'products '!$A$2:$H$3072,6,0)</f>
        <v>40</v>
      </c>
      <c r="T6" t="str">
        <f>VLOOKUP(C6,'products '!$A$2:$H$3072,7,0)</f>
        <v>Black</v>
      </c>
      <c r="U6">
        <f>VLOOKUP(C6,'products '!$A$2:$H$3072,8,0)</f>
        <v>4</v>
      </c>
    </row>
    <row r="7" spans="1:21" x14ac:dyDescent="0.3">
      <c r="A7" t="s">
        <v>3424</v>
      </c>
      <c r="B7" t="s">
        <v>3290</v>
      </c>
      <c r="C7" t="s">
        <v>2215</v>
      </c>
      <c r="D7" s="1">
        <f t="shared" ca="1" si="0"/>
        <v>44943</v>
      </c>
      <c r="E7" s="1" t="str">
        <f ca="1">TEXT(Table1[[#This Row],[Date]],"mmm")</f>
        <v>Jan</v>
      </c>
      <c r="F7" s="1" t="str">
        <f ca="1">TEXT(Table1[[#This Row],[Date]],"yyyy")</f>
        <v>2023</v>
      </c>
      <c r="G7" s="2">
        <v>354</v>
      </c>
      <c r="H7" s="2">
        <v>0.3</v>
      </c>
      <c r="I7" s="2" t="str" cm="1">
        <f t="array" ref="I7">_xlfn.IFS(Table1[[#This Row],[Discount]]&lt;=0.2,"Low",Table1[[#This Row],[Discount]]&lt;=0.4,"Medium",Table1[[#This Row],[Discount]]&gt;0.4,"High")</f>
        <v>Medium</v>
      </c>
      <c r="J7" s="2">
        <f>Table1[[#This Row],[Original Price]]*(1-Table1[[#This Row],[Discount]])</f>
        <v>247.79999999999998</v>
      </c>
      <c r="K7">
        <f>VLOOKUP(B7,customers!$A$2:$D$101,2,0)</f>
        <v>16</v>
      </c>
      <c r="L7" t="str" cm="1">
        <f t="array" ref="L7">_xlfn.IFS(Table1[[#This Row],[Age]]&lt;=12,"Kids",Table1[[#This Row],[Age]]&lt;=19,"Teenage",Table1[[#This Row],[Age]]&lt;=29,"Young Adult",Table1[[#This Row],[Age]]&lt;=45,"Adult",Table1[[#This Row],[Age]]&gt;=46,"Senior")</f>
        <v>Teenage</v>
      </c>
      <c r="M7" t="str">
        <f>VLOOKUP(B7,customers!A$2:D$101,3,0)</f>
        <v>Pune</v>
      </c>
      <c r="N7" t="str">
        <f>VLOOKUP(B7,customers!$A$2:$D$101,4,0)</f>
        <v>Maharashtra</v>
      </c>
      <c r="O7" t="str">
        <f>VLOOKUP(C7,'products '!$A$2:$H$3072,2,0)</f>
        <v>Women</v>
      </c>
      <c r="P7" t="str">
        <f>VLOOKUP(C7,'products '!$A$2:$H$3072,3,0)</f>
        <v>Topwear</v>
      </c>
      <c r="Q7" t="str">
        <f>VLOOKUP(C7,'products '!$A$2:$H$3072,4,0)</f>
        <v>T-Shirts</v>
      </c>
      <c r="R7" t="str">
        <f>VLOOKUP(C7,'products '!$A$2:$H$3072,5,0)</f>
        <v>Roadster</v>
      </c>
      <c r="S7">
        <f>VLOOKUP(C7,'products '!$A$2:$H$3072,6,0)</f>
        <v>40</v>
      </c>
      <c r="T7" t="str">
        <f>VLOOKUP(C7,'products '!$A$2:$H$3072,7,0)</f>
        <v>Blue</v>
      </c>
      <c r="U7">
        <f>VLOOKUP(C7,'products '!$A$2:$H$3072,8,0)</f>
        <v>5</v>
      </c>
    </row>
    <row r="8" spans="1:21" x14ac:dyDescent="0.3">
      <c r="A8" t="s">
        <v>3425</v>
      </c>
      <c r="B8" t="s">
        <v>3291</v>
      </c>
      <c r="C8" t="s">
        <v>2216</v>
      </c>
      <c r="D8" s="1">
        <f t="shared" ca="1" si="0"/>
        <v>44219</v>
      </c>
      <c r="E8" s="1" t="str">
        <f ca="1">TEXT(Table1[[#This Row],[Date]],"mmm")</f>
        <v>Jan</v>
      </c>
      <c r="F8" s="1" t="str">
        <f ca="1">TEXT(Table1[[#This Row],[Date]],"yyyy")</f>
        <v>2021</v>
      </c>
      <c r="G8" s="2">
        <v>355</v>
      </c>
      <c r="H8" s="2">
        <v>0.3</v>
      </c>
      <c r="I8" s="2" t="str" cm="1">
        <f t="array" ref="I8">_xlfn.IFS(Table1[[#This Row],[Discount]]&lt;=0.2,"Low",Table1[[#This Row],[Discount]]&lt;=0.4,"Medium",Table1[[#This Row],[Discount]]&gt;0.4,"High")</f>
        <v>Medium</v>
      </c>
      <c r="J8" s="2">
        <f>Table1[[#This Row],[Original Price]]*(1-Table1[[#This Row],[Discount]])</f>
        <v>248.49999999999997</v>
      </c>
      <c r="K8">
        <f>VLOOKUP(B8,customers!$A$2:$D$101,2,0)</f>
        <v>23</v>
      </c>
      <c r="L8" t="str" cm="1">
        <f t="array" ref="L8">_xlfn.IFS(Table1[[#This Row],[Age]]&lt;=12,"Kids",Table1[[#This Row],[Age]]&lt;=19,"Teenage",Table1[[#This Row],[Age]]&lt;=29,"Young Adult",Table1[[#This Row],[Age]]&lt;=45,"Adult",Table1[[#This Row],[Age]]&gt;=46,"Senior")</f>
        <v>Young Adult</v>
      </c>
      <c r="M8" t="str">
        <f>VLOOKUP(B8,customers!A$2:D$101,3,0)</f>
        <v>Pune</v>
      </c>
      <c r="N8" t="str">
        <f>VLOOKUP(B8,customers!$A$2:$D$101,4,0)</f>
        <v>Maharashtra</v>
      </c>
      <c r="O8" t="str">
        <f>VLOOKUP(C8,'products '!$A$2:$H$3072,2,0)</f>
        <v>Women</v>
      </c>
      <c r="P8" t="str">
        <f>VLOOKUP(C8,'products '!$A$2:$H$3072,3,0)</f>
        <v>Topwear</v>
      </c>
      <c r="Q8" t="str">
        <f>VLOOKUP(C8,'products '!$A$2:$H$3072,4,0)</f>
        <v>T-Shirts</v>
      </c>
      <c r="R8" t="str">
        <f>VLOOKUP(C8,'products '!$A$2:$H$3072,5,0)</f>
        <v>Roadster</v>
      </c>
      <c r="S8">
        <f>VLOOKUP(C8,'products '!$A$2:$H$3072,6,0)</f>
        <v>42</v>
      </c>
      <c r="T8" t="str">
        <f>VLOOKUP(C8,'products '!$A$2:$H$3072,7,0)</f>
        <v>White</v>
      </c>
      <c r="U8">
        <f>VLOOKUP(C8,'products '!$A$2:$H$3072,8,0)</f>
        <v>3</v>
      </c>
    </row>
    <row r="9" spans="1:21" x14ac:dyDescent="0.3">
      <c r="A9" t="s">
        <v>3426</v>
      </c>
      <c r="B9" t="s">
        <v>3292</v>
      </c>
      <c r="C9" t="s">
        <v>2217</v>
      </c>
      <c r="D9" s="1">
        <f t="shared" ca="1" si="0"/>
        <v>44253</v>
      </c>
      <c r="E9" s="1" t="str">
        <f ca="1">TEXT(Table1[[#This Row],[Date]],"mmm")</f>
        <v>Feb</v>
      </c>
      <c r="F9" s="1" t="str">
        <f ca="1">TEXT(Table1[[#This Row],[Date]],"yyyy")</f>
        <v>2021</v>
      </c>
      <c r="G9" s="2">
        <v>356</v>
      </c>
      <c r="H9" s="2">
        <v>0.3</v>
      </c>
      <c r="I9" s="2" t="str" cm="1">
        <f t="array" ref="I9">_xlfn.IFS(Table1[[#This Row],[Discount]]&lt;=0.2,"Low",Table1[[#This Row],[Discount]]&lt;=0.4,"Medium",Table1[[#This Row],[Discount]]&gt;0.4,"High")</f>
        <v>Medium</v>
      </c>
      <c r="J9" s="2">
        <f>Table1[[#This Row],[Original Price]]*(1-Table1[[#This Row],[Discount]])</f>
        <v>249.2</v>
      </c>
      <c r="K9">
        <f>VLOOKUP(B9,customers!$A$2:$D$101,2,0)</f>
        <v>22</v>
      </c>
      <c r="L9" t="str" cm="1">
        <f t="array" ref="L9">_xlfn.IFS(Table1[[#This Row],[Age]]&lt;=12,"Kids",Table1[[#This Row],[Age]]&lt;=19,"Teenage",Table1[[#This Row],[Age]]&lt;=29,"Young Adult",Table1[[#This Row],[Age]]&lt;=45,"Adult",Table1[[#This Row],[Age]]&gt;=46,"Senior")</f>
        <v>Young Adult</v>
      </c>
      <c r="M9" t="str">
        <f>VLOOKUP(B9,customers!A$2:D$101,3,0)</f>
        <v>Pune</v>
      </c>
      <c r="N9" t="str">
        <f>VLOOKUP(B9,customers!$A$2:$D$101,4,0)</f>
        <v>Maharashtra</v>
      </c>
      <c r="O9" t="str">
        <f>VLOOKUP(C9,'products '!$A$2:$H$3072,2,0)</f>
        <v>Women</v>
      </c>
      <c r="P9" t="str">
        <f>VLOOKUP(C9,'products '!$A$2:$H$3072,3,0)</f>
        <v>Topwear</v>
      </c>
      <c r="Q9" t="str">
        <f>VLOOKUP(C9,'products '!$A$2:$H$3072,4,0)</f>
        <v>T-Shirts</v>
      </c>
      <c r="R9" t="str">
        <f>VLOOKUP(C9,'products '!$A$2:$H$3072,5,0)</f>
        <v>Roadster</v>
      </c>
      <c r="S9">
        <f>VLOOKUP(C9,'products '!$A$2:$H$3072,6,0)</f>
        <v>44</v>
      </c>
      <c r="T9" t="str">
        <f>VLOOKUP(C9,'products '!$A$2:$H$3072,7,0)</f>
        <v>Green</v>
      </c>
      <c r="U9">
        <f>VLOOKUP(C9,'products '!$A$2:$H$3072,8,0)</f>
        <v>2</v>
      </c>
    </row>
    <row r="10" spans="1:21" x14ac:dyDescent="0.3">
      <c r="A10" t="s">
        <v>3427</v>
      </c>
      <c r="B10" t="s">
        <v>3293</v>
      </c>
      <c r="C10" t="s">
        <v>2218</v>
      </c>
      <c r="D10" s="1">
        <f t="shared" ca="1" si="0"/>
        <v>44529</v>
      </c>
      <c r="E10" s="1" t="str">
        <f ca="1">TEXT(Table1[[#This Row],[Date]],"mmm")</f>
        <v>Nov</v>
      </c>
      <c r="F10" s="1" t="str">
        <f ca="1">TEXT(Table1[[#This Row],[Date]],"yyyy")</f>
        <v>2021</v>
      </c>
      <c r="G10" s="2">
        <v>2222</v>
      </c>
      <c r="H10" s="2">
        <v>0.4</v>
      </c>
      <c r="I10" s="2" t="str" cm="1">
        <f t="array" ref="I10">_xlfn.IFS(Table1[[#This Row],[Discount]]&lt;=0.2,"Low",Table1[[#This Row],[Discount]]&lt;=0.4,"Medium",Table1[[#This Row],[Discount]]&gt;0.4,"High")</f>
        <v>Medium</v>
      </c>
      <c r="J10" s="2">
        <f>Table1[[#This Row],[Original Price]]*(1-Table1[[#This Row],[Discount]])</f>
        <v>1333.2</v>
      </c>
      <c r="K10">
        <f>VLOOKUP(B10,customers!$A$2:$D$101,2,0)</f>
        <v>17</v>
      </c>
      <c r="L10" t="str" cm="1">
        <f t="array" ref="L10">_xlfn.IFS(Table1[[#This Row],[Age]]&lt;=12,"Kids",Table1[[#This Row],[Age]]&lt;=19,"Teenage",Table1[[#This Row],[Age]]&lt;=29,"Young Adult",Table1[[#This Row],[Age]]&lt;=45,"Adult",Table1[[#This Row],[Age]]&gt;=46,"Senior")</f>
        <v>Teenage</v>
      </c>
      <c r="M10" t="str">
        <f>VLOOKUP(B10,customers!A$2:D$101,3,0)</f>
        <v>Hyderabad</v>
      </c>
      <c r="N10" t="str">
        <f>VLOOKUP(B10,customers!$A$2:$D$101,4,0)</f>
        <v>Telangana</v>
      </c>
      <c r="O10" t="str">
        <f>VLOOKUP(C10,'products '!$A$2:$H$3072,2,0)</f>
        <v>Women</v>
      </c>
      <c r="P10" t="str">
        <f>VLOOKUP(C10,'products '!$A$2:$H$3072,3,0)</f>
        <v>Topwear</v>
      </c>
      <c r="Q10" t="str">
        <f>VLOOKUP(C10,'products '!$A$2:$H$3072,4,0)</f>
        <v>T-Shirts</v>
      </c>
      <c r="R10" t="str">
        <f>VLOOKUP(C10,'products '!$A$2:$H$3072,5,0)</f>
        <v>Puma</v>
      </c>
      <c r="S10">
        <f>VLOOKUP(C10,'products '!$A$2:$H$3072,6,0)</f>
        <v>38</v>
      </c>
      <c r="T10" t="str">
        <f>VLOOKUP(C10,'products '!$A$2:$H$3072,7,0)</f>
        <v>Olive</v>
      </c>
      <c r="U10">
        <f>VLOOKUP(C10,'products '!$A$2:$H$3072,8,0)</f>
        <v>5</v>
      </c>
    </row>
    <row r="11" spans="1:21" x14ac:dyDescent="0.3">
      <c r="A11" t="s">
        <v>3428</v>
      </c>
      <c r="B11" t="s">
        <v>3294</v>
      </c>
      <c r="C11" t="s">
        <v>2219</v>
      </c>
      <c r="D11" s="1">
        <f t="shared" ca="1" si="0"/>
        <v>44778</v>
      </c>
      <c r="E11" s="1" t="str">
        <f ca="1">TEXT(Table1[[#This Row],[Date]],"mmm")</f>
        <v>Aug</v>
      </c>
      <c r="F11" s="1" t="str">
        <f ca="1">TEXT(Table1[[#This Row],[Date]],"yyyy")</f>
        <v>2022</v>
      </c>
      <c r="G11" s="2">
        <v>2342</v>
      </c>
      <c r="H11" s="2">
        <v>0.4</v>
      </c>
      <c r="I11" s="2" t="str" cm="1">
        <f t="array" ref="I11">_xlfn.IFS(Table1[[#This Row],[Discount]]&lt;=0.2,"Low",Table1[[#This Row],[Discount]]&lt;=0.4,"Medium",Table1[[#This Row],[Discount]]&gt;0.4,"High")</f>
        <v>Medium</v>
      </c>
      <c r="J11" s="2">
        <f>Table1[[#This Row],[Original Price]]*(1-Table1[[#This Row],[Discount]])</f>
        <v>1405.2</v>
      </c>
      <c r="K11">
        <f>VLOOKUP(B11,customers!$A$2:$D$101,2,0)</f>
        <v>19</v>
      </c>
      <c r="L11" t="str" cm="1">
        <f t="array" ref="L11">_xlfn.IFS(Table1[[#This Row],[Age]]&lt;=12,"Kids",Table1[[#This Row],[Age]]&lt;=19,"Teenage",Table1[[#This Row],[Age]]&lt;=29,"Young Adult",Table1[[#This Row],[Age]]&lt;=45,"Adult",Table1[[#This Row],[Age]]&gt;=46,"Senior")</f>
        <v>Teenage</v>
      </c>
      <c r="M11" t="str">
        <f>VLOOKUP(B11,customers!A$2:D$101,3,0)</f>
        <v>Hyderabad</v>
      </c>
      <c r="N11" t="str">
        <f>VLOOKUP(B11,customers!$A$2:$D$101,4,0)</f>
        <v>Telangana</v>
      </c>
      <c r="O11" t="str">
        <f>VLOOKUP(C11,'products '!$A$2:$H$3072,2,0)</f>
        <v>Women</v>
      </c>
      <c r="P11" t="str">
        <f>VLOOKUP(C11,'products '!$A$2:$H$3072,3,0)</f>
        <v>Topwear</v>
      </c>
      <c r="Q11" t="str">
        <f>VLOOKUP(C11,'products '!$A$2:$H$3072,4,0)</f>
        <v>T-Shirts</v>
      </c>
      <c r="R11" t="str">
        <f>VLOOKUP(C11,'products '!$A$2:$H$3072,5,0)</f>
        <v>Puma</v>
      </c>
      <c r="S11">
        <f>VLOOKUP(C11,'products '!$A$2:$H$3072,6,0)</f>
        <v>46</v>
      </c>
      <c r="T11" t="str">
        <f>VLOOKUP(C11,'products '!$A$2:$H$3072,7,0)</f>
        <v>Pink</v>
      </c>
      <c r="U11">
        <f>VLOOKUP(C11,'products '!$A$2:$H$3072,8,0)</f>
        <v>4</v>
      </c>
    </row>
    <row r="12" spans="1:21" x14ac:dyDescent="0.3">
      <c r="A12" t="s">
        <v>3429</v>
      </c>
      <c r="B12" t="s">
        <v>3295</v>
      </c>
      <c r="C12" t="s">
        <v>2220</v>
      </c>
      <c r="D12" s="1">
        <f t="shared" ca="1" si="0"/>
        <v>44290</v>
      </c>
      <c r="E12" s="1" t="str">
        <f ca="1">TEXT(Table1[[#This Row],[Date]],"mmm")</f>
        <v>Apr</v>
      </c>
      <c r="F12" s="1" t="str">
        <f ca="1">TEXT(Table1[[#This Row],[Date]],"yyyy")</f>
        <v>2021</v>
      </c>
      <c r="G12" s="2">
        <v>2241</v>
      </c>
      <c r="H12" s="2">
        <v>0.4</v>
      </c>
      <c r="I12" s="2" t="str" cm="1">
        <f t="array" ref="I12">_xlfn.IFS(Table1[[#This Row],[Discount]]&lt;=0.2,"Low",Table1[[#This Row],[Discount]]&lt;=0.4,"Medium",Table1[[#This Row],[Discount]]&gt;0.4,"High")</f>
        <v>Medium</v>
      </c>
      <c r="J12" s="2">
        <f>Table1[[#This Row],[Original Price]]*(1-Table1[[#This Row],[Discount]])</f>
        <v>1344.6</v>
      </c>
      <c r="K12">
        <f>VLOOKUP(B12,customers!$A$2:$D$101,2,0)</f>
        <v>18</v>
      </c>
      <c r="L12" t="str" cm="1">
        <f t="array" ref="L12">_xlfn.IFS(Table1[[#This Row],[Age]]&lt;=12,"Kids",Table1[[#This Row],[Age]]&lt;=19,"Teenage",Table1[[#This Row],[Age]]&lt;=29,"Young Adult",Table1[[#This Row],[Age]]&lt;=45,"Adult",Table1[[#This Row],[Age]]&gt;=46,"Senior")</f>
        <v>Teenage</v>
      </c>
      <c r="M12" t="str">
        <f>VLOOKUP(B12,customers!A$2:D$101,3,0)</f>
        <v>Hyderabad</v>
      </c>
      <c r="N12" t="str">
        <f>VLOOKUP(B12,customers!$A$2:$D$101,4,0)</f>
        <v>Telangana</v>
      </c>
      <c r="O12" t="str">
        <f>VLOOKUP(C12,'products '!$A$2:$H$3072,2,0)</f>
        <v>Women</v>
      </c>
      <c r="P12" t="str">
        <f>VLOOKUP(C12,'products '!$A$2:$H$3072,3,0)</f>
        <v>Topwear</v>
      </c>
      <c r="Q12" t="str">
        <f>VLOOKUP(C12,'products '!$A$2:$H$3072,4,0)</f>
        <v>T-Shirts</v>
      </c>
      <c r="R12" t="str">
        <f>VLOOKUP(C12,'products '!$A$2:$H$3072,5,0)</f>
        <v>Puma</v>
      </c>
      <c r="S12">
        <f>VLOOKUP(C12,'products '!$A$2:$H$3072,6,0)</f>
        <v>38</v>
      </c>
      <c r="T12" t="str">
        <f>VLOOKUP(C12,'products '!$A$2:$H$3072,7,0)</f>
        <v>Orange</v>
      </c>
      <c r="U12">
        <f>VLOOKUP(C12,'products '!$A$2:$H$3072,8,0)</f>
        <v>3</v>
      </c>
    </row>
    <row r="13" spans="1:21" x14ac:dyDescent="0.3">
      <c r="A13" t="s">
        <v>3430</v>
      </c>
      <c r="B13" t="s">
        <v>3296</v>
      </c>
      <c r="C13" t="s">
        <v>2220</v>
      </c>
      <c r="D13" s="1">
        <f t="shared" ca="1" si="0"/>
        <v>44992</v>
      </c>
      <c r="E13" s="1" t="str">
        <f ca="1">TEXT(Table1[[#This Row],[Date]],"mmm")</f>
        <v>Mar</v>
      </c>
      <c r="F13" s="1" t="str">
        <f ca="1">TEXT(Table1[[#This Row],[Date]],"yyyy")</f>
        <v>2023</v>
      </c>
      <c r="G13" s="2">
        <v>2253</v>
      </c>
      <c r="H13" s="2">
        <v>0.4</v>
      </c>
      <c r="I13" s="2" t="str" cm="1">
        <f t="array" ref="I13">_xlfn.IFS(Table1[[#This Row],[Discount]]&lt;=0.2,"Low",Table1[[#This Row],[Discount]]&lt;=0.4,"Medium",Table1[[#This Row],[Discount]]&gt;0.4,"High")</f>
        <v>Medium</v>
      </c>
      <c r="J13" s="2">
        <f>Table1[[#This Row],[Original Price]]*(1-Table1[[#This Row],[Discount]])</f>
        <v>1351.8</v>
      </c>
      <c r="K13">
        <f>VLOOKUP(B13,customers!$A$2:$D$101,2,0)</f>
        <v>20</v>
      </c>
      <c r="L13" t="str" cm="1">
        <f t="array" ref="L13">_xlfn.IFS(Table1[[#This Row],[Age]]&lt;=12,"Kids",Table1[[#This Row],[Age]]&lt;=19,"Teenage",Table1[[#This Row],[Age]]&lt;=29,"Young Adult",Table1[[#This Row],[Age]]&lt;=45,"Adult",Table1[[#This Row],[Age]]&gt;=46,"Senior")</f>
        <v>Young Adult</v>
      </c>
      <c r="M13" t="str">
        <f>VLOOKUP(B13,customers!A$2:D$101,3,0)</f>
        <v>Hyderabad</v>
      </c>
      <c r="N13" t="str">
        <f>VLOOKUP(B13,customers!$A$2:$D$101,4,0)</f>
        <v>Telangana</v>
      </c>
      <c r="O13" t="str">
        <f>VLOOKUP(C13,'products '!$A$2:$H$3072,2,0)</f>
        <v>Women</v>
      </c>
      <c r="P13" t="str">
        <f>VLOOKUP(C13,'products '!$A$2:$H$3072,3,0)</f>
        <v>Topwear</v>
      </c>
      <c r="Q13" t="str">
        <f>VLOOKUP(C13,'products '!$A$2:$H$3072,4,0)</f>
        <v>T-Shirts</v>
      </c>
      <c r="R13" t="str">
        <f>VLOOKUP(C13,'products '!$A$2:$H$3072,5,0)</f>
        <v>Puma</v>
      </c>
      <c r="S13">
        <f>VLOOKUP(C13,'products '!$A$2:$H$3072,6,0)</f>
        <v>38</v>
      </c>
      <c r="T13" t="str">
        <f>VLOOKUP(C13,'products '!$A$2:$H$3072,7,0)</f>
        <v>Orange</v>
      </c>
      <c r="U13">
        <f>VLOOKUP(C13,'products '!$A$2:$H$3072,8,0)</f>
        <v>3</v>
      </c>
    </row>
    <row r="14" spans="1:21" x14ac:dyDescent="0.3">
      <c r="A14" t="s">
        <v>3431</v>
      </c>
      <c r="B14" t="s">
        <v>3297</v>
      </c>
      <c r="C14" t="s">
        <v>2220</v>
      </c>
      <c r="D14" s="1">
        <f t="shared" ca="1" si="0"/>
        <v>44715</v>
      </c>
      <c r="E14" s="1" t="str">
        <f ca="1">TEXT(Table1[[#This Row],[Date]],"mmm")</f>
        <v>Jun</v>
      </c>
      <c r="F14" s="1" t="str">
        <f ca="1">TEXT(Table1[[#This Row],[Date]],"yyyy")</f>
        <v>2022</v>
      </c>
      <c r="G14" s="2">
        <v>2245</v>
      </c>
      <c r="H14" s="2">
        <v>0.4</v>
      </c>
      <c r="I14" s="2" t="str" cm="1">
        <f t="array" ref="I14">_xlfn.IFS(Table1[[#This Row],[Discount]]&lt;=0.2,"Low",Table1[[#This Row],[Discount]]&lt;=0.4,"Medium",Table1[[#This Row],[Discount]]&gt;0.4,"High")</f>
        <v>Medium</v>
      </c>
      <c r="J14" s="2">
        <f>Table1[[#This Row],[Original Price]]*(1-Table1[[#This Row],[Discount]])</f>
        <v>1347</v>
      </c>
      <c r="K14">
        <f>VLOOKUP(B14,customers!$A$2:$D$101,2,0)</f>
        <v>22</v>
      </c>
      <c r="L14" t="str" cm="1">
        <f t="array" ref="L14">_xlfn.IFS(Table1[[#This Row],[Age]]&lt;=12,"Kids",Table1[[#This Row],[Age]]&lt;=19,"Teenage",Table1[[#This Row],[Age]]&lt;=29,"Young Adult",Table1[[#This Row],[Age]]&lt;=45,"Adult",Table1[[#This Row],[Age]]&gt;=46,"Senior")</f>
        <v>Young Adult</v>
      </c>
      <c r="M14" t="str">
        <f>VLOOKUP(B14,customers!A$2:D$101,3,0)</f>
        <v>Raipur</v>
      </c>
      <c r="N14" t="str">
        <f>VLOOKUP(B14,customers!$A$2:$D$101,4,0)</f>
        <v>Chhatisgarh</v>
      </c>
      <c r="O14" t="str">
        <f>VLOOKUP(C14,'products '!$A$2:$H$3072,2,0)</f>
        <v>Women</v>
      </c>
      <c r="P14" t="str">
        <f>VLOOKUP(C14,'products '!$A$2:$H$3072,3,0)</f>
        <v>Topwear</v>
      </c>
      <c r="Q14" t="str">
        <f>VLOOKUP(C14,'products '!$A$2:$H$3072,4,0)</f>
        <v>T-Shirts</v>
      </c>
      <c r="R14" t="str">
        <f>VLOOKUP(C14,'products '!$A$2:$H$3072,5,0)</f>
        <v>Puma</v>
      </c>
      <c r="S14">
        <f>VLOOKUP(C14,'products '!$A$2:$H$3072,6,0)</f>
        <v>38</v>
      </c>
      <c r="T14" t="str">
        <f>VLOOKUP(C14,'products '!$A$2:$H$3072,7,0)</f>
        <v>Orange</v>
      </c>
      <c r="U14">
        <f>VLOOKUP(C14,'products '!$A$2:$H$3072,8,0)</f>
        <v>3</v>
      </c>
    </row>
    <row r="15" spans="1:21" x14ac:dyDescent="0.3">
      <c r="A15" t="s">
        <v>3432</v>
      </c>
      <c r="B15" t="s">
        <v>3298</v>
      </c>
      <c r="C15" t="s">
        <v>2221</v>
      </c>
      <c r="D15" s="1">
        <f t="shared" ca="1" si="0"/>
        <v>44270</v>
      </c>
      <c r="E15" s="1" t="str">
        <f ca="1">TEXT(Table1[[#This Row],[Date]],"mmm")</f>
        <v>Mar</v>
      </c>
      <c r="F15" s="1" t="str">
        <f ca="1">TEXT(Table1[[#This Row],[Date]],"yyyy")</f>
        <v>2021</v>
      </c>
      <c r="G15" s="2">
        <v>2231</v>
      </c>
      <c r="H15" s="2">
        <v>0.4</v>
      </c>
      <c r="I15" s="2" t="str" cm="1">
        <f t="array" ref="I15">_xlfn.IFS(Table1[[#This Row],[Discount]]&lt;=0.2,"Low",Table1[[#This Row],[Discount]]&lt;=0.4,"Medium",Table1[[#This Row],[Discount]]&gt;0.4,"High")</f>
        <v>Medium</v>
      </c>
      <c r="J15" s="2">
        <f>Table1[[#This Row],[Original Price]]*(1-Table1[[#This Row],[Discount]])</f>
        <v>1338.6</v>
      </c>
      <c r="K15">
        <f>VLOOKUP(B15,customers!$A$2:$D$101,2,0)</f>
        <v>25</v>
      </c>
      <c r="L15" t="str" cm="1">
        <f t="array" ref="L15">_xlfn.IFS(Table1[[#This Row],[Age]]&lt;=12,"Kids",Table1[[#This Row],[Age]]&lt;=19,"Teenage",Table1[[#This Row],[Age]]&lt;=29,"Young Adult",Table1[[#This Row],[Age]]&lt;=45,"Adult",Table1[[#This Row],[Age]]&gt;=46,"Senior")</f>
        <v>Young Adult</v>
      </c>
      <c r="M15" t="str">
        <f>VLOOKUP(B15,customers!A$2:D$101,3,0)</f>
        <v>Raipur</v>
      </c>
      <c r="N15" t="str">
        <f>VLOOKUP(B15,customers!$A$2:$D$101,4,0)</f>
        <v>Chhatisgarh</v>
      </c>
      <c r="O15" t="str">
        <f>VLOOKUP(C15,'products '!$A$2:$H$3072,2,0)</f>
        <v>Women</v>
      </c>
      <c r="P15" t="str">
        <f>VLOOKUP(C15,'products '!$A$2:$H$3072,3,0)</f>
        <v>Topwear</v>
      </c>
      <c r="Q15" t="str">
        <f>VLOOKUP(C15,'products '!$A$2:$H$3072,4,0)</f>
        <v>T-Shirts</v>
      </c>
      <c r="R15" t="str">
        <f>VLOOKUP(C15,'products '!$A$2:$H$3072,5,0)</f>
        <v>Puma</v>
      </c>
      <c r="S15">
        <f>VLOOKUP(C15,'products '!$A$2:$H$3072,6,0)</f>
        <v>38</v>
      </c>
      <c r="T15" t="str">
        <f>VLOOKUP(C15,'products '!$A$2:$H$3072,7,0)</f>
        <v>Beige</v>
      </c>
      <c r="U15">
        <f>VLOOKUP(C15,'products '!$A$2:$H$3072,8,0)</f>
        <v>5</v>
      </c>
    </row>
    <row r="16" spans="1:21" x14ac:dyDescent="0.3">
      <c r="A16" t="s">
        <v>3433</v>
      </c>
      <c r="B16" t="s">
        <v>3299</v>
      </c>
      <c r="C16" t="s">
        <v>2222</v>
      </c>
      <c r="D16" s="1">
        <f t="shared" ca="1" si="0"/>
        <v>44958</v>
      </c>
      <c r="E16" s="1" t="str">
        <f ca="1">TEXT(Table1[[#This Row],[Date]],"mmm")</f>
        <v>Feb</v>
      </c>
      <c r="F16" s="1" t="str">
        <f ca="1">TEXT(Table1[[#This Row],[Date]],"yyyy")</f>
        <v>2023</v>
      </c>
      <c r="G16" s="2">
        <v>2452</v>
      </c>
      <c r="H16" s="2">
        <v>0.45</v>
      </c>
      <c r="I16" s="2" t="str" cm="1">
        <f t="array" ref="I16">_xlfn.IFS(Table1[[#This Row],[Discount]]&lt;=0.2,"Low",Table1[[#This Row],[Discount]]&lt;=0.4,"Medium",Table1[[#This Row],[Discount]]&gt;0.4,"High")</f>
        <v>High</v>
      </c>
      <c r="J16" s="2">
        <f>Table1[[#This Row],[Original Price]]*(1-Table1[[#This Row],[Discount]])</f>
        <v>1348.6000000000001</v>
      </c>
      <c r="K16">
        <f>VLOOKUP(B16,customers!$A$2:$D$101,2,0)</f>
        <v>27</v>
      </c>
      <c r="L16" t="str" cm="1">
        <f t="array" ref="L16">_xlfn.IFS(Table1[[#This Row],[Age]]&lt;=12,"Kids",Table1[[#This Row],[Age]]&lt;=19,"Teenage",Table1[[#This Row],[Age]]&lt;=29,"Young Adult",Table1[[#This Row],[Age]]&lt;=45,"Adult",Table1[[#This Row],[Age]]&gt;=46,"Senior")</f>
        <v>Young Adult</v>
      </c>
      <c r="M16" t="str">
        <f>VLOOKUP(B16,customers!A$2:D$101,3,0)</f>
        <v>Ahmedabad</v>
      </c>
      <c r="N16" t="str">
        <f>VLOOKUP(B16,customers!$A$2:$D$101,4,0)</f>
        <v>Gujrat</v>
      </c>
      <c r="O16" t="str">
        <f>VLOOKUP(C16,'products '!$A$2:$H$3072,2,0)</f>
        <v>Women</v>
      </c>
      <c r="P16" t="str">
        <f>VLOOKUP(C16,'products '!$A$2:$H$3072,3,0)</f>
        <v>Topwear</v>
      </c>
      <c r="Q16" t="str">
        <f>VLOOKUP(C16,'products '!$A$2:$H$3072,4,0)</f>
        <v>T-Shirts</v>
      </c>
      <c r="R16" t="str">
        <f>VLOOKUP(C16,'products '!$A$2:$H$3072,5,0)</f>
        <v>Puma</v>
      </c>
      <c r="S16">
        <f>VLOOKUP(C16,'products '!$A$2:$H$3072,6,0)</f>
        <v>38</v>
      </c>
      <c r="T16" t="str">
        <f>VLOOKUP(C16,'products '!$A$2:$H$3072,7,0)</f>
        <v>Off white</v>
      </c>
      <c r="U16">
        <f>VLOOKUP(C16,'products '!$A$2:$H$3072,8,0)</f>
        <v>4</v>
      </c>
    </row>
    <row r="17" spans="1:21" x14ac:dyDescent="0.3">
      <c r="A17" t="s">
        <v>3434</v>
      </c>
      <c r="B17" t="s">
        <v>3300</v>
      </c>
      <c r="C17" t="s">
        <v>2223</v>
      </c>
      <c r="D17" s="1">
        <f t="shared" ca="1" si="0"/>
        <v>44732</v>
      </c>
      <c r="E17" s="1" t="str">
        <f ca="1">TEXT(Table1[[#This Row],[Date]],"mmm")</f>
        <v>Jun</v>
      </c>
      <c r="F17" s="1" t="str">
        <f ca="1">TEXT(Table1[[#This Row],[Date]],"yyyy")</f>
        <v>2022</v>
      </c>
      <c r="G17" s="2">
        <v>2236</v>
      </c>
      <c r="H17" s="2">
        <v>0.45</v>
      </c>
      <c r="I17" s="2" t="str" cm="1">
        <f t="array" ref="I17">_xlfn.IFS(Table1[[#This Row],[Discount]]&lt;=0.2,"Low",Table1[[#This Row],[Discount]]&lt;=0.4,"Medium",Table1[[#This Row],[Discount]]&gt;0.4,"High")</f>
        <v>High</v>
      </c>
      <c r="J17" s="2">
        <f>Table1[[#This Row],[Original Price]]*(1-Table1[[#This Row],[Discount]])</f>
        <v>1229.8000000000002</v>
      </c>
      <c r="K17">
        <f>VLOOKUP(B17,customers!$A$2:$D$101,2,0)</f>
        <v>29</v>
      </c>
      <c r="L17" t="str" cm="1">
        <f t="array" ref="L17">_xlfn.IFS(Table1[[#This Row],[Age]]&lt;=12,"Kids",Table1[[#This Row],[Age]]&lt;=19,"Teenage",Table1[[#This Row],[Age]]&lt;=29,"Young Adult",Table1[[#This Row],[Age]]&lt;=45,"Adult",Table1[[#This Row],[Age]]&gt;=46,"Senior")</f>
        <v>Young Adult</v>
      </c>
      <c r="M17" t="str">
        <f>VLOOKUP(B17,customers!A$2:D$101,3,0)</f>
        <v>Ahmedabad</v>
      </c>
      <c r="N17" t="str">
        <f>VLOOKUP(B17,customers!$A$2:$D$101,4,0)</f>
        <v>Gujrat</v>
      </c>
      <c r="O17" t="str">
        <f>VLOOKUP(C17,'products '!$A$2:$H$3072,2,0)</f>
        <v>Women</v>
      </c>
      <c r="P17" t="str">
        <f>VLOOKUP(C17,'products '!$A$2:$H$3072,3,0)</f>
        <v>Topwear</v>
      </c>
      <c r="Q17" t="str">
        <f>VLOOKUP(C17,'products '!$A$2:$H$3072,4,0)</f>
        <v>T-Shirts</v>
      </c>
      <c r="R17" t="str">
        <f>VLOOKUP(C17,'products '!$A$2:$H$3072,5,0)</f>
        <v>Puma</v>
      </c>
      <c r="S17">
        <f>VLOOKUP(C17,'products '!$A$2:$H$3072,6,0)</f>
        <v>38</v>
      </c>
      <c r="T17" t="str">
        <f>VLOOKUP(C17,'products '!$A$2:$H$3072,7,0)</f>
        <v>Purple</v>
      </c>
      <c r="U17">
        <f>VLOOKUP(C17,'products '!$A$2:$H$3072,8,0)</f>
        <v>2</v>
      </c>
    </row>
    <row r="18" spans="1:21" x14ac:dyDescent="0.3">
      <c r="A18" t="s">
        <v>3435</v>
      </c>
      <c r="B18" t="s">
        <v>3301</v>
      </c>
      <c r="C18" t="s">
        <v>2224</v>
      </c>
      <c r="D18" s="1">
        <f t="shared" ca="1" si="0"/>
        <v>44884</v>
      </c>
      <c r="E18" s="1" t="str">
        <f ca="1">TEXT(Table1[[#This Row],[Date]],"mmm")</f>
        <v>Nov</v>
      </c>
      <c r="F18" s="1" t="str">
        <f ca="1">TEXT(Table1[[#This Row],[Date]],"yyyy")</f>
        <v>2022</v>
      </c>
      <c r="G18" s="2">
        <v>2245</v>
      </c>
      <c r="H18" s="2">
        <v>0.45</v>
      </c>
      <c r="I18" s="2" t="str" cm="1">
        <f t="array" ref="I18">_xlfn.IFS(Table1[[#This Row],[Discount]]&lt;=0.2,"Low",Table1[[#This Row],[Discount]]&lt;=0.4,"Medium",Table1[[#This Row],[Discount]]&gt;0.4,"High")</f>
        <v>High</v>
      </c>
      <c r="J18" s="2">
        <f>Table1[[#This Row],[Original Price]]*(1-Table1[[#This Row],[Discount]])</f>
        <v>1234.75</v>
      </c>
      <c r="K18">
        <f>VLOOKUP(B18,customers!$A$2:$D$101,2,0)</f>
        <v>23</v>
      </c>
      <c r="L18" t="str" cm="1">
        <f t="array" ref="L18">_xlfn.IFS(Table1[[#This Row],[Age]]&lt;=12,"Kids",Table1[[#This Row],[Age]]&lt;=19,"Teenage",Table1[[#This Row],[Age]]&lt;=29,"Young Adult",Table1[[#This Row],[Age]]&lt;=45,"Adult",Table1[[#This Row],[Age]]&gt;=46,"Senior")</f>
        <v>Young Adult</v>
      </c>
      <c r="M18" t="str">
        <f>VLOOKUP(B18,customers!A$2:D$101,3,0)</f>
        <v>Ahmedabad</v>
      </c>
      <c r="N18" t="str">
        <f>VLOOKUP(B18,customers!$A$2:$D$101,4,0)</f>
        <v>Gujrat</v>
      </c>
      <c r="O18" t="str">
        <f>VLOOKUP(C18,'products '!$A$2:$H$3072,2,0)</f>
        <v>Women</v>
      </c>
      <c r="P18" t="str">
        <f>VLOOKUP(C18,'products '!$A$2:$H$3072,3,0)</f>
        <v>Topwear</v>
      </c>
      <c r="Q18" t="str">
        <f>VLOOKUP(C18,'products '!$A$2:$H$3072,4,0)</f>
        <v>T-Shirts</v>
      </c>
      <c r="R18" t="str">
        <f>VLOOKUP(C18,'products '!$A$2:$H$3072,5,0)</f>
        <v>Puma</v>
      </c>
      <c r="S18">
        <f>VLOOKUP(C18,'products '!$A$2:$H$3072,6,0)</f>
        <v>38</v>
      </c>
      <c r="T18" t="str">
        <f>VLOOKUP(C18,'products '!$A$2:$H$3072,7,0)</f>
        <v>Peach</v>
      </c>
      <c r="U18">
        <f>VLOOKUP(C18,'products '!$A$2:$H$3072,8,0)</f>
        <v>5</v>
      </c>
    </row>
    <row r="19" spans="1:21" x14ac:dyDescent="0.3">
      <c r="A19" t="s">
        <v>3436</v>
      </c>
      <c r="B19" t="s">
        <v>3302</v>
      </c>
      <c r="C19" t="s">
        <v>2225</v>
      </c>
      <c r="D19" s="1">
        <f t="shared" ca="1" si="0"/>
        <v>44528</v>
      </c>
      <c r="E19" s="1" t="str">
        <f ca="1">TEXT(Table1[[#This Row],[Date]],"mmm")</f>
        <v>Nov</v>
      </c>
      <c r="F19" s="1" t="str">
        <f ca="1">TEXT(Table1[[#This Row],[Date]],"yyyy")</f>
        <v>2021</v>
      </c>
      <c r="G19" s="2">
        <v>2235</v>
      </c>
      <c r="H19" s="2">
        <v>0.47</v>
      </c>
      <c r="I19" s="2" t="str" cm="1">
        <f t="array" ref="I19">_xlfn.IFS(Table1[[#This Row],[Discount]]&lt;=0.2,"Low",Table1[[#This Row],[Discount]]&lt;=0.4,"Medium",Table1[[#This Row],[Discount]]&gt;0.4,"High")</f>
        <v>High</v>
      </c>
      <c r="J19" s="2">
        <f>Table1[[#This Row],[Original Price]]*(1-Table1[[#This Row],[Discount]])</f>
        <v>1184.55</v>
      </c>
      <c r="K19">
        <f>VLOOKUP(B19,customers!$A$2:$D$101,2,0)</f>
        <v>25</v>
      </c>
      <c r="L19" t="str" cm="1">
        <f t="array" ref="L19">_xlfn.IFS(Table1[[#This Row],[Age]]&lt;=12,"Kids",Table1[[#This Row],[Age]]&lt;=19,"Teenage",Table1[[#This Row],[Age]]&lt;=29,"Young Adult",Table1[[#This Row],[Age]]&lt;=45,"Adult",Table1[[#This Row],[Age]]&gt;=46,"Senior")</f>
        <v>Young Adult</v>
      </c>
      <c r="M19" t="str">
        <f>VLOOKUP(B19,customers!A$2:D$101,3,0)</f>
        <v>Ahmedabad</v>
      </c>
      <c r="N19" t="str">
        <f>VLOOKUP(B19,customers!$A$2:$D$101,4,0)</f>
        <v>Gujrat</v>
      </c>
      <c r="O19" t="str">
        <f>VLOOKUP(C19,'products '!$A$2:$H$3072,2,0)</f>
        <v>Women</v>
      </c>
      <c r="P19" t="str">
        <f>VLOOKUP(C19,'products '!$A$2:$H$3072,3,0)</f>
        <v>Topwear</v>
      </c>
      <c r="Q19" t="str">
        <f>VLOOKUP(C19,'products '!$A$2:$H$3072,4,0)</f>
        <v>T-Shirts</v>
      </c>
      <c r="R19" t="str">
        <f>VLOOKUP(C19,'products '!$A$2:$H$3072,5,0)</f>
        <v>Puma</v>
      </c>
      <c r="S19">
        <f>VLOOKUP(C19,'products '!$A$2:$H$3072,6,0)</f>
        <v>42</v>
      </c>
      <c r="T19" t="str">
        <f>VLOOKUP(C19,'products '!$A$2:$H$3072,7,0)</f>
        <v>Sea Green</v>
      </c>
      <c r="U19">
        <f>VLOOKUP(C19,'products '!$A$2:$H$3072,8,0)</f>
        <v>5</v>
      </c>
    </row>
    <row r="20" spans="1:21" x14ac:dyDescent="0.3">
      <c r="A20" t="s">
        <v>3437</v>
      </c>
      <c r="B20" t="s">
        <v>3303</v>
      </c>
      <c r="C20" t="s">
        <v>2225</v>
      </c>
      <c r="D20" s="1">
        <f t="shared" ca="1" si="0"/>
        <v>44487</v>
      </c>
      <c r="E20" s="1" t="str">
        <f ca="1">TEXT(Table1[[#This Row],[Date]],"mmm")</f>
        <v>Oct</v>
      </c>
      <c r="F20" s="1" t="str">
        <f ca="1">TEXT(Table1[[#This Row],[Date]],"yyyy")</f>
        <v>2021</v>
      </c>
      <c r="G20" s="2">
        <v>2214</v>
      </c>
      <c r="H20" s="2">
        <v>0.47</v>
      </c>
      <c r="I20" s="2" t="str" cm="1">
        <f t="array" ref="I20">_xlfn.IFS(Table1[[#This Row],[Discount]]&lt;=0.2,"Low",Table1[[#This Row],[Discount]]&lt;=0.4,"Medium",Table1[[#This Row],[Discount]]&gt;0.4,"High")</f>
        <v>High</v>
      </c>
      <c r="J20" s="2">
        <f>Table1[[#This Row],[Original Price]]*(1-Table1[[#This Row],[Discount]])</f>
        <v>1173.42</v>
      </c>
      <c r="K20">
        <f>VLOOKUP(B20,customers!$A$2:$D$101,2,0)</f>
        <v>24</v>
      </c>
      <c r="L20" t="str" cm="1">
        <f t="array" ref="L20">_xlfn.IFS(Table1[[#This Row],[Age]]&lt;=12,"Kids",Table1[[#This Row],[Age]]&lt;=19,"Teenage",Table1[[#This Row],[Age]]&lt;=29,"Young Adult",Table1[[#This Row],[Age]]&lt;=45,"Adult",Table1[[#This Row],[Age]]&gt;=46,"Senior")</f>
        <v>Young Adult</v>
      </c>
      <c r="M20" t="str">
        <f>VLOOKUP(B20,customers!A$2:D$101,3,0)</f>
        <v>Ahmedabad</v>
      </c>
      <c r="N20" t="str">
        <f>VLOOKUP(B20,customers!$A$2:$D$101,4,0)</f>
        <v>Gujrat</v>
      </c>
      <c r="O20" t="str">
        <f>VLOOKUP(C20,'products '!$A$2:$H$3072,2,0)</f>
        <v>Women</v>
      </c>
      <c r="P20" t="str">
        <f>VLOOKUP(C20,'products '!$A$2:$H$3072,3,0)</f>
        <v>Topwear</v>
      </c>
      <c r="Q20" t="str">
        <f>VLOOKUP(C20,'products '!$A$2:$H$3072,4,0)</f>
        <v>T-Shirts</v>
      </c>
      <c r="R20" t="str">
        <f>VLOOKUP(C20,'products '!$A$2:$H$3072,5,0)</f>
        <v>Puma</v>
      </c>
      <c r="S20">
        <f>VLOOKUP(C20,'products '!$A$2:$H$3072,6,0)</f>
        <v>42</v>
      </c>
      <c r="T20" t="str">
        <f>VLOOKUP(C20,'products '!$A$2:$H$3072,7,0)</f>
        <v>Sea Green</v>
      </c>
      <c r="U20">
        <f>VLOOKUP(C20,'products '!$A$2:$H$3072,8,0)</f>
        <v>5</v>
      </c>
    </row>
    <row r="21" spans="1:21" x14ac:dyDescent="0.3">
      <c r="A21" t="s">
        <v>3438</v>
      </c>
      <c r="B21" t="s">
        <v>3304</v>
      </c>
      <c r="C21" t="s">
        <v>2225</v>
      </c>
      <c r="D21" s="1">
        <f t="shared" ca="1" si="0"/>
        <v>44312</v>
      </c>
      <c r="E21" s="1" t="str">
        <f ca="1">TEXT(Table1[[#This Row],[Date]],"mmm")</f>
        <v>Apr</v>
      </c>
      <c r="F21" s="1" t="str">
        <f ca="1">TEXT(Table1[[#This Row],[Date]],"yyyy")</f>
        <v>2021</v>
      </c>
      <c r="G21" s="2">
        <v>2231</v>
      </c>
      <c r="H21" s="2">
        <v>0.46</v>
      </c>
      <c r="I21" s="2" t="str" cm="1">
        <f t="array" ref="I21">_xlfn.IFS(Table1[[#This Row],[Discount]]&lt;=0.2,"Low",Table1[[#This Row],[Discount]]&lt;=0.4,"Medium",Table1[[#This Row],[Discount]]&gt;0.4,"High")</f>
        <v>High</v>
      </c>
      <c r="J21" s="2">
        <f>Table1[[#This Row],[Original Price]]*(1-Table1[[#This Row],[Discount]])</f>
        <v>1204.74</v>
      </c>
      <c r="K21">
        <f>VLOOKUP(B21,customers!$A$2:$D$101,2,0)</f>
        <v>15</v>
      </c>
      <c r="L21" t="str" cm="1">
        <f t="array" ref="L21">_xlfn.IFS(Table1[[#This Row],[Age]]&lt;=12,"Kids",Table1[[#This Row],[Age]]&lt;=19,"Teenage",Table1[[#This Row],[Age]]&lt;=29,"Young Adult",Table1[[#This Row],[Age]]&lt;=45,"Adult",Table1[[#This Row],[Age]]&gt;=46,"Senior")</f>
        <v>Teenage</v>
      </c>
      <c r="M21" t="str">
        <f>VLOOKUP(B21,customers!A$2:D$101,3,0)</f>
        <v>Ahmedabad</v>
      </c>
      <c r="N21" t="str">
        <f>VLOOKUP(B21,customers!$A$2:$D$101,4,0)</f>
        <v>Gujrat</v>
      </c>
      <c r="O21" t="str">
        <f>VLOOKUP(C21,'products '!$A$2:$H$3072,2,0)</f>
        <v>Women</v>
      </c>
      <c r="P21" t="str">
        <f>VLOOKUP(C21,'products '!$A$2:$H$3072,3,0)</f>
        <v>Topwear</v>
      </c>
      <c r="Q21" t="str">
        <f>VLOOKUP(C21,'products '!$A$2:$H$3072,4,0)</f>
        <v>T-Shirts</v>
      </c>
      <c r="R21" t="str">
        <f>VLOOKUP(C21,'products '!$A$2:$H$3072,5,0)</f>
        <v>Puma</v>
      </c>
      <c r="S21">
        <f>VLOOKUP(C21,'products '!$A$2:$H$3072,6,0)</f>
        <v>42</v>
      </c>
      <c r="T21" t="str">
        <f>VLOOKUP(C21,'products '!$A$2:$H$3072,7,0)</f>
        <v>Sea Green</v>
      </c>
      <c r="U21">
        <f>VLOOKUP(C21,'products '!$A$2:$H$3072,8,0)</f>
        <v>5</v>
      </c>
    </row>
    <row r="22" spans="1:21" x14ac:dyDescent="0.3">
      <c r="A22" t="s">
        <v>3439</v>
      </c>
      <c r="B22" t="s">
        <v>3305</v>
      </c>
      <c r="C22" t="s">
        <v>2226</v>
      </c>
      <c r="D22" s="1">
        <f t="shared" ca="1" si="0"/>
        <v>44304</v>
      </c>
      <c r="E22" s="1" t="str">
        <f ca="1">TEXT(Table1[[#This Row],[Date]],"mmm")</f>
        <v>Apr</v>
      </c>
      <c r="F22" s="1" t="str">
        <f ca="1">TEXT(Table1[[#This Row],[Date]],"yyyy")</f>
        <v>2021</v>
      </c>
      <c r="G22" s="2">
        <v>2145</v>
      </c>
      <c r="H22" s="2">
        <v>0.46</v>
      </c>
      <c r="I22" s="2" t="str" cm="1">
        <f t="array" ref="I22">_xlfn.IFS(Table1[[#This Row],[Discount]]&lt;=0.2,"Low",Table1[[#This Row],[Discount]]&lt;=0.4,"Medium",Table1[[#This Row],[Discount]]&gt;0.4,"High")</f>
        <v>High</v>
      </c>
      <c r="J22" s="2">
        <f>Table1[[#This Row],[Original Price]]*(1-Table1[[#This Row],[Discount]])</f>
        <v>1158.3000000000002</v>
      </c>
      <c r="K22">
        <f>VLOOKUP(B22,customers!$A$2:$D$101,2,0)</f>
        <v>19</v>
      </c>
      <c r="L22" t="str" cm="1">
        <f t="array" ref="L22">_xlfn.IFS(Table1[[#This Row],[Age]]&lt;=12,"Kids",Table1[[#This Row],[Age]]&lt;=19,"Teenage",Table1[[#This Row],[Age]]&lt;=29,"Young Adult",Table1[[#This Row],[Age]]&lt;=45,"Adult",Table1[[#This Row],[Age]]&gt;=46,"Senior")</f>
        <v>Teenage</v>
      </c>
      <c r="M22" t="str">
        <f>VLOOKUP(B22,customers!A$2:D$101,3,0)</f>
        <v>Vadodara</v>
      </c>
      <c r="N22" t="str">
        <f>VLOOKUP(B22,customers!$A$2:$D$101,4,0)</f>
        <v>Gujrat</v>
      </c>
      <c r="O22" t="str">
        <f>VLOOKUP(C22,'products '!$A$2:$H$3072,2,0)</f>
        <v>Women</v>
      </c>
      <c r="P22" t="str">
        <f>VLOOKUP(C22,'products '!$A$2:$H$3072,3,0)</f>
        <v>Topwear</v>
      </c>
      <c r="Q22" t="str">
        <f>VLOOKUP(C22,'products '!$A$2:$H$3072,4,0)</f>
        <v>T-Shirts</v>
      </c>
      <c r="R22" t="str">
        <f>VLOOKUP(C22,'products '!$A$2:$H$3072,5,0)</f>
        <v>Puma</v>
      </c>
      <c r="S22">
        <f>VLOOKUP(C22,'products '!$A$2:$H$3072,6,0)</f>
        <v>42</v>
      </c>
      <c r="T22" t="str">
        <f>VLOOKUP(C22,'products '!$A$2:$H$3072,7,0)</f>
        <v>Lavender</v>
      </c>
      <c r="U22">
        <f>VLOOKUP(C22,'products '!$A$2:$H$3072,8,0)</f>
        <v>4</v>
      </c>
    </row>
    <row r="23" spans="1:21" x14ac:dyDescent="0.3">
      <c r="A23" t="s">
        <v>3440</v>
      </c>
      <c r="B23" t="s">
        <v>3306</v>
      </c>
      <c r="C23" t="s">
        <v>2227</v>
      </c>
      <c r="D23" s="1">
        <f t="shared" ca="1" si="0"/>
        <v>44434</v>
      </c>
      <c r="E23" s="1" t="str">
        <f ca="1">TEXT(Table1[[#This Row],[Date]],"mmm")</f>
        <v>Aug</v>
      </c>
      <c r="F23" s="1" t="str">
        <f ca="1">TEXT(Table1[[#This Row],[Date]],"yyyy")</f>
        <v>2021</v>
      </c>
      <c r="G23" s="2">
        <v>2356</v>
      </c>
      <c r="H23" s="2">
        <v>0.46</v>
      </c>
      <c r="I23" s="2" t="str" cm="1">
        <f t="array" ref="I23">_xlfn.IFS(Table1[[#This Row],[Discount]]&lt;=0.2,"Low",Table1[[#This Row],[Discount]]&lt;=0.4,"Medium",Table1[[#This Row],[Discount]]&gt;0.4,"High")</f>
        <v>High</v>
      </c>
      <c r="J23" s="2">
        <f>Table1[[#This Row],[Original Price]]*(1-Table1[[#This Row],[Discount]])</f>
        <v>1272.24</v>
      </c>
      <c r="K23">
        <f>VLOOKUP(B23,customers!$A$2:$D$101,2,0)</f>
        <v>19</v>
      </c>
      <c r="L23" t="str" cm="1">
        <f t="array" ref="L23">_xlfn.IFS(Table1[[#This Row],[Age]]&lt;=12,"Kids",Table1[[#This Row],[Age]]&lt;=19,"Teenage",Table1[[#This Row],[Age]]&lt;=29,"Young Adult",Table1[[#This Row],[Age]]&lt;=45,"Adult",Table1[[#This Row],[Age]]&gt;=46,"Senior")</f>
        <v>Teenage</v>
      </c>
      <c r="M23" t="str">
        <f>VLOOKUP(B23,customers!A$2:D$101,3,0)</f>
        <v>Vadodara</v>
      </c>
      <c r="N23" t="str">
        <f>VLOOKUP(B23,customers!$A$2:$D$101,4,0)</f>
        <v>Gujrat</v>
      </c>
      <c r="O23" t="str">
        <f>VLOOKUP(C23,'products '!$A$2:$H$3072,2,0)</f>
        <v>Women</v>
      </c>
      <c r="P23" t="str">
        <f>VLOOKUP(C23,'products '!$A$2:$H$3072,3,0)</f>
        <v>Topwear</v>
      </c>
      <c r="Q23" t="str">
        <f>VLOOKUP(C23,'products '!$A$2:$H$3072,4,0)</f>
        <v>T-Shirts</v>
      </c>
      <c r="R23" t="str">
        <f>VLOOKUP(C23,'products '!$A$2:$H$3072,5,0)</f>
        <v>Puma</v>
      </c>
      <c r="S23">
        <f>VLOOKUP(C23,'products '!$A$2:$H$3072,6,0)</f>
        <v>42</v>
      </c>
      <c r="T23" t="str">
        <f>VLOOKUP(C23,'products '!$A$2:$H$3072,7,0)</f>
        <v>Black</v>
      </c>
      <c r="U23">
        <f>VLOOKUP(C23,'products '!$A$2:$H$3072,8,0)</f>
        <v>4</v>
      </c>
    </row>
    <row r="24" spans="1:21" x14ac:dyDescent="0.3">
      <c r="A24" t="s">
        <v>3441</v>
      </c>
      <c r="B24" t="s">
        <v>3307</v>
      </c>
      <c r="C24" t="s">
        <v>2228</v>
      </c>
      <c r="D24" s="1">
        <f t="shared" ca="1" si="0"/>
        <v>44913</v>
      </c>
      <c r="E24" s="1" t="str">
        <f ca="1">TEXT(Table1[[#This Row],[Date]],"mmm")</f>
        <v>Dec</v>
      </c>
      <c r="F24" s="1" t="str">
        <f ca="1">TEXT(Table1[[#This Row],[Date]],"yyyy")</f>
        <v>2022</v>
      </c>
      <c r="G24" s="2">
        <v>2412</v>
      </c>
      <c r="H24" s="2">
        <v>0.3</v>
      </c>
      <c r="I24" s="2" t="str" cm="1">
        <f t="array" ref="I24">_xlfn.IFS(Table1[[#This Row],[Discount]]&lt;=0.2,"Low",Table1[[#This Row],[Discount]]&lt;=0.4,"Medium",Table1[[#This Row],[Discount]]&gt;0.4,"High")</f>
        <v>Medium</v>
      </c>
      <c r="J24" s="2">
        <f>Table1[[#This Row],[Original Price]]*(1-Table1[[#This Row],[Discount]])</f>
        <v>1688.3999999999999</v>
      </c>
      <c r="K24">
        <f>VLOOKUP(B24,customers!$A$2:$D$101,2,0)</f>
        <v>19</v>
      </c>
      <c r="L24" t="str" cm="1">
        <f t="array" ref="L24">_xlfn.IFS(Table1[[#This Row],[Age]]&lt;=12,"Kids",Table1[[#This Row],[Age]]&lt;=19,"Teenage",Table1[[#This Row],[Age]]&lt;=29,"Young Adult",Table1[[#This Row],[Age]]&lt;=45,"Adult",Table1[[#This Row],[Age]]&gt;=46,"Senior")</f>
        <v>Teenage</v>
      </c>
      <c r="M24" t="str">
        <f>VLOOKUP(B24,customers!A$2:D$101,3,0)</f>
        <v>Vadodara</v>
      </c>
      <c r="N24" t="str">
        <f>VLOOKUP(B24,customers!$A$2:$D$101,4,0)</f>
        <v>Gujrat</v>
      </c>
      <c r="O24" t="str">
        <f>VLOOKUP(C24,'products '!$A$2:$H$3072,2,0)</f>
        <v>Women</v>
      </c>
      <c r="P24" t="str">
        <f>VLOOKUP(C24,'products '!$A$2:$H$3072,3,0)</f>
        <v>Topwear</v>
      </c>
      <c r="Q24" t="str">
        <f>VLOOKUP(C24,'products '!$A$2:$H$3072,4,0)</f>
        <v>T-Shirts</v>
      </c>
      <c r="R24" t="str">
        <f>VLOOKUP(C24,'products '!$A$2:$H$3072,5,0)</f>
        <v>Puma</v>
      </c>
      <c r="S24">
        <f>VLOOKUP(C24,'products '!$A$2:$H$3072,6,0)</f>
        <v>42</v>
      </c>
      <c r="T24" t="str">
        <f>VLOOKUP(C24,'products '!$A$2:$H$3072,7,0)</f>
        <v>Blue</v>
      </c>
      <c r="U24">
        <f>VLOOKUP(C24,'products '!$A$2:$H$3072,8,0)</f>
        <v>4</v>
      </c>
    </row>
    <row r="25" spans="1:21" x14ac:dyDescent="0.3">
      <c r="A25" t="s">
        <v>3442</v>
      </c>
      <c r="B25" t="s">
        <v>3308</v>
      </c>
      <c r="C25" t="s">
        <v>2229</v>
      </c>
      <c r="D25" s="1">
        <f t="shared" ca="1" si="0"/>
        <v>44828</v>
      </c>
      <c r="E25" s="1" t="str">
        <f ca="1">TEXT(Table1[[#This Row],[Date]],"mmm")</f>
        <v>Sep</v>
      </c>
      <c r="F25" s="1" t="str">
        <f ca="1">TEXT(Table1[[#This Row],[Date]],"yyyy")</f>
        <v>2022</v>
      </c>
      <c r="G25" s="2">
        <v>2234</v>
      </c>
      <c r="H25" s="2">
        <v>0.3</v>
      </c>
      <c r="I25" s="2" t="str" cm="1">
        <f t="array" ref="I25">_xlfn.IFS(Table1[[#This Row],[Discount]]&lt;=0.2,"Low",Table1[[#This Row],[Discount]]&lt;=0.4,"Medium",Table1[[#This Row],[Discount]]&gt;0.4,"High")</f>
        <v>Medium</v>
      </c>
      <c r="J25" s="2">
        <f>Table1[[#This Row],[Original Price]]*(1-Table1[[#This Row],[Discount]])</f>
        <v>1563.8</v>
      </c>
      <c r="K25">
        <f>VLOOKUP(B25,customers!$A$2:$D$101,2,0)</f>
        <v>22</v>
      </c>
      <c r="L25" t="str" cm="1">
        <f t="array" ref="L25">_xlfn.IFS(Table1[[#This Row],[Age]]&lt;=12,"Kids",Table1[[#This Row],[Age]]&lt;=19,"Teenage",Table1[[#This Row],[Age]]&lt;=29,"Young Adult",Table1[[#This Row],[Age]]&lt;=45,"Adult",Table1[[#This Row],[Age]]&gt;=46,"Senior")</f>
        <v>Young Adult</v>
      </c>
      <c r="M25" t="str">
        <f>VLOOKUP(B25,customers!A$2:D$101,3,0)</f>
        <v>Vadodara</v>
      </c>
      <c r="N25" t="str">
        <f>VLOOKUP(B25,customers!$A$2:$D$101,4,0)</f>
        <v>Gujrat</v>
      </c>
      <c r="O25" t="str">
        <f>VLOOKUP(C25,'products '!$A$2:$H$3072,2,0)</f>
        <v>Women</v>
      </c>
      <c r="P25" t="str">
        <f>VLOOKUP(C25,'products '!$A$2:$H$3072,3,0)</f>
        <v>Topwear</v>
      </c>
      <c r="Q25" t="str">
        <f>VLOOKUP(C25,'products '!$A$2:$H$3072,4,0)</f>
        <v>T-Shirts</v>
      </c>
      <c r="R25" t="str">
        <f>VLOOKUP(C25,'products '!$A$2:$H$3072,5,0)</f>
        <v>Puma</v>
      </c>
      <c r="S25">
        <f>VLOOKUP(C25,'products '!$A$2:$H$3072,6,0)</f>
        <v>36</v>
      </c>
      <c r="T25" t="str">
        <f>VLOOKUP(C25,'products '!$A$2:$H$3072,7,0)</f>
        <v>White</v>
      </c>
      <c r="U25">
        <f>VLOOKUP(C25,'products '!$A$2:$H$3072,8,0)</f>
        <v>3</v>
      </c>
    </row>
    <row r="26" spans="1:21" x14ac:dyDescent="0.3">
      <c r="A26" t="s">
        <v>3443</v>
      </c>
      <c r="B26" t="s">
        <v>3309</v>
      </c>
      <c r="C26" t="s">
        <v>2230</v>
      </c>
      <c r="D26" s="1">
        <f t="shared" ca="1" si="0"/>
        <v>44855</v>
      </c>
      <c r="E26" s="1" t="str">
        <f ca="1">TEXT(Table1[[#This Row],[Date]],"mmm")</f>
        <v>Oct</v>
      </c>
      <c r="F26" s="1" t="str">
        <f ca="1">TEXT(Table1[[#This Row],[Date]],"yyyy")</f>
        <v>2022</v>
      </c>
      <c r="G26" s="2">
        <v>2214</v>
      </c>
      <c r="H26" s="2">
        <v>0.3</v>
      </c>
      <c r="I26" s="2" t="str" cm="1">
        <f t="array" ref="I26">_xlfn.IFS(Table1[[#This Row],[Discount]]&lt;=0.2,"Low",Table1[[#This Row],[Discount]]&lt;=0.4,"Medium",Table1[[#This Row],[Discount]]&gt;0.4,"High")</f>
        <v>Medium</v>
      </c>
      <c r="J26" s="2">
        <f>Table1[[#This Row],[Original Price]]*(1-Table1[[#This Row],[Discount]])</f>
        <v>1549.8</v>
      </c>
      <c r="K26">
        <f>VLOOKUP(B26,customers!$A$2:$D$101,2,0)</f>
        <v>22</v>
      </c>
      <c r="L26" t="str" cm="1">
        <f t="array" ref="L26">_xlfn.IFS(Table1[[#This Row],[Age]]&lt;=12,"Kids",Table1[[#This Row],[Age]]&lt;=19,"Teenage",Table1[[#This Row],[Age]]&lt;=29,"Young Adult",Table1[[#This Row],[Age]]&lt;=45,"Adult",Table1[[#This Row],[Age]]&gt;=46,"Senior")</f>
        <v>Young Adult</v>
      </c>
      <c r="M26" t="str">
        <f>VLOOKUP(B26,customers!A$2:D$101,3,0)</f>
        <v>Vadodara</v>
      </c>
      <c r="N26" t="str">
        <f>VLOOKUP(B26,customers!$A$2:$D$101,4,0)</f>
        <v>Gujrat</v>
      </c>
      <c r="O26" t="str">
        <f>VLOOKUP(C26,'products '!$A$2:$H$3072,2,0)</f>
        <v>Women</v>
      </c>
      <c r="P26" t="str">
        <f>VLOOKUP(C26,'products '!$A$2:$H$3072,3,0)</f>
        <v>Topwear</v>
      </c>
      <c r="Q26" t="str">
        <f>VLOOKUP(C26,'products '!$A$2:$H$3072,4,0)</f>
        <v>T-Shirts</v>
      </c>
      <c r="R26" t="str">
        <f>VLOOKUP(C26,'products '!$A$2:$H$3072,5,0)</f>
        <v>Puma</v>
      </c>
      <c r="S26">
        <f>VLOOKUP(C26,'products '!$A$2:$H$3072,6,0)</f>
        <v>36</v>
      </c>
      <c r="T26" t="str">
        <f>VLOOKUP(C26,'products '!$A$2:$H$3072,7,0)</f>
        <v>Green</v>
      </c>
      <c r="U26">
        <f>VLOOKUP(C26,'products '!$A$2:$H$3072,8,0)</f>
        <v>5</v>
      </c>
    </row>
    <row r="27" spans="1:21" x14ac:dyDescent="0.3">
      <c r="A27" t="s">
        <v>3444</v>
      </c>
      <c r="B27" t="s">
        <v>3310</v>
      </c>
      <c r="C27" t="s">
        <v>2231</v>
      </c>
      <c r="D27" s="1">
        <f t="shared" ca="1" si="0"/>
        <v>44666</v>
      </c>
      <c r="E27" s="1" t="str">
        <f ca="1">TEXT(Table1[[#This Row],[Date]],"mmm")</f>
        <v>Apr</v>
      </c>
      <c r="F27" s="1" t="str">
        <f ca="1">TEXT(Table1[[#This Row],[Date]],"yyyy")</f>
        <v>2022</v>
      </c>
      <c r="G27" s="2">
        <v>999</v>
      </c>
      <c r="H27" s="2">
        <v>0.3</v>
      </c>
      <c r="I27" s="2" t="str" cm="1">
        <f t="array" ref="I27">_xlfn.IFS(Table1[[#This Row],[Discount]]&lt;=0.2,"Low",Table1[[#This Row],[Discount]]&lt;=0.4,"Medium",Table1[[#This Row],[Discount]]&gt;0.4,"High")</f>
        <v>Medium</v>
      </c>
      <c r="J27" s="2">
        <f>Table1[[#This Row],[Original Price]]*(1-Table1[[#This Row],[Discount]])</f>
        <v>699.3</v>
      </c>
      <c r="K27">
        <f>VLOOKUP(B27,customers!$A$2:$D$101,2,0)</f>
        <v>22</v>
      </c>
      <c r="L27" t="str" cm="1">
        <f t="array" ref="L27">_xlfn.IFS(Table1[[#This Row],[Age]]&lt;=12,"Kids",Table1[[#This Row],[Age]]&lt;=19,"Teenage",Table1[[#This Row],[Age]]&lt;=29,"Young Adult",Table1[[#This Row],[Age]]&lt;=45,"Adult",Table1[[#This Row],[Age]]&gt;=46,"Senior")</f>
        <v>Young Adult</v>
      </c>
      <c r="M27" t="str">
        <f>VLOOKUP(B27,customers!A$2:D$101,3,0)</f>
        <v>Surat</v>
      </c>
      <c r="N27" t="str">
        <f>VLOOKUP(B27,customers!$A$2:$D$101,4,0)</f>
        <v>Gujrat</v>
      </c>
      <c r="O27" t="str">
        <f>VLOOKUP(C27,'products '!$A$2:$H$3072,2,0)</f>
        <v>Women</v>
      </c>
      <c r="P27" t="str">
        <f>VLOOKUP(C27,'products '!$A$2:$H$3072,3,0)</f>
        <v>Topwear</v>
      </c>
      <c r="Q27" t="str">
        <f>VLOOKUP(C27,'products '!$A$2:$H$3072,4,0)</f>
        <v>T-Shirts</v>
      </c>
      <c r="R27" t="str">
        <f>VLOOKUP(C27,'products '!$A$2:$H$3072,5,0)</f>
        <v>Wrogn</v>
      </c>
      <c r="S27">
        <f>VLOOKUP(C27,'products '!$A$2:$H$3072,6,0)</f>
        <v>36</v>
      </c>
      <c r="T27" t="str">
        <f>VLOOKUP(C27,'products '!$A$2:$H$3072,7,0)</f>
        <v>Black</v>
      </c>
      <c r="U27">
        <f>VLOOKUP(C27,'products '!$A$2:$H$3072,8,0)</f>
        <v>4</v>
      </c>
    </row>
    <row r="28" spans="1:21" x14ac:dyDescent="0.3">
      <c r="A28" t="s">
        <v>3445</v>
      </c>
      <c r="B28" t="s">
        <v>3311</v>
      </c>
      <c r="C28" t="s">
        <v>2232</v>
      </c>
      <c r="D28" s="1">
        <f t="shared" ca="1" si="0"/>
        <v>44828</v>
      </c>
      <c r="E28" s="1" t="str">
        <f ca="1">TEXT(Table1[[#This Row],[Date]],"mmm")</f>
        <v>Sep</v>
      </c>
      <c r="F28" s="1" t="str">
        <f ca="1">TEXT(Table1[[#This Row],[Date]],"yyyy")</f>
        <v>2022</v>
      </c>
      <c r="G28" s="2">
        <v>1119</v>
      </c>
      <c r="H28" s="2">
        <v>0.3</v>
      </c>
      <c r="I28" s="2" t="str" cm="1">
        <f t="array" ref="I28">_xlfn.IFS(Table1[[#This Row],[Discount]]&lt;=0.2,"Low",Table1[[#This Row],[Discount]]&lt;=0.4,"Medium",Table1[[#This Row],[Discount]]&gt;0.4,"High")</f>
        <v>Medium</v>
      </c>
      <c r="J28" s="2">
        <f>Table1[[#This Row],[Original Price]]*(1-Table1[[#This Row],[Discount]])</f>
        <v>783.3</v>
      </c>
      <c r="K28">
        <f>VLOOKUP(B28,customers!$A$2:$D$101,2,0)</f>
        <v>22</v>
      </c>
      <c r="L28" t="str" cm="1">
        <f t="array" ref="L28">_xlfn.IFS(Table1[[#This Row],[Age]]&lt;=12,"Kids",Table1[[#This Row],[Age]]&lt;=19,"Teenage",Table1[[#This Row],[Age]]&lt;=29,"Young Adult",Table1[[#This Row],[Age]]&lt;=45,"Adult",Table1[[#This Row],[Age]]&gt;=46,"Senior")</f>
        <v>Young Adult</v>
      </c>
      <c r="M28" t="str">
        <f>VLOOKUP(B28,customers!A$2:D$101,3,0)</f>
        <v>Surat</v>
      </c>
      <c r="N28" t="str">
        <f>VLOOKUP(B28,customers!$A$2:$D$101,4,0)</f>
        <v>Gujrat</v>
      </c>
      <c r="O28" t="str">
        <f>VLOOKUP(C28,'products '!$A$2:$H$3072,2,0)</f>
        <v>Women</v>
      </c>
      <c r="P28" t="str">
        <f>VLOOKUP(C28,'products '!$A$2:$H$3072,3,0)</f>
        <v>Topwear</v>
      </c>
      <c r="Q28" t="str">
        <f>VLOOKUP(C28,'products '!$A$2:$H$3072,4,0)</f>
        <v>T-Shirts</v>
      </c>
      <c r="R28" t="str">
        <f>VLOOKUP(C28,'products '!$A$2:$H$3072,5,0)</f>
        <v>Wrogn</v>
      </c>
      <c r="S28">
        <f>VLOOKUP(C28,'products '!$A$2:$H$3072,6,0)</f>
        <v>36</v>
      </c>
      <c r="T28" t="str">
        <f>VLOOKUP(C28,'products '!$A$2:$H$3072,7,0)</f>
        <v>Black</v>
      </c>
      <c r="U28">
        <f>VLOOKUP(C28,'products '!$A$2:$H$3072,8,0)</f>
        <v>2</v>
      </c>
    </row>
    <row r="29" spans="1:21" x14ac:dyDescent="0.3">
      <c r="A29" t="s">
        <v>3446</v>
      </c>
      <c r="B29" t="s">
        <v>3312</v>
      </c>
      <c r="C29" t="s">
        <v>2233</v>
      </c>
      <c r="D29" s="1">
        <f t="shared" ca="1" si="0"/>
        <v>44329</v>
      </c>
      <c r="E29" s="1" t="str">
        <f ca="1">TEXT(Table1[[#This Row],[Date]],"mmm")</f>
        <v>May</v>
      </c>
      <c r="F29" s="1" t="str">
        <f ca="1">TEXT(Table1[[#This Row],[Date]],"yyyy")</f>
        <v>2021</v>
      </c>
      <c r="G29" s="2">
        <v>1119</v>
      </c>
      <c r="H29" s="2">
        <v>0.35</v>
      </c>
      <c r="I29" s="2" t="str" cm="1">
        <f t="array" ref="I29">_xlfn.IFS(Table1[[#This Row],[Discount]]&lt;=0.2,"Low",Table1[[#This Row],[Discount]]&lt;=0.4,"Medium",Table1[[#This Row],[Discount]]&gt;0.4,"High")</f>
        <v>Medium</v>
      </c>
      <c r="J29" s="2">
        <f>Table1[[#This Row],[Original Price]]*(1-Table1[[#This Row],[Discount]])</f>
        <v>727.35</v>
      </c>
      <c r="K29">
        <f>VLOOKUP(B29,customers!$A$2:$D$101,2,0)</f>
        <v>29</v>
      </c>
      <c r="L29" t="str" cm="1">
        <f t="array" ref="L29">_xlfn.IFS(Table1[[#This Row],[Age]]&lt;=12,"Kids",Table1[[#This Row],[Age]]&lt;=19,"Teenage",Table1[[#This Row],[Age]]&lt;=29,"Young Adult",Table1[[#This Row],[Age]]&lt;=45,"Adult",Table1[[#This Row],[Age]]&gt;=46,"Senior")</f>
        <v>Young Adult</v>
      </c>
      <c r="M29" t="str">
        <f>VLOOKUP(B29,customers!A$2:D$101,3,0)</f>
        <v>Surat</v>
      </c>
      <c r="N29" t="str">
        <f>VLOOKUP(B29,customers!$A$2:$D$101,4,0)</f>
        <v>Gujrat</v>
      </c>
      <c r="O29" t="str">
        <f>VLOOKUP(C29,'products '!$A$2:$H$3072,2,0)</f>
        <v>Women</v>
      </c>
      <c r="P29" t="str">
        <f>VLOOKUP(C29,'products '!$A$2:$H$3072,3,0)</f>
        <v>Topwear</v>
      </c>
      <c r="Q29" t="str">
        <f>VLOOKUP(C29,'products '!$A$2:$H$3072,4,0)</f>
        <v>T-Shirts</v>
      </c>
      <c r="R29" t="str">
        <f>VLOOKUP(C29,'products '!$A$2:$H$3072,5,0)</f>
        <v>Wrogn</v>
      </c>
      <c r="S29">
        <f>VLOOKUP(C29,'products '!$A$2:$H$3072,6,0)</f>
        <v>40</v>
      </c>
      <c r="T29" t="str">
        <f>VLOOKUP(C29,'products '!$A$2:$H$3072,7,0)</f>
        <v>Orange</v>
      </c>
      <c r="U29">
        <f>VLOOKUP(C29,'products '!$A$2:$H$3072,8,0)</f>
        <v>5</v>
      </c>
    </row>
    <row r="30" spans="1:21" x14ac:dyDescent="0.3">
      <c r="A30" t="s">
        <v>3447</v>
      </c>
      <c r="B30" t="s">
        <v>3313</v>
      </c>
      <c r="C30" t="s">
        <v>2234</v>
      </c>
      <c r="D30" s="1">
        <f t="shared" ca="1" si="0"/>
        <v>44562</v>
      </c>
      <c r="E30" s="1" t="str">
        <f ca="1">TEXT(Table1[[#This Row],[Date]],"mmm")</f>
        <v>Jan</v>
      </c>
      <c r="F30" s="1" t="str">
        <f ca="1">TEXT(Table1[[#This Row],[Date]],"yyyy")</f>
        <v>2022</v>
      </c>
      <c r="G30" s="2">
        <v>1119</v>
      </c>
      <c r="H30" s="2">
        <v>0.35</v>
      </c>
      <c r="I30" s="2" t="str" cm="1">
        <f t="array" ref="I30">_xlfn.IFS(Table1[[#This Row],[Discount]]&lt;=0.2,"Low",Table1[[#This Row],[Discount]]&lt;=0.4,"Medium",Table1[[#This Row],[Discount]]&gt;0.4,"High")</f>
        <v>Medium</v>
      </c>
      <c r="J30" s="2">
        <f>Table1[[#This Row],[Original Price]]*(1-Table1[[#This Row],[Discount]])</f>
        <v>727.35</v>
      </c>
      <c r="K30">
        <f>VLOOKUP(B30,customers!$A$2:$D$101,2,0)</f>
        <v>29</v>
      </c>
      <c r="L30" t="str" cm="1">
        <f t="array" ref="L30">_xlfn.IFS(Table1[[#This Row],[Age]]&lt;=12,"Kids",Table1[[#This Row],[Age]]&lt;=19,"Teenage",Table1[[#This Row],[Age]]&lt;=29,"Young Adult",Table1[[#This Row],[Age]]&lt;=45,"Adult",Table1[[#This Row],[Age]]&gt;=46,"Senior")</f>
        <v>Young Adult</v>
      </c>
      <c r="M30" t="str">
        <f>VLOOKUP(B30,customers!A$2:D$101,3,0)</f>
        <v>Surat</v>
      </c>
      <c r="N30" t="str">
        <f>VLOOKUP(B30,customers!$A$2:$D$101,4,0)</f>
        <v>Gujrat</v>
      </c>
      <c r="O30" t="str">
        <f>VLOOKUP(C30,'products '!$A$2:$H$3072,2,0)</f>
        <v>Women</v>
      </c>
      <c r="P30" t="str">
        <f>VLOOKUP(C30,'products '!$A$2:$H$3072,3,0)</f>
        <v>Topwear</v>
      </c>
      <c r="Q30" t="str">
        <f>VLOOKUP(C30,'products '!$A$2:$H$3072,4,0)</f>
        <v>T-Shirts</v>
      </c>
      <c r="R30" t="str">
        <f>VLOOKUP(C30,'products '!$A$2:$H$3072,5,0)</f>
        <v>Wrogn</v>
      </c>
      <c r="S30">
        <f>VLOOKUP(C30,'products '!$A$2:$H$3072,6,0)</f>
        <v>40</v>
      </c>
      <c r="T30" t="str">
        <f>VLOOKUP(C30,'products '!$A$2:$H$3072,7,0)</f>
        <v>Beige</v>
      </c>
      <c r="U30">
        <f>VLOOKUP(C30,'products '!$A$2:$H$3072,8,0)</f>
        <v>5</v>
      </c>
    </row>
    <row r="31" spans="1:21" x14ac:dyDescent="0.3">
      <c r="A31" t="s">
        <v>3448</v>
      </c>
      <c r="B31" t="s">
        <v>3314</v>
      </c>
      <c r="C31" t="s">
        <v>2235</v>
      </c>
      <c r="D31" s="1">
        <f t="shared" ca="1" si="0"/>
        <v>44939</v>
      </c>
      <c r="E31" s="1" t="str">
        <f ca="1">TEXT(Table1[[#This Row],[Date]],"mmm")</f>
        <v>Jan</v>
      </c>
      <c r="F31" s="1" t="str">
        <f ca="1">TEXT(Table1[[#This Row],[Date]],"yyyy")</f>
        <v>2023</v>
      </c>
      <c r="G31" s="2">
        <v>1119</v>
      </c>
      <c r="H31" s="2">
        <v>0.35</v>
      </c>
      <c r="I31" s="2" t="str" cm="1">
        <f t="array" ref="I31">_xlfn.IFS(Table1[[#This Row],[Discount]]&lt;=0.2,"Low",Table1[[#This Row],[Discount]]&lt;=0.4,"Medium",Table1[[#This Row],[Discount]]&gt;0.4,"High")</f>
        <v>Medium</v>
      </c>
      <c r="J31" s="2">
        <f>Table1[[#This Row],[Original Price]]*(1-Table1[[#This Row],[Discount]])</f>
        <v>727.35</v>
      </c>
      <c r="K31">
        <f>VLOOKUP(B31,customers!$A$2:$D$101,2,0)</f>
        <v>29</v>
      </c>
      <c r="L31" t="str" cm="1">
        <f t="array" ref="L31">_xlfn.IFS(Table1[[#This Row],[Age]]&lt;=12,"Kids",Table1[[#This Row],[Age]]&lt;=19,"Teenage",Table1[[#This Row],[Age]]&lt;=29,"Young Adult",Table1[[#This Row],[Age]]&lt;=45,"Adult",Table1[[#This Row],[Age]]&gt;=46,"Senior")</f>
        <v>Young Adult</v>
      </c>
      <c r="M31" t="str">
        <f>VLOOKUP(B31,customers!A$2:D$101,3,0)</f>
        <v>Bengaluru</v>
      </c>
      <c r="N31" t="str">
        <f>VLOOKUP(B31,customers!$A$2:$D$101,4,0)</f>
        <v>Karnataka</v>
      </c>
      <c r="O31" t="str">
        <f>VLOOKUP(C31,'products '!$A$2:$H$3072,2,0)</f>
        <v>Women</v>
      </c>
      <c r="P31" t="str">
        <f>VLOOKUP(C31,'products '!$A$2:$H$3072,3,0)</f>
        <v>Topwear</v>
      </c>
      <c r="Q31" t="str">
        <f>VLOOKUP(C31,'products '!$A$2:$H$3072,4,0)</f>
        <v>T-Shirts</v>
      </c>
      <c r="R31" t="str">
        <f>VLOOKUP(C31,'products '!$A$2:$H$3072,5,0)</f>
        <v>Wrogn</v>
      </c>
      <c r="S31">
        <f>VLOOKUP(C31,'products '!$A$2:$H$3072,6,0)</f>
        <v>40</v>
      </c>
      <c r="T31" t="str">
        <f>VLOOKUP(C31,'products '!$A$2:$H$3072,7,0)</f>
        <v>Off white</v>
      </c>
      <c r="U31">
        <f>VLOOKUP(C31,'products '!$A$2:$H$3072,8,0)</f>
        <v>5</v>
      </c>
    </row>
    <row r="32" spans="1:21" x14ac:dyDescent="0.3">
      <c r="A32" t="s">
        <v>3449</v>
      </c>
      <c r="B32" t="s">
        <v>3315</v>
      </c>
      <c r="C32" t="s">
        <v>2236</v>
      </c>
      <c r="D32" s="1">
        <f t="shared" ca="1" si="0"/>
        <v>44573</v>
      </c>
      <c r="E32" s="1" t="str">
        <f ca="1">TEXT(Table1[[#This Row],[Date]],"mmm")</f>
        <v>Jan</v>
      </c>
      <c r="F32" s="1" t="str">
        <f ca="1">TEXT(Table1[[#This Row],[Date]],"yyyy")</f>
        <v>2022</v>
      </c>
      <c r="G32" s="2">
        <v>985</v>
      </c>
      <c r="H32" s="2">
        <v>0.35</v>
      </c>
      <c r="I32" s="2" t="str" cm="1">
        <f t="array" ref="I32">_xlfn.IFS(Table1[[#This Row],[Discount]]&lt;=0.2,"Low",Table1[[#This Row],[Discount]]&lt;=0.4,"Medium",Table1[[#This Row],[Discount]]&gt;0.4,"High")</f>
        <v>Medium</v>
      </c>
      <c r="J32" s="2">
        <f>Table1[[#This Row],[Original Price]]*(1-Table1[[#This Row],[Discount]])</f>
        <v>640.25</v>
      </c>
      <c r="K32">
        <f>VLOOKUP(B32,customers!$A$2:$D$101,2,0)</f>
        <v>29</v>
      </c>
      <c r="L32" t="str" cm="1">
        <f t="array" ref="L32">_xlfn.IFS(Table1[[#This Row],[Age]]&lt;=12,"Kids",Table1[[#This Row],[Age]]&lt;=19,"Teenage",Table1[[#This Row],[Age]]&lt;=29,"Young Adult",Table1[[#This Row],[Age]]&lt;=45,"Adult",Table1[[#This Row],[Age]]&gt;=46,"Senior")</f>
        <v>Young Adult</v>
      </c>
      <c r="M32" t="str">
        <f>VLOOKUP(B32,customers!A$2:D$101,3,0)</f>
        <v>Bengaluru</v>
      </c>
      <c r="N32" t="str">
        <f>VLOOKUP(B32,customers!$A$2:$D$101,4,0)</f>
        <v>Karnataka</v>
      </c>
      <c r="O32" t="str">
        <f>VLOOKUP(C32,'products '!$A$2:$H$3072,2,0)</f>
        <v>Women</v>
      </c>
      <c r="P32" t="str">
        <f>VLOOKUP(C32,'products '!$A$2:$H$3072,3,0)</f>
        <v>Topwear</v>
      </c>
      <c r="Q32" t="str">
        <f>VLOOKUP(C32,'products '!$A$2:$H$3072,4,0)</f>
        <v>T-Shirts</v>
      </c>
      <c r="R32" t="str">
        <f>VLOOKUP(C32,'products '!$A$2:$H$3072,5,0)</f>
        <v>Wrogn</v>
      </c>
      <c r="S32">
        <f>VLOOKUP(C32,'products '!$A$2:$H$3072,6,0)</f>
        <v>40</v>
      </c>
      <c r="T32" t="str">
        <f>VLOOKUP(C32,'products '!$A$2:$H$3072,7,0)</f>
        <v>Purple</v>
      </c>
      <c r="U32">
        <f>VLOOKUP(C32,'products '!$A$2:$H$3072,8,0)</f>
        <v>4</v>
      </c>
    </row>
    <row r="33" spans="1:21" x14ac:dyDescent="0.3">
      <c r="A33" t="s">
        <v>3450</v>
      </c>
      <c r="B33" t="s">
        <v>3316</v>
      </c>
      <c r="C33" t="s">
        <v>2237</v>
      </c>
      <c r="D33" s="1">
        <f t="shared" ca="1" si="0"/>
        <v>44708</v>
      </c>
      <c r="E33" s="1" t="str">
        <f ca="1">TEXT(Table1[[#This Row],[Date]],"mmm")</f>
        <v>May</v>
      </c>
      <c r="F33" s="1" t="str">
        <f ca="1">TEXT(Table1[[#This Row],[Date]],"yyyy")</f>
        <v>2022</v>
      </c>
      <c r="G33" s="2">
        <v>985</v>
      </c>
      <c r="H33" s="2">
        <v>0.35</v>
      </c>
      <c r="I33" s="2" t="str" cm="1">
        <f t="array" ref="I33">_xlfn.IFS(Table1[[#This Row],[Discount]]&lt;=0.2,"Low",Table1[[#This Row],[Discount]]&lt;=0.4,"Medium",Table1[[#This Row],[Discount]]&gt;0.4,"High")</f>
        <v>Medium</v>
      </c>
      <c r="J33" s="2">
        <f>Table1[[#This Row],[Original Price]]*(1-Table1[[#This Row],[Discount]])</f>
        <v>640.25</v>
      </c>
      <c r="K33">
        <f>VLOOKUP(B33,customers!$A$2:$D$101,2,0)</f>
        <v>41</v>
      </c>
      <c r="L33" t="str" cm="1">
        <f t="array" ref="L33">_xlfn.IFS(Table1[[#This Row],[Age]]&lt;=12,"Kids",Table1[[#This Row],[Age]]&lt;=19,"Teenage",Table1[[#This Row],[Age]]&lt;=29,"Young Adult",Table1[[#This Row],[Age]]&lt;=45,"Adult",Table1[[#This Row],[Age]]&gt;=46,"Senior")</f>
        <v>Adult</v>
      </c>
      <c r="M33" t="str">
        <f>VLOOKUP(B33,customers!A$2:D$101,3,0)</f>
        <v>Bengaluru</v>
      </c>
      <c r="N33" t="str">
        <f>VLOOKUP(B33,customers!$A$2:$D$101,4,0)</f>
        <v>Karnataka</v>
      </c>
      <c r="O33" t="str">
        <f>VLOOKUP(C33,'products '!$A$2:$H$3072,2,0)</f>
        <v>Women</v>
      </c>
      <c r="P33" t="str">
        <f>VLOOKUP(C33,'products '!$A$2:$H$3072,3,0)</f>
        <v>Topwear</v>
      </c>
      <c r="Q33" t="str">
        <f>VLOOKUP(C33,'products '!$A$2:$H$3072,4,0)</f>
        <v>T-Shirts</v>
      </c>
      <c r="R33" t="str">
        <f>VLOOKUP(C33,'products '!$A$2:$H$3072,5,0)</f>
        <v>Wrogn</v>
      </c>
      <c r="S33">
        <f>VLOOKUP(C33,'products '!$A$2:$H$3072,6,0)</f>
        <v>42</v>
      </c>
      <c r="T33" t="str">
        <f>VLOOKUP(C33,'products '!$A$2:$H$3072,7,0)</f>
        <v>Peach</v>
      </c>
      <c r="U33">
        <f>VLOOKUP(C33,'products '!$A$2:$H$3072,8,0)</f>
        <v>4</v>
      </c>
    </row>
    <row r="34" spans="1:21" x14ac:dyDescent="0.3">
      <c r="A34" t="s">
        <v>3451</v>
      </c>
      <c r="B34" t="s">
        <v>3317</v>
      </c>
      <c r="C34" t="s">
        <v>2237</v>
      </c>
      <c r="D34" s="1">
        <f t="shared" ca="1" si="0"/>
        <v>44771</v>
      </c>
      <c r="E34" s="1" t="str">
        <f ca="1">TEXT(Table1[[#This Row],[Date]],"mmm")</f>
        <v>Jul</v>
      </c>
      <c r="F34" s="1" t="str">
        <f ca="1">TEXT(Table1[[#This Row],[Date]],"yyyy")</f>
        <v>2022</v>
      </c>
      <c r="G34" s="2">
        <v>985</v>
      </c>
      <c r="H34" s="2">
        <v>0.35</v>
      </c>
      <c r="I34" s="2" t="str" cm="1">
        <f t="array" ref="I34">_xlfn.IFS(Table1[[#This Row],[Discount]]&lt;=0.2,"Low",Table1[[#This Row],[Discount]]&lt;=0.4,"Medium",Table1[[#This Row],[Discount]]&gt;0.4,"High")</f>
        <v>Medium</v>
      </c>
      <c r="J34" s="2">
        <f>Table1[[#This Row],[Original Price]]*(1-Table1[[#This Row],[Discount]])</f>
        <v>640.25</v>
      </c>
      <c r="K34">
        <f>VLOOKUP(B34,customers!$A$2:$D$101,2,0)</f>
        <v>42</v>
      </c>
      <c r="L34" t="str" cm="1">
        <f t="array" ref="L34">_xlfn.IFS(Table1[[#This Row],[Age]]&lt;=12,"Kids",Table1[[#This Row],[Age]]&lt;=19,"Teenage",Table1[[#This Row],[Age]]&lt;=29,"Young Adult",Table1[[#This Row],[Age]]&lt;=45,"Adult",Table1[[#This Row],[Age]]&gt;=46,"Senior")</f>
        <v>Adult</v>
      </c>
      <c r="M34" t="str">
        <f>VLOOKUP(B34,customers!A$2:D$101,3,0)</f>
        <v>Bengaluru</v>
      </c>
      <c r="N34" t="str">
        <f>VLOOKUP(B34,customers!$A$2:$D$101,4,0)</f>
        <v>Karnataka</v>
      </c>
      <c r="O34" t="str">
        <f>VLOOKUP(C34,'products '!$A$2:$H$3072,2,0)</f>
        <v>Women</v>
      </c>
      <c r="P34" t="str">
        <f>VLOOKUP(C34,'products '!$A$2:$H$3072,3,0)</f>
        <v>Topwear</v>
      </c>
      <c r="Q34" t="str">
        <f>VLOOKUP(C34,'products '!$A$2:$H$3072,4,0)</f>
        <v>T-Shirts</v>
      </c>
      <c r="R34" t="str">
        <f>VLOOKUP(C34,'products '!$A$2:$H$3072,5,0)</f>
        <v>Wrogn</v>
      </c>
      <c r="S34">
        <f>VLOOKUP(C34,'products '!$A$2:$H$3072,6,0)</f>
        <v>42</v>
      </c>
      <c r="T34" t="str">
        <f>VLOOKUP(C34,'products '!$A$2:$H$3072,7,0)</f>
        <v>Peach</v>
      </c>
      <c r="U34">
        <f>VLOOKUP(C34,'products '!$A$2:$H$3072,8,0)</f>
        <v>4</v>
      </c>
    </row>
    <row r="35" spans="1:21" x14ac:dyDescent="0.3">
      <c r="A35" t="s">
        <v>3452</v>
      </c>
      <c r="B35" t="s">
        <v>3318</v>
      </c>
      <c r="C35" t="s">
        <v>2237</v>
      </c>
      <c r="D35" s="1">
        <f t="shared" ca="1" si="0"/>
        <v>44666</v>
      </c>
      <c r="E35" s="1" t="str">
        <f ca="1">TEXT(Table1[[#This Row],[Date]],"mmm")</f>
        <v>Apr</v>
      </c>
      <c r="F35" s="1" t="str">
        <f ca="1">TEXT(Table1[[#This Row],[Date]],"yyyy")</f>
        <v>2022</v>
      </c>
      <c r="G35" s="2">
        <v>985</v>
      </c>
      <c r="H35" s="2">
        <v>0.4</v>
      </c>
      <c r="I35" s="2" t="str" cm="1">
        <f t="array" ref="I35">_xlfn.IFS(Table1[[#This Row],[Discount]]&lt;=0.2,"Low",Table1[[#This Row],[Discount]]&lt;=0.4,"Medium",Table1[[#This Row],[Discount]]&gt;0.4,"High")</f>
        <v>Medium</v>
      </c>
      <c r="J35" s="2">
        <f>Table1[[#This Row],[Original Price]]*(1-Table1[[#This Row],[Discount]])</f>
        <v>591</v>
      </c>
      <c r="K35">
        <f>VLOOKUP(B35,customers!$A$2:$D$101,2,0)</f>
        <v>43</v>
      </c>
      <c r="L35" t="str" cm="1">
        <f t="array" ref="L35">_xlfn.IFS(Table1[[#This Row],[Age]]&lt;=12,"Kids",Table1[[#This Row],[Age]]&lt;=19,"Teenage",Table1[[#This Row],[Age]]&lt;=29,"Young Adult",Table1[[#This Row],[Age]]&lt;=45,"Adult",Table1[[#This Row],[Age]]&gt;=46,"Senior")</f>
        <v>Adult</v>
      </c>
      <c r="M35" t="str">
        <f>VLOOKUP(B35,customers!A$2:D$101,3,0)</f>
        <v>Bengaluru</v>
      </c>
      <c r="N35" t="str">
        <f>VLOOKUP(B35,customers!$A$2:$D$101,4,0)</f>
        <v>Karnataka</v>
      </c>
      <c r="O35" t="str">
        <f>VLOOKUP(C35,'products '!$A$2:$H$3072,2,0)</f>
        <v>Women</v>
      </c>
      <c r="P35" t="str">
        <f>VLOOKUP(C35,'products '!$A$2:$H$3072,3,0)</f>
        <v>Topwear</v>
      </c>
      <c r="Q35" t="str">
        <f>VLOOKUP(C35,'products '!$A$2:$H$3072,4,0)</f>
        <v>T-Shirts</v>
      </c>
      <c r="R35" t="str">
        <f>VLOOKUP(C35,'products '!$A$2:$H$3072,5,0)</f>
        <v>Wrogn</v>
      </c>
      <c r="S35">
        <f>VLOOKUP(C35,'products '!$A$2:$H$3072,6,0)</f>
        <v>42</v>
      </c>
      <c r="T35" t="str">
        <f>VLOOKUP(C35,'products '!$A$2:$H$3072,7,0)</f>
        <v>Peach</v>
      </c>
      <c r="U35">
        <f>VLOOKUP(C35,'products '!$A$2:$H$3072,8,0)</f>
        <v>4</v>
      </c>
    </row>
    <row r="36" spans="1:21" x14ac:dyDescent="0.3">
      <c r="A36" t="s">
        <v>3453</v>
      </c>
      <c r="B36" t="s">
        <v>3319</v>
      </c>
      <c r="C36" t="s">
        <v>2238</v>
      </c>
      <c r="D36" s="1">
        <f t="shared" ca="1" si="0"/>
        <v>44453</v>
      </c>
      <c r="E36" s="1" t="str">
        <f ca="1">TEXT(Table1[[#This Row],[Date]],"mmm")</f>
        <v>Sep</v>
      </c>
      <c r="F36" s="1" t="str">
        <f ca="1">TEXT(Table1[[#This Row],[Date]],"yyyy")</f>
        <v>2021</v>
      </c>
      <c r="G36" s="2">
        <v>985</v>
      </c>
      <c r="H36" s="2">
        <v>0.4</v>
      </c>
      <c r="I36" s="2" t="str" cm="1">
        <f t="array" ref="I36">_xlfn.IFS(Table1[[#This Row],[Discount]]&lt;=0.2,"Low",Table1[[#This Row],[Discount]]&lt;=0.4,"Medium",Table1[[#This Row],[Discount]]&gt;0.4,"High")</f>
        <v>Medium</v>
      </c>
      <c r="J36" s="2">
        <f>Table1[[#This Row],[Original Price]]*(1-Table1[[#This Row],[Discount]])</f>
        <v>591</v>
      </c>
      <c r="K36">
        <f>VLOOKUP(B36,customers!$A$2:$D$101,2,0)</f>
        <v>44</v>
      </c>
      <c r="L36" t="str" cm="1">
        <f t="array" ref="L36">_xlfn.IFS(Table1[[#This Row],[Age]]&lt;=12,"Kids",Table1[[#This Row],[Age]]&lt;=19,"Teenage",Table1[[#This Row],[Age]]&lt;=29,"Young Adult",Table1[[#This Row],[Age]]&lt;=45,"Adult",Table1[[#This Row],[Age]]&gt;=46,"Senior")</f>
        <v>Adult</v>
      </c>
      <c r="M36" t="str">
        <f>VLOOKUP(B36,customers!A$2:D$101,3,0)</f>
        <v>Bengaluru</v>
      </c>
      <c r="N36" t="str">
        <f>VLOOKUP(B36,customers!$A$2:$D$101,4,0)</f>
        <v>Karnataka</v>
      </c>
      <c r="O36" t="str">
        <f>VLOOKUP(C36,'products '!$A$2:$H$3072,2,0)</f>
        <v>Women</v>
      </c>
      <c r="P36" t="str">
        <f>VLOOKUP(C36,'products '!$A$2:$H$3072,3,0)</f>
        <v>Topwear</v>
      </c>
      <c r="Q36" t="str">
        <f>VLOOKUP(C36,'products '!$A$2:$H$3072,4,0)</f>
        <v>T-Shirts</v>
      </c>
      <c r="R36" t="str">
        <f>VLOOKUP(C36,'products '!$A$2:$H$3072,5,0)</f>
        <v>Wrogn</v>
      </c>
      <c r="S36">
        <f>VLOOKUP(C36,'products '!$A$2:$H$3072,6,0)</f>
        <v>42</v>
      </c>
      <c r="T36" t="str">
        <f>VLOOKUP(C36,'products '!$A$2:$H$3072,7,0)</f>
        <v>Sea Green</v>
      </c>
      <c r="U36">
        <f>VLOOKUP(C36,'products '!$A$2:$H$3072,8,0)</f>
        <v>4</v>
      </c>
    </row>
    <row r="37" spans="1:21" x14ac:dyDescent="0.3">
      <c r="A37" t="s">
        <v>3454</v>
      </c>
      <c r="B37" t="s">
        <v>3320</v>
      </c>
      <c r="C37" t="s">
        <v>2239</v>
      </c>
      <c r="D37" s="1">
        <f t="shared" ca="1" si="0"/>
        <v>44323</v>
      </c>
      <c r="E37" s="1" t="str">
        <f ca="1">TEXT(Table1[[#This Row],[Date]],"mmm")</f>
        <v>May</v>
      </c>
      <c r="F37" s="1" t="str">
        <f ca="1">TEXT(Table1[[#This Row],[Date]],"yyyy")</f>
        <v>2021</v>
      </c>
      <c r="G37" s="2">
        <v>369</v>
      </c>
      <c r="H37" s="2">
        <v>0.15</v>
      </c>
      <c r="I37" s="2" t="str" cm="1">
        <f t="array" ref="I37">_xlfn.IFS(Table1[[#This Row],[Discount]]&lt;=0.2,"Low",Table1[[#This Row],[Discount]]&lt;=0.4,"Medium",Table1[[#This Row],[Discount]]&gt;0.4,"High")</f>
        <v>Low</v>
      </c>
      <c r="J37" s="2">
        <f>Table1[[#This Row],[Original Price]]*(1-Table1[[#This Row],[Discount]])</f>
        <v>313.64999999999998</v>
      </c>
      <c r="K37">
        <f>VLOOKUP(B37,customers!$A$2:$D$101,2,0)</f>
        <v>45</v>
      </c>
      <c r="L37" t="str" cm="1">
        <f t="array" ref="L37">_xlfn.IFS(Table1[[#This Row],[Age]]&lt;=12,"Kids",Table1[[#This Row],[Age]]&lt;=19,"Teenage",Table1[[#This Row],[Age]]&lt;=29,"Young Adult",Table1[[#This Row],[Age]]&lt;=45,"Adult",Table1[[#This Row],[Age]]&gt;=46,"Senior")</f>
        <v>Adult</v>
      </c>
      <c r="M37" t="str">
        <f>VLOOKUP(B37,customers!A$2:D$101,3,0)</f>
        <v>Bengaluru</v>
      </c>
      <c r="N37" t="str">
        <f>VLOOKUP(B37,customers!$A$2:$D$101,4,0)</f>
        <v>Karnataka</v>
      </c>
      <c r="O37" t="str">
        <f>VLOOKUP(C37,'products '!$A$2:$H$3072,2,0)</f>
        <v>Women</v>
      </c>
      <c r="P37" t="str">
        <f>VLOOKUP(C37,'products '!$A$2:$H$3072,3,0)</f>
        <v>Topwear</v>
      </c>
      <c r="Q37" t="str">
        <f>VLOOKUP(C37,'products '!$A$2:$H$3072,4,0)</f>
        <v>T-Shirts</v>
      </c>
      <c r="R37" t="str">
        <f>VLOOKUP(C37,'products '!$A$2:$H$3072,5,0)</f>
        <v xml:space="preserve">HRX by Hrithik Roshan </v>
      </c>
      <c r="S37">
        <f>VLOOKUP(C37,'products '!$A$2:$H$3072,6,0)</f>
        <v>42</v>
      </c>
      <c r="T37" t="str">
        <f>VLOOKUP(C37,'products '!$A$2:$H$3072,7,0)</f>
        <v>Lavender</v>
      </c>
      <c r="U37">
        <f>VLOOKUP(C37,'products '!$A$2:$H$3072,8,0)</f>
        <v>5</v>
      </c>
    </row>
    <row r="38" spans="1:21" x14ac:dyDescent="0.3">
      <c r="A38" t="s">
        <v>3455</v>
      </c>
      <c r="B38" t="s">
        <v>3321</v>
      </c>
      <c r="C38" t="s">
        <v>2240</v>
      </c>
      <c r="D38" s="1">
        <f t="shared" ca="1" si="0"/>
        <v>44241</v>
      </c>
      <c r="E38" s="1" t="str">
        <f ca="1">TEXT(Table1[[#This Row],[Date]],"mmm")</f>
        <v>Feb</v>
      </c>
      <c r="F38" s="1" t="str">
        <f ca="1">TEXT(Table1[[#This Row],[Date]],"yyyy")</f>
        <v>2021</v>
      </c>
      <c r="G38" s="2">
        <v>399</v>
      </c>
      <c r="H38" s="2">
        <v>0.15</v>
      </c>
      <c r="I38" s="2" t="str" cm="1">
        <f t="array" ref="I38">_xlfn.IFS(Table1[[#This Row],[Discount]]&lt;=0.2,"Low",Table1[[#This Row],[Discount]]&lt;=0.4,"Medium",Table1[[#This Row],[Discount]]&gt;0.4,"High")</f>
        <v>Low</v>
      </c>
      <c r="J38" s="2">
        <f>Table1[[#This Row],[Original Price]]*(1-Table1[[#This Row],[Discount]])</f>
        <v>339.15</v>
      </c>
      <c r="K38">
        <f>VLOOKUP(B38,customers!$A$2:$D$101,2,0)</f>
        <v>35</v>
      </c>
      <c r="L38" t="str" cm="1">
        <f t="array" ref="L38">_xlfn.IFS(Table1[[#This Row],[Age]]&lt;=12,"Kids",Table1[[#This Row],[Age]]&lt;=19,"Teenage",Table1[[#This Row],[Age]]&lt;=29,"Young Adult",Table1[[#This Row],[Age]]&lt;=45,"Adult",Table1[[#This Row],[Age]]&gt;=46,"Senior")</f>
        <v>Adult</v>
      </c>
      <c r="M38" t="str">
        <f>VLOOKUP(B38,customers!A$2:D$101,3,0)</f>
        <v>Bengaluru</v>
      </c>
      <c r="N38" t="str">
        <f>VLOOKUP(B38,customers!$A$2:$D$101,4,0)</f>
        <v>Karnataka</v>
      </c>
      <c r="O38" t="str">
        <f>VLOOKUP(C38,'products '!$A$2:$H$3072,2,0)</f>
        <v>Women</v>
      </c>
      <c r="P38" t="str">
        <f>VLOOKUP(C38,'products '!$A$2:$H$3072,3,0)</f>
        <v>Topwear</v>
      </c>
      <c r="Q38" t="str">
        <f>VLOOKUP(C38,'products '!$A$2:$H$3072,4,0)</f>
        <v>T-Shirts</v>
      </c>
      <c r="R38" t="str">
        <f>VLOOKUP(C38,'products '!$A$2:$H$3072,5,0)</f>
        <v xml:space="preserve">HRX by Hrithik Roshan </v>
      </c>
      <c r="S38">
        <f>VLOOKUP(C38,'products '!$A$2:$H$3072,6,0)</f>
        <v>42</v>
      </c>
      <c r="T38" t="str">
        <f>VLOOKUP(C38,'products '!$A$2:$H$3072,7,0)</f>
        <v>Black</v>
      </c>
      <c r="U38">
        <f>VLOOKUP(C38,'products '!$A$2:$H$3072,8,0)</f>
        <v>5</v>
      </c>
    </row>
    <row r="39" spans="1:21" x14ac:dyDescent="0.3">
      <c r="A39" t="s">
        <v>3456</v>
      </c>
      <c r="B39" t="s">
        <v>3322</v>
      </c>
      <c r="C39" t="s">
        <v>2241</v>
      </c>
      <c r="D39" s="1">
        <f t="shared" ca="1" si="0"/>
        <v>44810</v>
      </c>
      <c r="E39" s="1" t="str">
        <f ca="1">TEXT(Table1[[#This Row],[Date]],"mmm")</f>
        <v>Sep</v>
      </c>
      <c r="F39" s="1" t="str">
        <f ca="1">TEXT(Table1[[#This Row],[Date]],"yyyy")</f>
        <v>2022</v>
      </c>
      <c r="G39" s="2">
        <v>399</v>
      </c>
      <c r="H39" s="2">
        <v>0.15</v>
      </c>
      <c r="I39" s="2" t="str" cm="1">
        <f t="array" ref="I39">_xlfn.IFS(Table1[[#This Row],[Discount]]&lt;=0.2,"Low",Table1[[#This Row],[Discount]]&lt;=0.4,"Medium",Table1[[#This Row],[Discount]]&gt;0.4,"High")</f>
        <v>Low</v>
      </c>
      <c r="J39" s="2">
        <f>Table1[[#This Row],[Original Price]]*(1-Table1[[#This Row],[Discount]])</f>
        <v>339.15</v>
      </c>
      <c r="K39">
        <f>VLOOKUP(B39,customers!$A$2:$D$101,2,0)</f>
        <v>36</v>
      </c>
      <c r="L39" t="str" cm="1">
        <f t="array" ref="L39">_xlfn.IFS(Table1[[#This Row],[Age]]&lt;=12,"Kids",Table1[[#This Row],[Age]]&lt;=19,"Teenage",Table1[[#This Row],[Age]]&lt;=29,"Young Adult",Table1[[#This Row],[Age]]&lt;=45,"Adult",Table1[[#This Row],[Age]]&gt;=46,"Senior")</f>
        <v>Adult</v>
      </c>
      <c r="M39" t="str">
        <f>VLOOKUP(B39,customers!A$2:D$101,3,0)</f>
        <v>Patna</v>
      </c>
      <c r="N39" t="str">
        <f>VLOOKUP(B39,customers!$A$2:$D$101,4,0)</f>
        <v>Bihar</v>
      </c>
      <c r="O39" t="str">
        <f>VLOOKUP(C39,'products '!$A$2:$H$3072,2,0)</f>
        <v>Women</v>
      </c>
      <c r="P39" t="str">
        <f>VLOOKUP(C39,'products '!$A$2:$H$3072,3,0)</f>
        <v>Topwear</v>
      </c>
      <c r="Q39" t="str">
        <f>VLOOKUP(C39,'products '!$A$2:$H$3072,4,0)</f>
        <v>T-Shirts</v>
      </c>
      <c r="R39" t="str">
        <f>VLOOKUP(C39,'products '!$A$2:$H$3072,5,0)</f>
        <v xml:space="preserve">HRX by Hrithik Roshan </v>
      </c>
      <c r="S39">
        <f>VLOOKUP(C39,'products '!$A$2:$H$3072,6,0)</f>
        <v>44</v>
      </c>
      <c r="T39" t="str">
        <f>VLOOKUP(C39,'products '!$A$2:$H$3072,7,0)</f>
        <v>Blue</v>
      </c>
      <c r="U39">
        <f>VLOOKUP(C39,'products '!$A$2:$H$3072,8,0)</f>
        <v>3</v>
      </c>
    </row>
    <row r="40" spans="1:21" x14ac:dyDescent="0.3">
      <c r="A40" t="s">
        <v>3457</v>
      </c>
      <c r="B40" t="s">
        <v>3323</v>
      </c>
      <c r="C40" t="s">
        <v>2242</v>
      </c>
      <c r="D40" s="1">
        <f t="shared" ca="1" si="0"/>
        <v>44791</v>
      </c>
      <c r="E40" s="1" t="str">
        <f ca="1">TEXT(Table1[[#This Row],[Date]],"mmm")</f>
        <v>Aug</v>
      </c>
      <c r="F40" s="1" t="str">
        <f ca="1">TEXT(Table1[[#This Row],[Date]],"yyyy")</f>
        <v>2022</v>
      </c>
      <c r="G40" s="2">
        <v>399</v>
      </c>
      <c r="H40" s="2">
        <v>0.35</v>
      </c>
      <c r="I40" s="2" t="str" cm="1">
        <f t="array" ref="I40">_xlfn.IFS(Table1[[#This Row],[Discount]]&lt;=0.2,"Low",Table1[[#This Row],[Discount]]&lt;=0.4,"Medium",Table1[[#This Row],[Discount]]&gt;0.4,"High")</f>
        <v>Medium</v>
      </c>
      <c r="J40" s="2">
        <f>Table1[[#This Row],[Original Price]]*(1-Table1[[#This Row],[Discount]])</f>
        <v>259.35000000000002</v>
      </c>
      <c r="K40">
        <f>VLOOKUP(B40,customers!$A$2:$D$101,2,0)</f>
        <v>37</v>
      </c>
      <c r="L40" t="str" cm="1">
        <f t="array" ref="L40">_xlfn.IFS(Table1[[#This Row],[Age]]&lt;=12,"Kids",Table1[[#This Row],[Age]]&lt;=19,"Teenage",Table1[[#This Row],[Age]]&lt;=29,"Young Adult",Table1[[#This Row],[Age]]&lt;=45,"Adult",Table1[[#This Row],[Age]]&gt;=46,"Senior")</f>
        <v>Adult</v>
      </c>
      <c r="M40" t="str">
        <f>VLOOKUP(B40,customers!A$2:D$101,3,0)</f>
        <v>Patna</v>
      </c>
      <c r="N40" t="str">
        <f>VLOOKUP(B40,customers!$A$2:$D$101,4,0)</f>
        <v>Bihar</v>
      </c>
      <c r="O40" t="str">
        <f>VLOOKUP(C40,'products '!$A$2:$H$3072,2,0)</f>
        <v>Women</v>
      </c>
      <c r="P40" t="str">
        <f>VLOOKUP(C40,'products '!$A$2:$H$3072,3,0)</f>
        <v>Topwear</v>
      </c>
      <c r="Q40" t="str">
        <f>VLOOKUP(C40,'products '!$A$2:$H$3072,4,0)</f>
        <v>T-Shirts</v>
      </c>
      <c r="R40" t="str">
        <f>VLOOKUP(C40,'products '!$A$2:$H$3072,5,0)</f>
        <v xml:space="preserve">HRX by Hrithik Roshan </v>
      </c>
      <c r="S40">
        <f>VLOOKUP(C40,'products '!$A$2:$H$3072,6,0)</f>
        <v>44</v>
      </c>
      <c r="T40" t="str">
        <f>VLOOKUP(C40,'products '!$A$2:$H$3072,7,0)</f>
        <v>White</v>
      </c>
      <c r="U40">
        <f>VLOOKUP(C40,'products '!$A$2:$H$3072,8,0)</f>
        <v>5</v>
      </c>
    </row>
    <row r="41" spans="1:21" x14ac:dyDescent="0.3">
      <c r="A41" t="s">
        <v>3458</v>
      </c>
      <c r="B41" t="s">
        <v>3324</v>
      </c>
      <c r="C41" t="s">
        <v>2243</v>
      </c>
      <c r="D41" s="1">
        <f t="shared" ca="1" si="0"/>
        <v>44879</v>
      </c>
      <c r="E41" s="1" t="str">
        <f ca="1">TEXT(Table1[[#This Row],[Date]],"mmm")</f>
        <v>Nov</v>
      </c>
      <c r="F41" s="1" t="str">
        <f ca="1">TEXT(Table1[[#This Row],[Date]],"yyyy")</f>
        <v>2022</v>
      </c>
      <c r="G41" s="2">
        <v>399</v>
      </c>
      <c r="H41" s="2">
        <v>0.35</v>
      </c>
      <c r="I41" s="2" t="str" cm="1">
        <f t="array" ref="I41">_xlfn.IFS(Table1[[#This Row],[Discount]]&lt;=0.2,"Low",Table1[[#This Row],[Discount]]&lt;=0.4,"Medium",Table1[[#This Row],[Discount]]&gt;0.4,"High")</f>
        <v>Medium</v>
      </c>
      <c r="J41" s="2">
        <f>Table1[[#This Row],[Original Price]]*(1-Table1[[#This Row],[Discount]])</f>
        <v>259.35000000000002</v>
      </c>
      <c r="K41">
        <f>VLOOKUP(B41,customers!$A$2:$D$101,2,0)</f>
        <v>26</v>
      </c>
      <c r="L41" t="str" cm="1">
        <f t="array" ref="L41">_xlfn.IFS(Table1[[#This Row],[Age]]&lt;=12,"Kids",Table1[[#This Row],[Age]]&lt;=19,"Teenage",Table1[[#This Row],[Age]]&lt;=29,"Young Adult",Table1[[#This Row],[Age]]&lt;=45,"Adult",Table1[[#This Row],[Age]]&gt;=46,"Senior")</f>
        <v>Young Adult</v>
      </c>
      <c r="M41" t="str">
        <f>VLOOKUP(B41,customers!A$2:D$101,3,0)</f>
        <v>Patna</v>
      </c>
      <c r="N41" t="str">
        <f>VLOOKUP(B41,customers!$A$2:$D$101,4,0)</f>
        <v>Bihar</v>
      </c>
      <c r="O41" t="str">
        <f>VLOOKUP(C41,'products '!$A$2:$H$3072,2,0)</f>
        <v>Women</v>
      </c>
      <c r="P41" t="str">
        <f>VLOOKUP(C41,'products '!$A$2:$H$3072,3,0)</f>
        <v>Topwear</v>
      </c>
      <c r="Q41" t="str">
        <f>VLOOKUP(C41,'products '!$A$2:$H$3072,4,0)</f>
        <v>T-Shirts</v>
      </c>
      <c r="R41" t="str">
        <f>VLOOKUP(C41,'products '!$A$2:$H$3072,5,0)</f>
        <v xml:space="preserve">HRX by Hrithik Roshan </v>
      </c>
      <c r="S41">
        <f>VLOOKUP(C41,'products '!$A$2:$H$3072,6,0)</f>
        <v>44</v>
      </c>
      <c r="T41" t="str">
        <f>VLOOKUP(C41,'products '!$A$2:$H$3072,7,0)</f>
        <v>Green</v>
      </c>
      <c r="U41">
        <f>VLOOKUP(C41,'products '!$A$2:$H$3072,8,0)</f>
        <v>5</v>
      </c>
    </row>
    <row r="42" spans="1:21" x14ac:dyDescent="0.3">
      <c r="A42" t="s">
        <v>3459</v>
      </c>
      <c r="B42" t="s">
        <v>3325</v>
      </c>
      <c r="C42" t="s">
        <v>2244</v>
      </c>
      <c r="D42" s="1">
        <f t="shared" ca="1" si="0"/>
        <v>44876</v>
      </c>
      <c r="E42" s="1" t="str">
        <f ca="1">TEXT(Table1[[#This Row],[Date]],"mmm")</f>
        <v>Nov</v>
      </c>
      <c r="F42" s="1" t="str">
        <f ca="1">TEXT(Table1[[#This Row],[Date]],"yyyy")</f>
        <v>2022</v>
      </c>
      <c r="G42" s="2">
        <v>555</v>
      </c>
      <c r="H42" s="2">
        <v>0.35</v>
      </c>
      <c r="I42" s="2" t="str" cm="1">
        <f t="array" ref="I42">_xlfn.IFS(Table1[[#This Row],[Discount]]&lt;=0.2,"Low",Table1[[#This Row],[Discount]]&lt;=0.4,"Medium",Table1[[#This Row],[Discount]]&gt;0.4,"High")</f>
        <v>Medium</v>
      </c>
      <c r="J42" s="2">
        <f>Table1[[#This Row],[Original Price]]*(1-Table1[[#This Row],[Discount]])</f>
        <v>360.75</v>
      </c>
      <c r="K42">
        <f>VLOOKUP(B42,customers!$A$2:$D$101,2,0)</f>
        <v>27</v>
      </c>
      <c r="L42" t="str" cm="1">
        <f t="array" ref="L42">_xlfn.IFS(Table1[[#This Row],[Age]]&lt;=12,"Kids",Table1[[#This Row],[Age]]&lt;=19,"Teenage",Table1[[#This Row],[Age]]&lt;=29,"Young Adult",Table1[[#This Row],[Age]]&lt;=45,"Adult",Table1[[#This Row],[Age]]&gt;=46,"Senior")</f>
        <v>Young Adult</v>
      </c>
      <c r="M42" t="str">
        <f>VLOOKUP(B42,customers!A$2:D$101,3,0)</f>
        <v>Patna</v>
      </c>
      <c r="N42" t="str">
        <f>VLOOKUP(B42,customers!$A$2:$D$101,4,0)</f>
        <v>Bihar</v>
      </c>
      <c r="O42" t="str">
        <f>VLOOKUP(C42,'products '!$A$2:$H$3072,2,0)</f>
        <v>Women</v>
      </c>
      <c r="P42" t="str">
        <f>VLOOKUP(C42,'products '!$A$2:$H$3072,3,0)</f>
        <v>Topwear</v>
      </c>
      <c r="Q42" t="str">
        <f>VLOOKUP(C42,'products '!$A$2:$H$3072,4,0)</f>
        <v>T-Shirts</v>
      </c>
      <c r="R42" t="str">
        <f>VLOOKUP(C42,'products '!$A$2:$H$3072,5,0)</f>
        <v xml:space="preserve">HRX by Hrithik Roshan </v>
      </c>
      <c r="S42">
        <f>VLOOKUP(C42,'products '!$A$2:$H$3072,6,0)</f>
        <v>44</v>
      </c>
      <c r="T42" t="str">
        <f>VLOOKUP(C42,'products '!$A$2:$H$3072,7,0)</f>
        <v>Olive</v>
      </c>
      <c r="U42">
        <f>VLOOKUP(C42,'products '!$A$2:$H$3072,8,0)</f>
        <v>4</v>
      </c>
    </row>
    <row r="43" spans="1:21" x14ac:dyDescent="0.3">
      <c r="A43" t="s">
        <v>3460</v>
      </c>
      <c r="B43" t="s">
        <v>3326</v>
      </c>
      <c r="C43" t="s">
        <v>2245</v>
      </c>
      <c r="D43" s="1">
        <f t="shared" ca="1" si="0"/>
        <v>44577</v>
      </c>
      <c r="E43" s="1" t="str">
        <f ca="1">TEXT(Table1[[#This Row],[Date]],"mmm")</f>
        <v>Jan</v>
      </c>
      <c r="F43" s="1" t="str">
        <f ca="1">TEXT(Table1[[#This Row],[Date]],"yyyy")</f>
        <v>2022</v>
      </c>
      <c r="G43" s="2">
        <v>555</v>
      </c>
      <c r="H43" s="2">
        <v>0.35</v>
      </c>
      <c r="I43" s="2" t="str" cm="1">
        <f t="array" ref="I43">_xlfn.IFS(Table1[[#This Row],[Discount]]&lt;=0.2,"Low",Table1[[#This Row],[Discount]]&lt;=0.4,"Medium",Table1[[#This Row],[Discount]]&gt;0.4,"High")</f>
        <v>Medium</v>
      </c>
      <c r="J43" s="2">
        <f>Table1[[#This Row],[Original Price]]*(1-Table1[[#This Row],[Discount]])</f>
        <v>360.75</v>
      </c>
      <c r="K43">
        <f>VLOOKUP(B43,customers!$A$2:$D$101,2,0)</f>
        <v>28</v>
      </c>
      <c r="L43" t="str" cm="1">
        <f t="array" ref="L43">_xlfn.IFS(Table1[[#This Row],[Age]]&lt;=12,"Kids",Table1[[#This Row],[Age]]&lt;=19,"Teenage",Table1[[#This Row],[Age]]&lt;=29,"Young Adult",Table1[[#This Row],[Age]]&lt;=45,"Adult",Table1[[#This Row],[Age]]&gt;=46,"Senior")</f>
        <v>Young Adult</v>
      </c>
      <c r="M43" t="str">
        <f>VLOOKUP(B43,customers!A$2:D$101,3,0)</f>
        <v>Darbhanga</v>
      </c>
      <c r="N43" t="str">
        <f>VLOOKUP(B43,customers!$A$2:$D$101,4,0)</f>
        <v>Bihar</v>
      </c>
      <c r="O43" t="str">
        <f>VLOOKUP(C43,'products '!$A$2:$H$3072,2,0)</f>
        <v>Women</v>
      </c>
      <c r="P43" t="str">
        <f>VLOOKUP(C43,'products '!$A$2:$H$3072,3,0)</f>
        <v>Topwear</v>
      </c>
      <c r="Q43" t="str">
        <f>VLOOKUP(C43,'products '!$A$2:$H$3072,4,0)</f>
        <v>T-Shirts</v>
      </c>
      <c r="R43" t="str">
        <f>VLOOKUP(C43,'products '!$A$2:$H$3072,5,0)</f>
        <v xml:space="preserve">HRX by Hrithik Roshan </v>
      </c>
      <c r="S43">
        <f>VLOOKUP(C43,'products '!$A$2:$H$3072,6,0)</f>
        <v>46</v>
      </c>
      <c r="T43" t="str">
        <f>VLOOKUP(C43,'products '!$A$2:$H$3072,7,0)</f>
        <v>Pink</v>
      </c>
      <c r="U43">
        <f>VLOOKUP(C43,'products '!$A$2:$H$3072,8,0)</f>
        <v>3</v>
      </c>
    </row>
    <row r="44" spans="1:21" x14ac:dyDescent="0.3">
      <c r="A44" t="s">
        <v>3461</v>
      </c>
      <c r="B44" t="s">
        <v>3327</v>
      </c>
      <c r="C44" t="s">
        <v>2246</v>
      </c>
      <c r="D44" s="1">
        <f t="shared" ca="1" si="0"/>
        <v>44940</v>
      </c>
      <c r="E44" s="1" t="str">
        <f ca="1">TEXT(Table1[[#This Row],[Date]],"mmm")</f>
        <v>Jan</v>
      </c>
      <c r="F44" s="1" t="str">
        <f ca="1">TEXT(Table1[[#This Row],[Date]],"yyyy")</f>
        <v>2023</v>
      </c>
      <c r="G44" s="2">
        <v>555</v>
      </c>
      <c r="H44" s="2">
        <v>0.55000000000000004</v>
      </c>
      <c r="I44" s="2" t="str" cm="1">
        <f t="array" ref="I44">_xlfn.IFS(Table1[[#This Row],[Discount]]&lt;=0.2,"Low",Table1[[#This Row],[Discount]]&lt;=0.4,"Medium",Table1[[#This Row],[Discount]]&gt;0.4,"High")</f>
        <v>High</v>
      </c>
      <c r="J44" s="2">
        <f>Table1[[#This Row],[Original Price]]*(1-Table1[[#This Row],[Discount]])</f>
        <v>249.74999999999997</v>
      </c>
      <c r="K44">
        <f>VLOOKUP(B44,customers!$A$2:$D$101,2,0)</f>
        <v>29</v>
      </c>
      <c r="L44" t="str" cm="1">
        <f t="array" ref="L44">_xlfn.IFS(Table1[[#This Row],[Age]]&lt;=12,"Kids",Table1[[#This Row],[Age]]&lt;=19,"Teenage",Table1[[#This Row],[Age]]&lt;=29,"Young Adult",Table1[[#This Row],[Age]]&lt;=45,"Adult",Table1[[#This Row],[Age]]&gt;=46,"Senior")</f>
        <v>Young Adult</v>
      </c>
      <c r="M44" t="str">
        <f>VLOOKUP(B44,customers!A$2:D$101,3,0)</f>
        <v>Darbhanga</v>
      </c>
      <c r="N44" t="str">
        <f>VLOOKUP(B44,customers!$A$2:$D$101,4,0)</f>
        <v>Bihar</v>
      </c>
      <c r="O44" t="str">
        <f>VLOOKUP(C44,'products '!$A$2:$H$3072,2,0)</f>
        <v>Women</v>
      </c>
      <c r="P44" t="str">
        <f>VLOOKUP(C44,'products '!$A$2:$H$3072,3,0)</f>
        <v>Topwear</v>
      </c>
      <c r="Q44" t="str">
        <f>VLOOKUP(C44,'products '!$A$2:$H$3072,4,0)</f>
        <v>T-Shirts</v>
      </c>
      <c r="R44" t="str">
        <f>VLOOKUP(C44,'products '!$A$2:$H$3072,5,0)</f>
        <v xml:space="preserve">HRX by Hrithik Roshan </v>
      </c>
      <c r="S44">
        <f>VLOOKUP(C44,'products '!$A$2:$H$3072,6,0)</f>
        <v>46</v>
      </c>
      <c r="T44" t="str">
        <f>VLOOKUP(C44,'products '!$A$2:$H$3072,7,0)</f>
        <v>Orange</v>
      </c>
      <c r="U44">
        <f>VLOOKUP(C44,'products '!$A$2:$H$3072,8,0)</f>
        <v>5</v>
      </c>
    </row>
    <row r="45" spans="1:21" x14ac:dyDescent="0.3">
      <c r="A45" t="s">
        <v>3462</v>
      </c>
      <c r="B45" t="s">
        <v>3328</v>
      </c>
      <c r="C45" t="s">
        <v>2247</v>
      </c>
      <c r="D45" s="1">
        <f t="shared" ca="1" si="0"/>
        <v>44999</v>
      </c>
      <c r="E45" s="1" t="str">
        <f ca="1">TEXT(Table1[[#This Row],[Date]],"mmm")</f>
        <v>Mar</v>
      </c>
      <c r="F45" s="1" t="str">
        <f ca="1">TEXT(Table1[[#This Row],[Date]],"yyyy")</f>
        <v>2023</v>
      </c>
      <c r="G45" s="2">
        <v>555</v>
      </c>
      <c r="H45" s="2">
        <v>0.55000000000000004</v>
      </c>
      <c r="I45" s="2" t="str" cm="1">
        <f t="array" ref="I45">_xlfn.IFS(Table1[[#This Row],[Discount]]&lt;=0.2,"Low",Table1[[#This Row],[Discount]]&lt;=0.4,"Medium",Table1[[#This Row],[Discount]]&gt;0.4,"High")</f>
        <v>High</v>
      </c>
      <c r="J45" s="2">
        <f>Table1[[#This Row],[Original Price]]*(1-Table1[[#This Row],[Discount]])</f>
        <v>249.74999999999997</v>
      </c>
      <c r="K45">
        <f>VLOOKUP(B45,customers!$A$2:$D$101,2,0)</f>
        <v>30</v>
      </c>
      <c r="L45" t="str" cm="1">
        <f t="array" ref="L45">_xlfn.IFS(Table1[[#This Row],[Age]]&lt;=12,"Kids",Table1[[#This Row],[Age]]&lt;=19,"Teenage",Table1[[#This Row],[Age]]&lt;=29,"Young Adult",Table1[[#This Row],[Age]]&lt;=45,"Adult",Table1[[#This Row],[Age]]&gt;=46,"Senior")</f>
        <v>Adult</v>
      </c>
      <c r="M45" t="str">
        <f>VLOOKUP(B45,customers!A$2:D$101,3,0)</f>
        <v>Darbhanga</v>
      </c>
      <c r="N45" t="str">
        <f>VLOOKUP(B45,customers!$A$2:$D$101,4,0)</f>
        <v>Bihar</v>
      </c>
      <c r="O45" t="str">
        <f>VLOOKUP(C45,'products '!$A$2:$H$3072,2,0)</f>
        <v>Women</v>
      </c>
      <c r="P45" t="str">
        <f>VLOOKUP(C45,'products '!$A$2:$H$3072,3,0)</f>
        <v>Topwear</v>
      </c>
      <c r="Q45" t="str">
        <f>VLOOKUP(C45,'products '!$A$2:$H$3072,4,0)</f>
        <v>T-Shirts</v>
      </c>
      <c r="R45" t="str">
        <f>VLOOKUP(C45,'products '!$A$2:$H$3072,5,0)</f>
        <v xml:space="preserve">HRX by Hrithik Roshan </v>
      </c>
      <c r="S45">
        <f>VLOOKUP(C45,'products '!$A$2:$H$3072,6,0)</f>
        <v>46</v>
      </c>
      <c r="T45" t="str">
        <f>VLOOKUP(C45,'products '!$A$2:$H$3072,7,0)</f>
        <v>Beige</v>
      </c>
      <c r="U45">
        <f>VLOOKUP(C45,'products '!$A$2:$H$3072,8,0)</f>
        <v>4</v>
      </c>
    </row>
    <row r="46" spans="1:21" x14ac:dyDescent="0.3">
      <c r="A46" t="s">
        <v>3463</v>
      </c>
      <c r="B46" t="s">
        <v>3329</v>
      </c>
      <c r="C46" t="s">
        <v>2248</v>
      </c>
      <c r="D46" s="1">
        <f t="shared" ca="1" si="0"/>
        <v>44823</v>
      </c>
      <c r="E46" s="1" t="str">
        <f ca="1">TEXT(Table1[[#This Row],[Date]],"mmm")</f>
        <v>Sep</v>
      </c>
      <c r="F46" s="1" t="str">
        <f ca="1">TEXT(Table1[[#This Row],[Date]],"yyyy")</f>
        <v>2022</v>
      </c>
      <c r="G46" s="2">
        <v>675</v>
      </c>
      <c r="H46" s="2">
        <v>0.55000000000000004</v>
      </c>
      <c r="I46" s="2" t="str" cm="1">
        <f t="array" ref="I46">_xlfn.IFS(Table1[[#This Row],[Discount]]&lt;=0.2,"Low",Table1[[#This Row],[Discount]]&lt;=0.4,"Medium",Table1[[#This Row],[Discount]]&gt;0.4,"High")</f>
        <v>High</v>
      </c>
      <c r="J46" s="2">
        <f>Table1[[#This Row],[Original Price]]*(1-Table1[[#This Row],[Discount]])</f>
        <v>303.74999999999994</v>
      </c>
      <c r="K46">
        <f>VLOOKUP(B46,customers!$A$2:$D$101,2,0)</f>
        <v>31</v>
      </c>
      <c r="L46" t="str" cm="1">
        <f t="array" ref="L46">_xlfn.IFS(Table1[[#This Row],[Age]]&lt;=12,"Kids",Table1[[#This Row],[Age]]&lt;=19,"Teenage",Table1[[#This Row],[Age]]&lt;=29,"Young Adult",Table1[[#This Row],[Age]]&lt;=45,"Adult",Table1[[#This Row],[Age]]&gt;=46,"Senior")</f>
        <v>Adult</v>
      </c>
      <c r="M46" t="str">
        <f>VLOOKUP(B46,customers!A$2:D$101,3,0)</f>
        <v>Nalanda</v>
      </c>
      <c r="N46" t="str">
        <f>VLOOKUP(B46,customers!$A$2:$D$101,4,0)</f>
        <v>Bihar</v>
      </c>
      <c r="O46" t="str">
        <f>VLOOKUP(C46,'products '!$A$2:$H$3072,2,0)</f>
        <v>Women</v>
      </c>
      <c r="P46" t="str">
        <f>VLOOKUP(C46,'products '!$A$2:$H$3072,3,0)</f>
        <v>Topwear</v>
      </c>
      <c r="Q46" t="str">
        <f>VLOOKUP(C46,'products '!$A$2:$H$3072,4,0)</f>
        <v>T-Shirts</v>
      </c>
      <c r="R46" t="str">
        <f>VLOOKUP(C46,'products '!$A$2:$H$3072,5,0)</f>
        <v xml:space="preserve">HRX by Hrithik Roshan </v>
      </c>
      <c r="S46">
        <f>VLOOKUP(C46,'products '!$A$2:$H$3072,6,0)</f>
        <v>46</v>
      </c>
      <c r="T46" t="str">
        <f>VLOOKUP(C46,'products '!$A$2:$H$3072,7,0)</f>
        <v>Off white</v>
      </c>
      <c r="U46">
        <f>VLOOKUP(C46,'products '!$A$2:$H$3072,8,0)</f>
        <v>3</v>
      </c>
    </row>
    <row r="47" spans="1:21" x14ac:dyDescent="0.3">
      <c r="A47" t="s">
        <v>3464</v>
      </c>
      <c r="B47" t="s">
        <v>3330</v>
      </c>
      <c r="C47" t="s">
        <v>2249</v>
      </c>
      <c r="D47" s="1">
        <f t="shared" ca="1" si="0"/>
        <v>44385</v>
      </c>
      <c r="E47" s="1" t="str">
        <f ca="1">TEXT(Table1[[#This Row],[Date]],"mmm")</f>
        <v>Jul</v>
      </c>
      <c r="F47" s="1" t="str">
        <f ca="1">TEXT(Table1[[#This Row],[Date]],"yyyy")</f>
        <v>2021</v>
      </c>
      <c r="G47" s="2">
        <v>675</v>
      </c>
      <c r="H47" s="2">
        <v>0.55000000000000004</v>
      </c>
      <c r="I47" s="2" t="str" cm="1">
        <f t="array" ref="I47">_xlfn.IFS(Table1[[#This Row],[Discount]]&lt;=0.2,"Low",Table1[[#This Row],[Discount]]&lt;=0.4,"Medium",Table1[[#This Row],[Discount]]&gt;0.4,"High")</f>
        <v>High</v>
      </c>
      <c r="J47" s="2">
        <f>Table1[[#This Row],[Original Price]]*(1-Table1[[#This Row],[Discount]])</f>
        <v>303.74999999999994</v>
      </c>
      <c r="K47">
        <f>VLOOKUP(B47,customers!$A$2:$D$101,2,0)</f>
        <v>32</v>
      </c>
      <c r="L47" t="str" cm="1">
        <f t="array" ref="L47">_xlfn.IFS(Table1[[#This Row],[Age]]&lt;=12,"Kids",Table1[[#This Row],[Age]]&lt;=19,"Teenage",Table1[[#This Row],[Age]]&lt;=29,"Young Adult",Table1[[#This Row],[Age]]&lt;=45,"Adult",Table1[[#This Row],[Age]]&gt;=46,"Senior")</f>
        <v>Adult</v>
      </c>
      <c r="M47" t="str">
        <f>VLOOKUP(B47,customers!A$2:D$101,3,0)</f>
        <v>Nalanda</v>
      </c>
      <c r="N47" t="str">
        <f>VLOOKUP(B47,customers!$A$2:$D$101,4,0)</f>
        <v>Bihar</v>
      </c>
      <c r="O47" t="str">
        <f>VLOOKUP(C47,'products '!$A$2:$H$3072,2,0)</f>
        <v>Women</v>
      </c>
      <c r="P47" t="str">
        <f>VLOOKUP(C47,'products '!$A$2:$H$3072,3,0)</f>
        <v>Topwear</v>
      </c>
      <c r="Q47" t="str">
        <f>VLOOKUP(C47,'products '!$A$2:$H$3072,4,0)</f>
        <v>T-Shirts</v>
      </c>
      <c r="R47" t="str">
        <f>VLOOKUP(C47,'products '!$A$2:$H$3072,5,0)</f>
        <v xml:space="preserve">HRX by Hrithik Roshan </v>
      </c>
      <c r="S47">
        <f>VLOOKUP(C47,'products '!$A$2:$H$3072,6,0)</f>
        <v>46</v>
      </c>
      <c r="T47" t="str">
        <f>VLOOKUP(C47,'products '!$A$2:$H$3072,7,0)</f>
        <v>Purple</v>
      </c>
      <c r="U47">
        <f>VLOOKUP(C47,'products '!$A$2:$H$3072,8,0)</f>
        <v>5</v>
      </c>
    </row>
    <row r="48" spans="1:21" x14ac:dyDescent="0.3">
      <c r="A48" t="s">
        <v>3465</v>
      </c>
      <c r="B48" t="s">
        <v>3331</v>
      </c>
      <c r="C48" t="s">
        <v>2250</v>
      </c>
      <c r="D48" s="1">
        <f t="shared" ca="1" si="0"/>
        <v>44705</v>
      </c>
      <c r="E48" s="1" t="str">
        <f ca="1">TEXT(Table1[[#This Row],[Date]],"mmm")</f>
        <v>May</v>
      </c>
      <c r="F48" s="1" t="str">
        <f ca="1">TEXT(Table1[[#This Row],[Date]],"yyyy")</f>
        <v>2022</v>
      </c>
      <c r="G48" s="2">
        <v>675</v>
      </c>
      <c r="H48" s="2">
        <v>0.5</v>
      </c>
      <c r="I48" s="2" t="str" cm="1">
        <f t="array" ref="I48">_xlfn.IFS(Table1[[#This Row],[Discount]]&lt;=0.2,"Low",Table1[[#This Row],[Discount]]&lt;=0.4,"Medium",Table1[[#This Row],[Discount]]&gt;0.4,"High")</f>
        <v>High</v>
      </c>
      <c r="J48" s="2">
        <f>Table1[[#This Row],[Original Price]]*(1-Table1[[#This Row],[Discount]])</f>
        <v>337.5</v>
      </c>
      <c r="K48">
        <f>VLOOKUP(B48,customers!$A$2:$D$101,2,0)</f>
        <v>33</v>
      </c>
      <c r="L48" t="str" cm="1">
        <f t="array" ref="L48">_xlfn.IFS(Table1[[#This Row],[Age]]&lt;=12,"Kids",Table1[[#This Row],[Age]]&lt;=19,"Teenage",Table1[[#This Row],[Age]]&lt;=29,"Young Adult",Table1[[#This Row],[Age]]&lt;=45,"Adult",Table1[[#This Row],[Age]]&gt;=46,"Senior")</f>
        <v>Adult</v>
      </c>
      <c r="M48" t="str">
        <f>VLOOKUP(B48,customers!A$2:D$101,3,0)</f>
        <v>Nalanda</v>
      </c>
      <c r="N48" t="str">
        <f>VLOOKUP(B48,customers!$A$2:$D$101,4,0)</f>
        <v>Bihar</v>
      </c>
      <c r="O48" t="str">
        <f>VLOOKUP(C48,'products '!$A$2:$H$3072,2,0)</f>
        <v>Women</v>
      </c>
      <c r="P48" t="str">
        <f>VLOOKUP(C48,'products '!$A$2:$H$3072,3,0)</f>
        <v>Topwear</v>
      </c>
      <c r="Q48" t="str">
        <f>VLOOKUP(C48,'products '!$A$2:$H$3072,4,0)</f>
        <v>T-Shirts</v>
      </c>
      <c r="R48" t="str">
        <f>VLOOKUP(C48,'products '!$A$2:$H$3072,5,0)</f>
        <v xml:space="preserve">HRX by Hrithik Roshan </v>
      </c>
      <c r="S48">
        <f>VLOOKUP(C48,'products '!$A$2:$H$3072,6,0)</f>
        <v>44</v>
      </c>
      <c r="T48" t="str">
        <f>VLOOKUP(C48,'products '!$A$2:$H$3072,7,0)</f>
        <v>Peach</v>
      </c>
      <c r="U48">
        <f>VLOOKUP(C48,'products '!$A$2:$H$3072,8,0)</f>
        <v>5</v>
      </c>
    </row>
    <row r="49" spans="1:21" x14ac:dyDescent="0.3">
      <c r="A49" t="s">
        <v>3466</v>
      </c>
      <c r="B49" t="s">
        <v>3332</v>
      </c>
      <c r="C49" t="s">
        <v>2251</v>
      </c>
      <c r="D49" s="1">
        <f t="shared" ca="1" si="0"/>
        <v>44878</v>
      </c>
      <c r="E49" s="1" t="str">
        <f ca="1">TEXT(Table1[[#This Row],[Date]],"mmm")</f>
        <v>Nov</v>
      </c>
      <c r="F49" s="1" t="str">
        <f ca="1">TEXT(Table1[[#This Row],[Date]],"yyyy")</f>
        <v>2022</v>
      </c>
      <c r="G49" s="2">
        <v>654</v>
      </c>
      <c r="H49" s="2">
        <v>0.5</v>
      </c>
      <c r="I49" s="2" t="str" cm="1">
        <f t="array" ref="I49">_xlfn.IFS(Table1[[#This Row],[Discount]]&lt;=0.2,"Low",Table1[[#This Row],[Discount]]&lt;=0.4,"Medium",Table1[[#This Row],[Discount]]&gt;0.4,"High")</f>
        <v>High</v>
      </c>
      <c r="J49" s="2">
        <f>Table1[[#This Row],[Original Price]]*(1-Table1[[#This Row],[Discount]])</f>
        <v>327</v>
      </c>
      <c r="K49">
        <f>VLOOKUP(B49,customers!$A$2:$D$101,2,0)</f>
        <v>44</v>
      </c>
      <c r="L49" t="str" cm="1">
        <f t="array" ref="L49">_xlfn.IFS(Table1[[#This Row],[Age]]&lt;=12,"Kids",Table1[[#This Row],[Age]]&lt;=19,"Teenage",Table1[[#This Row],[Age]]&lt;=29,"Young Adult",Table1[[#This Row],[Age]]&lt;=45,"Adult",Table1[[#This Row],[Age]]&gt;=46,"Senior")</f>
        <v>Adult</v>
      </c>
      <c r="M49" t="str">
        <f>VLOOKUP(B49,customers!A$2:D$101,3,0)</f>
        <v>Gaya</v>
      </c>
      <c r="N49" t="str">
        <f>VLOOKUP(B49,customers!$A$2:$D$101,4,0)</f>
        <v>Bihar</v>
      </c>
      <c r="O49" t="str">
        <f>VLOOKUP(C49,'products '!$A$2:$H$3072,2,0)</f>
        <v>Women</v>
      </c>
      <c r="P49" t="str">
        <f>VLOOKUP(C49,'products '!$A$2:$H$3072,3,0)</f>
        <v>Topwear</v>
      </c>
      <c r="Q49" t="str">
        <f>VLOOKUP(C49,'products '!$A$2:$H$3072,4,0)</f>
        <v>T-Shirts</v>
      </c>
      <c r="R49" t="str">
        <f>VLOOKUP(C49,'products '!$A$2:$H$3072,5,0)</f>
        <v xml:space="preserve">HRX by Hrithik Roshan </v>
      </c>
      <c r="S49">
        <f>VLOOKUP(C49,'products '!$A$2:$H$3072,6,0)</f>
        <v>44</v>
      </c>
      <c r="T49" t="str">
        <f>VLOOKUP(C49,'products '!$A$2:$H$3072,7,0)</f>
        <v>Sea Green</v>
      </c>
      <c r="U49">
        <f>VLOOKUP(C49,'products '!$A$2:$H$3072,8,0)</f>
        <v>4</v>
      </c>
    </row>
    <row r="50" spans="1:21" x14ac:dyDescent="0.3">
      <c r="A50" t="s">
        <v>3467</v>
      </c>
      <c r="B50" t="s">
        <v>3333</v>
      </c>
      <c r="C50" t="s">
        <v>2251</v>
      </c>
      <c r="D50" s="1">
        <f t="shared" ca="1" si="0"/>
        <v>44242</v>
      </c>
      <c r="E50" s="1" t="str">
        <f ca="1">TEXT(Table1[[#This Row],[Date]],"mmm")</f>
        <v>Feb</v>
      </c>
      <c r="F50" s="1" t="str">
        <f ca="1">TEXT(Table1[[#This Row],[Date]],"yyyy")</f>
        <v>2021</v>
      </c>
      <c r="G50" s="2">
        <v>654</v>
      </c>
      <c r="H50" s="2">
        <v>0.5</v>
      </c>
      <c r="I50" s="2" t="str" cm="1">
        <f t="array" ref="I50">_xlfn.IFS(Table1[[#This Row],[Discount]]&lt;=0.2,"Low",Table1[[#This Row],[Discount]]&lt;=0.4,"Medium",Table1[[#This Row],[Discount]]&gt;0.4,"High")</f>
        <v>High</v>
      </c>
      <c r="J50" s="2">
        <f>Table1[[#This Row],[Original Price]]*(1-Table1[[#This Row],[Discount]])</f>
        <v>327</v>
      </c>
      <c r="K50">
        <f>VLOOKUP(B50,customers!$A$2:$D$101,2,0)</f>
        <v>45</v>
      </c>
      <c r="L50" t="str" cm="1">
        <f t="array" ref="L50">_xlfn.IFS(Table1[[#This Row],[Age]]&lt;=12,"Kids",Table1[[#This Row],[Age]]&lt;=19,"Teenage",Table1[[#This Row],[Age]]&lt;=29,"Young Adult",Table1[[#This Row],[Age]]&lt;=45,"Adult",Table1[[#This Row],[Age]]&gt;=46,"Senior")</f>
        <v>Adult</v>
      </c>
      <c r="M50" t="str">
        <f>VLOOKUP(B50,customers!A$2:D$101,3,0)</f>
        <v>Gaya</v>
      </c>
      <c r="N50" t="str">
        <f>VLOOKUP(B50,customers!$A$2:$D$101,4,0)</f>
        <v>Bihar</v>
      </c>
      <c r="O50" t="str">
        <f>VLOOKUP(C50,'products '!$A$2:$H$3072,2,0)</f>
        <v>Women</v>
      </c>
      <c r="P50" t="str">
        <f>VLOOKUP(C50,'products '!$A$2:$H$3072,3,0)</f>
        <v>Topwear</v>
      </c>
      <c r="Q50" t="str">
        <f>VLOOKUP(C50,'products '!$A$2:$H$3072,4,0)</f>
        <v>T-Shirts</v>
      </c>
      <c r="R50" t="str">
        <f>VLOOKUP(C50,'products '!$A$2:$H$3072,5,0)</f>
        <v xml:space="preserve">HRX by Hrithik Roshan </v>
      </c>
      <c r="S50">
        <f>VLOOKUP(C50,'products '!$A$2:$H$3072,6,0)</f>
        <v>44</v>
      </c>
      <c r="T50" t="str">
        <f>VLOOKUP(C50,'products '!$A$2:$H$3072,7,0)</f>
        <v>Sea Green</v>
      </c>
      <c r="U50">
        <f>VLOOKUP(C50,'products '!$A$2:$H$3072,8,0)</f>
        <v>4</v>
      </c>
    </row>
    <row r="51" spans="1:21" x14ac:dyDescent="0.3">
      <c r="A51" t="s">
        <v>3468</v>
      </c>
      <c r="B51" t="s">
        <v>3334</v>
      </c>
      <c r="C51" t="s">
        <v>2251</v>
      </c>
      <c r="D51" s="1">
        <f t="shared" ca="1" si="0"/>
        <v>44808</v>
      </c>
      <c r="E51" s="1" t="str">
        <f ca="1">TEXT(Table1[[#This Row],[Date]],"mmm")</f>
        <v>Sep</v>
      </c>
      <c r="F51" s="1" t="str">
        <f ca="1">TEXT(Table1[[#This Row],[Date]],"yyyy")</f>
        <v>2022</v>
      </c>
      <c r="G51" s="2">
        <v>654</v>
      </c>
      <c r="H51" s="2">
        <v>0.5</v>
      </c>
      <c r="I51" s="2" t="str" cm="1">
        <f t="array" ref="I51">_xlfn.IFS(Table1[[#This Row],[Discount]]&lt;=0.2,"Low",Table1[[#This Row],[Discount]]&lt;=0.4,"Medium",Table1[[#This Row],[Discount]]&gt;0.4,"High")</f>
        <v>High</v>
      </c>
      <c r="J51" s="2">
        <f>Table1[[#This Row],[Original Price]]*(1-Table1[[#This Row],[Discount]])</f>
        <v>327</v>
      </c>
      <c r="K51">
        <f>VLOOKUP(B51,customers!$A$2:$D$101,2,0)</f>
        <v>46</v>
      </c>
      <c r="L51" t="str" cm="1">
        <f t="array" ref="L51">_xlfn.IFS(Table1[[#This Row],[Age]]&lt;=12,"Kids",Table1[[#This Row],[Age]]&lt;=19,"Teenage",Table1[[#This Row],[Age]]&lt;=29,"Young Adult",Table1[[#This Row],[Age]]&lt;=45,"Adult",Table1[[#This Row],[Age]]&gt;=46,"Senior")</f>
        <v>Senior</v>
      </c>
      <c r="M51" t="str">
        <f>VLOOKUP(B51,customers!A$2:D$101,3,0)</f>
        <v>Bhopal</v>
      </c>
      <c r="N51" t="str">
        <f>VLOOKUP(B51,customers!$A$2:$D$101,4,0)</f>
        <v>Madhya Pradesh</v>
      </c>
      <c r="O51" t="str">
        <f>VLOOKUP(C51,'products '!$A$2:$H$3072,2,0)</f>
        <v>Women</v>
      </c>
      <c r="P51" t="str">
        <f>VLOOKUP(C51,'products '!$A$2:$H$3072,3,0)</f>
        <v>Topwear</v>
      </c>
      <c r="Q51" t="str">
        <f>VLOOKUP(C51,'products '!$A$2:$H$3072,4,0)</f>
        <v>T-Shirts</v>
      </c>
      <c r="R51" t="str">
        <f>VLOOKUP(C51,'products '!$A$2:$H$3072,5,0)</f>
        <v xml:space="preserve">HRX by Hrithik Roshan </v>
      </c>
      <c r="S51">
        <f>VLOOKUP(C51,'products '!$A$2:$H$3072,6,0)</f>
        <v>44</v>
      </c>
      <c r="T51" t="str">
        <f>VLOOKUP(C51,'products '!$A$2:$H$3072,7,0)</f>
        <v>Sea Green</v>
      </c>
      <c r="U51">
        <f>VLOOKUP(C51,'products '!$A$2:$H$3072,8,0)</f>
        <v>4</v>
      </c>
    </row>
    <row r="52" spans="1:21" x14ac:dyDescent="0.3">
      <c r="A52" t="s">
        <v>3469</v>
      </c>
      <c r="B52" t="s">
        <v>3335</v>
      </c>
      <c r="C52" t="s">
        <v>2252</v>
      </c>
      <c r="D52" s="1">
        <f t="shared" ca="1" si="0"/>
        <v>44637</v>
      </c>
      <c r="E52" s="1" t="str">
        <f ca="1">TEXT(Table1[[#This Row],[Date]],"mmm")</f>
        <v>Mar</v>
      </c>
      <c r="F52" s="1" t="str">
        <f ca="1">TEXT(Table1[[#This Row],[Date]],"yyyy")</f>
        <v>2022</v>
      </c>
      <c r="G52" s="2">
        <v>654</v>
      </c>
      <c r="H52" s="2">
        <v>0.5</v>
      </c>
      <c r="I52" s="2" t="str" cm="1">
        <f t="array" ref="I52">_xlfn.IFS(Table1[[#This Row],[Discount]]&lt;=0.2,"Low",Table1[[#This Row],[Discount]]&lt;=0.4,"Medium",Table1[[#This Row],[Discount]]&gt;0.4,"High")</f>
        <v>High</v>
      </c>
      <c r="J52" s="2">
        <f>Table1[[#This Row],[Original Price]]*(1-Table1[[#This Row],[Discount]])</f>
        <v>327</v>
      </c>
      <c r="K52">
        <f>VLOOKUP(B52,customers!$A$2:$D$101,2,0)</f>
        <v>47</v>
      </c>
      <c r="L52" t="str" cm="1">
        <f t="array" ref="L52">_xlfn.IFS(Table1[[#This Row],[Age]]&lt;=12,"Kids",Table1[[#This Row],[Age]]&lt;=19,"Teenage",Table1[[#This Row],[Age]]&lt;=29,"Young Adult",Table1[[#This Row],[Age]]&lt;=45,"Adult",Table1[[#This Row],[Age]]&gt;=46,"Senior")</f>
        <v>Senior</v>
      </c>
      <c r="M52" t="str">
        <f>VLOOKUP(B52,customers!A$2:D$101,3,0)</f>
        <v>Bhopal</v>
      </c>
      <c r="N52" t="str">
        <f>VLOOKUP(B52,customers!$A$2:$D$101,4,0)</f>
        <v>Madhya Pradesh</v>
      </c>
      <c r="O52" t="str">
        <f>VLOOKUP(C52,'products '!$A$2:$H$3072,2,0)</f>
        <v>Women</v>
      </c>
      <c r="P52" t="str">
        <f>VLOOKUP(C52,'products '!$A$2:$H$3072,3,0)</f>
        <v>Topwear</v>
      </c>
      <c r="Q52" t="str">
        <f>VLOOKUP(C52,'products '!$A$2:$H$3072,4,0)</f>
        <v>T-Shirts</v>
      </c>
      <c r="R52" t="str">
        <f>VLOOKUP(C52,'products '!$A$2:$H$3072,5,0)</f>
        <v xml:space="preserve">HRX by Hrithik Roshan </v>
      </c>
      <c r="S52">
        <f>VLOOKUP(C52,'products '!$A$2:$H$3072,6,0)</f>
        <v>44</v>
      </c>
      <c r="T52" t="str">
        <f>VLOOKUP(C52,'products '!$A$2:$H$3072,7,0)</f>
        <v>Lavender</v>
      </c>
      <c r="U52">
        <f>VLOOKUP(C52,'products '!$A$2:$H$3072,8,0)</f>
        <v>2</v>
      </c>
    </row>
    <row r="53" spans="1:21" x14ac:dyDescent="0.3">
      <c r="A53" t="s">
        <v>3470</v>
      </c>
      <c r="B53" t="s">
        <v>3336</v>
      </c>
      <c r="C53" t="s">
        <v>2253</v>
      </c>
      <c r="D53" s="1">
        <f t="shared" ca="1" si="0"/>
        <v>44803</v>
      </c>
      <c r="E53" s="1" t="str">
        <f ca="1">TEXT(Table1[[#This Row],[Date]],"mmm")</f>
        <v>Aug</v>
      </c>
      <c r="F53" s="1" t="str">
        <f ca="1">TEXT(Table1[[#This Row],[Date]],"yyyy")</f>
        <v>2022</v>
      </c>
      <c r="G53" s="2">
        <v>356</v>
      </c>
      <c r="H53" s="2">
        <v>0.3</v>
      </c>
      <c r="I53" s="2" t="str" cm="1">
        <f t="array" ref="I53">_xlfn.IFS(Table1[[#This Row],[Discount]]&lt;=0.2,"Low",Table1[[#This Row],[Discount]]&lt;=0.4,"Medium",Table1[[#This Row],[Discount]]&gt;0.4,"High")</f>
        <v>Medium</v>
      </c>
      <c r="J53" s="2">
        <f>Table1[[#This Row],[Original Price]]*(1-Table1[[#This Row],[Discount]])</f>
        <v>249.2</v>
      </c>
      <c r="K53">
        <f>VLOOKUP(B53,customers!$A$2:$D$101,2,0)</f>
        <v>48</v>
      </c>
      <c r="L53" t="str" cm="1">
        <f t="array" ref="L53">_xlfn.IFS(Table1[[#This Row],[Age]]&lt;=12,"Kids",Table1[[#This Row],[Age]]&lt;=19,"Teenage",Table1[[#This Row],[Age]]&lt;=29,"Young Adult",Table1[[#This Row],[Age]]&lt;=45,"Adult",Table1[[#This Row],[Age]]&gt;=46,"Senior")</f>
        <v>Senior</v>
      </c>
      <c r="M53" t="str">
        <f>VLOOKUP(B53,customers!A$2:D$101,3,0)</f>
        <v>Bhopal</v>
      </c>
      <c r="N53" t="str">
        <f>VLOOKUP(B53,customers!$A$2:$D$101,4,0)</f>
        <v>Madhya Pradesh</v>
      </c>
      <c r="O53" t="str">
        <f>VLOOKUP(C53,'products '!$A$2:$H$3072,2,0)</f>
        <v>Women</v>
      </c>
      <c r="P53" t="str">
        <f>VLOOKUP(C53,'products '!$A$2:$H$3072,3,0)</f>
        <v>Topwear</v>
      </c>
      <c r="Q53" t="str">
        <f>VLOOKUP(C53,'products '!$A$2:$H$3072,4,0)</f>
        <v>T-Shirts</v>
      </c>
      <c r="R53" t="str">
        <f>VLOOKUP(C53,'products '!$A$2:$H$3072,5,0)</f>
        <v xml:space="preserve">HRX by Hrithik Roshan </v>
      </c>
      <c r="S53">
        <f>VLOOKUP(C53,'products '!$A$2:$H$3072,6,0)</f>
        <v>44</v>
      </c>
      <c r="T53" t="str">
        <f>VLOOKUP(C53,'products '!$A$2:$H$3072,7,0)</f>
        <v>Lavender</v>
      </c>
      <c r="U53">
        <f>VLOOKUP(C53,'products '!$A$2:$H$3072,8,0)</f>
        <v>3</v>
      </c>
    </row>
    <row r="54" spans="1:21" x14ac:dyDescent="0.3">
      <c r="A54" t="s">
        <v>3471</v>
      </c>
      <c r="B54" t="s">
        <v>3337</v>
      </c>
      <c r="C54" t="s">
        <v>2254</v>
      </c>
      <c r="D54" s="1">
        <f t="shared" ca="1" si="0"/>
        <v>44806</v>
      </c>
      <c r="E54" s="1" t="str">
        <f ca="1">TEXT(Table1[[#This Row],[Date]],"mmm")</f>
        <v>Sep</v>
      </c>
      <c r="F54" s="1" t="str">
        <f ca="1">TEXT(Table1[[#This Row],[Date]],"yyyy")</f>
        <v>2022</v>
      </c>
      <c r="G54" s="2">
        <v>2235</v>
      </c>
      <c r="H54" s="2">
        <v>0.32</v>
      </c>
      <c r="I54" s="2" t="str" cm="1">
        <f t="array" ref="I54">_xlfn.IFS(Table1[[#This Row],[Discount]]&lt;=0.2,"Low",Table1[[#This Row],[Discount]]&lt;=0.4,"Medium",Table1[[#This Row],[Discount]]&gt;0.4,"High")</f>
        <v>Medium</v>
      </c>
      <c r="J54" s="2">
        <f>Table1[[#This Row],[Original Price]]*(1-Table1[[#This Row],[Discount]])</f>
        <v>1519.8</v>
      </c>
      <c r="K54">
        <f>VLOOKUP(B54,customers!$A$2:$D$101,2,0)</f>
        <v>49</v>
      </c>
      <c r="L54" t="str" cm="1">
        <f t="array" ref="L54">_xlfn.IFS(Table1[[#This Row],[Age]]&lt;=12,"Kids",Table1[[#This Row],[Age]]&lt;=19,"Teenage",Table1[[#This Row],[Age]]&lt;=29,"Young Adult",Table1[[#This Row],[Age]]&lt;=45,"Adult",Table1[[#This Row],[Age]]&gt;=46,"Senior")</f>
        <v>Senior</v>
      </c>
      <c r="M54" t="str">
        <f>VLOOKUP(B54,customers!A$2:D$101,3,0)</f>
        <v>Bhopal</v>
      </c>
      <c r="N54" t="str">
        <f>VLOOKUP(B54,customers!$A$2:$D$101,4,0)</f>
        <v>Madhya Pradesh</v>
      </c>
      <c r="O54" t="str">
        <f>VLOOKUP(C54,'products '!$A$2:$H$3072,2,0)</f>
        <v>Women</v>
      </c>
      <c r="P54" t="str">
        <f>VLOOKUP(C54,'products '!$A$2:$H$3072,3,0)</f>
        <v>Topwear</v>
      </c>
      <c r="Q54" t="str">
        <f>VLOOKUP(C54,'products '!$A$2:$H$3072,4,0)</f>
        <v>T-Shirts</v>
      </c>
      <c r="R54" t="str">
        <f>VLOOKUP(C54,'products '!$A$2:$H$3072,5,0)</f>
        <v>Adidas</v>
      </c>
      <c r="S54">
        <f>VLOOKUP(C54,'products '!$A$2:$H$3072,6,0)</f>
        <v>44</v>
      </c>
      <c r="T54" t="str">
        <f>VLOOKUP(C54,'products '!$A$2:$H$3072,7,0)</f>
        <v>Lavender</v>
      </c>
      <c r="U54">
        <f>VLOOKUP(C54,'products '!$A$2:$H$3072,8,0)</f>
        <v>4</v>
      </c>
    </row>
    <row r="55" spans="1:21" x14ac:dyDescent="0.3">
      <c r="A55" t="s">
        <v>3472</v>
      </c>
      <c r="B55" t="s">
        <v>3338</v>
      </c>
      <c r="C55" t="s">
        <v>2255</v>
      </c>
      <c r="D55" s="1">
        <f t="shared" ca="1" si="0"/>
        <v>44220</v>
      </c>
      <c r="E55" s="1" t="str">
        <f ca="1">TEXT(Table1[[#This Row],[Date]],"mmm")</f>
        <v>Jan</v>
      </c>
      <c r="F55" s="1" t="str">
        <f ca="1">TEXT(Table1[[#This Row],[Date]],"yyyy")</f>
        <v>2021</v>
      </c>
      <c r="G55" s="2">
        <v>1125</v>
      </c>
      <c r="H55" s="2">
        <v>0.25</v>
      </c>
      <c r="I55" s="2" t="str" cm="1">
        <f t="array" ref="I55">_xlfn.IFS(Table1[[#This Row],[Discount]]&lt;=0.2,"Low",Table1[[#This Row],[Discount]]&lt;=0.4,"Medium",Table1[[#This Row],[Discount]]&gt;0.4,"High")</f>
        <v>Medium</v>
      </c>
      <c r="J55" s="2">
        <f>Table1[[#This Row],[Original Price]]*(1-Table1[[#This Row],[Discount]])</f>
        <v>843.75</v>
      </c>
      <c r="K55">
        <f>VLOOKUP(B55,customers!$A$2:$D$101,2,0)</f>
        <v>17</v>
      </c>
      <c r="L55" t="str" cm="1">
        <f t="array" ref="L55">_xlfn.IFS(Table1[[#This Row],[Age]]&lt;=12,"Kids",Table1[[#This Row],[Age]]&lt;=19,"Teenage",Table1[[#This Row],[Age]]&lt;=29,"Young Adult",Table1[[#This Row],[Age]]&lt;=45,"Adult",Table1[[#This Row],[Age]]&gt;=46,"Senior")</f>
        <v>Teenage</v>
      </c>
      <c r="M55" t="str">
        <f>VLOOKUP(B55,customers!A$2:D$101,3,0)</f>
        <v>Sagar</v>
      </c>
      <c r="N55" t="str">
        <f>VLOOKUP(B55,customers!$A$2:$D$101,4,0)</f>
        <v>Madhya Pradesh</v>
      </c>
      <c r="O55" t="str">
        <f>VLOOKUP(C55,'products '!$A$2:$H$3072,2,0)</f>
        <v>Women</v>
      </c>
      <c r="P55" t="str">
        <f>VLOOKUP(C55,'products '!$A$2:$H$3072,3,0)</f>
        <v>Topwear</v>
      </c>
      <c r="Q55" t="str">
        <f>VLOOKUP(C55,'products '!$A$2:$H$3072,4,0)</f>
        <v>T-Shirts</v>
      </c>
      <c r="R55" t="str">
        <f>VLOOKUP(C55,'products '!$A$2:$H$3072,5,0)</f>
        <v>Adidas</v>
      </c>
      <c r="S55">
        <f>VLOOKUP(C55,'products '!$A$2:$H$3072,6,0)</f>
        <v>44</v>
      </c>
      <c r="T55" t="str">
        <f>VLOOKUP(C55,'products '!$A$2:$H$3072,7,0)</f>
        <v>Lavender</v>
      </c>
      <c r="U55">
        <f>VLOOKUP(C55,'products '!$A$2:$H$3072,8,0)</f>
        <v>5</v>
      </c>
    </row>
    <row r="56" spans="1:21" x14ac:dyDescent="0.3">
      <c r="A56" t="s">
        <v>3473</v>
      </c>
      <c r="B56" t="s">
        <v>3339</v>
      </c>
      <c r="C56" t="s">
        <v>2256</v>
      </c>
      <c r="D56" s="1">
        <f t="shared" ca="1" si="0"/>
        <v>44676</v>
      </c>
      <c r="E56" s="1" t="str">
        <f ca="1">TEXT(Table1[[#This Row],[Date]],"mmm")</f>
        <v>Apr</v>
      </c>
      <c r="F56" s="1" t="str">
        <f ca="1">TEXT(Table1[[#This Row],[Date]],"yyyy")</f>
        <v>2022</v>
      </c>
      <c r="G56" s="2">
        <v>2451</v>
      </c>
      <c r="H56" s="2">
        <v>0.45</v>
      </c>
      <c r="I56" s="2" t="str" cm="1">
        <f t="array" ref="I56">_xlfn.IFS(Table1[[#This Row],[Discount]]&lt;=0.2,"Low",Table1[[#This Row],[Discount]]&lt;=0.4,"Medium",Table1[[#This Row],[Discount]]&gt;0.4,"High")</f>
        <v>High</v>
      </c>
      <c r="J56" s="2">
        <f>Table1[[#This Row],[Original Price]]*(1-Table1[[#This Row],[Discount]])</f>
        <v>1348.0500000000002</v>
      </c>
      <c r="K56">
        <f>VLOOKUP(B56,customers!$A$2:$D$101,2,0)</f>
        <v>18</v>
      </c>
      <c r="L56" t="str" cm="1">
        <f t="array" ref="L56">_xlfn.IFS(Table1[[#This Row],[Age]]&lt;=12,"Kids",Table1[[#This Row],[Age]]&lt;=19,"Teenage",Table1[[#This Row],[Age]]&lt;=29,"Young Adult",Table1[[#This Row],[Age]]&lt;=45,"Adult",Table1[[#This Row],[Age]]&gt;=46,"Senior")</f>
        <v>Teenage</v>
      </c>
      <c r="M56" t="str">
        <f>VLOOKUP(B56,customers!A$2:D$101,3,0)</f>
        <v>Sagar</v>
      </c>
      <c r="N56" t="str">
        <f>VLOOKUP(B56,customers!$A$2:$D$101,4,0)</f>
        <v>Madhya Pradesh</v>
      </c>
      <c r="O56" t="str">
        <f>VLOOKUP(C56,'products '!$A$2:$H$3072,2,0)</f>
        <v>Women</v>
      </c>
      <c r="P56" t="str">
        <f>VLOOKUP(C56,'products '!$A$2:$H$3072,3,0)</f>
        <v>Topwear</v>
      </c>
      <c r="Q56" t="str">
        <f>VLOOKUP(C56,'products '!$A$2:$H$3072,4,0)</f>
        <v>T-Shirts</v>
      </c>
      <c r="R56" t="str">
        <f>VLOOKUP(C56,'products '!$A$2:$H$3072,5,0)</f>
        <v>Adidas</v>
      </c>
      <c r="S56">
        <f>VLOOKUP(C56,'products '!$A$2:$H$3072,6,0)</f>
        <v>44</v>
      </c>
      <c r="T56" t="str">
        <f>VLOOKUP(C56,'products '!$A$2:$H$3072,7,0)</f>
        <v>Lavender</v>
      </c>
      <c r="U56">
        <f>VLOOKUP(C56,'products '!$A$2:$H$3072,8,0)</f>
        <v>4</v>
      </c>
    </row>
    <row r="57" spans="1:21" x14ac:dyDescent="0.3">
      <c r="A57" t="s">
        <v>3474</v>
      </c>
      <c r="B57" t="s">
        <v>3340</v>
      </c>
      <c r="C57" t="s">
        <v>2257</v>
      </c>
      <c r="D57" s="1">
        <f t="shared" ca="1" si="0"/>
        <v>44756</v>
      </c>
      <c r="E57" s="1" t="str">
        <f ca="1">TEXT(Table1[[#This Row],[Date]],"mmm")</f>
        <v>Jul</v>
      </c>
      <c r="F57" s="1" t="str">
        <f ca="1">TEXT(Table1[[#This Row],[Date]],"yyyy")</f>
        <v>2022</v>
      </c>
      <c r="G57" s="2">
        <v>2263</v>
      </c>
      <c r="H57" s="2">
        <v>0.15</v>
      </c>
      <c r="I57" s="2" t="str" cm="1">
        <f t="array" ref="I57">_xlfn.IFS(Table1[[#This Row],[Discount]]&lt;=0.2,"Low",Table1[[#This Row],[Discount]]&lt;=0.4,"Medium",Table1[[#This Row],[Discount]]&gt;0.4,"High")</f>
        <v>Low</v>
      </c>
      <c r="J57" s="2">
        <f>Table1[[#This Row],[Original Price]]*(1-Table1[[#This Row],[Discount]])</f>
        <v>1923.55</v>
      </c>
      <c r="K57">
        <f>VLOOKUP(B57,customers!$A$2:$D$101,2,0)</f>
        <v>19</v>
      </c>
      <c r="L57" t="str" cm="1">
        <f t="array" ref="L57">_xlfn.IFS(Table1[[#This Row],[Age]]&lt;=12,"Kids",Table1[[#This Row],[Age]]&lt;=19,"Teenage",Table1[[#This Row],[Age]]&lt;=29,"Young Adult",Table1[[#This Row],[Age]]&lt;=45,"Adult",Table1[[#This Row],[Age]]&gt;=46,"Senior")</f>
        <v>Teenage</v>
      </c>
      <c r="M57" t="str">
        <f>VLOOKUP(B57,customers!A$2:D$101,3,0)</f>
        <v>Sagar</v>
      </c>
      <c r="N57" t="str">
        <f>VLOOKUP(B57,customers!$A$2:$D$101,4,0)</f>
        <v>Madhya Pradesh</v>
      </c>
      <c r="O57" t="str">
        <f>VLOOKUP(C57,'products '!$A$2:$H$3072,2,0)</f>
        <v>Women</v>
      </c>
      <c r="P57" t="str">
        <f>VLOOKUP(C57,'products '!$A$2:$H$3072,3,0)</f>
        <v>Topwear</v>
      </c>
      <c r="Q57" t="str">
        <f>VLOOKUP(C57,'products '!$A$2:$H$3072,4,0)</f>
        <v>T-Shirts</v>
      </c>
      <c r="R57" t="str">
        <f>VLOOKUP(C57,'products '!$A$2:$H$3072,5,0)</f>
        <v>Adidas</v>
      </c>
      <c r="S57">
        <f>VLOOKUP(C57,'products '!$A$2:$H$3072,6,0)</f>
        <v>40</v>
      </c>
      <c r="T57" t="str">
        <f>VLOOKUP(C57,'products '!$A$2:$H$3072,7,0)</f>
        <v>Lavender</v>
      </c>
      <c r="U57">
        <f>VLOOKUP(C57,'products '!$A$2:$H$3072,8,0)</f>
        <v>4</v>
      </c>
    </row>
    <row r="58" spans="1:21" x14ac:dyDescent="0.3">
      <c r="A58" t="s">
        <v>3475</v>
      </c>
      <c r="B58" t="s">
        <v>3341</v>
      </c>
      <c r="C58" t="s">
        <v>2258</v>
      </c>
      <c r="D58" s="1">
        <f t="shared" ca="1" si="0"/>
        <v>44549</v>
      </c>
      <c r="E58" s="1" t="str">
        <f ca="1">TEXT(Table1[[#This Row],[Date]],"mmm")</f>
        <v>Dec</v>
      </c>
      <c r="F58" s="1" t="str">
        <f ca="1">TEXT(Table1[[#This Row],[Date]],"yyyy")</f>
        <v>2021</v>
      </c>
      <c r="G58" s="2">
        <v>1365</v>
      </c>
      <c r="H58" s="2">
        <v>0.33</v>
      </c>
      <c r="I58" s="2" t="str" cm="1">
        <f t="array" ref="I58">_xlfn.IFS(Table1[[#This Row],[Discount]]&lt;=0.2,"Low",Table1[[#This Row],[Discount]]&lt;=0.4,"Medium",Table1[[#This Row],[Discount]]&gt;0.4,"High")</f>
        <v>Medium</v>
      </c>
      <c r="J58" s="2">
        <f>Table1[[#This Row],[Original Price]]*(1-Table1[[#This Row],[Discount]])</f>
        <v>914.55</v>
      </c>
      <c r="K58">
        <f>VLOOKUP(B58,customers!$A$2:$D$101,2,0)</f>
        <v>20</v>
      </c>
      <c r="L58" t="str" cm="1">
        <f t="array" ref="L58">_xlfn.IFS(Table1[[#This Row],[Age]]&lt;=12,"Kids",Table1[[#This Row],[Age]]&lt;=19,"Teenage",Table1[[#This Row],[Age]]&lt;=29,"Young Adult",Table1[[#This Row],[Age]]&lt;=45,"Adult",Table1[[#This Row],[Age]]&gt;=46,"Senior")</f>
        <v>Young Adult</v>
      </c>
      <c r="M58" t="str">
        <f>VLOOKUP(B58,customers!A$2:D$101,3,0)</f>
        <v>Sagar</v>
      </c>
      <c r="N58" t="str">
        <f>VLOOKUP(B58,customers!$A$2:$D$101,4,0)</f>
        <v>Madhya Pradesh</v>
      </c>
      <c r="O58" t="str">
        <f>VLOOKUP(C58,'products '!$A$2:$H$3072,2,0)</f>
        <v>Women</v>
      </c>
      <c r="P58" t="str">
        <f>VLOOKUP(C58,'products '!$A$2:$H$3072,3,0)</f>
        <v>Topwear</v>
      </c>
      <c r="Q58" t="str">
        <f>VLOOKUP(C58,'products '!$A$2:$H$3072,4,0)</f>
        <v>T-Shirts</v>
      </c>
      <c r="R58" t="str">
        <f>VLOOKUP(C58,'products '!$A$2:$H$3072,5,0)</f>
        <v>Adidas</v>
      </c>
      <c r="S58">
        <f>VLOOKUP(C58,'products '!$A$2:$H$3072,6,0)</f>
        <v>40</v>
      </c>
      <c r="T58" t="str">
        <f>VLOOKUP(C58,'products '!$A$2:$H$3072,7,0)</f>
        <v>Black</v>
      </c>
      <c r="U58">
        <f>VLOOKUP(C58,'products '!$A$2:$H$3072,8,0)</f>
        <v>4</v>
      </c>
    </row>
    <row r="59" spans="1:21" x14ac:dyDescent="0.3">
      <c r="A59" t="s">
        <v>3476</v>
      </c>
      <c r="B59" t="s">
        <v>3342</v>
      </c>
      <c r="C59" t="s">
        <v>2259</v>
      </c>
      <c r="D59" s="1">
        <f t="shared" ca="1" si="0"/>
        <v>44539</v>
      </c>
      <c r="E59" s="1" t="str">
        <f ca="1">TEXT(Table1[[#This Row],[Date]],"mmm")</f>
        <v>Dec</v>
      </c>
      <c r="F59" s="1" t="str">
        <f ca="1">TEXT(Table1[[#This Row],[Date]],"yyyy")</f>
        <v>2021</v>
      </c>
      <c r="G59" s="2">
        <v>2453</v>
      </c>
      <c r="H59" s="2">
        <v>0.42</v>
      </c>
      <c r="I59" s="2" t="str" cm="1">
        <f t="array" ref="I59">_xlfn.IFS(Table1[[#This Row],[Discount]]&lt;=0.2,"Low",Table1[[#This Row],[Discount]]&lt;=0.4,"Medium",Table1[[#This Row],[Discount]]&gt;0.4,"High")</f>
        <v>High</v>
      </c>
      <c r="J59" s="2">
        <f>Table1[[#This Row],[Original Price]]*(1-Table1[[#This Row],[Discount]])</f>
        <v>1422.7400000000002</v>
      </c>
      <c r="K59">
        <f>VLOOKUP(B59,customers!$A$2:$D$101,2,0)</f>
        <v>21</v>
      </c>
      <c r="L59" t="str" cm="1">
        <f t="array" ref="L59">_xlfn.IFS(Table1[[#This Row],[Age]]&lt;=12,"Kids",Table1[[#This Row],[Age]]&lt;=19,"Teenage",Table1[[#This Row],[Age]]&lt;=29,"Young Adult",Table1[[#This Row],[Age]]&lt;=45,"Adult",Table1[[#This Row],[Age]]&gt;=46,"Senior")</f>
        <v>Young Adult</v>
      </c>
      <c r="M59" t="str">
        <f>VLOOKUP(B59,customers!A$2:D$101,3,0)</f>
        <v>Indore</v>
      </c>
      <c r="N59" t="str">
        <f>VLOOKUP(B59,customers!$A$2:$D$101,4,0)</f>
        <v>Madhya Pradesh</v>
      </c>
      <c r="O59" t="str">
        <f>VLOOKUP(C59,'products '!$A$2:$H$3072,2,0)</f>
        <v>Women</v>
      </c>
      <c r="P59" t="str">
        <f>VLOOKUP(C59,'products '!$A$2:$H$3072,3,0)</f>
        <v>Topwear</v>
      </c>
      <c r="Q59" t="str">
        <f>VLOOKUP(C59,'products '!$A$2:$H$3072,4,0)</f>
        <v>T-Shirts</v>
      </c>
      <c r="R59" t="str">
        <f>VLOOKUP(C59,'products '!$A$2:$H$3072,5,0)</f>
        <v>Adidas</v>
      </c>
      <c r="S59">
        <f>VLOOKUP(C59,'products '!$A$2:$H$3072,6,0)</f>
        <v>40</v>
      </c>
      <c r="T59" t="str">
        <f>VLOOKUP(C59,'products '!$A$2:$H$3072,7,0)</f>
        <v>Black</v>
      </c>
      <c r="U59">
        <f>VLOOKUP(C59,'products '!$A$2:$H$3072,8,0)</f>
        <v>3</v>
      </c>
    </row>
    <row r="60" spans="1:21" x14ac:dyDescent="0.3">
      <c r="A60" t="s">
        <v>3477</v>
      </c>
      <c r="B60" t="s">
        <v>3343</v>
      </c>
      <c r="C60" t="s">
        <v>2260</v>
      </c>
      <c r="D60" s="1">
        <f t="shared" ca="1" si="0"/>
        <v>44269</v>
      </c>
      <c r="E60" s="1" t="str">
        <f ca="1">TEXT(Table1[[#This Row],[Date]],"mmm")</f>
        <v>Mar</v>
      </c>
      <c r="F60" s="1" t="str">
        <f ca="1">TEXT(Table1[[#This Row],[Date]],"yyyy")</f>
        <v>2021</v>
      </c>
      <c r="G60" s="2">
        <v>1555</v>
      </c>
      <c r="H60" s="2">
        <v>0.42</v>
      </c>
      <c r="I60" s="2" t="str" cm="1">
        <f t="array" ref="I60">_xlfn.IFS(Table1[[#This Row],[Discount]]&lt;=0.2,"Low",Table1[[#This Row],[Discount]]&lt;=0.4,"Medium",Table1[[#This Row],[Discount]]&gt;0.4,"High")</f>
        <v>High</v>
      </c>
      <c r="J60" s="2">
        <f>Table1[[#This Row],[Original Price]]*(1-Table1[[#This Row],[Discount]])</f>
        <v>901.90000000000009</v>
      </c>
      <c r="K60">
        <f>VLOOKUP(B60,customers!$A$2:$D$101,2,0)</f>
        <v>22</v>
      </c>
      <c r="L60" t="str" cm="1">
        <f t="array" ref="L60">_xlfn.IFS(Table1[[#This Row],[Age]]&lt;=12,"Kids",Table1[[#This Row],[Age]]&lt;=19,"Teenage",Table1[[#This Row],[Age]]&lt;=29,"Young Adult",Table1[[#This Row],[Age]]&lt;=45,"Adult",Table1[[#This Row],[Age]]&gt;=46,"Senior")</f>
        <v>Young Adult</v>
      </c>
      <c r="M60" t="str">
        <f>VLOOKUP(B60,customers!A$2:D$101,3,0)</f>
        <v>Indore</v>
      </c>
      <c r="N60" t="str">
        <f>VLOOKUP(B60,customers!$A$2:$D$101,4,0)</f>
        <v>Madhya Pradesh</v>
      </c>
      <c r="O60" t="str">
        <f>VLOOKUP(C60,'products '!$A$2:$H$3072,2,0)</f>
        <v>Women</v>
      </c>
      <c r="P60" t="str">
        <f>VLOOKUP(C60,'products '!$A$2:$H$3072,3,0)</f>
        <v>Topwear</v>
      </c>
      <c r="Q60" t="str">
        <f>VLOOKUP(C60,'products '!$A$2:$H$3072,4,0)</f>
        <v>T-Shirts</v>
      </c>
      <c r="R60" t="str">
        <f>VLOOKUP(C60,'products '!$A$2:$H$3072,5,0)</f>
        <v>Adidas</v>
      </c>
      <c r="S60">
        <f>VLOOKUP(C60,'products '!$A$2:$H$3072,6,0)</f>
        <v>40</v>
      </c>
      <c r="T60" t="str">
        <f>VLOOKUP(C60,'products '!$A$2:$H$3072,7,0)</f>
        <v>Beige</v>
      </c>
      <c r="U60">
        <f>VLOOKUP(C60,'products '!$A$2:$H$3072,8,0)</f>
        <v>2</v>
      </c>
    </row>
    <row r="61" spans="1:21" x14ac:dyDescent="0.3">
      <c r="A61" t="s">
        <v>3478</v>
      </c>
      <c r="B61" t="s">
        <v>3344</v>
      </c>
      <c r="C61" t="s">
        <v>2261</v>
      </c>
      <c r="D61" s="1">
        <f t="shared" ca="1" si="0"/>
        <v>44781</v>
      </c>
      <c r="E61" s="1" t="str">
        <f ca="1">TEXT(Table1[[#This Row],[Date]],"mmm")</f>
        <v>Aug</v>
      </c>
      <c r="F61" s="1" t="str">
        <f ca="1">TEXT(Table1[[#This Row],[Date]],"yyyy")</f>
        <v>2022</v>
      </c>
      <c r="G61" s="2">
        <v>1234</v>
      </c>
      <c r="H61" s="2">
        <v>0.39</v>
      </c>
      <c r="I61" s="2" t="str" cm="1">
        <f t="array" ref="I61">_xlfn.IFS(Table1[[#This Row],[Discount]]&lt;=0.2,"Low",Table1[[#This Row],[Discount]]&lt;=0.4,"Medium",Table1[[#This Row],[Discount]]&gt;0.4,"High")</f>
        <v>Medium</v>
      </c>
      <c r="J61" s="2">
        <f>Table1[[#This Row],[Original Price]]*(1-Table1[[#This Row],[Discount]])</f>
        <v>752.74</v>
      </c>
      <c r="K61">
        <f>VLOOKUP(B61,customers!$A$2:$D$101,2,0)</f>
        <v>16</v>
      </c>
      <c r="L61" t="str" cm="1">
        <f t="array" ref="L61">_xlfn.IFS(Table1[[#This Row],[Age]]&lt;=12,"Kids",Table1[[#This Row],[Age]]&lt;=19,"Teenage",Table1[[#This Row],[Age]]&lt;=29,"Young Adult",Table1[[#This Row],[Age]]&lt;=45,"Adult",Table1[[#This Row],[Age]]&gt;=46,"Senior")</f>
        <v>Teenage</v>
      </c>
      <c r="M61" t="str">
        <f>VLOOKUP(B61,customers!A$2:D$101,3,0)</f>
        <v>Kanpur</v>
      </c>
      <c r="N61" t="str">
        <f>VLOOKUP(B61,customers!$A$2:$D$101,4,0)</f>
        <v>Uttar Pradesh</v>
      </c>
      <c r="O61" t="str">
        <f>VLOOKUP(C61,'products '!$A$2:$H$3072,2,0)</f>
        <v>Women</v>
      </c>
      <c r="P61" t="str">
        <f>VLOOKUP(C61,'products '!$A$2:$H$3072,3,0)</f>
        <v>Topwear</v>
      </c>
      <c r="Q61" t="str">
        <f>VLOOKUP(C61,'products '!$A$2:$H$3072,4,0)</f>
        <v>T-Shirts</v>
      </c>
      <c r="R61" t="str">
        <f>VLOOKUP(C61,'products '!$A$2:$H$3072,5,0)</f>
        <v>Adidas</v>
      </c>
      <c r="S61">
        <f>VLOOKUP(C61,'products '!$A$2:$H$3072,6,0)</f>
        <v>38</v>
      </c>
      <c r="T61" t="str">
        <f>VLOOKUP(C61,'products '!$A$2:$H$3072,7,0)</f>
        <v>Beige</v>
      </c>
      <c r="U61">
        <f>VLOOKUP(C61,'products '!$A$2:$H$3072,8,0)</f>
        <v>5</v>
      </c>
    </row>
    <row r="62" spans="1:21" x14ac:dyDescent="0.3">
      <c r="A62" t="s">
        <v>3479</v>
      </c>
      <c r="B62" t="s">
        <v>3345</v>
      </c>
      <c r="C62" t="s">
        <v>2262</v>
      </c>
      <c r="D62" s="1">
        <f t="shared" ca="1" si="0"/>
        <v>44403</v>
      </c>
      <c r="E62" s="1" t="str">
        <f ca="1">TEXT(Table1[[#This Row],[Date]],"mmm")</f>
        <v>Jul</v>
      </c>
      <c r="F62" s="1" t="str">
        <f ca="1">TEXT(Table1[[#This Row],[Date]],"yyyy")</f>
        <v>2021</v>
      </c>
      <c r="G62" s="2">
        <v>2344</v>
      </c>
      <c r="H62" s="2">
        <v>0.39</v>
      </c>
      <c r="I62" s="2" t="str" cm="1">
        <f t="array" ref="I62">_xlfn.IFS(Table1[[#This Row],[Discount]]&lt;=0.2,"Low",Table1[[#This Row],[Discount]]&lt;=0.4,"Medium",Table1[[#This Row],[Discount]]&gt;0.4,"High")</f>
        <v>Medium</v>
      </c>
      <c r="J62" s="2">
        <f>Table1[[#This Row],[Original Price]]*(1-Table1[[#This Row],[Discount]])</f>
        <v>1429.84</v>
      </c>
      <c r="K62">
        <f>VLOOKUP(B62,customers!$A$2:$D$101,2,0)</f>
        <v>17</v>
      </c>
      <c r="L62" t="str" cm="1">
        <f t="array" ref="L62">_xlfn.IFS(Table1[[#This Row],[Age]]&lt;=12,"Kids",Table1[[#This Row],[Age]]&lt;=19,"Teenage",Table1[[#This Row],[Age]]&lt;=29,"Young Adult",Table1[[#This Row],[Age]]&lt;=45,"Adult",Table1[[#This Row],[Age]]&gt;=46,"Senior")</f>
        <v>Teenage</v>
      </c>
      <c r="M62" t="str">
        <f>VLOOKUP(B62,customers!A$2:D$101,3,0)</f>
        <v>Kanpur</v>
      </c>
      <c r="N62" t="str">
        <f>VLOOKUP(B62,customers!$A$2:$D$101,4,0)</f>
        <v>Uttar Pradesh</v>
      </c>
      <c r="O62" t="str">
        <f>VLOOKUP(C62,'products '!$A$2:$H$3072,2,0)</f>
        <v>Women</v>
      </c>
      <c r="P62" t="str">
        <f>VLOOKUP(C62,'products '!$A$2:$H$3072,3,0)</f>
        <v>Topwear</v>
      </c>
      <c r="Q62" t="str">
        <f>VLOOKUP(C62,'products '!$A$2:$H$3072,4,0)</f>
        <v>T-Shirts</v>
      </c>
      <c r="R62" t="str">
        <f>VLOOKUP(C62,'products '!$A$2:$H$3072,5,0)</f>
        <v>Adidas</v>
      </c>
      <c r="S62">
        <f>VLOOKUP(C62,'products '!$A$2:$H$3072,6,0)</f>
        <v>38</v>
      </c>
      <c r="T62" t="str">
        <f>VLOOKUP(C62,'products '!$A$2:$H$3072,7,0)</f>
        <v>Beige</v>
      </c>
      <c r="U62">
        <f>VLOOKUP(C62,'products '!$A$2:$H$3072,8,0)</f>
        <v>4</v>
      </c>
    </row>
    <row r="63" spans="1:21" x14ac:dyDescent="0.3">
      <c r="A63" t="s">
        <v>3480</v>
      </c>
      <c r="B63" t="s">
        <v>3346</v>
      </c>
      <c r="C63" t="s">
        <v>2263</v>
      </c>
      <c r="D63" s="1">
        <f t="shared" ca="1" si="0"/>
        <v>44519</v>
      </c>
      <c r="E63" s="1" t="str">
        <f ca="1">TEXT(Table1[[#This Row],[Date]],"mmm")</f>
        <v>Nov</v>
      </c>
      <c r="F63" s="1" t="str">
        <f ca="1">TEXT(Table1[[#This Row],[Date]],"yyyy")</f>
        <v>2021</v>
      </c>
      <c r="G63" s="2">
        <v>2142</v>
      </c>
      <c r="H63" s="2">
        <v>0.39</v>
      </c>
      <c r="I63" s="2" t="str" cm="1">
        <f t="array" ref="I63">_xlfn.IFS(Table1[[#This Row],[Discount]]&lt;=0.2,"Low",Table1[[#This Row],[Discount]]&lt;=0.4,"Medium",Table1[[#This Row],[Discount]]&gt;0.4,"High")</f>
        <v>Medium</v>
      </c>
      <c r="J63" s="2">
        <f>Table1[[#This Row],[Original Price]]*(1-Table1[[#This Row],[Discount]])</f>
        <v>1306.6199999999999</v>
      </c>
      <c r="K63">
        <f>VLOOKUP(B63,customers!$A$2:$D$101,2,0)</f>
        <v>18</v>
      </c>
      <c r="L63" t="str" cm="1">
        <f t="array" ref="L63">_xlfn.IFS(Table1[[#This Row],[Age]]&lt;=12,"Kids",Table1[[#This Row],[Age]]&lt;=19,"Teenage",Table1[[#This Row],[Age]]&lt;=29,"Young Adult",Table1[[#This Row],[Age]]&lt;=45,"Adult",Table1[[#This Row],[Age]]&gt;=46,"Senior")</f>
        <v>Teenage</v>
      </c>
      <c r="M63" t="str">
        <f>VLOOKUP(B63,customers!A$2:D$101,3,0)</f>
        <v>Kanpur</v>
      </c>
      <c r="N63" t="str">
        <f>VLOOKUP(B63,customers!$A$2:$D$101,4,0)</f>
        <v>Uttar Pradesh</v>
      </c>
      <c r="O63" t="str">
        <f>VLOOKUP(C63,'products '!$A$2:$H$3072,2,0)</f>
        <v>Women</v>
      </c>
      <c r="P63" t="str">
        <f>VLOOKUP(C63,'products '!$A$2:$H$3072,3,0)</f>
        <v>Topwear</v>
      </c>
      <c r="Q63" t="str">
        <f>VLOOKUP(C63,'products '!$A$2:$H$3072,4,0)</f>
        <v>T-Shirts</v>
      </c>
      <c r="R63" t="str">
        <f>VLOOKUP(C63,'products '!$A$2:$H$3072,5,0)</f>
        <v>Adidas</v>
      </c>
      <c r="S63">
        <f>VLOOKUP(C63,'products '!$A$2:$H$3072,6,0)</f>
        <v>38</v>
      </c>
      <c r="T63" t="str">
        <f>VLOOKUP(C63,'products '!$A$2:$H$3072,7,0)</f>
        <v>Black</v>
      </c>
      <c r="U63">
        <f>VLOOKUP(C63,'products '!$A$2:$H$3072,8,0)</f>
        <v>2</v>
      </c>
    </row>
    <row r="64" spans="1:21" x14ac:dyDescent="0.3">
      <c r="A64" t="s">
        <v>3481</v>
      </c>
      <c r="B64" t="s">
        <v>3347</v>
      </c>
      <c r="C64" t="s">
        <v>2264</v>
      </c>
      <c r="D64" s="1">
        <f t="shared" ca="1" si="0"/>
        <v>44581</v>
      </c>
      <c r="E64" s="1" t="str">
        <f ca="1">TEXT(Table1[[#This Row],[Date]],"mmm")</f>
        <v>Jan</v>
      </c>
      <c r="F64" s="1" t="str">
        <f ca="1">TEXT(Table1[[#This Row],[Date]],"yyyy")</f>
        <v>2022</v>
      </c>
      <c r="G64" s="2">
        <v>2612</v>
      </c>
      <c r="H64" s="2">
        <v>0.39</v>
      </c>
      <c r="I64" s="2" t="str" cm="1">
        <f t="array" ref="I64">_xlfn.IFS(Table1[[#This Row],[Discount]]&lt;=0.2,"Low",Table1[[#This Row],[Discount]]&lt;=0.4,"Medium",Table1[[#This Row],[Discount]]&gt;0.4,"High")</f>
        <v>Medium</v>
      </c>
      <c r="J64" s="2">
        <f>Table1[[#This Row],[Original Price]]*(1-Table1[[#This Row],[Discount]])</f>
        <v>1593.32</v>
      </c>
      <c r="K64">
        <f>VLOOKUP(B64,customers!$A$2:$D$101,2,0)</f>
        <v>19</v>
      </c>
      <c r="L64" t="str" cm="1">
        <f t="array" ref="L64">_xlfn.IFS(Table1[[#This Row],[Age]]&lt;=12,"Kids",Table1[[#This Row],[Age]]&lt;=19,"Teenage",Table1[[#This Row],[Age]]&lt;=29,"Young Adult",Table1[[#This Row],[Age]]&lt;=45,"Adult",Table1[[#This Row],[Age]]&gt;=46,"Senior")</f>
        <v>Teenage</v>
      </c>
      <c r="M64" t="str">
        <f>VLOOKUP(B64,customers!A$2:D$101,3,0)</f>
        <v>Kanpur</v>
      </c>
      <c r="N64" t="str">
        <f>VLOOKUP(B64,customers!$A$2:$D$101,4,0)</f>
        <v>Uttar Pradesh</v>
      </c>
      <c r="O64" t="str">
        <f>VLOOKUP(C64,'products '!$A$2:$H$3072,2,0)</f>
        <v>Women</v>
      </c>
      <c r="P64" t="str">
        <f>VLOOKUP(C64,'products '!$A$2:$H$3072,3,0)</f>
        <v>Topwear</v>
      </c>
      <c r="Q64" t="str">
        <f>VLOOKUP(C64,'products '!$A$2:$H$3072,4,0)</f>
        <v>T-Shirts</v>
      </c>
      <c r="R64" t="str">
        <f>VLOOKUP(C64,'products '!$A$2:$H$3072,5,0)</f>
        <v>Adidas</v>
      </c>
      <c r="S64">
        <f>VLOOKUP(C64,'products '!$A$2:$H$3072,6,0)</f>
        <v>38</v>
      </c>
      <c r="T64" t="str">
        <f>VLOOKUP(C64,'products '!$A$2:$H$3072,7,0)</f>
        <v>Blue</v>
      </c>
      <c r="U64">
        <f>VLOOKUP(C64,'products '!$A$2:$H$3072,8,0)</f>
        <v>5</v>
      </c>
    </row>
    <row r="65" spans="1:21" x14ac:dyDescent="0.3">
      <c r="A65" t="s">
        <v>3482</v>
      </c>
      <c r="B65" t="s">
        <v>3348</v>
      </c>
      <c r="C65" t="s">
        <v>2264</v>
      </c>
      <c r="D65" s="1">
        <f t="shared" ca="1" si="0"/>
        <v>44391</v>
      </c>
      <c r="E65" s="1" t="str">
        <f ca="1">TEXT(Table1[[#This Row],[Date]],"mmm")</f>
        <v>Jul</v>
      </c>
      <c r="F65" s="1" t="str">
        <f ca="1">TEXT(Table1[[#This Row],[Date]],"yyyy")</f>
        <v>2021</v>
      </c>
      <c r="G65" s="2">
        <v>2243</v>
      </c>
      <c r="H65" s="2">
        <v>0.3</v>
      </c>
      <c r="I65" s="2" t="str" cm="1">
        <f t="array" ref="I65">_xlfn.IFS(Table1[[#This Row],[Discount]]&lt;=0.2,"Low",Table1[[#This Row],[Discount]]&lt;=0.4,"Medium",Table1[[#This Row],[Discount]]&gt;0.4,"High")</f>
        <v>Medium</v>
      </c>
      <c r="J65" s="2">
        <f>Table1[[#This Row],[Original Price]]*(1-Table1[[#This Row],[Discount]])</f>
        <v>1570.1</v>
      </c>
      <c r="K65">
        <f>VLOOKUP(B65,customers!$A$2:$D$101,2,0)</f>
        <v>20</v>
      </c>
      <c r="L65" t="str" cm="1">
        <f t="array" ref="L65">_xlfn.IFS(Table1[[#This Row],[Age]]&lt;=12,"Kids",Table1[[#This Row],[Age]]&lt;=19,"Teenage",Table1[[#This Row],[Age]]&lt;=29,"Young Adult",Table1[[#This Row],[Age]]&lt;=45,"Adult",Table1[[#This Row],[Age]]&gt;=46,"Senior")</f>
        <v>Young Adult</v>
      </c>
      <c r="M65" t="str">
        <f>VLOOKUP(B65,customers!A$2:D$101,3,0)</f>
        <v>Aligarh</v>
      </c>
      <c r="N65" t="str">
        <f>VLOOKUP(B65,customers!$A$2:$D$101,4,0)</f>
        <v>Uttar Pradesh</v>
      </c>
      <c r="O65" t="str">
        <f>VLOOKUP(C65,'products '!$A$2:$H$3072,2,0)</f>
        <v>Women</v>
      </c>
      <c r="P65" t="str">
        <f>VLOOKUP(C65,'products '!$A$2:$H$3072,3,0)</f>
        <v>Topwear</v>
      </c>
      <c r="Q65" t="str">
        <f>VLOOKUP(C65,'products '!$A$2:$H$3072,4,0)</f>
        <v>T-Shirts</v>
      </c>
      <c r="R65" t="str">
        <f>VLOOKUP(C65,'products '!$A$2:$H$3072,5,0)</f>
        <v>Adidas</v>
      </c>
      <c r="S65">
        <f>VLOOKUP(C65,'products '!$A$2:$H$3072,6,0)</f>
        <v>38</v>
      </c>
      <c r="T65" t="str">
        <f>VLOOKUP(C65,'products '!$A$2:$H$3072,7,0)</f>
        <v>Blue</v>
      </c>
      <c r="U65">
        <f>VLOOKUP(C65,'products '!$A$2:$H$3072,8,0)</f>
        <v>5</v>
      </c>
    </row>
    <row r="66" spans="1:21" x14ac:dyDescent="0.3">
      <c r="A66" t="s">
        <v>3483</v>
      </c>
      <c r="B66" t="s">
        <v>3349</v>
      </c>
      <c r="C66" t="s">
        <v>2264</v>
      </c>
      <c r="D66" s="1">
        <f t="shared" ca="1" si="0"/>
        <v>44364</v>
      </c>
      <c r="E66" s="1" t="str">
        <f ca="1">TEXT(Table1[[#This Row],[Date]],"mmm")</f>
        <v>Jun</v>
      </c>
      <c r="F66" s="1" t="str">
        <f ca="1">TEXT(Table1[[#This Row],[Date]],"yyyy")</f>
        <v>2021</v>
      </c>
      <c r="G66" s="2">
        <v>333</v>
      </c>
      <c r="H66" s="2">
        <v>0.3</v>
      </c>
      <c r="I66" s="2" t="str" cm="1">
        <f t="array" ref="I66">_xlfn.IFS(Table1[[#This Row],[Discount]]&lt;=0.2,"Low",Table1[[#This Row],[Discount]]&lt;=0.4,"Medium",Table1[[#This Row],[Discount]]&gt;0.4,"High")</f>
        <v>Medium</v>
      </c>
      <c r="J66" s="2">
        <f>Table1[[#This Row],[Original Price]]*(1-Table1[[#This Row],[Discount]])</f>
        <v>233.1</v>
      </c>
      <c r="K66">
        <f>VLOOKUP(B66,customers!$A$2:$D$101,2,0)</f>
        <v>21</v>
      </c>
      <c r="L66" t="str" cm="1">
        <f t="array" ref="L66">_xlfn.IFS(Table1[[#This Row],[Age]]&lt;=12,"Kids",Table1[[#This Row],[Age]]&lt;=19,"Teenage",Table1[[#This Row],[Age]]&lt;=29,"Young Adult",Table1[[#This Row],[Age]]&lt;=45,"Adult",Table1[[#This Row],[Age]]&gt;=46,"Senior")</f>
        <v>Young Adult</v>
      </c>
      <c r="M66" t="str">
        <f>VLOOKUP(B66,customers!A$2:D$101,3,0)</f>
        <v>Aligarh</v>
      </c>
      <c r="N66" t="str">
        <f>VLOOKUP(B66,customers!$A$2:$D$101,4,0)</f>
        <v>Uttar Pradesh</v>
      </c>
      <c r="O66" t="str">
        <f>VLOOKUP(C66,'products '!$A$2:$H$3072,2,0)</f>
        <v>Women</v>
      </c>
      <c r="P66" t="str">
        <f>VLOOKUP(C66,'products '!$A$2:$H$3072,3,0)</f>
        <v>Topwear</v>
      </c>
      <c r="Q66" t="str">
        <f>VLOOKUP(C66,'products '!$A$2:$H$3072,4,0)</f>
        <v>T-Shirts</v>
      </c>
      <c r="R66" t="str">
        <f>VLOOKUP(C66,'products '!$A$2:$H$3072,5,0)</f>
        <v>Adidas</v>
      </c>
      <c r="S66">
        <f>VLOOKUP(C66,'products '!$A$2:$H$3072,6,0)</f>
        <v>38</v>
      </c>
      <c r="T66" t="str">
        <f>VLOOKUP(C66,'products '!$A$2:$H$3072,7,0)</f>
        <v>Blue</v>
      </c>
      <c r="U66">
        <f>VLOOKUP(C66,'products '!$A$2:$H$3072,8,0)</f>
        <v>5</v>
      </c>
    </row>
    <row r="67" spans="1:21" x14ac:dyDescent="0.3">
      <c r="A67" t="s">
        <v>3484</v>
      </c>
      <c r="B67" t="s">
        <v>3350</v>
      </c>
      <c r="C67" t="s">
        <v>2265</v>
      </c>
      <c r="D67" s="1">
        <f t="shared" ref="D67:D130" ca="1" si="1">RANDBETWEEN(DATE(2021,1,1),DATE(2023,3,31))</f>
        <v>44719</v>
      </c>
      <c r="E67" s="1" t="str">
        <f ca="1">TEXT(Table1[[#This Row],[Date]],"mmm")</f>
        <v>Jun</v>
      </c>
      <c r="F67" s="1" t="str">
        <f ca="1">TEXT(Table1[[#This Row],[Date]],"yyyy")</f>
        <v>2022</v>
      </c>
      <c r="G67" s="2">
        <v>236</v>
      </c>
      <c r="H67" s="2">
        <v>0.3</v>
      </c>
      <c r="I67" s="2" t="str" cm="1">
        <f t="array" ref="I67">_xlfn.IFS(Table1[[#This Row],[Discount]]&lt;=0.2,"Low",Table1[[#This Row],[Discount]]&lt;=0.4,"Medium",Table1[[#This Row],[Discount]]&gt;0.4,"High")</f>
        <v>Medium</v>
      </c>
      <c r="J67" s="2">
        <f>Table1[[#This Row],[Original Price]]*(1-Table1[[#This Row],[Discount]])</f>
        <v>165.2</v>
      </c>
      <c r="K67">
        <f>VLOOKUP(B67,customers!$A$2:$D$101,2,0)</f>
        <v>22</v>
      </c>
      <c r="L67" t="str" cm="1">
        <f t="array" ref="L67">_xlfn.IFS(Table1[[#This Row],[Age]]&lt;=12,"Kids",Table1[[#This Row],[Age]]&lt;=19,"Teenage",Table1[[#This Row],[Age]]&lt;=29,"Young Adult",Table1[[#This Row],[Age]]&lt;=45,"Adult",Table1[[#This Row],[Age]]&gt;=46,"Senior")</f>
        <v>Young Adult</v>
      </c>
      <c r="M67" t="str">
        <f>VLOOKUP(B67,customers!A$2:D$101,3,0)</f>
        <v>Aligarh</v>
      </c>
      <c r="N67" t="str">
        <f>VLOOKUP(B67,customers!$A$2:$D$101,4,0)</f>
        <v>Uttar Pradesh</v>
      </c>
      <c r="O67" t="str">
        <f>VLOOKUP(C67,'products '!$A$2:$H$3072,2,0)</f>
        <v>Women</v>
      </c>
      <c r="P67" t="str">
        <f>VLOOKUP(C67,'products '!$A$2:$H$3072,3,0)</f>
        <v>Topwear</v>
      </c>
      <c r="Q67" t="str">
        <f>VLOOKUP(C67,'products '!$A$2:$H$3072,4,0)</f>
        <v>T-Shirts</v>
      </c>
      <c r="R67" t="str">
        <f>VLOOKUP(C67,'products '!$A$2:$H$3072,5,0)</f>
        <v>Allen Solly</v>
      </c>
      <c r="S67">
        <f>VLOOKUP(C67,'products '!$A$2:$H$3072,6,0)</f>
        <v>38</v>
      </c>
      <c r="T67" t="str">
        <f>VLOOKUP(C67,'products '!$A$2:$H$3072,7,0)</f>
        <v>Black</v>
      </c>
      <c r="U67">
        <f>VLOOKUP(C67,'products '!$A$2:$H$3072,8,0)</f>
        <v>5</v>
      </c>
    </row>
    <row r="68" spans="1:21" x14ac:dyDescent="0.3">
      <c r="A68" t="s">
        <v>3485</v>
      </c>
      <c r="B68" t="s">
        <v>3351</v>
      </c>
      <c r="C68" t="s">
        <v>2266</v>
      </c>
      <c r="D68" s="1">
        <f t="shared" ca="1" si="1"/>
        <v>44898</v>
      </c>
      <c r="E68" s="1" t="str">
        <f ca="1">TEXT(Table1[[#This Row],[Date]],"mmm")</f>
        <v>Dec</v>
      </c>
      <c r="F68" s="1" t="str">
        <f ca="1">TEXT(Table1[[#This Row],[Date]],"yyyy")</f>
        <v>2022</v>
      </c>
      <c r="G68" s="2">
        <v>456</v>
      </c>
      <c r="H68" s="2">
        <v>0.25</v>
      </c>
      <c r="I68" s="2" t="str" cm="1">
        <f t="array" ref="I68">_xlfn.IFS(Table1[[#This Row],[Discount]]&lt;=0.2,"Low",Table1[[#This Row],[Discount]]&lt;=0.4,"Medium",Table1[[#This Row],[Discount]]&gt;0.4,"High")</f>
        <v>Medium</v>
      </c>
      <c r="J68" s="2">
        <f>Table1[[#This Row],[Original Price]]*(1-Table1[[#This Row],[Discount]])</f>
        <v>342</v>
      </c>
      <c r="K68">
        <f>VLOOKUP(B68,customers!$A$2:$D$101,2,0)</f>
        <v>23</v>
      </c>
      <c r="L68" t="str" cm="1">
        <f t="array" ref="L68">_xlfn.IFS(Table1[[#This Row],[Age]]&lt;=12,"Kids",Table1[[#This Row],[Age]]&lt;=19,"Teenage",Table1[[#This Row],[Age]]&lt;=29,"Young Adult",Table1[[#This Row],[Age]]&lt;=45,"Adult",Table1[[#This Row],[Age]]&gt;=46,"Senior")</f>
        <v>Young Adult</v>
      </c>
      <c r="M68" t="str">
        <f>VLOOKUP(B68,customers!A$2:D$101,3,0)</f>
        <v>Aligarh</v>
      </c>
      <c r="N68" t="str">
        <f>VLOOKUP(B68,customers!$A$2:$D$101,4,0)</f>
        <v>Uttar Pradesh</v>
      </c>
      <c r="O68" t="str">
        <f>VLOOKUP(C68,'products '!$A$2:$H$3072,2,0)</f>
        <v>Women</v>
      </c>
      <c r="P68" t="str">
        <f>VLOOKUP(C68,'products '!$A$2:$H$3072,3,0)</f>
        <v>Topwear</v>
      </c>
      <c r="Q68" t="str">
        <f>VLOOKUP(C68,'products '!$A$2:$H$3072,4,0)</f>
        <v>T-Shirts</v>
      </c>
      <c r="R68" t="str">
        <f>VLOOKUP(C68,'products '!$A$2:$H$3072,5,0)</f>
        <v>Allen Solly</v>
      </c>
      <c r="S68">
        <f>VLOOKUP(C68,'products '!$A$2:$H$3072,6,0)</f>
        <v>38</v>
      </c>
      <c r="T68" t="str">
        <f>VLOOKUP(C68,'products '!$A$2:$H$3072,7,0)</f>
        <v>Black</v>
      </c>
      <c r="U68">
        <f>VLOOKUP(C68,'products '!$A$2:$H$3072,8,0)</f>
        <v>4</v>
      </c>
    </row>
    <row r="69" spans="1:21" x14ac:dyDescent="0.3">
      <c r="A69" t="s">
        <v>3486</v>
      </c>
      <c r="B69" t="s">
        <v>3352</v>
      </c>
      <c r="C69" t="s">
        <v>2267</v>
      </c>
      <c r="D69" s="1">
        <f t="shared" ca="1" si="1"/>
        <v>44611</v>
      </c>
      <c r="E69" s="1" t="str">
        <f ca="1">TEXT(Table1[[#This Row],[Date]],"mmm")</f>
        <v>Feb</v>
      </c>
      <c r="F69" s="1" t="str">
        <f ca="1">TEXT(Table1[[#This Row],[Date]],"yyyy")</f>
        <v>2022</v>
      </c>
      <c r="G69" s="2">
        <v>963</v>
      </c>
      <c r="H69" s="2">
        <v>0.25</v>
      </c>
      <c r="I69" s="2" t="str" cm="1">
        <f t="array" ref="I69">_xlfn.IFS(Table1[[#This Row],[Discount]]&lt;=0.2,"Low",Table1[[#This Row],[Discount]]&lt;=0.4,"Medium",Table1[[#This Row],[Discount]]&gt;0.4,"High")</f>
        <v>Medium</v>
      </c>
      <c r="J69" s="2">
        <f>Table1[[#This Row],[Original Price]]*(1-Table1[[#This Row],[Discount]])</f>
        <v>722.25</v>
      </c>
      <c r="K69">
        <f>VLOOKUP(B69,customers!$A$2:$D$101,2,0)</f>
        <v>18</v>
      </c>
      <c r="L69" t="str" cm="1">
        <f t="array" ref="L69">_xlfn.IFS(Table1[[#This Row],[Age]]&lt;=12,"Kids",Table1[[#This Row],[Age]]&lt;=19,"Teenage",Table1[[#This Row],[Age]]&lt;=29,"Young Adult",Table1[[#This Row],[Age]]&lt;=45,"Adult",Table1[[#This Row],[Age]]&gt;=46,"Senior")</f>
        <v>Teenage</v>
      </c>
      <c r="M69" t="str">
        <f>VLOOKUP(B69,customers!A$2:D$101,3,0)</f>
        <v>Prayagraj</v>
      </c>
      <c r="N69" t="str">
        <f>VLOOKUP(B69,customers!$A$2:$D$101,4,0)</f>
        <v>Uttar Pradesh</v>
      </c>
      <c r="O69" t="str">
        <f>VLOOKUP(C69,'products '!$A$2:$H$3072,2,0)</f>
        <v>Women</v>
      </c>
      <c r="P69" t="str">
        <f>VLOOKUP(C69,'products '!$A$2:$H$3072,3,0)</f>
        <v>Topwear</v>
      </c>
      <c r="Q69" t="str">
        <f>VLOOKUP(C69,'products '!$A$2:$H$3072,4,0)</f>
        <v>T-Shirts</v>
      </c>
      <c r="R69" t="str">
        <f>VLOOKUP(C69,'products '!$A$2:$H$3072,5,0)</f>
        <v>Allen Solly</v>
      </c>
      <c r="S69">
        <f>VLOOKUP(C69,'products '!$A$2:$H$3072,6,0)</f>
        <v>42</v>
      </c>
      <c r="T69" t="str">
        <f>VLOOKUP(C69,'products '!$A$2:$H$3072,7,0)</f>
        <v>Blue</v>
      </c>
      <c r="U69">
        <f>VLOOKUP(C69,'products '!$A$2:$H$3072,8,0)</f>
        <v>4</v>
      </c>
    </row>
    <row r="70" spans="1:21" x14ac:dyDescent="0.3">
      <c r="A70" t="s">
        <v>3487</v>
      </c>
      <c r="B70" t="s">
        <v>3353</v>
      </c>
      <c r="C70" t="s">
        <v>2268</v>
      </c>
      <c r="D70" s="1">
        <f t="shared" ca="1" si="1"/>
        <v>44479</v>
      </c>
      <c r="E70" s="1" t="str">
        <f ca="1">TEXT(Table1[[#This Row],[Date]],"mmm")</f>
        <v>Oct</v>
      </c>
      <c r="F70" s="1" t="str">
        <f ca="1">TEXT(Table1[[#This Row],[Date]],"yyyy")</f>
        <v>2021</v>
      </c>
      <c r="G70" s="2">
        <v>234</v>
      </c>
      <c r="H70" s="2">
        <v>0.3</v>
      </c>
      <c r="I70" s="2" t="str" cm="1">
        <f t="array" ref="I70">_xlfn.IFS(Table1[[#This Row],[Discount]]&lt;=0.2,"Low",Table1[[#This Row],[Discount]]&lt;=0.4,"Medium",Table1[[#This Row],[Discount]]&gt;0.4,"High")</f>
        <v>Medium</v>
      </c>
      <c r="J70" s="2">
        <f>Table1[[#This Row],[Original Price]]*(1-Table1[[#This Row],[Discount]])</f>
        <v>163.79999999999998</v>
      </c>
      <c r="K70">
        <f>VLOOKUP(B70,customers!$A$2:$D$101,2,0)</f>
        <v>18</v>
      </c>
      <c r="L70" t="str" cm="1">
        <f t="array" ref="L70">_xlfn.IFS(Table1[[#This Row],[Age]]&lt;=12,"Kids",Table1[[#This Row],[Age]]&lt;=19,"Teenage",Table1[[#This Row],[Age]]&lt;=29,"Young Adult",Table1[[#This Row],[Age]]&lt;=45,"Adult",Table1[[#This Row],[Age]]&gt;=46,"Senior")</f>
        <v>Teenage</v>
      </c>
      <c r="M70" t="str">
        <f>VLOOKUP(B70,customers!A$2:D$101,3,0)</f>
        <v>Prayagraj</v>
      </c>
      <c r="N70" t="str">
        <f>VLOOKUP(B70,customers!$A$2:$D$101,4,0)</f>
        <v>Uttar Pradesh</v>
      </c>
      <c r="O70" t="str">
        <f>VLOOKUP(C70,'products '!$A$2:$H$3072,2,0)</f>
        <v>Women</v>
      </c>
      <c r="P70" t="str">
        <f>VLOOKUP(C70,'products '!$A$2:$H$3072,3,0)</f>
        <v>Topwear</v>
      </c>
      <c r="Q70" t="str">
        <f>VLOOKUP(C70,'products '!$A$2:$H$3072,4,0)</f>
        <v>T-Shirts</v>
      </c>
      <c r="R70" t="str">
        <f>VLOOKUP(C70,'products '!$A$2:$H$3072,5,0)</f>
        <v>Allen Solly</v>
      </c>
      <c r="S70">
        <f>VLOOKUP(C70,'products '!$A$2:$H$3072,6,0)</f>
        <v>42</v>
      </c>
      <c r="T70" t="str">
        <f>VLOOKUP(C70,'products '!$A$2:$H$3072,7,0)</f>
        <v>Blue</v>
      </c>
      <c r="U70">
        <f>VLOOKUP(C70,'products '!$A$2:$H$3072,8,0)</f>
        <v>4</v>
      </c>
    </row>
    <row r="71" spans="1:21" x14ac:dyDescent="0.3">
      <c r="A71" t="s">
        <v>3488</v>
      </c>
      <c r="B71" t="s">
        <v>3354</v>
      </c>
      <c r="C71" t="s">
        <v>2269</v>
      </c>
      <c r="D71" s="1">
        <f t="shared" ca="1" si="1"/>
        <v>44745</v>
      </c>
      <c r="E71" s="1" t="str">
        <f ca="1">TEXT(Table1[[#This Row],[Date]],"mmm")</f>
        <v>Jul</v>
      </c>
      <c r="F71" s="1" t="str">
        <f ca="1">TEXT(Table1[[#This Row],[Date]],"yyyy")</f>
        <v>2022</v>
      </c>
      <c r="G71" s="2">
        <v>456</v>
      </c>
      <c r="H71" s="2">
        <v>0.3</v>
      </c>
      <c r="I71" s="2" t="str" cm="1">
        <f t="array" ref="I71">_xlfn.IFS(Table1[[#This Row],[Discount]]&lt;=0.2,"Low",Table1[[#This Row],[Discount]]&lt;=0.4,"Medium",Table1[[#This Row],[Discount]]&gt;0.4,"High")</f>
        <v>Medium</v>
      </c>
      <c r="J71" s="2">
        <f>Table1[[#This Row],[Original Price]]*(1-Table1[[#This Row],[Discount]])</f>
        <v>319.2</v>
      </c>
      <c r="K71">
        <f>VLOOKUP(B71,customers!$A$2:$D$101,2,0)</f>
        <v>18</v>
      </c>
      <c r="L71" t="str" cm="1">
        <f t="array" ref="L71">_xlfn.IFS(Table1[[#This Row],[Age]]&lt;=12,"Kids",Table1[[#This Row],[Age]]&lt;=19,"Teenage",Table1[[#This Row],[Age]]&lt;=29,"Young Adult",Table1[[#This Row],[Age]]&lt;=45,"Adult",Table1[[#This Row],[Age]]&gt;=46,"Senior")</f>
        <v>Teenage</v>
      </c>
      <c r="M71" t="str">
        <f>VLOOKUP(B71,customers!A$2:D$101,3,0)</f>
        <v>Prayagraj</v>
      </c>
      <c r="N71" t="str">
        <f>VLOOKUP(B71,customers!$A$2:$D$101,4,0)</f>
        <v>Uttar Pradesh</v>
      </c>
      <c r="O71" t="str">
        <f>VLOOKUP(C71,'products '!$A$2:$H$3072,2,0)</f>
        <v>Women</v>
      </c>
      <c r="P71" t="str">
        <f>VLOOKUP(C71,'products '!$A$2:$H$3072,3,0)</f>
        <v>Topwear</v>
      </c>
      <c r="Q71" t="str">
        <f>VLOOKUP(C71,'products '!$A$2:$H$3072,4,0)</f>
        <v>T-Shirts</v>
      </c>
      <c r="R71" t="str">
        <f>VLOOKUP(C71,'products '!$A$2:$H$3072,5,0)</f>
        <v>Allen Solly</v>
      </c>
      <c r="S71">
        <f>VLOOKUP(C71,'products '!$A$2:$H$3072,6,0)</f>
        <v>42</v>
      </c>
      <c r="T71" t="str">
        <f>VLOOKUP(C71,'products '!$A$2:$H$3072,7,0)</f>
        <v>Blue</v>
      </c>
      <c r="U71">
        <f>VLOOKUP(C71,'products '!$A$2:$H$3072,8,0)</f>
        <v>3</v>
      </c>
    </row>
    <row r="72" spans="1:21" x14ac:dyDescent="0.3">
      <c r="A72" t="s">
        <v>3489</v>
      </c>
      <c r="B72" t="s">
        <v>3355</v>
      </c>
      <c r="C72" t="s">
        <v>2270</v>
      </c>
      <c r="D72" s="1">
        <f t="shared" ca="1" si="1"/>
        <v>44375</v>
      </c>
      <c r="E72" s="1" t="str">
        <f ca="1">TEXT(Table1[[#This Row],[Date]],"mmm")</f>
        <v>Jun</v>
      </c>
      <c r="F72" s="1" t="str">
        <f ca="1">TEXT(Table1[[#This Row],[Date]],"yyyy")</f>
        <v>2021</v>
      </c>
      <c r="G72" s="2">
        <v>564</v>
      </c>
      <c r="H72" s="2">
        <v>0.3</v>
      </c>
      <c r="I72" s="2" t="str" cm="1">
        <f t="array" ref="I72">_xlfn.IFS(Table1[[#This Row],[Discount]]&lt;=0.2,"Low",Table1[[#This Row],[Discount]]&lt;=0.4,"Medium",Table1[[#This Row],[Discount]]&gt;0.4,"High")</f>
        <v>Medium</v>
      </c>
      <c r="J72" s="2">
        <f>Table1[[#This Row],[Original Price]]*(1-Table1[[#This Row],[Discount]])</f>
        <v>394.79999999999995</v>
      </c>
      <c r="K72">
        <f>VLOOKUP(B72,customers!$A$2:$D$101,2,0)</f>
        <v>18</v>
      </c>
      <c r="L72" t="str" cm="1">
        <f t="array" ref="L72">_xlfn.IFS(Table1[[#This Row],[Age]]&lt;=12,"Kids",Table1[[#This Row],[Age]]&lt;=19,"Teenage",Table1[[#This Row],[Age]]&lt;=29,"Young Adult",Table1[[#This Row],[Age]]&lt;=45,"Adult",Table1[[#This Row],[Age]]&gt;=46,"Senior")</f>
        <v>Teenage</v>
      </c>
      <c r="M72" t="str">
        <f>VLOOKUP(B72,customers!A$2:D$101,3,0)</f>
        <v>Prayagraj</v>
      </c>
      <c r="N72" t="str">
        <f>VLOOKUP(B72,customers!$A$2:$D$101,4,0)</f>
        <v>Uttar Pradesh</v>
      </c>
      <c r="O72" t="str">
        <f>VLOOKUP(C72,'products '!$A$2:$H$3072,2,0)</f>
        <v>Men</v>
      </c>
      <c r="P72" t="str">
        <f>VLOOKUP(C72,'products '!$A$2:$H$3072,3,0)</f>
        <v>Topwear</v>
      </c>
      <c r="Q72" t="str">
        <f>VLOOKUP(C72,'products '!$A$2:$H$3072,4,0)</f>
        <v>T-Shirts</v>
      </c>
      <c r="R72" t="str">
        <f>VLOOKUP(C72,'products '!$A$2:$H$3072,5,0)</f>
        <v>Allen Solly</v>
      </c>
      <c r="S72">
        <f>VLOOKUP(C72,'products '!$A$2:$H$3072,6,0)</f>
        <v>42</v>
      </c>
      <c r="T72" t="str">
        <f>VLOOKUP(C72,'products '!$A$2:$H$3072,7,0)</f>
        <v>Blue</v>
      </c>
      <c r="U72">
        <f>VLOOKUP(C72,'products '!$A$2:$H$3072,8,0)</f>
        <v>5</v>
      </c>
    </row>
    <row r="73" spans="1:21" x14ac:dyDescent="0.3">
      <c r="A73" t="s">
        <v>3490</v>
      </c>
      <c r="B73" t="s">
        <v>3356</v>
      </c>
      <c r="C73" t="s">
        <v>2271</v>
      </c>
      <c r="D73" s="1">
        <f t="shared" ca="1" si="1"/>
        <v>44239</v>
      </c>
      <c r="E73" s="1" t="str">
        <f ca="1">TEXT(Table1[[#This Row],[Date]],"mmm")</f>
        <v>Feb</v>
      </c>
      <c r="F73" s="1" t="str">
        <f ca="1">TEXT(Table1[[#This Row],[Date]],"yyyy")</f>
        <v>2021</v>
      </c>
      <c r="G73" s="2">
        <v>634</v>
      </c>
      <c r="H73" s="2">
        <v>0.4</v>
      </c>
      <c r="I73" s="2" t="str" cm="1">
        <f t="array" ref="I73">_xlfn.IFS(Table1[[#This Row],[Discount]]&lt;=0.2,"Low",Table1[[#This Row],[Discount]]&lt;=0.4,"Medium",Table1[[#This Row],[Discount]]&gt;0.4,"High")</f>
        <v>Medium</v>
      </c>
      <c r="J73" s="2">
        <f>Table1[[#This Row],[Original Price]]*(1-Table1[[#This Row],[Discount]])</f>
        <v>380.4</v>
      </c>
      <c r="K73">
        <f>VLOOKUP(B73,customers!$A$2:$D$101,2,0)</f>
        <v>18</v>
      </c>
      <c r="L73" t="str" cm="1">
        <f t="array" ref="L73">_xlfn.IFS(Table1[[#This Row],[Age]]&lt;=12,"Kids",Table1[[#This Row],[Age]]&lt;=19,"Teenage",Table1[[#This Row],[Age]]&lt;=29,"Young Adult",Table1[[#This Row],[Age]]&lt;=45,"Adult",Table1[[#This Row],[Age]]&gt;=46,"Senior")</f>
        <v>Teenage</v>
      </c>
      <c r="M73" t="str">
        <f>VLOOKUP(B73,customers!A$2:D$101,3,0)</f>
        <v>Prayagraj</v>
      </c>
      <c r="N73" t="str">
        <f>VLOOKUP(B73,customers!$A$2:$D$101,4,0)</f>
        <v>Uttar Pradesh</v>
      </c>
      <c r="O73" t="str">
        <f>VLOOKUP(C73,'products '!$A$2:$H$3072,2,0)</f>
        <v>Women</v>
      </c>
      <c r="P73" t="str">
        <f>VLOOKUP(C73,'products '!$A$2:$H$3072,3,0)</f>
        <v>Topwear</v>
      </c>
      <c r="Q73" t="str">
        <f>VLOOKUP(C73,'products '!$A$2:$H$3072,4,0)</f>
        <v>T-Shirts</v>
      </c>
      <c r="R73" t="str">
        <f>VLOOKUP(C73,'products '!$A$2:$H$3072,5,0)</f>
        <v>Allen Solly</v>
      </c>
      <c r="S73">
        <f>VLOOKUP(C73,'products '!$A$2:$H$3072,6,0)</f>
        <v>46</v>
      </c>
      <c r="T73" t="str">
        <f>VLOOKUP(C73,'products '!$A$2:$H$3072,7,0)</f>
        <v>Black</v>
      </c>
      <c r="U73">
        <f>VLOOKUP(C73,'products '!$A$2:$H$3072,8,0)</f>
        <v>4</v>
      </c>
    </row>
    <row r="74" spans="1:21" x14ac:dyDescent="0.3">
      <c r="A74" t="s">
        <v>3491</v>
      </c>
      <c r="B74" t="s">
        <v>3357</v>
      </c>
      <c r="C74" t="s">
        <v>2272</v>
      </c>
      <c r="D74" s="1">
        <f t="shared" ca="1" si="1"/>
        <v>44916</v>
      </c>
      <c r="E74" s="1" t="str">
        <f ca="1">TEXT(Table1[[#This Row],[Date]],"mmm")</f>
        <v>Dec</v>
      </c>
      <c r="F74" s="1" t="str">
        <f ca="1">TEXT(Table1[[#This Row],[Date]],"yyyy")</f>
        <v>2022</v>
      </c>
      <c r="G74" s="2">
        <v>236</v>
      </c>
      <c r="H74" s="2">
        <v>0.4</v>
      </c>
      <c r="I74" s="2" t="str" cm="1">
        <f t="array" ref="I74">_xlfn.IFS(Table1[[#This Row],[Discount]]&lt;=0.2,"Low",Table1[[#This Row],[Discount]]&lt;=0.4,"Medium",Table1[[#This Row],[Discount]]&gt;0.4,"High")</f>
        <v>Medium</v>
      </c>
      <c r="J74" s="2">
        <f>Table1[[#This Row],[Original Price]]*(1-Table1[[#This Row],[Discount]])</f>
        <v>141.6</v>
      </c>
      <c r="K74">
        <f>VLOOKUP(B74,customers!$A$2:$D$101,2,0)</f>
        <v>18</v>
      </c>
      <c r="L74" t="str" cm="1">
        <f t="array" ref="L74">_xlfn.IFS(Table1[[#This Row],[Age]]&lt;=12,"Kids",Table1[[#This Row],[Age]]&lt;=19,"Teenage",Table1[[#This Row],[Age]]&lt;=29,"Young Adult",Table1[[#This Row],[Age]]&lt;=45,"Adult",Table1[[#This Row],[Age]]&gt;=46,"Senior")</f>
        <v>Teenage</v>
      </c>
      <c r="M74" t="str">
        <f>VLOOKUP(B74,customers!A$2:D$101,3,0)</f>
        <v>Prayagraj</v>
      </c>
      <c r="N74" t="str">
        <f>VLOOKUP(B74,customers!$A$2:$D$101,4,0)</f>
        <v>Uttar Pradesh</v>
      </c>
      <c r="O74" t="str">
        <f>VLOOKUP(C74,'products '!$A$2:$H$3072,2,0)</f>
        <v>Women</v>
      </c>
      <c r="P74" t="str">
        <f>VLOOKUP(C74,'products '!$A$2:$H$3072,3,0)</f>
        <v>Topwear</v>
      </c>
      <c r="Q74" t="str">
        <f>VLOOKUP(C74,'products '!$A$2:$H$3072,4,0)</f>
        <v>T-Shirts</v>
      </c>
      <c r="R74" t="str">
        <f>VLOOKUP(C74,'products '!$A$2:$H$3072,5,0)</f>
        <v>Allen Solly</v>
      </c>
      <c r="S74">
        <f>VLOOKUP(C74,'products '!$A$2:$H$3072,6,0)</f>
        <v>46</v>
      </c>
      <c r="T74" t="str">
        <f>VLOOKUP(C74,'products '!$A$2:$H$3072,7,0)</f>
        <v>Beige</v>
      </c>
      <c r="U74">
        <f>VLOOKUP(C74,'products '!$A$2:$H$3072,8,0)</f>
        <v>2</v>
      </c>
    </row>
    <row r="75" spans="1:21" x14ac:dyDescent="0.3">
      <c r="A75" t="s">
        <v>3492</v>
      </c>
      <c r="B75" t="s">
        <v>3358</v>
      </c>
      <c r="C75" t="s">
        <v>2273</v>
      </c>
      <c r="D75" s="1">
        <f t="shared" ca="1" si="1"/>
        <v>44554</v>
      </c>
      <c r="E75" s="1" t="str">
        <f ca="1">TEXT(Table1[[#This Row],[Date]],"mmm")</f>
        <v>Dec</v>
      </c>
      <c r="F75" s="1" t="str">
        <f ca="1">TEXT(Table1[[#This Row],[Date]],"yyyy")</f>
        <v>2021</v>
      </c>
      <c r="G75" s="2">
        <v>444</v>
      </c>
      <c r="H75" s="2">
        <v>0.4</v>
      </c>
      <c r="I75" s="2" t="str" cm="1">
        <f t="array" ref="I75">_xlfn.IFS(Table1[[#This Row],[Discount]]&lt;=0.2,"Low",Table1[[#This Row],[Discount]]&lt;=0.4,"Medium",Table1[[#This Row],[Discount]]&gt;0.4,"High")</f>
        <v>Medium</v>
      </c>
      <c r="J75" s="2">
        <f>Table1[[#This Row],[Original Price]]*(1-Table1[[#This Row],[Discount]])</f>
        <v>266.39999999999998</v>
      </c>
      <c r="K75">
        <f>VLOOKUP(B75,customers!$A$2:$D$101,2,0)</f>
        <v>23</v>
      </c>
      <c r="L75" t="str" cm="1">
        <f t="array" ref="L75">_xlfn.IFS(Table1[[#This Row],[Age]]&lt;=12,"Kids",Table1[[#This Row],[Age]]&lt;=19,"Teenage",Table1[[#This Row],[Age]]&lt;=29,"Young Adult",Table1[[#This Row],[Age]]&lt;=45,"Adult",Table1[[#This Row],[Age]]&gt;=46,"Senior")</f>
        <v>Young Adult</v>
      </c>
      <c r="M75" t="str">
        <f>VLOOKUP(B75,customers!A$2:D$101,3,0)</f>
        <v>Jalandhar</v>
      </c>
      <c r="N75" t="str">
        <f>VLOOKUP(B75,customers!$A$2:$D$101,4,0)</f>
        <v>Punjab</v>
      </c>
      <c r="O75" t="str">
        <f>VLOOKUP(C75,'products '!$A$2:$H$3072,2,0)</f>
        <v>Women</v>
      </c>
      <c r="P75" t="str">
        <f>VLOOKUP(C75,'products '!$A$2:$H$3072,3,0)</f>
        <v>Topwear</v>
      </c>
      <c r="Q75" t="str">
        <f>VLOOKUP(C75,'products '!$A$2:$H$3072,4,0)</f>
        <v>T-Shirts</v>
      </c>
      <c r="R75" t="str">
        <f>VLOOKUP(C75,'products '!$A$2:$H$3072,5,0)</f>
        <v>Allen Solly</v>
      </c>
      <c r="S75">
        <f>VLOOKUP(C75,'products '!$A$2:$H$3072,6,0)</f>
        <v>46</v>
      </c>
      <c r="T75" t="str">
        <f>VLOOKUP(C75,'products '!$A$2:$H$3072,7,0)</f>
        <v>Beige</v>
      </c>
      <c r="U75">
        <f>VLOOKUP(C75,'products '!$A$2:$H$3072,8,0)</f>
        <v>5</v>
      </c>
    </row>
    <row r="76" spans="1:21" x14ac:dyDescent="0.3">
      <c r="A76" t="s">
        <v>3493</v>
      </c>
      <c r="B76" t="s">
        <v>3359</v>
      </c>
      <c r="C76" t="s">
        <v>2273</v>
      </c>
      <c r="D76" s="1">
        <f t="shared" ca="1" si="1"/>
        <v>44524</v>
      </c>
      <c r="E76" s="1" t="str">
        <f ca="1">TEXT(Table1[[#This Row],[Date]],"mmm")</f>
        <v>Nov</v>
      </c>
      <c r="F76" s="1" t="str">
        <f ca="1">TEXT(Table1[[#This Row],[Date]],"yyyy")</f>
        <v>2021</v>
      </c>
      <c r="G76" s="2">
        <v>456</v>
      </c>
      <c r="H76" s="2">
        <v>0.4</v>
      </c>
      <c r="I76" s="2" t="str" cm="1">
        <f t="array" ref="I76">_xlfn.IFS(Table1[[#This Row],[Discount]]&lt;=0.2,"Low",Table1[[#This Row],[Discount]]&lt;=0.4,"Medium",Table1[[#This Row],[Discount]]&gt;0.4,"High")</f>
        <v>Medium</v>
      </c>
      <c r="J76" s="2">
        <f>Table1[[#This Row],[Original Price]]*(1-Table1[[#This Row],[Discount]])</f>
        <v>273.59999999999997</v>
      </c>
      <c r="K76">
        <f>VLOOKUP(B76,customers!$A$2:$D$101,2,0)</f>
        <v>24</v>
      </c>
      <c r="L76" t="str" cm="1">
        <f t="array" ref="L76">_xlfn.IFS(Table1[[#This Row],[Age]]&lt;=12,"Kids",Table1[[#This Row],[Age]]&lt;=19,"Teenage",Table1[[#This Row],[Age]]&lt;=29,"Young Adult",Table1[[#This Row],[Age]]&lt;=45,"Adult",Table1[[#This Row],[Age]]&gt;=46,"Senior")</f>
        <v>Young Adult</v>
      </c>
      <c r="M76" t="str">
        <f>VLOOKUP(B76,customers!A$2:D$101,3,0)</f>
        <v>Jalandhar</v>
      </c>
      <c r="N76" t="str">
        <f>VLOOKUP(B76,customers!$A$2:$D$101,4,0)</f>
        <v>Punjab</v>
      </c>
      <c r="O76" t="str">
        <f>VLOOKUP(C76,'products '!$A$2:$H$3072,2,0)</f>
        <v>Women</v>
      </c>
      <c r="P76" t="str">
        <f>VLOOKUP(C76,'products '!$A$2:$H$3072,3,0)</f>
        <v>Topwear</v>
      </c>
      <c r="Q76" t="str">
        <f>VLOOKUP(C76,'products '!$A$2:$H$3072,4,0)</f>
        <v>T-Shirts</v>
      </c>
      <c r="R76" t="str">
        <f>VLOOKUP(C76,'products '!$A$2:$H$3072,5,0)</f>
        <v>Allen Solly</v>
      </c>
      <c r="S76">
        <f>VLOOKUP(C76,'products '!$A$2:$H$3072,6,0)</f>
        <v>46</v>
      </c>
      <c r="T76" t="str">
        <f>VLOOKUP(C76,'products '!$A$2:$H$3072,7,0)</f>
        <v>Beige</v>
      </c>
      <c r="U76">
        <f>VLOOKUP(C76,'products '!$A$2:$H$3072,8,0)</f>
        <v>5</v>
      </c>
    </row>
    <row r="77" spans="1:21" x14ac:dyDescent="0.3">
      <c r="A77" t="s">
        <v>3494</v>
      </c>
      <c r="B77" t="s">
        <v>3360</v>
      </c>
      <c r="C77" t="s">
        <v>2273</v>
      </c>
      <c r="D77" s="1">
        <f t="shared" ca="1" si="1"/>
        <v>44688</v>
      </c>
      <c r="E77" s="1" t="str">
        <f ca="1">TEXT(Table1[[#This Row],[Date]],"mmm")</f>
        <v>May</v>
      </c>
      <c r="F77" s="1" t="str">
        <f ca="1">TEXT(Table1[[#This Row],[Date]],"yyyy")</f>
        <v>2022</v>
      </c>
      <c r="G77" s="2">
        <v>963</v>
      </c>
      <c r="H77" s="2">
        <v>0.4</v>
      </c>
      <c r="I77" s="2" t="str" cm="1">
        <f t="array" ref="I77">_xlfn.IFS(Table1[[#This Row],[Discount]]&lt;=0.2,"Low",Table1[[#This Row],[Discount]]&lt;=0.4,"Medium",Table1[[#This Row],[Discount]]&gt;0.4,"High")</f>
        <v>Medium</v>
      </c>
      <c r="J77" s="2">
        <f>Table1[[#This Row],[Original Price]]*(1-Table1[[#This Row],[Discount]])</f>
        <v>577.79999999999995</v>
      </c>
      <c r="K77">
        <f>VLOOKUP(B77,customers!$A$2:$D$101,2,0)</f>
        <v>25</v>
      </c>
      <c r="L77" t="str" cm="1">
        <f t="array" ref="L77">_xlfn.IFS(Table1[[#This Row],[Age]]&lt;=12,"Kids",Table1[[#This Row],[Age]]&lt;=19,"Teenage",Table1[[#This Row],[Age]]&lt;=29,"Young Adult",Table1[[#This Row],[Age]]&lt;=45,"Adult",Table1[[#This Row],[Age]]&gt;=46,"Senior")</f>
        <v>Young Adult</v>
      </c>
      <c r="M77" t="str">
        <f>VLOOKUP(B77,customers!A$2:D$101,3,0)</f>
        <v>Jalandhar</v>
      </c>
      <c r="N77" t="str">
        <f>VLOOKUP(B77,customers!$A$2:$D$101,4,0)</f>
        <v>Punjab</v>
      </c>
      <c r="O77" t="str">
        <f>VLOOKUP(C77,'products '!$A$2:$H$3072,2,0)</f>
        <v>Women</v>
      </c>
      <c r="P77" t="str">
        <f>VLOOKUP(C77,'products '!$A$2:$H$3072,3,0)</f>
        <v>Topwear</v>
      </c>
      <c r="Q77" t="str">
        <f>VLOOKUP(C77,'products '!$A$2:$H$3072,4,0)</f>
        <v>T-Shirts</v>
      </c>
      <c r="R77" t="str">
        <f>VLOOKUP(C77,'products '!$A$2:$H$3072,5,0)</f>
        <v>Allen Solly</v>
      </c>
      <c r="S77">
        <f>VLOOKUP(C77,'products '!$A$2:$H$3072,6,0)</f>
        <v>46</v>
      </c>
      <c r="T77" t="str">
        <f>VLOOKUP(C77,'products '!$A$2:$H$3072,7,0)</f>
        <v>Beige</v>
      </c>
      <c r="U77">
        <f>VLOOKUP(C77,'products '!$A$2:$H$3072,8,0)</f>
        <v>5</v>
      </c>
    </row>
    <row r="78" spans="1:21" x14ac:dyDescent="0.3">
      <c r="A78" t="s">
        <v>3495</v>
      </c>
      <c r="B78" t="s">
        <v>3361</v>
      </c>
      <c r="C78" t="s">
        <v>2273</v>
      </c>
      <c r="D78" s="1">
        <f t="shared" ca="1" si="1"/>
        <v>44747</v>
      </c>
      <c r="E78" s="1" t="str">
        <f ca="1">TEXT(Table1[[#This Row],[Date]],"mmm")</f>
        <v>Jul</v>
      </c>
      <c r="F78" s="1" t="str">
        <f ca="1">TEXT(Table1[[#This Row],[Date]],"yyyy")</f>
        <v>2022</v>
      </c>
      <c r="G78" s="2">
        <v>456</v>
      </c>
      <c r="H78" s="2">
        <v>0.4</v>
      </c>
      <c r="I78" s="2" t="str" cm="1">
        <f t="array" ref="I78">_xlfn.IFS(Table1[[#This Row],[Discount]]&lt;=0.2,"Low",Table1[[#This Row],[Discount]]&lt;=0.4,"Medium",Table1[[#This Row],[Discount]]&gt;0.4,"High")</f>
        <v>Medium</v>
      </c>
      <c r="J78" s="2">
        <f>Table1[[#This Row],[Original Price]]*(1-Table1[[#This Row],[Discount]])</f>
        <v>273.59999999999997</v>
      </c>
      <c r="K78">
        <f>VLOOKUP(B78,customers!$A$2:$D$101,2,0)</f>
        <v>26</v>
      </c>
      <c r="L78" t="str" cm="1">
        <f t="array" ref="L78">_xlfn.IFS(Table1[[#This Row],[Age]]&lt;=12,"Kids",Table1[[#This Row],[Age]]&lt;=19,"Teenage",Table1[[#This Row],[Age]]&lt;=29,"Young Adult",Table1[[#This Row],[Age]]&lt;=45,"Adult",Table1[[#This Row],[Age]]&gt;=46,"Senior")</f>
        <v>Young Adult</v>
      </c>
      <c r="M78" t="str">
        <f>VLOOKUP(B78,customers!A$2:D$101,3,0)</f>
        <v>Jalandhar</v>
      </c>
      <c r="N78" t="str">
        <f>VLOOKUP(B78,customers!$A$2:$D$101,4,0)</f>
        <v>Punjab</v>
      </c>
      <c r="O78" t="str">
        <f>VLOOKUP(C78,'products '!$A$2:$H$3072,2,0)</f>
        <v>Women</v>
      </c>
      <c r="P78" t="str">
        <f>VLOOKUP(C78,'products '!$A$2:$H$3072,3,0)</f>
        <v>Topwear</v>
      </c>
      <c r="Q78" t="str">
        <f>VLOOKUP(C78,'products '!$A$2:$H$3072,4,0)</f>
        <v>T-Shirts</v>
      </c>
      <c r="R78" t="str">
        <f>VLOOKUP(C78,'products '!$A$2:$H$3072,5,0)</f>
        <v>Allen Solly</v>
      </c>
      <c r="S78">
        <f>VLOOKUP(C78,'products '!$A$2:$H$3072,6,0)</f>
        <v>46</v>
      </c>
      <c r="T78" t="str">
        <f>VLOOKUP(C78,'products '!$A$2:$H$3072,7,0)</f>
        <v>Beige</v>
      </c>
      <c r="U78">
        <f>VLOOKUP(C78,'products '!$A$2:$H$3072,8,0)</f>
        <v>5</v>
      </c>
    </row>
    <row r="79" spans="1:21" x14ac:dyDescent="0.3">
      <c r="A79" t="s">
        <v>3496</v>
      </c>
      <c r="B79" t="s">
        <v>3362</v>
      </c>
      <c r="C79" t="s">
        <v>2274</v>
      </c>
      <c r="D79" s="1">
        <f t="shared" ca="1" si="1"/>
        <v>44289</v>
      </c>
      <c r="E79" s="1" t="str">
        <f ca="1">TEXT(Table1[[#This Row],[Date]],"mmm")</f>
        <v>Apr</v>
      </c>
      <c r="F79" s="1" t="str">
        <f ca="1">TEXT(Table1[[#This Row],[Date]],"yyyy")</f>
        <v>2021</v>
      </c>
      <c r="G79" s="2">
        <v>1189</v>
      </c>
      <c r="H79" s="2">
        <v>0.45</v>
      </c>
      <c r="I79" s="2" t="str" cm="1">
        <f t="array" ref="I79">_xlfn.IFS(Table1[[#This Row],[Discount]]&lt;=0.2,"Low",Table1[[#This Row],[Discount]]&lt;=0.4,"Medium",Table1[[#This Row],[Discount]]&gt;0.4,"High")</f>
        <v>High</v>
      </c>
      <c r="J79" s="2">
        <f>Table1[[#This Row],[Original Price]]*(1-Table1[[#This Row],[Discount]])</f>
        <v>653.95000000000005</v>
      </c>
      <c r="K79">
        <f>VLOOKUP(B79,customers!$A$2:$D$101,2,0)</f>
        <v>27</v>
      </c>
      <c r="L79" t="str" cm="1">
        <f t="array" ref="L79">_xlfn.IFS(Table1[[#This Row],[Age]]&lt;=12,"Kids",Table1[[#This Row],[Age]]&lt;=19,"Teenage",Table1[[#This Row],[Age]]&lt;=29,"Young Adult",Table1[[#This Row],[Age]]&lt;=45,"Adult",Table1[[#This Row],[Age]]&gt;=46,"Senior")</f>
        <v>Young Adult</v>
      </c>
      <c r="M79" t="str">
        <f>VLOOKUP(B79,customers!A$2:D$101,3,0)</f>
        <v>Amritsar</v>
      </c>
      <c r="N79" t="str">
        <f>VLOOKUP(B79,customers!$A$2:$D$101,4,0)</f>
        <v>Punjab</v>
      </c>
      <c r="O79" t="str">
        <f>VLOOKUP(C79,'products '!$A$2:$H$3072,2,0)</f>
        <v>Women</v>
      </c>
      <c r="P79" t="str">
        <f>VLOOKUP(C79,'products '!$A$2:$H$3072,3,0)</f>
        <v>Topwear</v>
      </c>
      <c r="Q79" t="str">
        <f>VLOOKUP(C79,'products '!$A$2:$H$3072,4,0)</f>
        <v>T-Shirts</v>
      </c>
      <c r="R79" t="str">
        <f>VLOOKUP(C79,'products '!$A$2:$H$3072,5,0)</f>
        <v>Allen Solly</v>
      </c>
      <c r="S79">
        <f>VLOOKUP(C79,'products '!$A$2:$H$3072,6,0)</f>
        <v>44</v>
      </c>
      <c r="T79" t="str">
        <f>VLOOKUP(C79,'products '!$A$2:$H$3072,7,0)</f>
        <v>Beige</v>
      </c>
      <c r="U79">
        <f>VLOOKUP(C79,'products '!$A$2:$H$3072,8,0)</f>
        <v>5</v>
      </c>
    </row>
    <row r="80" spans="1:21" x14ac:dyDescent="0.3">
      <c r="A80" t="s">
        <v>3497</v>
      </c>
      <c r="B80" t="s">
        <v>3363</v>
      </c>
      <c r="C80" t="s">
        <v>2275</v>
      </c>
      <c r="D80" s="1">
        <f t="shared" ca="1" si="1"/>
        <v>44417</v>
      </c>
      <c r="E80" s="1" t="str">
        <f ca="1">TEXT(Table1[[#This Row],[Date]],"mmm")</f>
        <v>Aug</v>
      </c>
      <c r="F80" s="1" t="str">
        <f ca="1">TEXT(Table1[[#This Row],[Date]],"yyyy")</f>
        <v>2021</v>
      </c>
      <c r="G80" s="2">
        <v>1298</v>
      </c>
      <c r="H80" s="2">
        <v>0.45</v>
      </c>
      <c r="I80" s="2" t="str" cm="1">
        <f t="array" ref="I80">_xlfn.IFS(Table1[[#This Row],[Discount]]&lt;=0.2,"Low",Table1[[#This Row],[Discount]]&lt;=0.4,"Medium",Table1[[#This Row],[Discount]]&gt;0.4,"High")</f>
        <v>High</v>
      </c>
      <c r="J80" s="2">
        <f>Table1[[#This Row],[Original Price]]*(1-Table1[[#This Row],[Discount]])</f>
        <v>713.90000000000009</v>
      </c>
      <c r="K80">
        <f>VLOOKUP(B80,customers!$A$2:$D$101,2,0)</f>
        <v>24</v>
      </c>
      <c r="L80" t="str" cm="1">
        <f t="array" ref="L80">_xlfn.IFS(Table1[[#This Row],[Age]]&lt;=12,"Kids",Table1[[#This Row],[Age]]&lt;=19,"Teenage",Table1[[#This Row],[Age]]&lt;=29,"Young Adult",Table1[[#This Row],[Age]]&lt;=45,"Adult",Table1[[#This Row],[Age]]&gt;=46,"Senior")</f>
        <v>Young Adult</v>
      </c>
      <c r="M80" t="str">
        <f>VLOOKUP(B80,customers!A$2:D$101,3,0)</f>
        <v>Amritsar</v>
      </c>
      <c r="N80" t="str">
        <f>VLOOKUP(B80,customers!$A$2:$D$101,4,0)</f>
        <v>Punjab</v>
      </c>
      <c r="O80" t="str">
        <f>VLOOKUP(C80,'products '!$A$2:$H$3072,2,0)</f>
        <v>Men</v>
      </c>
      <c r="P80" t="str">
        <f>VLOOKUP(C80,'products '!$A$2:$H$3072,3,0)</f>
        <v>Topwear</v>
      </c>
      <c r="Q80" t="str">
        <f>VLOOKUP(C80,'products '!$A$2:$H$3072,4,0)</f>
        <v>T-Shirts</v>
      </c>
      <c r="R80" t="str">
        <f>VLOOKUP(C80,'products '!$A$2:$H$3072,5,0)</f>
        <v>Allen Solly</v>
      </c>
      <c r="S80">
        <f>VLOOKUP(C80,'products '!$A$2:$H$3072,6,0)</f>
        <v>44</v>
      </c>
      <c r="T80" t="str">
        <f>VLOOKUP(C80,'products '!$A$2:$H$3072,7,0)</f>
        <v>Beige</v>
      </c>
      <c r="U80">
        <f>VLOOKUP(C80,'products '!$A$2:$H$3072,8,0)</f>
        <v>5</v>
      </c>
    </row>
    <row r="81" spans="1:21" x14ac:dyDescent="0.3">
      <c r="A81" t="s">
        <v>3498</v>
      </c>
      <c r="B81" t="s">
        <v>3364</v>
      </c>
      <c r="C81" t="s">
        <v>2276</v>
      </c>
      <c r="D81" s="1">
        <f t="shared" ca="1" si="1"/>
        <v>44569</v>
      </c>
      <c r="E81" s="1" t="str">
        <f ca="1">TEXT(Table1[[#This Row],[Date]],"mmm")</f>
        <v>Jan</v>
      </c>
      <c r="F81" s="1" t="str">
        <f ca="1">TEXT(Table1[[#This Row],[Date]],"yyyy")</f>
        <v>2022</v>
      </c>
      <c r="G81" s="2">
        <v>1456</v>
      </c>
      <c r="H81" s="2">
        <v>0.45</v>
      </c>
      <c r="I81" s="2" t="str" cm="1">
        <f t="array" ref="I81">_xlfn.IFS(Table1[[#This Row],[Discount]]&lt;=0.2,"Low",Table1[[#This Row],[Discount]]&lt;=0.4,"Medium",Table1[[#This Row],[Discount]]&gt;0.4,"High")</f>
        <v>High</v>
      </c>
      <c r="J81" s="2">
        <f>Table1[[#This Row],[Original Price]]*(1-Table1[[#This Row],[Discount]])</f>
        <v>800.80000000000007</v>
      </c>
      <c r="K81">
        <f>VLOOKUP(B81,customers!$A$2:$D$101,2,0)</f>
        <v>24</v>
      </c>
      <c r="L81" t="str" cm="1">
        <f t="array" ref="L81">_xlfn.IFS(Table1[[#This Row],[Age]]&lt;=12,"Kids",Table1[[#This Row],[Age]]&lt;=19,"Teenage",Table1[[#This Row],[Age]]&lt;=29,"Young Adult",Table1[[#This Row],[Age]]&lt;=45,"Adult",Table1[[#This Row],[Age]]&gt;=46,"Senior")</f>
        <v>Young Adult</v>
      </c>
      <c r="M81" t="str">
        <f>VLOOKUP(B81,customers!A$2:D$101,3,0)</f>
        <v>Amritsar</v>
      </c>
      <c r="N81" t="str">
        <f>VLOOKUP(B81,customers!$A$2:$D$101,4,0)</f>
        <v>Punjab</v>
      </c>
      <c r="O81" t="str">
        <f>VLOOKUP(C81,'products '!$A$2:$H$3072,2,0)</f>
        <v>Men</v>
      </c>
      <c r="P81" t="str">
        <f>VLOOKUP(C81,'products '!$A$2:$H$3072,3,0)</f>
        <v>Topwear</v>
      </c>
      <c r="Q81" t="str">
        <f>VLOOKUP(C81,'products '!$A$2:$H$3072,4,0)</f>
        <v>Shirts</v>
      </c>
      <c r="R81" t="str">
        <f>VLOOKUP(C81,'products '!$A$2:$H$3072,5,0)</f>
        <v>Allen Solly</v>
      </c>
      <c r="S81">
        <f>VLOOKUP(C81,'products '!$A$2:$H$3072,6,0)</f>
        <v>44</v>
      </c>
      <c r="T81" t="str">
        <f>VLOOKUP(C81,'products '!$A$2:$H$3072,7,0)</f>
        <v>Beige</v>
      </c>
      <c r="U81">
        <f>VLOOKUP(C81,'products '!$A$2:$H$3072,8,0)</f>
        <v>4</v>
      </c>
    </row>
    <row r="82" spans="1:21" x14ac:dyDescent="0.3">
      <c r="A82" t="s">
        <v>3499</v>
      </c>
      <c r="B82" t="s">
        <v>3365</v>
      </c>
      <c r="C82" t="s">
        <v>2277</v>
      </c>
      <c r="D82" s="1">
        <f t="shared" ca="1" si="1"/>
        <v>44359</v>
      </c>
      <c r="E82" s="1" t="str">
        <f ca="1">TEXT(Table1[[#This Row],[Date]],"mmm")</f>
        <v>Jun</v>
      </c>
      <c r="F82" s="1" t="str">
        <f ca="1">TEXT(Table1[[#This Row],[Date]],"yyyy")</f>
        <v>2021</v>
      </c>
      <c r="G82" s="2">
        <v>1478</v>
      </c>
      <c r="H82" s="2">
        <v>0.47</v>
      </c>
      <c r="I82" s="2" t="str" cm="1">
        <f t="array" ref="I82">_xlfn.IFS(Table1[[#This Row],[Discount]]&lt;=0.2,"Low",Table1[[#This Row],[Discount]]&lt;=0.4,"Medium",Table1[[#This Row],[Discount]]&gt;0.4,"High")</f>
        <v>High</v>
      </c>
      <c r="J82" s="2">
        <f>Table1[[#This Row],[Original Price]]*(1-Table1[[#This Row],[Discount]])</f>
        <v>783.34</v>
      </c>
      <c r="K82">
        <f>VLOOKUP(B82,customers!$A$2:$D$101,2,0)</f>
        <v>24</v>
      </c>
      <c r="L82" t="str" cm="1">
        <f t="array" ref="L82">_xlfn.IFS(Table1[[#This Row],[Age]]&lt;=12,"Kids",Table1[[#This Row],[Age]]&lt;=19,"Teenage",Table1[[#This Row],[Age]]&lt;=29,"Young Adult",Table1[[#This Row],[Age]]&lt;=45,"Adult",Table1[[#This Row],[Age]]&gt;=46,"Senior")</f>
        <v>Young Adult</v>
      </c>
      <c r="M82" t="str">
        <f>VLOOKUP(B82,customers!A$2:D$101,3,0)</f>
        <v>Amritsar</v>
      </c>
      <c r="N82" t="str">
        <f>VLOOKUP(B82,customers!$A$2:$D$101,4,0)</f>
        <v>Punjab</v>
      </c>
      <c r="O82" t="str">
        <f>VLOOKUP(C82,'products '!$A$2:$H$3072,2,0)</f>
        <v>Men</v>
      </c>
      <c r="P82" t="str">
        <f>VLOOKUP(C82,'products '!$A$2:$H$3072,3,0)</f>
        <v>Topwear</v>
      </c>
      <c r="Q82" t="str">
        <f>VLOOKUP(C82,'products '!$A$2:$H$3072,4,0)</f>
        <v>Shirts</v>
      </c>
      <c r="R82" t="str">
        <f>VLOOKUP(C82,'products '!$A$2:$H$3072,5,0)</f>
        <v>Allen Solly</v>
      </c>
      <c r="S82">
        <f>VLOOKUP(C82,'products '!$A$2:$H$3072,6,0)</f>
        <v>36</v>
      </c>
      <c r="T82" t="str">
        <f>VLOOKUP(C82,'products '!$A$2:$H$3072,7,0)</f>
        <v>Beige</v>
      </c>
      <c r="U82">
        <f>VLOOKUP(C82,'products '!$A$2:$H$3072,8,0)</f>
        <v>4</v>
      </c>
    </row>
    <row r="83" spans="1:21" x14ac:dyDescent="0.3">
      <c r="A83" t="s">
        <v>3500</v>
      </c>
      <c r="B83" t="s">
        <v>3366</v>
      </c>
      <c r="C83" t="s">
        <v>2278</v>
      </c>
      <c r="D83" s="1">
        <f t="shared" ca="1" si="1"/>
        <v>44786</v>
      </c>
      <c r="E83" s="1" t="str">
        <f ca="1">TEXT(Table1[[#This Row],[Date]],"mmm")</f>
        <v>Aug</v>
      </c>
      <c r="F83" s="1" t="str">
        <f ca="1">TEXT(Table1[[#This Row],[Date]],"yyyy")</f>
        <v>2022</v>
      </c>
      <c r="G83" s="2">
        <v>256</v>
      </c>
      <c r="H83" s="2">
        <v>0.47</v>
      </c>
      <c r="I83" s="2" t="str" cm="1">
        <f t="array" ref="I83">_xlfn.IFS(Table1[[#This Row],[Discount]]&lt;=0.2,"Low",Table1[[#This Row],[Discount]]&lt;=0.4,"Medium",Table1[[#This Row],[Discount]]&gt;0.4,"High")</f>
        <v>High</v>
      </c>
      <c r="J83" s="2">
        <f>Table1[[#This Row],[Original Price]]*(1-Table1[[#This Row],[Discount]])</f>
        <v>135.68</v>
      </c>
      <c r="K83">
        <f>VLOOKUP(B83,customers!$A$2:$D$101,2,0)</f>
        <v>24</v>
      </c>
      <c r="L83" t="str" cm="1">
        <f t="array" ref="L83">_xlfn.IFS(Table1[[#This Row],[Age]]&lt;=12,"Kids",Table1[[#This Row],[Age]]&lt;=19,"Teenage",Table1[[#This Row],[Age]]&lt;=29,"Young Adult",Table1[[#This Row],[Age]]&lt;=45,"Adult",Table1[[#This Row],[Age]]&gt;=46,"Senior")</f>
        <v>Young Adult</v>
      </c>
      <c r="M83" t="str">
        <f>VLOOKUP(B83,customers!A$2:D$101,3,0)</f>
        <v>Amritsar</v>
      </c>
      <c r="N83" t="str">
        <f>VLOOKUP(B83,customers!$A$2:$D$101,4,0)</f>
        <v>Punjab</v>
      </c>
      <c r="O83" t="str">
        <f>VLOOKUP(C83,'products '!$A$2:$H$3072,2,0)</f>
        <v>Men</v>
      </c>
      <c r="P83" t="str">
        <f>VLOOKUP(C83,'products '!$A$2:$H$3072,3,0)</f>
        <v>Topwear</v>
      </c>
      <c r="Q83" t="str">
        <f>VLOOKUP(C83,'products '!$A$2:$H$3072,4,0)</f>
        <v>Shirts</v>
      </c>
      <c r="R83" t="str">
        <f>VLOOKUP(C83,'products '!$A$2:$H$3072,5,0)</f>
        <v>Allen Solly</v>
      </c>
      <c r="S83">
        <f>VLOOKUP(C83,'products '!$A$2:$H$3072,6,0)</f>
        <v>36</v>
      </c>
      <c r="T83" t="str">
        <f>VLOOKUP(C83,'products '!$A$2:$H$3072,7,0)</f>
        <v>Beige</v>
      </c>
      <c r="U83">
        <f>VLOOKUP(C83,'products '!$A$2:$H$3072,8,0)</f>
        <v>4</v>
      </c>
    </row>
    <row r="84" spans="1:21" x14ac:dyDescent="0.3">
      <c r="A84" t="s">
        <v>3501</v>
      </c>
      <c r="B84" t="s">
        <v>3367</v>
      </c>
      <c r="C84" t="s">
        <v>2279</v>
      </c>
      <c r="D84" s="1">
        <f t="shared" ca="1" si="1"/>
        <v>44974</v>
      </c>
      <c r="E84" s="1" t="str">
        <f ca="1">TEXT(Table1[[#This Row],[Date]],"mmm")</f>
        <v>Feb</v>
      </c>
      <c r="F84" s="1" t="str">
        <f ca="1">TEXT(Table1[[#This Row],[Date]],"yyyy")</f>
        <v>2023</v>
      </c>
      <c r="G84" s="2">
        <v>2698</v>
      </c>
      <c r="H84" s="2">
        <v>0.46</v>
      </c>
      <c r="I84" s="2" t="str" cm="1">
        <f t="array" ref="I84">_xlfn.IFS(Table1[[#This Row],[Discount]]&lt;=0.2,"Low",Table1[[#This Row],[Discount]]&lt;=0.4,"Medium",Table1[[#This Row],[Discount]]&gt;0.4,"High")</f>
        <v>High</v>
      </c>
      <c r="J84" s="2">
        <f>Table1[[#This Row],[Original Price]]*(1-Table1[[#This Row],[Discount]])</f>
        <v>1456.92</v>
      </c>
      <c r="K84">
        <f>VLOOKUP(B84,customers!$A$2:$D$101,2,0)</f>
        <v>24</v>
      </c>
      <c r="L84" t="str" cm="1">
        <f t="array" ref="L84">_xlfn.IFS(Table1[[#This Row],[Age]]&lt;=12,"Kids",Table1[[#This Row],[Age]]&lt;=19,"Teenage",Table1[[#This Row],[Age]]&lt;=29,"Young Adult",Table1[[#This Row],[Age]]&lt;=45,"Adult",Table1[[#This Row],[Age]]&gt;=46,"Senior")</f>
        <v>Young Adult</v>
      </c>
      <c r="M84" t="str">
        <f>VLOOKUP(B84,customers!A$2:D$101,3,0)</f>
        <v>Patiala</v>
      </c>
      <c r="N84" t="str">
        <f>VLOOKUP(B84,customers!$A$2:$D$101,4,0)</f>
        <v>Punjab</v>
      </c>
      <c r="O84" t="str">
        <f>VLOOKUP(C84,'products '!$A$2:$H$3072,2,0)</f>
        <v>Men</v>
      </c>
      <c r="P84" t="str">
        <f>VLOOKUP(C84,'products '!$A$2:$H$3072,3,0)</f>
        <v>Topwear</v>
      </c>
      <c r="Q84" t="str">
        <f>VLOOKUP(C84,'products '!$A$2:$H$3072,4,0)</f>
        <v>Shirts</v>
      </c>
      <c r="R84" t="str">
        <f>VLOOKUP(C84,'products '!$A$2:$H$3072,5,0)</f>
        <v>Allen Solly</v>
      </c>
      <c r="S84">
        <f>VLOOKUP(C84,'products '!$A$2:$H$3072,6,0)</f>
        <v>36</v>
      </c>
      <c r="T84" t="str">
        <f>VLOOKUP(C84,'products '!$A$2:$H$3072,7,0)</f>
        <v>White</v>
      </c>
      <c r="U84">
        <f>VLOOKUP(C84,'products '!$A$2:$H$3072,8,0)</f>
        <v>5</v>
      </c>
    </row>
    <row r="85" spans="1:21" x14ac:dyDescent="0.3">
      <c r="A85" t="s">
        <v>3502</v>
      </c>
      <c r="B85" t="s">
        <v>3368</v>
      </c>
      <c r="C85" t="s">
        <v>2280</v>
      </c>
      <c r="D85" s="1">
        <f t="shared" ca="1" si="1"/>
        <v>44416</v>
      </c>
      <c r="E85" s="1" t="str">
        <f ca="1">TEXT(Table1[[#This Row],[Date]],"mmm")</f>
        <v>Aug</v>
      </c>
      <c r="F85" s="1" t="str">
        <f ca="1">TEXT(Table1[[#This Row],[Date]],"yyyy")</f>
        <v>2021</v>
      </c>
      <c r="G85" s="2">
        <v>2364</v>
      </c>
      <c r="H85" s="2">
        <v>0.46</v>
      </c>
      <c r="I85" s="2" t="str" cm="1">
        <f t="array" ref="I85">_xlfn.IFS(Table1[[#This Row],[Discount]]&lt;=0.2,"Low",Table1[[#This Row],[Discount]]&lt;=0.4,"Medium",Table1[[#This Row],[Discount]]&gt;0.4,"High")</f>
        <v>High</v>
      </c>
      <c r="J85" s="2">
        <f>Table1[[#This Row],[Original Price]]*(1-Table1[[#This Row],[Discount]])</f>
        <v>1276.5600000000002</v>
      </c>
      <c r="K85">
        <f>VLOOKUP(B85,customers!$A$2:$D$101,2,0)</f>
        <v>24</v>
      </c>
      <c r="L85" t="str" cm="1">
        <f t="array" ref="L85">_xlfn.IFS(Table1[[#This Row],[Age]]&lt;=12,"Kids",Table1[[#This Row],[Age]]&lt;=19,"Teenage",Table1[[#This Row],[Age]]&lt;=29,"Young Adult",Table1[[#This Row],[Age]]&lt;=45,"Adult",Table1[[#This Row],[Age]]&gt;=46,"Senior")</f>
        <v>Young Adult</v>
      </c>
      <c r="M85" t="str">
        <f>VLOOKUP(B85,customers!A$2:D$101,3,0)</f>
        <v>Patiala</v>
      </c>
      <c r="N85" t="str">
        <f>VLOOKUP(B85,customers!$A$2:$D$101,4,0)</f>
        <v>Punjab</v>
      </c>
      <c r="O85" t="str">
        <f>VLOOKUP(C85,'products '!$A$2:$H$3072,2,0)</f>
        <v>Men</v>
      </c>
      <c r="P85" t="str">
        <f>VLOOKUP(C85,'products '!$A$2:$H$3072,3,0)</f>
        <v>Topwear</v>
      </c>
      <c r="Q85" t="str">
        <f>VLOOKUP(C85,'products '!$A$2:$H$3072,4,0)</f>
        <v>Shirts</v>
      </c>
      <c r="R85" t="str">
        <f>VLOOKUP(C85,'products '!$A$2:$H$3072,5,0)</f>
        <v>Allen Solly</v>
      </c>
      <c r="S85">
        <f>VLOOKUP(C85,'products '!$A$2:$H$3072,6,0)</f>
        <v>38</v>
      </c>
      <c r="T85" t="str">
        <f>VLOOKUP(C85,'products '!$A$2:$H$3072,7,0)</f>
        <v>White</v>
      </c>
      <c r="U85">
        <f>VLOOKUP(C85,'products '!$A$2:$H$3072,8,0)</f>
        <v>5</v>
      </c>
    </row>
    <row r="86" spans="1:21" x14ac:dyDescent="0.3">
      <c r="A86" t="s">
        <v>3503</v>
      </c>
      <c r="B86" t="s">
        <v>3369</v>
      </c>
      <c r="C86" t="s">
        <v>2281</v>
      </c>
      <c r="D86" s="1">
        <f t="shared" ca="1" si="1"/>
        <v>44758</v>
      </c>
      <c r="E86" s="1" t="str">
        <f ca="1">TEXT(Table1[[#This Row],[Date]],"mmm")</f>
        <v>Jul</v>
      </c>
      <c r="F86" s="1" t="str">
        <f ca="1">TEXT(Table1[[#This Row],[Date]],"yyyy")</f>
        <v>2022</v>
      </c>
      <c r="G86" s="2">
        <v>1236</v>
      </c>
      <c r="H86" s="2">
        <v>0.46</v>
      </c>
      <c r="I86" s="2" t="str" cm="1">
        <f t="array" ref="I86">_xlfn.IFS(Table1[[#This Row],[Discount]]&lt;=0.2,"Low",Table1[[#This Row],[Discount]]&lt;=0.4,"Medium",Table1[[#This Row],[Discount]]&gt;0.4,"High")</f>
        <v>High</v>
      </c>
      <c r="J86" s="2">
        <f>Table1[[#This Row],[Original Price]]*(1-Table1[[#This Row],[Discount]])</f>
        <v>667.44</v>
      </c>
      <c r="K86">
        <f>VLOOKUP(B86,customers!$A$2:$D$101,2,0)</f>
        <v>24</v>
      </c>
      <c r="L86" t="str" cm="1">
        <f t="array" ref="L86">_xlfn.IFS(Table1[[#This Row],[Age]]&lt;=12,"Kids",Table1[[#This Row],[Age]]&lt;=19,"Teenage",Table1[[#This Row],[Age]]&lt;=29,"Young Adult",Table1[[#This Row],[Age]]&lt;=45,"Adult",Table1[[#This Row],[Age]]&gt;=46,"Senior")</f>
        <v>Young Adult</v>
      </c>
      <c r="M86" t="str">
        <f>VLOOKUP(B86,customers!A$2:D$101,3,0)</f>
        <v>Patiala</v>
      </c>
      <c r="N86" t="str">
        <f>VLOOKUP(B86,customers!$A$2:$D$101,4,0)</f>
        <v>Punjab</v>
      </c>
      <c r="O86" t="str">
        <f>VLOOKUP(C86,'products '!$A$2:$H$3072,2,0)</f>
        <v>Men</v>
      </c>
      <c r="P86" t="str">
        <f>VLOOKUP(C86,'products '!$A$2:$H$3072,3,0)</f>
        <v>Topwear</v>
      </c>
      <c r="Q86" t="str">
        <f>VLOOKUP(C86,'products '!$A$2:$H$3072,4,0)</f>
        <v>Shirts</v>
      </c>
      <c r="R86" t="str">
        <f>VLOOKUP(C86,'products '!$A$2:$H$3072,5,0)</f>
        <v>Allen Solly</v>
      </c>
      <c r="S86">
        <f>VLOOKUP(C86,'products '!$A$2:$H$3072,6,0)</f>
        <v>40</v>
      </c>
      <c r="T86" t="str">
        <f>VLOOKUP(C86,'products '!$A$2:$H$3072,7,0)</f>
        <v>White</v>
      </c>
      <c r="U86">
        <f>VLOOKUP(C86,'products '!$A$2:$H$3072,8,0)</f>
        <v>3</v>
      </c>
    </row>
    <row r="87" spans="1:21" x14ac:dyDescent="0.3">
      <c r="A87" t="s">
        <v>3504</v>
      </c>
      <c r="B87" t="s">
        <v>3370</v>
      </c>
      <c r="C87" t="s">
        <v>2282</v>
      </c>
      <c r="D87" s="1">
        <f t="shared" ca="1" si="1"/>
        <v>44288</v>
      </c>
      <c r="E87" s="1" t="str">
        <f ca="1">TEXT(Table1[[#This Row],[Date]],"mmm")</f>
        <v>Apr</v>
      </c>
      <c r="F87" s="1" t="str">
        <f ca="1">TEXT(Table1[[#This Row],[Date]],"yyyy")</f>
        <v>2021</v>
      </c>
      <c r="G87" s="2">
        <v>756</v>
      </c>
      <c r="H87" s="2">
        <v>0.3</v>
      </c>
      <c r="I87" s="2" t="str" cm="1">
        <f t="array" ref="I87">_xlfn.IFS(Table1[[#This Row],[Discount]]&lt;=0.2,"Low",Table1[[#This Row],[Discount]]&lt;=0.4,"Medium",Table1[[#This Row],[Discount]]&gt;0.4,"High")</f>
        <v>Medium</v>
      </c>
      <c r="J87" s="2">
        <f>Table1[[#This Row],[Original Price]]*(1-Table1[[#This Row],[Discount]])</f>
        <v>529.19999999999993</v>
      </c>
      <c r="K87">
        <f>VLOOKUP(B87,customers!$A$2:$D$101,2,0)</f>
        <v>24</v>
      </c>
      <c r="L87" t="str" cm="1">
        <f t="array" ref="L87">_xlfn.IFS(Table1[[#This Row],[Age]]&lt;=12,"Kids",Table1[[#This Row],[Age]]&lt;=19,"Teenage",Table1[[#This Row],[Age]]&lt;=29,"Young Adult",Table1[[#This Row],[Age]]&lt;=45,"Adult",Table1[[#This Row],[Age]]&gt;=46,"Senior")</f>
        <v>Young Adult</v>
      </c>
      <c r="M87" t="str">
        <f>VLOOKUP(B87,customers!A$2:D$101,3,0)</f>
        <v>Patiala</v>
      </c>
      <c r="N87" t="str">
        <f>VLOOKUP(B87,customers!$A$2:$D$101,4,0)</f>
        <v>Punjab</v>
      </c>
      <c r="O87" t="str">
        <f>VLOOKUP(C87,'products '!$A$2:$H$3072,2,0)</f>
        <v>Men</v>
      </c>
      <c r="P87" t="str">
        <f>VLOOKUP(C87,'products '!$A$2:$H$3072,3,0)</f>
        <v>Topwear</v>
      </c>
      <c r="Q87" t="str">
        <f>VLOOKUP(C87,'products '!$A$2:$H$3072,4,0)</f>
        <v>Shirts</v>
      </c>
      <c r="R87" t="str">
        <f>VLOOKUP(C87,'products '!$A$2:$H$3072,5,0)</f>
        <v>Allen Solly</v>
      </c>
      <c r="S87">
        <f>VLOOKUP(C87,'products '!$A$2:$H$3072,6,0)</f>
        <v>42</v>
      </c>
      <c r="T87" t="str">
        <f>VLOOKUP(C87,'products '!$A$2:$H$3072,7,0)</f>
        <v>White</v>
      </c>
      <c r="U87">
        <f>VLOOKUP(C87,'products '!$A$2:$H$3072,8,0)</f>
        <v>5</v>
      </c>
    </row>
    <row r="88" spans="1:21" x14ac:dyDescent="0.3">
      <c r="A88" t="s">
        <v>3505</v>
      </c>
      <c r="B88" t="s">
        <v>3371</v>
      </c>
      <c r="C88" t="s">
        <v>2283</v>
      </c>
      <c r="D88" s="1">
        <f t="shared" ca="1" si="1"/>
        <v>44510</v>
      </c>
      <c r="E88" s="1" t="str">
        <f ca="1">TEXT(Table1[[#This Row],[Date]],"mmm")</f>
        <v>Nov</v>
      </c>
      <c r="F88" s="1" t="str">
        <f ca="1">TEXT(Table1[[#This Row],[Date]],"yyyy")</f>
        <v>2021</v>
      </c>
      <c r="G88" s="2">
        <v>326</v>
      </c>
      <c r="H88" s="2">
        <v>0.3</v>
      </c>
      <c r="I88" s="2" t="str" cm="1">
        <f t="array" ref="I88">_xlfn.IFS(Table1[[#This Row],[Discount]]&lt;=0.2,"Low",Table1[[#This Row],[Discount]]&lt;=0.4,"Medium",Table1[[#This Row],[Discount]]&gt;0.4,"High")</f>
        <v>Medium</v>
      </c>
      <c r="J88" s="2">
        <f>Table1[[#This Row],[Original Price]]*(1-Table1[[#This Row],[Discount]])</f>
        <v>228.2</v>
      </c>
      <c r="K88">
        <f>VLOOKUP(B88,customers!$A$2:$D$101,2,0)</f>
        <v>24</v>
      </c>
      <c r="L88" t="str" cm="1">
        <f t="array" ref="L88">_xlfn.IFS(Table1[[#This Row],[Age]]&lt;=12,"Kids",Table1[[#This Row],[Age]]&lt;=19,"Teenage",Table1[[#This Row],[Age]]&lt;=29,"Young Adult",Table1[[#This Row],[Age]]&lt;=45,"Adult",Table1[[#This Row],[Age]]&gt;=46,"Senior")</f>
        <v>Young Adult</v>
      </c>
      <c r="M88" t="str">
        <f>VLOOKUP(B88,customers!A$2:D$101,3,0)</f>
        <v>Patiala</v>
      </c>
      <c r="N88" t="str">
        <f>VLOOKUP(B88,customers!$A$2:$D$101,4,0)</f>
        <v>Punjab</v>
      </c>
      <c r="O88" t="str">
        <f>VLOOKUP(C88,'products '!$A$2:$H$3072,2,0)</f>
        <v>Men</v>
      </c>
      <c r="P88" t="str">
        <f>VLOOKUP(C88,'products '!$A$2:$H$3072,3,0)</f>
        <v>Topwear</v>
      </c>
      <c r="Q88" t="str">
        <f>VLOOKUP(C88,'products '!$A$2:$H$3072,4,0)</f>
        <v>Shirts</v>
      </c>
      <c r="R88" t="str">
        <f>VLOOKUP(C88,'products '!$A$2:$H$3072,5,0)</f>
        <v>Allen Solly</v>
      </c>
      <c r="S88">
        <f>VLOOKUP(C88,'products '!$A$2:$H$3072,6,0)</f>
        <v>44</v>
      </c>
      <c r="T88" t="str">
        <f>VLOOKUP(C88,'products '!$A$2:$H$3072,7,0)</f>
        <v>White</v>
      </c>
      <c r="U88">
        <f>VLOOKUP(C88,'products '!$A$2:$H$3072,8,0)</f>
        <v>5</v>
      </c>
    </row>
    <row r="89" spans="1:21" x14ac:dyDescent="0.3">
      <c r="A89" t="s">
        <v>3506</v>
      </c>
      <c r="B89" t="s">
        <v>3372</v>
      </c>
      <c r="C89" t="s">
        <v>2284</v>
      </c>
      <c r="D89" s="1">
        <f t="shared" ca="1" si="1"/>
        <v>44747</v>
      </c>
      <c r="E89" s="1" t="str">
        <f ca="1">TEXT(Table1[[#This Row],[Date]],"mmm")</f>
        <v>Jul</v>
      </c>
      <c r="F89" s="1" t="str">
        <f ca="1">TEXT(Table1[[#This Row],[Date]],"yyyy")</f>
        <v>2022</v>
      </c>
      <c r="G89" s="2">
        <v>453</v>
      </c>
      <c r="H89" s="2">
        <v>0.3</v>
      </c>
      <c r="I89" s="2" t="str" cm="1">
        <f t="array" ref="I89">_xlfn.IFS(Table1[[#This Row],[Discount]]&lt;=0.2,"Low",Table1[[#This Row],[Discount]]&lt;=0.4,"Medium",Table1[[#This Row],[Discount]]&gt;0.4,"High")</f>
        <v>Medium</v>
      </c>
      <c r="J89" s="2">
        <f>Table1[[#This Row],[Original Price]]*(1-Table1[[#This Row],[Discount]])</f>
        <v>317.09999999999997</v>
      </c>
      <c r="K89">
        <f>VLOOKUP(B89,customers!$A$2:$D$101,2,0)</f>
        <v>22</v>
      </c>
      <c r="L89" t="str" cm="1">
        <f t="array" ref="L89">_xlfn.IFS(Table1[[#This Row],[Age]]&lt;=12,"Kids",Table1[[#This Row],[Age]]&lt;=19,"Teenage",Table1[[#This Row],[Age]]&lt;=29,"Young Adult",Table1[[#This Row],[Age]]&lt;=45,"Adult",Table1[[#This Row],[Age]]&gt;=46,"Senior")</f>
        <v>Young Adult</v>
      </c>
      <c r="M89" t="str">
        <f>VLOOKUP(B89,customers!A$2:D$101,3,0)</f>
        <v>Patiala</v>
      </c>
      <c r="N89" t="str">
        <f>VLOOKUP(B89,customers!$A$2:$D$101,4,0)</f>
        <v>Punjab</v>
      </c>
      <c r="O89" t="str">
        <f>VLOOKUP(C89,'products '!$A$2:$H$3072,2,0)</f>
        <v>Men</v>
      </c>
      <c r="P89" t="str">
        <f>VLOOKUP(C89,'products '!$A$2:$H$3072,3,0)</f>
        <v>Topwear</v>
      </c>
      <c r="Q89" t="str">
        <f>VLOOKUP(C89,'products '!$A$2:$H$3072,4,0)</f>
        <v>Shirts</v>
      </c>
      <c r="R89" t="str">
        <f>VLOOKUP(C89,'products '!$A$2:$H$3072,5,0)</f>
        <v>Allen Solly</v>
      </c>
      <c r="S89">
        <f>VLOOKUP(C89,'products '!$A$2:$H$3072,6,0)</f>
        <v>38</v>
      </c>
      <c r="T89" t="str">
        <f>VLOOKUP(C89,'products '!$A$2:$H$3072,7,0)</f>
        <v>White</v>
      </c>
      <c r="U89">
        <f>VLOOKUP(C89,'products '!$A$2:$H$3072,8,0)</f>
        <v>4</v>
      </c>
    </row>
    <row r="90" spans="1:21" x14ac:dyDescent="0.3">
      <c r="A90" t="s">
        <v>3507</v>
      </c>
      <c r="B90" t="s">
        <v>3373</v>
      </c>
      <c r="C90" t="s">
        <v>2285</v>
      </c>
      <c r="D90" s="1">
        <f t="shared" ca="1" si="1"/>
        <v>44825</v>
      </c>
      <c r="E90" s="1" t="str">
        <f ca="1">TEXT(Table1[[#This Row],[Date]],"mmm")</f>
        <v>Sep</v>
      </c>
      <c r="F90" s="1" t="str">
        <f ca="1">TEXT(Table1[[#This Row],[Date]],"yyyy")</f>
        <v>2022</v>
      </c>
      <c r="G90" s="2">
        <v>326</v>
      </c>
      <c r="H90" s="2">
        <v>0.3</v>
      </c>
      <c r="I90" s="2" t="str" cm="1">
        <f t="array" ref="I90">_xlfn.IFS(Table1[[#This Row],[Discount]]&lt;=0.2,"Low",Table1[[#This Row],[Discount]]&lt;=0.4,"Medium",Table1[[#This Row],[Discount]]&gt;0.4,"High")</f>
        <v>Medium</v>
      </c>
      <c r="J90" s="2">
        <f>Table1[[#This Row],[Original Price]]*(1-Table1[[#This Row],[Discount]])</f>
        <v>228.2</v>
      </c>
      <c r="K90">
        <f>VLOOKUP(B90,customers!$A$2:$D$101,2,0)</f>
        <v>23</v>
      </c>
      <c r="L90" t="str" cm="1">
        <f t="array" ref="L90">_xlfn.IFS(Table1[[#This Row],[Age]]&lt;=12,"Kids",Table1[[#This Row],[Age]]&lt;=19,"Teenage",Table1[[#This Row],[Age]]&lt;=29,"Young Adult",Table1[[#This Row],[Age]]&lt;=45,"Adult",Table1[[#This Row],[Age]]&gt;=46,"Senior")</f>
        <v>Young Adult</v>
      </c>
      <c r="M90" t="str">
        <f>VLOOKUP(B90,customers!A$2:D$101,3,0)</f>
        <v>Jaipur</v>
      </c>
      <c r="N90" t="str">
        <f>VLOOKUP(B90,customers!$A$2:$D$101,4,0)</f>
        <v>Rajasthan</v>
      </c>
      <c r="O90" t="str">
        <f>VLOOKUP(C90,'products '!$A$2:$H$3072,2,0)</f>
        <v>Men</v>
      </c>
      <c r="P90" t="str">
        <f>VLOOKUP(C90,'products '!$A$2:$H$3072,3,0)</f>
        <v>Topwear</v>
      </c>
      <c r="Q90" t="str">
        <f>VLOOKUP(C90,'products '!$A$2:$H$3072,4,0)</f>
        <v>Shirts</v>
      </c>
      <c r="R90" t="str">
        <f>VLOOKUP(C90,'products '!$A$2:$H$3072,5,0)</f>
        <v>Allen Solly</v>
      </c>
      <c r="S90">
        <f>VLOOKUP(C90,'products '!$A$2:$H$3072,6,0)</f>
        <v>46</v>
      </c>
      <c r="T90" t="str">
        <f>VLOOKUP(C90,'products '!$A$2:$H$3072,7,0)</f>
        <v>Teal</v>
      </c>
      <c r="U90">
        <f>VLOOKUP(C90,'products '!$A$2:$H$3072,8,0)</f>
        <v>3</v>
      </c>
    </row>
    <row r="91" spans="1:21" x14ac:dyDescent="0.3">
      <c r="A91" t="s">
        <v>3508</v>
      </c>
      <c r="B91" t="s">
        <v>3374</v>
      </c>
      <c r="C91" t="s">
        <v>2286</v>
      </c>
      <c r="D91" s="1">
        <f t="shared" ca="1" si="1"/>
        <v>44939</v>
      </c>
      <c r="E91" s="1" t="str">
        <f ca="1">TEXT(Table1[[#This Row],[Date]],"mmm")</f>
        <v>Jan</v>
      </c>
      <c r="F91" s="1" t="str">
        <f ca="1">TEXT(Table1[[#This Row],[Date]],"yyyy")</f>
        <v>2023</v>
      </c>
      <c r="G91" s="2">
        <v>456</v>
      </c>
      <c r="H91" s="2">
        <v>0.3</v>
      </c>
      <c r="I91" s="2" t="str" cm="1">
        <f t="array" ref="I91">_xlfn.IFS(Table1[[#This Row],[Discount]]&lt;=0.2,"Low",Table1[[#This Row],[Discount]]&lt;=0.4,"Medium",Table1[[#This Row],[Discount]]&gt;0.4,"High")</f>
        <v>Medium</v>
      </c>
      <c r="J91" s="2">
        <f>Table1[[#This Row],[Original Price]]*(1-Table1[[#This Row],[Discount]])</f>
        <v>319.2</v>
      </c>
      <c r="K91">
        <f>VLOOKUP(B91,customers!$A$2:$D$101,2,0)</f>
        <v>24</v>
      </c>
      <c r="L91" t="str" cm="1">
        <f t="array" ref="L91">_xlfn.IFS(Table1[[#This Row],[Age]]&lt;=12,"Kids",Table1[[#This Row],[Age]]&lt;=19,"Teenage",Table1[[#This Row],[Age]]&lt;=29,"Young Adult",Table1[[#This Row],[Age]]&lt;=45,"Adult",Table1[[#This Row],[Age]]&gt;=46,"Senior")</f>
        <v>Young Adult</v>
      </c>
      <c r="M91" t="str">
        <f>VLOOKUP(B91,customers!A$2:D$101,3,0)</f>
        <v>Jaipur</v>
      </c>
      <c r="N91" t="str">
        <f>VLOOKUP(B91,customers!$A$2:$D$101,4,0)</f>
        <v>Rajasthan</v>
      </c>
      <c r="O91" t="str">
        <f>VLOOKUP(C91,'products '!$A$2:$H$3072,2,0)</f>
        <v>Men</v>
      </c>
      <c r="P91" t="str">
        <f>VLOOKUP(C91,'products '!$A$2:$H$3072,3,0)</f>
        <v>Topwear</v>
      </c>
      <c r="Q91" t="str">
        <f>VLOOKUP(C91,'products '!$A$2:$H$3072,4,0)</f>
        <v>Shirts</v>
      </c>
      <c r="R91" t="str">
        <f>VLOOKUP(C91,'products '!$A$2:$H$3072,5,0)</f>
        <v>Allen Solly</v>
      </c>
      <c r="S91">
        <f>VLOOKUP(C91,'products '!$A$2:$H$3072,6,0)</f>
        <v>38</v>
      </c>
      <c r="T91" t="str">
        <f>VLOOKUP(C91,'products '!$A$2:$H$3072,7,0)</f>
        <v>Teal</v>
      </c>
      <c r="U91">
        <f>VLOOKUP(C91,'products '!$A$2:$H$3072,8,0)</f>
        <v>4</v>
      </c>
    </row>
    <row r="92" spans="1:21" x14ac:dyDescent="0.3">
      <c r="A92" t="s">
        <v>3509</v>
      </c>
      <c r="B92" t="s">
        <v>3375</v>
      </c>
      <c r="C92" t="s">
        <v>2287</v>
      </c>
      <c r="D92" s="1">
        <f t="shared" ca="1" si="1"/>
        <v>44936</v>
      </c>
      <c r="E92" s="1" t="str">
        <f ca="1">TEXT(Table1[[#This Row],[Date]],"mmm")</f>
        <v>Jan</v>
      </c>
      <c r="F92" s="1" t="str">
        <f ca="1">TEXT(Table1[[#This Row],[Date]],"yyyy")</f>
        <v>2023</v>
      </c>
      <c r="G92" s="2">
        <v>675</v>
      </c>
      <c r="H92" s="2">
        <v>0.35</v>
      </c>
      <c r="I92" s="2" t="str" cm="1">
        <f t="array" ref="I92">_xlfn.IFS(Table1[[#This Row],[Discount]]&lt;=0.2,"Low",Table1[[#This Row],[Discount]]&lt;=0.4,"Medium",Table1[[#This Row],[Discount]]&gt;0.4,"High")</f>
        <v>Medium</v>
      </c>
      <c r="J92" s="2">
        <f>Table1[[#This Row],[Original Price]]*(1-Table1[[#This Row],[Discount]])</f>
        <v>438.75</v>
      </c>
      <c r="K92">
        <f>VLOOKUP(B92,customers!$A$2:$D$101,2,0)</f>
        <v>25</v>
      </c>
      <c r="L92" t="str" cm="1">
        <f t="array" ref="L92">_xlfn.IFS(Table1[[#This Row],[Age]]&lt;=12,"Kids",Table1[[#This Row],[Age]]&lt;=19,"Teenage",Table1[[#This Row],[Age]]&lt;=29,"Young Adult",Table1[[#This Row],[Age]]&lt;=45,"Adult",Table1[[#This Row],[Age]]&gt;=46,"Senior")</f>
        <v>Young Adult</v>
      </c>
      <c r="M92" t="str">
        <f>VLOOKUP(B92,customers!A$2:D$101,3,0)</f>
        <v>Jaipur</v>
      </c>
      <c r="N92" t="str">
        <f>VLOOKUP(B92,customers!$A$2:$D$101,4,0)</f>
        <v>Rajasthan</v>
      </c>
      <c r="O92" t="str">
        <f>VLOOKUP(C92,'products '!$A$2:$H$3072,2,0)</f>
        <v>Men</v>
      </c>
      <c r="P92" t="str">
        <f>VLOOKUP(C92,'products '!$A$2:$H$3072,3,0)</f>
        <v>Topwear</v>
      </c>
      <c r="Q92" t="str">
        <f>VLOOKUP(C92,'products '!$A$2:$H$3072,4,0)</f>
        <v>Shirts</v>
      </c>
      <c r="R92" t="str">
        <f>VLOOKUP(C92,'products '!$A$2:$H$3072,5,0)</f>
        <v>Allen Solly</v>
      </c>
      <c r="S92">
        <f>VLOOKUP(C92,'products '!$A$2:$H$3072,6,0)</f>
        <v>38</v>
      </c>
      <c r="T92" t="str">
        <f>VLOOKUP(C92,'products '!$A$2:$H$3072,7,0)</f>
        <v>Teal</v>
      </c>
      <c r="U92">
        <f>VLOOKUP(C92,'products '!$A$2:$H$3072,8,0)</f>
        <v>5</v>
      </c>
    </row>
    <row r="93" spans="1:21" x14ac:dyDescent="0.3">
      <c r="A93" t="s">
        <v>3510</v>
      </c>
      <c r="B93" t="s">
        <v>3376</v>
      </c>
      <c r="C93" t="s">
        <v>2288</v>
      </c>
      <c r="D93" s="1">
        <f t="shared" ca="1" si="1"/>
        <v>44743</v>
      </c>
      <c r="E93" s="1" t="str">
        <f ca="1">TEXT(Table1[[#This Row],[Date]],"mmm")</f>
        <v>Jul</v>
      </c>
      <c r="F93" s="1" t="str">
        <f ca="1">TEXT(Table1[[#This Row],[Date]],"yyyy")</f>
        <v>2022</v>
      </c>
      <c r="G93" s="2">
        <v>654</v>
      </c>
      <c r="H93" s="2">
        <v>0.35</v>
      </c>
      <c r="I93" s="2" t="str" cm="1">
        <f t="array" ref="I93">_xlfn.IFS(Table1[[#This Row],[Discount]]&lt;=0.2,"Low",Table1[[#This Row],[Discount]]&lt;=0.4,"Medium",Table1[[#This Row],[Discount]]&gt;0.4,"High")</f>
        <v>Medium</v>
      </c>
      <c r="J93" s="2">
        <f>Table1[[#This Row],[Original Price]]*(1-Table1[[#This Row],[Discount]])</f>
        <v>425.1</v>
      </c>
      <c r="K93">
        <f>VLOOKUP(B93,customers!$A$2:$D$101,2,0)</f>
        <v>26</v>
      </c>
      <c r="L93" t="str" cm="1">
        <f t="array" ref="L93">_xlfn.IFS(Table1[[#This Row],[Age]]&lt;=12,"Kids",Table1[[#This Row],[Age]]&lt;=19,"Teenage",Table1[[#This Row],[Age]]&lt;=29,"Young Adult",Table1[[#This Row],[Age]]&lt;=45,"Adult",Table1[[#This Row],[Age]]&gt;=46,"Senior")</f>
        <v>Young Adult</v>
      </c>
      <c r="M93" t="str">
        <f>VLOOKUP(B93,customers!A$2:D$101,3,0)</f>
        <v>Jaipur</v>
      </c>
      <c r="N93" t="str">
        <f>VLOOKUP(B93,customers!$A$2:$D$101,4,0)</f>
        <v>Rajasthan</v>
      </c>
      <c r="O93" t="str">
        <f>VLOOKUP(C93,'products '!$A$2:$H$3072,2,0)</f>
        <v>Men</v>
      </c>
      <c r="P93" t="str">
        <f>VLOOKUP(C93,'products '!$A$2:$H$3072,3,0)</f>
        <v>Topwear</v>
      </c>
      <c r="Q93" t="str">
        <f>VLOOKUP(C93,'products '!$A$2:$H$3072,4,0)</f>
        <v>Shirts</v>
      </c>
      <c r="R93" t="str">
        <f>VLOOKUP(C93,'products '!$A$2:$H$3072,5,0)</f>
        <v>Allen Solly</v>
      </c>
      <c r="S93">
        <f>VLOOKUP(C93,'products '!$A$2:$H$3072,6,0)</f>
        <v>38</v>
      </c>
      <c r="T93" t="str">
        <f>VLOOKUP(C93,'products '!$A$2:$H$3072,7,0)</f>
        <v>Teal</v>
      </c>
      <c r="U93">
        <f>VLOOKUP(C93,'products '!$A$2:$H$3072,8,0)</f>
        <v>3</v>
      </c>
    </row>
    <row r="94" spans="1:21" x14ac:dyDescent="0.3">
      <c r="A94" t="s">
        <v>3511</v>
      </c>
      <c r="B94" t="s">
        <v>3377</v>
      </c>
      <c r="C94" t="s">
        <v>2289</v>
      </c>
      <c r="D94" s="1">
        <f t="shared" ca="1" si="1"/>
        <v>44244</v>
      </c>
      <c r="E94" s="1" t="str">
        <f ca="1">TEXT(Table1[[#This Row],[Date]],"mmm")</f>
        <v>Feb</v>
      </c>
      <c r="F94" s="1" t="str">
        <f ca="1">TEXT(Table1[[#This Row],[Date]],"yyyy")</f>
        <v>2021</v>
      </c>
      <c r="G94" s="2">
        <v>654</v>
      </c>
      <c r="H94" s="2">
        <v>0.35</v>
      </c>
      <c r="I94" s="2" t="str" cm="1">
        <f t="array" ref="I94">_xlfn.IFS(Table1[[#This Row],[Discount]]&lt;=0.2,"Low",Table1[[#This Row],[Discount]]&lt;=0.4,"Medium",Table1[[#This Row],[Discount]]&gt;0.4,"High")</f>
        <v>Medium</v>
      </c>
      <c r="J94" s="2">
        <f>Table1[[#This Row],[Original Price]]*(1-Table1[[#This Row],[Discount]])</f>
        <v>425.1</v>
      </c>
      <c r="K94">
        <f>VLOOKUP(B94,customers!$A$2:$D$101,2,0)</f>
        <v>27</v>
      </c>
      <c r="L94" t="str" cm="1">
        <f t="array" ref="L94">_xlfn.IFS(Table1[[#This Row],[Age]]&lt;=12,"Kids",Table1[[#This Row],[Age]]&lt;=19,"Teenage",Table1[[#This Row],[Age]]&lt;=29,"Young Adult",Table1[[#This Row],[Age]]&lt;=45,"Adult",Table1[[#This Row],[Age]]&gt;=46,"Senior")</f>
        <v>Young Adult</v>
      </c>
      <c r="M94" t="str">
        <f>VLOOKUP(B94,customers!A$2:D$101,3,0)</f>
        <v>Jaipur</v>
      </c>
      <c r="N94" t="str">
        <f>VLOOKUP(B94,customers!$A$2:$D$101,4,0)</f>
        <v>Rajasthan</v>
      </c>
      <c r="O94" t="str">
        <f>VLOOKUP(C94,'products '!$A$2:$H$3072,2,0)</f>
        <v>Men</v>
      </c>
      <c r="P94" t="str">
        <f>VLOOKUP(C94,'products '!$A$2:$H$3072,3,0)</f>
        <v>Topwear</v>
      </c>
      <c r="Q94" t="str">
        <f>VLOOKUP(C94,'products '!$A$2:$H$3072,4,0)</f>
        <v>Shirts</v>
      </c>
      <c r="R94" t="str">
        <f>VLOOKUP(C94,'products '!$A$2:$H$3072,5,0)</f>
        <v>Allen Solly</v>
      </c>
      <c r="S94">
        <f>VLOOKUP(C94,'products '!$A$2:$H$3072,6,0)</f>
        <v>38</v>
      </c>
      <c r="T94" t="str">
        <f>VLOOKUP(C94,'products '!$A$2:$H$3072,7,0)</f>
        <v>White</v>
      </c>
      <c r="U94">
        <f>VLOOKUP(C94,'products '!$A$2:$H$3072,8,0)</f>
        <v>2</v>
      </c>
    </row>
    <row r="95" spans="1:21" x14ac:dyDescent="0.3">
      <c r="A95" t="s">
        <v>3512</v>
      </c>
      <c r="B95" t="s">
        <v>3378</v>
      </c>
      <c r="C95" t="s">
        <v>2290</v>
      </c>
      <c r="D95" s="1">
        <f t="shared" ca="1" si="1"/>
        <v>44956</v>
      </c>
      <c r="E95" s="1" t="str">
        <f ca="1">TEXT(Table1[[#This Row],[Date]],"mmm")</f>
        <v>Jan</v>
      </c>
      <c r="F95" s="1" t="str">
        <f ca="1">TEXT(Table1[[#This Row],[Date]],"yyyy")</f>
        <v>2023</v>
      </c>
      <c r="G95" s="2">
        <v>654</v>
      </c>
      <c r="H95" s="2">
        <v>0.35</v>
      </c>
      <c r="I95" s="2" t="str" cm="1">
        <f t="array" ref="I95">_xlfn.IFS(Table1[[#This Row],[Discount]]&lt;=0.2,"Low",Table1[[#This Row],[Discount]]&lt;=0.4,"Medium",Table1[[#This Row],[Discount]]&gt;0.4,"High")</f>
        <v>Medium</v>
      </c>
      <c r="J95" s="2">
        <f>Table1[[#This Row],[Original Price]]*(1-Table1[[#This Row],[Discount]])</f>
        <v>425.1</v>
      </c>
      <c r="K95">
        <f>VLOOKUP(B95,customers!$A$2:$D$101,2,0)</f>
        <v>34</v>
      </c>
      <c r="L95" t="str" cm="1">
        <f t="array" ref="L95">_xlfn.IFS(Table1[[#This Row],[Age]]&lt;=12,"Kids",Table1[[#This Row],[Age]]&lt;=19,"Teenage",Table1[[#This Row],[Age]]&lt;=29,"Young Adult",Table1[[#This Row],[Age]]&lt;=45,"Adult",Table1[[#This Row],[Age]]&gt;=46,"Senior")</f>
        <v>Adult</v>
      </c>
      <c r="M95" t="str">
        <f>VLOOKUP(B95,customers!A$2:D$101,3,0)</f>
        <v>Jaipur</v>
      </c>
      <c r="N95" t="str">
        <f>VLOOKUP(B95,customers!$A$2:$D$101,4,0)</f>
        <v>Rajasthan</v>
      </c>
      <c r="O95" t="str">
        <f>VLOOKUP(C95,'products '!$A$2:$H$3072,2,0)</f>
        <v>Men</v>
      </c>
      <c r="P95" t="str">
        <f>VLOOKUP(C95,'products '!$A$2:$H$3072,3,0)</f>
        <v>Topwear</v>
      </c>
      <c r="Q95" t="str">
        <f>VLOOKUP(C95,'products '!$A$2:$H$3072,4,0)</f>
        <v>Shirts</v>
      </c>
      <c r="R95" t="str">
        <f>VLOOKUP(C95,'products '!$A$2:$H$3072,5,0)</f>
        <v>Allen Solly</v>
      </c>
      <c r="S95">
        <f>VLOOKUP(C95,'products '!$A$2:$H$3072,6,0)</f>
        <v>38</v>
      </c>
      <c r="T95" t="str">
        <f>VLOOKUP(C95,'products '!$A$2:$H$3072,7,0)</f>
        <v>Off white</v>
      </c>
      <c r="U95">
        <f>VLOOKUP(C95,'products '!$A$2:$H$3072,8,0)</f>
        <v>5</v>
      </c>
    </row>
    <row r="96" spans="1:21" x14ac:dyDescent="0.3">
      <c r="A96" t="s">
        <v>3513</v>
      </c>
      <c r="B96" t="s">
        <v>3379</v>
      </c>
      <c r="C96" t="s">
        <v>2290</v>
      </c>
      <c r="D96" s="1">
        <f t="shared" ca="1" si="1"/>
        <v>44392</v>
      </c>
      <c r="E96" s="1" t="str">
        <f ca="1">TEXT(Table1[[#This Row],[Date]],"mmm")</f>
        <v>Jul</v>
      </c>
      <c r="F96" s="1" t="str">
        <f ca="1">TEXT(Table1[[#This Row],[Date]],"yyyy")</f>
        <v>2021</v>
      </c>
      <c r="G96" s="2">
        <v>654</v>
      </c>
      <c r="H96" s="2">
        <v>0.35</v>
      </c>
      <c r="I96" s="2" t="str" cm="1">
        <f t="array" ref="I96">_xlfn.IFS(Table1[[#This Row],[Discount]]&lt;=0.2,"Low",Table1[[#This Row],[Discount]]&lt;=0.4,"Medium",Table1[[#This Row],[Discount]]&gt;0.4,"High")</f>
        <v>Medium</v>
      </c>
      <c r="J96" s="2">
        <f>Table1[[#This Row],[Original Price]]*(1-Table1[[#This Row],[Discount]])</f>
        <v>425.1</v>
      </c>
      <c r="K96">
        <f>VLOOKUP(B96,customers!$A$2:$D$101,2,0)</f>
        <v>35</v>
      </c>
      <c r="L96" t="str" cm="1">
        <f t="array" ref="L96">_xlfn.IFS(Table1[[#This Row],[Age]]&lt;=12,"Kids",Table1[[#This Row],[Age]]&lt;=19,"Teenage",Table1[[#This Row],[Age]]&lt;=29,"Young Adult",Table1[[#This Row],[Age]]&lt;=45,"Adult",Table1[[#This Row],[Age]]&gt;=46,"Senior")</f>
        <v>Adult</v>
      </c>
      <c r="M96" t="str">
        <f>VLOOKUP(B96,customers!A$2:D$101,3,0)</f>
        <v>Jodhpur</v>
      </c>
      <c r="N96" t="str">
        <f>VLOOKUP(B96,customers!$A$2:$D$101,4,0)</f>
        <v>Rajasthan</v>
      </c>
      <c r="O96" t="str">
        <f>VLOOKUP(C96,'products '!$A$2:$H$3072,2,0)</f>
        <v>Men</v>
      </c>
      <c r="P96" t="str">
        <f>VLOOKUP(C96,'products '!$A$2:$H$3072,3,0)</f>
        <v>Topwear</v>
      </c>
      <c r="Q96" t="str">
        <f>VLOOKUP(C96,'products '!$A$2:$H$3072,4,0)</f>
        <v>Shirts</v>
      </c>
      <c r="R96" t="str">
        <f>VLOOKUP(C96,'products '!$A$2:$H$3072,5,0)</f>
        <v>Allen Solly</v>
      </c>
      <c r="S96">
        <f>VLOOKUP(C96,'products '!$A$2:$H$3072,6,0)</f>
        <v>38</v>
      </c>
      <c r="T96" t="str">
        <f>VLOOKUP(C96,'products '!$A$2:$H$3072,7,0)</f>
        <v>Off white</v>
      </c>
      <c r="U96">
        <f>VLOOKUP(C96,'products '!$A$2:$H$3072,8,0)</f>
        <v>5</v>
      </c>
    </row>
    <row r="97" spans="1:21" x14ac:dyDescent="0.3">
      <c r="A97" t="s">
        <v>3514</v>
      </c>
      <c r="B97" t="s">
        <v>3380</v>
      </c>
      <c r="C97" t="s">
        <v>2290</v>
      </c>
      <c r="D97" s="1">
        <f t="shared" ca="1" si="1"/>
        <v>44824</v>
      </c>
      <c r="E97" s="1" t="str">
        <f ca="1">TEXT(Table1[[#This Row],[Date]],"mmm")</f>
        <v>Sep</v>
      </c>
      <c r="F97" s="1" t="str">
        <f ca="1">TEXT(Table1[[#This Row],[Date]],"yyyy")</f>
        <v>2022</v>
      </c>
      <c r="G97" s="2">
        <v>356</v>
      </c>
      <c r="H97" s="2">
        <v>0.35</v>
      </c>
      <c r="I97" s="2" t="str" cm="1">
        <f t="array" ref="I97">_xlfn.IFS(Table1[[#This Row],[Discount]]&lt;=0.2,"Low",Table1[[#This Row],[Discount]]&lt;=0.4,"Medium",Table1[[#This Row],[Discount]]&gt;0.4,"High")</f>
        <v>Medium</v>
      </c>
      <c r="J97" s="2">
        <f>Table1[[#This Row],[Original Price]]*(1-Table1[[#This Row],[Discount]])</f>
        <v>231.4</v>
      </c>
      <c r="K97">
        <f>VLOOKUP(B97,customers!$A$2:$D$101,2,0)</f>
        <v>36</v>
      </c>
      <c r="L97" t="str" cm="1">
        <f t="array" ref="L97">_xlfn.IFS(Table1[[#This Row],[Age]]&lt;=12,"Kids",Table1[[#This Row],[Age]]&lt;=19,"Teenage",Table1[[#This Row],[Age]]&lt;=29,"Young Adult",Table1[[#This Row],[Age]]&lt;=45,"Adult",Table1[[#This Row],[Age]]&gt;=46,"Senior")</f>
        <v>Adult</v>
      </c>
      <c r="M97" t="str">
        <f>VLOOKUP(B97,customers!A$2:D$101,3,0)</f>
        <v>Jodhpur</v>
      </c>
      <c r="N97" t="str">
        <f>VLOOKUP(B97,customers!$A$2:$D$101,4,0)</f>
        <v>Rajasthan</v>
      </c>
      <c r="O97" t="str">
        <f>VLOOKUP(C97,'products '!$A$2:$H$3072,2,0)</f>
        <v>Men</v>
      </c>
      <c r="P97" t="str">
        <f>VLOOKUP(C97,'products '!$A$2:$H$3072,3,0)</f>
        <v>Topwear</v>
      </c>
      <c r="Q97" t="str">
        <f>VLOOKUP(C97,'products '!$A$2:$H$3072,4,0)</f>
        <v>Shirts</v>
      </c>
      <c r="R97" t="str">
        <f>VLOOKUP(C97,'products '!$A$2:$H$3072,5,0)</f>
        <v>Allen Solly</v>
      </c>
      <c r="S97">
        <f>VLOOKUP(C97,'products '!$A$2:$H$3072,6,0)</f>
        <v>38</v>
      </c>
      <c r="T97" t="str">
        <f>VLOOKUP(C97,'products '!$A$2:$H$3072,7,0)</f>
        <v>Off white</v>
      </c>
      <c r="U97">
        <f>VLOOKUP(C97,'products '!$A$2:$H$3072,8,0)</f>
        <v>5</v>
      </c>
    </row>
    <row r="98" spans="1:21" x14ac:dyDescent="0.3">
      <c r="A98" t="s">
        <v>3515</v>
      </c>
      <c r="B98" t="s">
        <v>3381</v>
      </c>
      <c r="C98" t="s">
        <v>2290</v>
      </c>
      <c r="D98" s="1">
        <f t="shared" ca="1" si="1"/>
        <v>44462</v>
      </c>
      <c r="E98" s="1" t="str">
        <f ca="1">TEXT(Table1[[#This Row],[Date]],"mmm")</f>
        <v>Sep</v>
      </c>
      <c r="F98" s="1" t="str">
        <f ca="1">TEXT(Table1[[#This Row],[Date]],"yyyy")</f>
        <v>2021</v>
      </c>
      <c r="G98" s="2">
        <v>686</v>
      </c>
      <c r="H98" s="2">
        <v>0.4</v>
      </c>
      <c r="I98" s="2" t="str" cm="1">
        <f t="array" ref="I98">_xlfn.IFS(Table1[[#This Row],[Discount]]&lt;=0.2,"Low",Table1[[#This Row],[Discount]]&lt;=0.4,"Medium",Table1[[#This Row],[Discount]]&gt;0.4,"High")</f>
        <v>Medium</v>
      </c>
      <c r="J98" s="2">
        <f>Table1[[#This Row],[Original Price]]*(1-Table1[[#This Row],[Discount]])</f>
        <v>411.59999999999997</v>
      </c>
      <c r="K98">
        <f>VLOOKUP(B98,customers!$A$2:$D$101,2,0)</f>
        <v>37</v>
      </c>
      <c r="L98" t="str" cm="1">
        <f t="array" ref="L98">_xlfn.IFS(Table1[[#This Row],[Age]]&lt;=12,"Kids",Table1[[#This Row],[Age]]&lt;=19,"Teenage",Table1[[#This Row],[Age]]&lt;=29,"Young Adult",Table1[[#This Row],[Age]]&lt;=45,"Adult",Table1[[#This Row],[Age]]&gt;=46,"Senior")</f>
        <v>Adult</v>
      </c>
      <c r="M98" t="str">
        <f>VLOOKUP(B98,customers!A$2:D$101,3,0)</f>
        <v>Jodhpur</v>
      </c>
      <c r="N98" t="str">
        <f>VLOOKUP(B98,customers!$A$2:$D$101,4,0)</f>
        <v>Rajasthan</v>
      </c>
      <c r="O98" t="str">
        <f>VLOOKUP(C98,'products '!$A$2:$H$3072,2,0)</f>
        <v>Men</v>
      </c>
      <c r="P98" t="str">
        <f>VLOOKUP(C98,'products '!$A$2:$H$3072,3,0)</f>
        <v>Topwear</v>
      </c>
      <c r="Q98" t="str">
        <f>VLOOKUP(C98,'products '!$A$2:$H$3072,4,0)</f>
        <v>Shirts</v>
      </c>
      <c r="R98" t="str">
        <f>VLOOKUP(C98,'products '!$A$2:$H$3072,5,0)</f>
        <v>Allen Solly</v>
      </c>
      <c r="S98">
        <f>VLOOKUP(C98,'products '!$A$2:$H$3072,6,0)</f>
        <v>38</v>
      </c>
      <c r="T98" t="str">
        <f>VLOOKUP(C98,'products '!$A$2:$H$3072,7,0)</f>
        <v>Off white</v>
      </c>
      <c r="U98">
        <f>VLOOKUP(C98,'products '!$A$2:$H$3072,8,0)</f>
        <v>5</v>
      </c>
    </row>
    <row r="99" spans="1:21" x14ac:dyDescent="0.3">
      <c r="A99" t="s">
        <v>3516</v>
      </c>
      <c r="B99" t="s">
        <v>3382</v>
      </c>
      <c r="C99" t="s">
        <v>2290</v>
      </c>
      <c r="D99" s="1">
        <f t="shared" ca="1" si="1"/>
        <v>44677</v>
      </c>
      <c r="E99" s="1" t="str">
        <f ca="1">TEXT(Table1[[#This Row],[Date]],"mmm")</f>
        <v>Apr</v>
      </c>
      <c r="F99" s="1" t="str">
        <f ca="1">TEXT(Table1[[#This Row],[Date]],"yyyy")</f>
        <v>2022</v>
      </c>
      <c r="G99" s="2">
        <v>456</v>
      </c>
      <c r="H99" s="2">
        <v>0.4</v>
      </c>
      <c r="I99" s="2" t="str" cm="1">
        <f t="array" ref="I99">_xlfn.IFS(Table1[[#This Row],[Discount]]&lt;=0.2,"Low",Table1[[#This Row],[Discount]]&lt;=0.4,"Medium",Table1[[#This Row],[Discount]]&gt;0.4,"High")</f>
        <v>Medium</v>
      </c>
      <c r="J99" s="2">
        <f>Table1[[#This Row],[Original Price]]*(1-Table1[[#This Row],[Discount]])</f>
        <v>273.59999999999997</v>
      </c>
      <c r="K99">
        <f>VLOOKUP(B99,customers!$A$2:$D$101,2,0)</f>
        <v>38</v>
      </c>
      <c r="L99" t="str" cm="1">
        <f t="array" ref="L99">_xlfn.IFS(Table1[[#This Row],[Age]]&lt;=12,"Kids",Table1[[#This Row],[Age]]&lt;=19,"Teenage",Table1[[#This Row],[Age]]&lt;=29,"Young Adult",Table1[[#This Row],[Age]]&lt;=45,"Adult",Table1[[#This Row],[Age]]&gt;=46,"Senior")</f>
        <v>Adult</v>
      </c>
      <c r="M99" t="str">
        <f>VLOOKUP(B99,customers!A$2:D$101,3,0)</f>
        <v>Udaipur</v>
      </c>
      <c r="N99" t="str">
        <f>VLOOKUP(B99,customers!$A$2:$D$101,4,0)</f>
        <v>Rajasthan</v>
      </c>
      <c r="O99" t="str">
        <f>VLOOKUP(C99,'products '!$A$2:$H$3072,2,0)</f>
        <v>Men</v>
      </c>
      <c r="P99" t="str">
        <f>VLOOKUP(C99,'products '!$A$2:$H$3072,3,0)</f>
        <v>Topwear</v>
      </c>
      <c r="Q99" t="str">
        <f>VLOOKUP(C99,'products '!$A$2:$H$3072,4,0)</f>
        <v>Shirts</v>
      </c>
      <c r="R99" t="str">
        <f>VLOOKUP(C99,'products '!$A$2:$H$3072,5,0)</f>
        <v>Allen Solly</v>
      </c>
      <c r="S99">
        <f>VLOOKUP(C99,'products '!$A$2:$H$3072,6,0)</f>
        <v>38</v>
      </c>
      <c r="T99" t="str">
        <f>VLOOKUP(C99,'products '!$A$2:$H$3072,7,0)</f>
        <v>Off white</v>
      </c>
      <c r="U99">
        <f>VLOOKUP(C99,'products '!$A$2:$H$3072,8,0)</f>
        <v>5</v>
      </c>
    </row>
    <row r="100" spans="1:21" x14ac:dyDescent="0.3">
      <c r="A100" t="s">
        <v>3517</v>
      </c>
      <c r="B100" t="s">
        <v>3383</v>
      </c>
      <c r="C100" t="s">
        <v>2291</v>
      </c>
      <c r="D100" s="1">
        <f t="shared" ca="1" si="1"/>
        <v>44901</v>
      </c>
      <c r="E100" s="1" t="str">
        <f ca="1">TEXT(Table1[[#This Row],[Date]],"mmm")</f>
        <v>Dec</v>
      </c>
      <c r="F100" s="1" t="str">
        <f ca="1">TEXT(Table1[[#This Row],[Date]],"yyyy")</f>
        <v>2022</v>
      </c>
      <c r="G100" s="2">
        <v>516</v>
      </c>
      <c r="H100" s="2">
        <v>0.15</v>
      </c>
      <c r="I100" s="2" t="str" cm="1">
        <f t="array" ref="I100">_xlfn.IFS(Table1[[#This Row],[Discount]]&lt;=0.2,"Low",Table1[[#This Row],[Discount]]&lt;=0.4,"Medium",Table1[[#This Row],[Discount]]&gt;0.4,"High")</f>
        <v>Low</v>
      </c>
      <c r="J100" s="2">
        <f>Table1[[#This Row],[Original Price]]*(1-Table1[[#This Row],[Discount]])</f>
        <v>438.59999999999997</v>
      </c>
      <c r="K100">
        <f>VLOOKUP(B100,customers!$A$2:$D$101,2,0)</f>
        <v>39</v>
      </c>
      <c r="L100" t="str" cm="1">
        <f t="array" ref="L100">_xlfn.IFS(Table1[[#This Row],[Age]]&lt;=12,"Kids",Table1[[#This Row],[Age]]&lt;=19,"Teenage",Table1[[#This Row],[Age]]&lt;=29,"Young Adult",Table1[[#This Row],[Age]]&lt;=45,"Adult",Table1[[#This Row],[Age]]&gt;=46,"Senior")</f>
        <v>Adult</v>
      </c>
      <c r="M100" t="str">
        <f>VLOOKUP(B100,customers!A$2:D$101,3,0)</f>
        <v>Udaipur</v>
      </c>
      <c r="N100" t="str">
        <f>VLOOKUP(B100,customers!$A$2:$D$101,4,0)</f>
        <v>Rajasthan</v>
      </c>
      <c r="O100" t="str">
        <f>VLOOKUP(C100,'products '!$A$2:$H$3072,2,0)</f>
        <v>Men</v>
      </c>
      <c r="P100" t="str">
        <f>VLOOKUP(C100,'products '!$A$2:$H$3072,3,0)</f>
        <v>Topwear</v>
      </c>
      <c r="Q100" t="str">
        <f>VLOOKUP(C100,'products '!$A$2:$H$3072,4,0)</f>
        <v>Shirts</v>
      </c>
      <c r="R100" t="str">
        <f>VLOOKUP(C100,'products '!$A$2:$H$3072,5,0)</f>
        <v>Allen Solly</v>
      </c>
      <c r="S100">
        <f>VLOOKUP(C100,'products '!$A$2:$H$3072,6,0)</f>
        <v>42</v>
      </c>
      <c r="T100" t="str">
        <f>VLOOKUP(C100,'products '!$A$2:$H$3072,7,0)</f>
        <v>Off white</v>
      </c>
      <c r="U100">
        <f>VLOOKUP(C100,'products '!$A$2:$H$3072,8,0)</f>
        <v>4</v>
      </c>
    </row>
    <row r="101" spans="1:21" x14ac:dyDescent="0.3">
      <c r="A101" t="s">
        <v>3518</v>
      </c>
      <c r="B101" t="s">
        <v>3384</v>
      </c>
      <c r="C101" t="s">
        <v>2292</v>
      </c>
      <c r="D101" s="1">
        <f t="shared" ca="1" si="1"/>
        <v>45008</v>
      </c>
      <c r="E101" s="1" t="str">
        <f ca="1">TEXT(Table1[[#This Row],[Date]],"mmm")</f>
        <v>Mar</v>
      </c>
      <c r="F101" s="1" t="str">
        <f ca="1">TEXT(Table1[[#This Row],[Date]],"yyyy")</f>
        <v>2023</v>
      </c>
      <c r="G101" s="2">
        <v>355</v>
      </c>
      <c r="H101" s="2">
        <v>0.15</v>
      </c>
      <c r="I101" s="2" t="str" cm="1">
        <f t="array" ref="I101">_xlfn.IFS(Table1[[#This Row],[Discount]]&lt;=0.2,"Low",Table1[[#This Row],[Discount]]&lt;=0.4,"Medium",Table1[[#This Row],[Discount]]&gt;0.4,"High")</f>
        <v>Low</v>
      </c>
      <c r="J101" s="2">
        <f>Table1[[#This Row],[Original Price]]*(1-Table1[[#This Row],[Discount]])</f>
        <v>301.75</v>
      </c>
      <c r="K101">
        <f>VLOOKUP(B101,customers!$A$2:$D$101,2,0)</f>
        <v>40</v>
      </c>
      <c r="L101" t="str" cm="1">
        <f t="array" ref="L101">_xlfn.IFS(Table1[[#This Row],[Age]]&lt;=12,"Kids",Table1[[#This Row],[Age]]&lt;=19,"Teenage",Table1[[#This Row],[Age]]&lt;=29,"Young Adult",Table1[[#This Row],[Age]]&lt;=45,"Adult",Table1[[#This Row],[Age]]&gt;=46,"Senior")</f>
        <v>Adult</v>
      </c>
      <c r="M101" t="str">
        <f>VLOOKUP(B101,customers!A$2:D$101,3,0)</f>
        <v>Udaipur</v>
      </c>
      <c r="N101" t="str">
        <f>VLOOKUP(B101,customers!$A$2:$D$101,4,0)</f>
        <v>Rajasthan</v>
      </c>
      <c r="O101" t="str">
        <f>VLOOKUP(C101,'products '!$A$2:$H$3072,2,0)</f>
        <v>Men</v>
      </c>
      <c r="P101" t="str">
        <f>VLOOKUP(C101,'products '!$A$2:$H$3072,3,0)</f>
        <v>Topwear</v>
      </c>
      <c r="Q101" t="str">
        <f>VLOOKUP(C101,'products '!$A$2:$H$3072,4,0)</f>
        <v>Shirts</v>
      </c>
      <c r="R101" t="str">
        <f>VLOOKUP(C101,'products '!$A$2:$H$3072,5,0)</f>
        <v>Allen Solly</v>
      </c>
      <c r="S101">
        <f>VLOOKUP(C101,'products '!$A$2:$H$3072,6,0)</f>
        <v>42</v>
      </c>
      <c r="T101" t="str">
        <f>VLOOKUP(C101,'products '!$A$2:$H$3072,7,0)</f>
        <v>Off white</v>
      </c>
      <c r="U101">
        <f>VLOOKUP(C101,'products '!$A$2:$H$3072,8,0)</f>
        <v>3</v>
      </c>
    </row>
    <row r="102" spans="1:21" x14ac:dyDescent="0.3">
      <c r="A102" t="s">
        <v>3519</v>
      </c>
      <c r="B102" t="s">
        <v>3285</v>
      </c>
      <c r="C102" t="s">
        <v>2293</v>
      </c>
      <c r="D102" s="1">
        <f t="shared" ca="1" si="1"/>
        <v>44848</v>
      </c>
      <c r="E102" s="1" t="str">
        <f ca="1">TEXT(Table1[[#This Row],[Date]],"mmm")</f>
        <v>Oct</v>
      </c>
      <c r="F102" s="1" t="str">
        <f ca="1">TEXT(Table1[[#This Row],[Date]],"yyyy")</f>
        <v>2022</v>
      </c>
      <c r="G102" s="2">
        <v>465</v>
      </c>
      <c r="H102" s="2">
        <v>0.15</v>
      </c>
      <c r="I102" s="2" t="str" cm="1">
        <f t="array" ref="I102">_xlfn.IFS(Table1[[#This Row],[Discount]]&lt;=0.2,"Low",Table1[[#This Row],[Discount]]&lt;=0.4,"Medium",Table1[[#This Row],[Discount]]&gt;0.4,"High")</f>
        <v>Low</v>
      </c>
      <c r="J102" s="2">
        <f>Table1[[#This Row],[Original Price]]*(1-Table1[[#This Row],[Discount]])</f>
        <v>395.25</v>
      </c>
      <c r="K102">
        <f>VLOOKUP(B102,customers!$A$2:$D$101,2,0)</f>
        <v>30</v>
      </c>
      <c r="L102" t="str" cm="1">
        <f t="array" ref="L102">_xlfn.IFS(Table1[[#This Row],[Age]]&lt;=12,"Kids",Table1[[#This Row],[Age]]&lt;=19,"Teenage",Table1[[#This Row],[Age]]&lt;=29,"Young Adult",Table1[[#This Row],[Age]]&lt;=45,"Adult",Table1[[#This Row],[Age]]&gt;=46,"Senior")</f>
        <v>Adult</v>
      </c>
      <c r="M102" t="str">
        <f>VLOOKUP(B102,customers!A$2:D$101,3,0)</f>
        <v>Mumbai</v>
      </c>
      <c r="N102" t="str">
        <f>VLOOKUP(B102,customers!$A$2:$D$101,4,0)</f>
        <v>Maharashtra</v>
      </c>
      <c r="O102" t="str">
        <f>VLOOKUP(C102,'products '!$A$2:$H$3072,2,0)</f>
        <v>Men</v>
      </c>
      <c r="P102" t="str">
        <f>VLOOKUP(C102,'products '!$A$2:$H$3072,3,0)</f>
        <v>Topwear</v>
      </c>
      <c r="Q102" t="str">
        <f>VLOOKUP(C102,'products '!$A$2:$H$3072,4,0)</f>
        <v>Shirts</v>
      </c>
      <c r="R102" t="str">
        <f>VLOOKUP(C102,'products '!$A$2:$H$3072,5,0)</f>
        <v>Allen Solly</v>
      </c>
      <c r="S102">
        <f>VLOOKUP(C102,'products '!$A$2:$H$3072,6,0)</f>
        <v>42</v>
      </c>
      <c r="T102" t="str">
        <f>VLOOKUP(C102,'products '!$A$2:$H$3072,7,0)</f>
        <v>Off white</v>
      </c>
      <c r="U102">
        <f>VLOOKUP(C102,'products '!$A$2:$H$3072,8,0)</f>
        <v>5</v>
      </c>
    </row>
    <row r="103" spans="1:21" x14ac:dyDescent="0.3">
      <c r="A103" t="s">
        <v>3520</v>
      </c>
      <c r="B103" t="s">
        <v>3286</v>
      </c>
      <c r="C103" t="s">
        <v>2294</v>
      </c>
      <c r="D103" s="1">
        <f t="shared" ca="1" si="1"/>
        <v>44248</v>
      </c>
      <c r="E103" s="1" t="str">
        <f ca="1">TEXT(Table1[[#This Row],[Date]],"mmm")</f>
        <v>Feb</v>
      </c>
      <c r="F103" s="1" t="str">
        <f ca="1">TEXT(Table1[[#This Row],[Date]],"yyyy")</f>
        <v>2021</v>
      </c>
      <c r="G103" s="2">
        <v>965</v>
      </c>
      <c r="H103" s="2">
        <v>0.35</v>
      </c>
      <c r="I103" s="2" t="str" cm="1">
        <f t="array" ref="I103">_xlfn.IFS(Table1[[#This Row],[Discount]]&lt;=0.2,"Low",Table1[[#This Row],[Discount]]&lt;=0.4,"Medium",Table1[[#This Row],[Discount]]&gt;0.4,"High")</f>
        <v>Medium</v>
      </c>
      <c r="J103" s="2">
        <f>Table1[[#This Row],[Original Price]]*(1-Table1[[#This Row],[Discount]])</f>
        <v>627.25</v>
      </c>
      <c r="K103">
        <f>VLOOKUP(B103,customers!$A$2:$D$101,2,0)</f>
        <v>35</v>
      </c>
      <c r="L103" t="str" cm="1">
        <f t="array" ref="L103">_xlfn.IFS(Table1[[#This Row],[Age]]&lt;=12,"Kids",Table1[[#This Row],[Age]]&lt;=19,"Teenage",Table1[[#This Row],[Age]]&lt;=29,"Young Adult",Table1[[#This Row],[Age]]&lt;=45,"Adult",Table1[[#This Row],[Age]]&gt;=46,"Senior")</f>
        <v>Adult</v>
      </c>
      <c r="M103" t="str">
        <f>VLOOKUP(B103,customers!A$2:D$101,3,0)</f>
        <v>Mumbai</v>
      </c>
      <c r="N103" t="str">
        <f>VLOOKUP(B103,customers!$A$2:$D$101,4,0)</f>
        <v>Maharashtra</v>
      </c>
      <c r="O103" t="str">
        <f>VLOOKUP(C103,'products '!$A$2:$H$3072,2,0)</f>
        <v>Men</v>
      </c>
      <c r="P103" t="str">
        <f>VLOOKUP(C103,'products '!$A$2:$H$3072,3,0)</f>
        <v>Topwear</v>
      </c>
      <c r="Q103" t="str">
        <f>VLOOKUP(C103,'products '!$A$2:$H$3072,4,0)</f>
        <v>Shirts</v>
      </c>
      <c r="R103" t="str">
        <f>VLOOKUP(C103,'products '!$A$2:$H$3072,5,0)</f>
        <v>Allen Solly</v>
      </c>
      <c r="S103">
        <f>VLOOKUP(C103,'products '!$A$2:$H$3072,6,0)</f>
        <v>42</v>
      </c>
      <c r="T103" t="str">
        <f>VLOOKUP(C103,'products '!$A$2:$H$3072,7,0)</f>
        <v>Off white</v>
      </c>
      <c r="U103">
        <f>VLOOKUP(C103,'products '!$A$2:$H$3072,8,0)</f>
        <v>4</v>
      </c>
    </row>
    <row r="104" spans="1:21" x14ac:dyDescent="0.3">
      <c r="A104" t="s">
        <v>3521</v>
      </c>
      <c r="B104" t="s">
        <v>3287</v>
      </c>
      <c r="C104" t="s">
        <v>2295</v>
      </c>
      <c r="D104" s="1">
        <f t="shared" ca="1" si="1"/>
        <v>44211</v>
      </c>
      <c r="E104" s="1" t="str">
        <f ca="1">TEXT(Table1[[#This Row],[Date]],"mmm")</f>
        <v>Jan</v>
      </c>
      <c r="F104" s="1" t="str">
        <f ca="1">TEXT(Table1[[#This Row],[Date]],"yyyy")</f>
        <v>2021</v>
      </c>
      <c r="G104" s="2">
        <v>1158</v>
      </c>
      <c r="H104" s="2">
        <v>0.35</v>
      </c>
      <c r="I104" s="2" t="str" cm="1">
        <f t="array" ref="I104">_xlfn.IFS(Table1[[#This Row],[Discount]]&lt;=0.2,"Low",Table1[[#This Row],[Discount]]&lt;=0.4,"Medium",Table1[[#This Row],[Discount]]&gt;0.4,"High")</f>
        <v>Medium</v>
      </c>
      <c r="J104" s="2">
        <f>Table1[[#This Row],[Original Price]]*(1-Table1[[#This Row],[Discount]])</f>
        <v>752.7</v>
      </c>
      <c r="K104">
        <f>VLOOKUP(B104,customers!$A$2:$D$101,2,0)</f>
        <v>36</v>
      </c>
      <c r="L104" t="str" cm="1">
        <f t="array" ref="L104">_xlfn.IFS(Table1[[#This Row],[Age]]&lt;=12,"Kids",Table1[[#This Row],[Age]]&lt;=19,"Teenage",Table1[[#This Row],[Age]]&lt;=29,"Young Adult",Table1[[#This Row],[Age]]&lt;=45,"Adult",Table1[[#This Row],[Age]]&gt;=46,"Senior")</f>
        <v>Adult</v>
      </c>
      <c r="M104" t="str">
        <f>VLOOKUP(B104,customers!A$2:D$101,3,0)</f>
        <v>Mumbai</v>
      </c>
      <c r="N104" t="str">
        <f>VLOOKUP(B104,customers!$A$2:$D$101,4,0)</f>
        <v>Maharashtra</v>
      </c>
      <c r="O104" t="str">
        <f>VLOOKUP(C104,'products '!$A$2:$H$3072,2,0)</f>
        <v>Men</v>
      </c>
      <c r="P104" t="str">
        <f>VLOOKUP(C104,'products '!$A$2:$H$3072,3,0)</f>
        <v>Topwear</v>
      </c>
      <c r="Q104" t="str">
        <f>VLOOKUP(C104,'products '!$A$2:$H$3072,4,0)</f>
        <v>Shirts</v>
      </c>
      <c r="R104" t="str">
        <f>VLOOKUP(C104,'products '!$A$2:$H$3072,5,0)</f>
        <v>Allen Solly</v>
      </c>
      <c r="S104">
        <f>VLOOKUP(C104,'products '!$A$2:$H$3072,6,0)</f>
        <v>36</v>
      </c>
      <c r="T104" t="str">
        <f>VLOOKUP(C104,'products '!$A$2:$H$3072,7,0)</f>
        <v>Off white</v>
      </c>
      <c r="U104">
        <f>VLOOKUP(C104,'products '!$A$2:$H$3072,8,0)</f>
        <v>2</v>
      </c>
    </row>
    <row r="105" spans="1:21" x14ac:dyDescent="0.3">
      <c r="A105" t="s">
        <v>3522</v>
      </c>
      <c r="B105" t="s">
        <v>3288</v>
      </c>
      <c r="C105" t="s">
        <v>2296</v>
      </c>
      <c r="D105" s="1">
        <f t="shared" ca="1" si="1"/>
        <v>44588</v>
      </c>
      <c r="E105" s="1" t="str">
        <f ca="1">TEXT(Table1[[#This Row],[Date]],"mmm")</f>
        <v>Jan</v>
      </c>
      <c r="F105" s="1" t="str">
        <f ca="1">TEXT(Table1[[#This Row],[Date]],"yyyy")</f>
        <v>2022</v>
      </c>
      <c r="G105" s="2">
        <v>264</v>
      </c>
      <c r="H105" s="2">
        <v>0.35</v>
      </c>
      <c r="I105" s="2" t="str" cm="1">
        <f t="array" ref="I105">_xlfn.IFS(Table1[[#This Row],[Discount]]&lt;=0.2,"Low",Table1[[#This Row],[Discount]]&lt;=0.4,"Medium",Table1[[#This Row],[Discount]]&gt;0.4,"High")</f>
        <v>Medium</v>
      </c>
      <c r="J105" s="2">
        <f>Table1[[#This Row],[Original Price]]*(1-Table1[[#This Row],[Discount]])</f>
        <v>171.6</v>
      </c>
      <c r="K105">
        <f>VLOOKUP(B105,customers!$A$2:$D$101,2,0)</f>
        <v>40</v>
      </c>
      <c r="L105" t="str" cm="1">
        <f t="array" ref="L105">_xlfn.IFS(Table1[[#This Row],[Age]]&lt;=12,"Kids",Table1[[#This Row],[Age]]&lt;=19,"Teenage",Table1[[#This Row],[Age]]&lt;=29,"Young Adult",Table1[[#This Row],[Age]]&lt;=45,"Adult",Table1[[#This Row],[Age]]&gt;=46,"Senior")</f>
        <v>Adult</v>
      </c>
      <c r="M105" t="str">
        <f>VLOOKUP(B105,customers!A$2:D$101,3,0)</f>
        <v>Pune</v>
      </c>
      <c r="N105" t="str">
        <f>VLOOKUP(B105,customers!$A$2:$D$101,4,0)</f>
        <v>Maharashtra</v>
      </c>
      <c r="O105" t="str">
        <f>VLOOKUP(C105,'products '!$A$2:$H$3072,2,0)</f>
        <v>Men</v>
      </c>
      <c r="P105" t="str">
        <f>VLOOKUP(C105,'products '!$A$2:$H$3072,3,0)</f>
        <v>Topwear</v>
      </c>
      <c r="Q105" t="str">
        <f>VLOOKUP(C105,'products '!$A$2:$H$3072,4,0)</f>
        <v>Shirts</v>
      </c>
      <c r="R105" t="str">
        <f>VLOOKUP(C105,'products '!$A$2:$H$3072,5,0)</f>
        <v>Allen Solly</v>
      </c>
      <c r="S105">
        <f>VLOOKUP(C105,'products '!$A$2:$H$3072,6,0)</f>
        <v>36</v>
      </c>
      <c r="T105" t="str">
        <f>VLOOKUP(C105,'products '!$A$2:$H$3072,7,0)</f>
        <v>Off white</v>
      </c>
      <c r="U105">
        <f>VLOOKUP(C105,'products '!$A$2:$H$3072,8,0)</f>
        <v>5</v>
      </c>
    </row>
    <row r="106" spans="1:21" x14ac:dyDescent="0.3">
      <c r="A106" t="s">
        <v>3523</v>
      </c>
      <c r="B106" t="s">
        <v>3289</v>
      </c>
      <c r="C106" t="s">
        <v>2297</v>
      </c>
      <c r="D106" s="1">
        <f t="shared" ca="1" si="1"/>
        <v>44755</v>
      </c>
      <c r="E106" s="1" t="str">
        <f ca="1">TEXT(Table1[[#This Row],[Date]],"mmm")</f>
        <v>Jul</v>
      </c>
      <c r="F106" s="1" t="str">
        <f ca="1">TEXT(Table1[[#This Row],[Date]],"yyyy")</f>
        <v>2022</v>
      </c>
      <c r="G106" s="2">
        <v>433</v>
      </c>
      <c r="H106" s="2">
        <v>0.35</v>
      </c>
      <c r="I106" s="2" t="str" cm="1">
        <f t="array" ref="I106">_xlfn.IFS(Table1[[#This Row],[Discount]]&lt;=0.2,"Low",Table1[[#This Row],[Discount]]&lt;=0.4,"Medium",Table1[[#This Row],[Discount]]&gt;0.4,"High")</f>
        <v>Medium</v>
      </c>
      <c r="J106" s="2">
        <f>Table1[[#This Row],[Original Price]]*(1-Table1[[#This Row],[Discount]])</f>
        <v>281.45</v>
      </c>
      <c r="K106">
        <f>VLOOKUP(B106,customers!$A$2:$D$101,2,0)</f>
        <v>25</v>
      </c>
      <c r="L106" t="str" cm="1">
        <f t="array" ref="L106">_xlfn.IFS(Table1[[#This Row],[Age]]&lt;=12,"Kids",Table1[[#This Row],[Age]]&lt;=19,"Teenage",Table1[[#This Row],[Age]]&lt;=29,"Young Adult",Table1[[#This Row],[Age]]&lt;=45,"Adult",Table1[[#This Row],[Age]]&gt;=46,"Senior")</f>
        <v>Young Adult</v>
      </c>
      <c r="M106" t="str">
        <f>VLOOKUP(B106,customers!A$2:D$101,3,0)</f>
        <v>Pune</v>
      </c>
      <c r="N106" t="str">
        <f>VLOOKUP(B106,customers!$A$2:$D$101,4,0)</f>
        <v>Maharashtra</v>
      </c>
      <c r="O106" t="str">
        <f>VLOOKUP(C106,'products '!$A$2:$H$3072,2,0)</f>
        <v>Men</v>
      </c>
      <c r="P106" t="str">
        <f>VLOOKUP(C106,'products '!$A$2:$H$3072,3,0)</f>
        <v>Topwear</v>
      </c>
      <c r="Q106" t="str">
        <f>VLOOKUP(C106,'products '!$A$2:$H$3072,4,0)</f>
        <v>Shirts</v>
      </c>
      <c r="R106" t="str">
        <f>VLOOKUP(C106,'products '!$A$2:$H$3072,5,0)</f>
        <v>Allen Solly</v>
      </c>
      <c r="S106">
        <f>VLOOKUP(C106,'products '!$A$2:$H$3072,6,0)</f>
        <v>36</v>
      </c>
      <c r="T106" t="str">
        <f>VLOOKUP(C106,'products '!$A$2:$H$3072,7,0)</f>
        <v>Off white</v>
      </c>
      <c r="U106">
        <f>VLOOKUP(C106,'products '!$A$2:$H$3072,8,0)</f>
        <v>5</v>
      </c>
    </row>
    <row r="107" spans="1:21" x14ac:dyDescent="0.3">
      <c r="A107" t="s">
        <v>3524</v>
      </c>
      <c r="B107" t="s">
        <v>3290</v>
      </c>
      <c r="C107" t="s">
        <v>2298</v>
      </c>
      <c r="D107" s="1">
        <f t="shared" ca="1" si="1"/>
        <v>44667</v>
      </c>
      <c r="E107" s="1" t="str">
        <f ca="1">TEXT(Table1[[#This Row],[Date]],"mmm")</f>
        <v>Apr</v>
      </c>
      <c r="F107" s="1" t="str">
        <f ca="1">TEXT(Table1[[#This Row],[Date]],"yyyy")</f>
        <v>2022</v>
      </c>
      <c r="G107" s="2">
        <v>562</v>
      </c>
      <c r="H107" s="2">
        <v>0.55000000000000004</v>
      </c>
      <c r="I107" s="2" t="str" cm="1">
        <f t="array" ref="I107">_xlfn.IFS(Table1[[#This Row],[Discount]]&lt;=0.2,"Low",Table1[[#This Row],[Discount]]&lt;=0.4,"Medium",Table1[[#This Row],[Discount]]&gt;0.4,"High")</f>
        <v>High</v>
      </c>
      <c r="J107" s="2">
        <f>Table1[[#This Row],[Original Price]]*(1-Table1[[#This Row],[Discount]])</f>
        <v>252.89999999999998</v>
      </c>
      <c r="K107">
        <f>VLOOKUP(B107,customers!$A$2:$D$101,2,0)</f>
        <v>16</v>
      </c>
      <c r="L107" t="str" cm="1">
        <f t="array" ref="L107">_xlfn.IFS(Table1[[#This Row],[Age]]&lt;=12,"Kids",Table1[[#This Row],[Age]]&lt;=19,"Teenage",Table1[[#This Row],[Age]]&lt;=29,"Young Adult",Table1[[#This Row],[Age]]&lt;=45,"Adult",Table1[[#This Row],[Age]]&gt;=46,"Senior")</f>
        <v>Teenage</v>
      </c>
      <c r="M107" t="str">
        <f>VLOOKUP(B107,customers!A$2:D$101,3,0)</f>
        <v>Pune</v>
      </c>
      <c r="N107" t="str">
        <f>VLOOKUP(B107,customers!$A$2:$D$101,4,0)</f>
        <v>Maharashtra</v>
      </c>
      <c r="O107" t="str">
        <f>VLOOKUP(C107,'products '!$A$2:$H$3072,2,0)</f>
        <v>Men</v>
      </c>
      <c r="P107" t="str">
        <f>VLOOKUP(C107,'products '!$A$2:$H$3072,3,0)</f>
        <v>Topwear</v>
      </c>
      <c r="Q107" t="str">
        <f>VLOOKUP(C107,'products '!$A$2:$H$3072,4,0)</f>
        <v>Shirts</v>
      </c>
      <c r="R107" t="str">
        <f>VLOOKUP(C107,'products '!$A$2:$H$3072,5,0)</f>
        <v>Allen Solly</v>
      </c>
      <c r="S107">
        <f>VLOOKUP(C107,'products '!$A$2:$H$3072,6,0)</f>
        <v>36</v>
      </c>
      <c r="T107" t="str">
        <f>VLOOKUP(C107,'products '!$A$2:$H$3072,7,0)</f>
        <v>Green</v>
      </c>
      <c r="U107">
        <f>VLOOKUP(C107,'products '!$A$2:$H$3072,8,0)</f>
        <v>4</v>
      </c>
    </row>
    <row r="108" spans="1:21" x14ac:dyDescent="0.3">
      <c r="A108" t="s">
        <v>3525</v>
      </c>
      <c r="B108" t="s">
        <v>3291</v>
      </c>
      <c r="C108" t="s">
        <v>2299</v>
      </c>
      <c r="D108" s="1">
        <f t="shared" ca="1" si="1"/>
        <v>44597</v>
      </c>
      <c r="E108" s="1" t="str">
        <f ca="1">TEXT(Table1[[#This Row],[Date]],"mmm")</f>
        <v>Feb</v>
      </c>
      <c r="F108" s="1" t="str">
        <f ca="1">TEXT(Table1[[#This Row],[Date]],"yyyy")</f>
        <v>2022</v>
      </c>
      <c r="G108" s="2">
        <v>423</v>
      </c>
      <c r="H108" s="2">
        <v>0.55000000000000004</v>
      </c>
      <c r="I108" s="2" t="str" cm="1">
        <f t="array" ref="I108">_xlfn.IFS(Table1[[#This Row],[Discount]]&lt;=0.2,"Low",Table1[[#This Row],[Discount]]&lt;=0.4,"Medium",Table1[[#This Row],[Discount]]&gt;0.4,"High")</f>
        <v>High</v>
      </c>
      <c r="J108" s="2">
        <f>Table1[[#This Row],[Original Price]]*(1-Table1[[#This Row],[Discount]])</f>
        <v>190.35</v>
      </c>
      <c r="K108">
        <f>VLOOKUP(B108,customers!$A$2:$D$101,2,0)</f>
        <v>23</v>
      </c>
      <c r="L108" t="str" cm="1">
        <f t="array" ref="L108">_xlfn.IFS(Table1[[#This Row],[Age]]&lt;=12,"Kids",Table1[[#This Row],[Age]]&lt;=19,"Teenage",Table1[[#This Row],[Age]]&lt;=29,"Young Adult",Table1[[#This Row],[Age]]&lt;=45,"Adult",Table1[[#This Row],[Age]]&gt;=46,"Senior")</f>
        <v>Young Adult</v>
      </c>
      <c r="M108" t="str">
        <f>VLOOKUP(B108,customers!A$2:D$101,3,0)</f>
        <v>Pune</v>
      </c>
      <c r="N108" t="str">
        <f>VLOOKUP(B108,customers!$A$2:$D$101,4,0)</f>
        <v>Maharashtra</v>
      </c>
      <c r="O108" t="str">
        <f>VLOOKUP(C108,'products '!$A$2:$H$3072,2,0)</f>
        <v>Men</v>
      </c>
      <c r="P108" t="str">
        <f>VLOOKUP(C108,'products '!$A$2:$H$3072,3,0)</f>
        <v>Topwear</v>
      </c>
      <c r="Q108" t="str">
        <f>VLOOKUP(C108,'products '!$A$2:$H$3072,4,0)</f>
        <v>Shirts</v>
      </c>
      <c r="R108" t="str">
        <f>VLOOKUP(C108,'products '!$A$2:$H$3072,5,0)</f>
        <v>Allen Solly</v>
      </c>
      <c r="S108">
        <f>VLOOKUP(C108,'products '!$A$2:$H$3072,6,0)</f>
        <v>40</v>
      </c>
      <c r="T108" t="str">
        <f>VLOOKUP(C108,'products '!$A$2:$H$3072,7,0)</f>
        <v>Green</v>
      </c>
      <c r="U108">
        <f>VLOOKUP(C108,'products '!$A$2:$H$3072,8,0)</f>
        <v>4</v>
      </c>
    </row>
    <row r="109" spans="1:21" x14ac:dyDescent="0.3">
      <c r="A109" t="s">
        <v>3526</v>
      </c>
      <c r="B109" t="s">
        <v>3292</v>
      </c>
      <c r="C109" t="s">
        <v>2300</v>
      </c>
      <c r="D109" s="1">
        <f t="shared" ca="1" si="1"/>
        <v>44461</v>
      </c>
      <c r="E109" s="1" t="str">
        <f ca="1">TEXT(Table1[[#This Row],[Date]],"mmm")</f>
        <v>Sep</v>
      </c>
      <c r="F109" s="1" t="str">
        <f ca="1">TEXT(Table1[[#This Row],[Date]],"yyyy")</f>
        <v>2021</v>
      </c>
      <c r="G109" s="2">
        <v>621</v>
      </c>
      <c r="H109" s="2">
        <v>0.55000000000000004</v>
      </c>
      <c r="I109" s="2" t="str" cm="1">
        <f t="array" ref="I109">_xlfn.IFS(Table1[[#This Row],[Discount]]&lt;=0.2,"Low",Table1[[#This Row],[Discount]]&lt;=0.4,"Medium",Table1[[#This Row],[Discount]]&gt;0.4,"High")</f>
        <v>High</v>
      </c>
      <c r="J109" s="2">
        <f>Table1[[#This Row],[Original Price]]*(1-Table1[[#This Row],[Discount]])</f>
        <v>279.45</v>
      </c>
      <c r="K109">
        <f>VLOOKUP(B109,customers!$A$2:$D$101,2,0)</f>
        <v>22</v>
      </c>
      <c r="L109" t="str" cm="1">
        <f t="array" ref="L109">_xlfn.IFS(Table1[[#This Row],[Age]]&lt;=12,"Kids",Table1[[#This Row],[Age]]&lt;=19,"Teenage",Table1[[#This Row],[Age]]&lt;=29,"Young Adult",Table1[[#This Row],[Age]]&lt;=45,"Adult",Table1[[#This Row],[Age]]&gt;=46,"Senior")</f>
        <v>Young Adult</v>
      </c>
      <c r="M109" t="str">
        <f>VLOOKUP(B109,customers!A$2:D$101,3,0)</f>
        <v>Pune</v>
      </c>
      <c r="N109" t="str">
        <f>VLOOKUP(B109,customers!$A$2:$D$101,4,0)</f>
        <v>Maharashtra</v>
      </c>
      <c r="O109" t="str">
        <f>VLOOKUP(C109,'products '!$A$2:$H$3072,2,0)</f>
        <v>Men</v>
      </c>
      <c r="P109" t="str">
        <f>VLOOKUP(C109,'products '!$A$2:$H$3072,3,0)</f>
        <v>Topwear</v>
      </c>
      <c r="Q109" t="str">
        <f>VLOOKUP(C109,'products '!$A$2:$H$3072,4,0)</f>
        <v>Shirts</v>
      </c>
      <c r="R109" t="str">
        <f>VLOOKUP(C109,'products '!$A$2:$H$3072,5,0)</f>
        <v>Allen Solly</v>
      </c>
      <c r="S109">
        <f>VLOOKUP(C109,'products '!$A$2:$H$3072,6,0)</f>
        <v>40</v>
      </c>
      <c r="T109" t="str">
        <f>VLOOKUP(C109,'products '!$A$2:$H$3072,7,0)</f>
        <v>Green</v>
      </c>
      <c r="U109">
        <f>VLOOKUP(C109,'products '!$A$2:$H$3072,8,0)</f>
        <v>4</v>
      </c>
    </row>
    <row r="110" spans="1:21" x14ac:dyDescent="0.3">
      <c r="A110" t="s">
        <v>3527</v>
      </c>
      <c r="B110" t="s">
        <v>3293</v>
      </c>
      <c r="C110" t="s">
        <v>2301</v>
      </c>
      <c r="D110" s="1">
        <f t="shared" ca="1" si="1"/>
        <v>44406</v>
      </c>
      <c r="E110" s="1" t="str">
        <f ca="1">TEXT(Table1[[#This Row],[Date]],"mmm")</f>
        <v>Jul</v>
      </c>
      <c r="F110" s="1" t="str">
        <f ca="1">TEXT(Table1[[#This Row],[Date]],"yyyy")</f>
        <v>2021</v>
      </c>
      <c r="G110" s="2">
        <v>333</v>
      </c>
      <c r="H110" s="2">
        <v>0.55000000000000004</v>
      </c>
      <c r="I110" s="2" t="str" cm="1">
        <f t="array" ref="I110">_xlfn.IFS(Table1[[#This Row],[Discount]]&lt;=0.2,"Low",Table1[[#This Row],[Discount]]&lt;=0.4,"Medium",Table1[[#This Row],[Discount]]&gt;0.4,"High")</f>
        <v>High</v>
      </c>
      <c r="J110" s="2">
        <f>Table1[[#This Row],[Original Price]]*(1-Table1[[#This Row],[Discount]])</f>
        <v>149.85</v>
      </c>
      <c r="K110">
        <f>VLOOKUP(B110,customers!$A$2:$D$101,2,0)</f>
        <v>17</v>
      </c>
      <c r="L110" t="str" cm="1">
        <f t="array" ref="L110">_xlfn.IFS(Table1[[#This Row],[Age]]&lt;=12,"Kids",Table1[[#This Row],[Age]]&lt;=19,"Teenage",Table1[[#This Row],[Age]]&lt;=29,"Young Adult",Table1[[#This Row],[Age]]&lt;=45,"Adult",Table1[[#This Row],[Age]]&gt;=46,"Senior")</f>
        <v>Teenage</v>
      </c>
      <c r="M110" t="str">
        <f>VLOOKUP(B110,customers!A$2:D$101,3,0)</f>
        <v>Hyderabad</v>
      </c>
      <c r="N110" t="str">
        <f>VLOOKUP(B110,customers!$A$2:$D$101,4,0)</f>
        <v>Telangana</v>
      </c>
      <c r="O110" t="str">
        <f>VLOOKUP(C110,'products '!$A$2:$H$3072,2,0)</f>
        <v>Men</v>
      </c>
      <c r="P110" t="str">
        <f>VLOOKUP(C110,'products '!$A$2:$H$3072,3,0)</f>
        <v>Topwear</v>
      </c>
      <c r="Q110" t="str">
        <f>VLOOKUP(C110,'products '!$A$2:$H$3072,4,0)</f>
        <v>Shirts</v>
      </c>
      <c r="R110" t="str">
        <f>VLOOKUP(C110,'products '!$A$2:$H$3072,5,0)</f>
        <v>Allen Solly</v>
      </c>
      <c r="S110">
        <f>VLOOKUP(C110,'products '!$A$2:$H$3072,6,0)</f>
        <v>40</v>
      </c>
      <c r="T110" t="str">
        <f>VLOOKUP(C110,'products '!$A$2:$H$3072,7,0)</f>
        <v>Sea Green</v>
      </c>
      <c r="U110">
        <f>VLOOKUP(C110,'products '!$A$2:$H$3072,8,0)</f>
        <v>3</v>
      </c>
    </row>
    <row r="111" spans="1:21" x14ac:dyDescent="0.3">
      <c r="A111" t="s">
        <v>3528</v>
      </c>
      <c r="B111" t="s">
        <v>3294</v>
      </c>
      <c r="C111" t="s">
        <v>2302</v>
      </c>
      <c r="D111" s="1">
        <f t="shared" ca="1" si="1"/>
        <v>44372</v>
      </c>
      <c r="E111" s="1" t="str">
        <f ca="1">TEXT(Table1[[#This Row],[Date]],"mmm")</f>
        <v>Jun</v>
      </c>
      <c r="F111" s="1" t="str">
        <f ca="1">TEXT(Table1[[#This Row],[Date]],"yyyy")</f>
        <v>2021</v>
      </c>
      <c r="G111" s="2">
        <v>236</v>
      </c>
      <c r="H111" s="2">
        <v>0.5</v>
      </c>
      <c r="I111" s="2" t="str" cm="1">
        <f t="array" ref="I111">_xlfn.IFS(Table1[[#This Row],[Discount]]&lt;=0.2,"Low",Table1[[#This Row],[Discount]]&lt;=0.4,"Medium",Table1[[#This Row],[Discount]]&gt;0.4,"High")</f>
        <v>High</v>
      </c>
      <c r="J111" s="2">
        <f>Table1[[#This Row],[Original Price]]*(1-Table1[[#This Row],[Discount]])</f>
        <v>118</v>
      </c>
      <c r="K111">
        <f>VLOOKUP(B111,customers!$A$2:$D$101,2,0)</f>
        <v>19</v>
      </c>
      <c r="L111" t="str" cm="1">
        <f t="array" ref="L111">_xlfn.IFS(Table1[[#This Row],[Age]]&lt;=12,"Kids",Table1[[#This Row],[Age]]&lt;=19,"Teenage",Table1[[#This Row],[Age]]&lt;=29,"Young Adult",Table1[[#This Row],[Age]]&lt;=45,"Adult",Table1[[#This Row],[Age]]&gt;=46,"Senior")</f>
        <v>Teenage</v>
      </c>
      <c r="M111" t="str">
        <f>VLOOKUP(B111,customers!A$2:D$101,3,0)</f>
        <v>Hyderabad</v>
      </c>
      <c r="N111" t="str">
        <f>VLOOKUP(B111,customers!$A$2:$D$101,4,0)</f>
        <v>Telangana</v>
      </c>
      <c r="O111" t="str">
        <f>VLOOKUP(C111,'products '!$A$2:$H$3072,2,0)</f>
        <v>Men</v>
      </c>
      <c r="P111" t="str">
        <f>VLOOKUP(C111,'products '!$A$2:$H$3072,3,0)</f>
        <v>Topwear</v>
      </c>
      <c r="Q111" t="str">
        <f>VLOOKUP(C111,'products '!$A$2:$H$3072,4,0)</f>
        <v>Shirts</v>
      </c>
      <c r="R111" t="str">
        <f>VLOOKUP(C111,'products '!$A$2:$H$3072,5,0)</f>
        <v>Allen Solly</v>
      </c>
      <c r="S111">
        <f>VLOOKUP(C111,'products '!$A$2:$H$3072,6,0)</f>
        <v>40</v>
      </c>
      <c r="T111" t="str">
        <f>VLOOKUP(C111,'products '!$A$2:$H$3072,7,0)</f>
        <v>Sea Green</v>
      </c>
      <c r="U111">
        <f>VLOOKUP(C111,'products '!$A$2:$H$3072,8,0)</f>
        <v>5</v>
      </c>
    </row>
    <row r="112" spans="1:21" x14ac:dyDescent="0.3">
      <c r="A112" t="s">
        <v>3529</v>
      </c>
      <c r="B112" t="s">
        <v>3295</v>
      </c>
      <c r="C112" t="s">
        <v>2303</v>
      </c>
      <c r="D112" s="1">
        <f t="shared" ca="1" si="1"/>
        <v>44908</v>
      </c>
      <c r="E112" s="1" t="str">
        <f ca="1">TEXT(Table1[[#This Row],[Date]],"mmm")</f>
        <v>Dec</v>
      </c>
      <c r="F112" s="1" t="str">
        <f ca="1">TEXT(Table1[[#This Row],[Date]],"yyyy")</f>
        <v>2022</v>
      </c>
      <c r="G112" s="2">
        <v>456</v>
      </c>
      <c r="H112" s="2">
        <v>0.5</v>
      </c>
      <c r="I112" s="2" t="str" cm="1">
        <f t="array" ref="I112">_xlfn.IFS(Table1[[#This Row],[Discount]]&lt;=0.2,"Low",Table1[[#This Row],[Discount]]&lt;=0.4,"Medium",Table1[[#This Row],[Discount]]&gt;0.4,"High")</f>
        <v>High</v>
      </c>
      <c r="J112" s="2">
        <f>Table1[[#This Row],[Original Price]]*(1-Table1[[#This Row],[Discount]])</f>
        <v>228</v>
      </c>
      <c r="K112">
        <f>VLOOKUP(B112,customers!$A$2:$D$101,2,0)</f>
        <v>18</v>
      </c>
      <c r="L112" t="str" cm="1">
        <f t="array" ref="L112">_xlfn.IFS(Table1[[#This Row],[Age]]&lt;=12,"Kids",Table1[[#This Row],[Age]]&lt;=19,"Teenage",Table1[[#This Row],[Age]]&lt;=29,"Young Adult",Table1[[#This Row],[Age]]&lt;=45,"Adult",Table1[[#This Row],[Age]]&gt;=46,"Senior")</f>
        <v>Teenage</v>
      </c>
      <c r="M112" t="str">
        <f>VLOOKUP(B112,customers!A$2:D$101,3,0)</f>
        <v>Hyderabad</v>
      </c>
      <c r="N112" t="str">
        <f>VLOOKUP(B112,customers!$A$2:$D$101,4,0)</f>
        <v>Telangana</v>
      </c>
      <c r="O112" t="str">
        <f>VLOOKUP(C112,'products '!$A$2:$H$3072,2,0)</f>
        <v>Men</v>
      </c>
      <c r="P112" t="str">
        <f>VLOOKUP(C112,'products '!$A$2:$H$3072,3,0)</f>
        <v>Topwear</v>
      </c>
      <c r="Q112" t="str">
        <f>VLOOKUP(C112,'products '!$A$2:$H$3072,4,0)</f>
        <v>Shirts</v>
      </c>
      <c r="R112" t="str">
        <f>VLOOKUP(C112,'products '!$A$2:$H$3072,5,0)</f>
        <v>Allen Solly</v>
      </c>
      <c r="S112">
        <f>VLOOKUP(C112,'products '!$A$2:$H$3072,6,0)</f>
        <v>42</v>
      </c>
      <c r="T112" t="str">
        <f>VLOOKUP(C112,'products '!$A$2:$H$3072,7,0)</f>
        <v>Sea Green</v>
      </c>
      <c r="U112">
        <f>VLOOKUP(C112,'products '!$A$2:$H$3072,8,0)</f>
        <v>4</v>
      </c>
    </row>
    <row r="113" spans="1:21" x14ac:dyDescent="0.3">
      <c r="A113" t="s">
        <v>3530</v>
      </c>
      <c r="B113" t="s">
        <v>3296</v>
      </c>
      <c r="C113" t="s">
        <v>2304</v>
      </c>
      <c r="D113" s="1">
        <f t="shared" ca="1" si="1"/>
        <v>44956</v>
      </c>
      <c r="E113" s="1" t="str">
        <f ca="1">TEXT(Table1[[#This Row],[Date]],"mmm")</f>
        <v>Jan</v>
      </c>
      <c r="F113" s="1" t="str">
        <f ca="1">TEXT(Table1[[#This Row],[Date]],"yyyy")</f>
        <v>2023</v>
      </c>
      <c r="G113" s="2">
        <v>963</v>
      </c>
      <c r="H113" s="2">
        <v>0.5</v>
      </c>
      <c r="I113" s="2" t="str" cm="1">
        <f t="array" ref="I113">_xlfn.IFS(Table1[[#This Row],[Discount]]&lt;=0.2,"Low",Table1[[#This Row],[Discount]]&lt;=0.4,"Medium",Table1[[#This Row],[Discount]]&gt;0.4,"High")</f>
        <v>High</v>
      </c>
      <c r="J113" s="2">
        <f>Table1[[#This Row],[Original Price]]*(1-Table1[[#This Row],[Discount]])</f>
        <v>481.5</v>
      </c>
      <c r="K113">
        <f>VLOOKUP(B113,customers!$A$2:$D$101,2,0)</f>
        <v>20</v>
      </c>
      <c r="L113" t="str" cm="1">
        <f t="array" ref="L113">_xlfn.IFS(Table1[[#This Row],[Age]]&lt;=12,"Kids",Table1[[#This Row],[Age]]&lt;=19,"Teenage",Table1[[#This Row],[Age]]&lt;=29,"Young Adult",Table1[[#This Row],[Age]]&lt;=45,"Adult",Table1[[#This Row],[Age]]&gt;=46,"Senior")</f>
        <v>Young Adult</v>
      </c>
      <c r="M113" t="str">
        <f>VLOOKUP(B113,customers!A$2:D$101,3,0)</f>
        <v>Hyderabad</v>
      </c>
      <c r="N113" t="str">
        <f>VLOOKUP(B113,customers!$A$2:$D$101,4,0)</f>
        <v>Telangana</v>
      </c>
      <c r="O113" t="str">
        <f>VLOOKUP(C113,'products '!$A$2:$H$3072,2,0)</f>
        <v>Men</v>
      </c>
      <c r="P113" t="str">
        <f>VLOOKUP(C113,'products '!$A$2:$H$3072,3,0)</f>
        <v>Topwear</v>
      </c>
      <c r="Q113" t="str">
        <f>VLOOKUP(C113,'products '!$A$2:$H$3072,4,0)</f>
        <v>Shirts</v>
      </c>
      <c r="R113" t="str">
        <f>VLOOKUP(C113,'products '!$A$2:$H$3072,5,0)</f>
        <v>Allen Solly</v>
      </c>
      <c r="S113">
        <f>VLOOKUP(C113,'products '!$A$2:$H$3072,6,0)</f>
        <v>42</v>
      </c>
      <c r="T113" t="str">
        <f>VLOOKUP(C113,'products '!$A$2:$H$3072,7,0)</f>
        <v>Peach</v>
      </c>
      <c r="U113">
        <f>VLOOKUP(C113,'products '!$A$2:$H$3072,8,0)</f>
        <v>2</v>
      </c>
    </row>
    <row r="114" spans="1:21" x14ac:dyDescent="0.3">
      <c r="A114" t="s">
        <v>3531</v>
      </c>
      <c r="B114" t="s">
        <v>3297</v>
      </c>
      <c r="C114" t="s">
        <v>2305</v>
      </c>
      <c r="D114" s="1">
        <f t="shared" ca="1" si="1"/>
        <v>44563</v>
      </c>
      <c r="E114" s="1" t="str">
        <f ca="1">TEXT(Table1[[#This Row],[Date]],"mmm")</f>
        <v>Jan</v>
      </c>
      <c r="F114" s="1" t="str">
        <f ca="1">TEXT(Table1[[#This Row],[Date]],"yyyy")</f>
        <v>2022</v>
      </c>
      <c r="G114" s="2">
        <v>234</v>
      </c>
      <c r="H114" s="2">
        <v>0.5</v>
      </c>
      <c r="I114" s="2" t="str" cm="1">
        <f t="array" ref="I114">_xlfn.IFS(Table1[[#This Row],[Discount]]&lt;=0.2,"Low",Table1[[#This Row],[Discount]]&lt;=0.4,"Medium",Table1[[#This Row],[Discount]]&gt;0.4,"High")</f>
        <v>High</v>
      </c>
      <c r="J114" s="2">
        <f>Table1[[#This Row],[Original Price]]*(1-Table1[[#This Row],[Discount]])</f>
        <v>117</v>
      </c>
      <c r="K114">
        <f>VLOOKUP(B114,customers!$A$2:$D$101,2,0)</f>
        <v>22</v>
      </c>
      <c r="L114" t="str" cm="1">
        <f t="array" ref="L114">_xlfn.IFS(Table1[[#This Row],[Age]]&lt;=12,"Kids",Table1[[#This Row],[Age]]&lt;=19,"Teenage",Table1[[#This Row],[Age]]&lt;=29,"Young Adult",Table1[[#This Row],[Age]]&lt;=45,"Adult",Table1[[#This Row],[Age]]&gt;=46,"Senior")</f>
        <v>Young Adult</v>
      </c>
      <c r="M114" t="str">
        <f>VLOOKUP(B114,customers!A$2:D$101,3,0)</f>
        <v>Raipur</v>
      </c>
      <c r="N114" t="str">
        <f>VLOOKUP(B114,customers!$A$2:$D$101,4,0)</f>
        <v>Chhatisgarh</v>
      </c>
      <c r="O114" t="str">
        <f>VLOOKUP(C114,'products '!$A$2:$H$3072,2,0)</f>
        <v>Men</v>
      </c>
      <c r="P114" t="str">
        <f>VLOOKUP(C114,'products '!$A$2:$H$3072,3,0)</f>
        <v>Topwear</v>
      </c>
      <c r="Q114" t="str">
        <f>VLOOKUP(C114,'products '!$A$2:$H$3072,4,0)</f>
        <v>Shirts</v>
      </c>
      <c r="R114" t="str">
        <f>VLOOKUP(C114,'products '!$A$2:$H$3072,5,0)</f>
        <v>Allen Solly</v>
      </c>
      <c r="S114">
        <f>VLOOKUP(C114,'products '!$A$2:$H$3072,6,0)</f>
        <v>42</v>
      </c>
      <c r="T114" t="str">
        <f>VLOOKUP(C114,'products '!$A$2:$H$3072,7,0)</f>
        <v>Peach</v>
      </c>
      <c r="U114">
        <f>VLOOKUP(C114,'products '!$A$2:$H$3072,8,0)</f>
        <v>5</v>
      </c>
    </row>
    <row r="115" spans="1:21" x14ac:dyDescent="0.3">
      <c r="A115" t="s">
        <v>3532</v>
      </c>
      <c r="B115" t="s">
        <v>3298</v>
      </c>
      <c r="C115" t="s">
        <v>2306</v>
      </c>
      <c r="D115" s="1">
        <f t="shared" ca="1" si="1"/>
        <v>44944</v>
      </c>
      <c r="E115" s="1" t="str">
        <f ca="1">TEXT(Table1[[#This Row],[Date]],"mmm")</f>
        <v>Jan</v>
      </c>
      <c r="F115" s="1" t="str">
        <f ca="1">TEXT(Table1[[#This Row],[Date]],"yyyy")</f>
        <v>2023</v>
      </c>
      <c r="G115" s="2">
        <v>456</v>
      </c>
      <c r="H115" s="2">
        <v>0.5</v>
      </c>
      <c r="I115" s="2" t="str" cm="1">
        <f t="array" ref="I115">_xlfn.IFS(Table1[[#This Row],[Discount]]&lt;=0.2,"Low",Table1[[#This Row],[Discount]]&lt;=0.4,"Medium",Table1[[#This Row],[Discount]]&gt;0.4,"High")</f>
        <v>High</v>
      </c>
      <c r="J115" s="2">
        <f>Table1[[#This Row],[Original Price]]*(1-Table1[[#This Row],[Discount]])</f>
        <v>228</v>
      </c>
      <c r="K115">
        <f>VLOOKUP(B115,customers!$A$2:$D$101,2,0)</f>
        <v>25</v>
      </c>
      <c r="L115" t="str" cm="1">
        <f t="array" ref="L115">_xlfn.IFS(Table1[[#This Row],[Age]]&lt;=12,"Kids",Table1[[#This Row],[Age]]&lt;=19,"Teenage",Table1[[#This Row],[Age]]&lt;=29,"Young Adult",Table1[[#This Row],[Age]]&lt;=45,"Adult",Table1[[#This Row],[Age]]&gt;=46,"Senior")</f>
        <v>Young Adult</v>
      </c>
      <c r="M115" t="str">
        <f>VLOOKUP(B115,customers!A$2:D$101,3,0)</f>
        <v>Raipur</v>
      </c>
      <c r="N115" t="str">
        <f>VLOOKUP(B115,customers!$A$2:$D$101,4,0)</f>
        <v>Chhatisgarh</v>
      </c>
      <c r="O115" t="str">
        <f>VLOOKUP(C115,'products '!$A$2:$H$3072,2,0)</f>
        <v>Men</v>
      </c>
      <c r="P115" t="str">
        <f>VLOOKUP(C115,'products '!$A$2:$H$3072,3,0)</f>
        <v>Topwear</v>
      </c>
      <c r="Q115" t="str">
        <f>VLOOKUP(C115,'products '!$A$2:$H$3072,4,0)</f>
        <v>Shirts</v>
      </c>
      <c r="R115" t="str">
        <f>VLOOKUP(C115,'products '!$A$2:$H$3072,5,0)</f>
        <v>Allen Solly</v>
      </c>
      <c r="S115">
        <f>VLOOKUP(C115,'products '!$A$2:$H$3072,6,0)</f>
        <v>42</v>
      </c>
      <c r="T115" t="str">
        <f>VLOOKUP(C115,'products '!$A$2:$H$3072,7,0)</f>
        <v>Peach</v>
      </c>
      <c r="U115">
        <f>VLOOKUP(C115,'products '!$A$2:$H$3072,8,0)</f>
        <v>5</v>
      </c>
    </row>
    <row r="116" spans="1:21" x14ac:dyDescent="0.3">
      <c r="A116" t="s">
        <v>3533</v>
      </c>
      <c r="B116" t="s">
        <v>3299</v>
      </c>
      <c r="C116" t="s">
        <v>2307</v>
      </c>
      <c r="D116" s="1">
        <f t="shared" ca="1" si="1"/>
        <v>44959</v>
      </c>
      <c r="E116" s="1" t="str">
        <f ca="1">TEXT(Table1[[#This Row],[Date]],"mmm")</f>
        <v>Feb</v>
      </c>
      <c r="F116" s="1" t="str">
        <f ca="1">TEXT(Table1[[#This Row],[Date]],"yyyy")</f>
        <v>2023</v>
      </c>
      <c r="G116" s="2">
        <v>564</v>
      </c>
      <c r="H116" s="2">
        <v>0.3</v>
      </c>
      <c r="I116" s="2" t="str" cm="1">
        <f t="array" ref="I116">_xlfn.IFS(Table1[[#This Row],[Discount]]&lt;=0.2,"Low",Table1[[#This Row],[Discount]]&lt;=0.4,"Medium",Table1[[#This Row],[Discount]]&gt;0.4,"High")</f>
        <v>Medium</v>
      </c>
      <c r="J116" s="2">
        <f>Table1[[#This Row],[Original Price]]*(1-Table1[[#This Row],[Discount]])</f>
        <v>394.79999999999995</v>
      </c>
      <c r="K116">
        <f>VLOOKUP(B116,customers!$A$2:$D$101,2,0)</f>
        <v>27</v>
      </c>
      <c r="L116" t="str" cm="1">
        <f t="array" ref="L116">_xlfn.IFS(Table1[[#This Row],[Age]]&lt;=12,"Kids",Table1[[#This Row],[Age]]&lt;=19,"Teenage",Table1[[#This Row],[Age]]&lt;=29,"Young Adult",Table1[[#This Row],[Age]]&lt;=45,"Adult",Table1[[#This Row],[Age]]&gt;=46,"Senior")</f>
        <v>Young Adult</v>
      </c>
      <c r="M116" t="str">
        <f>VLOOKUP(B116,customers!A$2:D$101,3,0)</f>
        <v>Ahmedabad</v>
      </c>
      <c r="N116" t="str">
        <f>VLOOKUP(B116,customers!$A$2:$D$101,4,0)</f>
        <v>Gujrat</v>
      </c>
      <c r="O116" t="str">
        <f>VLOOKUP(C116,'products '!$A$2:$H$3072,2,0)</f>
        <v>Men</v>
      </c>
      <c r="P116" t="str">
        <f>VLOOKUP(C116,'products '!$A$2:$H$3072,3,0)</f>
        <v>Topwear</v>
      </c>
      <c r="Q116" t="str">
        <f>VLOOKUP(C116,'products '!$A$2:$H$3072,4,0)</f>
        <v>Shirts</v>
      </c>
      <c r="R116" t="str">
        <f>VLOOKUP(C116,'products '!$A$2:$H$3072,5,0)</f>
        <v>Allen Solly</v>
      </c>
      <c r="S116">
        <f>VLOOKUP(C116,'products '!$A$2:$H$3072,6,0)</f>
        <v>44</v>
      </c>
      <c r="T116" t="str">
        <f>VLOOKUP(C116,'products '!$A$2:$H$3072,7,0)</f>
        <v>Peach</v>
      </c>
      <c r="U116">
        <f>VLOOKUP(C116,'products '!$A$2:$H$3072,8,0)</f>
        <v>5</v>
      </c>
    </row>
    <row r="117" spans="1:21" x14ac:dyDescent="0.3">
      <c r="A117" t="s">
        <v>3534</v>
      </c>
      <c r="B117" t="s">
        <v>3300</v>
      </c>
      <c r="C117" t="s">
        <v>2307</v>
      </c>
      <c r="D117" s="1">
        <f t="shared" ca="1" si="1"/>
        <v>44923</v>
      </c>
      <c r="E117" s="1" t="str">
        <f ca="1">TEXT(Table1[[#This Row],[Date]],"mmm")</f>
        <v>Dec</v>
      </c>
      <c r="F117" s="1" t="str">
        <f ca="1">TEXT(Table1[[#This Row],[Date]],"yyyy")</f>
        <v>2022</v>
      </c>
      <c r="G117" s="2">
        <v>634</v>
      </c>
      <c r="H117" s="2">
        <v>0.32</v>
      </c>
      <c r="I117" s="2" t="str" cm="1">
        <f t="array" ref="I117">_xlfn.IFS(Table1[[#This Row],[Discount]]&lt;=0.2,"Low",Table1[[#This Row],[Discount]]&lt;=0.4,"Medium",Table1[[#This Row],[Discount]]&gt;0.4,"High")</f>
        <v>Medium</v>
      </c>
      <c r="J117" s="2">
        <f>Table1[[#This Row],[Original Price]]*(1-Table1[[#This Row],[Discount]])</f>
        <v>431.11999999999995</v>
      </c>
      <c r="K117">
        <f>VLOOKUP(B117,customers!$A$2:$D$101,2,0)</f>
        <v>29</v>
      </c>
      <c r="L117" t="str" cm="1">
        <f t="array" ref="L117">_xlfn.IFS(Table1[[#This Row],[Age]]&lt;=12,"Kids",Table1[[#This Row],[Age]]&lt;=19,"Teenage",Table1[[#This Row],[Age]]&lt;=29,"Young Adult",Table1[[#This Row],[Age]]&lt;=45,"Adult",Table1[[#This Row],[Age]]&gt;=46,"Senior")</f>
        <v>Young Adult</v>
      </c>
      <c r="M117" t="str">
        <f>VLOOKUP(B117,customers!A$2:D$101,3,0)</f>
        <v>Ahmedabad</v>
      </c>
      <c r="N117" t="str">
        <f>VLOOKUP(B117,customers!$A$2:$D$101,4,0)</f>
        <v>Gujrat</v>
      </c>
      <c r="O117" t="str">
        <f>VLOOKUP(C117,'products '!$A$2:$H$3072,2,0)</f>
        <v>Men</v>
      </c>
      <c r="P117" t="str">
        <f>VLOOKUP(C117,'products '!$A$2:$H$3072,3,0)</f>
        <v>Topwear</v>
      </c>
      <c r="Q117" t="str">
        <f>VLOOKUP(C117,'products '!$A$2:$H$3072,4,0)</f>
        <v>Shirts</v>
      </c>
      <c r="R117" t="str">
        <f>VLOOKUP(C117,'products '!$A$2:$H$3072,5,0)</f>
        <v>Allen Solly</v>
      </c>
      <c r="S117">
        <f>VLOOKUP(C117,'products '!$A$2:$H$3072,6,0)</f>
        <v>44</v>
      </c>
      <c r="T117" t="str">
        <f>VLOOKUP(C117,'products '!$A$2:$H$3072,7,0)</f>
        <v>Peach</v>
      </c>
      <c r="U117">
        <f>VLOOKUP(C117,'products '!$A$2:$H$3072,8,0)</f>
        <v>5</v>
      </c>
    </row>
    <row r="118" spans="1:21" x14ac:dyDescent="0.3">
      <c r="A118" t="s">
        <v>3535</v>
      </c>
      <c r="B118" t="s">
        <v>3301</v>
      </c>
      <c r="C118" t="s">
        <v>2307</v>
      </c>
      <c r="D118" s="1">
        <f t="shared" ca="1" si="1"/>
        <v>44209</v>
      </c>
      <c r="E118" s="1" t="str">
        <f ca="1">TEXT(Table1[[#This Row],[Date]],"mmm")</f>
        <v>Jan</v>
      </c>
      <c r="F118" s="1" t="str">
        <f ca="1">TEXT(Table1[[#This Row],[Date]],"yyyy")</f>
        <v>2021</v>
      </c>
      <c r="G118" s="2">
        <v>236</v>
      </c>
      <c r="H118" s="2">
        <v>0.25</v>
      </c>
      <c r="I118" s="2" t="str" cm="1">
        <f t="array" ref="I118">_xlfn.IFS(Table1[[#This Row],[Discount]]&lt;=0.2,"Low",Table1[[#This Row],[Discount]]&lt;=0.4,"Medium",Table1[[#This Row],[Discount]]&gt;0.4,"High")</f>
        <v>Medium</v>
      </c>
      <c r="J118" s="2">
        <f>Table1[[#This Row],[Original Price]]*(1-Table1[[#This Row],[Discount]])</f>
        <v>177</v>
      </c>
      <c r="K118">
        <f>VLOOKUP(B118,customers!$A$2:$D$101,2,0)</f>
        <v>23</v>
      </c>
      <c r="L118" t="str" cm="1">
        <f t="array" ref="L118">_xlfn.IFS(Table1[[#This Row],[Age]]&lt;=12,"Kids",Table1[[#This Row],[Age]]&lt;=19,"Teenage",Table1[[#This Row],[Age]]&lt;=29,"Young Adult",Table1[[#This Row],[Age]]&lt;=45,"Adult",Table1[[#This Row],[Age]]&gt;=46,"Senior")</f>
        <v>Young Adult</v>
      </c>
      <c r="M118" t="str">
        <f>VLOOKUP(B118,customers!A$2:D$101,3,0)</f>
        <v>Ahmedabad</v>
      </c>
      <c r="N118" t="str">
        <f>VLOOKUP(B118,customers!$A$2:$D$101,4,0)</f>
        <v>Gujrat</v>
      </c>
      <c r="O118" t="str">
        <f>VLOOKUP(C118,'products '!$A$2:$H$3072,2,0)</f>
        <v>Men</v>
      </c>
      <c r="P118" t="str">
        <f>VLOOKUP(C118,'products '!$A$2:$H$3072,3,0)</f>
        <v>Topwear</v>
      </c>
      <c r="Q118" t="str">
        <f>VLOOKUP(C118,'products '!$A$2:$H$3072,4,0)</f>
        <v>Shirts</v>
      </c>
      <c r="R118" t="str">
        <f>VLOOKUP(C118,'products '!$A$2:$H$3072,5,0)</f>
        <v>Allen Solly</v>
      </c>
      <c r="S118">
        <f>VLOOKUP(C118,'products '!$A$2:$H$3072,6,0)</f>
        <v>44</v>
      </c>
      <c r="T118" t="str">
        <f>VLOOKUP(C118,'products '!$A$2:$H$3072,7,0)</f>
        <v>Peach</v>
      </c>
      <c r="U118">
        <f>VLOOKUP(C118,'products '!$A$2:$H$3072,8,0)</f>
        <v>5</v>
      </c>
    </row>
    <row r="119" spans="1:21" x14ac:dyDescent="0.3">
      <c r="A119" t="s">
        <v>3536</v>
      </c>
      <c r="B119" t="s">
        <v>3302</v>
      </c>
      <c r="C119" t="s">
        <v>2308</v>
      </c>
      <c r="D119" s="1">
        <f t="shared" ca="1" si="1"/>
        <v>44407</v>
      </c>
      <c r="E119" s="1" t="str">
        <f ca="1">TEXT(Table1[[#This Row],[Date]],"mmm")</f>
        <v>Jul</v>
      </c>
      <c r="F119" s="1" t="str">
        <f ca="1">TEXT(Table1[[#This Row],[Date]],"yyyy")</f>
        <v>2021</v>
      </c>
      <c r="G119" s="2">
        <v>444</v>
      </c>
      <c r="H119" s="2">
        <v>0.45</v>
      </c>
      <c r="I119" s="2" t="str" cm="1">
        <f t="array" ref="I119">_xlfn.IFS(Table1[[#This Row],[Discount]]&lt;=0.2,"Low",Table1[[#This Row],[Discount]]&lt;=0.4,"Medium",Table1[[#This Row],[Discount]]&gt;0.4,"High")</f>
        <v>High</v>
      </c>
      <c r="J119" s="2">
        <f>Table1[[#This Row],[Original Price]]*(1-Table1[[#This Row],[Discount]])</f>
        <v>244.20000000000002</v>
      </c>
      <c r="K119">
        <f>VLOOKUP(B119,customers!$A$2:$D$101,2,0)</f>
        <v>25</v>
      </c>
      <c r="L119" t="str" cm="1">
        <f t="array" ref="L119">_xlfn.IFS(Table1[[#This Row],[Age]]&lt;=12,"Kids",Table1[[#This Row],[Age]]&lt;=19,"Teenage",Table1[[#This Row],[Age]]&lt;=29,"Young Adult",Table1[[#This Row],[Age]]&lt;=45,"Adult",Table1[[#This Row],[Age]]&gt;=46,"Senior")</f>
        <v>Young Adult</v>
      </c>
      <c r="M119" t="str">
        <f>VLOOKUP(B119,customers!A$2:D$101,3,0)</f>
        <v>Ahmedabad</v>
      </c>
      <c r="N119" t="str">
        <f>VLOOKUP(B119,customers!$A$2:$D$101,4,0)</f>
        <v>Gujrat</v>
      </c>
      <c r="O119" t="str">
        <f>VLOOKUP(C119,'products '!$A$2:$H$3072,2,0)</f>
        <v>Men</v>
      </c>
      <c r="P119" t="str">
        <f>VLOOKUP(C119,'products '!$A$2:$H$3072,3,0)</f>
        <v>Topwear</v>
      </c>
      <c r="Q119" t="str">
        <f>VLOOKUP(C119,'products '!$A$2:$H$3072,4,0)</f>
        <v>Shirts</v>
      </c>
      <c r="R119" t="str">
        <f>VLOOKUP(C119,'products '!$A$2:$H$3072,5,0)</f>
        <v>Roadster</v>
      </c>
      <c r="S119">
        <f>VLOOKUP(C119,'products '!$A$2:$H$3072,6,0)</f>
        <v>44</v>
      </c>
      <c r="T119" t="str">
        <f>VLOOKUP(C119,'products '!$A$2:$H$3072,7,0)</f>
        <v>Peach</v>
      </c>
      <c r="U119">
        <f>VLOOKUP(C119,'products '!$A$2:$H$3072,8,0)</f>
        <v>4</v>
      </c>
    </row>
    <row r="120" spans="1:21" x14ac:dyDescent="0.3">
      <c r="A120" t="s">
        <v>3537</v>
      </c>
      <c r="B120" t="s">
        <v>3303</v>
      </c>
      <c r="C120" t="s">
        <v>2309</v>
      </c>
      <c r="D120" s="1">
        <f t="shared" ca="1" si="1"/>
        <v>44362</v>
      </c>
      <c r="E120" s="1" t="str">
        <f ca="1">TEXT(Table1[[#This Row],[Date]],"mmm")</f>
        <v>Jun</v>
      </c>
      <c r="F120" s="1" t="str">
        <f ca="1">TEXT(Table1[[#This Row],[Date]],"yyyy")</f>
        <v>2021</v>
      </c>
      <c r="G120" s="2">
        <v>456</v>
      </c>
      <c r="H120" s="2">
        <v>0.15</v>
      </c>
      <c r="I120" s="2" t="str" cm="1">
        <f t="array" ref="I120">_xlfn.IFS(Table1[[#This Row],[Discount]]&lt;=0.2,"Low",Table1[[#This Row],[Discount]]&lt;=0.4,"Medium",Table1[[#This Row],[Discount]]&gt;0.4,"High")</f>
        <v>Low</v>
      </c>
      <c r="J120" s="2">
        <f>Table1[[#This Row],[Original Price]]*(1-Table1[[#This Row],[Discount]])</f>
        <v>387.59999999999997</v>
      </c>
      <c r="K120">
        <f>VLOOKUP(B120,customers!$A$2:$D$101,2,0)</f>
        <v>24</v>
      </c>
      <c r="L120" t="str" cm="1">
        <f t="array" ref="L120">_xlfn.IFS(Table1[[#This Row],[Age]]&lt;=12,"Kids",Table1[[#This Row],[Age]]&lt;=19,"Teenage",Table1[[#This Row],[Age]]&lt;=29,"Young Adult",Table1[[#This Row],[Age]]&lt;=45,"Adult",Table1[[#This Row],[Age]]&gt;=46,"Senior")</f>
        <v>Young Adult</v>
      </c>
      <c r="M120" t="str">
        <f>VLOOKUP(B120,customers!A$2:D$101,3,0)</f>
        <v>Ahmedabad</v>
      </c>
      <c r="N120" t="str">
        <f>VLOOKUP(B120,customers!$A$2:$D$101,4,0)</f>
        <v>Gujrat</v>
      </c>
      <c r="O120" t="str">
        <f>VLOOKUP(C120,'products '!$A$2:$H$3072,2,0)</f>
        <v>Men</v>
      </c>
      <c r="P120" t="str">
        <f>VLOOKUP(C120,'products '!$A$2:$H$3072,3,0)</f>
        <v>Topwear</v>
      </c>
      <c r="Q120" t="str">
        <f>VLOOKUP(C120,'products '!$A$2:$H$3072,4,0)</f>
        <v>Shirts</v>
      </c>
      <c r="R120" t="str">
        <f>VLOOKUP(C120,'products '!$A$2:$H$3072,5,0)</f>
        <v>Roadster</v>
      </c>
      <c r="S120">
        <f>VLOOKUP(C120,'products '!$A$2:$H$3072,6,0)</f>
        <v>44</v>
      </c>
      <c r="T120" t="str">
        <f>VLOOKUP(C120,'products '!$A$2:$H$3072,7,0)</f>
        <v>Sea Green</v>
      </c>
      <c r="U120">
        <f>VLOOKUP(C120,'products '!$A$2:$H$3072,8,0)</f>
        <v>4</v>
      </c>
    </row>
    <row r="121" spans="1:21" x14ac:dyDescent="0.3">
      <c r="A121" t="s">
        <v>3538</v>
      </c>
      <c r="B121" t="s">
        <v>3304</v>
      </c>
      <c r="C121" t="s">
        <v>2310</v>
      </c>
      <c r="D121" s="1">
        <f t="shared" ca="1" si="1"/>
        <v>44973</v>
      </c>
      <c r="E121" s="1" t="str">
        <f ca="1">TEXT(Table1[[#This Row],[Date]],"mmm")</f>
        <v>Feb</v>
      </c>
      <c r="F121" s="1" t="str">
        <f ca="1">TEXT(Table1[[#This Row],[Date]],"yyyy")</f>
        <v>2023</v>
      </c>
      <c r="G121" s="2">
        <v>963</v>
      </c>
      <c r="H121" s="2">
        <v>0.33</v>
      </c>
      <c r="I121" s="2" t="str" cm="1">
        <f t="array" ref="I121">_xlfn.IFS(Table1[[#This Row],[Discount]]&lt;=0.2,"Low",Table1[[#This Row],[Discount]]&lt;=0.4,"Medium",Table1[[#This Row],[Discount]]&gt;0.4,"High")</f>
        <v>Medium</v>
      </c>
      <c r="J121" s="2">
        <f>Table1[[#This Row],[Original Price]]*(1-Table1[[#This Row],[Discount]])</f>
        <v>645.20999999999992</v>
      </c>
      <c r="K121">
        <f>VLOOKUP(B121,customers!$A$2:$D$101,2,0)</f>
        <v>15</v>
      </c>
      <c r="L121" t="str" cm="1">
        <f t="array" ref="L121">_xlfn.IFS(Table1[[#This Row],[Age]]&lt;=12,"Kids",Table1[[#This Row],[Age]]&lt;=19,"Teenage",Table1[[#This Row],[Age]]&lt;=29,"Young Adult",Table1[[#This Row],[Age]]&lt;=45,"Adult",Table1[[#This Row],[Age]]&gt;=46,"Senior")</f>
        <v>Teenage</v>
      </c>
      <c r="M121" t="str">
        <f>VLOOKUP(B121,customers!A$2:D$101,3,0)</f>
        <v>Ahmedabad</v>
      </c>
      <c r="N121" t="str">
        <f>VLOOKUP(B121,customers!$A$2:$D$101,4,0)</f>
        <v>Gujrat</v>
      </c>
      <c r="O121" t="str">
        <f>VLOOKUP(C121,'products '!$A$2:$H$3072,2,0)</f>
        <v>Men</v>
      </c>
      <c r="P121" t="str">
        <f>VLOOKUP(C121,'products '!$A$2:$H$3072,3,0)</f>
        <v>Topwear</v>
      </c>
      <c r="Q121" t="str">
        <f>VLOOKUP(C121,'products '!$A$2:$H$3072,4,0)</f>
        <v>Shirts</v>
      </c>
      <c r="R121" t="str">
        <f>VLOOKUP(C121,'products '!$A$2:$H$3072,5,0)</f>
        <v>Roadster</v>
      </c>
      <c r="S121">
        <f>VLOOKUP(C121,'products '!$A$2:$H$3072,6,0)</f>
        <v>44</v>
      </c>
      <c r="T121" t="str">
        <f>VLOOKUP(C121,'products '!$A$2:$H$3072,7,0)</f>
        <v>Sea Green</v>
      </c>
      <c r="U121">
        <f>VLOOKUP(C121,'products '!$A$2:$H$3072,8,0)</f>
        <v>4</v>
      </c>
    </row>
    <row r="122" spans="1:21" x14ac:dyDescent="0.3">
      <c r="A122" t="s">
        <v>3539</v>
      </c>
      <c r="B122" t="s">
        <v>3305</v>
      </c>
      <c r="C122" t="s">
        <v>2311</v>
      </c>
      <c r="D122" s="1">
        <f t="shared" ca="1" si="1"/>
        <v>44715</v>
      </c>
      <c r="E122" s="1" t="str">
        <f ca="1">TEXT(Table1[[#This Row],[Date]],"mmm")</f>
        <v>Jun</v>
      </c>
      <c r="F122" s="1" t="str">
        <f ca="1">TEXT(Table1[[#This Row],[Date]],"yyyy")</f>
        <v>2022</v>
      </c>
      <c r="G122" s="2">
        <v>456</v>
      </c>
      <c r="H122" s="2">
        <v>0.42</v>
      </c>
      <c r="I122" s="2" t="str" cm="1">
        <f t="array" ref="I122">_xlfn.IFS(Table1[[#This Row],[Discount]]&lt;=0.2,"Low",Table1[[#This Row],[Discount]]&lt;=0.4,"Medium",Table1[[#This Row],[Discount]]&gt;0.4,"High")</f>
        <v>High</v>
      </c>
      <c r="J122" s="2">
        <f>Table1[[#This Row],[Original Price]]*(1-Table1[[#This Row],[Discount]])</f>
        <v>264.48</v>
      </c>
      <c r="K122">
        <f>VLOOKUP(B122,customers!$A$2:$D$101,2,0)</f>
        <v>19</v>
      </c>
      <c r="L122" t="str" cm="1">
        <f t="array" ref="L122">_xlfn.IFS(Table1[[#This Row],[Age]]&lt;=12,"Kids",Table1[[#This Row],[Age]]&lt;=19,"Teenage",Table1[[#This Row],[Age]]&lt;=29,"Young Adult",Table1[[#This Row],[Age]]&lt;=45,"Adult",Table1[[#This Row],[Age]]&gt;=46,"Senior")</f>
        <v>Teenage</v>
      </c>
      <c r="M122" t="str">
        <f>VLOOKUP(B122,customers!A$2:D$101,3,0)</f>
        <v>Vadodara</v>
      </c>
      <c r="N122" t="str">
        <f>VLOOKUP(B122,customers!$A$2:$D$101,4,0)</f>
        <v>Gujrat</v>
      </c>
      <c r="O122" t="str">
        <f>VLOOKUP(C122,'products '!$A$2:$H$3072,2,0)</f>
        <v>Men</v>
      </c>
      <c r="P122" t="str">
        <f>VLOOKUP(C122,'products '!$A$2:$H$3072,3,0)</f>
        <v>Topwear</v>
      </c>
      <c r="Q122" t="str">
        <f>VLOOKUP(C122,'products '!$A$2:$H$3072,4,0)</f>
        <v>Shirts</v>
      </c>
      <c r="R122" t="str">
        <f>VLOOKUP(C122,'products '!$A$2:$H$3072,5,0)</f>
        <v>Roadster</v>
      </c>
      <c r="S122">
        <f>VLOOKUP(C122,'products '!$A$2:$H$3072,6,0)</f>
        <v>46</v>
      </c>
      <c r="T122" t="str">
        <f>VLOOKUP(C122,'products '!$A$2:$H$3072,7,0)</f>
        <v>Sea Green</v>
      </c>
      <c r="U122">
        <f>VLOOKUP(C122,'products '!$A$2:$H$3072,8,0)</f>
        <v>5</v>
      </c>
    </row>
    <row r="123" spans="1:21" x14ac:dyDescent="0.3">
      <c r="A123" t="s">
        <v>3540</v>
      </c>
      <c r="B123" t="s">
        <v>3306</v>
      </c>
      <c r="C123" t="s">
        <v>2312</v>
      </c>
      <c r="D123" s="1">
        <f t="shared" ca="1" si="1"/>
        <v>44655</v>
      </c>
      <c r="E123" s="1" t="str">
        <f ca="1">TEXT(Table1[[#This Row],[Date]],"mmm")</f>
        <v>Apr</v>
      </c>
      <c r="F123" s="1" t="str">
        <f ca="1">TEXT(Table1[[#This Row],[Date]],"yyyy")</f>
        <v>2022</v>
      </c>
      <c r="G123" s="2">
        <v>1189</v>
      </c>
      <c r="H123" s="2">
        <v>0.42</v>
      </c>
      <c r="I123" s="2" t="str" cm="1">
        <f t="array" ref="I123">_xlfn.IFS(Table1[[#This Row],[Discount]]&lt;=0.2,"Low",Table1[[#This Row],[Discount]]&lt;=0.4,"Medium",Table1[[#This Row],[Discount]]&gt;0.4,"High")</f>
        <v>High</v>
      </c>
      <c r="J123" s="2">
        <f>Table1[[#This Row],[Original Price]]*(1-Table1[[#This Row],[Discount]])</f>
        <v>689.62000000000012</v>
      </c>
      <c r="K123">
        <f>VLOOKUP(B123,customers!$A$2:$D$101,2,0)</f>
        <v>19</v>
      </c>
      <c r="L123" t="str" cm="1">
        <f t="array" ref="L123">_xlfn.IFS(Table1[[#This Row],[Age]]&lt;=12,"Kids",Table1[[#This Row],[Age]]&lt;=19,"Teenage",Table1[[#This Row],[Age]]&lt;=29,"Young Adult",Table1[[#This Row],[Age]]&lt;=45,"Adult",Table1[[#This Row],[Age]]&gt;=46,"Senior")</f>
        <v>Teenage</v>
      </c>
      <c r="M123" t="str">
        <f>VLOOKUP(B123,customers!A$2:D$101,3,0)</f>
        <v>Vadodara</v>
      </c>
      <c r="N123" t="str">
        <f>VLOOKUP(B123,customers!$A$2:$D$101,4,0)</f>
        <v>Gujrat</v>
      </c>
      <c r="O123" t="str">
        <f>VLOOKUP(C123,'products '!$A$2:$H$3072,2,0)</f>
        <v>Men</v>
      </c>
      <c r="P123" t="str">
        <f>VLOOKUP(C123,'products '!$A$2:$H$3072,3,0)</f>
        <v>Topwear</v>
      </c>
      <c r="Q123" t="str">
        <f>VLOOKUP(C123,'products '!$A$2:$H$3072,4,0)</f>
        <v>Shirts</v>
      </c>
      <c r="R123" t="str">
        <f>VLOOKUP(C123,'products '!$A$2:$H$3072,5,0)</f>
        <v>Roadster</v>
      </c>
      <c r="S123">
        <f>VLOOKUP(C123,'products '!$A$2:$H$3072,6,0)</f>
        <v>46</v>
      </c>
      <c r="T123" t="str">
        <f>VLOOKUP(C123,'products '!$A$2:$H$3072,7,0)</f>
        <v>Brown</v>
      </c>
      <c r="U123">
        <f>VLOOKUP(C123,'products '!$A$2:$H$3072,8,0)</f>
        <v>5</v>
      </c>
    </row>
    <row r="124" spans="1:21" x14ac:dyDescent="0.3">
      <c r="A124" t="s">
        <v>3541</v>
      </c>
      <c r="B124" t="s">
        <v>3307</v>
      </c>
      <c r="C124" t="s">
        <v>2313</v>
      </c>
      <c r="D124" s="1">
        <f t="shared" ca="1" si="1"/>
        <v>44532</v>
      </c>
      <c r="E124" s="1" t="str">
        <f ca="1">TEXT(Table1[[#This Row],[Date]],"mmm")</f>
        <v>Dec</v>
      </c>
      <c r="F124" s="1" t="str">
        <f ca="1">TEXT(Table1[[#This Row],[Date]],"yyyy")</f>
        <v>2021</v>
      </c>
      <c r="G124" s="2">
        <v>1298</v>
      </c>
      <c r="H124" s="2">
        <v>0.39</v>
      </c>
      <c r="I124" s="2" t="str" cm="1">
        <f t="array" ref="I124">_xlfn.IFS(Table1[[#This Row],[Discount]]&lt;=0.2,"Low",Table1[[#This Row],[Discount]]&lt;=0.4,"Medium",Table1[[#This Row],[Discount]]&gt;0.4,"High")</f>
        <v>Medium</v>
      </c>
      <c r="J124" s="2">
        <f>Table1[[#This Row],[Original Price]]*(1-Table1[[#This Row],[Discount]])</f>
        <v>791.78</v>
      </c>
      <c r="K124">
        <f>VLOOKUP(B124,customers!$A$2:$D$101,2,0)</f>
        <v>19</v>
      </c>
      <c r="L124" t="str" cm="1">
        <f t="array" ref="L124">_xlfn.IFS(Table1[[#This Row],[Age]]&lt;=12,"Kids",Table1[[#This Row],[Age]]&lt;=19,"Teenage",Table1[[#This Row],[Age]]&lt;=29,"Young Adult",Table1[[#This Row],[Age]]&lt;=45,"Adult",Table1[[#This Row],[Age]]&gt;=46,"Senior")</f>
        <v>Teenage</v>
      </c>
      <c r="M124" t="str">
        <f>VLOOKUP(B124,customers!A$2:D$101,3,0)</f>
        <v>Vadodara</v>
      </c>
      <c r="N124" t="str">
        <f>VLOOKUP(B124,customers!$A$2:$D$101,4,0)</f>
        <v>Gujrat</v>
      </c>
      <c r="O124" t="str">
        <f>VLOOKUP(C124,'products '!$A$2:$H$3072,2,0)</f>
        <v>Men</v>
      </c>
      <c r="P124" t="str">
        <f>VLOOKUP(C124,'products '!$A$2:$H$3072,3,0)</f>
        <v>Topwear</v>
      </c>
      <c r="Q124" t="str">
        <f>VLOOKUP(C124,'products '!$A$2:$H$3072,4,0)</f>
        <v>Shirts</v>
      </c>
      <c r="R124" t="str">
        <f>VLOOKUP(C124,'products '!$A$2:$H$3072,5,0)</f>
        <v>Roadster</v>
      </c>
      <c r="S124">
        <f>VLOOKUP(C124,'products '!$A$2:$H$3072,6,0)</f>
        <v>46</v>
      </c>
      <c r="T124" t="str">
        <f>VLOOKUP(C124,'products '!$A$2:$H$3072,7,0)</f>
        <v>Brown</v>
      </c>
      <c r="U124">
        <f>VLOOKUP(C124,'products '!$A$2:$H$3072,8,0)</f>
        <v>3</v>
      </c>
    </row>
    <row r="125" spans="1:21" x14ac:dyDescent="0.3">
      <c r="A125" t="s">
        <v>3542</v>
      </c>
      <c r="B125" t="s">
        <v>3308</v>
      </c>
      <c r="C125" t="s">
        <v>2314</v>
      </c>
      <c r="D125" s="1">
        <f t="shared" ca="1" si="1"/>
        <v>44714</v>
      </c>
      <c r="E125" s="1" t="str">
        <f ca="1">TEXT(Table1[[#This Row],[Date]],"mmm")</f>
        <v>Jun</v>
      </c>
      <c r="F125" s="1" t="str">
        <f ca="1">TEXT(Table1[[#This Row],[Date]],"yyyy")</f>
        <v>2022</v>
      </c>
      <c r="G125" s="2">
        <v>1456</v>
      </c>
      <c r="H125" s="2">
        <v>0.39</v>
      </c>
      <c r="I125" s="2" t="str" cm="1">
        <f t="array" ref="I125">_xlfn.IFS(Table1[[#This Row],[Discount]]&lt;=0.2,"Low",Table1[[#This Row],[Discount]]&lt;=0.4,"Medium",Table1[[#This Row],[Discount]]&gt;0.4,"High")</f>
        <v>Medium</v>
      </c>
      <c r="J125" s="2">
        <f>Table1[[#This Row],[Original Price]]*(1-Table1[[#This Row],[Discount]])</f>
        <v>888.16</v>
      </c>
      <c r="K125">
        <f>VLOOKUP(B125,customers!$A$2:$D$101,2,0)</f>
        <v>22</v>
      </c>
      <c r="L125" t="str" cm="1">
        <f t="array" ref="L125">_xlfn.IFS(Table1[[#This Row],[Age]]&lt;=12,"Kids",Table1[[#This Row],[Age]]&lt;=19,"Teenage",Table1[[#This Row],[Age]]&lt;=29,"Young Adult",Table1[[#This Row],[Age]]&lt;=45,"Adult",Table1[[#This Row],[Age]]&gt;=46,"Senior")</f>
        <v>Young Adult</v>
      </c>
      <c r="M125" t="str">
        <f>VLOOKUP(B125,customers!A$2:D$101,3,0)</f>
        <v>Vadodara</v>
      </c>
      <c r="N125" t="str">
        <f>VLOOKUP(B125,customers!$A$2:$D$101,4,0)</f>
        <v>Gujrat</v>
      </c>
      <c r="O125" t="str">
        <f>VLOOKUP(C125,'products '!$A$2:$H$3072,2,0)</f>
        <v>Men</v>
      </c>
      <c r="P125" t="str">
        <f>VLOOKUP(C125,'products '!$A$2:$H$3072,3,0)</f>
        <v>Topwear</v>
      </c>
      <c r="Q125" t="str">
        <f>VLOOKUP(C125,'products '!$A$2:$H$3072,4,0)</f>
        <v>Shirts</v>
      </c>
      <c r="R125" t="str">
        <f>VLOOKUP(C125,'products '!$A$2:$H$3072,5,0)</f>
        <v>Roadster</v>
      </c>
      <c r="S125">
        <f>VLOOKUP(C125,'products '!$A$2:$H$3072,6,0)</f>
        <v>46</v>
      </c>
      <c r="T125" t="str">
        <f>VLOOKUP(C125,'products '!$A$2:$H$3072,7,0)</f>
        <v>Brown</v>
      </c>
      <c r="U125">
        <f>VLOOKUP(C125,'products '!$A$2:$H$3072,8,0)</f>
        <v>5</v>
      </c>
    </row>
    <row r="126" spans="1:21" x14ac:dyDescent="0.3">
      <c r="A126" t="s">
        <v>3543</v>
      </c>
      <c r="B126" t="s">
        <v>3309</v>
      </c>
      <c r="C126" t="s">
        <v>2315</v>
      </c>
      <c r="D126" s="1">
        <f t="shared" ca="1" si="1"/>
        <v>44533</v>
      </c>
      <c r="E126" s="1" t="str">
        <f ca="1">TEXT(Table1[[#This Row],[Date]],"mmm")</f>
        <v>Dec</v>
      </c>
      <c r="F126" s="1" t="str">
        <f ca="1">TEXT(Table1[[#This Row],[Date]],"yyyy")</f>
        <v>2021</v>
      </c>
      <c r="G126" s="2">
        <v>1478</v>
      </c>
      <c r="H126" s="2">
        <v>0.39</v>
      </c>
      <c r="I126" s="2" t="str" cm="1">
        <f t="array" ref="I126">_xlfn.IFS(Table1[[#This Row],[Discount]]&lt;=0.2,"Low",Table1[[#This Row],[Discount]]&lt;=0.4,"Medium",Table1[[#This Row],[Discount]]&gt;0.4,"High")</f>
        <v>Medium</v>
      </c>
      <c r="J126" s="2">
        <f>Table1[[#This Row],[Original Price]]*(1-Table1[[#This Row],[Discount]])</f>
        <v>901.57999999999993</v>
      </c>
      <c r="K126">
        <f>VLOOKUP(B126,customers!$A$2:$D$101,2,0)</f>
        <v>22</v>
      </c>
      <c r="L126" t="str" cm="1">
        <f t="array" ref="L126">_xlfn.IFS(Table1[[#This Row],[Age]]&lt;=12,"Kids",Table1[[#This Row],[Age]]&lt;=19,"Teenage",Table1[[#This Row],[Age]]&lt;=29,"Young Adult",Table1[[#This Row],[Age]]&lt;=45,"Adult",Table1[[#This Row],[Age]]&gt;=46,"Senior")</f>
        <v>Young Adult</v>
      </c>
      <c r="M126" t="str">
        <f>VLOOKUP(B126,customers!A$2:D$101,3,0)</f>
        <v>Vadodara</v>
      </c>
      <c r="N126" t="str">
        <f>VLOOKUP(B126,customers!$A$2:$D$101,4,0)</f>
        <v>Gujrat</v>
      </c>
      <c r="O126" t="str">
        <f>VLOOKUP(C126,'products '!$A$2:$H$3072,2,0)</f>
        <v>Men</v>
      </c>
      <c r="P126" t="str">
        <f>VLOOKUP(C126,'products '!$A$2:$H$3072,3,0)</f>
        <v>Topwear</v>
      </c>
      <c r="Q126" t="str">
        <f>VLOOKUP(C126,'products '!$A$2:$H$3072,4,0)</f>
        <v>Shirts</v>
      </c>
      <c r="R126" t="str">
        <f>VLOOKUP(C126,'products '!$A$2:$H$3072,5,0)</f>
        <v>Roadster</v>
      </c>
      <c r="S126">
        <f>VLOOKUP(C126,'products '!$A$2:$H$3072,6,0)</f>
        <v>46</v>
      </c>
      <c r="T126" t="str">
        <f>VLOOKUP(C126,'products '!$A$2:$H$3072,7,0)</f>
        <v>Brown</v>
      </c>
      <c r="U126">
        <f>VLOOKUP(C126,'products '!$A$2:$H$3072,8,0)</f>
        <v>5</v>
      </c>
    </row>
    <row r="127" spans="1:21" x14ac:dyDescent="0.3">
      <c r="A127" t="s">
        <v>3544</v>
      </c>
      <c r="B127" t="s">
        <v>3310</v>
      </c>
      <c r="C127" t="s">
        <v>2316</v>
      </c>
      <c r="D127" s="1">
        <f t="shared" ca="1" si="1"/>
        <v>44615</v>
      </c>
      <c r="E127" s="1" t="str">
        <f ca="1">TEXT(Table1[[#This Row],[Date]],"mmm")</f>
        <v>Feb</v>
      </c>
      <c r="F127" s="1" t="str">
        <f ca="1">TEXT(Table1[[#This Row],[Date]],"yyyy")</f>
        <v>2022</v>
      </c>
      <c r="G127" s="2">
        <v>256</v>
      </c>
      <c r="H127" s="2">
        <v>0.39</v>
      </c>
      <c r="I127" s="2" t="str" cm="1">
        <f t="array" ref="I127">_xlfn.IFS(Table1[[#This Row],[Discount]]&lt;=0.2,"Low",Table1[[#This Row],[Discount]]&lt;=0.4,"Medium",Table1[[#This Row],[Discount]]&gt;0.4,"High")</f>
        <v>Medium</v>
      </c>
      <c r="J127" s="2">
        <f>Table1[[#This Row],[Original Price]]*(1-Table1[[#This Row],[Discount]])</f>
        <v>156.16</v>
      </c>
      <c r="K127">
        <f>VLOOKUP(B127,customers!$A$2:$D$101,2,0)</f>
        <v>22</v>
      </c>
      <c r="L127" t="str" cm="1">
        <f t="array" ref="L127">_xlfn.IFS(Table1[[#This Row],[Age]]&lt;=12,"Kids",Table1[[#This Row],[Age]]&lt;=19,"Teenage",Table1[[#This Row],[Age]]&lt;=29,"Young Adult",Table1[[#This Row],[Age]]&lt;=45,"Adult",Table1[[#This Row],[Age]]&gt;=46,"Senior")</f>
        <v>Young Adult</v>
      </c>
      <c r="M127" t="str">
        <f>VLOOKUP(B127,customers!A$2:D$101,3,0)</f>
        <v>Surat</v>
      </c>
      <c r="N127" t="str">
        <f>VLOOKUP(B127,customers!$A$2:$D$101,4,0)</f>
        <v>Gujrat</v>
      </c>
      <c r="O127" t="str">
        <f>VLOOKUP(C127,'products '!$A$2:$H$3072,2,0)</f>
        <v>Men</v>
      </c>
      <c r="P127" t="str">
        <f>VLOOKUP(C127,'products '!$A$2:$H$3072,3,0)</f>
        <v>Topwear</v>
      </c>
      <c r="Q127" t="str">
        <f>VLOOKUP(C127,'products '!$A$2:$H$3072,4,0)</f>
        <v>Shirts</v>
      </c>
      <c r="R127" t="str">
        <f>VLOOKUP(C127,'products '!$A$2:$H$3072,5,0)</f>
        <v>Roadster</v>
      </c>
      <c r="S127">
        <f>VLOOKUP(C127,'products '!$A$2:$H$3072,6,0)</f>
        <v>44</v>
      </c>
      <c r="T127" t="str">
        <f>VLOOKUP(C127,'products '!$A$2:$H$3072,7,0)</f>
        <v>Brown</v>
      </c>
      <c r="U127">
        <f>VLOOKUP(C127,'products '!$A$2:$H$3072,8,0)</f>
        <v>4</v>
      </c>
    </row>
    <row r="128" spans="1:21" x14ac:dyDescent="0.3">
      <c r="A128" t="s">
        <v>3545</v>
      </c>
      <c r="B128" t="s">
        <v>3311</v>
      </c>
      <c r="C128" t="s">
        <v>2317</v>
      </c>
      <c r="D128" s="1">
        <f t="shared" ca="1" si="1"/>
        <v>44199</v>
      </c>
      <c r="E128" s="1" t="str">
        <f ca="1">TEXT(Table1[[#This Row],[Date]],"mmm")</f>
        <v>Jan</v>
      </c>
      <c r="F128" s="1" t="str">
        <f ca="1">TEXT(Table1[[#This Row],[Date]],"yyyy")</f>
        <v>2021</v>
      </c>
      <c r="G128" s="2">
        <v>2698</v>
      </c>
      <c r="H128" s="2">
        <v>0.3</v>
      </c>
      <c r="I128" s="2" t="str" cm="1">
        <f t="array" ref="I128">_xlfn.IFS(Table1[[#This Row],[Discount]]&lt;=0.2,"Low",Table1[[#This Row],[Discount]]&lt;=0.4,"Medium",Table1[[#This Row],[Discount]]&gt;0.4,"High")</f>
        <v>Medium</v>
      </c>
      <c r="J128" s="2">
        <f>Table1[[#This Row],[Original Price]]*(1-Table1[[#This Row],[Discount]])</f>
        <v>1888.6</v>
      </c>
      <c r="K128">
        <f>VLOOKUP(B128,customers!$A$2:$D$101,2,0)</f>
        <v>22</v>
      </c>
      <c r="L128" t="str" cm="1">
        <f t="array" ref="L128">_xlfn.IFS(Table1[[#This Row],[Age]]&lt;=12,"Kids",Table1[[#This Row],[Age]]&lt;=19,"Teenage",Table1[[#This Row],[Age]]&lt;=29,"Young Adult",Table1[[#This Row],[Age]]&lt;=45,"Adult",Table1[[#This Row],[Age]]&gt;=46,"Senior")</f>
        <v>Young Adult</v>
      </c>
      <c r="M128" t="str">
        <f>VLOOKUP(B128,customers!A$2:D$101,3,0)</f>
        <v>Surat</v>
      </c>
      <c r="N128" t="str">
        <f>VLOOKUP(B128,customers!$A$2:$D$101,4,0)</f>
        <v>Gujrat</v>
      </c>
      <c r="O128" t="str">
        <f>VLOOKUP(C128,'products '!$A$2:$H$3072,2,0)</f>
        <v>Men</v>
      </c>
      <c r="P128" t="str">
        <f>VLOOKUP(C128,'products '!$A$2:$H$3072,3,0)</f>
        <v>Topwear</v>
      </c>
      <c r="Q128" t="str">
        <f>VLOOKUP(C128,'products '!$A$2:$H$3072,4,0)</f>
        <v>Shirts</v>
      </c>
      <c r="R128" t="str">
        <f>VLOOKUP(C128,'products '!$A$2:$H$3072,5,0)</f>
        <v>Roadster</v>
      </c>
      <c r="S128">
        <f>VLOOKUP(C128,'products '!$A$2:$H$3072,6,0)</f>
        <v>44</v>
      </c>
      <c r="T128" t="str">
        <f>VLOOKUP(C128,'products '!$A$2:$H$3072,7,0)</f>
        <v>Black</v>
      </c>
      <c r="U128">
        <f>VLOOKUP(C128,'products '!$A$2:$H$3072,8,0)</f>
        <v>3</v>
      </c>
    </row>
    <row r="129" spans="1:21" x14ac:dyDescent="0.3">
      <c r="A129" t="s">
        <v>3546</v>
      </c>
      <c r="B129" t="s">
        <v>3312</v>
      </c>
      <c r="C129" t="s">
        <v>2318</v>
      </c>
      <c r="D129" s="1">
        <f t="shared" ca="1" si="1"/>
        <v>44842</v>
      </c>
      <c r="E129" s="1" t="str">
        <f ca="1">TEXT(Table1[[#This Row],[Date]],"mmm")</f>
        <v>Oct</v>
      </c>
      <c r="F129" s="1" t="str">
        <f ca="1">TEXT(Table1[[#This Row],[Date]],"yyyy")</f>
        <v>2022</v>
      </c>
      <c r="G129" s="2">
        <v>2364</v>
      </c>
      <c r="H129" s="2">
        <v>0.3</v>
      </c>
      <c r="I129" s="2" t="str" cm="1">
        <f t="array" ref="I129">_xlfn.IFS(Table1[[#This Row],[Discount]]&lt;=0.2,"Low",Table1[[#This Row],[Discount]]&lt;=0.4,"Medium",Table1[[#This Row],[Discount]]&gt;0.4,"High")</f>
        <v>Medium</v>
      </c>
      <c r="J129" s="2">
        <f>Table1[[#This Row],[Original Price]]*(1-Table1[[#This Row],[Discount]])</f>
        <v>1654.8</v>
      </c>
      <c r="K129">
        <f>VLOOKUP(B129,customers!$A$2:$D$101,2,0)</f>
        <v>29</v>
      </c>
      <c r="L129" t="str" cm="1">
        <f t="array" ref="L129">_xlfn.IFS(Table1[[#This Row],[Age]]&lt;=12,"Kids",Table1[[#This Row],[Age]]&lt;=19,"Teenage",Table1[[#This Row],[Age]]&lt;=29,"Young Adult",Table1[[#This Row],[Age]]&lt;=45,"Adult",Table1[[#This Row],[Age]]&gt;=46,"Senior")</f>
        <v>Young Adult</v>
      </c>
      <c r="M129" t="str">
        <f>VLOOKUP(B129,customers!A$2:D$101,3,0)</f>
        <v>Surat</v>
      </c>
      <c r="N129" t="str">
        <f>VLOOKUP(B129,customers!$A$2:$D$101,4,0)</f>
        <v>Gujrat</v>
      </c>
      <c r="O129" t="str">
        <f>VLOOKUP(C129,'products '!$A$2:$H$3072,2,0)</f>
        <v>Men</v>
      </c>
      <c r="P129" t="str">
        <f>VLOOKUP(C129,'products '!$A$2:$H$3072,3,0)</f>
        <v>Topwear</v>
      </c>
      <c r="Q129" t="str">
        <f>VLOOKUP(C129,'products '!$A$2:$H$3072,4,0)</f>
        <v>Shirts</v>
      </c>
      <c r="R129" t="str">
        <f>VLOOKUP(C129,'products '!$A$2:$H$3072,5,0)</f>
        <v>Roadster</v>
      </c>
      <c r="S129">
        <f>VLOOKUP(C129,'products '!$A$2:$H$3072,6,0)</f>
        <v>44</v>
      </c>
      <c r="T129" t="str">
        <f>VLOOKUP(C129,'products '!$A$2:$H$3072,7,0)</f>
        <v>Black</v>
      </c>
      <c r="U129">
        <f>VLOOKUP(C129,'products '!$A$2:$H$3072,8,0)</f>
        <v>5</v>
      </c>
    </row>
    <row r="130" spans="1:21" x14ac:dyDescent="0.3">
      <c r="A130" t="s">
        <v>3547</v>
      </c>
      <c r="B130" t="s">
        <v>3313</v>
      </c>
      <c r="C130" t="s">
        <v>2319</v>
      </c>
      <c r="D130" s="1">
        <f t="shared" ca="1" si="1"/>
        <v>44821</v>
      </c>
      <c r="E130" s="1" t="str">
        <f ca="1">TEXT(Table1[[#This Row],[Date]],"mmm")</f>
        <v>Sep</v>
      </c>
      <c r="F130" s="1" t="str">
        <f ca="1">TEXT(Table1[[#This Row],[Date]],"yyyy")</f>
        <v>2022</v>
      </c>
      <c r="G130" s="2">
        <v>1236</v>
      </c>
      <c r="H130" s="2">
        <v>0.3</v>
      </c>
      <c r="I130" s="2" t="str" cm="1">
        <f t="array" ref="I130">_xlfn.IFS(Table1[[#This Row],[Discount]]&lt;=0.2,"Low",Table1[[#This Row],[Discount]]&lt;=0.4,"Medium",Table1[[#This Row],[Discount]]&gt;0.4,"High")</f>
        <v>Medium</v>
      </c>
      <c r="J130" s="2">
        <f>Table1[[#This Row],[Original Price]]*(1-Table1[[#This Row],[Discount]])</f>
        <v>865.19999999999993</v>
      </c>
      <c r="K130">
        <f>VLOOKUP(B130,customers!$A$2:$D$101,2,0)</f>
        <v>29</v>
      </c>
      <c r="L130" t="str" cm="1">
        <f t="array" ref="L130">_xlfn.IFS(Table1[[#This Row],[Age]]&lt;=12,"Kids",Table1[[#This Row],[Age]]&lt;=19,"Teenage",Table1[[#This Row],[Age]]&lt;=29,"Young Adult",Table1[[#This Row],[Age]]&lt;=45,"Adult",Table1[[#This Row],[Age]]&gt;=46,"Senior")</f>
        <v>Young Adult</v>
      </c>
      <c r="M130" t="str">
        <f>VLOOKUP(B130,customers!A$2:D$101,3,0)</f>
        <v>Surat</v>
      </c>
      <c r="N130" t="str">
        <f>VLOOKUP(B130,customers!$A$2:$D$101,4,0)</f>
        <v>Gujrat</v>
      </c>
      <c r="O130" t="str">
        <f>VLOOKUP(C130,'products '!$A$2:$H$3072,2,0)</f>
        <v>Men</v>
      </c>
      <c r="P130" t="str">
        <f>VLOOKUP(C130,'products '!$A$2:$H$3072,3,0)</f>
        <v>Topwear</v>
      </c>
      <c r="Q130" t="str">
        <f>VLOOKUP(C130,'products '!$A$2:$H$3072,4,0)</f>
        <v>Shirts</v>
      </c>
      <c r="R130" t="str">
        <f>VLOOKUP(C130,'products '!$A$2:$H$3072,5,0)</f>
        <v>Roadster</v>
      </c>
      <c r="S130">
        <f>VLOOKUP(C130,'products '!$A$2:$H$3072,6,0)</f>
        <v>44</v>
      </c>
      <c r="T130" t="str">
        <f>VLOOKUP(C130,'products '!$A$2:$H$3072,7,0)</f>
        <v>Black</v>
      </c>
      <c r="U130">
        <f>VLOOKUP(C130,'products '!$A$2:$H$3072,8,0)</f>
        <v>4</v>
      </c>
    </row>
    <row r="131" spans="1:21" x14ac:dyDescent="0.3">
      <c r="A131" t="s">
        <v>3548</v>
      </c>
      <c r="B131" t="s">
        <v>3314</v>
      </c>
      <c r="C131" t="s">
        <v>2320</v>
      </c>
      <c r="D131" s="1">
        <f t="shared" ref="D131:D194" ca="1" si="2">RANDBETWEEN(DATE(2021,1,1),DATE(2023,3,31))</f>
        <v>44994</v>
      </c>
      <c r="E131" s="1" t="str">
        <f ca="1">TEXT(Table1[[#This Row],[Date]],"mmm")</f>
        <v>Mar</v>
      </c>
      <c r="F131" s="1" t="str">
        <f ca="1">TEXT(Table1[[#This Row],[Date]],"yyyy")</f>
        <v>2023</v>
      </c>
      <c r="G131" s="2">
        <v>756</v>
      </c>
      <c r="H131" s="2">
        <v>0.25</v>
      </c>
      <c r="I131" s="2" t="str" cm="1">
        <f t="array" ref="I131">_xlfn.IFS(Table1[[#This Row],[Discount]]&lt;=0.2,"Low",Table1[[#This Row],[Discount]]&lt;=0.4,"Medium",Table1[[#This Row],[Discount]]&gt;0.4,"High")</f>
        <v>Medium</v>
      </c>
      <c r="J131" s="2">
        <f>Table1[[#This Row],[Original Price]]*(1-Table1[[#This Row],[Discount]])</f>
        <v>567</v>
      </c>
      <c r="K131">
        <f>VLOOKUP(B131,customers!$A$2:$D$101,2,0)</f>
        <v>29</v>
      </c>
      <c r="L131" t="str" cm="1">
        <f t="array" ref="L131">_xlfn.IFS(Table1[[#This Row],[Age]]&lt;=12,"Kids",Table1[[#This Row],[Age]]&lt;=19,"Teenage",Table1[[#This Row],[Age]]&lt;=29,"Young Adult",Table1[[#This Row],[Age]]&lt;=45,"Adult",Table1[[#This Row],[Age]]&gt;=46,"Senior")</f>
        <v>Young Adult</v>
      </c>
      <c r="M131" t="str">
        <f>VLOOKUP(B131,customers!A$2:D$101,3,0)</f>
        <v>Bengaluru</v>
      </c>
      <c r="N131" t="str">
        <f>VLOOKUP(B131,customers!$A$2:$D$101,4,0)</f>
        <v>Karnataka</v>
      </c>
      <c r="O131" t="str">
        <f>VLOOKUP(C131,'products '!$A$2:$H$3072,2,0)</f>
        <v>Men</v>
      </c>
      <c r="P131" t="str">
        <f>VLOOKUP(C131,'products '!$A$2:$H$3072,3,0)</f>
        <v>Topwear</v>
      </c>
      <c r="Q131" t="str">
        <f>VLOOKUP(C131,'products '!$A$2:$H$3072,4,0)</f>
        <v>Shirts</v>
      </c>
      <c r="R131" t="str">
        <f>VLOOKUP(C131,'products '!$A$2:$H$3072,5,0)</f>
        <v>Roadster</v>
      </c>
      <c r="S131">
        <f>VLOOKUP(C131,'products '!$A$2:$H$3072,6,0)</f>
        <v>44</v>
      </c>
      <c r="T131" t="str">
        <f>VLOOKUP(C131,'products '!$A$2:$H$3072,7,0)</f>
        <v>Mustard</v>
      </c>
      <c r="U131">
        <f>VLOOKUP(C131,'products '!$A$2:$H$3072,8,0)</f>
        <v>3</v>
      </c>
    </row>
    <row r="132" spans="1:21" x14ac:dyDescent="0.3">
      <c r="A132" t="s">
        <v>3549</v>
      </c>
      <c r="B132" t="s">
        <v>3315</v>
      </c>
      <c r="C132" t="s">
        <v>2321</v>
      </c>
      <c r="D132" s="1">
        <f t="shared" ca="1" si="2"/>
        <v>44266</v>
      </c>
      <c r="E132" s="1" t="str">
        <f ca="1">TEXT(Table1[[#This Row],[Date]],"mmm")</f>
        <v>Mar</v>
      </c>
      <c r="F132" s="1" t="str">
        <f ca="1">TEXT(Table1[[#This Row],[Date]],"yyyy")</f>
        <v>2021</v>
      </c>
      <c r="G132" s="2">
        <v>326</v>
      </c>
      <c r="H132" s="2">
        <v>0.25</v>
      </c>
      <c r="I132" s="2" t="str" cm="1">
        <f t="array" ref="I132">_xlfn.IFS(Table1[[#This Row],[Discount]]&lt;=0.2,"Low",Table1[[#This Row],[Discount]]&lt;=0.4,"Medium",Table1[[#This Row],[Discount]]&gt;0.4,"High")</f>
        <v>Medium</v>
      </c>
      <c r="J132" s="2">
        <f>Table1[[#This Row],[Original Price]]*(1-Table1[[#This Row],[Discount]])</f>
        <v>244.5</v>
      </c>
      <c r="K132">
        <f>VLOOKUP(B132,customers!$A$2:$D$101,2,0)</f>
        <v>29</v>
      </c>
      <c r="L132" t="str" cm="1">
        <f t="array" ref="L132">_xlfn.IFS(Table1[[#This Row],[Age]]&lt;=12,"Kids",Table1[[#This Row],[Age]]&lt;=19,"Teenage",Table1[[#This Row],[Age]]&lt;=29,"Young Adult",Table1[[#This Row],[Age]]&lt;=45,"Adult",Table1[[#This Row],[Age]]&gt;=46,"Senior")</f>
        <v>Young Adult</v>
      </c>
      <c r="M132" t="str">
        <f>VLOOKUP(B132,customers!A$2:D$101,3,0)</f>
        <v>Bengaluru</v>
      </c>
      <c r="N132" t="str">
        <f>VLOOKUP(B132,customers!$A$2:$D$101,4,0)</f>
        <v>Karnataka</v>
      </c>
      <c r="O132" t="str">
        <f>VLOOKUP(C132,'products '!$A$2:$H$3072,2,0)</f>
        <v>Men</v>
      </c>
      <c r="P132" t="str">
        <f>VLOOKUP(C132,'products '!$A$2:$H$3072,3,0)</f>
        <v>Topwear</v>
      </c>
      <c r="Q132" t="str">
        <f>VLOOKUP(C132,'products '!$A$2:$H$3072,4,0)</f>
        <v>Shirts</v>
      </c>
      <c r="R132" t="str">
        <f>VLOOKUP(C132,'products '!$A$2:$H$3072,5,0)</f>
        <v>Roadster</v>
      </c>
      <c r="S132">
        <f>VLOOKUP(C132,'products '!$A$2:$H$3072,6,0)</f>
        <v>44</v>
      </c>
      <c r="T132" t="str">
        <f>VLOOKUP(C132,'products '!$A$2:$H$3072,7,0)</f>
        <v>Mustard</v>
      </c>
      <c r="U132">
        <f>VLOOKUP(C132,'products '!$A$2:$H$3072,8,0)</f>
        <v>5</v>
      </c>
    </row>
    <row r="133" spans="1:21" x14ac:dyDescent="0.3">
      <c r="A133" t="s">
        <v>3550</v>
      </c>
      <c r="B133" t="s">
        <v>3316</v>
      </c>
      <c r="C133" t="s">
        <v>2321</v>
      </c>
      <c r="D133" s="1">
        <f t="shared" ca="1" si="2"/>
        <v>44718</v>
      </c>
      <c r="E133" s="1" t="str">
        <f ca="1">TEXT(Table1[[#This Row],[Date]],"mmm")</f>
        <v>Jun</v>
      </c>
      <c r="F133" s="1" t="str">
        <f ca="1">TEXT(Table1[[#This Row],[Date]],"yyyy")</f>
        <v>2022</v>
      </c>
      <c r="G133" s="2">
        <v>453</v>
      </c>
      <c r="H133" s="2">
        <v>0.3</v>
      </c>
      <c r="I133" s="2" t="str" cm="1">
        <f t="array" ref="I133">_xlfn.IFS(Table1[[#This Row],[Discount]]&lt;=0.2,"Low",Table1[[#This Row],[Discount]]&lt;=0.4,"Medium",Table1[[#This Row],[Discount]]&gt;0.4,"High")</f>
        <v>Medium</v>
      </c>
      <c r="J133" s="2">
        <f>Table1[[#This Row],[Original Price]]*(1-Table1[[#This Row],[Discount]])</f>
        <v>317.09999999999997</v>
      </c>
      <c r="K133">
        <f>VLOOKUP(B133,customers!$A$2:$D$101,2,0)</f>
        <v>41</v>
      </c>
      <c r="L133" t="str" cm="1">
        <f t="array" ref="L133">_xlfn.IFS(Table1[[#This Row],[Age]]&lt;=12,"Kids",Table1[[#This Row],[Age]]&lt;=19,"Teenage",Table1[[#This Row],[Age]]&lt;=29,"Young Adult",Table1[[#This Row],[Age]]&lt;=45,"Adult",Table1[[#This Row],[Age]]&gt;=46,"Senior")</f>
        <v>Adult</v>
      </c>
      <c r="M133" t="str">
        <f>VLOOKUP(B133,customers!A$2:D$101,3,0)</f>
        <v>Bengaluru</v>
      </c>
      <c r="N133" t="str">
        <f>VLOOKUP(B133,customers!$A$2:$D$101,4,0)</f>
        <v>Karnataka</v>
      </c>
      <c r="O133" t="str">
        <f>VLOOKUP(C133,'products '!$A$2:$H$3072,2,0)</f>
        <v>Men</v>
      </c>
      <c r="P133" t="str">
        <f>VLOOKUP(C133,'products '!$A$2:$H$3072,3,0)</f>
        <v>Topwear</v>
      </c>
      <c r="Q133" t="str">
        <f>VLOOKUP(C133,'products '!$A$2:$H$3072,4,0)</f>
        <v>Shirts</v>
      </c>
      <c r="R133" t="str">
        <f>VLOOKUP(C133,'products '!$A$2:$H$3072,5,0)</f>
        <v>Roadster</v>
      </c>
      <c r="S133">
        <f>VLOOKUP(C133,'products '!$A$2:$H$3072,6,0)</f>
        <v>44</v>
      </c>
      <c r="T133" t="str">
        <f>VLOOKUP(C133,'products '!$A$2:$H$3072,7,0)</f>
        <v>Mustard</v>
      </c>
      <c r="U133">
        <f>VLOOKUP(C133,'products '!$A$2:$H$3072,8,0)</f>
        <v>5</v>
      </c>
    </row>
    <row r="134" spans="1:21" x14ac:dyDescent="0.3">
      <c r="A134" t="s">
        <v>3551</v>
      </c>
      <c r="B134" t="s">
        <v>3317</v>
      </c>
      <c r="C134" t="s">
        <v>2321</v>
      </c>
      <c r="D134" s="1">
        <f t="shared" ca="1" si="2"/>
        <v>44633</v>
      </c>
      <c r="E134" s="1" t="str">
        <f ca="1">TEXT(Table1[[#This Row],[Date]],"mmm")</f>
        <v>Mar</v>
      </c>
      <c r="F134" s="1" t="str">
        <f ca="1">TEXT(Table1[[#This Row],[Date]],"yyyy")</f>
        <v>2022</v>
      </c>
      <c r="G134" s="2">
        <v>326</v>
      </c>
      <c r="H134" s="2">
        <v>0.3</v>
      </c>
      <c r="I134" s="2" t="str" cm="1">
        <f t="array" ref="I134">_xlfn.IFS(Table1[[#This Row],[Discount]]&lt;=0.2,"Low",Table1[[#This Row],[Discount]]&lt;=0.4,"Medium",Table1[[#This Row],[Discount]]&gt;0.4,"High")</f>
        <v>Medium</v>
      </c>
      <c r="J134" s="2">
        <f>Table1[[#This Row],[Original Price]]*(1-Table1[[#This Row],[Discount]])</f>
        <v>228.2</v>
      </c>
      <c r="K134">
        <f>VLOOKUP(B134,customers!$A$2:$D$101,2,0)</f>
        <v>42</v>
      </c>
      <c r="L134" t="str" cm="1">
        <f t="array" ref="L134">_xlfn.IFS(Table1[[#This Row],[Age]]&lt;=12,"Kids",Table1[[#This Row],[Age]]&lt;=19,"Teenage",Table1[[#This Row],[Age]]&lt;=29,"Young Adult",Table1[[#This Row],[Age]]&lt;=45,"Adult",Table1[[#This Row],[Age]]&gt;=46,"Senior")</f>
        <v>Adult</v>
      </c>
      <c r="M134" t="str">
        <f>VLOOKUP(B134,customers!A$2:D$101,3,0)</f>
        <v>Bengaluru</v>
      </c>
      <c r="N134" t="str">
        <f>VLOOKUP(B134,customers!$A$2:$D$101,4,0)</f>
        <v>Karnataka</v>
      </c>
      <c r="O134" t="str">
        <f>VLOOKUP(C134,'products '!$A$2:$H$3072,2,0)</f>
        <v>Men</v>
      </c>
      <c r="P134" t="str">
        <f>VLOOKUP(C134,'products '!$A$2:$H$3072,3,0)</f>
        <v>Topwear</v>
      </c>
      <c r="Q134" t="str">
        <f>VLOOKUP(C134,'products '!$A$2:$H$3072,4,0)</f>
        <v>Shirts</v>
      </c>
      <c r="R134" t="str">
        <f>VLOOKUP(C134,'products '!$A$2:$H$3072,5,0)</f>
        <v>Roadster</v>
      </c>
      <c r="S134">
        <f>VLOOKUP(C134,'products '!$A$2:$H$3072,6,0)</f>
        <v>44</v>
      </c>
      <c r="T134" t="str">
        <f>VLOOKUP(C134,'products '!$A$2:$H$3072,7,0)</f>
        <v>Mustard</v>
      </c>
      <c r="U134">
        <f>VLOOKUP(C134,'products '!$A$2:$H$3072,8,0)</f>
        <v>5</v>
      </c>
    </row>
    <row r="135" spans="1:21" x14ac:dyDescent="0.3">
      <c r="A135" t="s">
        <v>3552</v>
      </c>
      <c r="B135" t="s">
        <v>3318</v>
      </c>
      <c r="C135" t="s">
        <v>2321</v>
      </c>
      <c r="D135" s="1">
        <f t="shared" ca="1" si="2"/>
        <v>44722</v>
      </c>
      <c r="E135" s="1" t="str">
        <f ca="1">TEXT(Table1[[#This Row],[Date]],"mmm")</f>
        <v>Jun</v>
      </c>
      <c r="F135" s="1" t="str">
        <f ca="1">TEXT(Table1[[#This Row],[Date]],"yyyy")</f>
        <v>2022</v>
      </c>
      <c r="G135" s="2">
        <v>456</v>
      </c>
      <c r="H135" s="2">
        <v>0.3</v>
      </c>
      <c r="I135" s="2" t="str" cm="1">
        <f t="array" ref="I135">_xlfn.IFS(Table1[[#This Row],[Discount]]&lt;=0.2,"Low",Table1[[#This Row],[Discount]]&lt;=0.4,"Medium",Table1[[#This Row],[Discount]]&gt;0.4,"High")</f>
        <v>Medium</v>
      </c>
      <c r="J135" s="2">
        <f>Table1[[#This Row],[Original Price]]*(1-Table1[[#This Row],[Discount]])</f>
        <v>319.2</v>
      </c>
      <c r="K135">
        <f>VLOOKUP(B135,customers!$A$2:$D$101,2,0)</f>
        <v>43</v>
      </c>
      <c r="L135" t="str" cm="1">
        <f t="array" ref="L135">_xlfn.IFS(Table1[[#This Row],[Age]]&lt;=12,"Kids",Table1[[#This Row],[Age]]&lt;=19,"Teenage",Table1[[#This Row],[Age]]&lt;=29,"Young Adult",Table1[[#This Row],[Age]]&lt;=45,"Adult",Table1[[#This Row],[Age]]&gt;=46,"Senior")</f>
        <v>Adult</v>
      </c>
      <c r="M135" t="str">
        <f>VLOOKUP(B135,customers!A$2:D$101,3,0)</f>
        <v>Bengaluru</v>
      </c>
      <c r="N135" t="str">
        <f>VLOOKUP(B135,customers!$A$2:$D$101,4,0)</f>
        <v>Karnataka</v>
      </c>
      <c r="O135" t="str">
        <f>VLOOKUP(C135,'products '!$A$2:$H$3072,2,0)</f>
        <v>Men</v>
      </c>
      <c r="P135" t="str">
        <f>VLOOKUP(C135,'products '!$A$2:$H$3072,3,0)</f>
        <v>Topwear</v>
      </c>
      <c r="Q135" t="str">
        <f>VLOOKUP(C135,'products '!$A$2:$H$3072,4,0)</f>
        <v>Shirts</v>
      </c>
      <c r="R135" t="str">
        <f>VLOOKUP(C135,'products '!$A$2:$H$3072,5,0)</f>
        <v>Roadster</v>
      </c>
      <c r="S135">
        <f>VLOOKUP(C135,'products '!$A$2:$H$3072,6,0)</f>
        <v>44</v>
      </c>
      <c r="T135" t="str">
        <f>VLOOKUP(C135,'products '!$A$2:$H$3072,7,0)</f>
        <v>Mustard</v>
      </c>
      <c r="U135">
        <f>VLOOKUP(C135,'products '!$A$2:$H$3072,8,0)</f>
        <v>5</v>
      </c>
    </row>
    <row r="136" spans="1:21" x14ac:dyDescent="0.3">
      <c r="A136" t="s">
        <v>3553</v>
      </c>
      <c r="B136" t="s">
        <v>3319</v>
      </c>
      <c r="C136" t="s">
        <v>2321</v>
      </c>
      <c r="D136" s="1">
        <f t="shared" ca="1" si="2"/>
        <v>44554</v>
      </c>
      <c r="E136" s="1" t="str">
        <f ca="1">TEXT(Table1[[#This Row],[Date]],"mmm")</f>
        <v>Dec</v>
      </c>
      <c r="F136" s="1" t="str">
        <f ca="1">TEXT(Table1[[#This Row],[Date]],"yyyy")</f>
        <v>2021</v>
      </c>
      <c r="G136" s="2">
        <v>675</v>
      </c>
      <c r="H136" s="2">
        <v>0.4</v>
      </c>
      <c r="I136" s="2" t="str" cm="1">
        <f t="array" ref="I136">_xlfn.IFS(Table1[[#This Row],[Discount]]&lt;=0.2,"Low",Table1[[#This Row],[Discount]]&lt;=0.4,"Medium",Table1[[#This Row],[Discount]]&gt;0.4,"High")</f>
        <v>Medium</v>
      </c>
      <c r="J136" s="2">
        <f>Table1[[#This Row],[Original Price]]*(1-Table1[[#This Row],[Discount]])</f>
        <v>405</v>
      </c>
      <c r="K136">
        <f>VLOOKUP(B136,customers!$A$2:$D$101,2,0)</f>
        <v>44</v>
      </c>
      <c r="L136" t="str" cm="1">
        <f t="array" ref="L136">_xlfn.IFS(Table1[[#This Row],[Age]]&lt;=12,"Kids",Table1[[#This Row],[Age]]&lt;=19,"Teenage",Table1[[#This Row],[Age]]&lt;=29,"Young Adult",Table1[[#This Row],[Age]]&lt;=45,"Adult",Table1[[#This Row],[Age]]&gt;=46,"Senior")</f>
        <v>Adult</v>
      </c>
      <c r="M136" t="str">
        <f>VLOOKUP(B136,customers!A$2:D$101,3,0)</f>
        <v>Bengaluru</v>
      </c>
      <c r="N136" t="str">
        <f>VLOOKUP(B136,customers!$A$2:$D$101,4,0)</f>
        <v>Karnataka</v>
      </c>
      <c r="O136" t="str">
        <f>VLOOKUP(C136,'products '!$A$2:$H$3072,2,0)</f>
        <v>Men</v>
      </c>
      <c r="P136" t="str">
        <f>VLOOKUP(C136,'products '!$A$2:$H$3072,3,0)</f>
        <v>Topwear</v>
      </c>
      <c r="Q136" t="str">
        <f>VLOOKUP(C136,'products '!$A$2:$H$3072,4,0)</f>
        <v>Shirts</v>
      </c>
      <c r="R136" t="str">
        <f>VLOOKUP(C136,'products '!$A$2:$H$3072,5,0)</f>
        <v>Roadster</v>
      </c>
      <c r="S136">
        <f>VLOOKUP(C136,'products '!$A$2:$H$3072,6,0)</f>
        <v>44</v>
      </c>
      <c r="T136" t="str">
        <f>VLOOKUP(C136,'products '!$A$2:$H$3072,7,0)</f>
        <v>Mustard</v>
      </c>
      <c r="U136">
        <f>VLOOKUP(C136,'products '!$A$2:$H$3072,8,0)</f>
        <v>5</v>
      </c>
    </row>
    <row r="137" spans="1:21" x14ac:dyDescent="0.3">
      <c r="A137" t="s">
        <v>3554</v>
      </c>
      <c r="B137" t="s">
        <v>3320</v>
      </c>
      <c r="C137" t="s">
        <v>2322</v>
      </c>
      <c r="D137" s="1">
        <f t="shared" ca="1" si="2"/>
        <v>44821</v>
      </c>
      <c r="E137" s="1" t="str">
        <f ca="1">TEXT(Table1[[#This Row],[Date]],"mmm")</f>
        <v>Sep</v>
      </c>
      <c r="F137" s="1" t="str">
        <f ca="1">TEXT(Table1[[#This Row],[Date]],"yyyy")</f>
        <v>2022</v>
      </c>
      <c r="G137" s="2">
        <v>654</v>
      </c>
      <c r="H137" s="2">
        <v>0.4</v>
      </c>
      <c r="I137" s="2" t="str" cm="1">
        <f t="array" ref="I137">_xlfn.IFS(Table1[[#This Row],[Discount]]&lt;=0.2,"Low",Table1[[#This Row],[Discount]]&lt;=0.4,"Medium",Table1[[#This Row],[Discount]]&gt;0.4,"High")</f>
        <v>Medium</v>
      </c>
      <c r="J137" s="2">
        <f>Table1[[#This Row],[Original Price]]*(1-Table1[[#This Row],[Discount]])</f>
        <v>392.4</v>
      </c>
      <c r="K137">
        <f>VLOOKUP(B137,customers!$A$2:$D$101,2,0)</f>
        <v>45</v>
      </c>
      <c r="L137" t="str" cm="1">
        <f t="array" ref="L137">_xlfn.IFS(Table1[[#This Row],[Age]]&lt;=12,"Kids",Table1[[#This Row],[Age]]&lt;=19,"Teenage",Table1[[#This Row],[Age]]&lt;=29,"Young Adult",Table1[[#This Row],[Age]]&lt;=45,"Adult",Table1[[#This Row],[Age]]&gt;=46,"Senior")</f>
        <v>Adult</v>
      </c>
      <c r="M137" t="str">
        <f>VLOOKUP(B137,customers!A$2:D$101,3,0)</f>
        <v>Bengaluru</v>
      </c>
      <c r="N137" t="str">
        <f>VLOOKUP(B137,customers!$A$2:$D$101,4,0)</f>
        <v>Karnataka</v>
      </c>
      <c r="O137" t="str">
        <f>VLOOKUP(C137,'products '!$A$2:$H$3072,2,0)</f>
        <v>Men</v>
      </c>
      <c r="P137" t="str">
        <f>VLOOKUP(C137,'products '!$A$2:$H$3072,3,0)</f>
        <v>Topwear</v>
      </c>
      <c r="Q137" t="str">
        <f>VLOOKUP(C137,'products '!$A$2:$H$3072,4,0)</f>
        <v>Shirts</v>
      </c>
      <c r="R137" t="str">
        <f>VLOOKUP(C137,'products '!$A$2:$H$3072,5,0)</f>
        <v>Roadster</v>
      </c>
      <c r="S137">
        <f>VLOOKUP(C137,'products '!$A$2:$H$3072,6,0)</f>
        <v>44</v>
      </c>
      <c r="T137" t="str">
        <f>VLOOKUP(C137,'products '!$A$2:$H$3072,7,0)</f>
        <v>Mustard</v>
      </c>
      <c r="U137">
        <f>VLOOKUP(C137,'products '!$A$2:$H$3072,8,0)</f>
        <v>5</v>
      </c>
    </row>
    <row r="138" spans="1:21" x14ac:dyDescent="0.3">
      <c r="A138" t="s">
        <v>3555</v>
      </c>
      <c r="B138" t="s">
        <v>3321</v>
      </c>
      <c r="C138" t="s">
        <v>2323</v>
      </c>
      <c r="D138" s="1">
        <f t="shared" ca="1" si="2"/>
        <v>44617</v>
      </c>
      <c r="E138" s="1" t="str">
        <f ca="1">TEXT(Table1[[#This Row],[Date]],"mmm")</f>
        <v>Feb</v>
      </c>
      <c r="F138" s="1" t="str">
        <f ca="1">TEXT(Table1[[#This Row],[Date]],"yyyy")</f>
        <v>2022</v>
      </c>
      <c r="G138" s="2">
        <v>654</v>
      </c>
      <c r="H138" s="2">
        <v>0.4</v>
      </c>
      <c r="I138" s="2" t="str" cm="1">
        <f t="array" ref="I138">_xlfn.IFS(Table1[[#This Row],[Discount]]&lt;=0.2,"Low",Table1[[#This Row],[Discount]]&lt;=0.4,"Medium",Table1[[#This Row],[Discount]]&gt;0.4,"High")</f>
        <v>Medium</v>
      </c>
      <c r="J138" s="2">
        <f>Table1[[#This Row],[Original Price]]*(1-Table1[[#This Row],[Discount]])</f>
        <v>392.4</v>
      </c>
      <c r="K138">
        <f>VLOOKUP(B138,customers!$A$2:$D$101,2,0)</f>
        <v>35</v>
      </c>
      <c r="L138" t="str" cm="1">
        <f t="array" ref="L138">_xlfn.IFS(Table1[[#This Row],[Age]]&lt;=12,"Kids",Table1[[#This Row],[Age]]&lt;=19,"Teenage",Table1[[#This Row],[Age]]&lt;=29,"Young Adult",Table1[[#This Row],[Age]]&lt;=45,"Adult",Table1[[#This Row],[Age]]&gt;=46,"Senior")</f>
        <v>Adult</v>
      </c>
      <c r="M138" t="str">
        <f>VLOOKUP(B138,customers!A$2:D$101,3,0)</f>
        <v>Bengaluru</v>
      </c>
      <c r="N138" t="str">
        <f>VLOOKUP(B138,customers!$A$2:$D$101,4,0)</f>
        <v>Karnataka</v>
      </c>
      <c r="O138" t="str">
        <f>VLOOKUP(C138,'products '!$A$2:$H$3072,2,0)</f>
        <v>Men</v>
      </c>
      <c r="P138" t="str">
        <f>VLOOKUP(C138,'products '!$A$2:$H$3072,3,0)</f>
        <v>Topwear</v>
      </c>
      <c r="Q138" t="str">
        <f>VLOOKUP(C138,'products '!$A$2:$H$3072,4,0)</f>
        <v>Shirts</v>
      </c>
      <c r="R138" t="str">
        <f>VLOOKUP(C138,'products '!$A$2:$H$3072,5,0)</f>
        <v>Roadster</v>
      </c>
      <c r="S138">
        <f>VLOOKUP(C138,'products '!$A$2:$H$3072,6,0)</f>
        <v>40</v>
      </c>
      <c r="T138" t="str">
        <f>VLOOKUP(C138,'products '!$A$2:$H$3072,7,0)</f>
        <v>Mustard</v>
      </c>
      <c r="U138">
        <f>VLOOKUP(C138,'products '!$A$2:$H$3072,8,0)</f>
        <v>4</v>
      </c>
    </row>
    <row r="139" spans="1:21" x14ac:dyDescent="0.3">
      <c r="A139" t="s">
        <v>3556</v>
      </c>
      <c r="B139" t="s">
        <v>3322</v>
      </c>
      <c r="C139" t="s">
        <v>2324</v>
      </c>
      <c r="D139" s="1">
        <f t="shared" ca="1" si="2"/>
        <v>44429</v>
      </c>
      <c r="E139" s="1" t="str">
        <f ca="1">TEXT(Table1[[#This Row],[Date]],"mmm")</f>
        <v>Aug</v>
      </c>
      <c r="F139" s="1" t="str">
        <f ca="1">TEXT(Table1[[#This Row],[Date]],"yyyy")</f>
        <v>2021</v>
      </c>
      <c r="G139" s="2">
        <v>654</v>
      </c>
      <c r="H139" s="2">
        <v>0.4</v>
      </c>
      <c r="I139" s="2" t="str" cm="1">
        <f t="array" ref="I139">_xlfn.IFS(Table1[[#This Row],[Discount]]&lt;=0.2,"Low",Table1[[#This Row],[Discount]]&lt;=0.4,"Medium",Table1[[#This Row],[Discount]]&gt;0.4,"High")</f>
        <v>Medium</v>
      </c>
      <c r="J139" s="2">
        <f>Table1[[#This Row],[Original Price]]*(1-Table1[[#This Row],[Discount]])</f>
        <v>392.4</v>
      </c>
      <c r="K139">
        <f>VLOOKUP(B139,customers!$A$2:$D$101,2,0)</f>
        <v>36</v>
      </c>
      <c r="L139" t="str" cm="1">
        <f t="array" ref="L139">_xlfn.IFS(Table1[[#This Row],[Age]]&lt;=12,"Kids",Table1[[#This Row],[Age]]&lt;=19,"Teenage",Table1[[#This Row],[Age]]&lt;=29,"Young Adult",Table1[[#This Row],[Age]]&lt;=45,"Adult",Table1[[#This Row],[Age]]&gt;=46,"Senior")</f>
        <v>Adult</v>
      </c>
      <c r="M139" t="str">
        <f>VLOOKUP(B139,customers!A$2:D$101,3,0)</f>
        <v>Patna</v>
      </c>
      <c r="N139" t="str">
        <f>VLOOKUP(B139,customers!$A$2:$D$101,4,0)</f>
        <v>Bihar</v>
      </c>
      <c r="O139" t="str">
        <f>VLOOKUP(C139,'products '!$A$2:$H$3072,2,0)</f>
        <v>Men</v>
      </c>
      <c r="P139" t="str">
        <f>VLOOKUP(C139,'products '!$A$2:$H$3072,3,0)</f>
        <v>Topwear</v>
      </c>
      <c r="Q139" t="str">
        <f>VLOOKUP(C139,'products '!$A$2:$H$3072,4,0)</f>
        <v>Shirts</v>
      </c>
      <c r="R139" t="str">
        <f>VLOOKUP(C139,'products '!$A$2:$H$3072,5,0)</f>
        <v>Roadster</v>
      </c>
      <c r="S139">
        <f>VLOOKUP(C139,'products '!$A$2:$H$3072,6,0)</f>
        <v>40</v>
      </c>
      <c r="T139" t="str">
        <f>VLOOKUP(C139,'products '!$A$2:$H$3072,7,0)</f>
        <v>Red</v>
      </c>
      <c r="U139">
        <f>VLOOKUP(C139,'products '!$A$2:$H$3072,8,0)</f>
        <v>2</v>
      </c>
    </row>
    <row r="140" spans="1:21" x14ac:dyDescent="0.3">
      <c r="A140" t="s">
        <v>3557</v>
      </c>
      <c r="B140" t="s">
        <v>3323</v>
      </c>
      <c r="C140" t="s">
        <v>2325</v>
      </c>
      <c r="D140" s="1">
        <f t="shared" ca="1" si="2"/>
        <v>44874</v>
      </c>
      <c r="E140" s="1" t="str">
        <f ca="1">TEXT(Table1[[#This Row],[Date]],"mmm")</f>
        <v>Nov</v>
      </c>
      <c r="F140" s="1" t="str">
        <f ca="1">TEXT(Table1[[#This Row],[Date]],"yyyy")</f>
        <v>2022</v>
      </c>
      <c r="G140" s="2">
        <v>654</v>
      </c>
      <c r="H140" s="2">
        <v>0.4</v>
      </c>
      <c r="I140" s="2" t="str" cm="1">
        <f t="array" ref="I140">_xlfn.IFS(Table1[[#This Row],[Discount]]&lt;=0.2,"Low",Table1[[#This Row],[Discount]]&lt;=0.4,"Medium",Table1[[#This Row],[Discount]]&gt;0.4,"High")</f>
        <v>Medium</v>
      </c>
      <c r="J140" s="2">
        <f>Table1[[#This Row],[Original Price]]*(1-Table1[[#This Row],[Discount]])</f>
        <v>392.4</v>
      </c>
      <c r="K140">
        <f>VLOOKUP(B140,customers!$A$2:$D$101,2,0)</f>
        <v>37</v>
      </c>
      <c r="L140" t="str" cm="1">
        <f t="array" ref="L140">_xlfn.IFS(Table1[[#This Row],[Age]]&lt;=12,"Kids",Table1[[#This Row],[Age]]&lt;=19,"Teenage",Table1[[#This Row],[Age]]&lt;=29,"Young Adult",Table1[[#This Row],[Age]]&lt;=45,"Adult",Table1[[#This Row],[Age]]&gt;=46,"Senior")</f>
        <v>Adult</v>
      </c>
      <c r="M140" t="str">
        <f>VLOOKUP(B140,customers!A$2:D$101,3,0)</f>
        <v>Patna</v>
      </c>
      <c r="N140" t="str">
        <f>VLOOKUP(B140,customers!$A$2:$D$101,4,0)</f>
        <v>Bihar</v>
      </c>
      <c r="O140" t="str">
        <f>VLOOKUP(C140,'products '!$A$2:$H$3072,2,0)</f>
        <v>Men</v>
      </c>
      <c r="P140" t="str">
        <f>VLOOKUP(C140,'products '!$A$2:$H$3072,3,0)</f>
        <v>Topwear</v>
      </c>
      <c r="Q140" t="str">
        <f>VLOOKUP(C140,'products '!$A$2:$H$3072,4,0)</f>
        <v>Shirts</v>
      </c>
      <c r="R140" t="str">
        <f>VLOOKUP(C140,'products '!$A$2:$H$3072,5,0)</f>
        <v>Roadster</v>
      </c>
      <c r="S140">
        <f>VLOOKUP(C140,'products '!$A$2:$H$3072,6,0)</f>
        <v>40</v>
      </c>
      <c r="T140" t="str">
        <f>VLOOKUP(C140,'products '!$A$2:$H$3072,7,0)</f>
        <v>Red</v>
      </c>
      <c r="U140">
        <f>VLOOKUP(C140,'products '!$A$2:$H$3072,8,0)</f>
        <v>3</v>
      </c>
    </row>
    <row r="141" spans="1:21" x14ac:dyDescent="0.3">
      <c r="A141" t="s">
        <v>3558</v>
      </c>
      <c r="B141" t="s">
        <v>3324</v>
      </c>
      <c r="C141" t="s">
        <v>2326</v>
      </c>
      <c r="D141" s="1">
        <f t="shared" ca="1" si="2"/>
        <v>44551</v>
      </c>
      <c r="E141" s="1" t="str">
        <f ca="1">TEXT(Table1[[#This Row],[Date]],"mmm")</f>
        <v>Dec</v>
      </c>
      <c r="F141" s="1" t="str">
        <f ca="1">TEXT(Table1[[#This Row],[Date]],"yyyy")</f>
        <v>2021</v>
      </c>
      <c r="G141" s="2">
        <v>356</v>
      </c>
      <c r="H141" s="2">
        <v>0.4</v>
      </c>
      <c r="I141" s="2" t="str" cm="1">
        <f t="array" ref="I141">_xlfn.IFS(Table1[[#This Row],[Discount]]&lt;=0.2,"Low",Table1[[#This Row],[Discount]]&lt;=0.4,"Medium",Table1[[#This Row],[Discount]]&gt;0.4,"High")</f>
        <v>Medium</v>
      </c>
      <c r="J141" s="2">
        <f>Table1[[#This Row],[Original Price]]*(1-Table1[[#This Row],[Discount]])</f>
        <v>213.6</v>
      </c>
      <c r="K141">
        <f>VLOOKUP(B141,customers!$A$2:$D$101,2,0)</f>
        <v>26</v>
      </c>
      <c r="L141" t="str" cm="1">
        <f t="array" ref="L141">_xlfn.IFS(Table1[[#This Row],[Age]]&lt;=12,"Kids",Table1[[#This Row],[Age]]&lt;=19,"Teenage",Table1[[#This Row],[Age]]&lt;=29,"Young Adult",Table1[[#This Row],[Age]]&lt;=45,"Adult",Table1[[#This Row],[Age]]&gt;=46,"Senior")</f>
        <v>Young Adult</v>
      </c>
      <c r="M141" t="str">
        <f>VLOOKUP(B141,customers!A$2:D$101,3,0)</f>
        <v>Patna</v>
      </c>
      <c r="N141" t="str">
        <f>VLOOKUP(B141,customers!$A$2:$D$101,4,0)</f>
        <v>Bihar</v>
      </c>
      <c r="O141" t="str">
        <f>VLOOKUP(C141,'products '!$A$2:$H$3072,2,0)</f>
        <v>Men</v>
      </c>
      <c r="P141" t="str">
        <f>VLOOKUP(C141,'products '!$A$2:$H$3072,3,0)</f>
        <v>Topwear</v>
      </c>
      <c r="Q141" t="str">
        <f>VLOOKUP(C141,'products '!$A$2:$H$3072,4,0)</f>
        <v>Shirts</v>
      </c>
      <c r="R141" t="str">
        <f>VLOOKUP(C141,'products '!$A$2:$H$3072,5,0)</f>
        <v>Roadster</v>
      </c>
      <c r="S141">
        <f>VLOOKUP(C141,'products '!$A$2:$H$3072,6,0)</f>
        <v>40</v>
      </c>
      <c r="T141" t="str">
        <f>VLOOKUP(C141,'products '!$A$2:$H$3072,7,0)</f>
        <v>Red</v>
      </c>
      <c r="U141">
        <f>VLOOKUP(C141,'products '!$A$2:$H$3072,8,0)</f>
        <v>4</v>
      </c>
    </row>
    <row r="142" spans="1:21" x14ac:dyDescent="0.3">
      <c r="A142" t="s">
        <v>3559</v>
      </c>
      <c r="B142" t="s">
        <v>3325</v>
      </c>
      <c r="C142" t="s">
        <v>2326</v>
      </c>
      <c r="D142" s="1">
        <f t="shared" ca="1" si="2"/>
        <v>44434</v>
      </c>
      <c r="E142" s="1" t="str">
        <f ca="1">TEXT(Table1[[#This Row],[Date]],"mmm")</f>
        <v>Aug</v>
      </c>
      <c r="F142" s="1" t="str">
        <f ca="1">TEXT(Table1[[#This Row],[Date]],"yyyy")</f>
        <v>2021</v>
      </c>
      <c r="G142" s="2">
        <v>686</v>
      </c>
      <c r="H142" s="2">
        <v>0.45</v>
      </c>
      <c r="I142" s="2" t="str" cm="1">
        <f t="array" ref="I142">_xlfn.IFS(Table1[[#This Row],[Discount]]&lt;=0.2,"Low",Table1[[#This Row],[Discount]]&lt;=0.4,"Medium",Table1[[#This Row],[Discount]]&gt;0.4,"High")</f>
        <v>High</v>
      </c>
      <c r="J142" s="2">
        <f>Table1[[#This Row],[Original Price]]*(1-Table1[[#This Row],[Discount]])</f>
        <v>377.3</v>
      </c>
      <c r="K142">
        <f>VLOOKUP(B142,customers!$A$2:$D$101,2,0)</f>
        <v>27</v>
      </c>
      <c r="L142" t="str" cm="1">
        <f t="array" ref="L142">_xlfn.IFS(Table1[[#This Row],[Age]]&lt;=12,"Kids",Table1[[#This Row],[Age]]&lt;=19,"Teenage",Table1[[#This Row],[Age]]&lt;=29,"Young Adult",Table1[[#This Row],[Age]]&lt;=45,"Adult",Table1[[#This Row],[Age]]&gt;=46,"Senior")</f>
        <v>Young Adult</v>
      </c>
      <c r="M142" t="str">
        <f>VLOOKUP(B142,customers!A$2:D$101,3,0)</f>
        <v>Patna</v>
      </c>
      <c r="N142" t="str">
        <f>VLOOKUP(B142,customers!$A$2:$D$101,4,0)</f>
        <v>Bihar</v>
      </c>
      <c r="O142" t="str">
        <f>VLOOKUP(C142,'products '!$A$2:$H$3072,2,0)</f>
        <v>Men</v>
      </c>
      <c r="P142" t="str">
        <f>VLOOKUP(C142,'products '!$A$2:$H$3072,3,0)</f>
        <v>Topwear</v>
      </c>
      <c r="Q142" t="str">
        <f>VLOOKUP(C142,'products '!$A$2:$H$3072,4,0)</f>
        <v>Shirts</v>
      </c>
      <c r="R142" t="str">
        <f>VLOOKUP(C142,'products '!$A$2:$H$3072,5,0)</f>
        <v>Roadster</v>
      </c>
      <c r="S142">
        <f>VLOOKUP(C142,'products '!$A$2:$H$3072,6,0)</f>
        <v>40</v>
      </c>
      <c r="T142" t="str">
        <f>VLOOKUP(C142,'products '!$A$2:$H$3072,7,0)</f>
        <v>Red</v>
      </c>
      <c r="U142">
        <f>VLOOKUP(C142,'products '!$A$2:$H$3072,8,0)</f>
        <v>4</v>
      </c>
    </row>
    <row r="143" spans="1:21" x14ac:dyDescent="0.3">
      <c r="A143" t="s">
        <v>3560</v>
      </c>
      <c r="B143" t="s">
        <v>3326</v>
      </c>
      <c r="C143" t="s">
        <v>2326</v>
      </c>
      <c r="D143" s="1">
        <f t="shared" ca="1" si="2"/>
        <v>44437</v>
      </c>
      <c r="E143" s="1" t="str">
        <f ca="1">TEXT(Table1[[#This Row],[Date]],"mmm")</f>
        <v>Aug</v>
      </c>
      <c r="F143" s="1" t="str">
        <f ca="1">TEXT(Table1[[#This Row],[Date]],"yyyy")</f>
        <v>2021</v>
      </c>
      <c r="G143" s="2">
        <v>456</v>
      </c>
      <c r="H143" s="2">
        <v>0.45</v>
      </c>
      <c r="I143" s="2" t="str" cm="1">
        <f t="array" ref="I143">_xlfn.IFS(Table1[[#This Row],[Discount]]&lt;=0.2,"Low",Table1[[#This Row],[Discount]]&lt;=0.4,"Medium",Table1[[#This Row],[Discount]]&gt;0.4,"High")</f>
        <v>High</v>
      </c>
      <c r="J143" s="2">
        <f>Table1[[#This Row],[Original Price]]*(1-Table1[[#This Row],[Discount]])</f>
        <v>250.8</v>
      </c>
      <c r="K143">
        <f>VLOOKUP(B143,customers!$A$2:$D$101,2,0)</f>
        <v>28</v>
      </c>
      <c r="L143" t="str" cm="1">
        <f t="array" ref="L143">_xlfn.IFS(Table1[[#This Row],[Age]]&lt;=12,"Kids",Table1[[#This Row],[Age]]&lt;=19,"Teenage",Table1[[#This Row],[Age]]&lt;=29,"Young Adult",Table1[[#This Row],[Age]]&lt;=45,"Adult",Table1[[#This Row],[Age]]&gt;=46,"Senior")</f>
        <v>Young Adult</v>
      </c>
      <c r="M143" t="str">
        <f>VLOOKUP(B143,customers!A$2:D$101,3,0)</f>
        <v>Darbhanga</v>
      </c>
      <c r="N143" t="str">
        <f>VLOOKUP(B143,customers!$A$2:$D$101,4,0)</f>
        <v>Bihar</v>
      </c>
      <c r="O143" t="str">
        <f>VLOOKUP(C143,'products '!$A$2:$H$3072,2,0)</f>
        <v>Men</v>
      </c>
      <c r="P143" t="str">
        <f>VLOOKUP(C143,'products '!$A$2:$H$3072,3,0)</f>
        <v>Topwear</v>
      </c>
      <c r="Q143" t="str">
        <f>VLOOKUP(C143,'products '!$A$2:$H$3072,4,0)</f>
        <v>Shirts</v>
      </c>
      <c r="R143" t="str">
        <f>VLOOKUP(C143,'products '!$A$2:$H$3072,5,0)</f>
        <v>Roadster</v>
      </c>
      <c r="S143">
        <f>VLOOKUP(C143,'products '!$A$2:$H$3072,6,0)</f>
        <v>40</v>
      </c>
      <c r="T143" t="str">
        <f>VLOOKUP(C143,'products '!$A$2:$H$3072,7,0)</f>
        <v>Red</v>
      </c>
      <c r="U143">
        <f>VLOOKUP(C143,'products '!$A$2:$H$3072,8,0)</f>
        <v>4</v>
      </c>
    </row>
    <row r="144" spans="1:21" x14ac:dyDescent="0.3">
      <c r="A144" t="s">
        <v>3561</v>
      </c>
      <c r="B144" t="s">
        <v>3327</v>
      </c>
      <c r="C144" t="s">
        <v>2327</v>
      </c>
      <c r="D144" s="1">
        <f t="shared" ca="1" si="2"/>
        <v>44260</v>
      </c>
      <c r="E144" s="1" t="str">
        <f ca="1">TEXT(Table1[[#This Row],[Date]],"mmm")</f>
        <v>Mar</v>
      </c>
      <c r="F144" s="1" t="str">
        <f ca="1">TEXT(Table1[[#This Row],[Date]],"yyyy")</f>
        <v>2021</v>
      </c>
      <c r="G144" s="2">
        <v>516</v>
      </c>
      <c r="H144" s="2">
        <v>0.45</v>
      </c>
      <c r="I144" s="2" t="str" cm="1">
        <f t="array" ref="I144">_xlfn.IFS(Table1[[#This Row],[Discount]]&lt;=0.2,"Low",Table1[[#This Row],[Discount]]&lt;=0.4,"Medium",Table1[[#This Row],[Discount]]&gt;0.4,"High")</f>
        <v>High</v>
      </c>
      <c r="J144" s="2">
        <f>Table1[[#This Row],[Original Price]]*(1-Table1[[#This Row],[Discount]])</f>
        <v>283.8</v>
      </c>
      <c r="K144">
        <f>VLOOKUP(B144,customers!$A$2:$D$101,2,0)</f>
        <v>29</v>
      </c>
      <c r="L144" t="str" cm="1">
        <f t="array" ref="L144">_xlfn.IFS(Table1[[#This Row],[Age]]&lt;=12,"Kids",Table1[[#This Row],[Age]]&lt;=19,"Teenage",Table1[[#This Row],[Age]]&lt;=29,"Young Adult",Table1[[#This Row],[Age]]&lt;=45,"Adult",Table1[[#This Row],[Age]]&gt;=46,"Senior")</f>
        <v>Young Adult</v>
      </c>
      <c r="M144" t="str">
        <f>VLOOKUP(B144,customers!A$2:D$101,3,0)</f>
        <v>Darbhanga</v>
      </c>
      <c r="N144" t="str">
        <f>VLOOKUP(B144,customers!$A$2:$D$101,4,0)</f>
        <v>Bihar</v>
      </c>
      <c r="O144" t="str">
        <f>VLOOKUP(C144,'products '!$A$2:$H$3072,2,0)</f>
        <v>Men</v>
      </c>
      <c r="P144" t="str">
        <f>VLOOKUP(C144,'products '!$A$2:$H$3072,3,0)</f>
        <v>Topwear</v>
      </c>
      <c r="Q144" t="str">
        <f>VLOOKUP(C144,'products '!$A$2:$H$3072,4,0)</f>
        <v>Shirts</v>
      </c>
      <c r="R144" t="str">
        <f>VLOOKUP(C144,'products '!$A$2:$H$3072,5,0)</f>
        <v>Roadster</v>
      </c>
      <c r="S144">
        <f>VLOOKUP(C144,'products '!$A$2:$H$3072,6,0)</f>
        <v>38</v>
      </c>
      <c r="T144" t="str">
        <f>VLOOKUP(C144,'products '!$A$2:$H$3072,7,0)</f>
        <v>Red</v>
      </c>
      <c r="U144">
        <f>VLOOKUP(C144,'products '!$A$2:$H$3072,8,0)</f>
        <v>5</v>
      </c>
    </row>
    <row r="145" spans="1:21" x14ac:dyDescent="0.3">
      <c r="A145" t="s">
        <v>3562</v>
      </c>
      <c r="B145" t="s">
        <v>3328</v>
      </c>
      <c r="C145" t="s">
        <v>2328</v>
      </c>
      <c r="D145" s="1">
        <f t="shared" ca="1" si="2"/>
        <v>44905</v>
      </c>
      <c r="E145" s="1" t="str">
        <f ca="1">TEXT(Table1[[#This Row],[Date]],"mmm")</f>
        <v>Dec</v>
      </c>
      <c r="F145" s="1" t="str">
        <f ca="1">TEXT(Table1[[#This Row],[Date]],"yyyy")</f>
        <v>2022</v>
      </c>
      <c r="G145" s="2">
        <v>355</v>
      </c>
      <c r="H145" s="2">
        <v>0.47</v>
      </c>
      <c r="I145" s="2" t="str" cm="1">
        <f t="array" ref="I145">_xlfn.IFS(Table1[[#This Row],[Discount]]&lt;=0.2,"Low",Table1[[#This Row],[Discount]]&lt;=0.4,"Medium",Table1[[#This Row],[Discount]]&gt;0.4,"High")</f>
        <v>High</v>
      </c>
      <c r="J145" s="2">
        <f>Table1[[#This Row],[Original Price]]*(1-Table1[[#This Row],[Discount]])</f>
        <v>188.15</v>
      </c>
      <c r="K145">
        <f>VLOOKUP(B145,customers!$A$2:$D$101,2,0)</f>
        <v>30</v>
      </c>
      <c r="L145" t="str" cm="1">
        <f t="array" ref="L145">_xlfn.IFS(Table1[[#This Row],[Age]]&lt;=12,"Kids",Table1[[#This Row],[Age]]&lt;=19,"Teenage",Table1[[#This Row],[Age]]&lt;=29,"Young Adult",Table1[[#This Row],[Age]]&lt;=45,"Adult",Table1[[#This Row],[Age]]&gt;=46,"Senior")</f>
        <v>Adult</v>
      </c>
      <c r="M145" t="str">
        <f>VLOOKUP(B145,customers!A$2:D$101,3,0)</f>
        <v>Darbhanga</v>
      </c>
      <c r="N145" t="str">
        <f>VLOOKUP(B145,customers!$A$2:$D$101,4,0)</f>
        <v>Bihar</v>
      </c>
      <c r="O145" t="str">
        <f>VLOOKUP(C145,'products '!$A$2:$H$3072,2,0)</f>
        <v>Men</v>
      </c>
      <c r="P145" t="str">
        <f>VLOOKUP(C145,'products '!$A$2:$H$3072,3,0)</f>
        <v>Topwear</v>
      </c>
      <c r="Q145" t="str">
        <f>VLOOKUP(C145,'products '!$A$2:$H$3072,4,0)</f>
        <v>Shirts</v>
      </c>
      <c r="R145" t="str">
        <f>VLOOKUP(C145,'products '!$A$2:$H$3072,5,0)</f>
        <v>Roadster</v>
      </c>
      <c r="S145">
        <f>VLOOKUP(C145,'products '!$A$2:$H$3072,6,0)</f>
        <v>38</v>
      </c>
      <c r="T145" t="str">
        <f>VLOOKUP(C145,'products '!$A$2:$H$3072,7,0)</f>
        <v>Red</v>
      </c>
      <c r="U145">
        <f>VLOOKUP(C145,'products '!$A$2:$H$3072,8,0)</f>
        <v>4</v>
      </c>
    </row>
    <row r="146" spans="1:21" x14ac:dyDescent="0.3">
      <c r="A146" t="s">
        <v>3563</v>
      </c>
      <c r="B146" t="s">
        <v>3329</v>
      </c>
      <c r="C146" t="s">
        <v>2329</v>
      </c>
      <c r="D146" s="1">
        <f t="shared" ca="1" si="2"/>
        <v>44816</v>
      </c>
      <c r="E146" s="1" t="str">
        <f ca="1">TEXT(Table1[[#This Row],[Date]],"mmm")</f>
        <v>Sep</v>
      </c>
      <c r="F146" s="1" t="str">
        <f ca="1">TEXT(Table1[[#This Row],[Date]],"yyyy")</f>
        <v>2022</v>
      </c>
      <c r="G146" s="2">
        <v>465</v>
      </c>
      <c r="H146" s="2">
        <v>0.47</v>
      </c>
      <c r="I146" s="2" t="str" cm="1">
        <f t="array" ref="I146">_xlfn.IFS(Table1[[#This Row],[Discount]]&lt;=0.2,"Low",Table1[[#This Row],[Discount]]&lt;=0.4,"Medium",Table1[[#This Row],[Discount]]&gt;0.4,"High")</f>
        <v>High</v>
      </c>
      <c r="J146" s="2">
        <f>Table1[[#This Row],[Original Price]]*(1-Table1[[#This Row],[Discount]])</f>
        <v>246.45000000000002</v>
      </c>
      <c r="K146">
        <f>VLOOKUP(B146,customers!$A$2:$D$101,2,0)</f>
        <v>31</v>
      </c>
      <c r="L146" t="str" cm="1">
        <f t="array" ref="L146">_xlfn.IFS(Table1[[#This Row],[Age]]&lt;=12,"Kids",Table1[[#This Row],[Age]]&lt;=19,"Teenage",Table1[[#This Row],[Age]]&lt;=29,"Young Adult",Table1[[#This Row],[Age]]&lt;=45,"Adult",Table1[[#This Row],[Age]]&gt;=46,"Senior")</f>
        <v>Adult</v>
      </c>
      <c r="M146" t="str">
        <f>VLOOKUP(B146,customers!A$2:D$101,3,0)</f>
        <v>Nalanda</v>
      </c>
      <c r="N146" t="str">
        <f>VLOOKUP(B146,customers!$A$2:$D$101,4,0)</f>
        <v>Bihar</v>
      </c>
      <c r="O146" t="str">
        <f>VLOOKUP(C146,'products '!$A$2:$H$3072,2,0)</f>
        <v>Men</v>
      </c>
      <c r="P146" t="str">
        <f>VLOOKUP(C146,'products '!$A$2:$H$3072,3,0)</f>
        <v>Topwear</v>
      </c>
      <c r="Q146" t="str">
        <f>VLOOKUP(C146,'products '!$A$2:$H$3072,4,0)</f>
        <v>Shirts</v>
      </c>
      <c r="R146" t="str">
        <f>VLOOKUP(C146,'products '!$A$2:$H$3072,5,0)</f>
        <v>Roadster</v>
      </c>
      <c r="S146">
        <f>VLOOKUP(C146,'products '!$A$2:$H$3072,6,0)</f>
        <v>38</v>
      </c>
      <c r="T146" t="str">
        <f>VLOOKUP(C146,'products '!$A$2:$H$3072,7,0)</f>
        <v>Pink</v>
      </c>
      <c r="U146">
        <f>VLOOKUP(C146,'products '!$A$2:$H$3072,8,0)</f>
        <v>4</v>
      </c>
    </row>
    <row r="147" spans="1:21" x14ac:dyDescent="0.3">
      <c r="A147" t="s">
        <v>3564</v>
      </c>
      <c r="B147" t="s">
        <v>3330</v>
      </c>
      <c r="C147" t="s">
        <v>2330</v>
      </c>
      <c r="D147" s="1">
        <f t="shared" ca="1" si="2"/>
        <v>44455</v>
      </c>
      <c r="E147" s="1" t="str">
        <f ca="1">TEXT(Table1[[#This Row],[Date]],"mmm")</f>
        <v>Sep</v>
      </c>
      <c r="F147" s="1" t="str">
        <f ca="1">TEXT(Table1[[#This Row],[Date]],"yyyy")</f>
        <v>2021</v>
      </c>
      <c r="G147" s="2">
        <v>965</v>
      </c>
      <c r="H147" s="2">
        <v>0.46</v>
      </c>
      <c r="I147" s="2" t="str" cm="1">
        <f t="array" ref="I147">_xlfn.IFS(Table1[[#This Row],[Discount]]&lt;=0.2,"Low",Table1[[#This Row],[Discount]]&lt;=0.4,"Medium",Table1[[#This Row],[Discount]]&gt;0.4,"High")</f>
        <v>High</v>
      </c>
      <c r="J147" s="2">
        <f>Table1[[#This Row],[Original Price]]*(1-Table1[[#This Row],[Discount]])</f>
        <v>521.1</v>
      </c>
      <c r="K147">
        <f>VLOOKUP(B147,customers!$A$2:$D$101,2,0)</f>
        <v>32</v>
      </c>
      <c r="L147" t="str" cm="1">
        <f t="array" ref="L147">_xlfn.IFS(Table1[[#This Row],[Age]]&lt;=12,"Kids",Table1[[#This Row],[Age]]&lt;=19,"Teenage",Table1[[#This Row],[Age]]&lt;=29,"Young Adult",Table1[[#This Row],[Age]]&lt;=45,"Adult",Table1[[#This Row],[Age]]&gt;=46,"Senior")</f>
        <v>Adult</v>
      </c>
      <c r="M147" t="str">
        <f>VLOOKUP(B147,customers!A$2:D$101,3,0)</f>
        <v>Nalanda</v>
      </c>
      <c r="N147" t="str">
        <f>VLOOKUP(B147,customers!$A$2:$D$101,4,0)</f>
        <v>Bihar</v>
      </c>
      <c r="O147" t="str">
        <f>VLOOKUP(C147,'products '!$A$2:$H$3072,2,0)</f>
        <v>Men</v>
      </c>
      <c r="P147" t="str">
        <f>VLOOKUP(C147,'products '!$A$2:$H$3072,3,0)</f>
        <v>Topwear</v>
      </c>
      <c r="Q147" t="str">
        <f>VLOOKUP(C147,'products '!$A$2:$H$3072,4,0)</f>
        <v>Shirts</v>
      </c>
      <c r="R147" t="str">
        <f>VLOOKUP(C147,'products '!$A$2:$H$3072,5,0)</f>
        <v>Roadster</v>
      </c>
      <c r="S147">
        <f>VLOOKUP(C147,'products '!$A$2:$H$3072,6,0)</f>
        <v>38</v>
      </c>
      <c r="T147" t="str">
        <f>VLOOKUP(C147,'products '!$A$2:$H$3072,7,0)</f>
        <v>Pink</v>
      </c>
      <c r="U147">
        <f>VLOOKUP(C147,'products '!$A$2:$H$3072,8,0)</f>
        <v>4</v>
      </c>
    </row>
    <row r="148" spans="1:21" x14ac:dyDescent="0.3">
      <c r="A148" t="s">
        <v>3565</v>
      </c>
      <c r="B148" t="s">
        <v>3331</v>
      </c>
      <c r="C148" t="s">
        <v>2331</v>
      </c>
      <c r="D148" s="1">
        <f t="shared" ca="1" si="2"/>
        <v>44546</v>
      </c>
      <c r="E148" s="1" t="str">
        <f ca="1">TEXT(Table1[[#This Row],[Date]],"mmm")</f>
        <v>Dec</v>
      </c>
      <c r="F148" s="1" t="str">
        <f ca="1">TEXT(Table1[[#This Row],[Date]],"yyyy")</f>
        <v>2021</v>
      </c>
      <c r="G148" s="2">
        <v>1158</v>
      </c>
      <c r="H148" s="2">
        <v>0.46</v>
      </c>
      <c r="I148" s="2" t="str" cm="1">
        <f t="array" ref="I148">_xlfn.IFS(Table1[[#This Row],[Discount]]&lt;=0.2,"Low",Table1[[#This Row],[Discount]]&lt;=0.4,"Medium",Table1[[#This Row],[Discount]]&gt;0.4,"High")</f>
        <v>High</v>
      </c>
      <c r="J148" s="2">
        <f>Table1[[#This Row],[Original Price]]*(1-Table1[[#This Row],[Discount]])</f>
        <v>625.32000000000005</v>
      </c>
      <c r="K148">
        <f>VLOOKUP(B148,customers!$A$2:$D$101,2,0)</f>
        <v>33</v>
      </c>
      <c r="L148" t="str" cm="1">
        <f t="array" ref="L148">_xlfn.IFS(Table1[[#This Row],[Age]]&lt;=12,"Kids",Table1[[#This Row],[Age]]&lt;=19,"Teenage",Table1[[#This Row],[Age]]&lt;=29,"Young Adult",Table1[[#This Row],[Age]]&lt;=45,"Adult",Table1[[#This Row],[Age]]&gt;=46,"Senior")</f>
        <v>Adult</v>
      </c>
      <c r="M148" t="str">
        <f>VLOOKUP(B148,customers!A$2:D$101,3,0)</f>
        <v>Nalanda</v>
      </c>
      <c r="N148" t="str">
        <f>VLOOKUP(B148,customers!$A$2:$D$101,4,0)</f>
        <v>Bihar</v>
      </c>
      <c r="O148" t="str">
        <f>VLOOKUP(C148,'products '!$A$2:$H$3072,2,0)</f>
        <v>Men</v>
      </c>
      <c r="P148" t="str">
        <f>VLOOKUP(C148,'products '!$A$2:$H$3072,3,0)</f>
        <v>Topwear</v>
      </c>
      <c r="Q148" t="str">
        <f>VLOOKUP(C148,'products '!$A$2:$H$3072,4,0)</f>
        <v>Shirts</v>
      </c>
      <c r="R148" t="str">
        <f>VLOOKUP(C148,'products '!$A$2:$H$3072,5,0)</f>
        <v>Levis</v>
      </c>
      <c r="S148">
        <f>VLOOKUP(C148,'products '!$A$2:$H$3072,6,0)</f>
        <v>38</v>
      </c>
      <c r="T148" t="str">
        <f>VLOOKUP(C148,'products '!$A$2:$H$3072,7,0)</f>
        <v>Pink</v>
      </c>
      <c r="U148">
        <f>VLOOKUP(C148,'products '!$A$2:$H$3072,8,0)</f>
        <v>3</v>
      </c>
    </row>
    <row r="149" spans="1:21" x14ac:dyDescent="0.3">
      <c r="A149" t="s">
        <v>3566</v>
      </c>
      <c r="B149" t="s">
        <v>3332</v>
      </c>
      <c r="C149" t="s">
        <v>2332</v>
      </c>
      <c r="D149" s="1">
        <f t="shared" ca="1" si="2"/>
        <v>44970</v>
      </c>
      <c r="E149" s="1" t="str">
        <f ca="1">TEXT(Table1[[#This Row],[Date]],"mmm")</f>
        <v>Feb</v>
      </c>
      <c r="F149" s="1" t="str">
        <f ca="1">TEXT(Table1[[#This Row],[Date]],"yyyy")</f>
        <v>2023</v>
      </c>
      <c r="G149" s="2">
        <v>264</v>
      </c>
      <c r="H149" s="2">
        <v>0.46</v>
      </c>
      <c r="I149" s="2" t="str" cm="1">
        <f t="array" ref="I149">_xlfn.IFS(Table1[[#This Row],[Discount]]&lt;=0.2,"Low",Table1[[#This Row],[Discount]]&lt;=0.4,"Medium",Table1[[#This Row],[Discount]]&gt;0.4,"High")</f>
        <v>High</v>
      </c>
      <c r="J149" s="2">
        <f>Table1[[#This Row],[Original Price]]*(1-Table1[[#This Row],[Discount]])</f>
        <v>142.56</v>
      </c>
      <c r="K149">
        <f>VLOOKUP(B149,customers!$A$2:$D$101,2,0)</f>
        <v>44</v>
      </c>
      <c r="L149" t="str" cm="1">
        <f t="array" ref="L149">_xlfn.IFS(Table1[[#This Row],[Age]]&lt;=12,"Kids",Table1[[#This Row],[Age]]&lt;=19,"Teenage",Table1[[#This Row],[Age]]&lt;=29,"Young Adult",Table1[[#This Row],[Age]]&lt;=45,"Adult",Table1[[#This Row],[Age]]&gt;=46,"Senior")</f>
        <v>Adult</v>
      </c>
      <c r="M149" t="str">
        <f>VLOOKUP(B149,customers!A$2:D$101,3,0)</f>
        <v>Gaya</v>
      </c>
      <c r="N149" t="str">
        <f>VLOOKUP(B149,customers!$A$2:$D$101,4,0)</f>
        <v>Bihar</v>
      </c>
      <c r="O149" t="str">
        <f>VLOOKUP(C149,'products '!$A$2:$H$3072,2,0)</f>
        <v>Men</v>
      </c>
      <c r="P149" t="str">
        <f>VLOOKUP(C149,'products '!$A$2:$H$3072,3,0)</f>
        <v>Topwear</v>
      </c>
      <c r="Q149" t="str">
        <f>VLOOKUP(C149,'products '!$A$2:$H$3072,4,0)</f>
        <v>Shirts</v>
      </c>
      <c r="R149" t="str">
        <f>VLOOKUP(C149,'products '!$A$2:$H$3072,5,0)</f>
        <v>Levis</v>
      </c>
      <c r="S149">
        <f>VLOOKUP(C149,'products '!$A$2:$H$3072,6,0)</f>
        <v>38</v>
      </c>
      <c r="T149" t="str">
        <f>VLOOKUP(C149,'products '!$A$2:$H$3072,7,0)</f>
        <v>Red</v>
      </c>
      <c r="U149">
        <f>VLOOKUP(C149,'products '!$A$2:$H$3072,8,0)</f>
        <v>2</v>
      </c>
    </row>
    <row r="150" spans="1:21" x14ac:dyDescent="0.3">
      <c r="A150" t="s">
        <v>3567</v>
      </c>
      <c r="B150" t="s">
        <v>3333</v>
      </c>
      <c r="C150" t="s">
        <v>2333</v>
      </c>
      <c r="D150" s="1">
        <f t="shared" ca="1" si="2"/>
        <v>44890</v>
      </c>
      <c r="E150" s="1" t="str">
        <f ca="1">TEXT(Table1[[#This Row],[Date]],"mmm")</f>
        <v>Nov</v>
      </c>
      <c r="F150" s="1" t="str">
        <f ca="1">TEXT(Table1[[#This Row],[Date]],"yyyy")</f>
        <v>2022</v>
      </c>
      <c r="G150" s="2">
        <v>433</v>
      </c>
      <c r="H150" s="2">
        <v>0.3</v>
      </c>
      <c r="I150" s="2" t="str" cm="1">
        <f t="array" ref="I150">_xlfn.IFS(Table1[[#This Row],[Discount]]&lt;=0.2,"Low",Table1[[#This Row],[Discount]]&lt;=0.4,"Medium",Table1[[#This Row],[Discount]]&gt;0.4,"High")</f>
        <v>Medium</v>
      </c>
      <c r="J150" s="2">
        <f>Table1[[#This Row],[Original Price]]*(1-Table1[[#This Row],[Discount]])</f>
        <v>303.09999999999997</v>
      </c>
      <c r="K150">
        <f>VLOOKUP(B150,customers!$A$2:$D$101,2,0)</f>
        <v>45</v>
      </c>
      <c r="L150" t="str" cm="1">
        <f t="array" ref="L150">_xlfn.IFS(Table1[[#This Row],[Age]]&lt;=12,"Kids",Table1[[#This Row],[Age]]&lt;=19,"Teenage",Table1[[#This Row],[Age]]&lt;=29,"Young Adult",Table1[[#This Row],[Age]]&lt;=45,"Adult",Table1[[#This Row],[Age]]&gt;=46,"Senior")</f>
        <v>Adult</v>
      </c>
      <c r="M150" t="str">
        <f>VLOOKUP(B150,customers!A$2:D$101,3,0)</f>
        <v>Gaya</v>
      </c>
      <c r="N150" t="str">
        <f>VLOOKUP(B150,customers!$A$2:$D$101,4,0)</f>
        <v>Bihar</v>
      </c>
      <c r="O150" t="str">
        <f>VLOOKUP(C150,'products '!$A$2:$H$3072,2,0)</f>
        <v>Men</v>
      </c>
      <c r="P150" t="str">
        <f>VLOOKUP(C150,'products '!$A$2:$H$3072,3,0)</f>
        <v>Topwear</v>
      </c>
      <c r="Q150" t="str">
        <f>VLOOKUP(C150,'products '!$A$2:$H$3072,4,0)</f>
        <v>Shirts</v>
      </c>
      <c r="R150" t="str">
        <f>VLOOKUP(C150,'products '!$A$2:$H$3072,5,0)</f>
        <v>Levis</v>
      </c>
      <c r="S150">
        <f>VLOOKUP(C150,'products '!$A$2:$H$3072,6,0)</f>
        <v>42</v>
      </c>
      <c r="T150" t="str">
        <f>VLOOKUP(C150,'products '!$A$2:$H$3072,7,0)</f>
        <v>Orange</v>
      </c>
      <c r="U150">
        <f>VLOOKUP(C150,'products '!$A$2:$H$3072,8,0)</f>
        <v>5</v>
      </c>
    </row>
    <row r="151" spans="1:21" x14ac:dyDescent="0.3">
      <c r="A151" t="s">
        <v>3568</v>
      </c>
      <c r="B151" t="s">
        <v>3334</v>
      </c>
      <c r="C151" t="s">
        <v>2334</v>
      </c>
      <c r="D151" s="1">
        <f t="shared" ca="1" si="2"/>
        <v>44768</v>
      </c>
      <c r="E151" s="1" t="str">
        <f ca="1">TEXT(Table1[[#This Row],[Date]],"mmm")</f>
        <v>Jul</v>
      </c>
      <c r="F151" s="1" t="str">
        <f ca="1">TEXT(Table1[[#This Row],[Date]],"yyyy")</f>
        <v>2022</v>
      </c>
      <c r="G151" s="2">
        <v>562</v>
      </c>
      <c r="H151" s="2">
        <v>0.3</v>
      </c>
      <c r="I151" s="2" t="str" cm="1">
        <f t="array" ref="I151">_xlfn.IFS(Table1[[#This Row],[Discount]]&lt;=0.2,"Low",Table1[[#This Row],[Discount]]&lt;=0.4,"Medium",Table1[[#This Row],[Discount]]&gt;0.4,"High")</f>
        <v>Medium</v>
      </c>
      <c r="J151" s="2">
        <f>Table1[[#This Row],[Original Price]]*(1-Table1[[#This Row],[Discount]])</f>
        <v>393.4</v>
      </c>
      <c r="K151">
        <f>VLOOKUP(B151,customers!$A$2:$D$101,2,0)</f>
        <v>46</v>
      </c>
      <c r="L151" t="str" cm="1">
        <f t="array" ref="L151">_xlfn.IFS(Table1[[#This Row],[Age]]&lt;=12,"Kids",Table1[[#This Row],[Age]]&lt;=19,"Teenage",Table1[[#This Row],[Age]]&lt;=29,"Young Adult",Table1[[#This Row],[Age]]&lt;=45,"Adult",Table1[[#This Row],[Age]]&gt;=46,"Senior")</f>
        <v>Senior</v>
      </c>
      <c r="M151" t="str">
        <f>VLOOKUP(B151,customers!A$2:D$101,3,0)</f>
        <v>Bhopal</v>
      </c>
      <c r="N151" t="str">
        <f>VLOOKUP(B151,customers!$A$2:$D$101,4,0)</f>
        <v>Madhya Pradesh</v>
      </c>
      <c r="O151" t="str">
        <f>VLOOKUP(C151,'products '!$A$2:$H$3072,2,0)</f>
        <v>Men</v>
      </c>
      <c r="P151" t="str">
        <f>VLOOKUP(C151,'products '!$A$2:$H$3072,3,0)</f>
        <v>Topwear</v>
      </c>
      <c r="Q151" t="str">
        <f>VLOOKUP(C151,'products '!$A$2:$H$3072,4,0)</f>
        <v>Shirts</v>
      </c>
      <c r="R151" t="str">
        <f>VLOOKUP(C151,'products '!$A$2:$H$3072,5,0)</f>
        <v>Levis</v>
      </c>
      <c r="S151">
        <f>VLOOKUP(C151,'products '!$A$2:$H$3072,6,0)</f>
        <v>42</v>
      </c>
      <c r="T151" t="str">
        <f>VLOOKUP(C151,'products '!$A$2:$H$3072,7,0)</f>
        <v>Orange</v>
      </c>
      <c r="U151">
        <f>VLOOKUP(C151,'products '!$A$2:$H$3072,8,0)</f>
        <v>4</v>
      </c>
    </row>
    <row r="152" spans="1:21" x14ac:dyDescent="0.3">
      <c r="A152" t="s">
        <v>3569</v>
      </c>
      <c r="B152" t="s">
        <v>3335</v>
      </c>
      <c r="C152" t="s">
        <v>2335</v>
      </c>
      <c r="D152" s="1">
        <f t="shared" ca="1" si="2"/>
        <v>44676</v>
      </c>
      <c r="E152" s="1" t="str">
        <f ca="1">TEXT(Table1[[#This Row],[Date]],"mmm")</f>
        <v>Apr</v>
      </c>
      <c r="F152" s="1" t="str">
        <f ca="1">TEXT(Table1[[#This Row],[Date]],"yyyy")</f>
        <v>2022</v>
      </c>
      <c r="G152" s="2">
        <v>423</v>
      </c>
      <c r="H152" s="2">
        <v>0.3</v>
      </c>
      <c r="I152" s="2" t="str" cm="1">
        <f t="array" ref="I152">_xlfn.IFS(Table1[[#This Row],[Discount]]&lt;=0.2,"Low",Table1[[#This Row],[Discount]]&lt;=0.4,"Medium",Table1[[#This Row],[Discount]]&gt;0.4,"High")</f>
        <v>Medium</v>
      </c>
      <c r="J152" s="2">
        <f>Table1[[#This Row],[Original Price]]*(1-Table1[[#This Row],[Discount]])</f>
        <v>296.09999999999997</v>
      </c>
      <c r="K152">
        <f>VLOOKUP(B152,customers!$A$2:$D$101,2,0)</f>
        <v>47</v>
      </c>
      <c r="L152" t="str" cm="1">
        <f t="array" ref="L152">_xlfn.IFS(Table1[[#This Row],[Age]]&lt;=12,"Kids",Table1[[#This Row],[Age]]&lt;=19,"Teenage",Table1[[#This Row],[Age]]&lt;=29,"Young Adult",Table1[[#This Row],[Age]]&lt;=45,"Adult",Table1[[#This Row],[Age]]&gt;=46,"Senior")</f>
        <v>Senior</v>
      </c>
      <c r="M152" t="str">
        <f>VLOOKUP(B152,customers!A$2:D$101,3,0)</f>
        <v>Bhopal</v>
      </c>
      <c r="N152" t="str">
        <f>VLOOKUP(B152,customers!$A$2:$D$101,4,0)</f>
        <v>Madhya Pradesh</v>
      </c>
      <c r="O152" t="str">
        <f>VLOOKUP(C152,'products '!$A$2:$H$3072,2,0)</f>
        <v>Men</v>
      </c>
      <c r="P152" t="str">
        <f>VLOOKUP(C152,'products '!$A$2:$H$3072,3,0)</f>
        <v>Topwear</v>
      </c>
      <c r="Q152" t="str">
        <f>VLOOKUP(C152,'products '!$A$2:$H$3072,4,0)</f>
        <v>Shirts</v>
      </c>
      <c r="R152" t="str">
        <f>VLOOKUP(C152,'products '!$A$2:$H$3072,5,0)</f>
        <v>Levis</v>
      </c>
      <c r="S152">
        <f>VLOOKUP(C152,'products '!$A$2:$H$3072,6,0)</f>
        <v>42</v>
      </c>
      <c r="T152" t="str">
        <f>VLOOKUP(C152,'products '!$A$2:$H$3072,7,0)</f>
        <v>Pink</v>
      </c>
      <c r="U152">
        <f>VLOOKUP(C152,'products '!$A$2:$H$3072,8,0)</f>
        <v>2</v>
      </c>
    </row>
    <row r="153" spans="1:21" x14ac:dyDescent="0.3">
      <c r="A153" t="s">
        <v>3570</v>
      </c>
      <c r="B153" t="s">
        <v>3336</v>
      </c>
      <c r="C153" t="s">
        <v>2336</v>
      </c>
      <c r="D153" s="1">
        <f t="shared" ca="1" si="2"/>
        <v>45015</v>
      </c>
      <c r="E153" s="1" t="str">
        <f ca="1">TEXT(Table1[[#This Row],[Date]],"mmm")</f>
        <v>Mar</v>
      </c>
      <c r="F153" s="1" t="str">
        <f ca="1">TEXT(Table1[[#This Row],[Date]],"yyyy")</f>
        <v>2023</v>
      </c>
      <c r="G153" s="2">
        <v>621</v>
      </c>
      <c r="H153" s="2">
        <v>0.3</v>
      </c>
      <c r="I153" s="2" t="str" cm="1">
        <f t="array" ref="I153">_xlfn.IFS(Table1[[#This Row],[Discount]]&lt;=0.2,"Low",Table1[[#This Row],[Discount]]&lt;=0.4,"Medium",Table1[[#This Row],[Discount]]&gt;0.4,"High")</f>
        <v>Medium</v>
      </c>
      <c r="J153" s="2">
        <f>Table1[[#This Row],[Original Price]]*(1-Table1[[#This Row],[Discount]])</f>
        <v>434.7</v>
      </c>
      <c r="K153">
        <f>VLOOKUP(B153,customers!$A$2:$D$101,2,0)</f>
        <v>48</v>
      </c>
      <c r="L153" t="str" cm="1">
        <f t="array" ref="L153">_xlfn.IFS(Table1[[#This Row],[Age]]&lt;=12,"Kids",Table1[[#This Row],[Age]]&lt;=19,"Teenage",Table1[[#This Row],[Age]]&lt;=29,"Young Adult",Table1[[#This Row],[Age]]&lt;=45,"Adult",Table1[[#This Row],[Age]]&gt;=46,"Senior")</f>
        <v>Senior</v>
      </c>
      <c r="M153" t="str">
        <f>VLOOKUP(B153,customers!A$2:D$101,3,0)</f>
        <v>Bhopal</v>
      </c>
      <c r="N153" t="str">
        <f>VLOOKUP(B153,customers!$A$2:$D$101,4,0)</f>
        <v>Madhya Pradesh</v>
      </c>
      <c r="O153" t="str">
        <f>VLOOKUP(C153,'products '!$A$2:$H$3072,2,0)</f>
        <v>Men</v>
      </c>
      <c r="P153" t="str">
        <f>VLOOKUP(C153,'products '!$A$2:$H$3072,3,0)</f>
        <v>Topwear</v>
      </c>
      <c r="Q153" t="str">
        <f>VLOOKUP(C153,'products '!$A$2:$H$3072,4,0)</f>
        <v>Shirts</v>
      </c>
      <c r="R153" t="str">
        <f>VLOOKUP(C153,'products '!$A$2:$H$3072,5,0)</f>
        <v>Levis</v>
      </c>
      <c r="S153">
        <f>VLOOKUP(C153,'products '!$A$2:$H$3072,6,0)</f>
        <v>42</v>
      </c>
      <c r="T153" t="str">
        <f>VLOOKUP(C153,'products '!$A$2:$H$3072,7,0)</f>
        <v>Pink</v>
      </c>
      <c r="U153">
        <f>VLOOKUP(C153,'products '!$A$2:$H$3072,8,0)</f>
        <v>5</v>
      </c>
    </row>
    <row r="154" spans="1:21" x14ac:dyDescent="0.3">
      <c r="A154" t="s">
        <v>3571</v>
      </c>
      <c r="B154" t="s">
        <v>3337</v>
      </c>
      <c r="C154" t="s">
        <v>2337</v>
      </c>
      <c r="D154" s="1">
        <f t="shared" ca="1" si="2"/>
        <v>44825</v>
      </c>
      <c r="E154" s="1" t="str">
        <f ca="1">TEXT(Table1[[#This Row],[Date]],"mmm")</f>
        <v>Sep</v>
      </c>
      <c r="F154" s="1" t="str">
        <f ca="1">TEXT(Table1[[#This Row],[Date]],"yyyy")</f>
        <v>2022</v>
      </c>
      <c r="G154" s="2">
        <v>333</v>
      </c>
      <c r="H154" s="2">
        <v>0.3</v>
      </c>
      <c r="I154" s="2" t="str" cm="1">
        <f t="array" ref="I154">_xlfn.IFS(Table1[[#This Row],[Discount]]&lt;=0.2,"Low",Table1[[#This Row],[Discount]]&lt;=0.4,"Medium",Table1[[#This Row],[Discount]]&gt;0.4,"High")</f>
        <v>Medium</v>
      </c>
      <c r="J154" s="2">
        <f>Table1[[#This Row],[Original Price]]*(1-Table1[[#This Row],[Discount]])</f>
        <v>233.1</v>
      </c>
      <c r="K154">
        <f>VLOOKUP(B154,customers!$A$2:$D$101,2,0)</f>
        <v>49</v>
      </c>
      <c r="L154" t="str" cm="1">
        <f t="array" ref="L154">_xlfn.IFS(Table1[[#This Row],[Age]]&lt;=12,"Kids",Table1[[#This Row],[Age]]&lt;=19,"Teenage",Table1[[#This Row],[Age]]&lt;=29,"Young Adult",Table1[[#This Row],[Age]]&lt;=45,"Adult",Table1[[#This Row],[Age]]&gt;=46,"Senior")</f>
        <v>Senior</v>
      </c>
      <c r="M154" t="str">
        <f>VLOOKUP(B154,customers!A$2:D$101,3,0)</f>
        <v>Bhopal</v>
      </c>
      <c r="N154" t="str">
        <f>VLOOKUP(B154,customers!$A$2:$D$101,4,0)</f>
        <v>Madhya Pradesh</v>
      </c>
      <c r="O154" t="str">
        <f>VLOOKUP(C154,'products '!$A$2:$H$3072,2,0)</f>
        <v>Men</v>
      </c>
      <c r="P154" t="str">
        <f>VLOOKUP(C154,'products '!$A$2:$H$3072,3,0)</f>
        <v>Topwear</v>
      </c>
      <c r="Q154" t="str">
        <f>VLOOKUP(C154,'products '!$A$2:$H$3072,4,0)</f>
        <v>Shirts</v>
      </c>
      <c r="R154" t="str">
        <f>VLOOKUP(C154,'products '!$A$2:$H$3072,5,0)</f>
        <v>Levis</v>
      </c>
      <c r="S154">
        <f>VLOOKUP(C154,'products '!$A$2:$H$3072,6,0)</f>
        <v>46</v>
      </c>
      <c r="T154" t="str">
        <f>VLOOKUP(C154,'products '!$A$2:$H$3072,7,0)</f>
        <v>Pink</v>
      </c>
      <c r="U154">
        <f>VLOOKUP(C154,'products '!$A$2:$H$3072,8,0)</f>
        <v>5</v>
      </c>
    </row>
    <row r="155" spans="1:21" x14ac:dyDescent="0.3">
      <c r="A155" t="s">
        <v>3572</v>
      </c>
      <c r="B155" t="s">
        <v>3338</v>
      </c>
      <c r="C155" t="s">
        <v>2338</v>
      </c>
      <c r="D155" s="1">
        <f t="shared" ca="1" si="2"/>
        <v>44269</v>
      </c>
      <c r="E155" s="1" t="str">
        <f ca="1">TEXT(Table1[[#This Row],[Date]],"mmm")</f>
        <v>Mar</v>
      </c>
      <c r="F155" s="1" t="str">
        <f ca="1">TEXT(Table1[[#This Row],[Date]],"yyyy")</f>
        <v>2021</v>
      </c>
      <c r="G155" s="2">
        <v>236</v>
      </c>
      <c r="H155" s="2">
        <v>0.35</v>
      </c>
      <c r="I155" s="2" t="str" cm="1">
        <f t="array" ref="I155">_xlfn.IFS(Table1[[#This Row],[Discount]]&lt;=0.2,"Low",Table1[[#This Row],[Discount]]&lt;=0.4,"Medium",Table1[[#This Row],[Discount]]&gt;0.4,"High")</f>
        <v>Medium</v>
      </c>
      <c r="J155" s="2">
        <f>Table1[[#This Row],[Original Price]]*(1-Table1[[#This Row],[Discount]])</f>
        <v>153.4</v>
      </c>
      <c r="K155">
        <f>VLOOKUP(B155,customers!$A$2:$D$101,2,0)</f>
        <v>17</v>
      </c>
      <c r="L155" t="str" cm="1">
        <f t="array" ref="L155">_xlfn.IFS(Table1[[#This Row],[Age]]&lt;=12,"Kids",Table1[[#This Row],[Age]]&lt;=19,"Teenage",Table1[[#This Row],[Age]]&lt;=29,"Young Adult",Table1[[#This Row],[Age]]&lt;=45,"Adult",Table1[[#This Row],[Age]]&gt;=46,"Senior")</f>
        <v>Teenage</v>
      </c>
      <c r="M155" t="str">
        <f>VLOOKUP(B155,customers!A$2:D$101,3,0)</f>
        <v>Sagar</v>
      </c>
      <c r="N155" t="str">
        <f>VLOOKUP(B155,customers!$A$2:$D$101,4,0)</f>
        <v>Madhya Pradesh</v>
      </c>
      <c r="O155" t="str">
        <f>VLOOKUP(C155,'products '!$A$2:$H$3072,2,0)</f>
        <v>Men</v>
      </c>
      <c r="P155" t="str">
        <f>VLOOKUP(C155,'products '!$A$2:$H$3072,3,0)</f>
        <v>Topwear</v>
      </c>
      <c r="Q155" t="str">
        <f>VLOOKUP(C155,'products '!$A$2:$H$3072,4,0)</f>
        <v>Shirts</v>
      </c>
      <c r="R155" t="str">
        <f>VLOOKUP(C155,'products '!$A$2:$H$3072,5,0)</f>
        <v>Levis</v>
      </c>
      <c r="S155">
        <f>VLOOKUP(C155,'products '!$A$2:$H$3072,6,0)</f>
        <v>46</v>
      </c>
      <c r="T155" t="str">
        <f>VLOOKUP(C155,'products '!$A$2:$H$3072,7,0)</f>
        <v>Orange</v>
      </c>
      <c r="U155">
        <f>VLOOKUP(C155,'products '!$A$2:$H$3072,8,0)</f>
        <v>4</v>
      </c>
    </row>
    <row r="156" spans="1:21" x14ac:dyDescent="0.3">
      <c r="A156" t="s">
        <v>3573</v>
      </c>
      <c r="B156" t="s">
        <v>3339</v>
      </c>
      <c r="C156" t="s">
        <v>2339</v>
      </c>
      <c r="D156" s="1">
        <f t="shared" ca="1" si="2"/>
        <v>44650</v>
      </c>
      <c r="E156" s="1" t="str">
        <f ca="1">TEXT(Table1[[#This Row],[Date]],"mmm")</f>
        <v>Mar</v>
      </c>
      <c r="F156" s="1" t="str">
        <f ca="1">TEXT(Table1[[#This Row],[Date]],"yyyy")</f>
        <v>2022</v>
      </c>
      <c r="G156" s="2">
        <v>456</v>
      </c>
      <c r="H156" s="2">
        <v>0.35</v>
      </c>
      <c r="I156" s="2" t="str" cm="1">
        <f t="array" ref="I156">_xlfn.IFS(Table1[[#This Row],[Discount]]&lt;=0.2,"Low",Table1[[#This Row],[Discount]]&lt;=0.4,"Medium",Table1[[#This Row],[Discount]]&gt;0.4,"High")</f>
        <v>Medium</v>
      </c>
      <c r="J156" s="2">
        <f>Table1[[#This Row],[Original Price]]*(1-Table1[[#This Row],[Discount]])</f>
        <v>296.40000000000003</v>
      </c>
      <c r="K156">
        <f>VLOOKUP(B156,customers!$A$2:$D$101,2,0)</f>
        <v>18</v>
      </c>
      <c r="L156" t="str" cm="1">
        <f t="array" ref="L156">_xlfn.IFS(Table1[[#This Row],[Age]]&lt;=12,"Kids",Table1[[#This Row],[Age]]&lt;=19,"Teenage",Table1[[#This Row],[Age]]&lt;=29,"Young Adult",Table1[[#This Row],[Age]]&lt;=45,"Adult",Table1[[#This Row],[Age]]&gt;=46,"Senior")</f>
        <v>Teenage</v>
      </c>
      <c r="M156" t="str">
        <f>VLOOKUP(B156,customers!A$2:D$101,3,0)</f>
        <v>Sagar</v>
      </c>
      <c r="N156" t="str">
        <f>VLOOKUP(B156,customers!$A$2:$D$101,4,0)</f>
        <v>Madhya Pradesh</v>
      </c>
      <c r="O156" t="str">
        <f>VLOOKUP(C156,'products '!$A$2:$H$3072,2,0)</f>
        <v>Men</v>
      </c>
      <c r="P156" t="str">
        <f>VLOOKUP(C156,'products '!$A$2:$H$3072,3,0)</f>
        <v>Topwear</v>
      </c>
      <c r="Q156" t="str">
        <f>VLOOKUP(C156,'products '!$A$2:$H$3072,4,0)</f>
        <v>Shirts</v>
      </c>
      <c r="R156" t="str">
        <f>VLOOKUP(C156,'products '!$A$2:$H$3072,5,0)</f>
        <v>Levis</v>
      </c>
      <c r="S156">
        <f>VLOOKUP(C156,'products '!$A$2:$H$3072,6,0)</f>
        <v>46</v>
      </c>
      <c r="T156" t="str">
        <f>VLOOKUP(C156,'products '!$A$2:$H$3072,7,0)</f>
        <v>Teal</v>
      </c>
      <c r="U156">
        <f>VLOOKUP(C156,'products '!$A$2:$H$3072,8,0)</f>
        <v>4</v>
      </c>
    </row>
    <row r="157" spans="1:21" x14ac:dyDescent="0.3">
      <c r="A157" t="s">
        <v>3574</v>
      </c>
      <c r="B157" t="s">
        <v>3340</v>
      </c>
      <c r="C157" t="s">
        <v>2340</v>
      </c>
      <c r="D157" s="1">
        <f t="shared" ca="1" si="2"/>
        <v>44384</v>
      </c>
      <c r="E157" s="1" t="str">
        <f ca="1">TEXT(Table1[[#This Row],[Date]],"mmm")</f>
        <v>Jul</v>
      </c>
      <c r="F157" s="1" t="str">
        <f ca="1">TEXT(Table1[[#This Row],[Date]],"yyyy")</f>
        <v>2021</v>
      </c>
      <c r="G157" s="2">
        <v>963</v>
      </c>
      <c r="H157" s="2">
        <v>0.35</v>
      </c>
      <c r="I157" s="2" t="str" cm="1">
        <f t="array" ref="I157">_xlfn.IFS(Table1[[#This Row],[Discount]]&lt;=0.2,"Low",Table1[[#This Row],[Discount]]&lt;=0.4,"Medium",Table1[[#This Row],[Discount]]&gt;0.4,"High")</f>
        <v>Medium</v>
      </c>
      <c r="J157" s="2">
        <f>Table1[[#This Row],[Original Price]]*(1-Table1[[#This Row],[Discount]])</f>
        <v>625.95000000000005</v>
      </c>
      <c r="K157">
        <f>VLOOKUP(B157,customers!$A$2:$D$101,2,0)</f>
        <v>19</v>
      </c>
      <c r="L157" t="str" cm="1">
        <f t="array" ref="L157">_xlfn.IFS(Table1[[#This Row],[Age]]&lt;=12,"Kids",Table1[[#This Row],[Age]]&lt;=19,"Teenage",Table1[[#This Row],[Age]]&lt;=29,"Young Adult",Table1[[#This Row],[Age]]&lt;=45,"Adult",Table1[[#This Row],[Age]]&gt;=46,"Senior")</f>
        <v>Teenage</v>
      </c>
      <c r="M157" t="str">
        <f>VLOOKUP(B157,customers!A$2:D$101,3,0)</f>
        <v>Sagar</v>
      </c>
      <c r="N157" t="str">
        <f>VLOOKUP(B157,customers!$A$2:$D$101,4,0)</f>
        <v>Madhya Pradesh</v>
      </c>
      <c r="O157" t="str">
        <f>VLOOKUP(C157,'products '!$A$2:$H$3072,2,0)</f>
        <v>Men</v>
      </c>
      <c r="P157" t="str">
        <f>VLOOKUP(C157,'products '!$A$2:$H$3072,3,0)</f>
        <v>Topwear</v>
      </c>
      <c r="Q157" t="str">
        <f>VLOOKUP(C157,'products '!$A$2:$H$3072,4,0)</f>
        <v>Shirts</v>
      </c>
      <c r="R157" t="str">
        <f>VLOOKUP(C157,'products '!$A$2:$H$3072,5,0)</f>
        <v>Levis</v>
      </c>
      <c r="S157">
        <f>VLOOKUP(C157,'products '!$A$2:$H$3072,6,0)</f>
        <v>44</v>
      </c>
      <c r="T157" t="str">
        <f>VLOOKUP(C157,'products '!$A$2:$H$3072,7,0)</f>
        <v>Grey</v>
      </c>
      <c r="U157">
        <f>VLOOKUP(C157,'products '!$A$2:$H$3072,8,0)</f>
        <v>4</v>
      </c>
    </row>
    <row r="158" spans="1:21" x14ac:dyDescent="0.3">
      <c r="A158" t="s">
        <v>3575</v>
      </c>
      <c r="B158" t="s">
        <v>3341</v>
      </c>
      <c r="C158" t="s">
        <v>2341</v>
      </c>
      <c r="D158" s="1">
        <f t="shared" ca="1" si="2"/>
        <v>44378</v>
      </c>
      <c r="E158" s="1" t="str">
        <f ca="1">TEXT(Table1[[#This Row],[Date]],"mmm")</f>
        <v>Jul</v>
      </c>
      <c r="F158" s="1" t="str">
        <f ca="1">TEXT(Table1[[#This Row],[Date]],"yyyy")</f>
        <v>2021</v>
      </c>
      <c r="G158" s="2">
        <v>234</v>
      </c>
      <c r="H158" s="2">
        <v>0.35</v>
      </c>
      <c r="I158" s="2" t="str" cm="1">
        <f t="array" ref="I158">_xlfn.IFS(Table1[[#This Row],[Discount]]&lt;=0.2,"Low",Table1[[#This Row],[Discount]]&lt;=0.4,"Medium",Table1[[#This Row],[Discount]]&gt;0.4,"High")</f>
        <v>Medium</v>
      </c>
      <c r="J158" s="2">
        <f>Table1[[#This Row],[Original Price]]*(1-Table1[[#This Row],[Discount]])</f>
        <v>152.1</v>
      </c>
      <c r="K158">
        <f>VLOOKUP(B158,customers!$A$2:$D$101,2,0)</f>
        <v>20</v>
      </c>
      <c r="L158" t="str" cm="1">
        <f t="array" ref="L158">_xlfn.IFS(Table1[[#This Row],[Age]]&lt;=12,"Kids",Table1[[#This Row],[Age]]&lt;=19,"Teenage",Table1[[#This Row],[Age]]&lt;=29,"Young Adult",Table1[[#This Row],[Age]]&lt;=45,"Adult",Table1[[#This Row],[Age]]&gt;=46,"Senior")</f>
        <v>Young Adult</v>
      </c>
      <c r="M158" t="str">
        <f>VLOOKUP(B158,customers!A$2:D$101,3,0)</f>
        <v>Sagar</v>
      </c>
      <c r="N158" t="str">
        <f>VLOOKUP(B158,customers!$A$2:$D$101,4,0)</f>
        <v>Madhya Pradesh</v>
      </c>
      <c r="O158" t="str">
        <f>VLOOKUP(C158,'products '!$A$2:$H$3072,2,0)</f>
        <v>Men</v>
      </c>
      <c r="P158" t="str">
        <f>VLOOKUP(C158,'products '!$A$2:$H$3072,3,0)</f>
        <v>Topwear</v>
      </c>
      <c r="Q158" t="str">
        <f>VLOOKUP(C158,'products '!$A$2:$H$3072,4,0)</f>
        <v>Shirts</v>
      </c>
      <c r="R158" t="str">
        <f>VLOOKUP(C158,'products '!$A$2:$H$3072,5,0)</f>
        <v>Levis</v>
      </c>
      <c r="S158">
        <f>VLOOKUP(C158,'products '!$A$2:$H$3072,6,0)</f>
        <v>44</v>
      </c>
      <c r="T158" t="str">
        <f>VLOOKUP(C158,'products '!$A$2:$H$3072,7,0)</f>
        <v>Grey</v>
      </c>
      <c r="U158">
        <f>VLOOKUP(C158,'products '!$A$2:$H$3072,8,0)</f>
        <v>3</v>
      </c>
    </row>
    <row r="159" spans="1:21" x14ac:dyDescent="0.3">
      <c r="A159" t="s">
        <v>3576</v>
      </c>
      <c r="B159" t="s">
        <v>3342</v>
      </c>
      <c r="C159" t="s">
        <v>2342</v>
      </c>
      <c r="D159" s="1">
        <f t="shared" ca="1" si="2"/>
        <v>44304</v>
      </c>
      <c r="E159" s="1" t="str">
        <f ca="1">TEXT(Table1[[#This Row],[Date]],"mmm")</f>
        <v>Apr</v>
      </c>
      <c r="F159" s="1" t="str">
        <f ca="1">TEXT(Table1[[#This Row],[Date]],"yyyy")</f>
        <v>2021</v>
      </c>
      <c r="G159" s="2">
        <v>456</v>
      </c>
      <c r="H159" s="2">
        <v>0.35</v>
      </c>
      <c r="I159" s="2" t="str" cm="1">
        <f t="array" ref="I159">_xlfn.IFS(Table1[[#This Row],[Discount]]&lt;=0.2,"Low",Table1[[#This Row],[Discount]]&lt;=0.4,"Medium",Table1[[#This Row],[Discount]]&gt;0.4,"High")</f>
        <v>Medium</v>
      </c>
      <c r="J159" s="2">
        <f>Table1[[#This Row],[Original Price]]*(1-Table1[[#This Row],[Discount]])</f>
        <v>296.40000000000003</v>
      </c>
      <c r="K159">
        <f>VLOOKUP(B159,customers!$A$2:$D$101,2,0)</f>
        <v>21</v>
      </c>
      <c r="L159" t="str" cm="1">
        <f t="array" ref="L159">_xlfn.IFS(Table1[[#This Row],[Age]]&lt;=12,"Kids",Table1[[#This Row],[Age]]&lt;=19,"Teenage",Table1[[#This Row],[Age]]&lt;=29,"Young Adult",Table1[[#This Row],[Age]]&lt;=45,"Adult",Table1[[#This Row],[Age]]&gt;=46,"Senior")</f>
        <v>Young Adult</v>
      </c>
      <c r="M159" t="str">
        <f>VLOOKUP(B159,customers!A$2:D$101,3,0)</f>
        <v>Indore</v>
      </c>
      <c r="N159" t="str">
        <f>VLOOKUP(B159,customers!$A$2:$D$101,4,0)</f>
        <v>Madhya Pradesh</v>
      </c>
      <c r="O159" t="str">
        <f>VLOOKUP(C159,'products '!$A$2:$H$3072,2,0)</f>
        <v>Men</v>
      </c>
      <c r="P159" t="str">
        <f>VLOOKUP(C159,'products '!$A$2:$H$3072,3,0)</f>
        <v>Topwear</v>
      </c>
      <c r="Q159" t="str">
        <f>VLOOKUP(C159,'products '!$A$2:$H$3072,4,0)</f>
        <v>Shirts</v>
      </c>
      <c r="R159" t="str">
        <f>VLOOKUP(C159,'products '!$A$2:$H$3072,5,0)</f>
        <v>Levis</v>
      </c>
      <c r="S159">
        <f>VLOOKUP(C159,'products '!$A$2:$H$3072,6,0)</f>
        <v>44</v>
      </c>
      <c r="T159" t="str">
        <f>VLOOKUP(C159,'products '!$A$2:$H$3072,7,0)</f>
        <v>Teal</v>
      </c>
      <c r="U159">
        <f>VLOOKUP(C159,'products '!$A$2:$H$3072,8,0)</f>
        <v>5</v>
      </c>
    </row>
    <row r="160" spans="1:21" x14ac:dyDescent="0.3">
      <c r="A160" t="s">
        <v>3577</v>
      </c>
      <c r="B160" t="s">
        <v>3343</v>
      </c>
      <c r="C160" t="s">
        <v>2343</v>
      </c>
      <c r="D160" s="1">
        <f t="shared" ca="1" si="2"/>
        <v>44898</v>
      </c>
      <c r="E160" s="1" t="str">
        <f ca="1">TEXT(Table1[[#This Row],[Date]],"mmm")</f>
        <v>Dec</v>
      </c>
      <c r="F160" s="1" t="str">
        <f ca="1">TEXT(Table1[[#This Row],[Date]],"yyyy")</f>
        <v>2022</v>
      </c>
      <c r="G160" s="2">
        <v>564</v>
      </c>
      <c r="H160" s="2">
        <v>0.35</v>
      </c>
      <c r="I160" s="2" t="str" cm="1">
        <f t="array" ref="I160">_xlfn.IFS(Table1[[#This Row],[Discount]]&lt;=0.2,"Low",Table1[[#This Row],[Discount]]&lt;=0.4,"Medium",Table1[[#This Row],[Discount]]&gt;0.4,"High")</f>
        <v>Medium</v>
      </c>
      <c r="J160" s="2">
        <f>Table1[[#This Row],[Original Price]]*(1-Table1[[#This Row],[Discount]])</f>
        <v>366.6</v>
      </c>
      <c r="K160">
        <f>VLOOKUP(B160,customers!$A$2:$D$101,2,0)</f>
        <v>22</v>
      </c>
      <c r="L160" t="str" cm="1">
        <f t="array" ref="L160">_xlfn.IFS(Table1[[#This Row],[Age]]&lt;=12,"Kids",Table1[[#This Row],[Age]]&lt;=19,"Teenage",Table1[[#This Row],[Age]]&lt;=29,"Young Adult",Table1[[#This Row],[Age]]&lt;=45,"Adult",Table1[[#This Row],[Age]]&gt;=46,"Senior")</f>
        <v>Young Adult</v>
      </c>
      <c r="M160" t="str">
        <f>VLOOKUP(B160,customers!A$2:D$101,3,0)</f>
        <v>Indore</v>
      </c>
      <c r="N160" t="str">
        <f>VLOOKUP(B160,customers!$A$2:$D$101,4,0)</f>
        <v>Madhya Pradesh</v>
      </c>
      <c r="O160" t="str">
        <f>VLOOKUP(C160,'products '!$A$2:$H$3072,2,0)</f>
        <v>Men</v>
      </c>
      <c r="P160" t="str">
        <f>VLOOKUP(C160,'products '!$A$2:$H$3072,3,0)</f>
        <v>Topwear</v>
      </c>
      <c r="Q160" t="str">
        <f>VLOOKUP(C160,'products '!$A$2:$H$3072,4,0)</f>
        <v>Shirts</v>
      </c>
      <c r="R160" t="str">
        <f>VLOOKUP(C160,'products '!$A$2:$H$3072,5,0)</f>
        <v>Levis</v>
      </c>
      <c r="S160">
        <f>VLOOKUP(C160,'products '!$A$2:$H$3072,6,0)</f>
        <v>36</v>
      </c>
      <c r="T160" t="str">
        <f>VLOOKUP(C160,'products '!$A$2:$H$3072,7,0)</f>
        <v>Teal</v>
      </c>
      <c r="U160">
        <f>VLOOKUP(C160,'products '!$A$2:$H$3072,8,0)</f>
        <v>4</v>
      </c>
    </row>
    <row r="161" spans="1:21" x14ac:dyDescent="0.3">
      <c r="A161" t="s">
        <v>3578</v>
      </c>
      <c r="B161" t="s">
        <v>3344</v>
      </c>
      <c r="C161" t="s">
        <v>2344</v>
      </c>
      <c r="D161" s="1">
        <f t="shared" ca="1" si="2"/>
        <v>44474</v>
      </c>
      <c r="E161" s="1" t="str">
        <f ca="1">TEXT(Table1[[#This Row],[Date]],"mmm")</f>
        <v>Oct</v>
      </c>
      <c r="F161" s="1" t="str">
        <f ca="1">TEXT(Table1[[#This Row],[Date]],"yyyy")</f>
        <v>2021</v>
      </c>
      <c r="G161" s="2">
        <v>634</v>
      </c>
      <c r="H161" s="2">
        <v>0.4</v>
      </c>
      <c r="I161" s="2" t="str" cm="1">
        <f t="array" ref="I161">_xlfn.IFS(Table1[[#This Row],[Discount]]&lt;=0.2,"Low",Table1[[#This Row],[Discount]]&lt;=0.4,"Medium",Table1[[#This Row],[Discount]]&gt;0.4,"High")</f>
        <v>Medium</v>
      </c>
      <c r="J161" s="2">
        <f>Table1[[#This Row],[Original Price]]*(1-Table1[[#This Row],[Discount]])</f>
        <v>380.4</v>
      </c>
      <c r="K161">
        <f>VLOOKUP(B161,customers!$A$2:$D$101,2,0)</f>
        <v>16</v>
      </c>
      <c r="L161" t="str" cm="1">
        <f t="array" ref="L161">_xlfn.IFS(Table1[[#This Row],[Age]]&lt;=12,"Kids",Table1[[#This Row],[Age]]&lt;=19,"Teenage",Table1[[#This Row],[Age]]&lt;=29,"Young Adult",Table1[[#This Row],[Age]]&lt;=45,"Adult",Table1[[#This Row],[Age]]&gt;=46,"Senior")</f>
        <v>Teenage</v>
      </c>
      <c r="M161" t="str">
        <f>VLOOKUP(B161,customers!A$2:D$101,3,0)</f>
        <v>Kanpur</v>
      </c>
      <c r="N161" t="str">
        <f>VLOOKUP(B161,customers!$A$2:$D$101,4,0)</f>
        <v>Uttar Pradesh</v>
      </c>
      <c r="O161" t="str">
        <f>VLOOKUP(C161,'products '!$A$2:$H$3072,2,0)</f>
        <v>Men</v>
      </c>
      <c r="P161" t="str">
        <f>VLOOKUP(C161,'products '!$A$2:$H$3072,3,0)</f>
        <v>Topwear</v>
      </c>
      <c r="Q161" t="str">
        <f>VLOOKUP(C161,'products '!$A$2:$H$3072,4,0)</f>
        <v>Shirts</v>
      </c>
      <c r="R161" t="str">
        <f>VLOOKUP(C161,'products '!$A$2:$H$3072,5,0)</f>
        <v>Levis</v>
      </c>
      <c r="S161">
        <f>VLOOKUP(C161,'products '!$A$2:$H$3072,6,0)</f>
        <v>36</v>
      </c>
      <c r="T161" t="str">
        <f>VLOOKUP(C161,'products '!$A$2:$H$3072,7,0)</f>
        <v>Blue</v>
      </c>
      <c r="U161">
        <f>VLOOKUP(C161,'products '!$A$2:$H$3072,8,0)</f>
        <v>2</v>
      </c>
    </row>
    <row r="162" spans="1:21" x14ac:dyDescent="0.3">
      <c r="A162" t="s">
        <v>3579</v>
      </c>
      <c r="B162" t="s">
        <v>3345</v>
      </c>
      <c r="C162" t="s">
        <v>2345</v>
      </c>
      <c r="D162" s="1">
        <f t="shared" ca="1" si="2"/>
        <v>44279</v>
      </c>
      <c r="E162" s="1" t="str">
        <f ca="1">TEXT(Table1[[#This Row],[Date]],"mmm")</f>
        <v>Mar</v>
      </c>
      <c r="F162" s="1" t="str">
        <f ca="1">TEXT(Table1[[#This Row],[Date]],"yyyy")</f>
        <v>2021</v>
      </c>
      <c r="G162" s="2">
        <v>236</v>
      </c>
      <c r="H162" s="2">
        <v>0.4</v>
      </c>
      <c r="I162" s="2" t="str" cm="1">
        <f t="array" ref="I162">_xlfn.IFS(Table1[[#This Row],[Discount]]&lt;=0.2,"Low",Table1[[#This Row],[Discount]]&lt;=0.4,"Medium",Table1[[#This Row],[Discount]]&gt;0.4,"High")</f>
        <v>Medium</v>
      </c>
      <c r="J162" s="2">
        <f>Table1[[#This Row],[Original Price]]*(1-Table1[[#This Row],[Discount]])</f>
        <v>141.6</v>
      </c>
      <c r="K162">
        <f>VLOOKUP(B162,customers!$A$2:$D$101,2,0)</f>
        <v>17</v>
      </c>
      <c r="L162" t="str" cm="1">
        <f t="array" ref="L162">_xlfn.IFS(Table1[[#This Row],[Age]]&lt;=12,"Kids",Table1[[#This Row],[Age]]&lt;=19,"Teenage",Table1[[#This Row],[Age]]&lt;=29,"Young Adult",Table1[[#This Row],[Age]]&lt;=45,"Adult",Table1[[#This Row],[Age]]&gt;=46,"Senior")</f>
        <v>Teenage</v>
      </c>
      <c r="M162" t="str">
        <f>VLOOKUP(B162,customers!A$2:D$101,3,0)</f>
        <v>Kanpur</v>
      </c>
      <c r="N162" t="str">
        <f>VLOOKUP(B162,customers!$A$2:$D$101,4,0)</f>
        <v>Uttar Pradesh</v>
      </c>
      <c r="O162" t="str">
        <f>VLOOKUP(C162,'products '!$A$2:$H$3072,2,0)</f>
        <v>Men</v>
      </c>
      <c r="P162" t="str">
        <f>VLOOKUP(C162,'products '!$A$2:$H$3072,3,0)</f>
        <v>Topwear</v>
      </c>
      <c r="Q162" t="str">
        <f>VLOOKUP(C162,'products '!$A$2:$H$3072,4,0)</f>
        <v>Shirts</v>
      </c>
      <c r="R162" t="str">
        <f>VLOOKUP(C162,'products '!$A$2:$H$3072,5,0)</f>
        <v>Levis</v>
      </c>
      <c r="S162">
        <f>VLOOKUP(C162,'products '!$A$2:$H$3072,6,0)</f>
        <v>36</v>
      </c>
      <c r="T162" t="str">
        <f>VLOOKUP(C162,'products '!$A$2:$H$3072,7,0)</f>
        <v>Black</v>
      </c>
      <c r="U162">
        <f>VLOOKUP(C162,'products '!$A$2:$H$3072,8,0)</f>
        <v>5</v>
      </c>
    </row>
    <row r="163" spans="1:21" x14ac:dyDescent="0.3">
      <c r="A163" t="s">
        <v>3580</v>
      </c>
      <c r="B163" t="s">
        <v>3346</v>
      </c>
      <c r="C163" t="s">
        <v>2346</v>
      </c>
      <c r="D163" s="1">
        <f t="shared" ca="1" si="2"/>
        <v>44214</v>
      </c>
      <c r="E163" s="1" t="str">
        <f ca="1">TEXT(Table1[[#This Row],[Date]],"mmm")</f>
        <v>Jan</v>
      </c>
      <c r="F163" s="1" t="str">
        <f ca="1">TEXT(Table1[[#This Row],[Date]],"yyyy")</f>
        <v>2021</v>
      </c>
      <c r="G163" s="2">
        <v>444</v>
      </c>
      <c r="H163" s="2">
        <v>0.15</v>
      </c>
      <c r="I163" s="2" t="str" cm="1">
        <f t="array" ref="I163">_xlfn.IFS(Table1[[#This Row],[Discount]]&lt;=0.2,"Low",Table1[[#This Row],[Discount]]&lt;=0.4,"Medium",Table1[[#This Row],[Discount]]&gt;0.4,"High")</f>
        <v>Low</v>
      </c>
      <c r="J163" s="2">
        <f>Table1[[#This Row],[Original Price]]*(1-Table1[[#This Row],[Discount]])</f>
        <v>377.4</v>
      </c>
      <c r="K163">
        <f>VLOOKUP(B163,customers!$A$2:$D$101,2,0)</f>
        <v>18</v>
      </c>
      <c r="L163" t="str" cm="1">
        <f t="array" ref="L163">_xlfn.IFS(Table1[[#This Row],[Age]]&lt;=12,"Kids",Table1[[#This Row],[Age]]&lt;=19,"Teenage",Table1[[#This Row],[Age]]&lt;=29,"Young Adult",Table1[[#This Row],[Age]]&lt;=45,"Adult",Table1[[#This Row],[Age]]&gt;=46,"Senior")</f>
        <v>Teenage</v>
      </c>
      <c r="M163" t="str">
        <f>VLOOKUP(B163,customers!A$2:D$101,3,0)</f>
        <v>Kanpur</v>
      </c>
      <c r="N163" t="str">
        <f>VLOOKUP(B163,customers!$A$2:$D$101,4,0)</f>
        <v>Uttar Pradesh</v>
      </c>
      <c r="O163" t="str">
        <f>VLOOKUP(C163,'products '!$A$2:$H$3072,2,0)</f>
        <v>Men</v>
      </c>
      <c r="P163" t="str">
        <f>VLOOKUP(C163,'products '!$A$2:$H$3072,3,0)</f>
        <v>Topwear</v>
      </c>
      <c r="Q163" t="str">
        <f>VLOOKUP(C163,'products '!$A$2:$H$3072,4,0)</f>
        <v>Shirts</v>
      </c>
      <c r="R163" t="str">
        <f>VLOOKUP(C163,'products '!$A$2:$H$3072,5,0)</f>
        <v>Levis</v>
      </c>
      <c r="S163">
        <f>VLOOKUP(C163,'products '!$A$2:$H$3072,6,0)</f>
        <v>36</v>
      </c>
      <c r="T163" t="str">
        <f>VLOOKUP(C163,'products '!$A$2:$H$3072,7,0)</f>
        <v>Black</v>
      </c>
      <c r="U163">
        <f>VLOOKUP(C163,'products '!$A$2:$H$3072,8,0)</f>
        <v>5</v>
      </c>
    </row>
    <row r="164" spans="1:21" x14ac:dyDescent="0.3">
      <c r="A164" t="s">
        <v>3581</v>
      </c>
      <c r="B164" t="s">
        <v>3347</v>
      </c>
      <c r="C164" t="s">
        <v>2347</v>
      </c>
      <c r="D164" s="1">
        <f t="shared" ca="1" si="2"/>
        <v>44819</v>
      </c>
      <c r="E164" s="1" t="str">
        <f ca="1">TEXT(Table1[[#This Row],[Date]],"mmm")</f>
        <v>Sep</v>
      </c>
      <c r="F164" s="1" t="str">
        <f ca="1">TEXT(Table1[[#This Row],[Date]],"yyyy")</f>
        <v>2022</v>
      </c>
      <c r="G164" s="2">
        <v>456</v>
      </c>
      <c r="H164" s="2">
        <v>0.15</v>
      </c>
      <c r="I164" s="2" t="str" cm="1">
        <f t="array" ref="I164">_xlfn.IFS(Table1[[#This Row],[Discount]]&lt;=0.2,"Low",Table1[[#This Row],[Discount]]&lt;=0.4,"Medium",Table1[[#This Row],[Discount]]&gt;0.4,"High")</f>
        <v>Low</v>
      </c>
      <c r="J164" s="2">
        <f>Table1[[#This Row],[Original Price]]*(1-Table1[[#This Row],[Discount]])</f>
        <v>387.59999999999997</v>
      </c>
      <c r="K164">
        <f>VLOOKUP(B164,customers!$A$2:$D$101,2,0)</f>
        <v>19</v>
      </c>
      <c r="L164" t="str" cm="1">
        <f t="array" ref="L164">_xlfn.IFS(Table1[[#This Row],[Age]]&lt;=12,"Kids",Table1[[#This Row],[Age]]&lt;=19,"Teenage",Table1[[#This Row],[Age]]&lt;=29,"Young Adult",Table1[[#This Row],[Age]]&lt;=45,"Adult",Table1[[#This Row],[Age]]&gt;=46,"Senior")</f>
        <v>Teenage</v>
      </c>
      <c r="M164" t="str">
        <f>VLOOKUP(B164,customers!A$2:D$101,3,0)</f>
        <v>Kanpur</v>
      </c>
      <c r="N164" t="str">
        <f>VLOOKUP(B164,customers!$A$2:$D$101,4,0)</f>
        <v>Uttar Pradesh</v>
      </c>
      <c r="O164" t="str">
        <f>VLOOKUP(C164,'products '!$A$2:$H$3072,2,0)</f>
        <v>Men</v>
      </c>
      <c r="P164" t="str">
        <f>VLOOKUP(C164,'products '!$A$2:$H$3072,3,0)</f>
        <v>Topwear</v>
      </c>
      <c r="Q164" t="str">
        <f>VLOOKUP(C164,'products '!$A$2:$H$3072,4,0)</f>
        <v>Shirts</v>
      </c>
      <c r="R164" t="str">
        <f>VLOOKUP(C164,'products '!$A$2:$H$3072,5,0)</f>
        <v>Levis</v>
      </c>
      <c r="S164">
        <f>VLOOKUP(C164,'products '!$A$2:$H$3072,6,0)</f>
        <v>38</v>
      </c>
      <c r="T164" t="str">
        <f>VLOOKUP(C164,'products '!$A$2:$H$3072,7,0)</f>
        <v>Black</v>
      </c>
      <c r="U164">
        <f>VLOOKUP(C164,'products '!$A$2:$H$3072,8,0)</f>
        <v>5</v>
      </c>
    </row>
    <row r="165" spans="1:21" x14ac:dyDescent="0.3">
      <c r="A165" t="s">
        <v>3582</v>
      </c>
      <c r="B165" t="s">
        <v>3348</v>
      </c>
      <c r="C165" t="s">
        <v>2348</v>
      </c>
      <c r="D165" s="1">
        <f t="shared" ca="1" si="2"/>
        <v>45001</v>
      </c>
      <c r="E165" s="1" t="str">
        <f ca="1">TEXT(Table1[[#This Row],[Date]],"mmm")</f>
        <v>Mar</v>
      </c>
      <c r="F165" s="1" t="str">
        <f ca="1">TEXT(Table1[[#This Row],[Date]],"yyyy")</f>
        <v>2023</v>
      </c>
      <c r="G165" s="2">
        <v>963</v>
      </c>
      <c r="H165" s="2">
        <v>0.15</v>
      </c>
      <c r="I165" s="2" t="str" cm="1">
        <f t="array" ref="I165">_xlfn.IFS(Table1[[#This Row],[Discount]]&lt;=0.2,"Low",Table1[[#This Row],[Discount]]&lt;=0.4,"Medium",Table1[[#This Row],[Discount]]&gt;0.4,"High")</f>
        <v>Low</v>
      </c>
      <c r="J165" s="2">
        <f>Table1[[#This Row],[Original Price]]*(1-Table1[[#This Row],[Discount]])</f>
        <v>818.55</v>
      </c>
      <c r="K165">
        <f>VLOOKUP(B165,customers!$A$2:$D$101,2,0)</f>
        <v>20</v>
      </c>
      <c r="L165" t="str" cm="1">
        <f t="array" ref="L165">_xlfn.IFS(Table1[[#This Row],[Age]]&lt;=12,"Kids",Table1[[#This Row],[Age]]&lt;=19,"Teenage",Table1[[#This Row],[Age]]&lt;=29,"Young Adult",Table1[[#This Row],[Age]]&lt;=45,"Adult",Table1[[#This Row],[Age]]&gt;=46,"Senior")</f>
        <v>Young Adult</v>
      </c>
      <c r="M165" t="str">
        <f>VLOOKUP(B165,customers!A$2:D$101,3,0)</f>
        <v>Aligarh</v>
      </c>
      <c r="N165" t="str">
        <f>VLOOKUP(B165,customers!$A$2:$D$101,4,0)</f>
        <v>Uttar Pradesh</v>
      </c>
      <c r="O165" t="str">
        <f>VLOOKUP(C165,'products '!$A$2:$H$3072,2,0)</f>
        <v>Men</v>
      </c>
      <c r="P165" t="str">
        <f>VLOOKUP(C165,'products '!$A$2:$H$3072,3,0)</f>
        <v>Topwear</v>
      </c>
      <c r="Q165" t="str">
        <f>VLOOKUP(C165,'products '!$A$2:$H$3072,4,0)</f>
        <v>Shirts</v>
      </c>
      <c r="R165" t="str">
        <f>VLOOKUP(C165,'products '!$A$2:$H$3072,5,0)</f>
        <v>Levis</v>
      </c>
      <c r="S165">
        <f>VLOOKUP(C165,'products '!$A$2:$H$3072,6,0)</f>
        <v>38</v>
      </c>
      <c r="T165" t="str">
        <f>VLOOKUP(C165,'products '!$A$2:$H$3072,7,0)</f>
        <v>Blue</v>
      </c>
      <c r="U165">
        <f>VLOOKUP(C165,'products '!$A$2:$H$3072,8,0)</f>
        <v>4</v>
      </c>
    </row>
    <row r="166" spans="1:21" x14ac:dyDescent="0.3">
      <c r="A166" t="s">
        <v>3583</v>
      </c>
      <c r="B166" t="s">
        <v>3349</v>
      </c>
      <c r="C166" t="s">
        <v>2349</v>
      </c>
      <c r="D166" s="1">
        <f t="shared" ca="1" si="2"/>
        <v>44445</v>
      </c>
      <c r="E166" s="1" t="str">
        <f ca="1">TEXT(Table1[[#This Row],[Date]],"mmm")</f>
        <v>Sep</v>
      </c>
      <c r="F166" s="1" t="str">
        <f ca="1">TEXT(Table1[[#This Row],[Date]],"yyyy")</f>
        <v>2021</v>
      </c>
      <c r="G166" s="2">
        <v>456</v>
      </c>
      <c r="H166" s="2">
        <v>0.35</v>
      </c>
      <c r="I166" s="2" t="str" cm="1">
        <f t="array" ref="I166">_xlfn.IFS(Table1[[#This Row],[Discount]]&lt;=0.2,"Low",Table1[[#This Row],[Discount]]&lt;=0.4,"Medium",Table1[[#This Row],[Discount]]&gt;0.4,"High")</f>
        <v>Medium</v>
      </c>
      <c r="J166" s="2">
        <f>Table1[[#This Row],[Original Price]]*(1-Table1[[#This Row],[Discount]])</f>
        <v>296.40000000000003</v>
      </c>
      <c r="K166">
        <f>VLOOKUP(B166,customers!$A$2:$D$101,2,0)</f>
        <v>21</v>
      </c>
      <c r="L166" t="str" cm="1">
        <f t="array" ref="L166">_xlfn.IFS(Table1[[#This Row],[Age]]&lt;=12,"Kids",Table1[[#This Row],[Age]]&lt;=19,"Teenage",Table1[[#This Row],[Age]]&lt;=29,"Young Adult",Table1[[#This Row],[Age]]&lt;=45,"Adult",Table1[[#This Row],[Age]]&gt;=46,"Senior")</f>
        <v>Young Adult</v>
      </c>
      <c r="M166" t="str">
        <f>VLOOKUP(B166,customers!A$2:D$101,3,0)</f>
        <v>Aligarh</v>
      </c>
      <c r="N166" t="str">
        <f>VLOOKUP(B166,customers!$A$2:$D$101,4,0)</f>
        <v>Uttar Pradesh</v>
      </c>
      <c r="O166" t="str">
        <f>VLOOKUP(C166,'products '!$A$2:$H$3072,2,0)</f>
        <v>Men</v>
      </c>
      <c r="P166" t="str">
        <f>VLOOKUP(C166,'products '!$A$2:$H$3072,3,0)</f>
        <v>Topwear</v>
      </c>
      <c r="Q166" t="str">
        <f>VLOOKUP(C166,'products '!$A$2:$H$3072,4,0)</f>
        <v>Shirts</v>
      </c>
      <c r="R166" t="str">
        <f>VLOOKUP(C166,'products '!$A$2:$H$3072,5,0)</f>
        <v>Levis</v>
      </c>
      <c r="S166">
        <f>VLOOKUP(C166,'products '!$A$2:$H$3072,6,0)</f>
        <v>38</v>
      </c>
      <c r="T166" t="str">
        <f>VLOOKUP(C166,'products '!$A$2:$H$3072,7,0)</f>
        <v>Blue</v>
      </c>
      <c r="U166">
        <f>VLOOKUP(C166,'products '!$A$2:$H$3072,8,0)</f>
        <v>4</v>
      </c>
    </row>
    <row r="167" spans="1:21" x14ac:dyDescent="0.3">
      <c r="A167" t="s">
        <v>3584</v>
      </c>
      <c r="B167" t="s">
        <v>3350</v>
      </c>
      <c r="C167" t="s">
        <v>2350</v>
      </c>
      <c r="D167" s="1">
        <f t="shared" ca="1" si="2"/>
        <v>44415</v>
      </c>
      <c r="E167" s="1" t="str">
        <f ca="1">TEXT(Table1[[#This Row],[Date]],"mmm")</f>
        <v>Aug</v>
      </c>
      <c r="F167" s="1" t="str">
        <f ca="1">TEXT(Table1[[#This Row],[Date]],"yyyy")</f>
        <v>2021</v>
      </c>
      <c r="G167" s="2">
        <v>1189</v>
      </c>
      <c r="H167" s="2">
        <v>0.35</v>
      </c>
      <c r="I167" s="2" t="str" cm="1">
        <f t="array" ref="I167">_xlfn.IFS(Table1[[#This Row],[Discount]]&lt;=0.2,"Low",Table1[[#This Row],[Discount]]&lt;=0.4,"Medium",Table1[[#This Row],[Discount]]&gt;0.4,"High")</f>
        <v>Medium</v>
      </c>
      <c r="J167" s="2">
        <f>Table1[[#This Row],[Original Price]]*(1-Table1[[#This Row],[Discount]])</f>
        <v>772.85</v>
      </c>
      <c r="K167">
        <f>VLOOKUP(B167,customers!$A$2:$D$101,2,0)</f>
        <v>22</v>
      </c>
      <c r="L167" t="str" cm="1">
        <f t="array" ref="L167">_xlfn.IFS(Table1[[#This Row],[Age]]&lt;=12,"Kids",Table1[[#This Row],[Age]]&lt;=19,"Teenage",Table1[[#This Row],[Age]]&lt;=29,"Young Adult",Table1[[#This Row],[Age]]&lt;=45,"Adult",Table1[[#This Row],[Age]]&gt;=46,"Senior")</f>
        <v>Young Adult</v>
      </c>
      <c r="M167" t="str">
        <f>VLOOKUP(B167,customers!A$2:D$101,3,0)</f>
        <v>Aligarh</v>
      </c>
      <c r="N167" t="str">
        <f>VLOOKUP(B167,customers!$A$2:$D$101,4,0)</f>
        <v>Uttar Pradesh</v>
      </c>
      <c r="O167" t="str">
        <f>VLOOKUP(C167,'products '!$A$2:$H$3072,2,0)</f>
        <v>Men</v>
      </c>
      <c r="P167" t="str">
        <f>VLOOKUP(C167,'products '!$A$2:$H$3072,3,0)</f>
        <v>Topwear</v>
      </c>
      <c r="Q167" t="str">
        <f>VLOOKUP(C167,'products '!$A$2:$H$3072,4,0)</f>
        <v>Shirts</v>
      </c>
      <c r="R167" t="str">
        <f>VLOOKUP(C167,'products '!$A$2:$H$3072,5,0)</f>
        <v>Levis</v>
      </c>
      <c r="S167">
        <f>VLOOKUP(C167,'products '!$A$2:$H$3072,6,0)</f>
        <v>38</v>
      </c>
      <c r="T167" t="str">
        <f>VLOOKUP(C167,'products '!$A$2:$H$3072,7,0)</f>
        <v>Blue</v>
      </c>
      <c r="U167">
        <f>VLOOKUP(C167,'products '!$A$2:$H$3072,8,0)</f>
        <v>4</v>
      </c>
    </row>
    <row r="168" spans="1:21" x14ac:dyDescent="0.3">
      <c r="A168" t="s">
        <v>3585</v>
      </c>
      <c r="B168" t="s">
        <v>3351</v>
      </c>
      <c r="C168" t="s">
        <v>2351</v>
      </c>
      <c r="D168" s="1">
        <f t="shared" ca="1" si="2"/>
        <v>44572</v>
      </c>
      <c r="E168" s="1" t="str">
        <f ca="1">TEXT(Table1[[#This Row],[Date]],"mmm")</f>
        <v>Jan</v>
      </c>
      <c r="F168" s="1" t="str">
        <f ca="1">TEXT(Table1[[#This Row],[Date]],"yyyy")</f>
        <v>2022</v>
      </c>
      <c r="G168" s="2">
        <v>1298</v>
      </c>
      <c r="H168" s="2">
        <v>0.35</v>
      </c>
      <c r="I168" s="2" t="str" cm="1">
        <f t="array" ref="I168">_xlfn.IFS(Table1[[#This Row],[Discount]]&lt;=0.2,"Low",Table1[[#This Row],[Discount]]&lt;=0.4,"Medium",Table1[[#This Row],[Discount]]&gt;0.4,"High")</f>
        <v>Medium</v>
      </c>
      <c r="J168" s="2">
        <f>Table1[[#This Row],[Original Price]]*(1-Table1[[#This Row],[Discount]])</f>
        <v>843.7</v>
      </c>
      <c r="K168">
        <f>VLOOKUP(B168,customers!$A$2:$D$101,2,0)</f>
        <v>23</v>
      </c>
      <c r="L168" t="str" cm="1">
        <f t="array" ref="L168">_xlfn.IFS(Table1[[#This Row],[Age]]&lt;=12,"Kids",Table1[[#This Row],[Age]]&lt;=19,"Teenage",Table1[[#This Row],[Age]]&lt;=29,"Young Adult",Table1[[#This Row],[Age]]&lt;=45,"Adult",Table1[[#This Row],[Age]]&gt;=46,"Senior")</f>
        <v>Young Adult</v>
      </c>
      <c r="M168" t="str">
        <f>VLOOKUP(B168,customers!A$2:D$101,3,0)</f>
        <v>Aligarh</v>
      </c>
      <c r="N168" t="str">
        <f>VLOOKUP(B168,customers!$A$2:$D$101,4,0)</f>
        <v>Uttar Pradesh</v>
      </c>
      <c r="O168" t="str">
        <f>VLOOKUP(C168,'products '!$A$2:$H$3072,2,0)</f>
        <v>Men</v>
      </c>
      <c r="P168" t="str">
        <f>VLOOKUP(C168,'products '!$A$2:$H$3072,3,0)</f>
        <v>Topwear</v>
      </c>
      <c r="Q168" t="str">
        <f>VLOOKUP(C168,'products '!$A$2:$H$3072,4,0)</f>
        <v>Shirts</v>
      </c>
      <c r="R168" t="str">
        <f>VLOOKUP(C168,'products '!$A$2:$H$3072,5,0)</f>
        <v>Van Heusen</v>
      </c>
      <c r="S168">
        <f>VLOOKUP(C168,'products '!$A$2:$H$3072,6,0)</f>
        <v>40</v>
      </c>
      <c r="T168" t="str">
        <f>VLOOKUP(C168,'products '!$A$2:$H$3072,7,0)</f>
        <v>Blue</v>
      </c>
      <c r="U168">
        <f>VLOOKUP(C168,'products '!$A$2:$H$3072,8,0)</f>
        <v>5</v>
      </c>
    </row>
    <row r="169" spans="1:21" x14ac:dyDescent="0.3">
      <c r="A169" t="s">
        <v>3586</v>
      </c>
      <c r="B169" t="s">
        <v>3352</v>
      </c>
      <c r="C169" t="s">
        <v>2351</v>
      </c>
      <c r="D169" s="1">
        <f t="shared" ca="1" si="2"/>
        <v>44320</v>
      </c>
      <c r="E169" s="1" t="str">
        <f ca="1">TEXT(Table1[[#This Row],[Date]],"mmm")</f>
        <v>May</v>
      </c>
      <c r="F169" s="1" t="str">
        <f ca="1">TEXT(Table1[[#This Row],[Date]],"yyyy")</f>
        <v>2021</v>
      </c>
      <c r="G169" s="2">
        <v>1456</v>
      </c>
      <c r="H169" s="2">
        <v>0.35</v>
      </c>
      <c r="I169" s="2" t="str" cm="1">
        <f t="array" ref="I169">_xlfn.IFS(Table1[[#This Row],[Discount]]&lt;=0.2,"Low",Table1[[#This Row],[Discount]]&lt;=0.4,"Medium",Table1[[#This Row],[Discount]]&gt;0.4,"High")</f>
        <v>Medium</v>
      </c>
      <c r="J169" s="2">
        <f>Table1[[#This Row],[Original Price]]*(1-Table1[[#This Row],[Discount]])</f>
        <v>946.4</v>
      </c>
      <c r="K169">
        <f>VLOOKUP(B169,customers!$A$2:$D$101,2,0)</f>
        <v>18</v>
      </c>
      <c r="L169" t="str" cm="1">
        <f t="array" ref="L169">_xlfn.IFS(Table1[[#This Row],[Age]]&lt;=12,"Kids",Table1[[#This Row],[Age]]&lt;=19,"Teenage",Table1[[#This Row],[Age]]&lt;=29,"Young Adult",Table1[[#This Row],[Age]]&lt;=45,"Adult",Table1[[#This Row],[Age]]&gt;=46,"Senior")</f>
        <v>Teenage</v>
      </c>
      <c r="M169" t="str">
        <f>VLOOKUP(B169,customers!A$2:D$101,3,0)</f>
        <v>Prayagraj</v>
      </c>
      <c r="N169" t="str">
        <f>VLOOKUP(B169,customers!$A$2:$D$101,4,0)</f>
        <v>Uttar Pradesh</v>
      </c>
      <c r="O169" t="str">
        <f>VLOOKUP(C169,'products '!$A$2:$H$3072,2,0)</f>
        <v>Men</v>
      </c>
      <c r="P169" t="str">
        <f>VLOOKUP(C169,'products '!$A$2:$H$3072,3,0)</f>
        <v>Topwear</v>
      </c>
      <c r="Q169" t="str">
        <f>VLOOKUP(C169,'products '!$A$2:$H$3072,4,0)</f>
        <v>Shirts</v>
      </c>
      <c r="R169" t="str">
        <f>VLOOKUP(C169,'products '!$A$2:$H$3072,5,0)</f>
        <v>Van Heusen</v>
      </c>
      <c r="S169">
        <f>VLOOKUP(C169,'products '!$A$2:$H$3072,6,0)</f>
        <v>40</v>
      </c>
      <c r="T169" t="str">
        <f>VLOOKUP(C169,'products '!$A$2:$H$3072,7,0)</f>
        <v>Blue</v>
      </c>
      <c r="U169">
        <f>VLOOKUP(C169,'products '!$A$2:$H$3072,8,0)</f>
        <v>5</v>
      </c>
    </row>
    <row r="170" spans="1:21" x14ac:dyDescent="0.3">
      <c r="A170" t="s">
        <v>3587</v>
      </c>
      <c r="B170" t="s">
        <v>3353</v>
      </c>
      <c r="C170" t="s">
        <v>2351</v>
      </c>
      <c r="D170" s="1">
        <f t="shared" ca="1" si="2"/>
        <v>44726</v>
      </c>
      <c r="E170" s="1" t="str">
        <f ca="1">TEXT(Table1[[#This Row],[Date]],"mmm")</f>
        <v>Jun</v>
      </c>
      <c r="F170" s="1" t="str">
        <f ca="1">TEXT(Table1[[#This Row],[Date]],"yyyy")</f>
        <v>2022</v>
      </c>
      <c r="G170" s="2">
        <v>1478</v>
      </c>
      <c r="H170" s="2">
        <v>0.55000000000000004</v>
      </c>
      <c r="I170" s="2" t="str" cm="1">
        <f t="array" ref="I170">_xlfn.IFS(Table1[[#This Row],[Discount]]&lt;=0.2,"Low",Table1[[#This Row],[Discount]]&lt;=0.4,"Medium",Table1[[#This Row],[Discount]]&gt;0.4,"High")</f>
        <v>High</v>
      </c>
      <c r="J170" s="2">
        <f>Table1[[#This Row],[Original Price]]*(1-Table1[[#This Row],[Discount]])</f>
        <v>665.09999999999991</v>
      </c>
      <c r="K170">
        <f>VLOOKUP(B170,customers!$A$2:$D$101,2,0)</f>
        <v>18</v>
      </c>
      <c r="L170" t="str" cm="1">
        <f t="array" ref="L170">_xlfn.IFS(Table1[[#This Row],[Age]]&lt;=12,"Kids",Table1[[#This Row],[Age]]&lt;=19,"Teenage",Table1[[#This Row],[Age]]&lt;=29,"Young Adult",Table1[[#This Row],[Age]]&lt;=45,"Adult",Table1[[#This Row],[Age]]&gt;=46,"Senior")</f>
        <v>Teenage</v>
      </c>
      <c r="M170" t="str">
        <f>VLOOKUP(B170,customers!A$2:D$101,3,0)</f>
        <v>Prayagraj</v>
      </c>
      <c r="N170" t="str">
        <f>VLOOKUP(B170,customers!$A$2:$D$101,4,0)</f>
        <v>Uttar Pradesh</v>
      </c>
      <c r="O170" t="str">
        <f>VLOOKUP(C170,'products '!$A$2:$H$3072,2,0)</f>
        <v>Men</v>
      </c>
      <c r="P170" t="str">
        <f>VLOOKUP(C170,'products '!$A$2:$H$3072,3,0)</f>
        <v>Topwear</v>
      </c>
      <c r="Q170" t="str">
        <f>VLOOKUP(C170,'products '!$A$2:$H$3072,4,0)</f>
        <v>Shirts</v>
      </c>
      <c r="R170" t="str">
        <f>VLOOKUP(C170,'products '!$A$2:$H$3072,5,0)</f>
        <v>Van Heusen</v>
      </c>
      <c r="S170">
        <f>VLOOKUP(C170,'products '!$A$2:$H$3072,6,0)</f>
        <v>40</v>
      </c>
      <c r="T170" t="str">
        <f>VLOOKUP(C170,'products '!$A$2:$H$3072,7,0)</f>
        <v>Blue</v>
      </c>
      <c r="U170">
        <f>VLOOKUP(C170,'products '!$A$2:$H$3072,8,0)</f>
        <v>5</v>
      </c>
    </row>
    <row r="171" spans="1:21" x14ac:dyDescent="0.3">
      <c r="A171" t="s">
        <v>3588</v>
      </c>
      <c r="B171" t="s">
        <v>3354</v>
      </c>
      <c r="C171" t="s">
        <v>2352</v>
      </c>
      <c r="D171" s="1">
        <f t="shared" ca="1" si="2"/>
        <v>44607</v>
      </c>
      <c r="E171" s="1" t="str">
        <f ca="1">TEXT(Table1[[#This Row],[Date]],"mmm")</f>
        <v>Feb</v>
      </c>
      <c r="F171" s="1" t="str">
        <f ca="1">TEXT(Table1[[#This Row],[Date]],"yyyy")</f>
        <v>2022</v>
      </c>
      <c r="G171" s="2">
        <v>256</v>
      </c>
      <c r="H171" s="2">
        <v>0.55000000000000004</v>
      </c>
      <c r="I171" s="2" t="str" cm="1">
        <f t="array" ref="I171">_xlfn.IFS(Table1[[#This Row],[Discount]]&lt;=0.2,"Low",Table1[[#This Row],[Discount]]&lt;=0.4,"Medium",Table1[[#This Row],[Discount]]&gt;0.4,"High")</f>
        <v>High</v>
      </c>
      <c r="J171" s="2">
        <f>Table1[[#This Row],[Original Price]]*(1-Table1[[#This Row],[Discount]])</f>
        <v>115.19999999999999</v>
      </c>
      <c r="K171">
        <f>VLOOKUP(B171,customers!$A$2:$D$101,2,0)</f>
        <v>18</v>
      </c>
      <c r="L171" t="str" cm="1">
        <f t="array" ref="L171">_xlfn.IFS(Table1[[#This Row],[Age]]&lt;=12,"Kids",Table1[[#This Row],[Age]]&lt;=19,"Teenage",Table1[[#This Row],[Age]]&lt;=29,"Young Adult",Table1[[#This Row],[Age]]&lt;=45,"Adult",Table1[[#This Row],[Age]]&gt;=46,"Senior")</f>
        <v>Teenage</v>
      </c>
      <c r="M171" t="str">
        <f>VLOOKUP(B171,customers!A$2:D$101,3,0)</f>
        <v>Prayagraj</v>
      </c>
      <c r="N171" t="str">
        <f>VLOOKUP(B171,customers!$A$2:$D$101,4,0)</f>
        <v>Uttar Pradesh</v>
      </c>
      <c r="O171" t="str">
        <f>VLOOKUP(C171,'products '!$A$2:$H$3072,2,0)</f>
        <v>Men</v>
      </c>
      <c r="P171" t="str">
        <f>VLOOKUP(C171,'products '!$A$2:$H$3072,3,0)</f>
        <v>Topwear</v>
      </c>
      <c r="Q171" t="str">
        <f>VLOOKUP(C171,'products '!$A$2:$H$3072,4,0)</f>
        <v>Shirts</v>
      </c>
      <c r="R171" t="str">
        <f>VLOOKUP(C171,'products '!$A$2:$H$3072,5,0)</f>
        <v>Van Heusen</v>
      </c>
      <c r="S171">
        <f>VLOOKUP(C171,'products '!$A$2:$H$3072,6,0)</f>
        <v>40</v>
      </c>
      <c r="T171" t="str">
        <f>VLOOKUP(C171,'products '!$A$2:$H$3072,7,0)</f>
        <v>Blue</v>
      </c>
      <c r="U171">
        <f>VLOOKUP(C171,'products '!$A$2:$H$3072,8,0)</f>
        <v>5</v>
      </c>
    </row>
    <row r="172" spans="1:21" x14ac:dyDescent="0.3">
      <c r="A172" t="s">
        <v>3589</v>
      </c>
      <c r="B172" t="s">
        <v>3355</v>
      </c>
      <c r="C172" t="s">
        <v>2353</v>
      </c>
      <c r="D172" s="1">
        <f t="shared" ca="1" si="2"/>
        <v>44487</v>
      </c>
      <c r="E172" s="1" t="str">
        <f ca="1">TEXT(Table1[[#This Row],[Date]],"mmm")</f>
        <v>Oct</v>
      </c>
      <c r="F172" s="1" t="str">
        <f ca="1">TEXT(Table1[[#This Row],[Date]],"yyyy")</f>
        <v>2021</v>
      </c>
      <c r="G172" s="2">
        <v>2698</v>
      </c>
      <c r="H172" s="2">
        <v>0.55000000000000004</v>
      </c>
      <c r="I172" s="2" t="str" cm="1">
        <f t="array" ref="I172">_xlfn.IFS(Table1[[#This Row],[Discount]]&lt;=0.2,"Low",Table1[[#This Row],[Discount]]&lt;=0.4,"Medium",Table1[[#This Row],[Discount]]&gt;0.4,"High")</f>
        <v>High</v>
      </c>
      <c r="J172" s="2">
        <f>Table1[[#This Row],[Original Price]]*(1-Table1[[#This Row],[Discount]])</f>
        <v>1214.0999999999999</v>
      </c>
      <c r="K172">
        <f>VLOOKUP(B172,customers!$A$2:$D$101,2,0)</f>
        <v>18</v>
      </c>
      <c r="L172" t="str" cm="1">
        <f t="array" ref="L172">_xlfn.IFS(Table1[[#This Row],[Age]]&lt;=12,"Kids",Table1[[#This Row],[Age]]&lt;=19,"Teenage",Table1[[#This Row],[Age]]&lt;=29,"Young Adult",Table1[[#This Row],[Age]]&lt;=45,"Adult",Table1[[#This Row],[Age]]&gt;=46,"Senior")</f>
        <v>Teenage</v>
      </c>
      <c r="M172" t="str">
        <f>VLOOKUP(B172,customers!A$2:D$101,3,0)</f>
        <v>Prayagraj</v>
      </c>
      <c r="N172" t="str">
        <f>VLOOKUP(B172,customers!$A$2:$D$101,4,0)</f>
        <v>Uttar Pradesh</v>
      </c>
      <c r="O172" t="str">
        <f>VLOOKUP(C172,'products '!$A$2:$H$3072,2,0)</f>
        <v>Men</v>
      </c>
      <c r="P172" t="str">
        <f>VLOOKUP(C172,'products '!$A$2:$H$3072,3,0)</f>
        <v>Topwear</v>
      </c>
      <c r="Q172" t="str">
        <f>VLOOKUP(C172,'products '!$A$2:$H$3072,4,0)</f>
        <v>Shirts</v>
      </c>
      <c r="R172" t="str">
        <f>VLOOKUP(C172,'products '!$A$2:$H$3072,5,0)</f>
        <v>Van Heusen</v>
      </c>
      <c r="S172">
        <f>VLOOKUP(C172,'products '!$A$2:$H$3072,6,0)</f>
        <v>40</v>
      </c>
      <c r="T172" t="str">
        <f>VLOOKUP(C172,'products '!$A$2:$H$3072,7,0)</f>
        <v>Grey</v>
      </c>
      <c r="U172">
        <f>VLOOKUP(C172,'products '!$A$2:$H$3072,8,0)</f>
        <v>3</v>
      </c>
    </row>
    <row r="173" spans="1:21" x14ac:dyDescent="0.3">
      <c r="A173" t="s">
        <v>3590</v>
      </c>
      <c r="B173" t="s">
        <v>3356</v>
      </c>
      <c r="C173" t="s">
        <v>2354</v>
      </c>
      <c r="D173" s="1">
        <f t="shared" ca="1" si="2"/>
        <v>44949</v>
      </c>
      <c r="E173" s="1" t="str">
        <f ca="1">TEXT(Table1[[#This Row],[Date]],"mmm")</f>
        <v>Jan</v>
      </c>
      <c r="F173" s="1" t="str">
        <f ca="1">TEXT(Table1[[#This Row],[Date]],"yyyy")</f>
        <v>2023</v>
      </c>
      <c r="G173" s="2">
        <v>2364</v>
      </c>
      <c r="H173" s="2">
        <v>0.55000000000000004</v>
      </c>
      <c r="I173" s="2" t="str" cm="1">
        <f t="array" ref="I173">_xlfn.IFS(Table1[[#This Row],[Discount]]&lt;=0.2,"Low",Table1[[#This Row],[Discount]]&lt;=0.4,"Medium",Table1[[#This Row],[Discount]]&gt;0.4,"High")</f>
        <v>High</v>
      </c>
      <c r="J173" s="2">
        <f>Table1[[#This Row],[Original Price]]*(1-Table1[[#This Row],[Discount]])</f>
        <v>1063.8</v>
      </c>
      <c r="K173">
        <f>VLOOKUP(B173,customers!$A$2:$D$101,2,0)</f>
        <v>18</v>
      </c>
      <c r="L173" t="str" cm="1">
        <f t="array" ref="L173">_xlfn.IFS(Table1[[#This Row],[Age]]&lt;=12,"Kids",Table1[[#This Row],[Age]]&lt;=19,"Teenage",Table1[[#This Row],[Age]]&lt;=29,"Young Adult",Table1[[#This Row],[Age]]&lt;=45,"Adult",Table1[[#This Row],[Age]]&gt;=46,"Senior")</f>
        <v>Teenage</v>
      </c>
      <c r="M173" t="str">
        <f>VLOOKUP(B173,customers!A$2:D$101,3,0)</f>
        <v>Prayagraj</v>
      </c>
      <c r="N173" t="str">
        <f>VLOOKUP(B173,customers!$A$2:$D$101,4,0)</f>
        <v>Uttar Pradesh</v>
      </c>
      <c r="O173" t="str">
        <f>VLOOKUP(C173,'products '!$A$2:$H$3072,2,0)</f>
        <v>Men</v>
      </c>
      <c r="P173" t="str">
        <f>VLOOKUP(C173,'products '!$A$2:$H$3072,3,0)</f>
        <v>Topwear</v>
      </c>
      <c r="Q173" t="str">
        <f>VLOOKUP(C173,'products '!$A$2:$H$3072,4,0)</f>
        <v>Shirts</v>
      </c>
      <c r="R173" t="str">
        <f>VLOOKUP(C173,'products '!$A$2:$H$3072,5,0)</f>
        <v>Van Heusen</v>
      </c>
      <c r="S173">
        <f>VLOOKUP(C173,'products '!$A$2:$H$3072,6,0)</f>
        <v>42</v>
      </c>
      <c r="T173" t="str">
        <f>VLOOKUP(C173,'products '!$A$2:$H$3072,7,0)</f>
        <v>Grey</v>
      </c>
      <c r="U173">
        <f>VLOOKUP(C173,'products '!$A$2:$H$3072,8,0)</f>
        <v>5</v>
      </c>
    </row>
    <row r="174" spans="1:21" x14ac:dyDescent="0.3">
      <c r="A174" t="s">
        <v>3591</v>
      </c>
      <c r="B174" t="s">
        <v>3357</v>
      </c>
      <c r="C174" t="s">
        <v>2355</v>
      </c>
      <c r="D174" s="1">
        <f t="shared" ca="1" si="2"/>
        <v>44898</v>
      </c>
      <c r="E174" s="1" t="str">
        <f ca="1">TEXT(Table1[[#This Row],[Date]],"mmm")</f>
        <v>Dec</v>
      </c>
      <c r="F174" s="1" t="str">
        <f ca="1">TEXT(Table1[[#This Row],[Date]],"yyyy")</f>
        <v>2022</v>
      </c>
      <c r="G174" s="2">
        <v>1236</v>
      </c>
      <c r="H174" s="2">
        <v>0.5</v>
      </c>
      <c r="I174" s="2" t="str" cm="1">
        <f t="array" ref="I174">_xlfn.IFS(Table1[[#This Row],[Discount]]&lt;=0.2,"Low",Table1[[#This Row],[Discount]]&lt;=0.4,"Medium",Table1[[#This Row],[Discount]]&gt;0.4,"High")</f>
        <v>High</v>
      </c>
      <c r="J174" s="2">
        <f>Table1[[#This Row],[Original Price]]*(1-Table1[[#This Row],[Discount]])</f>
        <v>618</v>
      </c>
      <c r="K174">
        <f>VLOOKUP(B174,customers!$A$2:$D$101,2,0)</f>
        <v>18</v>
      </c>
      <c r="L174" t="str" cm="1">
        <f t="array" ref="L174">_xlfn.IFS(Table1[[#This Row],[Age]]&lt;=12,"Kids",Table1[[#This Row],[Age]]&lt;=19,"Teenage",Table1[[#This Row],[Age]]&lt;=29,"Young Adult",Table1[[#This Row],[Age]]&lt;=45,"Adult",Table1[[#This Row],[Age]]&gt;=46,"Senior")</f>
        <v>Teenage</v>
      </c>
      <c r="M174" t="str">
        <f>VLOOKUP(B174,customers!A$2:D$101,3,0)</f>
        <v>Prayagraj</v>
      </c>
      <c r="N174" t="str">
        <f>VLOOKUP(B174,customers!$A$2:$D$101,4,0)</f>
        <v>Uttar Pradesh</v>
      </c>
      <c r="O174" t="str">
        <f>VLOOKUP(C174,'products '!$A$2:$H$3072,2,0)</f>
        <v>Men</v>
      </c>
      <c r="P174" t="str">
        <f>VLOOKUP(C174,'products '!$A$2:$H$3072,3,0)</f>
        <v>Topwear</v>
      </c>
      <c r="Q174" t="str">
        <f>VLOOKUP(C174,'products '!$A$2:$H$3072,4,0)</f>
        <v>Shirts</v>
      </c>
      <c r="R174" t="str">
        <f>VLOOKUP(C174,'products '!$A$2:$H$3072,5,0)</f>
        <v>Van Heusen</v>
      </c>
      <c r="S174">
        <f>VLOOKUP(C174,'products '!$A$2:$H$3072,6,0)</f>
        <v>42</v>
      </c>
      <c r="T174" t="str">
        <f>VLOOKUP(C174,'products '!$A$2:$H$3072,7,0)</f>
        <v>Grey</v>
      </c>
      <c r="U174">
        <f>VLOOKUP(C174,'products '!$A$2:$H$3072,8,0)</f>
        <v>5</v>
      </c>
    </row>
    <row r="175" spans="1:21" x14ac:dyDescent="0.3">
      <c r="A175" t="s">
        <v>3592</v>
      </c>
      <c r="B175" t="s">
        <v>3358</v>
      </c>
      <c r="C175" t="s">
        <v>2356</v>
      </c>
      <c r="D175" s="1">
        <f t="shared" ca="1" si="2"/>
        <v>44717</v>
      </c>
      <c r="E175" s="1" t="str">
        <f ca="1">TEXT(Table1[[#This Row],[Date]],"mmm")</f>
        <v>Jun</v>
      </c>
      <c r="F175" s="1" t="str">
        <f ca="1">TEXT(Table1[[#This Row],[Date]],"yyyy")</f>
        <v>2022</v>
      </c>
      <c r="G175" s="2">
        <v>756</v>
      </c>
      <c r="H175" s="2">
        <v>0.5</v>
      </c>
      <c r="I175" s="2" t="str" cm="1">
        <f t="array" ref="I175">_xlfn.IFS(Table1[[#This Row],[Discount]]&lt;=0.2,"Low",Table1[[#This Row],[Discount]]&lt;=0.4,"Medium",Table1[[#This Row],[Discount]]&gt;0.4,"High")</f>
        <v>High</v>
      </c>
      <c r="J175" s="2">
        <f>Table1[[#This Row],[Original Price]]*(1-Table1[[#This Row],[Discount]])</f>
        <v>378</v>
      </c>
      <c r="K175">
        <f>VLOOKUP(B175,customers!$A$2:$D$101,2,0)</f>
        <v>23</v>
      </c>
      <c r="L175" t="str" cm="1">
        <f t="array" ref="L175">_xlfn.IFS(Table1[[#This Row],[Age]]&lt;=12,"Kids",Table1[[#This Row],[Age]]&lt;=19,"Teenage",Table1[[#This Row],[Age]]&lt;=29,"Young Adult",Table1[[#This Row],[Age]]&lt;=45,"Adult",Table1[[#This Row],[Age]]&gt;=46,"Senior")</f>
        <v>Young Adult</v>
      </c>
      <c r="M175" t="str">
        <f>VLOOKUP(B175,customers!A$2:D$101,3,0)</f>
        <v>Jalandhar</v>
      </c>
      <c r="N175" t="str">
        <f>VLOOKUP(B175,customers!$A$2:$D$101,4,0)</f>
        <v>Punjab</v>
      </c>
      <c r="O175" t="str">
        <f>VLOOKUP(C175,'products '!$A$2:$H$3072,2,0)</f>
        <v>Men</v>
      </c>
      <c r="P175" t="str">
        <f>VLOOKUP(C175,'products '!$A$2:$H$3072,3,0)</f>
        <v>Topwear</v>
      </c>
      <c r="Q175" t="str">
        <f>VLOOKUP(C175,'products '!$A$2:$H$3072,4,0)</f>
        <v>Shirts</v>
      </c>
      <c r="R175" t="str">
        <f>VLOOKUP(C175,'products '!$A$2:$H$3072,5,0)</f>
        <v>Van Heusen</v>
      </c>
      <c r="S175">
        <f>VLOOKUP(C175,'products '!$A$2:$H$3072,6,0)</f>
        <v>42</v>
      </c>
      <c r="T175" t="str">
        <f>VLOOKUP(C175,'products '!$A$2:$H$3072,7,0)</f>
        <v>Black</v>
      </c>
      <c r="U175">
        <f>VLOOKUP(C175,'products '!$A$2:$H$3072,8,0)</f>
        <v>4</v>
      </c>
    </row>
    <row r="176" spans="1:21" x14ac:dyDescent="0.3">
      <c r="A176" t="s">
        <v>3593</v>
      </c>
      <c r="B176" t="s">
        <v>3359</v>
      </c>
      <c r="C176" t="s">
        <v>2357</v>
      </c>
      <c r="D176" s="1">
        <f t="shared" ca="1" si="2"/>
        <v>44212</v>
      </c>
      <c r="E176" s="1" t="str">
        <f ca="1">TEXT(Table1[[#This Row],[Date]],"mmm")</f>
        <v>Jan</v>
      </c>
      <c r="F176" s="1" t="str">
        <f ca="1">TEXT(Table1[[#This Row],[Date]],"yyyy")</f>
        <v>2021</v>
      </c>
      <c r="G176" s="2">
        <v>326</v>
      </c>
      <c r="H176" s="2">
        <v>0.5</v>
      </c>
      <c r="I176" s="2" t="str" cm="1">
        <f t="array" ref="I176">_xlfn.IFS(Table1[[#This Row],[Discount]]&lt;=0.2,"Low",Table1[[#This Row],[Discount]]&lt;=0.4,"Medium",Table1[[#This Row],[Discount]]&gt;0.4,"High")</f>
        <v>High</v>
      </c>
      <c r="J176" s="2">
        <f>Table1[[#This Row],[Original Price]]*(1-Table1[[#This Row],[Discount]])</f>
        <v>163</v>
      </c>
      <c r="K176">
        <f>VLOOKUP(B176,customers!$A$2:$D$101,2,0)</f>
        <v>24</v>
      </c>
      <c r="L176" t="str" cm="1">
        <f t="array" ref="L176">_xlfn.IFS(Table1[[#This Row],[Age]]&lt;=12,"Kids",Table1[[#This Row],[Age]]&lt;=19,"Teenage",Table1[[#This Row],[Age]]&lt;=29,"Young Adult",Table1[[#This Row],[Age]]&lt;=45,"Adult",Table1[[#This Row],[Age]]&gt;=46,"Senior")</f>
        <v>Young Adult</v>
      </c>
      <c r="M176" t="str">
        <f>VLOOKUP(B176,customers!A$2:D$101,3,0)</f>
        <v>Jalandhar</v>
      </c>
      <c r="N176" t="str">
        <f>VLOOKUP(B176,customers!$A$2:$D$101,4,0)</f>
        <v>Punjab</v>
      </c>
      <c r="O176" t="str">
        <f>VLOOKUP(C176,'products '!$A$2:$H$3072,2,0)</f>
        <v>Men</v>
      </c>
      <c r="P176" t="str">
        <f>VLOOKUP(C176,'products '!$A$2:$H$3072,3,0)</f>
        <v>Topwear</v>
      </c>
      <c r="Q176" t="str">
        <f>VLOOKUP(C176,'products '!$A$2:$H$3072,4,0)</f>
        <v>Shirts</v>
      </c>
      <c r="R176" t="str">
        <f>VLOOKUP(C176,'products '!$A$2:$H$3072,5,0)</f>
        <v>Van Heusen</v>
      </c>
      <c r="S176">
        <f>VLOOKUP(C176,'products '!$A$2:$H$3072,6,0)</f>
        <v>42</v>
      </c>
      <c r="T176" t="str">
        <f>VLOOKUP(C176,'products '!$A$2:$H$3072,7,0)</f>
        <v>Black</v>
      </c>
      <c r="U176">
        <f>VLOOKUP(C176,'products '!$A$2:$H$3072,8,0)</f>
        <v>3</v>
      </c>
    </row>
    <row r="177" spans="1:21" x14ac:dyDescent="0.3">
      <c r="A177" t="s">
        <v>3594</v>
      </c>
      <c r="B177" t="s">
        <v>3360</v>
      </c>
      <c r="C177" t="s">
        <v>2358</v>
      </c>
      <c r="D177" s="1">
        <f t="shared" ca="1" si="2"/>
        <v>44373</v>
      </c>
      <c r="E177" s="1" t="str">
        <f ca="1">TEXT(Table1[[#This Row],[Date]],"mmm")</f>
        <v>Jun</v>
      </c>
      <c r="F177" s="1" t="str">
        <f ca="1">TEXT(Table1[[#This Row],[Date]],"yyyy")</f>
        <v>2021</v>
      </c>
      <c r="G177" s="2">
        <v>453</v>
      </c>
      <c r="H177" s="2">
        <v>0.5</v>
      </c>
      <c r="I177" s="2" t="str" cm="1">
        <f t="array" ref="I177">_xlfn.IFS(Table1[[#This Row],[Discount]]&lt;=0.2,"Low",Table1[[#This Row],[Discount]]&lt;=0.4,"Medium",Table1[[#This Row],[Discount]]&gt;0.4,"High")</f>
        <v>High</v>
      </c>
      <c r="J177" s="2">
        <f>Table1[[#This Row],[Original Price]]*(1-Table1[[#This Row],[Discount]])</f>
        <v>226.5</v>
      </c>
      <c r="K177">
        <f>VLOOKUP(B177,customers!$A$2:$D$101,2,0)</f>
        <v>25</v>
      </c>
      <c r="L177" t="str" cm="1">
        <f t="array" ref="L177">_xlfn.IFS(Table1[[#This Row],[Age]]&lt;=12,"Kids",Table1[[#This Row],[Age]]&lt;=19,"Teenage",Table1[[#This Row],[Age]]&lt;=29,"Young Adult",Table1[[#This Row],[Age]]&lt;=45,"Adult",Table1[[#This Row],[Age]]&gt;=46,"Senior")</f>
        <v>Young Adult</v>
      </c>
      <c r="M177" t="str">
        <f>VLOOKUP(B177,customers!A$2:D$101,3,0)</f>
        <v>Jalandhar</v>
      </c>
      <c r="N177" t="str">
        <f>VLOOKUP(B177,customers!$A$2:$D$101,4,0)</f>
        <v>Punjab</v>
      </c>
      <c r="O177" t="str">
        <f>VLOOKUP(C177,'products '!$A$2:$H$3072,2,0)</f>
        <v>Men</v>
      </c>
      <c r="P177" t="str">
        <f>VLOOKUP(C177,'products '!$A$2:$H$3072,3,0)</f>
        <v>Topwear</v>
      </c>
      <c r="Q177" t="str">
        <f>VLOOKUP(C177,'products '!$A$2:$H$3072,4,0)</f>
        <v>Shirts</v>
      </c>
      <c r="R177" t="str">
        <f>VLOOKUP(C177,'products '!$A$2:$H$3072,5,0)</f>
        <v>Van Heusen</v>
      </c>
      <c r="S177">
        <f>VLOOKUP(C177,'products '!$A$2:$H$3072,6,0)</f>
        <v>42</v>
      </c>
      <c r="T177" t="str">
        <f>VLOOKUP(C177,'products '!$A$2:$H$3072,7,0)</f>
        <v>Black</v>
      </c>
      <c r="U177">
        <f>VLOOKUP(C177,'products '!$A$2:$H$3072,8,0)</f>
        <v>3</v>
      </c>
    </row>
    <row r="178" spans="1:21" x14ac:dyDescent="0.3">
      <c r="A178" t="s">
        <v>3595</v>
      </c>
      <c r="B178" t="s">
        <v>3361</v>
      </c>
      <c r="C178" t="s">
        <v>2359</v>
      </c>
      <c r="D178" s="1">
        <f t="shared" ca="1" si="2"/>
        <v>44394</v>
      </c>
      <c r="E178" s="1" t="str">
        <f ca="1">TEXT(Table1[[#This Row],[Date]],"mmm")</f>
        <v>Jul</v>
      </c>
      <c r="F178" s="1" t="str">
        <f ca="1">TEXT(Table1[[#This Row],[Date]],"yyyy")</f>
        <v>2021</v>
      </c>
      <c r="G178" s="2">
        <v>326</v>
      </c>
      <c r="H178" s="2">
        <v>0.5</v>
      </c>
      <c r="I178" s="2" t="str" cm="1">
        <f t="array" ref="I178">_xlfn.IFS(Table1[[#This Row],[Discount]]&lt;=0.2,"Low",Table1[[#This Row],[Discount]]&lt;=0.4,"Medium",Table1[[#This Row],[Discount]]&gt;0.4,"High")</f>
        <v>High</v>
      </c>
      <c r="J178" s="2">
        <f>Table1[[#This Row],[Original Price]]*(1-Table1[[#This Row],[Discount]])</f>
        <v>163</v>
      </c>
      <c r="K178">
        <f>VLOOKUP(B178,customers!$A$2:$D$101,2,0)</f>
        <v>26</v>
      </c>
      <c r="L178" t="str" cm="1">
        <f t="array" ref="L178">_xlfn.IFS(Table1[[#This Row],[Age]]&lt;=12,"Kids",Table1[[#This Row],[Age]]&lt;=19,"Teenage",Table1[[#This Row],[Age]]&lt;=29,"Young Adult",Table1[[#This Row],[Age]]&lt;=45,"Adult",Table1[[#This Row],[Age]]&gt;=46,"Senior")</f>
        <v>Young Adult</v>
      </c>
      <c r="M178" t="str">
        <f>VLOOKUP(B178,customers!A$2:D$101,3,0)</f>
        <v>Jalandhar</v>
      </c>
      <c r="N178" t="str">
        <f>VLOOKUP(B178,customers!$A$2:$D$101,4,0)</f>
        <v>Punjab</v>
      </c>
      <c r="O178" t="str">
        <f>VLOOKUP(C178,'products '!$A$2:$H$3072,2,0)</f>
        <v>Men</v>
      </c>
      <c r="P178" t="str">
        <f>VLOOKUP(C178,'products '!$A$2:$H$3072,3,0)</f>
        <v>Topwear</v>
      </c>
      <c r="Q178" t="str">
        <f>VLOOKUP(C178,'products '!$A$2:$H$3072,4,0)</f>
        <v>Shirts</v>
      </c>
      <c r="R178" t="str">
        <f>VLOOKUP(C178,'products '!$A$2:$H$3072,5,0)</f>
        <v>Van Heusen</v>
      </c>
      <c r="S178">
        <f>VLOOKUP(C178,'products '!$A$2:$H$3072,6,0)</f>
        <v>42</v>
      </c>
      <c r="T178" t="str">
        <f>VLOOKUP(C178,'products '!$A$2:$H$3072,7,0)</f>
        <v>Black</v>
      </c>
      <c r="U178">
        <f>VLOOKUP(C178,'products '!$A$2:$H$3072,8,0)</f>
        <v>5</v>
      </c>
    </row>
    <row r="179" spans="1:21" x14ac:dyDescent="0.3">
      <c r="A179" t="s">
        <v>3596</v>
      </c>
      <c r="B179" t="s">
        <v>3362</v>
      </c>
      <c r="C179" t="s">
        <v>2360</v>
      </c>
      <c r="D179" s="1">
        <f t="shared" ca="1" si="2"/>
        <v>44396</v>
      </c>
      <c r="E179" s="1" t="str">
        <f ca="1">TEXT(Table1[[#This Row],[Date]],"mmm")</f>
        <v>Jul</v>
      </c>
      <c r="F179" s="1" t="str">
        <f ca="1">TEXT(Table1[[#This Row],[Date]],"yyyy")</f>
        <v>2021</v>
      </c>
      <c r="G179" s="2">
        <v>456</v>
      </c>
      <c r="H179" s="2">
        <v>0.3</v>
      </c>
      <c r="I179" s="2" t="str" cm="1">
        <f t="array" ref="I179">_xlfn.IFS(Table1[[#This Row],[Discount]]&lt;=0.2,"Low",Table1[[#This Row],[Discount]]&lt;=0.4,"Medium",Table1[[#This Row],[Discount]]&gt;0.4,"High")</f>
        <v>Medium</v>
      </c>
      <c r="J179" s="2">
        <f>Table1[[#This Row],[Original Price]]*(1-Table1[[#This Row],[Discount]])</f>
        <v>319.2</v>
      </c>
      <c r="K179">
        <f>VLOOKUP(B179,customers!$A$2:$D$101,2,0)</f>
        <v>27</v>
      </c>
      <c r="L179" t="str" cm="1">
        <f t="array" ref="L179">_xlfn.IFS(Table1[[#This Row],[Age]]&lt;=12,"Kids",Table1[[#This Row],[Age]]&lt;=19,"Teenage",Table1[[#This Row],[Age]]&lt;=29,"Young Adult",Table1[[#This Row],[Age]]&lt;=45,"Adult",Table1[[#This Row],[Age]]&gt;=46,"Senior")</f>
        <v>Young Adult</v>
      </c>
      <c r="M179" t="str">
        <f>VLOOKUP(B179,customers!A$2:D$101,3,0)</f>
        <v>Amritsar</v>
      </c>
      <c r="N179" t="str">
        <f>VLOOKUP(B179,customers!$A$2:$D$101,4,0)</f>
        <v>Punjab</v>
      </c>
      <c r="O179" t="str">
        <f>VLOOKUP(C179,'products '!$A$2:$H$3072,2,0)</f>
        <v>Men</v>
      </c>
      <c r="P179" t="str">
        <f>VLOOKUP(C179,'products '!$A$2:$H$3072,3,0)</f>
        <v>Topwear</v>
      </c>
      <c r="Q179" t="str">
        <f>VLOOKUP(C179,'products '!$A$2:$H$3072,4,0)</f>
        <v>Shirts</v>
      </c>
      <c r="R179" t="str">
        <f>VLOOKUP(C179,'products '!$A$2:$H$3072,5,0)</f>
        <v>Van Heusen</v>
      </c>
      <c r="S179">
        <f>VLOOKUP(C179,'products '!$A$2:$H$3072,6,0)</f>
        <v>44</v>
      </c>
      <c r="T179" t="str">
        <f>VLOOKUP(C179,'products '!$A$2:$H$3072,7,0)</f>
        <v>Magenta</v>
      </c>
      <c r="U179">
        <f>VLOOKUP(C179,'products '!$A$2:$H$3072,8,0)</f>
        <v>5</v>
      </c>
    </row>
    <row r="180" spans="1:21" x14ac:dyDescent="0.3">
      <c r="A180" t="s">
        <v>3597</v>
      </c>
      <c r="B180" t="s">
        <v>3363</v>
      </c>
      <c r="C180" t="s">
        <v>2361</v>
      </c>
      <c r="D180" s="1">
        <f t="shared" ca="1" si="2"/>
        <v>44662</v>
      </c>
      <c r="E180" s="1" t="str">
        <f ca="1">TEXT(Table1[[#This Row],[Date]],"mmm")</f>
        <v>Apr</v>
      </c>
      <c r="F180" s="1" t="str">
        <f ca="1">TEXT(Table1[[#This Row],[Date]],"yyyy")</f>
        <v>2022</v>
      </c>
      <c r="G180" s="2">
        <v>456</v>
      </c>
      <c r="H180" s="2">
        <v>0.32</v>
      </c>
      <c r="I180" s="2" t="str" cm="1">
        <f t="array" ref="I180">_xlfn.IFS(Table1[[#This Row],[Discount]]&lt;=0.2,"Low",Table1[[#This Row],[Discount]]&lt;=0.4,"Medium",Table1[[#This Row],[Discount]]&gt;0.4,"High")</f>
        <v>Medium</v>
      </c>
      <c r="J180" s="2">
        <f>Table1[[#This Row],[Original Price]]*(1-Table1[[#This Row],[Discount]])</f>
        <v>310.08</v>
      </c>
      <c r="K180">
        <f>VLOOKUP(B180,customers!$A$2:$D$101,2,0)</f>
        <v>24</v>
      </c>
      <c r="L180" t="str" cm="1">
        <f t="array" ref="L180">_xlfn.IFS(Table1[[#This Row],[Age]]&lt;=12,"Kids",Table1[[#This Row],[Age]]&lt;=19,"Teenage",Table1[[#This Row],[Age]]&lt;=29,"Young Adult",Table1[[#This Row],[Age]]&lt;=45,"Adult",Table1[[#This Row],[Age]]&gt;=46,"Senior")</f>
        <v>Young Adult</v>
      </c>
      <c r="M180" t="str">
        <f>VLOOKUP(B180,customers!A$2:D$101,3,0)</f>
        <v>Amritsar</v>
      </c>
      <c r="N180" t="str">
        <f>VLOOKUP(B180,customers!$A$2:$D$101,4,0)</f>
        <v>Punjab</v>
      </c>
      <c r="O180" t="str">
        <f>VLOOKUP(C180,'products '!$A$2:$H$3072,2,0)</f>
        <v>Men</v>
      </c>
      <c r="P180" t="str">
        <f>VLOOKUP(C180,'products '!$A$2:$H$3072,3,0)</f>
        <v>Topwear</v>
      </c>
      <c r="Q180" t="str">
        <f>VLOOKUP(C180,'products '!$A$2:$H$3072,4,0)</f>
        <v>Shirts</v>
      </c>
      <c r="R180" t="str">
        <f>VLOOKUP(C180,'products '!$A$2:$H$3072,5,0)</f>
        <v>Van Heusen</v>
      </c>
      <c r="S180">
        <f>VLOOKUP(C180,'products '!$A$2:$H$3072,6,0)</f>
        <v>44</v>
      </c>
      <c r="T180" t="str">
        <f>VLOOKUP(C180,'products '!$A$2:$H$3072,7,0)</f>
        <v>Magenta</v>
      </c>
      <c r="U180">
        <f>VLOOKUP(C180,'products '!$A$2:$H$3072,8,0)</f>
        <v>4</v>
      </c>
    </row>
    <row r="181" spans="1:21" x14ac:dyDescent="0.3">
      <c r="A181" t="s">
        <v>3598</v>
      </c>
      <c r="B181" t="s">
        <v>3364</v>
      </c>
      <c r="C181" t="s">
        <v>2362</v>
      </c>
      <c r="D181" s="1">
        <f t="shared" ca="1" si="2"/>
        <v>44303</v>
      </c>
      <c r="E181" s="1" t="str">
        <f ca="1">TEXT(Table1[[#This Row],[Date]],"mmm")</f>
        <v>Apr</v>
      </c>
      <c r="F181" s="1" t="str">
        <f ca="1">TEXT(Table1[[#This Row],[Date]],"yyyy")</f>
        <v>2021</v>
      </c>
      <c r="G181" s="2">
        <v>456</v>
      </c>
      <c r="H181" s="2">
        <v>0.25</v>
      </c>
      <c r="I181" s="2" t="str" cm="1">
        <f t="array" ref="I181">_xlfn.IFS(Table1[[#This Row],[Discount]]&lt;=0.2,"Low",Table1[[#This Row],[Discount]]&lt;=0.4,"Medium",Table1[[#This Row],[Discount]]&gt;0.4,"High")</f>
        <v>Medium</v>
      </c>
      <c r="J181" s="2">
        <f>Table1[[#This Row],[Original Price]]*(1-Table1[[#This Row],[Discount]])</f>
        <v>342</v>
      </c>
      <c r="K181">
        <f>VLOOKUP(B181,customers!$A$2:$D$101,2,0)</f>
        <v>24</v>
      </c>
      <c r="L181" t="str" cm="1">
        <f t="array" ref="L181">_xlfn.IFS(Table1[[#This Row],[Age]]&lt;=12,"Kids",Table1[[#This Row],[Age]]&lt;=19,"Teenage",Table1[[#This Row],[Age]]&lt;=29,"Young Adult",Table1[[#This Row],[Age]]&lt;=45,"Adult",Table1[[#This Row],[Age]]&gt;=46,"Senior")</f>
        <v>Young Adult</v>
      </c>
      <c r="M181" t="str">
        <f>VLOOKUP(B181,customers!A$2:D$101,3,0)</f>
        <v>Amritsar</v>
      </c>
      <c r="N181" t="str">
        <f>VLOOKUP(B181,customers!$A$2:$D$101,4,0)</f>
        <v>Punjab</v>
      </c>
      <c r="O181" t="str">
        <f>VLOOKUP(C181,'products '!$A$2:$H$3072,2,0)</f>
        <v>Men</v>
      </c>
      <c r="P181" t="str">
        <f>VLOOKUP(C181,'products '!$A$2:$H$3072,3,0)</f>
        <v>Topwear</v>
      </c>
      <c r="Q181" t="str">
        <f>VLOOKUP(C181,'products '!$A$2:$H$3072,4,0)</f>
        <v>Shirts</v>
      </c>
      <c r="R181" t="str">
        <f>VLOOKUP(C181,'products '!$A$2:$H$3072,5,0)</f>
        <v>Van Heusen</v>
      </c>
      <c r="S181">
        <f>VLOOKUP(C181,'products '!$A$2:$H$3072,6,0)</f>
        <v>44</v>
      </c>
      <c r="T181" t="str">
        <f>VLOOKUP(C181,'products '!$A$2:$H$3072,7,0)</f>
        <v>Magenta</v>
      </c>
      <c r="U181">
        <f>VLOOKUP(C181,'products '!$A$2:$H$3072,8,0)</f>
        <v>2</v>
      </c>
    </row>
    <row r="182" spans="1:21" x14ac:dyDescent="0.3">
      <c r="A182" t="s">
        <v>3599</v>
      </c>
      <c r="B182" t="s">
        <v>3365</v>
      </c>
      <c r="C182" t="s">
        <v>2363</v>
      </c>
      <c r="D182" s="1">
        <f t="shared" ca="1" si="2"/>
        <v>44941</v>
      </c>
      <c r="E182" s="1" t="str">
        <f ca="1">TEXT(Table1[[#This Row],[Date]],"mmm")</f>
        <v>Jan</v>
      </c>
      <c r="F182" s="1" t="str">
        <f ca="1">TEXT(Table1[[#This Row],[Date]],"yyyy")</f>
        <v>2023</v>
      </c>
      <c r="G182" s="2">
        <v>456</v>
      </c>
      <c r="H182" s="2">
        <v>0.45</v>
      </c>
      <c r="I182" s="2" t="str" cm="1">
        <f t="array" ref="I182">_xlfn.IFS(Table1[[#This Row],[Discount]]&lt;=0.2,"Low",Table1[[#This Row],[Discount]]&lt;=0.4,"Medium",Table1[[#This Row],[Discount]]&gt;0.4,"High")</f>
        <v>High</v>
      </c>
      <c r="J182" s="2">
        <f>Table1[[#This Row],[Original Price]]*(1-Table1[[#This Row],[Discount]])</f>
        <v>250.8</v>
      </c>
      <c r="K182">
        <f>VLOOKUP(B182,customers!$A$2:$D$101,2,0)</f>
        <v>24</v>
      </c>
      <c r="L182" t="str" cm="1">
        <f t="array" ref="L182">_xlfn.IFS(Table1[[#This Row],[Age]]&lt;=12,"Kids",Table1[[#This Row],[Age]]&lt;=19,"Teenage",Table1[[#This Row],[Age]]&lt;=29,"Young Adult",Table1[[#This Row],[Age]]&lt;=45,"Adult",Table1[[#This Row],[Age]]&gt;=46,"Senior")</f>
        <v>Young Adult</v>
      </c>
      <c r="M182" t="str">
        <f>VLOOKUP(B182,customers!A$2:D$101,3,0)</f>
        <v>Amritsar</v>
      </c>
      <c r="N182" t="str">
        <f>VLOOKUP(B182,customers!$A$2:$D$101,4,0)</f>
        <v>Punjab</v>
      </c>
      <c r="O182" t="str">
        <f>VLOOKUP(C182,'products '!$A$2:$H$3072,2,0)</f>
        <v>Men</v>
      </c>
      <c r="P182" t="str">
        <f>VLOOKUP(C182,'products '!$A$2:$H$3072,3,0)</f>
        <v>Topwear</v>
      </c>
      <c r="Q182" t="str">
        <f>VLOOKUP(C182,'products '!$A$2:$H$3072,4,0)</f>
        <v>Shirts</v>
      </c>
      <c r="R182" t="str">
        <f>VLOOKUP(C182,'products '!$A$2:$H$3072,5,0)</f>
        <v>Wrogn</v>
      </c>
      <c r="S182">
        <f>VLOOKUP(C182,'products '!$A$2:$H$3072,6,0)</f>
        <v>44</v>
      </c>
      <c r="T182" t="str">
        <f>VLOOKUP(C182,'products '!$A$2:$H$3072,7,0)</f>
        <v>Coffee Brown</v>
      </c>
      <c r="U182">
        <f>VLOOKUP(C182,'products '!$A$2:$H$3072,8,0)</f>
        <v>3</v>
      </c>
    </row>
    <row r="183" spans="1:21" x14ac:dyDescent="0.3">
      <c r="A183" t="s">
        <v>3600</v>
      </c>
      <c r="B183" t="s">
        <v>3366</v>
      </c>
      <c r="C183" t="s">
        <v>2364</v>
      </c>
      <c r="D183" s="1">
        <f t="shared" ca="1" si="2"/>
        <v>44982</v>
      </c>
      <c r="E183" s="1" t="str">
        <f ca="1">TEXT(Table1[[#This Row],[Date]],"mmm")</f>
        <v>Feb</v>
      </c>
      <c r="F183" s="1" t="str">
        <f ca="1">TEXT(Table1[[#This Row],[Date]],"yyyy")</f>
        <v>2023</v>
      </c>
      <c r="G183" s="2">
        <v>236</v>
      </c>
      <c r="H183" s="2">
        <v>0.15</v>
      </c>
      <c r="I183" s="2" t="str" cm="1">
        <f t="array" ref="I183">_xlfn.IFS(Table1[[#This Row],[Discount]]&lt;=0.2,"Low",Table1[[#This Row],[Discount]]&lt;=0.4,"Medium",Table1[[#This Row],[Discount]]&gt;0.4,"High")</f>
        <v>Low</v>
      </c>
      <c r="J183" s="2">
        <f>Table1[[#This Row],[Original Price]]*(1-Table1[[#This Row],[Discount]])</f>
        <v>200.6</v>
      </c>
      <c r="K183">
        <f>VLOOKUP(B183,customers!$A$2:$D$101,2,0)</f>
        <v>24</v>
      </c>
      <c r="L183" t="str" cm="1">
        <f t="array" ref="L183">_xlfn.IFS(Table1[[#This Row],[Age]]&lt;=12,"Kids",Table1[[#This Row],[Age]]&lt;=19,"Teenage",Table1[[#This Row],[Age]]&lt;=29,"Young Adult",Table1[[#This Row],[Age]]&lt;=45,"Adult",Table1[[#This Row],[Age]]&gt;=46,"Senior")</f>
        <v>Young Adult</v>
      </c>
      <c r="M183" t="str">
        <f>VLOOKUP(B183,customers!A$2:D$101,3,0)</f>
        <v>Amritsar</v>
      </c>
      <c r="N183" t="str">
        <f>VLOOKUP(B183,customers!$A$2:$D$101,4,0)</f>
        <v>Punjab</v>
      </c>
      <c r="O183" t="str">
        <f>VLOOKUP(C183,'products '!$A$2:$H$3072,2,0)</f>
        <v>Men</v>
      </c>
      <c r="P183" t="str">
        <f>VLOOKUP(C183,'products '!$A$2:$H$3072,3,0)</f>
        <v>Topwear</v>
      </c>
      <c r="Q183" t="str">
        <f>VLOOKUP(C183,'products '!$A$2:$H$3072,4,0)</f>
        <v>Shirts</v>
      </c>
      <c r="R183" t="str">
        <f>VLOOKUP(C183,'products '!$A$2:$H$3072,5,0)</f>
        <v>Wrogn</v>
      </c>
      <c r="S183">
        <f>VLOOKUP(C183,'products '!$A$2:$H$3072,6,0)</f>
        <v>44</v>
      </c>
      <c r="T183" t="str">
        <f>VLOOKUP(C183,'products '!$A$2:$H$3072,7,0)</f>
        <v>Coffee Brown</v>
      </c>
      <c r="U183">
        <f>VLOOKUP(C183,'products '!$A$2:$H$3072,8,0)</f>
        <v>4</v>
      </c>
    </row>
    <row r="184" spans="1:21" x14ac:dyDescent="0.3">
      <c r="A184" t="s">
        <v>3601</v>
      </c>
      <c r="B184" t="s">
        <v>3367</v>
      </c>
      <c r="C184" t="s">
        <v>2365</v>
      </c>
      <c r="D184" s="1">
        <f t="shared" ca="1" si="2"/>
        <v>44448</v>
      </c>
      <c r="E184" s="1" t="str">
        <f ca="1">TEXT(Table1[[#This Row],[Date]],"mmm")</f>
        <v>Sep</v>
      </c>
      <c r="F184" s="1" t="str">
        <f ca="1">TEXT(Table1[[#This Row],[Date]],"yyyy")</f>
        <v>2021</v>
      </c>
      <c r="G184" s="2">
        <v>996</v>
      </c>
      <c r="H184" s="2">
        <v>0.33</v>
      </c>
      <c r="I184" s="2" t="str" cm="1">
        <f t="array" ref="I184">_xlfn.IFS(Table1[[#This Row],[Discount]]&lt;=0.2,"Low",Table1[[#This Row],[Discount]]&lt;=0.4,"Medium",Table1[[#This Row],[Discount]]&gt;0.4,"High")</f>
        <v>Medium</v>
      </c>
      <c r="J184" s="2">
        <f>Table1[[#This Row],[Original Price]]*(1-Table1[[#This Row],[Discount]])</f>
        <v>667.31999999999994</v>
      </c>
      <c r="K184">
        <f>VLOOKUP(B184,customers!$A$2:$D$101,2,0)</f>
        <v>24</v>
      </c>
      <c r="L184" t="str" cm="1">
        <f t="array" ref="L184">_xlfn.IFS(Table1[[#This Row],[Age]]&lt;=12,"Kids",Table1[[#This Row],[Age]]&lt;=19,"Teenage",Table1[[#This Row],[Age]]&lt;=29,"Young Adult",Table1[[#This Row],[Age]]&lt;=45,"Adult",Table1[[#This Row],[Age]]&gt;=46,"Senior")</f>
        <v>Young Adult</v>
      </c>
      <c r="M184" t="str">
        <f>VLOOKUP(B184,customers!A$2:D$101,3,0)</f>
        <v>Patiala</v>
      </c>
      <c r="N184" t="str">
        <f>VLOOKUP(B184,customers!$A$2:$D$101,4,0)</f>
        <v>Punjab</v>
      </c>
      <c r="O184" t="str">
        <f>VLOOKUP(C184,'products '!$A$2:$H$3072,2,0)</f>
        <v>Men</v>
      </c>
      <c r="P184" t="str">
        <f>VLOOKUP(C184,'products '!$A$2:$H$3072,3,0)</f>
        <v>Topwear</v>
      </c>
      <c r="Q184" t="str">
        <f>VLOOKUP(C184,'products '!$A$2:$H$3072,4,0)</f>
        <v>Shirts</v>
      </c>
      <c r="R184" t="str">
        <f>VLOOKUP(C184,'products '!$A$2:$H$3072,5,0)</f>
        <v>Wrogn</v>
      </c>
      <c r="S184">
        <f>VLOOKUP(C184,'products '!$A$2:$H$3072,6,0)</f>
        <v>46</v>
      </c>
      <c r="T184" t="str">
        <f>VLOOKUP(C184,'products '!$A$2:$H$3072,7,0)</f>
        <v>Coffee Brown</v>
      </c>
      <c r="U184">
        <f>VLOOKUP(C184,'products '!$A$2:$H$3072,8,0)</f>
        <v>5</v>
      </c>
    </row>
    <row r="185" spans="1:21" x14ac:dyDescent="0.3">
      <c r="A185" t="s">
        <v>3602</v>
      </c>
      <c r="B185" t="s">
        <v>3368</v>
      </c>
      <c r="C185" t="s">
        <v>2366</v>
      </c>
      <c r="D185" s="1">
        <f t="shared" ca="1" si="2"/>
        <v>44880</v>
      </c>
      <c r="E185" s="1" t="str">
        <f ca="1">TEXT(Table1[[#This Row],[Date]],"mmm")</f>
        <v>Nov</v>
      </c>
      <c r="F185" s="1" t="str">
        <f ca="1">TEXT(Table1[[#This Row],[Date]],"yyyy")</f>
        <v>2022</v>
      </c>
      <c r="G185" s="2">
        <v>654</v>
      </c>
      <c r="H185" s="2">
        <v>0.42</v>
      </c>
      <c r="I185" s="2" t="str" cm="1">
        <f t="array" ref="I185">_xlfn.IFS(Table1[[#This Row],[Discount]]&lt;=0.2,"Low",Table1[[#This Row],[Discount]]&lt;=0.4,"Medium",Table1[[#This Row],[Discount]]&gt;0.4,"High")</f>
        <v>High</v>
      </c>
      <c r="J185" s="2">
        <f>Table1[[#This Row],[Original Price]]*(1-Table1[[#This Row],[Discount]])</f>
        <v>379.32000000000005</v>
      </c>
      <c r="K185">
        <f>VLOOKUP(B185,customers!$A$2:$D$101,2,0)</f>
        <v>24</v>
      </c>
      <c r="L185" t="str" cm="1">
        <f t="array" ref="L185">_xlfn.IFS(Table1[[#This Row],[Age]]&lt;=12,"Kids",Table1[[#This Row],[Age]]&lt;=19,"Teenage",Table1[[#This Row],[Age]]&lt;=29,"Young Adult",Table1[[#This Row],[Age]]&lt;=45,"Adult",Table1[[#This Row],[Age]]&gt;=46,"Senior")</f>
        <v>Young Adult</v>
      </c>
      <c r="M185" t="str">
        <f>VLOOKUP(B185,customers!A$2:D$101,3,0)</f>
        <v>Patiala</v>
      </c>
      <c r="N185" t="str">
        <f>VLOOKUP(B185,customers!$A$2:$D$101,4,0)</f>
        <v>Punjab</v>
      </c>
      <c r="O185" t="str">
        <f>VLOOKUP(C185,'products '!$A$2:$H$3072,2,0)</f>
        <v>Men</v>
      </c>
      <c r="P185" t="str">
        <f>VLOOKUP(C185,'products '!$A$2:$H$3072,3,0)</f>
        <v>Topwear</v>
      </c>
      <c r="Q185" t="str">
        <f>VLOOKUP(C185,'products '!$A$2:$H$3072,4,0)</f>
        <v>Shirts</v>
      </c>
      <c r="R185" t="str">
        <f>VLOOKUP(C185,'products '!$A$2:$H$3072,5,0)</f>
        <v>Wrogn</v>
      </c>
      <c r="S185">
        <f>VLOOKUP(C185,'products '!$A$2:$H$3072,6,0)</f>
        <v>46</v>
      </c>
      <c r="T185" t="str">
        <f>VLOOKUP(C185,'products '!$A$2:$H$3072,7,0)</f>
        <v>Skin</v>
      </c>
      <c r="U185">
        <f>VLOOKUP(C185,'products '!$A$2:$H$3072,8,0)</f>
        <v>4</v>
      </c>
    </row>
    <row r="186" spans="1:21" x14ac:dyDescent="0.3">
      <c r="A186" t="s">
        <v>3603</v>
      </c>
      <c r="B186" t="s">
        <v>3369</v>
      </c>
      <c r="C186" t="s">
        <v>2367</v>
      </c>
      <c r="D186" s="1">
        <f t="shared" ca="1" si="2"/>
        <v>44640</v>
      </c>
      <c r="E186" s="1" t="str">
        <f ca="1">TEXT(Table1[[#This Row],[Date]],"mmm")</f>
        <v>Mar</v>
      </c>
      <c r="F186" s="1" t="str">
        <f ca="1">TEXT(Table1[[#This Row],[Date]],"yyyy")</f>
        <v>2022</v>
      </c>
      <c r="G186" s="2">
        <v>456</v>
      </c>
      <c r="H186" s="2">
        <v>0.42</v>
      </c>
      <c r="I186" s="2" t="str" cm="1">
        <f t="array" ref="I186">_xlfn.IFS(Table1[[#This Row],[Discount]]&lt;=0.2,"Low",Table1[[#This Row],[Discount]]&lt;=0.4,"Medium",Table1[[#This Row],[Discount]]&gt;0.4,"High")</f>
        <v>High</v>
      </c>
      <c r="J186" s="2">
        <f>Table1[[#This Row],[Original Price]]*(1-Table1[[#This Row],[Discount]])</f>
        <v>264.48</v>
      </c>
      <c r="K186">
        <f>VLOOKUP(B186,customers!$A$2:$D$101,2,0)</f>
        <v>24</v>
      </c>
      <c r="L186" t="str" cm="1">
        <f t="array" ref="L186">_xlfn.IFS(Table1[[#This Row],[Age]]&lt;=12,"Kids",Table1[[#This Row],[Age]]&lt;=19,"Teenage",Table1[[#This Row],[Age]]&lt;=29,"Young Adult",Table1[[#This Row],[Age]]&lt;=45,"Adult",Table1[[#This Row],[Age]]&gt;=46,"Senior")</f>
        <v>Young Adult</v>
      </c>
      <c r="M186" t="str">
        <f>VLOOKUP(B186,customers!A$2:D$101,3,0)</f>
        <v>Patiala</v>
      </c>
      <c r="N186" t="str">
        <f>VLOOKUP(B186,customers!$A$2:$D$101,4,0)</f>
        <v>Punjab</v>
      </c>
      <c r="O186" t="str">
        <f>VLOOKUP(C186,'products '!$A$2:$H$3072,2,0)</f>
        <v>Men</v>
      </c>
      <c r="P186" t="str">
        <f>VLOOKUP(C186,'products '!$A$2:$H$3072,3,0)</f>
        <v>Topwear</v>
      </c>
      <c r="Q186" t="str">
        <f>VLOOKUP(C186,'products '!$A$2:$H$3072,4,0)</f>
        <v>Shirts</v>
      </c>
      <c r="R186" t="str">
        <f>VLOOKUP(C186,'products '!$A$2:$H$3072,5,0)</f>
        <v>Wrogn</v>
      </c>
      <c r="S186">
        <f>VLOOKUP(C186,'products '!$A$2:$H$3072,6,0)</f>
        <v>46</v>
      </c>
      <c r="T186" t="str">
        <f>VLOOKUP(C186,'products '!$A$2:$H$3072,7,0)</f>
        <v>Skin</v>
      </c>
      <c r="U186">
        <f>VLOOKUP(C186,'products '!$A$2:$H$3072,8,0)</f>
        <v>4</v>
      </c>
    </row>
    <row r="187" spans="1:21" x14ac:dyDescent="0.3">
      <c r="A187" t="s">
        <v>3604</v>
      </c>
      <c r="B187" t="s">
        <v>3370</v>
      </c>
      <c r="C187" t="s">
        <v>2368</v>
      </c>
      <c r="D187" s="1">
        <f t="shared" ca="1" si="2"/>
        <v>44949</v>
      </c>
      <c r="E187" s="1" t="str">
        <f ca="1">TEXT(Table1[[#This Row],[Date]],"mmm")</f>
        <v>Jan</v>
      </c>
      <c r="F187" s="1" t="str">
        <f ca="1">TEXT(Table1[[#This Row],[Date]],"yyyy")</f>
        <v>2023</v>
      </c>
      <c r="G187" s="2">
        <v>785</v>
      </c>
      <c r="H187" s="2">
        <v>0.39</v>
      </c>
      <c r="I187" s="2" t="str" cm="1">
        <f t="array" ref="I187">_xlfn.IFS(Table1[[#This Row],[Discount]]&lt;=0.2,"Low",Table1[[#This Row],[Discount]]&lt;=0.4,"Medium",Table1[[#This Row],[Discount]]&gt;0.4,"High")</f>
        <v>Medium</v>
      </c>
      <c r="J187" s="2">
        <f>Table1[[#This Row],[Original Price]]*(1-Table1[[#This Row],[Discount]])</f>
        <v>478.84999999999997</v>
      </c>
      <c r="K187">
        <f>VLOOKUP(B187,customers!$A$2:$D$101,2,0)</f>
        <v>24</v>
      </c>
      <c r="L187" t="str" cm="1">
        <f t="array" ref="L187">_xlfn.IFS(Table1[[#This Row],[Age]]&lt;=12,"Kids",Table1[[#This Row],[Age]]&lt;=19,"Teenage",Table1[[#This Row],[Age]]&lt;=29,"Young Adult",Table1[[#This Row],[Age]]&lt;=45,"Adult",Table1[[#This Row],[Age]]&gt;=46,"Senior")</f>
        <v>Young Adult</v>
      </c>
      <c r="M187" t="str">
        <f>VLOOKUP(B187,customers!A$2:D$101,3,0)</f>
        <v>Patiala</v>
      </c>
      <c r="N187" t="str">
        <f>VLOOKUP(B187,customers!$A$2:$D$101,4,0)</f>
        <v>Punjab</v>
      </c>
      <c r="O187" t="str">
        <f>VLOOKUP(C187,'products '!$A$2:$H$3072,2,0)</f>
        <v>Men</v>
      </c>
      <c r="P187" t="str">
        <f>VLOOKUP(C187,'products '!$A$2:$H$3072,3,0)</f>
        <v>Topwear</v>
      </c>
      <c r="Q187" t="str">
        <f>VLOOKUP(C187,'products '!$A$2:$H$3072,4,0)</f>
        <v>Shirts</v>
      </c>
      <c r="R187" t="str">
        <f>VLOOKUP(C187,'products '!$A$2:$H$3072,5,0)</f>
        <v>Wrogn</v>
      </c>
      <c r="S187">
        <f>VLOOKUP(C187,'products '!$A$2:$H$3072,6,0)</f>
        <v>46</v>
      </c>
      <c r="T187" t="str">
        <f>VLOOKUP(C187,'products '!$A$2:$H$3072,7,0)</f>
        <v>Skin</v>
      </c>
      <c r="U187">
        <f>VLOOKUP(C187,'products '!$A$2:$H$3072,8,0)</f>
        <v>4</v>
      </c>
    </row>
    <row r="188" spans="1:21" x14ac:dyDescent="0.3">
      <c r="A188" t="s">
        <v>3605</v>
      </c>
      <c r="B188" t="s">
        <v>3371</v>
      </c>
      <c r="C188" t="s">
        <v>2369</v>
      </c>
      <c r="D188" s="1">
        <f t="shared" ca="1" si="2"/>
        <v>44268</v>
      </c>
      <c r="E188" s="1" t="str">
        <f ca="1">TEXT(Table1[[#This Row],[Date]],"mmm")</f>
        <v>Mar</v>
      </c>
      <c r="F188" s="1" t="str">
        <f ca="1">TEXT(Table1[[#This Row],[Date]],"yyyy")</f>
        <v>2021</v>
      </c>
      <c r="G188" s="2">
        <v>365</v>
      </c>
      <c r="H188" s="2">
        <v>0.39</v>
      </c>
      <c r="I188" s="2" t="str" cm="1">
        <f t="array" ref="I188">_xlfn.IFS(Table1[[#This Row],[Discount]]&lt;=0.2,"Low",Table1[[#This Row],[Discount]]&lt;=0.4,"Medium",Table1[[#This Row],[Discount]]&gt;0.4,"High")</f>
        <v>Medium</v>
      </c>
      <c r="J188" s="2">
        <f>Table1[[#This Row],[Original Price]]*(1-Table1[[#This Row],[Discount]])</f>
        <v>222.65</v>
      </c>
      <c r="K188">
        <f>VLOOKUP(B188,customers!$A$2:$D$101,2,0)</f>
        <v>24</v>
      </c>
      <c r="L188" t="str" cm="1">
        <f t="array" ref="L188">_xlfn.IFS(Table1[[#This Row],[Age]]&lt;=12,"Kids",Table1[[#This Row],[Age]]&lt;=19,"Teenage",Table1[[#This Row],[Age]]&lt;=29,"Young Adult",Table1[[#This Row],[Age]]&lt;=45,"Adult",Table1[[#This Row],[Age]]&gt;=46,"Senior")</f>
        <v>Young Adult</v>
      </c>
      <c r="M188" t="str">
        <f>VLOOKUP(B188,customers!A$2:D$101,3,0)</f>
        <v>Patiala</v>
      </c>
      <c r="N188" t="str">
        <f>VLOOKUP(B188,customers!$A$2:$D$101,4,0)</f>
        <v>Punjab</v>
      </c>
      <c r="O188" t="str">
        <f>VLOOKUP(C188,'products '!$A$2:$H$3072,2,0)</f>
        <v>Men</v>
      </c>
      <c r="P188" t="str">
        <f>VLOOKUP(C188,'products '!$A$2:$H$3072,3,0)</f>
        <v>Topwear</v>
      </c>
      <c r="Q188" t="str">
        <f>VLOOKUP(C188,'products '!$A$2:$H$3072,4,0)</f>
        <v>Shirts</v>
      </c>
      <c r="R188" t="str">
        <f>VLOOKUP(C188,'products '!$A$2:$H$3072,5,0)</f>
        <v>Wrogn</v>
      </c>
      <c r="S188">
        <f>VLOOKUP(C188,'products '!$A$2:$H$3072,6,0)</f>
        <v>38</v>
      </c>
      <c r="T188" t="str">
        <f>VLOOKUP(C188,'products '!$A$2:$H$3072,7,0)</f>
        <v>Cream</v>
      </c>
      <c r="U188">
        <f>VLOOKUP(C188,'products '!$A$2:$H$3072,8,0)</f>
        <v>3</v>
      </c>
    </row>
    <row r="189" spans="1:21" x14ac:dyDescent="0.3">
      <c r="A189" t="s">
        <v>3606</v>
      </c>
      <c r="B189" t="s">
        <v>3372</v>
      </c>
      <c r="C189" t="s">
        <v>2370</v>
      </c>
      <c r="D189" s="1">
        <f t="shared" ca="1" si="2"/>
        <v>44945</v>
      </c>
      <c r="E189" s="1" t="str">
        <f ca="1">TEXT(Table1[[#This Row],[Date]],"mmm")</f>
        <v>Jan</v>
      </c>
      <c r="F189" s="1" t="str">
        <f ca="1">TEXT(Table1[[#This Row],[Date]],"yyyy")</f>
        <v>2023</v>
      </c>
      <c r="G189" s="2">
        <v>965</v>
      </c>
      <c r="H189" s="2">
        <v>0.39</v>
      </c>
      <c r="I189" s="2" t="str" cm="1">
        <f t="array" ref="I189">_xlfn.IFS(Table1[[#This Row],[Discount]]&lt;=0.2,"Low",Table1[[#This Row],[Discount]]&lt;=0.4,"Medium",Table1[[#This Row],[Discount]]&gt;0.4,"High")</f>
        <v>Medium</v>
      </c>
      <c r="J189" s="2">
        <f>Table1[[#This Row],[Original Price]]*(1-Table1[[#This Row],[Discount]])</f>
        <v>588.65</v>
      </c>
      <c r="K189">
        <f>VLOOKUP(B189,customers!$A$2:$D$101,2,0)</f>
        <v>22</v>
      </c>
      <c r="L189" t="str" cm="1">
        <f t="array" ref="L189">_xlfn.IFS(Table1[[#This Row],[Age]]&lt;=12,"Kids",Table1[[#This Row],[Age]]&lt;=19,"Teenage",Table1[[#This Row],[Age]]&lt;=29,"Young Adult",Table1[[#This Row],[Age]]&lt;=45,"Adult",Table1[[#This Row],[Age]]&gt;=46,"Senior")</f>
        <v>Young Adult</v>
      </c>
      <c r="M189" t="str">
        <f>VLOOKUP(B189,customers!A$2:D$101,3,0)</f>
        <v>Patiala</v>
      </c>
      <c r="N189" t="str">
        <f>VLOOKUP(B189,customers!$A$2:$D$101,4,0)</f>
        <v>Punjab</v>
      </c>
      <c r="O189" t="str">
        <f>VLOOKUP(C189,'products '!$A$2:$H$3072,2,0)</f>
        <v>Men</v>
      </c>
      <c r="P189" t="str">
        <f>VLOOKUP(C189,'products '!$A$2:$H$3072,3,0)</f>
        <v>Topwear</v>
      </c>
      <c r="Q189" t="str">
        <f>VLOOKUP(C189,'products '!$A$2:$H$3072,4,0)</f>
        <v>Shirts</v>
      </c>
      <c r="R189" t="str">
        <f>VLOOKUP(C189,'products '!$A$2:$H$3072,5,0)</f>
        <v>Wrogn</v>
      </c>
      <c r="S189">
        <f>VLOOKUP(C189,'products '!$A$2:$H$3072,6,0)</f>
        <v>40</v>
      </c>
      <c r="T189" t="str">
        <f>VLOOKUP(C189,'products '!$A$2:$H$3072,7,0)</f>
        <v>Cream</v>
      </c>
      <c r="U189">
        <f>VLOOKUP(C189,'products '!$A$2:$H$3072,8,0)</f>
        <v>2</v>
      </c>
    </row>
    <row r="190" spans="1:21" x14ac:dyDescent="0.3">
      <c r="A190" t="s">
        <v>3607</v>
      </c>
      <c r="B190" t="s">
        <v>3373</v>
      </c>
      <c r="C190" t="s">
        <v>2371</v>
      </c>
      <c r="D190" s="1">
        <f t="shared" ca="1" si="2"/>
        <v>44655</v>
      </c>
      <c r="E190" s="1" t="str">
        <f ca="1">TEXT(Table1[[#This Row],[Date]],"mmm")</f>
        <v>Apr</v>
      </c>
      <c r="F190" s="1" t="str">
        <f ca="1">TEXT(Table1[[#This Row],[Date]],"yyyy")</f>
        <v>2022</v>
      </c>
      <c r="G190" s="2">
        <v>444</v>
      </c>
      <c r="H190" s="2">
        <v>0.39</v>
      </c>
      <c r="I190" s="2" t="str" cm="1">
        <f t="array" ref="I190">_xlfn.IFS(Table1[[#This Row],[Discount]]&lt;=0.2,"Low",Table1[[#This Row],[Discount]]&lt;=0.4,"Medium",Table1[[#This Row],[Discount]]&gt;0.4,"High")</f>
        <v>Medium</v>
      </c>
      <c r="J190" s="2">
        <f>Table1[[#This Row],[Original Price]]*(1-Table1[[#This Row],[Discount]])</f>
        <v>270.83999999999997</v>
      </c>
      <c r="K190">
        <f>VLOOKUP(B190,customers!$A$2:$D$101,2,0)</f>
        <v>23</v>
      </c>
      <c r="L190" t="str" cm="1">
        <f t="array" ref="L190">_xlfn.IFS(Table1[[#This Row],[Age]]&lt;=12,"Kids",Table1[[#This Row],[Age]]&lt;=19,"Teenage",Table1[[#This Row],[Age]]&lt;=29,"Young Adult",Table1[[#This Row],[Age]]&lt;=45,"Adult",Table1[[#This Row],[Age]]&gt;=46,"Senior")</f>
        <v>Young Adult</v>
      </c>
      <c r="M190" t="str">
        <f>VLOOKUP(B190,customers!A$2:D$101,3,0)</f>
        <v>Jaipur</v>
      </c>
      <c r="N190" t="str">
        <f>VLOOKUP(B190,customers!$A$2:$D$101,4,0)</f>
        <v>Rajasthan</v>
      </c>
      <c r="O190" t="str">
        <f>VLOOKUP(C190,'products '!$A$2:$H$3072,2,0)</f>
        <v>Men</v>
      </c>
      <c r="P190" t="str">
        <f>VLOOKUP(C190,'products '!$A$2:$H$3072,3,0)</f>
        <v>Topwear</v>
      </c>
      <c r="Q190" t="str">
        <f>VLOOKUP(C190,'products '!$A$2:$H$3072,4,0)</f>
        <v>Shirts</v>
      </c>
      <c r="R190" t="str">
        <f>VLOOKUP(C190,'products '!$A$2:$H$3072,5,0)</f>
        <v>Wrogn</v>
      </c>
      <c r="S190">
        <f>VLOOKUP(C190,'products '!$A$2:$H$3072,6,0)</f>
        <v>42</v>
      </c>
      <c r="T190" t="str">
        <f>VLOOKUP(C190,'products '!$A$2:$H$3072,7,0)</f>
        <v>Cream</v>
      </c>
      <c r="U190">
        <f>VLOOKUP(C190,'products '!$A$2:$H$3072,8,0)</f>
        <v>5</v>
      </c>
    </row>
    <row r="191" spans="1:21" x14ac:dyDescent="0.3">
      <c r="A191" t="s">
        <v>3608</v>
      </c>
      <c r="B191" t="s">
        <v>3374</v>
      </c>
      <c r="C191" t="s">
        <v>2372</v>
      </c>
      <c r="D191" s="1">
        <f t="shared" ca="1" si="2"/>
        <v>44783</v>
      </c>
      <c r="E191" s="1" t="str">
        <f ca="1">TEXT(Table1[[#This Row],[Date]],"mmm")</f>
        <v>Aug</v>
      </c>
      <c r="F191" s="1" t="str">
        <f ca="1">TEXT(Table1[[#This Row],[Date]],"yyyy")</f>
        <v>2022</v>
      </c>
      <c r="G191" s="2">
        <v>569</v>
      </c>
      <c r="H191" s="2">
        <v>0.3</v>
      </c>
      <c r="I191" s="2" t="str" cm="1">
        <f t="array" ref="I191">_xlfn.IFS(Table1[[#This Row],[Discount]]&lt;=0.2,"Low",Table1[[#This Row],[Discount]]&lt;=0.4,"Medium",Table1[[#This Row],[Discount]]&gt;0.4,"High")</f>
        <v>Medium</v>
      </c>
      <c r="J191" s="2">
        <f>Table1[[#This Row],[Original Price]]*(1-Table1[[#This Row],[Discount]])</f>
        <v>398.29999999999995</v>
      </c>
      <c r="K191">
        <f>VLOOKUP(B191,customers!$A$2:$D$101,2,0)</f>
        <v>24</v>
      </c>
      <c r="L191" t="str" cm="1">
        <f t="array" ref="L191">_xlfn.IFS(Table1[[#This Row],[Age]]&lt;=12,"Kids",Table1[[#This Row],[Age]]&lt;=19,"Teenage",Table1[[#This Row],[Age]]&lt;=29,"Young Adult",Table1[[#This Row],[Age]]&lt;=45,"Adult",Table1[[#This Row],[Age]]&gt;=46,"Senior")</f>
        <v>Young Adult</v>
      </c>
      <c r="M191" t="str">
        <f>VLOOKUP(B191,customers!A$2:D$101,3,0)</f>
        <v>Jaipur</v>
      </c>
      <c r="N191" t="str">
        <f>VLOOKUP(B191,customers!$A$2:$D$101,4,0)</f>
        <v>Rajasthan</v>
      </c>
      <c r="O191" t="str">
        <f>VLOOKUP(C191,'products '!$A$2:$H$3072,2,0)</f>
        <v>Men</v>
      </c>
      <c r="P191" t="str">
        <f>VLOOKUP(C191,'products '!$A$2:$H$3072,3,0)</f>
        <v>Topwear</v>
      </c>
      <c r="Q191" t="str">
        <f>VLOOKUP(C191,'products '!$A$2:$H$3072,4,0)</f>
        <v>Shirts</v>
      </c>
      <c r="R191" t="str">
        <f>VLOOKUP(C191,'products '!$A$2:$H$3072,5,0)</f>
        <v>Wrogn</v>
      </c>
      <c r="S191">
        <f>VLOOKUP(C191,'products '!$A$2:$H$3072,6,0)</f>
        <v>44</v>
      </c>
      <c r="T191" t="str">
        <f>VLOOKUP(C191,'products '!$A$2:$H$3072,7,0)</f>
        <v>Cream</v>
      </c>
      <c r="U191">
        <f>VLOOKUP(C191,'products '!$A$2:$H$3072,8,0)</f>
        <v>4</v>
      </c>
    </row>
    <row r="192" spans="1:21" x14ac:dyDescent="0.3">
      <c r="A192" t="s">
        <v>3609</v>
      </c>
      <c r="B192" t="s">
        <v>3375</v>
      </c>
      <c r="C192" t="s">
        <v>2373</v>
      </c>
      <c r="D192" s="1">
        <f t="shared" ca="1" si="2"/>
        <v>44456</v>
      </c>
      <c r="E192" s="1" t="str">
        <f ca="1">TEXT(Table1[[#This Row],[Date]],"mmm")</f>
        <v>Sep</v>
      </c>
      <c r="F192" s="1" t="str">
        <f ca="1">TEXT(Table1[[#This Row],[Date]],"yyyy")</f>
        <v>2021</v>
      </c>
      <c r="G192" s="2">
        <v>475</v>
      </c>
      <c r="H192" s="2">
        <v>0.3</v>
      </c>
      <c r="I192" s="2" t="str" cm="1">
        <f t="array" ref="I192">_xlfn.IFS(Table1[[#This Row],[Discount]]&lt;=0.2,"Low",Table1[[#This Row],[Discount]]&lt;=0.4,"Medium",Table1[[#This Row],[Discount]]&gt;0.4,"High")</f>
        <v>Medium</v>
      </c>
      <c r="J192" s="2">
        <f>Table1[[#This Row],[Original Price]]*(1-Table1[[#This Row],[Discount]])</f>
        <v>332.5</v>
      </c>
      <c r="K192">
        <f>VLOOKUP(B192,customers!$A$2:$D$101,2,0)</f>
        <v>25</v>
      </c>
      <c r="L192" t="str" cm="1">
        <f t="array" ref="L192">_xlfn.IFS(Table1[[#This Row],[Age]]&lt;=12,"Kids",Table1[[#This Row],[Age]]&lt;=19,"Teenage",Table1[[#This Row],[Age]]&lt;=29,"Young Adult",Table1[[#This Row],[Age]]&lt;=45,"Adult",Table1[[#This Row],[Age]]&gt;=46,"Senior")</f>
        <v>Young Adult</v>
      </c>
      <c r="M192" t="str">
        <f>VLOOKUP(B192,customers!A$2:D$101,3,0)</f>
        <v>Jaipur</v>
      </c>
      <c r="N192" t="str">
        <f>VLOOKUP(B192,customers!$A$2:$D$101,4,0)</f>
        <v>Rajasthan</v>
      </c>
      <c r="O192" t="str">
        <f>VLOOKUP(C192,'products '!$A$2:$H$3072,2,0)</f>
        <v>Men</v>
      </c>
      <c r="P192" t="str">
        <f>VLOOKUP(C192,'products '!$A$2:$H$3072,3,0)</f>
        <v>Topwear</v>
      </c>
      <c r="Q192" t="str">
        <f>VLOOKUP(C192,'products '!$A$2:$H$3072,4,0)</f>
        <v>Shirts</v>
      </c>
      <c r="R192" t="str">
        <f>VLOOKUP(C192,'products '!$A$2:$H$3072,5,0)</f>
        <v>Wrogn</v>
      </c>
      <c r="S192">
        <f>VLOOKUP(C192,'products '!$A$2:$H$3072,6,0)</f>
        <v>38</v>
      </c>
      <c r="T192" t="str">
        <f>VLOOKUP(C192,'products '!$A$2:$H$3072,7,0)</f>
        <v>Turquoise Blue</v>
      </c>
      <c r="U192">
        <f>VLOOKUP(C192,'products '!$A$2:$H$3072,8,0)</f>
        <v>2</v>
      </c>
    </row>
    <row r="193" spans="1:21" x14ac:dyDescent="0.3">
      <c r="A193" t="s">
        <v>3610</v>
      </c>
      <c r="B193" t="s">
        <v>3376</v>
      </c>
      <c r="C193" t="s">
        <v>2374</v>
      </c>
      <c r="D193" s="1">
        <f t="shared" ca="1" si="2"/>
        <v>44296</v>
      </c>
      <c r="E193" s="1" t="str">
        <f ca="1">TEXT(Table1[[#This Row],[Date]],"mmm")</f>
        <v>Apr</v>
      </c>
      <c r="F193" s="1" t="str">
        <f ca="1">TEXT(Table1[[#This Row],[Date]],"yyyy")</f>
        <v>2021</v>
      </c>
      <c r="G193" s="2">
        <v>598</v>
      </c>
      <c r="H193" s="2">
        <v>0.3</v>
      </c>
      <c r="I193" s="2" t="str" cm="1">
        <f t="array" ref="I193">_xlfn.IFS(Table1[[#This Row],[Discount]]&lt;=0.2,"Low",Table1[[#This Row],[Discount]]&lt;=0.4,"Medium",Table1[[#This Row],[Discount]]&gt;0.4,"High")</f>
        <v>Medium</v>
      </c>
      <c r="J193" s="2">
        <f>Table1[[#This Row],[Original Price]]*(1-Table1[[#This Row],[Discount]])</f>
        <v>418.59999999999997</v>
      </c>
      <c r="K193">
        <f>VLOOKUP(B193,customers!$A$2:$D$101,2,0)</f>
        <v>26</v>
      </c>
      <c r="L193" t="str" cm="1">
        <f t="array" ref="L193">_xlfn.IFS(Table1[[#This Row],[Age]]&lt;=12,"Kids",Table1[[#This Row],[Age]]&lt;=19,"Teenage",Table1[[#This Row],[Age]]&lt;=29,"Young Adult",Table1[[#This Row],[Age]]&lt;=45,"Adult",Table1[[#This Row],[Age]]&gt;=46,"Senior")</f>
        <v>Young Adult</v>
      </c>
      <c r="M193" t="str">
        <f>VLOOKUP(B193,customers!A$2:D$101,3,0)</f>
        <v>Jaipur</v>
      </c>
      <c r="N193" t="str">
        <f>VLOOKUP(B193,customers!$A$2:$D$101,4,0)</f>
        <v>Rajasthan</v>
      </c>
      <c r="O193" t="str">
        <f>VLOOKUP(C193,'products '!$A$2:$H$3072,2,0)</f>
        <v>Men</v>
      </c>
      <c r="P193" t="str">
        <f>VLOOKUP(C193,'products '!$A$2:$H$3072,3,0)</f>
        <v>Topwear</v>
      </c>
      <c r="Q193" t="str">
        <f>VLOOKUP(C193,'products '!$A$2:$H$3072,4,0)</f>
        <v>Shirts</v>
      </c>
      <c r="R193" t="str">
        <f>VLOOKUP(C193,'products '!$A$2:$H$3072,5,0)</f>
        <v>Wrogn</v>
      </c>
      <c r="S193">
        <f>VLOOKUP(C193,'products '!$A$2:$H$3072,6,0)</f>
        <v>46</v>
      </c>
      <c r="T193" t="str">
        <f>VLOOKUP(C193,'products '!$A$2:$H$3072,7,0)</f>
        <v>Turquoise Blue</v>
      </c>
      <c r="U193">
        <f>VLOOKUP(C193,'products '!$A$2:$H$3072,8,0)</f>
        <v>5</v>
      </c>
    </row>
    <row r="194" spans="1:21" x14ac:dyDescent="0.3">
      <c r="A194" t="s">
        <v>3611</v>
      </c>
      <c r="B194" t="s">
        <v>3377</v>
      </c>
      <c r="C194" t="s">
        <v>2375</v>
      </c>
      <c r="D194" s="1">
        <f t="shared" ca="1" si="2"/>
        <v>44206</v>
      </c>
      <c r="E194" s="1" t="str">
        <f ca="1">TEXT(Table1[[#This Row],[Date]],"mmm")</f>
        <v>Jan</v>
      </c>
      <c r="F194" s="1" t="str">
        <f ca="1">TEXT(Table1[[#This Row],[Date]],"yyyy")</f>
        <v>2021</v>
      </c>
      <c r="G194" s="2">
        <v>536</v>
      </c>
      <c r="H194" s="2">
        <v>0.25</v>
      </c>
      <c r="I194" s="2" t="str" cm="1">
        <f t="array" ref="I194">_xlfn.IFS(Table1[[#This Row],[Discount]]&lt;=0.2,"Low",Table1[[#This Row],[Discount]]&lt;=0.4,"Medium",Table1[[#This Row],[Discount]]&gt;0.4,"High")</f>
        <v>Medium</v>
      </c>
      <c r="J194" s="2">
        <f>Table1[[#This Row],[Original Price]]*(1-Table1[[#This Row],[Discount]])</f>
        <v>402</v>
      </c>
      <c r="K194">
        <f>VLOOKUP(B194,customers!$A$2:$D$101,2,0)</f>
        <v>27</v>
      </c>
      <c r="L194" t="str" cm="1">
        <f t="array" ref="L194">_xlfn.IFS(Table1[[#This Row],[Age]]&lt;=12,"Kids",Table1[[#This Row],[Age]]&lt;=19,"Teenage",Table1[[#This Row],[Age]]&lt;=29,"Young Adult",Table1[[#This Row],[Age]]&lt;=45,"Adult",Table1[[#This Row],[Age]]&gt;=46,"Senior")</f>
        <v>Young Adult</v>
      </c>
      <c r="M194" t="str">
        <f>VLOOKUP(B194,customers!A$2:D$101,3,0)</f>
        <v>Jaipur</v>
      </c>
      <c r="N194" t="str">
        <f>VLOOKUP(B194,customers!$A$2:$D$101,4,0)</f>
        <v>Rajasthan</v>
      </c>
      <c r="O194" t="str">
        <f>VLOOKUP(C194,'products '!$A$2:$H$3072,2,0)</f>
        <v>Men</v>
      </c>
      <c r="P194" t="str">
        <f>VLOOKUP(C194,'products '!$A$2:$H$3072,3,0)</f>
        <v>Topwear</v>
      </c>
      <c r="Q194" t="str">
        <f>VLOOKUP(C194,'products '!$A$2:$H$3072,4,0)</f>
        <v>Shirts</v>
      </c>
      <c r="R194" t="str">
        <f>VLOOKUP(C194,'products '!$A$2:$H$3072,5,0)</f>
        <v>Wrogn</v>
      </c>
      <c r="S194">
        <f>VLOOKUP(C194,'products '!$A$2:$H$3072,6,0)</f>
        <v>38</v>
      </c>
      <c r="T194" t="str">
        <f>VLOOKUP(C194,'products '!$A$2:$H$3072,7,0)</f>
        <v>Turquoise Blue</v>
      </c>
      <c r="U194">
        <f>VLOOKUP(C194,'products '!$A$2:$H$3072,8,0)</f>
        <v>5</v>
      </c>
    </row>
    <row r="195" spans="1:21" x14ac:dyDescent="0.3">
      <c r="A195" t="s">
        <v>3612</v>
      </c>
      <c r="B195" t="s">
        <v>3378</v>
      </c>
      <c r="C195" t="s">
        <v>2376</v>
      </c>
      <c r="D195" s="1">
        <f t="shared" ref="D195:D258" ca="1" si="3">RANDBETWEEN(DATE(2021,1,1),DATE(2023,3,31))</f>
        <v>44641</v>
      </c>
      <c r="E195" s="1" t="str">
        <f ca="1">TEXT(Table1[[#This Row],[Date]],"mmm")</f>
        <v>Mar</v>
      </c>
      <c r="F195" s="1" t="str">
        <f ca="1">TEXT(Table1[[#This Row],[Date]],"yyyy")</f>
        <v>2022</v>
      </c>
      <c r="G195" s="2">
        <v>256</v>
      </c>
      <c r="H195" s="2">
        <v>0.25</v>
      </c>
      <c r="I195" s="2" t="str" cm="1">
        <f t="array" ref="I195">_xlfn.IFS(Table1[[#This Row],[Discount]]&lt;=0.2,"Low",Table1[[#This Row],[Discount]]&lt;=0.4,"Medium",Table1[[#This Row],[Discount]]&gt;0.4,"High")</f>
        <v>Medium</v>
      </c>
      <c r="J195" s="2">
        <f>Table1[[#This Row],[Original Price]]*(1-Table1[[#This Row],[Discount]])</f>
        <v>192</v>
      </c>
      <c r="K195">
        <f>VLOOKUP(B195,customers!$A$2:$D$101,2,0)</f>
        <v>34</v>
      </c>
      <c r="L195" t="str" cm="1">
        <f t="array" ref="L195">_xlfn.IFS(Table1[[#This Row],[Age]]&lt;=12,"Kids",Table1[[#This Row],[Age]]&lt;=19,"Teenage",Table1[[#This Row],[Age]]&lt;=29,"Young Adult",Table1[[#This Row],[Age]]&lt;=45,"Adult",Table1[[#This Row],[Age]]&gt;=46,"Senior")</f>
        <v>Adult</v>
      </c>
      <c r="M195" t="str">
        <f>VLOOKUP(B195,customers!A$2:D$101,3,0)</f>
        <v>Jaipur</v>
      </c>
      <c r="N195" t="str">
        <f>VLOOKUP(B195,customers!$A$2:$D$101,4,0)</f>
        <v>Rajasthan</v>
      </c>
      <c r="O195" t="str">
        <f>VLOOKUP(C195,'products '!$A$2:$H$3072,2,0)</f>
        <v>Men</v>
      </c>
      <c r="P195" t="str">
        <f>VLOOKUP(C195,'products '!$A$2:$H$3072,3,0)</f>
        <v>Topwear</v>
      </c>
      <c r="Q195" t="str">
        <f>VLOOKUP(C195,'products '!$A$2:$H$3072,4,0)</f>
        <v>Shirts</v>
      </c>
      <c r="R195" t="str">
        <f>VLOOKUP(C195,'products '!$A$2:$H$3072,5,0)</f>
        <v>Wrogn</v>
      </c>
      <c r="S195">
        <f>VLOOKUP(C195,'products '!$A$2:$H$3072,6,0)</f>
        <v>38</v>
      </c>
      <c r="T195" t="str">
        <f>VLOOKUP(C195,'products '!$A$2:$H$3072,7,0)</f>
        <v>Turquoise Blue</v>
      </c>
      <c r="U195">
        <f>VLOOKUP(C195,'products '!$A$2:$H$3072,8,0)</f>
        <v>4</v>
      </c>
    </row>
    <row r="196" spans="1:21" x14ac:dyDescent="0.3">
      <c r="A196" t="s">
        <v>3613</v>
      </c>
      <c r="B196" t="s">
        <v>3379</v>
      </c>
      <c r="C196" t="s">
        <v>2377</v>
      </c>
      <c r="D196" s="1">
        <f t="shared" ca="1" si="3"/>
        <v>44466</v>
      </c>
      <c r="E196" s="1" t="str">
        <f ca="1">TEXT(Table1[[#This Row],[Date]],"mmm")</f>
        <v>Sep</v>
      </c>
      <c r="F196" s="1" t="str">
        <f ca="1">TEXT(Table1[[#This Row],[Date]],"yyyy")</f>
        <v>2021</v>
      </c>
      <c r="G196" s="2">
        <v>456</v>
      </c>
      <c r="H196" s="2">
        <v>0.3</v>
      </c>
      <c r="I196" s="2" t="str" cm="1">
        <f t="array" ref="I196">_xlfn.IFS(Table1[[#This Row],[Discount]]&lt;=0.2,"Low",Table1[[#This Row],[Discount]]&lt;=0.4,"Medium",Table1[[#This Row],[Discount]]&gt;0.4,"High")</f>
        <v>Medium</v>
      </c>
      <c r="J196" s="2">
        <f>Table1[[#This Row],[Original Price]]*(1-Table1[[#This Row],[Discount]])</f>
        <v>319.2</v>
      </c>
      <c r="K196">
        <f>VLOOKUP(B196,customers!$A$2:$D$101,2,0)</f>
        <v>35</v>
      </c>
      <c r="L196" t="str" cm="1">
        <f t="array" ref="L196">_xlfn.IFS(Table1[[#This Row],[Age]]&lt;=12,"Kids",Table1[[#This Row],[Age]]&lt;=19,"Teenage",Table1[[#This Row],[Age]]&lt;=29,"Young Adult",Table1[[#This Row],[Age]]&lt;=45,"Adult",Table1[[#This Row],[Age]]&gt;=46,"Senior")</f>
        <v>Adult</v>
      </c>
      <c r="M196" t="str">
        <f>VLOOKUP(B196,customers!A$2:D$101,3,0)</f>
        <v>Jodhpur</v>
      </c>
      <c r="N196" t="str">
        <f>VLOOKUP(B196,customers!$A$2:$D$101,4,0)</f>
        <v>Rajasthan</v>
      </c>
      <c r="O196" t="str">
        <f>VLOOKUP(C196,'products '!$A$2:$H$3072,2,0)</f>
        <v>Men</v>
      </c>
      <c r="P196" t="str">
        <f>VLOOKUP(C196,'products '!$A$2:$H$3072,3,0)</f>
        <v>Topwear</v>
      </c>
      <c r="Q196" t="str">
        <f>VLOOKUP(C196,'products '!$A$2:$H$3072,4,0)</f>
        <v>Shirts</v>
      </c>
      <c r="R196" t="str">
        <f>VLOOKUP(C196,'products '!$A$2:$H$3072,5,0)</f>
        <v>Wrogn</v>
      </c>
      <c r="S196">
        <f>VLOOKUP(C196,'products '!$A$2:$H$3072,6,0)</f>
        <v>38</v>
      </c>
      <c r="T196" t="str">
        <f>VLOOKUP(C196,'products '!$A$2:$H$3072,7,0)</f>
        <v>Red</v>
      </c>
      <c r="U196">
        <f>VLOOKUP(C196,'products '!$A$2:$H$3072,8,0)</f>
        <v>4</v>
      </c>
    </row>
    <row r="197" spans="1:21" x14ac:dyDescent="0.3">
      <c r="A197" t="s">
        <v>3614</v>
      </c>
      <c r="B197" t="s">
        <v>3380</v>
      </c>
      <c r="C197" t="s">
        <v>2378</v>
      </c>
      <c r="D197" s="1">
        <f t="shared" ca="1" si="3"/>
        <v>44743</v>
      </c>
      <c r="E197" s="1" t="str">
        <f ca="1">TEXT(Table1[[#This Row],[Date]],"mmm")</f>
        <v>Jul</v>
      </c>
      <c r="F197" s="1" t="str">
        <f ca="1">TEXT(Table1[[#This Row],[Date]],"yyyy")</f>
        <v>2022</v>
      </c>
      <c r="G197" s="2">
        <v>456</v>
      </c>
      <c r="H197" s="2">
        <v>0.3</v>
      </c>
      <c r="I197" s="2" t="str" cm="1">
        <f t="array" ref="I197">_xlfn.IFS(Table1[[#This Row],[Discount]]&lt;=0.2,"Low",Table1[[#This Row],[Discount]]&lt;=0.4,"Medium",Table1[[#This Row],[Discount]]&gt;0.4,"High")</f>
        <v>Medium</v>
      </c>
      <c r="J197" s="2">
        <f>Table1[[#This Row],[Original Price]]*(1-Table1[[#This Row],[Discount]])</f>
        <v>319.2</v>
      </c>
      <c r="K197">
        <f>VLOOKUP(B197,customers!$A$2:$D$101,2,0)</f>
        <v>36</v>
      </c>
      <c r="L197" t="str" cm="1">
        <f t="array" ref="L197">_xlfn.IFS(Table1[[#This Row],[Age]]&lt;=12,"Kids",Table1[[#This Row],[Age]]&lt;=19,"Teenage",Table1[[#This Row],[Age]]&lt;=29,"Young Adult",Table1[[#This Row],[Age]]&lt;=45,"Adult",Table1[[#This Row],[Age]]&gt;=46,"Senior")</f>
        <v>Adult</v>
      </c>
      <c r="M197" t="str">
        <f>VLOOKUP(B197,customers!A$2:D$101,3,0)</f>
        <v>Jodhpur</v>
      </c>
      <c r="N197" t="str">
        <f>VLOOKUP(B197,customers!$A$2:$D$101,4,0)</f>
        <v>Rajasthan</v>
      </c>
      <c r="O197" t="str">
        <f>VLOOKUP(C197,'products '!$A$2:$H$3072,2,0)</f>
        <v>Men</v>
      </c>
      <c r="P197" t="str">
        <f>VLOOKUP(C197,'products '!$A$2:$H$3072,3,0)</f>
        <v>Topwear</v>
      </c>
      <c r="Q197" t="str">
        <f>VLOOKUP(C197,'products '!$A$2:$H$3072,4,0)</f>
        <v>Shirts</v>
      </c>
      <c r="R197" t="str">
        <f>VLOOKUP(C197,'products '!$A$2:$H$3072,5,0)</f>
        <v>Wrogn</v>
      </c>
      <c r="S197">
        <f>VLOOKUP(C197,'products '!$A$2:$H$3072,6,0)</f>
        <v>38</v>
      </c>
      <c r="T197" t="str">
        <f>VLOOKUP(C197,'products '!$A$2:$H$3072,7,0)</f>
        <v>Red</v>
      </c>
      <c r="U197">
        <f>VLOOKUP(C197,'products '!$A$2:$H$3072,8,0)</f>
        <v>4</v>
      </c>
    </row>
    <row r="198" spans="1:21" x14ac:dyDescent="0.3">
      <c r="A198" t="s">
        <v>3615</v>
      </c>
      <c r="B198" t="s">
        <v>3381</v>
      </c>
      <c r="C198" t="s">
        <v>2379</v>
      </c>
      <c r="D198" s="1">
        <f t="shared" ca="1" si="3"/>
        <v>44431</v>
      </c>
      <c r="E198" s="1" t="str">
        <f ca="1">TEXT(Table1[[#This Row],[Date]],"mmm")</f>
        <v>Aug</v>
      </c>
      <c r="F198" s="1" t="str">
        <f ca="1">TEXT(Table1[[#This Row],[Date]],"yyyy")</f>
        <v>2021</v>
      </c>
      <c r="G198" s="2">
        <v>745</v>
      </c>
      <c r="H198" s="2">
        <v>0.3</v>
      </c>
      <c r="I198" s="2" t="str" cm="1">
        <f t="array" ref="I198">_xlfn.IFS(Table1[[#This Row],[Discount]]&lt;=0.2,"Low",Table1[[#This Row],[Discount]]&lt;=0.4,"Medium",Table1[[#This Row],[Discount]]&gt;0.4,"High")</f>
        <v>Medium</v>
      </c>
      <c r="J198" s="2">
        <f>Table1[[#This Row],[Original Price]]*(1-Table1[[#This Row],[Discount]])</f>
        <v>521.5</v>
      </c>
      <c r="K198">
        <f>VLOOKUP(B198,customers!$A$2:$D$101,2,0)</f>
        <v>37</v>
      </c>
      <c r="L198" t="str" cm="1">
        <f t="array" ref="L198">_xlfn.IFS(Table1[[#This Row],[Age]]&lt;=12,"Kids",Table1[[#This Row],[Age]]&lt;=19,"Teenage",Table1[[#This Row],[Age]]&lt;=29,"Young Adult",Table1[[#This Row],[Age]]&lt;=45,"Adult",Table1[[#This Row],[Age]]&gt;=46,"Senior")</f>
        <v>Adult</v>
      </c>
      <c r="M198" t="str">
        <f>VLOOKUP(B198,customers!A$2:D$101,3,0)</f>
        <v>Jodhpur</v>
      </c>
      <c r="N198" t="str">
        <f>VLOOKUP(B198,customers!$A$2:$D$101,4,0)</f>
        <v>Rajasthan</v>
      </c>
      <c r="O198" t="str">
        <f>VLOOKUP(C198,'products '!$A$2:$H$3072,2,0)</f>
        <v>Men</v>
      </c>
      <c r="P198" t="str">
        <f>VLOOKUP(C198,'products '!$A$2:$H$3072,3,0)</f>
        <v>Topwear</v>
      </c>
      <c r="Q198" t="str">
        <f>VLOOKUP(C198,'products '!$A$2:$H$3072,4,0)</f>
        <v>Shirts</v>
      </c>
      <c r="R198" t="str">
        <f>VLOOKUP(C198,'products '!$A$2:$H$3072,5,0)</f>
        <v>Wrogn</v>
      </c>
      <c r="S198">
        <f>VLOOKUP(C198,'products '!$A$2:$H$3072,6,0)</f>
        <v>38</v>
      </c>
      <c r="T198" t="str">
        <f>VLOOKUP(C198,'products '!$A$2:$H$3072,7,0)</f>
        <v>Red</v>
      </c>
      <c r="U198">
        <f>VLOOKUP(C198,'products '!$A$2:$H$3072,8,0)</f>
        <v>3</v>
      </c>
    </row>
    <row r="199" spans="1:21" x14ac:dyDescent="0.3">
      <c r="A199" t="s">
        <v>3616</v>
      </c>
      <c r="B199" t="s">
        <v>3382</v>
      </c>
      <c r="C199" t="s">
        <v>2380</v>
      </c>
      <c r="D199" s="1">
        <f t="shared" ca="1" si="3"/>
        <v>44937</v>
      </c>
      <c r="E199" s="1" t="str">
        <f ca="1">TEXT(Table1[[#This Row],[Date]],"mmm")</f>
        <v>Jan</v>
      </c>
      <c r="F199" s="1" t="str">
        <f ca="1">TEXT(Table1[[#This Row],[Date]],"yyyy")</f>
        <v>2023</v>
      </c>
      <c r="G199" s="2">
        <v>356</v>
      </c>
      <c r="H199" s="2">
        <v>0.4</v>
      </c>
      <c r="I199" s="2" t="str" cm="1">
        <f t="array" ref="I199">_xlfn.IFS(Table1[[#This Row],[Discount]]&lt;=0.2,"Low",Table1[[#This Row],[Discount]]&lt;=0.4,"Medium",Table1[[#This Row],[Discount]]&gt;0.4,"High")</f>
        <v>Medium</v>
      </c>
      <c r="J199" s="2">
        <f>Table1[[#This Row],[Original Price]]*(1-Table1[[#This Row],[Discount]])</f>
        <v>213.6</v>
      </c>
      <c r="K199">
        <f>VLOOKUP(B199,customers!$A$2:$D$101,2,0)</f>
        <v>38</v>
      </c>
      <c r="L199" t="str" cm="1">
        <f t="array" ref="L199">_xlfn.IFS(Table1[[#This Row],[Age]]&lt;=12,"Kids",Table1[[#This Row],[Age]]&lt;=19,"Teenage",Table1[[#This Row],[Age]]&lt;=29,"Young Adult",Table1[[#This Row],[Age]]&lt;=45,"Adult",Table1[[#This Row],[Age]]&gt;=46,"Senior")</f>
        <v>Adult</v>
      </c>
      <c r="M199" t="str">
        <f>VLOOKUP(B199,customers!A$2:D$101,3,0)</f>
        <v>Udaipur</v>
      </c>
      <c r="N199" t="str">
        <f>VLOOKUP(B199,customers!$A$2:$D$101,4,0)</f>
        <v>Rajasthan</v>
      </c>
      <c r="O199" t="str">
        <f>VLOOKUP(C199,'products '!$A$2:$H$3072,2,0)</f>
        <v>Men</v>
      </c>
      <c r="P199" t="str">
        <f>VLOOKUP(C199,'products '!$A$2:$H$3072,3,0)</f>
        <v>Topwear</v>
      </c>
      <c r="Q199" t="str">
        <f>VLOOKUP(C199,'products '!$A$2:$H$3072,4,0)</f>
        <v>Shirts</v>
      </c>
      <c r="R199" t="str">
        <f>VLOOKUP(C199,'products '!$A$2:$H$3072,5,0)</f>
        <v>Wrogn</v>
      </c>
      <c r="S199">
        <f>VLOOKUP(C199,'products '!$A$2:$H$3072,6,0)</f>
        <v>42</v>
      </c>
      <c r="T199" t="str">
        <f>VLOOKUP(C199,'products '!$A$2:$H$3072,7,0)</f>
        <v>Orange</v>
      </c>
      <c r="U199">
        <f>VLOOKUP(C199,'products '!$A$2:$H$3072,8,0)</f>
        <v>5</v>
      </c>
    </row>
    <row r="200" spans="1:21" x14ac:dyDescent="0.3">
      <c r="A200" t="s">
        <v>3617</v>
      </c>
      <c r="B200" t="s">
        <v>3383</v>
      </c>
      <c r="C200" t="s">
        <v>2381</v>
      </c>
      <c r="D200" s="1">
        <f t="shared" ca="1" si="3"/>
        <v>44290</v>
      </c>
      <c r="E200" s="1" t="str">
        <f ca="1">TEXT(Table1[[#This Row],[Date]],"mmm")</f>
        <v>Apr</v>
      </c>
      <c r="F200" s="1" t="str">
        <f ca="1">TEXT(Table1[[#This Row],[Date]],"yyyy")</f>
        <v>2021</v>
      </c>
      <c r="G200" s="2">
        <v>1189</v>
      </c>
      <c r="H200" s="2">
        <v>0.4</v>
      </c>
      <c r="I200" s="2" t="str" cm="1">
        <f t="array" ref="I200">_xlfn.IFS(Table1[[#This Row],[Discount]]&lt;=0.2,"Low",Table1[[#This Row],[Discount]]&lt;=0.4,"Medium",Table1[[#This Row],[Discount]]&gt;0.4,"High")</f>
        <v>Medium</v>
      </c>
      <c r="J200" s="2">
        <f>Table1[[#This Row],[Original Price]]*(1-Table1[[#This Row],[Discount]])</f>
        <v>713.4</v>
      </c>
      <c r="K200">
        <f>VLOOKUP(B200,customers!$A$2:$D$101,2,0)</f>
        <v>39</v>
      </c>
      <c r="L200" t="str" cm="1">
        <f t="array" ref="L200">_xlfn.IFS(Table1[[#This Row],[Age]]&lt;=12,"Kids",Table1[[#This Row],[Age]]&lt;=19,"Teenage",Table1[[#This Row],[Age]]&lt;=29,"Young Adult",Table1[[#This Row],[Age]]&lt;=45,"Adult",Table1[[#This Row],[Age]]&gt;=46,"Senior")</f>
        <v>Adult</v>
      </c>
      <c r="M200" t="str">
        <f>VLOOKUP(B200,customers!A$2:D$101,3,0)</f>
        <v>Udaipur</v>
      </c>
      <c r="N200" t="str">
        <f>VLOOKUP(B200,customers!$A$2:$D$101,4,0)</f>
        <v>Rajasthan</v>
      </c>
      <c r="O200" t="str">
        <f>VLOOKUP(C200,'products '!$A$2:$H$3072,2,0)</f>
        <v>Men</v>
      </c>
      <c r="P200" t="str">
        <f>VLOOKUP(C200,'products '!$A$2:$H$3072,3,0)</f>
        <v>Topwear</v>
      </c>
      <c r="Q200" t="str">
        <f>VLOOKUP(C200,'products '!$A$2:$H$3072,4,0)</f>
        <v>Shirts</v>
      </c>
      <c r="R200" t="str">
        <f>VLOOKUP(C200,'products '!$A$2:$H$3072,5,0)</f>
        <v>Wrogn</v>
      </c>
      <c r="S200">
        <f>VLOOKUP(C200,'products '!$A$2:$H$3072,6,0)</f>
        <v>42</v>
      </c>
      <c r="T200" t="str">
        <f>VLOOKUP(C200,'products '!$A$2:$H$3072,7,0)</f>
        <v>Orange</v>
      </c>
      <c r="U200">
        <f>VLOOKUP(C200,'products '!$A$2:$H$3072,8,0)</f>
        <v>4</v>
      </c>
    </row>
    <row r="201" spans="1:21" x14ac:dyDescent="0.3">
      <c r="A201" t="s">
        <v>3618</v>
      </c>
      <c r="B201" t="s">
        <v>3384</v>
      </c>
      <c r="C201" t="s">
        <v>2381</v>
      </c>
      <c r="D201" s="1">
        <f t="shared" ca="1" si="3"/>
        <v>44264</v>
      </c>
      <c r="E201" s="1" t="str">
        <f ca="1">TEXT(Table1[[#This Row],[Date]],"mmm")</f>
        <v>Mar</v>
      </c>
      <c r="F201" s="1" t="str">
        <f ca="1">TEXT(Table1[[#This Row],[Date]],"yyyy")</f>
        <v>2021</v>
      </c>
      <c r="G201" s="2">
        <v>426</v>
      </c>
      <c r="H201" s="2">
        <v>0.4</v>
      </c>
      <c r="I201" s="2" t="str" cm="1">
        <f t="array" ref="I201">_xlfn.IFS(Table1[[#This Row],[Discount]]&lt;=0.2,"Low",Table1[[#This Row],[Discount]]&lt;=0.4,"Medium",Table1[[#This Row],[Discount]]&gt;0.4,"High")</f>
        <v>Medium</v>
      </c>
      <c r="J201" s="2">
        <f>Table1[[#This Row],[Original Price]]*(1-Table1[[#This Row],[Discount]])</f>
        <v>255.6</v>
      </c>
      <c r="K201">
        <f>VLOOKUP(B201,customers!$A$2:$D$101,2,0)</f>
        <v>40</v>
      </c>
      <c r="L201" t="str" cm="1">
        <f t="array" ref="L201">_xlfn.IFS(Table1[[#This Row],[Age]]&lt;=12,"Kids",Table1[[#This Row],[Age]]&lt;=19,"Teenage",Table1[[#This Row],[Age]]&lt;=29,"Young Adult",Table1[[#This Row],[Age]]&lt;=45,"Adult",Table1[[#This Row],[Age]]&gt;=46,"Senior")</f>
        <v>Adult</v>
      </c>
      <c r="M201" t="str">
        <f>VLOOKUP(B201,customers!A$2:D$101,3,0)</f>
        <v>Udaipur</v>
      </c>
      <c r="N201" t="str">
        <f>VLOOKUP(B201,customers!$A$2:$D$101,4,0)</f>
        <v>Rajasthan</v>
      </c>
      <c r="O201" t="str">
        <f>VLOOKUP(C201,'products '!$A$2:$H$3072,2,0)</f>
        <v>Men</v>
      </c>
      <c r="P201" t="str">
        <f>VLOOKUP(C201,'products '!$A$2:$H$3072,3,0)</f>
        <v>Topwear</v>
      </c>
      <c r="Q201" t="str">
        <f>VLOOKUP(C201,'products '!$A$2:$H$3072,4,0)</f>
        <v>Shirts</v>
      </c>
      <c r="R201" t="str">
        <f>VLOOKUP(C201,'products '!$A$2:$H$3072,5,0)</f>
        <v>Wrogn</v>
      </c>
      <c r="S201">
        <f>VLOOKUP(C201,'products '!$A$2:$H$3072,6,0)</f>
        <v>42</v>
      </c>
      <c r="T201" t="str">
        <f>VLOOKUP(C201,'products '!$A$2:$H$3072,7,0)</f>
        <v>Orange</v>
      </c>
      <c r="U201">
        <f>VLOOKUP(C201,'products '!$A$2:$H$3072,8,0)</f>
        <v>4</v>
      </c>
    </row>
    <row r="202" spans="1:21" x14ac:dyDescent="0.3">
      <c r="A202" t="s">
        <v>3619</v>
      </c>
      <c r="B202" t="s">
        <v>3285</v>
      </c>
      <c r="C202" t="s">
        <v>2381</v>
      </c>
      <c r="D202" s="1">
        <f t="shared" ca="1" si="3"/>
        <v>44980</v>
      </c>
      <c r="E202" s="1" t="str">
        <f ca="1">TEXT(Table1[[#This Row],[Date]],"mmm")</f>
        <v>Feb</v>
      </c>
      <c r="F202" s="1" t="str">
        <f ca="1">TEXT(Table1[[#This Row],[Date]],"yyyy")</f>
        <v>2023</v>
      </c>
      <c r="G202" s="2">
        <v>1126</v>
      </c>
      <c r="H202" s="2">
        <v>0.4</v>
      </c>
      <c r="I202" s="2" t="str" cm="1">
        <f t="array" ref="I202">_xlfn.IFS(Table1[[#This Row],[Discount]]&lt;=0.2,"Low",Table1[[#This Row],[Discount]]&lt;=0.4,"Medium",Table1[[#This Row],[Discount]]&gt;0.4,"High")</f>
        <v>Medium</v>
      </c>
      <c r="J202" s="2">
        <f>Table1[[#This Row],[Original Price]]*(1-Table1[[#This Row],[Discount]])</f>
        <v>675.6</v>
      </c>
      <c r="K202">
        <f>VLOOKUP(B202,customers!$A$2:$D$101,2,0)</f>
        <v>30</v>
      </c>
      <c r="L202" t="str" cm="1">
        <f t="array" ref="L202">_xlfn.IFS(Table1[[#This Row],[Age]]&lt;=12,"Kids",Table1[[#This Row],[Age]]&lt;=19,"Teenage",Table1[[#This Row],[Age]]&lt;=29,"Young Adult",Table1[[#This Row],[Age]]&lt;=45,"Adult",Table1[[#This Row],[Age]]&gt;=46,"Senior")</f>
        <v>Adult</v>
      </c>
      <c r="M202" t="str">
        <f>VLOOKUP(B202,customers!A$2:D$101,3,0)</f>
        <v>Mumbai</v>
      </c>
      <c r="N202" t="str">
        <f>VLOOKUP(B202,customers!$A$2:$D$101,4,0)</f>
        <v>Maharashtra</v>
      </c>
      <c r="O202" t="str">
        <f>VLOOKUP(C202,'products '!$A$2:$H$3072,2,0)</f>
        <v>Men</v>
      </c>
      <c r="P202" t="str">
        <f>VLOOKUP(C202,'products '!$A$2:$H$3072,3,0)</f>
        <v>Topwear</v>
      </c>
      <c r="Q202" t="str">
        <f>VLOOKUP(C202,'products '!$A$2:$H$3072,4,0)</f>
        <v>Shirts</v>
      </c>
      <c r="R202" t="str">
        <f>VLOOKUP(C202,'products '!$A$2:$H$3072,5,0)</f>
        <v>Wrogn</v>
      </c>
      <c r="S202">
        <f>VLOOKUP(C202,'products '!$A$2:$H$3072,6,0)</f>
        <v>42</v>
      </c>
      <c r="T202" t="str">
        <f>VLOOKUP(C202,'products '!$A$2:$H$3072,7,0)</f>
        <v>Orange</v>
      </c>
      <c r="U202">
        <f>VLOOKUP(C202,'products '!$A$2:$H$3072,8,0)</f>
        <v>4</v>
      </c>
    </row>
    <row r="203" spans="1:21" x14ac:dyDescent="0.3">
      <c r="A203" t="s">
        <v>3620</v>
      </c>
      <c r="B203" t="s">
        <v>3286</v>
      </c>
      <c r="C203" t="s">
        <v>2381</v>
      </c>
      <c r="D203" s="1">
        <f t="shared" ca="1" si="3"/>
        <v>44599</v>
      </c>
      <c r="E203" s="1" t="str">
        <f ca="1">TEXT(Table1[[#This Row],[Date]],"mmm")</f>
        <v>Feb</v>
      </c>
      <c r="F203" s="1" t="str">
        <f ca="1">TEXT(Table1[[#This Row],[Date]],"yyyy")</f>
        <v>2022</v>
      </c>
      <c r="G203" s="2">
        <v>1145</v>
      </c>
      <c r="H203" s="2">
        <v>0.4</v>
      </c>
      <c r="I203" s="2" t="str" cm="1">
        <f t="array" ref="I203">_xlfn.IFS(Table1[[#This Row],[Discount]]&lt;=0.2,"Low",Table1[[#This Row],[Discount]]&lt;=0.4,"Medium",Table1[[#This Row],[Discount]]&gt;0.4,"High")</f>
        <v>Medium</v>
      </c>
      <c r="J203" s="2">
        <f>Table1[[#This Row],[Original Price]]*(1-Table1[[#This Row],[Discount]])</f>
        <v>687</v>
      </c>
      <c r="K203">
        <f>VLOOKUP(B203,customers!$A$2:$D$101,2,0)</f>
        <v>35</v>
      </c>
      <c r="L203" t="str" cm="1">
        <f t="array" ref="L203">_xlfn.IFS(Table1[[#This Row],[Age]]&lt;=12,"Kids",Table1[[#This Row],[Age]]&lt;=19,"Teenage",Table1[[#This Row],[Age]]&lt;=29,"Young Adult",Table1[[#This Row],[Age]]&lt;=45,"Adult",Table1[[#This Row],[Age]]&gt;=46,"Senior")</f>
        <v>Adult</v>
      </c>
      <c r="M203" t="str">
        <f>VLOOKUP(B203,customers!A$2:D$101,3,0)</f>
        <v>Mumbai</v>
      </c>
      <c r="N203" t="str">
        <f>VLOOKUP(B203,customers!$A$2:$D$101,4,0)</f>
        <v>Maharashtra</v>
      </c>
      <c r="O203" t="str">
        <f>VLOOKUP(C203,'products '!$A$2:$H$3072,2,0)</f>
        <v>Men</v>
      </c>
      <c r="P203" t="str">
        <f>VLOOKUP(C203,'products '!$A$2:$H$3072,3,0)</f>
        <v>Topwear</v>
      </c>
      <c r="Q203" t="str">
        <f>VLOOKUP(C203,'products '!$A$2:$H$3072,4,0)</f>
        <v>Shirts</v>
      </c>
      <c r="R203" t="str">
        <f>VLOOKUP(C203,'products '!$A$2:$H$3072,5,0)</f>
        <v>Wrogn</v>
      </c>
      <c r="S203">
        <f>VLOOKUP(C203,'products '!$A$2:$H$3072,6,0)</f>
        <v>42</v>
      </c>
      <c r="T203" t="str">
        <f>VLOOKUP(C203,'products '!$A$2:$H$3072,7,0)</f>
        <v>Orange</v>
      </c>
      <c r="U203">
        <f>VLOOKUP(C203,'products '!$A$2:$H$3072,8,0)</f>
        <v>4</v>
      </c>
    </row>
    <row r="204" spans="1:21" x14ac:dyDescent="0.3">
      <c r="A204" t="s">
        <v>3621</v>
      </c>
      <c r="B204" t="s">
        <v>3287</v>
      </c>
      <c r="C204" t="s">
        <v>2382</v>
      </c>
      <c r="D204" s="1">
        <f t="shared" ca="1" si="3"/>
        <v>44941</v>
      </c>
      <c r="E204" s="1" t="str">
        <f ca="1">TEXT(Table1[[#This Row],[Date]],"mmm")</f>
        <v>Jan</v>
      </c>
      <c r="F204" s="1" t="str">
        <f ca="1">TEXT(Table1[[#This Row],[Date]],"yyyy")</f>
        <v>2023</v>
      </c>
      <c r="G204" s="2">
        <v>1235</v>
      </c>
      <c r="H204" s="2">
        <v>0.4</v>
      </c>
      <c r="I204" s="2" t="str" cm="1">
        <f t="array" ref="I204">_xlfn.IFS(Table1[[#This Row],[Discount]]&lt;=0.2,"Low",Table1[[#This Row],[Discount]]&lt;=0.4,"Medium",Table1[[#This Row],[Discount]]&gt;0.4,"High")</f>
        <v>Medium</v>
      </c>
      <c r="J204" s="2">
        <f>Table1[[#This Row],[Original Price]]*(1-Table1[[#This Row],[Discount]])</f>
        <v>741</v>
      </c>
      <c r="K204">
        <f>VLOOKUP(B204,customers!$A$2:$D$101,2,0)</f>
        <v>36</v>
      </c>
      <c r="L204" t="str" cm="1">
        <f t="array" ref="L204">_xlfn.IFS(Table1[[#This Row],[Age]]&lt;=12,"Kids",Table1[[#This Row],[Age]]&lt;=19,"Teenage",Table1[[#This Row],[Age]]&lt;=29,"Young Adult",Table1[[#This Row],[Age]]&lt;=45,"Adult",Table1[[#This Row],[Age]]&gt;=46,"Senior")</f>
        <v>Adult</v>
      </c>
      <c r="M204" t="str">
        <f>VLOOKUP(B204,customers!A$2:D$101,3,0)</f>
        <v>Mumbai</v>
      </c>
      <c r="N204" t="str">
        <f>VLOOKUP(B204,customers!$A$2:$D$101,4,0)</f>
        <v>Maharashtra</v>
      </c>
      <c r="O204" t="str">
        <f>VLOOKUP(C204,'products '!$A$2:$H$3072,2,0)</f>
        <v>Men</v>
      </c>
      <c r="P204" t="str">
        <f>VLOOKUP(C204,'products '!$A$2:$H$3072,3,0)</f>
        <v>Topwear</v>
      </c>
      <c r="Q204" t="str">
        <f>VLOOKUP(C204,'products '!$A$2:$H$3072,4,0)</f>
        <v>Shirts</v>
      </c>
      <c r="R204" t="str">
        <f>VLOOKUP(C204,'products '!$A$2:$H$3072,5,0)</f>
        <v>Wrogn</v>
      </c>
      <c r="S204">
        <f>VLOOKUP(C204,'products '!$A$2:$H$3072,6,0)</f>
        <v>42</v>
      </c>
      <c r="T204" t="str">
        <f>VLOOKUP(C204,'products '!$A$2:$H$3072,7,0)</f>
        <v>Orange</v>
      </c>
      <c r="U204">
        <f>VLOOKUP(C204,'products '!$A$2:$H$3072,8,0)</f>
        <v>2</v>
      </c>
    </row>
    <row r="205" spans="1:21" x14ac:dyDescent="0.3">
      <c r="A205" t="s">
        <v>3622</v>
      </c>
      <c r="B205" t="s">
        <v>3288</v>
      </c>
      <c r="C205" t="s">
        <v>2383</v>
      </c>
      <c r="D205" s="1">
        <f t="shared" ca="1" si="3"/>
        <v>44728</v>
      </c>
      <c r="E205" s="1" t="str">
        <f ca="1">TEXT(Table1[[#This Row],[Date]],"mmm")</f>
        <v>Jun</v>
      </c>
      <c r="F205" s="1" t="str">
        <f ca="1">TEXT(Table1[[#This Row],[Date]],"yyyy")</f>
        <v>2022</v>
      </c>
      <c r="G205" s="2">
        <v>1564</v>
      </c>
      <c r="H205" s="2">
        <v>0.45</v>
      </c>
      <c r="I205" s="2" t="str" cm="1">
        <f t="array" ref="I205">_xlfn.IFS(Table1[[#This Row],[Discount]]&lt;=0.2,"Low",Table1[[#This Row],[Discount]]&lt;=0.4,"Medium",Table1[[#This Row],[Discount]]&gt;0.4,"High")</f>
        <v>High</v>
      </c>
      <c r="J205" s="2">
        <f>Table1[[#This Row],[Original Price]]*(1-Table1[[#This Row],[Discount]])</f>
        <v>860.2</v>
      </c>
      <c r="K205">
        <f>VLOOKUP(B205,customers!$A$2:$D$101,2,0)</f>
        <v>40</v>
      </c>
      <c r="L205" t="str" cm="1">
        <f t="array" ref="L205">_xlfn.IFS(Table1[[#This Row],[Age]]&lt;=12,"Kids",Table1[[#This Row],[Age]]&lt;=19,"Teenage",Table1[[#This Row],[Age]]&lt;=29,"Young Adult",Table1[[#This Row],[Age]]&lt;=45,"Adult",Table1[[#This Row],[Age]]&gt;=46,"Senior")</f>
        <v>Adult</v>
      </c>
      <c r="M205" t="str">
        <f>VLOOKUP(B205,customers!A$2:D$101,3,0)</f>
        <v>Pune</v>
      </c>
      <c r="N205" t="str">
        <f>VLOOKUP(B205,customers!$A$2:$D$101,4,0)</f>
        <v>Maharashtra</v>
      </c>
      <c r="O205" t="str">
        <f>VLOOKUP(C205,'products '!$A$2:$H$3072,2,0)</f>
        <v>Men</v>
      </c>
      <c r="P205" t="str">
        <f>VLOOKUP(C205,'products '!$A$2:$H$3072,3,0)</f>
        <v>Topwear</v>
      </c>
      <c r="Q205" t="str">
        <f>VLOOKUP(C205,'products '!$A$2:$H$3072,4,0)</f>
        <v>Shirts</v>
      </c>
      <c r="R205" t="str">
        <f>VLOOKUP(C205,'products '!$A$2:$H$3072,5,0)</f>
        <v>Wrogn</v>
      </c>
      <c r="S205">
        <f>VLOOKUP(C205,'products '!$A$2:$H$3072,6,0)</f>
        <v>42</v>
      </c>
      <c r="T205" t="str">
        <f>VLOOKUP(C205,'products '!$A$2:$H$3072,7,0)</f>
        <v>Orange</v>
      </c>
      <c r="U205">
        <f>VLOOKUP(C205,'products '!$A$2:$H$3072,8,0)</f>
        <v>5</v>
      </c>
    </row>
    <row r="206" spans="1:21" x14ac:dyDescent="0.3">
      <c r="A206" t="s">
        <v>3623</v>
      </c>
      <c r="B206" t="s">
        <v>3289</v>
      </c>
      <c r="C206" t="s">
        <v>2384</v>
      </c>
      <c r="D206" s="1">
        <f t="shared" ca="1" si="3"/>
        <v>44719</v>
      </c>
      <c r="E206" s="1" t="str">
        <f ca="1">TEXT(Table1[[#This Row],[Date]],"mmm")</f>
        <v>Jun</v>
      </c>
      <c r="F206" s="1" t="str">
        <f ca="1">TEXT(Table1[[#This Row],[Date]],"yyyy")</f>
        <v>2022</v>
      </c>
      <c r="G206" s="2">
        <v>654</v>
      </c>
      <c r="H206" s="2">
        <v>0.45</v>
      </c>
      <c r="I206" s="2" t="str" cm="1">
        <f t="array" ref="I206">_xlfn.IFS(Table1[[#This Row],[Discount]]&lt;=0.2,"Low",Table1[[#This Row],[Discount]]&lt;=0.4,"Medium",Table1[[#This Row],[Discount]]&gt;0.4,"High")</f>
        <v>High</v>
      </c>
      <c r="J206" s="2">
        <f>Table1[[#This Row],[Original Price]]*(1-Table1[[#This Row],[Discount]])</f>
        <v>359.70000000000005</v>
      </c>
      <c r="K206">
        <f>VLOOKUP(B206,customers!$A$2:$D$101,2,0)</f>
        <v>25</v>
      </c>
      <c r="L206" t="str" cm="1">
        <f t="array" ref="L206">_xlfn.IFS(Table1[[#This Row],[Age]]&lt;=12,"Kids",Table1[[#This Row],[Age]]&lt;=19,"Teenage",Table1[[#This Row],[Age]]&lt;=29,"Young Adult",Table1[[#This Row],[Age]]&lt;=45,"Adult",Table1[[#This Row],[Age]]&gt;=46,"Senior")</f>
        <v>Young Adult</v>
      </c>
      <c r="M206" t="str">
        <f>VLOOKUP(B206,customers!A$2:D$101,3,0)</f>
        <v>Pune</v>
      </c>
      <c r="N206" t="str">
        <f>VLOOKUP(B206,customers!$A$2:$D$101,4,0)</f>
        <v>Maharashtra</v>
      </c>
      <c r="O206" t="str">
        <f>VLOOKUP(C206,'products '!$A$2:$H$3072,2,0)</f>
        <v>Men</v>
      </c>
      <c r="P206" t="str">
        <f>VLOOKUP(C206,'products '!$A$2:$H$3072,3,0)</f>
        <v>Topwear</v>
      </c>
      <c r="Q206" t="str">
        <f>VLOOKUP(C206,'products '!$A$2:$H$3072,4,0)</f>
        <v>Shirts</v>
      </c>
      <c r="R206" t="str">
        <f>VLOOKUP(C206,'products '!$A$2:$H$3072,5,0)</f>
        <v>Wrogn</v>
      </c>
      <c r="S206">
        <f>VLOOKUP(C206,'products '!$A$2:$H$3072,6,0)</f>
        <v>36</v>
      </c>
      <c r="T206" t="str">
        <f>VLOOKUP(C206,'products '!$A$2:$H$3072,7,0)</f>
        <v>Khaki</v>
      </c>
      <c r="U206">
        <f>VLOOKUP(C206,'products '!$A$2:$H$3072,8,0)</f>
        <v>5</v>
      </c>
    </row>
    <row r="207" spans="1:21" x14ac:dyDescent="0.3">
      <c r="A207" t="s">
        <v>3624</v>
      </c>
      <c r="B207" t="s">
        <v>3290</v>
      </c>
      <c r="C207" t="s">
        <v>2385</v>
      </c>
      <c r="D207" s="1">
        <f t="shared" ca="1" si="3"/>
        <v>44571</v>
      </c>
      <c r="E207" s="1" t="str">
        <f ca="1">TEXT(Table1[[#This Row],[Date]],"mmm")</f>
        <v>Jan</v>
      </c>
      <c r="F207" s="1" t="str">
        <f ca="1">TEXT(Table1[[#This Row],[Date]],"yyyy")</f>
        <v>2022</v>
      </c>
      <c r="G207" s="2">
        <v>854</v>
      </c>
      <c r="H207" s="2">
        <v>0.45</v>
      </c>
      <c r="I207" s="2" t="str" cm="1">
        <f t="array" ref="I207">_xlfn.IFS(Table1[[#This Row],[Discount]]&lt;=0.2,"Low",Table1[[#This Row],[Discount]]&lt;=0.4,"Medium",Table1[[#This Row],[Discount]]&gt;0.4,"High")</f>
        <v>High</v>
      </c>
      <c r="J207" s="2">
        <f>Table1[[#This Row],[Original Price]]*(1-Table1[[#This Row],[Discount]])</f>
        <v>469.70000000000005</v>
      </c>
      <c r="K207">
        <f>VLOOKUP(B207,customers!$A$2:$D$101,2,0)</f>
        <v>16</v>
      </c>
      <c r="L207" t="str" cm="1">
        <f t="array" ref="L207">_xlfn.IFS(Table1[[#This Row],[Age]]&lt;=12,"Kids",Table1[[#This Row],[Age]]&lt;=19,"Teenage",Table1[[#This Row],[Age]]&lt;=29,"Young Adult",Table1[[#This Row],[Age]]&lt;=45,"Adult",Table1[[#This Row],[Age]]&gt;=46,"Senior")</f>
        <v>Teenage</v>
      </c>
      <c r="M207" t="str">
        <f>VLOOKUP(B207,customers!A$2:D$101,3,0)</f>
        <v>Pune</v>
      </c>
      <c r="N207" t="str">
        <f>VLOOKUP(B207,customers!$A$2:$D$101,4,0)</f>
        <v>Maharashtra</v>
      </c>
      <c r="O207" t="str">
        <f>VLOOKUP(C207,'products '!$A$2:$H$3072,2,0)</f>
        <v>Men</v>
      </c>
      <c r="P207" t="str">
        <f>VLOOKUP(C207,'products '!$A$2:$H$3072,3,0)</f>
        <v>Topwear</v>
      </c>
      <c r="Q207" t="str">
        <f>VLOOKUP(C207,'products '!$A$2:$H$3072,4,0)</f>
        <v>Shirts</v>
      </c>
      <c r="R207" t="str">
        <f>VLOOKUP(C207,'products '!$A$2:$H$3072,5,0)</f>
        <v>Wrogn</v>
      </c>
      <c r="S207">
        <f>VLOOKUP(C207,'products '!$A$2:$H$3072,6,0)</f>
        <v>36</v>
      </c>
      <c r="T207" t="str">
        <f>VLOOKUP(C207,'products '!$A$2:$H$3072,7,0)</f>
        <v>Khaki</v>
      </c>
      <c r="U207">
        <f>VLOOKUP(C207,'products '!$A$2:$H$3072,8,0)</f>
        <v>5</v>
      </c>
    </row>
    <row r="208" spans="1:21" x14ac:dyDescent="0.3">
      <c r="A208" t="s">
        <v>3625</v>
      </c>
      <c r="B208" t="s">
        <v>3291</v>
      </c>
      <c r="C208" t="s">
        <v>2386</v>
      </c>
      <c r="D208" s="1">
        <f t="shared" ca="1" si="3"/>
        <v>44568</v>
      </c>
      <c r="E208" s="1" t="str">
        <f ca="1">TEXT(Table1[[#This Row],[Date]],"mmm")</f>
        <v>Jan</v>
      </c>
      <c r="F208" s="1" t="str">
        <f ca="1">TEXT(Table1[[#This Row],[Date]],"yyyy")</f>
        <v>2022</v>
      </c>
      <c r="G208" s="2">
        <v>475</v>
      </c>
      <c r="H208" s="2">
        <v>0.47</v>
      </c>
      <c r="I208" s="2" t="str" cm="1">
        <f t="array" ref="I208">_xlfn.IFS(Table1[[#This Row],[Discount]]&lt;=0.2,"Low",Table1[[#This Row],[Discount]]&lt;=0.4,"Medium",Table1[[#This Row],[Discount]]&gt;0.4,"High")</f>
        <v>High</v>
      </c>
      <c r="J208" s="2">
        <f>Table1[[#This Row],[Original Price]]*(1-Table1[[#This Row],[Discount]])</f>
        <v>251.75</v>
      </c>
      <c r="K208">
        <f>VLOOKUP(B208,customers!$A$2:$D$101,2,0)</f>
        <v>23</v>
      </c>
      <c r="L208" t="str" cm="1">
        <f t="array" ref="L208">_xlfn.IFS(Table1[[#This Row],[Age]]&lt;=12,"Kids",Table1[[#This Row],[Age]]&lt;=19,"Teenage",Table1[[#This Row],[Age]]&lt;=29,"Young Adult",Table1[[#This Row],[Age]]&lt;=45,"Adult",Table1[[#This Row],[Age]]&gt;=46,"Senior")</f>
        <v>Young Adult</v>
      </c>
      <c r="M208" t="str">
        <f>VLOOKUP(B208,customers!A$2:D$101,3,0)</f>
        <v>Pune</v>
      </c>
      <c r="N208" t="str">
        <f>VLOOKUP(B208,customers!$A$2:$D$101,4,0)</f>
        <v>Maharashtra</v>
      </c>
      <c r="O208" t="str">
        <f>VLOOKUP(C208,'products '!$A$2:$H$3072,2,0)</f>
        <v>Men</v>
      </c>
      <c r="P208" t="str">
        <f>VLOOKUP(C208,'products '!$A$2:$H$3072,3,0)</f>
        <v>Topwear</v>
      </c>
      <c r="Q208" t="str">
        <f>VLOOKUP(C208,'products '!$A$2:$H$3072,4,0)</f>
        <v>Shirts</v>
      </c>
      <c r="R208" t="str">
        <f>VLOOKUP(C208,'products '!$A$2:$H$3072,5,0)</f>
        <v>Wrogn</v>
      </c>
      <c r="S208">
        <f>VLOOKUP(C208,'products '!$A$2:$H$3072,6,0)</f>
        <v>36</v>
      </c>
      <c r="T208" t="str">
        <f>VLOOKUP(C208,'products '!$A$2:$H$3072,7,0)</f>
        <v>Khaki</v>
      </c>
      <c r="U208">
        <f>VLOOKUP(C208,'products '!$A$2:$H$3072,8,0)</f>
        <v>4</v>
      </c>
    </row>
    <row r="209" spans="1:21" x14ac:dyDescent="0.3">
      <c r="A209" t="s">
        <v>3626</v>
      </c>
      <c r="B209" t="s">
        <v>3292</v>
      </c>
      <c r="C209" t="s">
        <v>2387</v>
      </c>
      <c r="D209" s="1">
        <f t="shared" ca="1" si="3"/>
        <v>44684</v>
      </c>
      <c r="E209" s="1" t="str">
        <f ca="1">TEXT(Table1[[#This Row],[Date]],"mmm")</f>
        <v>May</v>
      </c>
      <c r="F209" s="1" t="str">
        <f ca="1">TEXT(Table1[[#This Row],[Date]],"yyyy")</f>
        <v>2022</v>
      </c>
      <c r="G209" s="2">
        <v>349</v>
      </c>
      <c r="H209" s="2">
        <v>0.47</v>
      </c>
      <c r="I209" s="2" t="str" cm="1">
        <f t="array" ref="I209">_xlfn.IFS(Table1[[#This Row],[Discount]]&lt;=0.2,"Low",Table1[[#This Row],[Discount]]&lt;=0.4,"Medium",Table1[[#This Row],[Discount]]&gt;0.4,"High")</f>
        <v>High</v>
      </c>
      <c r="J209" s="2">
        <f>Table1[[#This Row],[Original Price]]*(1-Table1[[#This Row],[Discount]])</f>
        <v>184.97</v>
      </c>
      <c r="K209">
        <f>VLOOKUP(B209,customers!$A$2:$D$101,2,0)</f>
        <v>22</v>
      </c>
      <c r="L209" t="str" cm="1">
        <f t="array" ref="L209">_xlfn.IFS(Table1[[#This Row],[Age]]&lt;=12,"Kids",Table1[[#This Row],[Age]]&lt;=19,"Teenage",Table1[[#This Row],[Age]]&lt;=29,"Young Adult",Table1[[#This Row],[Age]]&lt;=45,"Adult",Table1[[#This Row],[Age]]&gt;=46,"Senior")</f>
        <v>Young Adult</v>
      </c>
      <c r="M209" t="str">
        <f>VLOOKUP(B209,customers!A$2:D$101,3,0)</f>
        <v>Pune</v>
      </c>
      <c r="N209" t="str">
        <f>VLOOKUP(B209,customers!$A$2:$D$101,4,0)</f>
        <v>Maharashtra</v>
      </c>
      <c r="O209" t="str">
        <f>VLOOKUP(C209,'products '!$A$2:$H$3072,2,0)</f>
        <v>Men</v>
      </c>
      <c r="P209" t="str">
        <f>VLOOKUP(C209,'products '!$A$2:$H$3072,3,0)</f>
        <v>Topwear</v>
      </c>
      <c r="Q209" t="str">
        <f>VLOOKUP(C209,'products '!$A$2:$H$3072,4,0)</f>
        <v>Sweatshirts</v>
      </c>
      <c r="R209" t="str">
        <f>VLOOKUP(C209,'products '!$A$2:$H$3072,5,0)</f>
        <v>Roadster</v>
      </c>
      <c r="S209">
        <f>VLOOKUP(C209,'products '!$A$2:$H$3072,6,0)</f>
        <v>36</v>
      </c>
      <c r="T209" t="str">
        <f>VLOOKUP(C209,'products '!$A$2:$H$3072,7,0)</f>
        <v>Khaki</v>
      </c>
      <c r="U209">
        <f>VLOOKUP(C209,'products '!$A$2:$H$3072,8,0)</f>
        <v>4</v>
      </c>
    </row>
    <row r="210" spans="1:21" x14ac:dyDescent="0.3">
      <c r="A210" t="s">
        <v>3627</v>
      </c>
      <c r="B210" t="s">
        <v>3293</v>
      </c>
      <c r="C210" t="s">
        <v>2388</v>
      </c>
      <c r="D210" s="1">
        <f t="shared" ca="1" si="3"/>
        <v>45013</v>
      </c>
      <c r="E210" s="1" t="str">
        <f ca="1">TEXT(Table1[[#This Row],[Date]],"mmm")</f>
        <v>Mar</v>
      </c>
      <c r="F210" s="1" t="str">
        <f ca="1">TEXT(Table1[[#This Row],[Date]],"yyyy")</f>
        <v>2023</v>
      </c>
      <c r="G210" s="2">
        <v>350</v>
      </c>
      <c r="H210" s="2">
        <v>0.46</v>
      </c>
      <c r="I210" s="2" t="str" cm="1">
        <f t="array" ref="I210">_xlfn.IFS(Table1[[#This Row],[Discount]]&lt;=0.2,"Low",Table1[[#This Row],[Discount]]&lt;=0.4,"Medium",Table1[[#This Row],[Discount]]&gt;0.4,"High")</f>
        <v>High</v>
      </c>
      <c r="J210" s="2">
        <f>Table1[[#This Row],[Original Price]]*(1-Table1[[#This Row],[Discount]])</f>
        <v>189</v>
      </c>
      <c r="K210">
        <f>VLOOKUP(B210,customers!$A$2:$D$101,2,0)</f>
        <v>17</v>
      </c>
      <c r="L210" t="str" cm="1">
        <f t="array" ref="L210">_xlfn.IFS(Table1[[#This Row],[Age]]&lt;=12,"Kids",Table1[[#This Row],[Age]]&lt;=19,"Teenage",Table1[[#This Row],[Age]]&lt;=29,"Young Adult",Table1[[#This Row],[Age]]&lt;=45,"Adult",Table1[[#This Row],[Age]]&gt;=46,"Senior")</f>
        <v>Teenage</v>
      </c>
      <c r="M210" t="str">
        <f>VLOOKUP(B210,customers!A$2:D$101,3,0)</f>
        <v>Hyderabad</v>
      </c>
      <c r="N210" t="str">
        <f>VLOOKUP(B210,customers!$A$2:$D$101,4,0)</f>
        <v>Telangana</v>
      </c>
      <c r="O210" t="str">
        <f>VLOOKUP(C210,'products '!$A$2:$H$3072,2,0)</f>
        <v>Men</v>
      </c>
      <c r="P210" t="str">
        <f>VLOOKUP(C210,'products '!$A$2:$H$3072,3,0)</f>
        <v>Topwear</v>
      </c>
      <c r="Q210" t="str">
        <f>VLOOKUP(C210,'products '!$A$2:$H$3072,4,0)</f>
        <v>Sweatshirts</v>
      </c>
      <c r="R210" t="str">
        <f>VLOOKUP(C210,'products '!$A$2:$H$3072,5,0)</f>
        <v>Roadster</v>
      </c>
      <c r="S210">
        <f>VLOOKUP(C210,'products '!$A$2:$H$3072,6,0)</f>
        <v>40</v>
      </c>
      <c r="T210" t="str">
        <f>VLOOKUP(C210,'products '!$A$2:$H$3072,7,0)</f>
        <v>Orange</v>
      </c>
      <c r="U210">
        <f>VLOOKUP(C210,'products '!$A$2:$H$3072,8,0)</f>
        <v>4</v>
      </c>
    </row>
    <row r="211" spans="1:21" x14ac:dyDescent="0.3">
      <c r="A211" t="s">
        <v>3628</v>
      </c>
      <c r="B211" t="s">
        <v>3294</v>
      </c>
      <c r="C211" t="s">
        <v>2389</v>
      </c>
      <c r="D211" s="1">
        <f t="shared" ca="1" si="3"/>
        <v>44375</v>
      </c>
      <c r="E211" s="1" t="str">
        <f ca="1">TEXT(Table1[[#This Row],[Date]],"mmm")</f>
        <v>Jun</v>
      </c>
      <c r="F211" s="1" t="str">
        <f ca="1">TEXT(Table1[[#This Row],[Date]],"yyyy")</f>
        <v>2021</v>
      </c>
      <c r="G211" s="2">
        <v>351</v>
      </c>
      <c r="H211" s="2">
        <v>0.46</v>
      </c>
      <c r="I211" s="2" t="str" cm="1">
        <f t="array" ref="I211">_xlfn.IFS(Table1[[#This Row],[Discount]]&lt;=0.2,"Low",Table1[[#This Row],[Discount]]&lt;=0.4,"Medium",Table1[[#This Row],[Discount]]&gt;0.4,"High")</f>
        <v>High</v>
      </c>
      <c r="J211" s="2">
        <f>Table1[[#This Row],[Original Price]]*(1-Table1[[#This Row],[Discount]])</f>
        <v>189.54000000000002</v>
      </c>
      <c r="K211">
        <f>VLOOKUP(B211,customers!$A$2:$D$101,2,0)</f>
        <v>19</v>
      </c>
      <c r="L211" t="str" cm="1">
        <f t="array" ref="L211">_xlfn.IFS(Table1[[#This Row],[Age]]&lt;=12,"Kids",Table1[[#This Row],[Age]]&lt;=19,"Teenage",Table1[[#This Row],[Age]]&lt;=29,"Young Adult",Table1[[#This Row],[Age]]&lt;=45,"Adult",Table1[[#This Row],[Age]]&gt;=46,"Senior")</f>
        <v>Teenage</v>
      </c>
      <c r="M211" t="str">
        <f>VLOOKUP(B211,customers!A$2:D$101,3,0)</f>
        <v>Hyderabad</v>
      </c>
      <c r="N211" t="str">
        <f>VLOOKUP(B211,customers!$A$2:$D$101,4,0)</f>
        <v>Telangana</v>
      </c>
      <c r="O211" t="str">
        <f>VLOOKUP(C211,'products '!$A$2:$H$3072,2,0)</f>
        <v>Men</v>
      </c>
      <c r="P211" t="str">
        <f>VLOOKUP(C211,'products '!$A$2:$H$3072,3,0)</f>
        <v>Topwear</v>
      </c>
      <c r="Q211" t="str">
        <f>VLOOKUP(C211,'products '!$A$2:$H$3072,4,0)</f>
        <v>Sweatshirts</v>
      </c>
      <c r="R211" t="str">
        <f>VLOOKUP(C211,'products '!$A$2:$H$3072,5,0)</f>
        <v>Roadster</v>
      </c>
      <c r="S211">
        <f>VLOOKUP(C211,'products '!$A$2:$H$3072,6,0)</f>
        <v>40</v>
      </c>
      <c r="T211" t="str">
        <f>VLOOKUP(C211,'products '!$A$2:$H$3072,7,0)</f>
        <v>Orange</v>
      </c>
      <c r="U211">
        <f>VLOOKUP(C211,'products '!$A$2:$H$3072,8,0)</f>
        <v>5</v>
      </c>
    </row>
    <row r="212" spans="1:21" x14ac:dyDescent="0.3">
      <c r="A212" t="s">
        <v>3629</v>
      </c>
      <c r="B212" t="s">
        <v>3295</v>
      </c>
      <c r="C212" t="s">
        <v>2390</v>
      </c>
      <c r="D212" s="1">
        <f t="shared" ca="1" si="3"/>
        <v>44902</v>
      </c>
      <c r="E212" s="1" t="str">
        <f ca="1">TEXT(Table1[[#This Row],[Date]],"mmm")</f>
        <v>Dec</v>
      </c>
      <c r="F212" s="1" t="str">
        <f ca="1">TEXT(Table1[[#This Row],[Date]],"yyyy")</f>
        <v>2022</v>
      </c>
      <c r="G212" s="2">
        <v>352</v>
      </c>
      <c r="H212" s="2">
        <v>0.46</v>
      </c>
      <c r="I212" s="2" t="str" cm="1">
        <f t="array" ref="I212">_xlfn.IFS(Table1[[#This Row],[Discount]]&lt;=0.2,"Low",Table1[[#This Row],[Discount]]&lt;=0.4,"Medium",Table1[[#This Row],[Discount]]&gt;0.4,"High")</f>
        <v>High</v>
      </c>
      <c r="J212" s="2">
        <f>Table1[[#This Row],[Original Price]]*(1-Table1[[#This Row],[Discount]])</f>
        <v>190.08</v>
      </c>
      <c r="K212">
        <f>VLOOKUP(B212,customers!$A$2:$D$101,2,0)</f>
        <v>18</v>
      </c>
      <c r="L212" t="str" cm="1">
        <f t="array" ref="L212">_xlfn.IFS(Table1[[#This Row],[Age]]&lt;=12,"Kids",Table1[[#This Row],[Age]]&lt;=19,"Teenage",Table1[[#This Row],[Age]]&lt;=29,"Young Adult",Table1[[#This Row],[Age]]&lt;=45,"Adult",Table1[[#This Row],[Age]]&gt;=46,"Senior")</f>
        <v>Teenage</v>
      </c>
      <c r="M212" t="str">
        <f>VLOOKUP(B212,customers!A$2:D$101,3,0)</f>
        <v>Hyderabad</v>
      </c>
      <c r="N212" t="str">
        <f>VLOOKUP(B212,customers!$A$2:$D$101,4,0)</f>
        <v>Telangana</v>
      </c>
      <c r="O212" t="str">
        <f>VLOOKUP(C212,'products '!$A$2:$H$3072,2,0)</f>
        <v>Men</v>
      </c>
      <c r="P212" t="str">
        <f>VLOOKUP(C212,'products '!$A$2:$H$3072,3,0)</f>
        <v>Topwear</v>
      </c>
      <c r="Q212" t="str">
        <f>VLOOKUP(C212,'products '!$A$2:$H$3072,4,0)</f>
        <v>Sweatshirts</v>
      </c>
      <c r="R212" t="str">
        <f>VLOOKUP(C212,'products '!$A$2:$H$3072,5,0)</f>
        <v>Roadster</v>
      </c>
      <c r="S212">
        <f>VLOOKUP(C212,'products '!$A$2:$H$3072,6,0)</f>
        <v>40</v>
      </c>
      <c r="T212" t="str">
        <f>VLOOKUP(C212,'products '!$A$2:$H$3072,7,0)</f>
        <v>Orange</v>
      </c>
      <c r="U212">
        <f>VLOOKUP(C212,'products '!$A$2:$H$3072,8,0)</f>
        <v>5</v>
      </c>
    </row>
    <row r="213" spans="1:21" x14ac:dyDescent="0.3">
      <c r="A213" t="s">
        <v>3630</v>
      </c>
      <c r="B213" t="s">
        <v>3296</v>
      </c>
      <c r="C213" t="s">
        <v>2391</v>
      </c>
      <c r="D213" s="1">
        <f t="shared" ca="1" si="3"/>
        <v>44628</v>
      </c>
      <c r="E213" s="1" t="str">
        <f ca="1">TEXT(Table1[[#This Row],[Date]],"mmm")</f>
        <v>Mar</v>
      </c>
      <c r="F213" s="1" t="str">
        <f ca="1">TEXT(Table1[[#This Row],[Date]],"yyyy")</f>
        <v>2022</v>
      </c>
      <c r="G213" s="2">
        <v>353</v>
      </c>
      <c r="H213" s="2">
        <v>0.3</v>
      </c>
      <c r="I213" s="2" t="str" cm="1">
        <f t="array" ref="I213">_xlfn.IFS(Table1[[#This Row],[Discount]]&lt;=0.2,"Low",Table1[[#This Row],[Discount]]&lt;=0.4,"Medium",Table1[[#This Row],[Discount]]&gt;0.4,"High")</f>
        <v>Medium</v>
      </c>
      <c r="J213" s="2">
        <f>Table1[[#This Row],[Original Price]]*(1-Table1[[#This Row],[Discount]])</f>
        <v>247.1</v>
      </c>
      <c r="K213">
        <f>VLOOKUP(B213,customers!$A$2:$D$101,2,0)</f>
        <v>20</v>
      </c>
      <c r="L213" t="str" cm="1">
        <f t="array" ref="L213">_xlfn.IFS(Table1[[#This Row],[Age]]&lt;=12,"Kids",Table1[[#This Row],[Age]]&lt;=19,"Teenage",Table1[[#This Row],[Age]]&lt;=29,"Young Adult",Table1[[#This Row],[Age]]&lt;=45,"Adult",Table1[[#This Row],[Age]]&gt;=46,"Senior")</f>
        <v>Young Adult</v>
      </c>
      <c r="M213" t="str">
        <f>VLOOKUP(B213,customers!A$2:D$101,3,0)</f>
        <v>Hyderabad</v>
      </c>
      <c r="N213" t="str">
        <f>VLOOKUP(B213,customers!$A$2:$D$101,4,0)</f>
        <v>Telangana</v>
      </c>
      <c r="O213" t="str">
        <f>VLOOKUP(C213,'products '!$A$2:$H$3072,2,0)</f>
        <v>Men</v>
      </c>
      <c r="P213" t="str">
        <f>VLOOKUP(C213,'products '!$A$2:$H$3072,3,0)</f>
        <v>Topwear</v>
      </c>
      <c r="Q213" t="str">
        <f>VLOOKUP(C213,'products '!$A$2:$H$3072,4,0)</f>
        <v>Sweatshirts</v>
      </c>
      <c r="R213" t="str">
        <f>VLOOKUP(C213,'products '!$A$2:$H$3072,5,0)</f>
        <v>Roadster</v>
      </c>
      <c r="S213">
        <f>VLOOKUP(C213,'products '!$A$2:$H$3072,6,0)</f>
        <v>40</v>
      </c>
      <c r="T213" t="str">
        <f>VLOOKUP(C213,'products '!$A$2:$H$3072,7,0)</f>
        <v>Blue</v>
      </c>
      <c r="U213">
        <f>VLOOKUP(C213,'products '!$A$2:$H$3072,8,0)</f>
        <v>3</v>
      </c>
    </row>
    <row r="214" spans="1:21" x14ac:dyDescent="0.3">
      <c r="A214" t="s">
        <v>3631</v>
      </c>
      <c r="B214" t="s">
        <v>3297</v>
      </c>
      <c r="C214" t="s">
        <v>2392</v>
      </c>
      <c r="D214" s="1">
        <f t="shared" ca="1" si="3"/>
        <v>44600</v>
      </c>
      <c r="E214" s="1" t="str">
        <f ca="1">TEXT(Table1[[#This Row],[Date]],"mmm")</f>
        <v>Feb</v>
      </c>
      <c r="F214" s="1" t="str">
        <f ca="1">TEXT(Table1[[#This Row],[Date]],"yyyy")</f>
        <v>2022</v>
      </c>
      <c r="G214" s="2">
        <v>354</v>
      </c>
      <c r="H214" s="2">
        <v>0.3</v>
      </c>
      <c r="I214" s="2" t="str" cm="1">
        <f t="array" ref="I214">_xlfn.IFS(Table1[[#This Row],[Discount]]&lt;=0.2,"Low",Table1[[#This Row],[Discount]]&lt;=0.4,"Medium",Table1[[#This Row],[Discount]]&gt;0.4,"High")</f>
        <v>Medium</v>
      </c>
      <c r="J214" s="2">
        <f>Table1[[#This Row],[Original Price]]*(1-Table1[[#This Row],[Discount]])</f>
        <v>247.79999999999998</v>
      </c>
      <c r="K214">
        <f>VLOOKUP(B214,customers!$A$2:$D$101,2,0)</f>
        <v>22</v>
      </c>
      <c r="L214" t="str" cm="1">
        <f t="array" ref="L214">_xlfn.IFS(Table1[[#This Row],[Age]]&lt;=12,"Kids",Table1[[#This Row],[Age]]&lt;=19,"Teenage",Table1[[#This Row],[Age]]&lt;=29,"Young Adult",Table1[[#This Row],[Age]]&lt;=45,"Adult",Table1[[#This Row],[Age]]&gt;=46,"Senior")</f>
        <v>Young Adult</v>
      </c>
      <c r="M214" t="str">
        <f>VLOOKUP(B214,customers!A$2:D$101,3,0)</f>
        <v>Raipur</v>
      </c>
      <c r="N214" t="str">
        <f>VLOOKUP(B214,customers!$A$2:$D$101,4,0)</f>
        <v>Chhatisgarh</v>
      </c>
      <c r="O214" t="str">
        <f>VLOOKUP(C214,'products '!$A$2:$H$3072,2,0)</f>
        <v>Men</v>
      </c>
      <c r="P214" t="str">
        <f>VLOOKUP(C214,'products '!$A$2:$H$3072,3,0)</f>
        <v>Topwear</v>
      </c>
      <c r="Q214" t="str">
        <f>VLOOKUP(C214,'products '!$A$2:$H$3072,4,0)</f>
        <v>Sweatshirts</v>
      </c>
      <c r="R214" t="str">
        <f>VLOOKUP(C214,'products '!$A$2:$H$3072,5,0)</f>
        <v>Roadster</v>
      </c>
      <c r="S214">
        <f>VLOOKUP(C214,'products '!$A$2:$H$3072,6,0)</f>
        <v>42</v>
      </c>
      <c r="T214" t="str">
        <f>VLOOKUP(C214,'products '!$A$2:$H$3072,7,0)</f>
        <v>Blue</v>
      </c>
      <c r="U214">
        <f>VLOOKUP(C214,'products '!$A$2:$H$3072,8,0)</f>
        <v>5</v>
      </c>
    </row>
    <row r="215" spans="1:21" x14ac:dyDescent="0.3">
      <c r="A215" t="s">
        <v>3632</v>
      </c>
      <c r="B215" t="s">
        <v>3298</v>
      </c>
      <c r="C215" t="s">
        <v>2393</v>
      </c>
      <c r="D215" s="1">
        <f t="shared" ca="1" si="3"/>
        <v>44932</v>
      </c>
      <c r="E215" s="1" t="str">
        <f ca="1">TEXT(Table1[[#This Row],[Date]],"mmm")</f>
        <v>Jan</v>
      </c>
      <c r="F215" s="1" t="str">
        <f ca="1">TEXT(Table1[[#This Row],[Date]],"yyyy")</f>
        <v>2023</v>
      </c>
      <c r="G215" s="2">
        <v>355</v>
      </c>
      <c r="H215" s="2">
        <v>0.3</v>
      </c>
      <c r="I215" s="2" t="str" cm="1">
        <f t="array" ref="I215">_xlfn.IFS(Table1[[#This Row],[Discount]]&lt;=0.2,"Low",Table1[[#This Row],[Discount]]&lt;=0.4,"Medium",Table1[[#This Row],[Discount]]&gt;0.4,"High")</f>
        <v>Medium</v>
      </c>
      <c r="J215" s="2">
        <f>Table1[[#This Row],[Original Price]]*(1-Table1[[#This Row],[Discount]])</f>
        <v>248.49999999999997</v>
      </c>
      <c r="K215">
        <f>VLOOKUP(B215,customers!$A$2:$D$101,2,0)</f>
        <v>25</v>
      </c>
      <c r="L215" t="str" cm="1">
        <f t="array" ref="L215">_xlfn.IFS(Table1[[#This Row],[Age]]&lt;=12,"Kids",Table1[[#This Row],[Age]]&lt;=19,"Teenage",Table1[[#This Row],[Age]]&lt;=29,"Young Adult",Table1[[#This Row],[Age]]&lt;=45,"Adult",Table1[[#This Row],[Age]]&gt;=46,"Senior")</f>
        <v>Young Adult</v>
      </c>
      <c r="M215" t="str">
        <f>VLOOKUP(B215,customers!A$2:D$101,3,0)</f>
        <v>Raipur</v>
      </c>
      <c r="N215" t="str">
        <f>VLOOKUP(B215,customers!$A$2:$D$101,4,0)</f>
        <v>Chhatisgarh</v>
      </c>
      <c r="O215" t="str">
        <f>VLOOKUP(C215,'products '!$A$2:$H$3072,2,0)</f>
        <v>Men</v>
      </c>
      <c r="P215" t="str">
        <f>VLOOKUP(C215,'products '!$A$2:$H$3072,3,0)</f>
        <v>Topwear</v>
      </c>
      <c r="Q215" t="str">
        <f>VLOOKUP(C215,'products '!$A$2:$H$3072,4,0)</f>
        <v>Sweatshirts</v>
      </c>
      <c r="R215" t="str">
        <f>VLOOKUP(C215,'products '!$A$2:$H$3072,5,0)</f>
        <v>Roadster</v>
      </c>
      <c r="S215">
        <f>VLOOKUP(C215,'products '!$A$2:$H$3072,6,0)</f>
        <v>42</v>
      </c>
      <c r="T215" t="str">
        <f>VLOOKUP(C215,'products '!$A$2:$H$3072,7,0)</f>
        <v>Blue</v>
      </c>
      <c r="U215">
        <f>VLOOKUP(C215,'products '!$A$2:$H$3072,8,0)</f>
        <v>5</v>
      </c>
    </row>
    <row r="216" spans="1:21" x14ac:dyDescent="0.3">
      <c r="A216" t="s">
        <v>3633</v>
      </c>
      <c r="B216" t="s">
        <v>3299</v>
      </c>
      <c r="C216" t="s">
        <v>2394</v>
      </c>
      <c r="D216" s="1">
        <f t="shared" ca="1" si="3"/>
        <v>44363</v>
      </c>
      <c r="E216" s="1" t="str">
        <f ca="1">TEXT(Table1[[#This Row],[Date]],"mmm")</f>
        <v>Jun</v>
      </c>
      <c r="F216" s="1" t="str">
        <f ca="1">TEXT(Table1[[#This Row],[Date]],"yyyy")</f>
        <v>2021</v>
      </c>
      <c r="G216" s="2">
        <v>356</v>
      </c>
      <c r="H216" s="2">
        <v>0.3</v>
      </c>
      <c r="I216" s="2" t="str" cm="1">
        <f t="array" ref="I216">_xlfn.IFS(Table1[[#This Row],[Discount]]&lt;=0.2,"Low",Table1[[#This Row],[Discount]]&lt;=0.4,"Medium",Table1[[#This Row],[Discount]]&gt;0.4,"High")</f>
        <v>Medium</v>
      </c>
      <c r="J216" s="2">
        <f>Table1[[#This Row],[Original Price]]*(1-Table1[[#This Row],[Discount]])</f>
        <v>249.2</v>
      </c>
      <c r="K216">
        <f>VLOOKUP(B216,customers!$A$2:$D$101,2,0)</f>
        <v>27</v>
      </c>
      <c r="L216" t="str" cm="1">
        <f t="array" ref="L216">_xlfn.IFS(Table1[[#This Row],[Age]]&lt;=12,"Kids",Table1[[#This Row],[Age]]&lt;=19,"Teenage",Table1[[#This Row],[Age]]&lt;=29,"Young Adult",Table1[[#This Row],[Age]]&lt;=45,"Adult",Table1[[#This Row],[Age]]&gt;=46,"Senior")</f>
        <v>Young Adult</v>
      </c>
      <c r="M216" t="str">
        <f>VLOOKUP(B216,customers!A$2:D$101,3,0)</f>
        <v>Ahmedabad</v>
      </c>
      <c r="N216" t="str">
        <f>VLOOKUP(B216,customers!$A$2:$D$101,4,0)</f>
        <v>Gujrat</v>
      </c>
      <c r="O216" t="str">
        <f>VLOOKUP(C216,'products '!$A$2:$H$3072,2,0)</f>
        <v>Men</v>
      </c>
      <c r="P216" t="str">
        <f>VLOOKUP(C216,'products '!$A$2:$H$3072,3,0)</f>
        <v>Topwear</v>
      </c>
      <c r="Q216" t="str">
        <f>VLOOKUP(C216,'products '!$A$2:$H$3072,4,0)</f>
        <v>Sweatshirts</v>
      </c>
      <c r="R216" t="str">
        <f>VLOOKUP(C216,'products '!$A$2:$H$3072,5,0)</f>
        <v>Roadster</v>
      </c>
      <c r="S216">
        <f>VLOOKUP(C216,'products '!$A$2:$H$3072,6,0)</f>
        <v>42</v>
      </c>
      <c r="T216" t="str">
        <f>VLOOKUP(C216,'products '!$A$2:$H$3072,7,0)</f>
        <v>Black</v>
      </c>
      <c r="U216">
        <f>VLOOKUP(C216,'products '!$A$2:$H$3072,8,0)</f>
        <v>4</v>
      </c>
    </row>
    <row r="217" spans="1:21" x14ac:dyDescent="0.3">
      <c r="A217" t="s">
        <v>3634</v>
      </c>
      <c r="B217" t="s">
        <v>3300</v>
      </c>
      <c r="C217" t="s">
        <v>2395</v>
      </c>
      <c r="D217" s="1">
        <f t="shared" ca="1" si="3"/>
        <v>44278</v>
      </c>
      <c r="E217" s="1" t="str">
        <f ca="1">TEXT(Table1[[#This Row],[Date]],"mmm")</f>
        <v>Mar</v>
      </c>
      <c r="F217" s="1" t="str">
        <f ca="1">TEXT(Table1[[#This Row],[Date]],"yyyy")</f>
        <v>2021</v>
      </c>
      <c r="G217" s="2">
        <v>999</v>
      </c>
      <c r="H217" s="2">
        <v>0.3</v>
      </c>
      <c r="I217" s="2" t="str" cm="1">
        <f t="array" ref="I217">_xlfn.IFS(Table1[[#This Row],[Discount]]&lt;=0.2,"Low",Table1[[#This Row],[Discount]]&lt;=0.4,"Medium",Table1[[#This Row],[Discount]]&gt;0.4,"High")</f>
        <v>Medium</v>
      </c>
      <c r="J217" s="2">
        <f>Table1[[#This Row],[Original Price]]*(1-Table1[[#This Row],[Discount]])</f>
        <v>699.3</v>
      </c>
      <c r="K217">
        <f>VLOOKUP(B217,customers!$A$2:$D$101,2,0)</f>
        <v>29</v>
      </c>
      <c r="L217" t="str" cm="1">
        <f t="array" ref="L217">_xlfn.IFS(Table1[[#This Row],[Age]]&lt;=12,"Kids",Table1[[#This Row],[Age]]&lt;=19,"Teenage",Table1[[#This Row],[Age]]&lt;=29,"Young Adult",Table1[[#This Row],[Age]]&lt;=45,"Adult",Table1[[#This Row],[Age]]&gt;=46,"Senior")</f>
        <v>Young Adult</v>
      </c>
      <c r="M217" t="str">
        <f>VLOOKUP(B217,customers!A$2:D$101,3,0)</f>
        <v>Ahmedabad</v>
      </c>
      <c r="N217" t="str">
        <f>VLOOKUP(B217,customers!$A$2:$D$101,4,0)</f>
        <v>Gujrat</v>
      </c>
      <c r="O217" t="str">
        <f>VLOOKUP(C217,'products '!$A$2:$H$3072,2,0)</f>
        <v>Men</v>
      </c>
      <c r="P217" t="str">
        <f>VLOOKUP(C217,'products '!$A$2:$H$3072,3,0)</f>
        <v>Topwear</v>
      </c>
      <c r="Q217" t="str">
        <f>VLOOKUP(C217,'products '!$A$2:$H$3072,4,0)</f>
        <v>Sweatshirts</v>
      </c>
      <c r="R217" t="str">
        <f>VLOOKUP(C217,'products '!$A$2:$H$3072,5,0)</f>
        <v>Roadster</v>
      </c>
      <c r="S217">
        <f>VLOOKUP(C217,'products '!$A$2:$H$3072,6,0)</f>
        <v>42</v>
      </c>
      <c r="T217" t="str">
        <f>VLOOKUP(C217,'products '!$A$2:$H$3072,7,0)</f>
        <v>Black</v>
      </c>
      <c r="U217">
        <f>VLOOKUP(C217,'products '!$A$2:$H$3072,8,0)</f>
        <v>3</v>
      </c>
    </row>
    <row r="218" spans="1:21" x14ac:dyDescent="0.3">
      <c r="A218" t="s">
        <v>3635</v>
      </c>
      <c r="B218" t="s">
        <v>3301</v>
      </c>
      <c r="C218" t="s">
        <v>2396</v>
      </c>
      <c r="D218" s="1">
        <f t="shared" ca="1" si="3"/>
        <v>44792</v>
      </c>
      <c r="E218" s="1" t="str">
        <f ca="1">TEXT(Table1[[#This Row],[Date]],"mmm")</f>
        <v>Aug</v>
      </c>
      <c r="F218" s="1" t="str">
        <f ca="1">TEXT(Table1[[#This Row],[Date]],"yyyy")</f>
        <v>2022</v>
      </c>
      <c r="G218" s="2">
        <v>555</v>
      </c>
      <c r="H218" s="2">
        <v>0.35</v>
      </c>
      <c r="I218" s="2" t="str" cm="1">
        <f t="array" ref="I218">_xlfn.IFS(Table1[[#This Row],[Discount]]&lt;=0.2,"Low",Table1[[#This Row],[Discount]]&lt;=0.4,"Medium",Table1[[#This Row],[Discount]]&gt;0.4,"High")</f>
        <v>Medium</v>
      </c>
      <c r="J218" s="2">
        <f>Table1[[#This Row],[Original Price]]*(1-Table1[[#This Row],[Discount]])</f>
        <v>360.75</v>
      </c>
      <c r="K218">
        <f>VLOOKUP(B218,customers!$A$2:$D$101,2,0)</f>
        <v>23</v>
      </c>
      <c r="L218" t="str" cm="1">
        <f t="array" ref="L218">_xlfn.IFS(Table1[[#This Row],[Age]]&lt;=12,"Kids",Table1[[#This Row],[Age]]&lt;=19,"Teenage",Table1[[#This Row],[Age]]&lt;=29,"Young Adult",Table1[[#This Row],[Age]]&lt;=45,"Adult",Table1[[#This Row],[Age]]&gt;=46,"Senior")</f>
        <v>Young Adult</v>
      </c>
      <c r="M218" t="str">
        <f>VLOOKUP(B218,customers!A$2:D$101,3,0)</f>
        <v>Ahmedabad</v>
      </c>
      <c r="N218" t="str">
        <f>VLOOKUP(B218,customers!$A$2:$D$101,4,0)</f>
        <v>Gujrat</v>
      </c>
      <c r="O218" t="str">
        <f>VLOOKUP(C218,'products '!$A$2:$H$3072,2,0)</f>
        <v>Men</v>
      </c>
      <c r="P218" t="str">
        <f>VLOOKUP(C218,'products '!$A$2:$H$3072,3,0)</f>
        <v>Topwear</v>
      </c>
      <c r="Q218" t="str">
        <f>VLOOKUP(C218,'products '!$A$2:$H$3072,4,0)</f>
        <v>Sweatshirts</v>
      </c>
      <c r="R218" t="str">
        <f>VLOOKUP(C218,'products '!$A$2:$H$3072,5,0)</f>
        <v>Roadster</v>
      </c>
      <c r="S218">
        <f>VLOOKUP(C218,'products '!$A$2:$H$3072,6,0)</f>
        <v>44</v>
      </c>
      <c r="T218" t="str">
        <f>VLOOKUP(C218,'products '!$A$2:$H$3072,7,0)</f>
        <v>Black</v>
      </c>
      <c r="U218">
        <f>VLOOKUP(C218,'products '!$A$2:$H$3072,8,0)</f>
        <v>3</v>
      </c>
    </row>
    <row r="219" spans="1:21" x14ac:dyDescent="0.3">
      <c r="A219" t="s">
        <v>3636</v>
      </c>
      <c r="B219" t="s">
        <v>3302</v>
      </c>
      <c r="C219" t="s">
        <v>2397</v>
      </c>
      <c r="D219" s="1">
        <f t="shared" ca="1" si="3"/>
        <v>44681</v>
      </c>
      <c r="E219" s="1" t="str">
        <f ca="1">TEXT(Table1[[#This Row],[Date]],"mmm")</f>
        <v>Apr</v>
      </c>
      <c r="F219" s="1" t="str">
        <f ca="1">TEXT(Table1[[#This Row],[Date]],"yyyy")</f>
        <v>2022</v>
      </c>
      <c r="G219" s="2">
        <v>555</v>
      </c>
      <c r="H219" s="2">
        <v>0.35</v>
      </c>
      <c r="I219" s="2" t="str" cm="1">
        <f t="array" ref="I219">_xlfn.IFS(Table1[[#This Row],[Discount]]&lt;=0.2,"Low",Table1[[#This Row],[Discount]]&lt;=0.4,"Medium",Table1[[#This Row],[Discount]]&gt;0.4,"High")</f>
        <v>Medium</v>
      </c>
      <c r="J219" s="2">
        <f>Table1[[#This Row],[Original Price]]*(1-Table1[[#This Row],[Discount]])</f>
        <v>360.75</v>
      </c>
      <c r="K219">
        <f>VLOOKUP(B219,customers!$A$2:$D$101,2,0)</f>
        <v>25</v>
      </c>
      <c r="L219" t="str" cm="1">
        <f t="array" ref="L219">_xlfn.IFS(Table1[[#This Row],[Age]]&lt;=12,"Kids",Table1[[#This Row],[Age]]&lt;=19,"Teenage",Table1[[#This Row],[Age]]&lt;=29,"Young Adult",Table1[[#This Row],[Age]]&lt;=45,"Adult",Table1[[#This Row],[Age]]&gt;=46,"Senior")</f>
        <v>Young Adult</v>
      </c>
      <c r="M219" t="str">
        <f>VLOOKUP(B219,customers!A$2:D$101,3,0)</f>
        <v>Ahmedabad</v>
      </c>
      <c r="N219" t="str">
        <f>VLOOKUP(B219,customers!$A$2:$D$101,4,0)</f>
        <v>Gujrat</v>
      </c>
      <c r="O219" t="str">
        <f>VLOOKUP(C219,'products '!$A$2:$H$3072,2,0)</f>
        <v>Men</v>
      </c>
      <c r="P219" t="str">
        <f>VLOOKUP(C219,'products '!$A$2:$H$3072,3,0)</f>
        <v>Topwear</v>
      </c>
      <c r="Q219" t="str">
        <f>VLOOKUP(C219,'products '!$A$2:$H$3072,4,0)</f>
        <v>Sweatshirts</v>
      </c>
      <c r="R219" t="str">
        <f>VLOOKUP(C219,'products '!$A$2:$H$3072,5,0)</f>
        <v>Roadster</v>
      </c>
      <c r="S219">
        <f>VLOOKUP(C219,'products '!$A$2:$H$3072,6,0)</f>
        <v>44</v>
      </c>
      <c r="T219" t="str">
        <f>VLOOKUP(C219,'products '!$A$2:$H$3072,7,0)</f>
        <v>Black</v>
      </c>
      <c r="U219">
        <f>VLOOKUP(C219,'products '!$A$2:$H$3072,8,0)</f>
        <v>3</v>
      </c>
    </row>
    <row r="220" spans="1:21" x14ac:dyDescent="0.3">
      <c r="A220" t="s">
        <v>3637</v>
      </c>
      <c r="B220" t="s">
        <v>3303</v>
      </c>
      <c r="C220" t="s">
        <v>2398</v>
      </c>
      <c r="D220" s="1">
        <f t="shared" ca="1" si="3"/>
        <v>44274</v>
      </c>
      <c r="E220" s="1" t="str">
        <f ca="1">TEXT(Table1[[#This Row],[Date]],"mmm")</f>
        <v>Mar</v>
      </c>
      <c r="F220" s="1" t="str">
        <f ca="1">TEXT(Table1[[#This Row],[Date]],"yyyy")</f>
        <v>2021</v>
      </c>
      <c r="G220" s="2">
        <v>555</v>
      </c>
      <c r="H220" s="2">
        <v>0.35</v>
      </c>
      <c r="I220" s="2" t="str" cm="1">
        <f t="array" ref="I220">_xlfn.IFS(Table1[[#This Row],[Discount]]&lt;=0.2,"Low",Table1[[#This Row],[Discount]]&lt;=0.4,"Medium",Table1[[#This Row],[Discount]]&gt;0.4,"High")</f>
        <v>Medium</v>
      </c>
      <c r="J220" s="2">
        <f>Table1[[#This Row],[Original Price]]*(1-Table1[[#This Row],[Discount]])</f>
        <v>360.75</v>
      </c>
      <c r="K220">
        <f>VLOOKUP(B220,customers!$A$2:$D$101,2,0)</f>
        <v>24</v>
      </c>
      <c r="L220" t="str" cm="1">
        <f t="array" ref="L220">_xlfn.IFS(Table1[[#This Row],[Age]]&lt;=12,"Kids",Table1[[#This Row],[Age]]&lt;=19,"Teenage",Table1[[#This Row],[Age]]&lt;=29,"Young Adult",Table1[[#This Row],[Age]]&lt;=45,"Adult",Table1[[#This Row],[Age]]&gt;=46,"Senior")</f>
        <v>Young Adult</v>
      </c>
      <c r="M220" t="str">
        <f>VLOOKUP(B220,customers!A$2:D$101,3,0)</f>
        <v>Ahmedabad</v>
      </c>
      <c r="N220" t="str">
        <f>VLOOKUP(B220,customers!$A$2:$D$101,4,0)</f>
        <v>Gujrat</v>
      </c>
      <c r="O220" t="str">
        <f>VLOOKUP(C220,'products '!$A$2:$H$3072,2,0)</f>
        <v>Men</v>
      </c>
      <c r="P220" t="str">
        <f>VLOOKUP(C220,'products '!$A$2:$H$3072,3,0)</f>
        <v>Topwear</v>
      </c>
      <c r="Q220" t="str">
        <f>VLOOKUP(C220,'products '!$A$2:$H$3072,4,0)</f>
        <v>Sweatshirts</v>
      </c>
      <c r="R220" t="str">
        <f>VLOOKUP(C220,'products '!$A$2:$H$3072,5,0)</f>
        <v>Roadster</v>
      </c>
      <c r="S220">
        <f>VLOOKUP(C220,'products '!$A$2:$H$3072,6,0)</f>
        <v>44</v>
      </c>
      <c r="T220" t="str">
        <f>VLOOKUP(C220,'products '!$A$2:$H$3072,7,0)</f>
        <v>Grey</v>
      </c>
      <c r="U220">
        <f>VLOOKUP(C220,'products '!$A$2:$H$3072,8,0)</f>
        <v>3</v>
      </c>
    </row>
    <row r="221" spans="1:21" x14ac:dyDescent="0.3">
      <c r="A221" t="s">
        <v>3638</v>
      </c>
      <c r="B221" t="s">
        <v>3304</v>
      </c>
      <c r="C221" t="s">
        <v>2399</v>
      </c>
      <c r="D221" s="1">
        <f t="shared" ca="1" si="3"/>
        <v>44828</v>
      </c>
      <c r="E221" s="1" t="str">
        <f ca="1">TEXT(Table1[[#This Row],[Date]],"mmm")</f>
        <v>Sep</v>
      </c>
      <c r="F221" s="1" t="str">
        <f ca="1">TEXT(Table1[[#This Row],[Date]],"yyyy")</f>
        <v>2022</v>
      </c>
      <c r="G221" s="2">
        <v>555</v>
      </c>
      <c r="H221" s="2">
        <v>0.35</v>
      </c>
      <c r="I221" s="2" t="str" cm="1">
        <f t="array" ref="I221">_xlfn.IFS(Table1[[#This Row],[Discount]]&lt;=0.2,"Low",Table1[[#This Row],[Discount]]&lt;=0.4,"Medium",Table1[[#This Row],[Discount]]&gt;0.4,"High")</f>
        <v>Medium</v>
      </c>
      <c r="J221" s="2">
        <f>Table1[[#This Row],[Original Price]]*(1-Table1[[#This Row],[Discount]])</f>
        <v>360.75</v>
      </c>
      <c r="K221">
        <f>VLOOKUP(B221,customers!$A$2:$D$101,2,0)</f>
        <v>15</v>
      </c>
      <c r="L221" t="str" cm="1">
        <f t="array" ref="L221">_xlfn.IFS(Table1[[#This Row],[Age]]&lt;=12,"Kids",Table1[[#This Row],[Age]]&lt;=19,"Teenage",Table1[[#This Row],[Age]]&lt;=29,"Young Adult",Table1[[#This Row],[Age]]&lt;=45,"Adult",Table1[[#This Row],[Age]]&gt;=46,"Senior")</f>
        <v>Teenage</v>
      </c>
      <c r="M221" t="str">
        <f>VLOOKUP(B221,customers!A$2:D$101,3,0)</f>
        <v>Ahmedabad</v>
      </c>
      <c r="N221" t="str">
        <f>VLOOKUP(B221,customers!$A$2:$D$101,4,0)</f>
        <v>Gujrat</v>
      </c>
      <c r="O221" t="str">
        <f>VLOOKUP(C221,'products '!$A$2:$H$3072,2,0)</f>
        <v>Men</v>
      </c>
      <c r="P221" t="str">
        <f>VLOOKUP(C221,'products '!$A$2:$H$3072,3,0)</f>
        <v>Topwear</v>
      </c>
      <c r="Q221" t="str">
        <f>VLOOKUP(C221,'products '!$A$2:$H$3072,4,0)</f>
        <v>Sweatshirts</v>
      </c>
      <c r="R221" t="str">
        <f>VLOOKUP(C221,'products '!$A$2:$H$3072,5,0)</f>
        <v>Roadster</v>
      </c>
      <c r="S221">
        <f>VLOOKUP(C221,'products '!$A$2:$H$3072,6,0)</f>
        <v>44</v>
      </c>
      <c r="T221" t="str">
        <f>VLOOKUP(C221,'products '!$A$2:$H$3072,7,0)</f>
        <v>Grey</v>
      </c>
      <c r="U221">
        <f>VLOOKUP(C221,'products '!$A$2:$H$3072,8,0)</f>
        <v>3</v>
      </c>
    </row>
    <row r="222" spans="1:21" x14ac:dyDescent="0.3">
      <c r="A222" t="s">
        <v>3639</v>
      </c>
      <c r="B222" t="s">
        <v>3305</v>
      </c>
      <c r="C222" t="s">
        <v>2400</v>
      </c>
      <c r="D222" s="1">
        <f t="shared" ca="1" si="3"/>
        <v>44879</v>
      </c>
      <c r="E222" s="1" t="str">
        <f ca="1">TEXT(Table1[[#This Row],[Date]],"mmm")</f>
        <v>Nov</v>
      </c>
      <c r="F222" s="1" t="str">
        <f ca="1">TEXT(Table1[[#This Row],[Date]],"yyyy")</f>
        <v>2022</v>
      </c>
      <c r="G222" s="2">
        <v>1025</v>
      </c>
      <c r="H222" s="2">
        <v>0.35</v>
      </c>
      <c r="I222" s="2" t="str" cm="1">
        <f t="array" ref="I222">_xlfn.IFS(Table1[[#This Row],[Discount]]&lt;=0.2,"Low",Table1[[#This Row],[Discount]]&lt;=0.4,"Medium",Table1[[#This Row],[Discount]]&gt;0.4,"High")</f>
        <v>Medium</v>
      </c>
      <c r="J222" s="2">
        <f>Table1[[#This Row],[Original Price]]*(1-Table1[[#This Row],[Discount]])</f>
        <v>666.25</v>
      </c>
      <c r="K222">
        <f>VLOOKUP(B222,customers!$A$2:$D$101,2,0)</f>
        <v>19</v>
      </c>
      <c r="L222" t="str" cm="1">
        <f t="array" ref="L222">_xlfn.IFS(Table1[[#This Row],[Age]]&lt;=12,"Kids",Table1[[#This Row],[Age]]&lt;=19,"Teenage",Table1[[#This Row],[Age]]&lt;=29,"Young Adult",Table1[[#This Row],[Age]]&lt;=45,"Adult",Table1[[#This Row],[Age]]&gt;=46,"Senior")</f>
        <v>Teenage</v>
      </c>
      <c r="M222" t="str">
        <f>VLOOKUP(B222,customers!A$2:D$101,3,0)</f>
        <v>Vadodara</v>
      </c>
      <c r="N222" t="str">
        <f>VLOOKUP(B222,customers!$A$2:$D$101,4,0)</f>
        <v>Gujrat</v>
      </c>
      <c r="O222" t="str">
        <f>VLOOKUP(C222,'products '!$A$2:$H$3072,2,0)</f>
        <v>Men</v>
      </c>
      <c r="P222" t="str">
        <f>VLOOKUP(C222,'products '!$A$2:$H$3072,3,0)</f>
        <v>Topwear</v>
      </c>
      <c r="Q222" t="str">
        <f>VLOOKUP(C222,'products '!$A$2:$H$3072,4,0)</f>
        <v>Sweatshirts</v>
      </c>
      <c r="R222" t="str">
        <f>VLOOKUP(C222,'products '!$A$2:$H$3072,5,0)</f>
        <v>Roadster</v>
      </c>
      <c r="S222">
        <f>VLOOKUP(C222,'products '!$A$2:$H$3072,6,0)</f>
        <v>46</v>
      </c>
      <c r="T222" t="str">
        <f>VLOOKUP(C222,'products '!$A$2:$H$3072,7,0)</f>
        <v>Grey</v>
      </c>
      <c r="U222">
        <f>VLOOKUP(C222,'products '!$A$2:$H$3072,8,0)</f>
        <v>2</v>
      </c>
    </row>
    <row r="223" spans="1:21" x14ac:dyDescent="0.3">
      <c r="A223" t="s">
        <v>3640</v>
      </c>
      <c r="B223" t="s">
        <v>3306</v>
      </c>
      <c r="C223" t="s">
        <v>2401</v>
      </c>
      <c r="D223" s="1">
        <f t="shared" ca="1" si="3"/>
        <v>44713</v>
      </c>
      <c r="E223" s="1" t="str">
        <f ca="1">TEXT(Table1[[#This Row],[Date]],"mmm")</f>
        <v>Jun</v>
      </c>
      <c r="F223" s="1" t="str">
        <f ca="1">TEXT(Table1[[#This Row],[Date]],"yyyy")</f>
        <v>2022</v>
      </c>
      <c r="G223" s="2">
        <v>1025</v>
      </c>
      <c r="H223" s="2">
        <v>0.35</v>
      </c>
      <c r="I223" s="2" t="str" cm="1">
        <f t="array" ref="I223">_xlfn.IFS(Table1[[#This Row],[Discount]]&lt;=0.2,"Low",Table1[[#This Row],[Discount]]&lt;=0.4,"Medium",Table1[[#This Row],[Discount]]&gt;0.4,"High")</f>
        <v>Medium</v>
      </c>
      <c r="J223" s="2">
        <f>Table1[[#This Row],[Original Price]]*(1-Table1[[#This Row],[Discount]])</f>
        <v>666.25</v>
      </c>
      <c r="K223">
        <f>VLOOKUP(B223,customers!$A$2:$D$101,2,0)</f>
        <v>19</v>
      </c>
      <c r="L223" t="str" cm="1">
        <f t="array" ref="L223">_xlfn.IFS(Table1[[#This Row],[Age]]&lt;=12,"Kids",Table1[[#This Row],[Age]]&lt;=19,"Teenage",Table1[[#This Row],[Age]]&lt;=29,"Young Adult",Table1[[#This Row],[Age]]&lt;=45,"Adult",Table1[[#This Row],[Age]]&gt;=46,"Senior")</f>
        <v>Teenage</v>
      </c>
      <c r="M223" t="str">
        <f>VLOOKUP(B223,customers!A$2:D$101,3,0)</f>
        <v>Vadodara</v>
      </c>
      <c r="N223" t="str">
        <f>VLOOKUP(B223,customers!$A$2:$D$101,4,0)</f>
        <v>Gujrat</v>
      </c>
      <c r="O223" t="str">
        <f>VLOOKUP(C223,'products '!$A$2:$H$3072,2,0)</f>
        <v>Men</v>
      </c>
      <c r="P223" t="str">
        <f>VLOOKUP(C223,'products '!$A$2:$H$3072,3,0)</f>
        <v>Topwear</v>
      </c>
      <c r="Q223" t="str">
        <f>VLOOKUP(C223,'products '!$A$2:$H$3072,4,0)</f>
        <v>Sweatshirts</v>
      </c>
      <c r="R223" t="str">
        <f>VLOOKUP(C223,'products '!$A$2:$H$3072,5,0)</f>
        <v>Roadster</v>
      </c>
      <c r="S223">
        <f>VLOOKUP(C223,'products '!$A$2:$H$3072,6,0)</f>
        <v>46</v>
      </c>
      <c r="T223" t="str">
        <f>VLOOKUP(C223,'products '!$A$2:$H$3072,7,0)</f>
        <v>Grey</v>
      </c>
      <c r="U223">
        <f>VLOOKUP(C223,'products '!$A$2:$H$3072,8,0)</f>
        <v>2</v>
      </c>
    </row>
    <row r="224" spans="1:21" x14ac:dyDescent="0.3">
      <c r="A224" t="s">
        <v>3641</v>
      </c>
      <c r="B224" t="s">
        <v>3307</v>
      </c>
      <c r="C224" t="s">
        <v>2401</v>
      </c>
      <c r="D224" s="1">
        <f t="shared" ca="1" si="3"/>
        <v>44521</v>
      </c>
      <c r="E224" s="1" t="str">
        <f ca="1">TEXT(Table1[[#This Row],[Date]],"mmm")</f>
        <v>Nov</v>
      </c>
      <c r="F224" s="1" t="str">
        <f ca="1">TEXT(Table1[[#This Row],[Date]],"yyyy")</f>
        <v>2021</v>
      </c>
      <c r="G224" s="2">
        <v>1025</v>
      </c>
      <c r="H224" s="2">
        <v>0.4</v>
      </c>
      <c r="I224" s="2" t="str" cm="1">
        <f t="array" ref="I224">_xlfn.IFS(Table1[[#This Row],[Discount]]&lt;=0.2,"Low",Table1[[#This Row],[Discount]]&lt;=0.4,"Medium",Table1[[#This Row],[Discount]]&gt;0.4,"High")</f>
        <v>Medium</v>
      </c>
      <c r="J224" s="2">
        <f>Table1[[#This Row],[Original Price]]*(1-Table1[[#This Row],[Discount]])</f>
        <v>615</v>
      </c>
      <c r="K224">
        <f>VLOOKUP(B224,customers!$A$2:$D$101,2,0)</f>
        <v>19</v>
      </c>
      <c r="L224" t="str" cm="1">
        <f t="array" ref="L224">_xlfn.IFS(Table1[[#This Row],[Age]]&lt;=12,"Kids",Table1[[#This Row],[Age]]&lt;=19,"Teenage",Table1[[#This Row],[Age]]&lt;=29,"Young Adult",Table1[[#This Row],[Age]]&lt;=45,"Adult",Table1[[#This Row],[Age]]&gt;=46,"Senior")</f>
        <v>Teenage</v>
      </c>
      <c r="M224" t="str">
        <f>VLOOKUP(B224,customers!A$2:D$101,3,0)</f>
        <v>Vadodara</v>
      </c>
      <c r="N224" t="str">
        <f>VLOOKUP(B224,customers!$A$2:$D$101,4,0)</f>
        <v>Gujrat</v>
      </c>
      <c r="O224" t="str">
        <f>VLOOKUP(C224,'products '!$A$2:$H$3072,2,0)</f>
        <v>Men</v>
      </c>
      <c r="P224" t="str">
        <f>VLOOKUP(C224,'products '!$A$2:$H$3072,3,0)</f>
        <v>Topwear</v>
      </c>
      <c r="Q224" t="str">
        <f>VLOOKUP(C224,'products '!$A$2:$H$3072,4,0)</f>
        <v>Sweatshirts</v>
      </c>
      <c r="R224" t="str">
        <f>VLOOKUP(C224,'products '!$A$2:$H$3072,5,0)</f>
        <v>Roadster</v>
      </c>
      <c r="S224">
        <f>VLOOKUP(C224,'products '!$A$2:$H$3072,6,0)</f>
        <v>46</v>
      </c>
      <c r="T224" t="str">
        <f>VLOOKUP(C224,'products '!$A$2:$H$3072,7,0)</f>
        <v>Grey</v>
      </c>
      <c r="U224">
        <f>VLOOKUP(C224,'products '!$A$2:$H$3072,8,0)</f>
        <v>2</v>
      </c>
    </row>
    <row r="225" spans="1:21" x14ac:dyDescent="0.3">
      <c r="A225" t="s">
        <v>3642</v>
      </c>
      <c r="B225" t="s">
        <v>3308</v>
      </c>
      <c r="C225" t="s">
        <v>2401</v>
      </c>
      <c r="D225" s="1">
        <f t="shared" ca="1" si="3"/>
        <v>44948</v>
      </c>
      <c r="E225" s="1" t="str">
        <f ca="1">TEXT(Table1[[#This Row],[Date]],"mmm")</f>
        <v>Jan</v>
      </c>
      <c r="F225" s="1" t="str">
        <f ca="1">TEXT(Table1[[#This Row],[Date]],"yyyy")</f>
        <v>2023</v>
      </c>
      <c r="G225" s="2">
        <v>555</v>
      </c>
      <c r="H225" s="2">
        <v>0.4</v>
      </c>
      <c r="I225" s="2" t="str" cm="1">
        <f t="array" ref="I225">_xlfn.IFS(Table1[[#This Row],[Discount]]&lt;=0.2,"Low",Table1[[#This Row],[Discount]]&lt;=0.4,"Medium",Table1[[#This Row],[Discount]]&gt;0.4,"High")</f>
        <v>Medium</v>
      </c>
      <c r="J225" s="2">
        <f>Table1[[#This Row],[Original Price]]*(1-Table1[[#This Row],[Discount]])</f>
        <v>333</v>
      </c>
      <c r="K225">
        <f>VLOOKUP(B225,customers!$A$2:$D$101,2,0)</f>
        <v>22</v>
      </c>
      <c r="L225" t="str" cm="1">
        <f t="array" ref="L225">_xlfn.IFS(Table1[[#This Row],[Age]]&lt;=12,"Kids",Table1[[#This Row],[Age]]&lt;=19,"Teenage",Table1[[#This Row],[Age]]&lt;=29,"Young Adult",Table1[[#This Row],[Age]]&lt;=45,"Adult",Table1[[#This Row],[Age]]&gt;=46,"Senior")</f>
        <v>Young Adult</v>
      </c>
      <c r="M225" t="str">
        <f>VLOOKUP(B225,customers!A$2:D$101,3,0)</f>
        <v>Vadodara</v>
      </c>
      <c r="N225" t="str">
        <f>VLOOKUP(B225,customers!$A$2:$D$101,4,0)</f>
        <v>Gujrat</v>
      </c>
      <c r="O225" t="str">
        <f>VLOOKUP(C225,'products '!$A$2:$H$3072,2,0)</f>
        <v>Men</v>
      </c>
      <c r="P225" t="str">
        <f>VLOOKUP(C225,'products '!$A$2:$H$3072,3,0)</f>
        <v>Topwear</v>
      </c>
      <c r="Q225" t="str">
        <f>VLOOKUP(C225,'products '!$A$2:$H$3072,4,0)</f>
        <v>Sweatshirts</v>
      </c>
      <c r="R225" t="str">
        <f>VLOOKUP(C225,'products '!$A$2:$H$3072,5,0)</f>
        <v>Roadster</v>
      </c>
      <c r="S225">
        <f>VLOOKUP(C225,'products '!$A$2:$H$3072,6,0)</f>
        <v>46</v>
      </c>
      <c r="T225" t="str">
        <f>VLOOKUP(C225,'products '!$A$2:$H$3072,7,0)</f>
        <v>Grey</v>
      </c>
      <c r="U225">
        <f>VLOOKUP(C225,'products '!$A$2:$H$3072,8,0)</f>
        <v>2</v>
      </c>
    </row>
    <row r="226" spans="1:21" x14ac:dyDescent="0.3">
      <c r="A226" t="s">
        <v>3643</v>
      </c>
      <c r="B226" t="s">
        <v>3309</v>
      </c>
      <c r="C226" t="s">
        <v>2402</v>
      </c>
      <c r="D226" s="1">
        <f t="shared" ca="1" si="3"/>
        <v>44492</v>
      </c>
      <c r="E226" s="1" t="str">
        <f ca="1">TEXT(Table1[[#This Row],[Date]],"mmm")</f>
        <v>Oct</v>
      </c>
      <c r="F226" s="1" t="str">
        <f ca="1">TEXT(Table1[[#This Row],[Date]],"yyyy")</f>
        <v>2021</v>
      </c>
      <c r="G226" s="2">
        <v>599</v>
      </c>
      <c r="H226" s="2">
        <v>0.15</v>
      </c>
      <c r="I226" s="2" t="str" cm="1">
        <f t="array" ref="I226">_xlfn.IFS(Table1[[#This Row],[Discount]]&lt;=0.2,"Low",Table1[[#This Row],[Discount]]&lt;=0.4,"Medium",Table1[[#This Row],[Discount]]&gt;0.4,"High")</f>
        <v>Low</v>
      </c>
      <c r="J226" s="2">
        <f>Table1[[#This Row],[Original Price]]*(1-Table1[[#This Row],[Discount]])</f>
        <v>509.15</v>
      </c>
      <c r="K226">
        <f>VLOOKUP(B226,customers!$A$2:$D$101,2,0)</f>
        <v>22</v>
      </c>
      <c r="L226" t="str" cm="1">
        <f t="array" ref="L226">_xlfn.IFS(Table1[[#This Row],[Age]]&lt;=12,"Kids",Table1[[#This Row],[Age]]&lt;=19,"Teenage",Table1[[#This Row],[Age]]&lt;=29,"Young Adult",Table1[[#This Row],[Age]]&lt;=45,"Adult",Table1[[#This Row],[Age]]&gt;=46,"Senior")</f>
        <v>Young Adult</v>
      </c>
      <c r="M226" t="str">
        <f>VLOOKUP(B226,customers!A$2:D$101,3,0)</f>
        <v>Vadodara</v>
      </c>
      <c r="N226" t="str">
        <f>VLOOKUP(B226,customers!$A$2:$D$101,4,0)</f>
        <v>Gujrat</v>
      </c>
      <c r="O226" t="str">
        <f>VLOOKUP(C226,'products '!$A$2:$H$3072,2,0)</f>
        <v>Men</v>
      </c>
      <c r="P226" t="str">
        <f>VLOOKUP(C226,'products '!$A$2:$H$3072,3,0)</f>
        <v>Topwear</v>
      </c>
      <c r="Q226" t="str">
        <f>VLOOKUP(C226,'products '!$A$2:$H$3072,4,0)</f>
        <v>Sweatshirts</v>
      </c>
      <c r="R226" t="str">
        <f>VLOOKUP(C226,'products '!$A$2:$H$3072,5,0)</f>
        <v>Roadster</v>
      </c>
      <c r="S226">
        <f>VLOOKUP(C226,'products '!$A$2:$H$3072,6,0)</f>
        <v>46</v>
      </c>
      <c r="T226" t="str">
        <f>VLOOKUP(C226,'products '!$A$2:$H$3072,7,0)</f>
        <v>Purple</v>
      </c>
      <c r="U226">
        <f>VLOOKUP(C226,'products '!$A$2:$H$3072,8,0)</f>
        <v>2</v>
      </c>
    </row>
    <row r="227" spans="1:21" x14ac:dyDescent="0.3">
      <c r="A227" t="s">
        <v>3644</v>
      </c>
      <c r="B227" t="s">
        <v>3310</v>
      </c>
      <c r="C227" t="s">
        <v>2403</v>
      </c>
      <c r="D227" s="1">
        <f t="shared" ca="1" si="3"/>
        <v>44385</v>
      </c>
      <c r="E227" s="1" t="str">
        <f ca="1">TEXT(Table1[[#This Row],[Date]],"mmm")</f>
        <v>Jul</v>
      </c>
      <c r="F227" s="1" t="str">
        <f ca="1">TEXT(Table1[[#This Row],[Date]],"yyyy")</f>
        <v>2021</v>
      </c>
      <c r="G227" s="2">
        <v>555</v>
      </c>
      <c r="H227" s="2">
        <v>0.15</v>
      </c>
      <c r="I227" s="2" t="str" cm="1">
        <f t="array" ref="I227">_xlfn.IFS(Table1[[#This Row],[Discount]]&lt;=0.2,"Low",Table1[[#This Row],[Discount]]&lt;=0.4,"Medium",Table1[[#This Row],[Discount]]&gt;0.4,"High")</f>
        <v>Low</v>
      </c>
      <c r="J227" s="2">
        <f>Table1[[#This Row],[Original Price]]*(1-Table1[[#This Row],[Discount]])</f>
        <v>471.75</v>
      </c>
      <c r="K227">
        <f>VLOOKUP(B227,customers!$A$2:$D$101,2,0)</f>
        <v>22</v>
      </c>
      <c r="L227" t="str" cm="1">
        <f t="array" ref="L227">_xlfn.IFS(Table1[[#This Row],[Age]]&lt;=12,"Kids",Table1[[#This Row],[Age]]&lt;=19,"Teenage",Table1[[#This Row],[Age]]&lt;=29,"Young Adult",Table1[[#This Row],[Age]]&lt;=45,"Adult",Table1[[#This Row],[Age]]&gt;=46,"Senior")</f>
        <v>Young Adult</v>
      </c>
      <c r="M227" t="str">
        <f>VLOOKUP(B227,customers!A$2:D$101,3,0)</f>
        <v>Surat</v>
      </c>
      <c r="N227" t="str">
        <f>VLOOKUP(B227,customers!$A$2:$D$101,4,0)</f>
        <v>Gujrat</v>
      </c>
      <c r="O227" t="str">
        <f>VLOOKUP(C227,'products '!$A$2:$H$3072,2,0)</f>
        <v>Men</v>
      </c>
      <c r="P227" t="str">
        <f>VLOOKUP(C227,'products '!$A$2:$H$3072,3,0)</f>
        <v>Topwear</v>
      </c>
      <c r="Q227" t="str">
        <f>VLOOKUP(C227,'products '!$A$2:$H$3072,4,0)</f>
        <v>Sweatshirts</v>
      </c>
      <c r="R227" t="str">
        <f>VLOOKUP(C227,'products '!$A$2:$H$3072,5,0)</f>
        <v>Roadster</v>
      </c>
      <c r="S227">
        <f>VLOOKUP(C227,'products '!$A$2:$H$3072,6,0)</f>
        <v>46</v>
      </c>
      <c r="T227" t="str">
        <f>VLOOKUP(C227,'products '!$A$2:$H$3072,7,0)</f>
        <v>Purple</v>
      </c>
      <c r="U227">
        <f>VLOOKUP(C227,'products '!$A$2:$H$3072,8,0)</f>
        <v>5</v>
      </c>
    </row>
    <row r="228" spans="1:21" x14ac:dyDescent="0.3">
      <c r="A228" t="s">
        <v>3645</v>
      </c>
      <c r="B228" t="s">
        <v>3311</v>
      </c>
      <c r="C228" t="s">
        <v>2404</v>
      </c>
      <c r="D228" s="1">
        <f t="shared" ca="1" si="3"/>
        <v>44641</v>
      </c>
      <c r="E228" s="1" t="str">
        <f ca="1">TEXT(Table1[[#This Row],[Date]],"mmm")</f>
        <v>Mar</v>
      </c>
      <c r="F228" s="1" t="str">
        <f ca="1">TEXT(Table1[[#This Row],[Date]],"yyyy")</f>
        <v>2022</v>
      </c>
      <c r="G228" s="2">
        <v>555</v>
      </c>
      <c r="H228" s="2">
        <v>0.15</v>
      </c>
      <c r="I228" s="2" t="str" cm="1">
        <f t="array" ref="I228">_xlfn.IFS(Table1[[#This Row],[Discount]]&lt;=0.2,"Low",Table1[[#This Row],[Discount]]&lt;=0.4,"Medium",Table1[[#This Row],[Discount]]&gt;0.4,"High")</f>
        <v>Low</v>
      </c>
      <c r="J228" s="2">
        <f>Table1[[#This Row],[Original Price]]*(1-Table1[[#This Row],[Discount]])</f>
        <v>471.75</v>
      </c>
      <c r="K228">
        <f>VLOOKUP(B228,customers!$A$2:$D$101,2,0)</f>
        <v>22</v>
      </c>
      <c r="L228" t="str" cm="1">
        <f t="array" ref="L228">_xlfn.IFS(Table1[[#This Row],[Age]]&lt;=12,"Kids",Table1[[#This Row],[Age]]&lt;=19,"Teenage",Table1[[#This Row],[Age]]&lt;=29,"Young Adult",Table1[[#This Row],[Age]]&lt;=45,"Adult",Table1[[#This Row],[Age]]&gt;=46,"Senior")</f>
        <v>Young Adult</v>
      </c>
      <c r="M228" t="str">
        <f>VLOOKUP(B228,customers!A$2:D$101,3,0)</f>
        <v>Surat</v>
      </c>
      <c r="N228" t="str">
        <f>VLOOKUP(B228,customers!$A$2:$D$101,4,0)</f>
        <v>Gujrat</v>
      </c>
      <c r="O228" t="str">
        <f>VLOOKUP(C228,'products '!$A$2:$H$3072,2,0)</f>
        <v>Men</v>
      </c>
      <c r="P228" t="str">
        <f>VLOOKUP(C228,'products '!$A$2:$H$3072,3,0)</f>
        <v>Topwear</v>
      </c>
      <c r="Q228" t="str">
        <f>VLOOKUP(C228,'products '!$A$2:$H$3072,4,0)</f>
        <v>Sweatshirts</v>
      </c>
      <c r="R228" t="str">
        <f>VLOOKUP(C228,'products '!$A$2:$H$3072,5,0)</f>
        <v>Roadster</v>
      </c>
      <c r="S228">
        <f>VLOOKUP(C228,'products '!$A$2:$H$3072,6,0)</f>
        <v>46</v>
      </c>
      <c r="T228" t="str">
        <f>VLOOKUP(C228,'products '!$A$2:$H$3072,7,0)</f>
        <v>Purple</v>
      </c>
      <c r="U228">
        <f>VLOOKUP(C228,'products '!$A$2:$H$3072,8,0)</f>
        <v>5</v>
      </c>
    </row>
    <row r="229" spans="1:21" x14ac:dyDescent="0.3">
      <c r="A229" t="s">
        <v>3646</v>
      </c>
      <c r="B229" t="s">
        <v>3312</v>
      </c>
      <c r="C229" t="s">
        <v>2405</v>
      </c>
      <c r="D229" s="1">
        <f t="shared" ca="1" si="3"/>
        <v>44813</v>
      </c>
      <c r="E229" s="1" t="str">
        <f ca="1">TEXT(Table1[[#This Row],[Date]],"mmm")</f>
        <v>Sep</v>
      </c>
      <c r="F229" s="1" t="str">
        <f ca="1">TEXT(Table1[[#This Row],[Date]],"yyyy")</f>
        <v>2022</v>
      </c>
      <c r="G229" s="2">
        <v>2245</v>
      </c>
      <c r="H229" s="2">
        <v>0.35</v>
      </c>
      <c r="I229" s="2" t="str" cm="1">
        <f t="array" ref="I229">_xlfn.IFS(Table1[[#This Row],[Discount]]&lt;=0.2,"Low",Table1[[#This Row],[Discount]]&lt;=0.4,"Medium",Table1[[#This Row],[Discount]]&gt;0.4,"High")</f>
        <v>Medium</v>
      </c>
      <c r="J229" s="2">
        <f>Table1[[#This Row],[Original Price]]*(1-Table1[[#This Row],[Discount]])</f>
        <v>1459.25</v>
      </c>
      <c r="K229">
        <f>VLOOKUP(B229,customers!$A$2:$D$101,2,0)</f>
        <v>29</v>
      </c>
      <c r="L229" t="str" cm="1">
        <f t="array" ref="L229">_xlfn.IFS(Table1[[#This Row],[Age]]&lt;=12,"Kids",Table1[[#This Row],[Age]]&lt;=19,"Teenage",Table1[[#This Row],[Age]]&lt;=29,"Young Adult",Table1[[#This Row],[Age]]&lt;=45,"Adult",Table1[[#This Row],[Age]]&gt;=46,"Senior")</f>
        <v>Young Adult</v>
      </c>
      <c r="M229" t="str">
        <f>VLOOKUP(B229,customers!A$2:D$101,3,0)</f>
        <v>Surat</v>
      </c>
      <c r="N229" t="str">
        <f>VLOOKUP(B229,customers!$A$2:$D$101,4,0)</f>
        <v>Gujrat</v>
      </c>
      <c r="O229" t="str">
        <f>VLOOKUP(C229,'products '!$A$2:$H$3072,2,0)</f>
        <v>Men</v>
      </c>
      <c r="P229" t="str">
        <f>VLOOKUP(C229,'products '!$A$2:$H$3072,3,0)</f>
        <v>Topwear</v>
      </c>
      <c r="Q229" t="str">
        <f>VLOOKUP(C229,'products '!$A$2:$H$3072,4,0)</f>
        <v>Sweatshirts</v>
      </c>
      <c r="R229" t="str">
        <f>VLOOKUP(C229,'products '!$A$2:$H$3072,5,0)</f>
        <v>Puma</v>
      </c>
      <c r="S229">
        <f>VLOOKUP(C229,'products '!$A$2:$H$3072,6,0)</f>
        <v>44</v>
      </c>
      <c r="T229" t="str">
        <f>VLOOKUP(C229,'products '!$A$2:$H$3072,7,0)</f>
        <v>Purple</v>
      </c>
      <c r="U229">
        <f>VLOOKUP(C229,'products '!$A$2:$H$3072,8,0)</f>
        <v>5</v>
      </c>
    </row>
    <row r="230" spans="1:21" x14ac:dyDescent="0.3">
      <c r="A230" t="s">
        <v>3647</v>
      </c>
      <c r="B230" t="s">
        <v>3313</v>
      </c>
      <c r="C230" t="s">
        <v>2406</v>
      </c>
      <c r="D230" s="1">
        <f t="shared" ca="1" si="3"/>
        <v>44658</v>
      </c>
      <c r="E230" s="1" t="str">
        <f ca="1">TEXT(Table1[[#This Row],[Date]],"mmm")</f>
        <v>Apr</v>
      </c>
      <c r="F230" s="1" t="str">
        <f ca="1">TEXT(Table1[[#This Row],[Date]],"yyyy")</f>
        <v>2022</v>
      </c>
      <c r="G230" s="2">
        <v>2256</v>
      </c>
      <c r="H230" s="2">
        <v>0.35</v>
      </c>
      <c r="I230" s="2" t="str" cm="1">
        <f t="array" ref="I230">_xlfn.IFS(Table1[[#This Row],[Discount]]&lt;=0.2,"Low",Table1[[#This Row],[Discount]]&lt;=0.4,"Medium",Table1[[#This Row],[Discount]]&gt;0.4,"High")</f>
        <v>Medium</v>
      </c>
      <c r="J230" s="2">
        <f>Table1[[#This Row],[Original Price]]*(1-Table1[[#This Row],[Discount]])</f>
        <v>1466.4</v>
      </c>
      <c r="K230">
        <f>VLOOKUP(B230,customers!$A$2:$D$101,2,0)</f>
        <v>29</v>
      </c>
      <c r="L230" t="str" cm="1">
        <f t="array" ref="L230">_xlfn.IFS(Table1[[#This Row],[Age]]&lt;=12,"Kids",Table1[[#This Row],[Age]]&lt;=19,"Teenage",Table1[[#This Row],[Age]]&lt;=29,"Young Adult",Table1[[#This Row],[Age]]&lt;=45,"Adult",Table1[[#This Row],[Age]]&gt;=46,"Senior")</f>
        <v>Young Adult</v>
      </c>
      <c r="M230" t="str">
        <f>VLOOKUP(B230,customers!A$2:D$101,3,0)</f>
        <v>Surat</v>
      </c>
      <c r="N230" t="str">
        <f>VLOOKUP(B230,customers!$A$2:$D$101,4,0)</f>
        <v>Gujrat</v>
      </c>
      <c r="O230" t="str">
        <f>VLOOKUP(C230,'products '!$A$2:$H$3072,2,0)</f>
        <v>Men</v>
      </c>
      <c r="P230" t="str">
        <f>VLOOKUP(C230,'products '!$A$2:$H$3072,3,0)</f>
        <v>Topwear</v>
      </c>
      <c r="Q230" t="str">
        <f>VLOOKUP(C230,'products '!$A$2:$H$3072,4,0)</f>
        <v>Sweatshirts</v>
      </c>
      <c r="R230" t="str">
        <f>VLOOKUP(C230,'products '!$A$2:$H$3072,5,0)</f>
        <v>Puma</v>
      </c>
      <c r="S230">
        <f>VLOOKUP(C230,'products '!$A$2:$H$3072,6,0)</f>
        <v>44</v>
      </c>
      <c r="T230" t="str">
        <f>VLOOKUP(C230,'products '!$A$2:$H$3072,7,0)</f>
        <v>Yellow</v>
      </c>
      <c r="U230">
        <f>VLOOKUP(C230,'products '!$A$2:$H$3072,8,0)</f>
        <v>4</v>
      </c>
    </row>
    <row r="231" spans="1:21" x14ac:dyDescent="0.3">
      <c r="A231" t="s">
        <v>3648</v>
      </c>
      <c r="B231" t="s">
        <v>3314</v>
      </c>
      <c r="C231" t="s">
        <v>2407</v>
      </c>
      <c r="D231" s="1">
        <f t="shared" ca="1" si="3"/>
        <v>44349</v>
      </c>
      <c r="E231" s="1" t="str">
        <f ca="1">TEXT(Table1[[#This Row],[Date]],"mmm")</f>
        <v>Jun</v>
      </c>
      <c r="F231" s="1" t="str">
        <f ca="1">TEXT(Table1[[#This Row],[Date]],"yyyy")</f>
        <v>2021</v>
      </c>
      <c r="G231" s="2">
        <v>2214</v>
      </c>
      <c r="H231" s="2">
        <v>0.35</v>
      </c>
      <c r="I231" s="2" t="str" cm="1">
        <f t="array" ref="I231">_xlfn.IFS(Table1[[#This Row],[Discount]]&lt;=0.2,"Low",Table1[[#This Row],[Discount]]&lt;=0.4,"Medium",Table1[[#This Row],[Discount]]&gt;0.4,"High")</f>
        <v>Medium</v>
      </c>
      <c r="J231" s="2">
        <f>Table1[[#This Row],[Original Price]]*(1-Table1[[#This Row],[Discount]])</f>
        <v>1439.1000000000001</v>
      </c>
      <c r="K231">
        <f>VLOOKUP(B231,customers!$A$2:$D$101,2,0)</f>
        <v>29</v>
      </c>
      <c r="L231" t="str" cm="1">
        <f t="array" ref="L231">_xlfn.IFS(Table1[[#This Row],[Age]]&lt;=12,"Kids",Table1[[#This Row],[Age]]&lt;=19,"Teenage",Table1[[#This Row],[Age]]&lt;=29,"Young Adult",Table1[[#This Row],[Age]]&lt;=45,"Adult",Table1[[#This Row],[Age]]&gt;=46,"Senior")</f>
        <v>Young Adult</v>
      </c>
      <c r="M231" t="str">
        <f>VLOOKUP(B231,customers!A$2:D$101,3,0)</f>
        <v>Bengaluru</v>
      </c>
      <c r="N231" t="str">
        <f>VLOOKUP(B231,customers!$A$2:$D$101,4,0)</f>
        <v>Karnataka</v>
      </c>
      <c r="O231" t="str">
        <f>VLOOKUP(C231,'products '!$A$2:$H$3072,2,0)</f>
        <v>Men</v>
      </c>
      <c r="P231" t="str">
        <f>VLOOKUP(C231,'products '!$A$2:$H$3072,3,0)</f>
        <v>Topwear</v>
      </c>
      <c r="Q231" t="str">
        <f>VLOOKUP(C231,'products '!$A$2:$H$3072,4,0)</f>
        <v>Sweatshirts</v>
      </c>
      <c r="R231" t="str">
        <f>VLOOKUP(C231,'products '!$A$2:$H$3072,5,0)</f>
        <v>Puma</v>
      </c>
      <c r="S231">
        <f>VLOOKUP(C231,'products '!$A$2:$H$3072,6,0)</f>
        <v>44</v>
      </c>
      <c r="T231" t="str">
        <f>VLOOKUP(C231,'products '!$A$2:$H$3072,7,0)</f>
        <v>Yellow</v>
      </c>
      <c r="U231">
        <f>VLOOKUP(C231,'products '!$A$2:$H$3072,8,0)</f>
        <v>5</v>
      </c>
    </row>
    <row r="232" spans="1:21" x14ac:dyDescent="0.3">
      <c r="A232" t="s">
        <v>3649</v>
      </c>
      <c r="B232" t="s">
        <v>3315</v>
      </c>
      <c r="C232" t="s">
        <v>2408</v>
      </c>
      <c r="D232" s="1">
        <f t="shared" ca="1" si="3"/>
        <v>44630</v>
      </c>
      <c r="E232" s="1" t="str">
        <f ca="1">TEXT(Table1[[#This Row],[Date]],"mmm")</f>
        <v>Mar</v>
      </c>
      <c r="F232" s="1" t="str">
        <f ca="1">TEXT(Table1[[#This Row],[Date]],"yyyy")</f>
        <v>2022</v>
      </c>
      <c r="G232" s="2">
        <v>2145</v>
      </c>
      <c r="H232" s="2">
        <v>0.35</v>
      </c>
      <c r="I232" s="2" t="str" cm="1">
        <f t="array" ref="I232">_xlfn.IFS(Table1[[#This Row],[Discount]]&lt;=0.2,"Low",Table1[[#This Row],[Discount]]&lt;=0.4,"Medium",Table1[[#This Row],[Discount]]&gt;0.4,"High")</f>
        <v>Medium</v>
      </c>
      <c r="J232" s="2">
        <f>Table1[[#This Row],[Original Price]]*(1-Table1[[#This Row],[Discount]])</f>
        <v>1394.25</v>
      </c>
      <c r="K232">
        <f>VLOOKUP(B232,customers!$A$2:$D$101,2,0)</f>
        <v>29</v>
      </c>
      <c r="L232" t="str" cm="1">
        <f t="array" ref="L232">_xlfn.IFS(Table1[[#This Row],[Age]]&lt;=12,"Kids",Table1[[#This Row],[Age]]&lt;=19,"Teenage",Table1[[#This Row],[Age]]&lt;=29,"Young Adult",Table1[[#This Row],[Age]]&lt;=45,"Adult",Table1[[#This Row],[Age]]&gt;=46,"Senior")</f>
        <v>Young Adult</v>
      </c>
      <c r="M232" t="str">
        <f>VLOOKUP(B232,customers!A$2:D$101,3,0)</f>
        <v>Bengaluru</v>
      </c>
      <c r="N232" t="str">
        <f>VLOOKUP(B232,customers!$A$2:$D$101,4,0)</f>
        <v>Karnataka</v>
      </c>
      <c r="O232" t="str">
        <f>VLOOKUP(C232,'products '!$A$2:$H$3072,2,0)</f>
        <v>Men</v>
      </c>
      <c r="P232" t="str">
        <f>VLOOKUP(C232,'products '!$A$2:$H$3072,3,0)</f>
        <v>Topwear</v>
      </c>
      <c r="Q232" t="str">
        <f>VLOOKUP(C232,'products '!$A$2:$H$3072,4,0)</f>
        <v>Sweatshirts</v>
      </c>
      <c r="R232" t="str">
        <f>VLOOKUP(C232,'products '!$A$2:$H$3072,5,0)</f>
        <v>Puma</v>
      </c>
      <c r="S232">
        <f>VLOOKUP(C232,'products '!$A$2:$H$3072,6,0)</f>
        <v>44</v>
      </c>
      <c r="T232" t="str">
        <f>VLOOKUP(C232,'products '!$A$2:$H$3072,7,0)</f>
        <v>Yellow</v>
      </c>
      <c r="U232">
        <f>VLOOKUP(C232,'products '!$A$2:$H$3072,8,0)</f>
        <v>3</v>
      </c>
    </row>
    <row r="233" spans="1:21" x14ac:dyDescent="0.3">
      <c r="A233" t="s">
        <v>3650</v>
      </c>
      <c r="B233" t="s">
        <v>3316</v>
      </c>
      <c r="C233" t="s">
        <v>2409</v>
      </c>
      <c r="D233" s="1">
        <f t="shared" ca="1" si="3"/>
        <v>44790</v>
      </c>
      <c r="E233" s="1" t="str">
        <f ca="1">TEXT(Table1[[#This Row],[Date]],"mmm")</f>
        <v>Aug</v>
      </c>
      <c r="F233" s="1" t="str">
        <f ca="1">TEXT(Table1[[#This Row],[Date]],"yyyy")</f>
        <v>2022</v>
      </c>
      <c r="G233" s="2">
        <v>2325</v>
      </c>
      <c r="H233" s="2">
        <v>0.55000000000000004</v>
      </c>
      <c r="I233" s="2" t="str" cm="1">
        <f t="array" ref="I233">_xlfn.IFS(Table1[[#This Row],[Discount]]&lt;=0.2,"Low",Table1[[#This Row],[Discount]]&lt;=0.4,"Medium",Table1[[#This Row],[Discount]]&gt;0.4,"High")</f>
        <v>High</v>
      </c>
      <c r="J233" s="2">
        <f>Table1[[#This Row],[Original Price]]*(1-Table1[[#This Row],[Discount]])</f>
        <v>1046.25</v>
      </c>
      <c r="K233">
        <f>VLOOKUP(B233,customers!$A$2:$D$101,2,0)</f>
        <v>41</v>
      </c>
      <c r="L233" t="str" cm="1">
        <f t="array" ref="L233">_xlfn.IFS(Table1[[#This Row],[Age]]&lt;=12,"Kids",Table1[[#This Row],[Age]]&lt;=19,"Teenage",Table1[[#This Row],[Age]]&lt;=29,"Young Adult",Table1[[#This Row],[Age]]&lt;=45,"Adult",Table1[[#This Row],[Age]]&gt;=46,"Senior")</f>
        <v>Adult</v>
      </c>
      <c r="M233" t="str">
        <f>VLOOKUP(B233,customers!A$2:D$101,3,0)</f>
        <v>Bengaluru</v>
      </c>
      <c r="N233" t="str">
        <f>VLOOKUP(B233,customers!$A$2:$D$101,4,0)</f>
        <v>Karnataka</v>
      </c>
      <c r="O233" t="str">
        <f>VLOOKUP(C233,'products '!$A$2:$H$3072,2,0)</f>
        <v>Men</v>
      </c>
      <c r="P233" t="str">
        <f>VLOOKUP(C233,'products '!$A$2:$H$3072,3,0)</f>
        <v>Topwear</v>
      </c>
      <c r="Q233" t="str">
        <f>VLOOKUP(C233,'products '!$A$2:$H$3072,4,0)</f>
        <v>Sweatshirts</v>
      </c>
      <c r="R233" t="str">
        <f>VLOOKUP(C233,'products '!$A$2:$H$3072,5,0)</f>
        <v>Puma</v>
      </c>
      <c r="S233">
        <f>VLOOKUP(C233,'products '!$A$2:$H$3072,6,0)</f>
        <v>44</v>
      </c>
      <c r="T233" t="str">
        <f>VLOOKUP(C233,'products '!$A$2:$H$3072,7,0)</f>
        <v>Green</v>
      </c>
      <c r="U233">
        <f>VLOOKUP(C233,'products '!$A$2:$H$3072,8,0)</f>
        <v>2</v>
      </c>
    </row>
    <row r="234" spans="1:21" x14ac:dyDescent="0.3">
      <c r="A234" t="s">
        <v>3651</v>
      </c>
      <c r="B234" t="s">
        <v>3317</v>
      </c>
      <c r="C234" t="s">
        <v>2410</v>
      </c>
      <c r="D234" s="1">
        <f t="shared" ca="1" si="3"/>
        <v>44343</v>
      </c>
      <c r="E234" s="1" t="str">
        <f ca="1">TEXT(Table1[[#This Row],[Date]],"mmm")</f>
        <v>May</v>
      </c>
      <c r="F234" s="1" t="str">
        <f ca="1">TEXT(Table1[[#This Row],[Date]],"yyyy")</f>
        <v>2021</v>
      </c>
      <c r="G234" s="2">
        <v>2256</v>
      </c>
      <c r="H234" s="2">
        <v>0.55000000000000004</v>
      </c>
      <c r="I234" s="2" t="str" cm="1">
        <f t="array" ref="I234">_xlfn.IFS(Table1[[#This Row],[Discount]]&lt;=0.2,"Low",Table1[[#This Row],[Discount]]&lt;=0.4,"Medium",Table1[[#This Row],[Discount]]&gt;0.4,"High")</f>
        <v>High</v>
      </c>
      <c r="J234" s="2">
        <f>Table1[[#This Row],[Original Price]]*(1-Table1[[#This Row],[Discount]])</f>
        <v>1015.1999999999999</v>
      </c>
      <c r="K234">
        <f>VLOOKUP(B234,customers!$A$2:$D$101,2,0)</f>
        <v>42</v>
      </c>
      <c r="L234" t="str" cm="1">
        <f t="array" ref="L234">_xlfn.IFS(Table1[[#This Row],[Age]]&lt;=12,"Kids",Table1[[#This Row],[Age]]&lt;=19,"Teenage",Table1[[#This Row],[Age]]&lt;=29,"Young Adult",Table1[[#This Row],[Age]]&lt;=45,"Adult",Table1[[#This Row],[Age]]&gt;=46,"Senior")</f>
        <v>Adult</v>
      </c>
      <c r="M234" t="str">
        <f>VLOOKUP(B234,customers!A$2:D$101,3,0)</f>
        <v>Bengaluru</v>
      </c>
      <c r="N234" t="str">
        <f>VLOOKUP(B234,customers!$A$2:$D$101,4,0)</f>
        <v>Karnataka</v>
      </c>
      <c r="O234" t="str">
        <f>VLOOKUP(C234,'products '!$A$2:$H$3072,2,0)</f>
        <v>Men</v>
      </c>
      <c r="P234" t="str">
        <f>VLOOKUP(C234,'products '!$A$2:$H$3072,3,0)</f>
        <v>Topwear</v>
      </c>
      <c r="Q234" t="str">
        <f>VLOOKUP(C234,'products '!$A$2:$H$3072,4,0)</f>
        <v>Sweatshirts</v>
      </c>
      <c r="R234" t="str">
        <f>VLOOKUP(C234,'products '!$A$2:$H$3072,5,0)</f>
        <v>Puma</v>
      </c>
      <c r="S234">
        <f>VLOOKUP(C234,'products '!$A$2:$H$3072,6,0)</f>
        <v>44</v>
      </c>
      <c r="T234" t="str">
        <f>VLOOKUP(C234,'products '!$A$2:$H$3072,7,0)</f>
        <v>Green</v>
      </c>
      <c r="U234">
        <f>VLOOKUP(C234,'products '!$A$2:$H$3072,8,0)</f>
        <v>5</v>
      </c>
    </row>
    <row r="235" spans="1:21" x14ac:dyDescent="0.3">
      <c r="A235" t="s">
        <v>3652</v>
      </c>
      <c r="B235" t="s">
        <v>3318</v>
      </c>
      <c r="C235" t="s">
        <v>2411</v>
      </c>
      <c r="D235" s="1">
        <f t="shared" ca="1" si="3"/>
        <v>44503</v>
      </c>
      <c r="E235" s="1" t="str">
        <f ca="1">TEXT(Table1[[#This Row],[Date]],"mmm")</f>
        <v>Nov</v>
      </c>
      <c r="F235" s="1" t="str">
        <f ca="1">TEXT(Table1[[#This Row],[Date]],"yyyy")</f>
        <v>2021</v>
      </c>
      <c r="G235" s="2">
        <v>1425</v>
      </c>
      <c r="H235" s="2">
        <v>0.55000000000000004</v>
      </c>
      <c r="I235" s="2" t="str" cm="1">
        <f t="array" ref="I235">_xlfn.IFS(Table1[[#This Row],[Discount]]&lt;=0.2,"Low",Table1[[#This Row],[Discount]]&lt;=0.4,"Medium",Table1[[#This Row],[Discount]]&gt;0.4,"High")</f>
        <v>High</v>
      </c>
      <c r="J235" s="2">
        <f>Table1[[#This Row],[Original Price]]*(1-Table1[[#This Row],[Discount]])</f>
        <v>641.24999999999989</v>
      </c>
      <c r="K235">
        <f>VLOOKUP(B235,customers!$A$2:$D$101,2,0)</f>
        <v>43</v>
      </c>
      <c r="L235" t="str" cm="1">
        <f t="array" ref="L235">_xlfn.IFS(Table1[[#This Row],[Age]]&lt;=12,"Kids",Table1[[#This Row],[Age]]&lt;=19,"Teenage",Table1[[#This Row],[Age]]&lt;=29,"Young Adult",Table1[[#This Row],[Age]]&lt;=45,"Adult",Table1[[#This Row],[Age]]&gt;=46,"Senior")</f>
        <v>Adult</v>
      </c>
      <c r="M235" t="str">
        <f>VLOOKUP(B235,customers!A$2:D$101,3,0)</f>
        <v>Bengaluru</v>
      </c>
      <c r="N235" t="str">
        <f>VLOOKUP(B235,customers!$A$2:$D$101,4,0)</f>
        <v>Karnataka</v>
      </c>
      <c r="O235" t="str">
        <f>VLOOKUP(C235,'products '!$A$2:$H$3072,2,0)</f>
        <v>Men</v>
      </c>
      <c r="P235" t="str">
        <f>VLOOKUP(C235,'products '!$A$2:$H$3072,3,0)</f>
        <v>Topwear</v>
      </c>
      <c r="Q235" t="str">
        <f>VLOOKUP(C235,'products '!$A$2:$H$3072,4,0)</f>
        <v>Sweatshirts</v>
      </c>
      <c r="R235" t="str">
        <f>VLOOKUP(C235,'products '!$A$2:$H$3072,5,0)</f>
        <v>Puma</v>
      </c>
      <c r="S235">
        <f>VLOOKUP(C235,'products '!$A$2:$H$3072,6,0)</f>
        <v>44</v>
      </c>
      <c r="T235" t="str">
        <f>VLOOKUP(C235,'products '!$A$2:$H$3072,7,0)</f>
        <v>Green</v>
      </c>
      <c r="U235">
        <f>VLOOKUP(C235,'products '!$A$2:$H$3072,8,0)</f>
        <v>4</v>
      </c>
    </row>
    <row r="236" spans="1:21" x14ac:dyDescent="0.3">
      <c r="A236" t="s">
        <v>3653</v>
      </c>
      <c r="B236" t="s">
        <v>3319</v>
      </c>
      <c r="C236" t="s">
        <v>2412</v>
      </c>
      <c r="D236" s="1">
        <f t="shared" ca="1" si="3"/>
        <v>44354</v>
      </c>
      <c r="E236" s="1" t="str">
        <f ca="1">TEXT(Table1[[#This Row],[Date]],"mmm")</f>
        <v>Jun</v>
      </c>
      <c r="F236" s="1" t="str">
        <f ca="1">TEXT(Table1[[#This Row],[Date]],"yyyy")</f>
        <v>2021</v>
      </c>
      <c r="G236" s="2">
        <v>2236</v>
      </c>
      <c r="H236" s="2">
        <v>0.55000000000000004</v>
      </c>
      <c r="I236" s="2" t="str" cm="1">
        <f t="array" ref="I236">_xlfn.IFS(Table1[[#This Row],[Discount]]&lt;=0.2,"Low",Table1[[#This Row],[Discount]]&lt;=0.4,"Medium",Table1[[#This Row],[Discount]]&gt;0.4,"High")</f>
        <v>High</v>
      </c>
      <c r="J236" s="2">
        <f>Table1[[#This Row],[Original Price]]*(1-Table1[[#This Row],[Discount]])</f>
        <v>1006.1999999999999</v>
      </c>
      <c r="K236">
        <f>VLOOKUP(B236,customers!$A$2:$D$101,2,0)</f>
        <v>44</v>
      </c>
      <c r="L236" t="str" cm="1">
        <f t="array" ref="L236">_xlfn.IFS(Table1[[#This Row],[Age]]&lt;=12,"Kids",Table1[[#This Row],[Age]]&lt;=19,"Teenage",Table1[[#This Row],[Age]]&lt;=29,"Young Adult",Table1[[#This Row],[Age]]&lt;=45,"Adult",Table1[[#This Row],[Age]]&gt;=46,"Senior")</f>
        <v>Adult</v>
      </c>
      <c r="M236" t="str">
        <f>VLOOKUP(B236,customers!A$2:D$101,3,0)</f>
        <v>Bengaluru</v>
      </c>
      <c r="N236" t="str">
        <f>VLOOKUP(B236,customers!$A$2:$D$101,4,0)</f>
        <v>Karnataka</v>
      </c>
      <c r="O236" t="str">
        <f>VLOOKUP(C236,'products '!$A$2:$H$3072,2,0)</f>
        <v>Men</v>
      </c>
      <c r="P236" t="str">
        <f>VLOOKUP(C236,'products '!$A$2:$H$3072,3,0)</f>
        <v>Topwear</v>
      </c>
      <c r="Q236" t="str">
        <f>VLOOKUP(C236,'products '!$A$2:$H$3072,4,0)</f>
        <v>Sweatshirts</v>
      </c>
      <c r="R236" t="str">
        <f>VLOOKUP(C236,'products '!$A$2:$H$3072,5,0)</f>
        <v>Puma</v>
      </c>
      <c r="S236">
        <f>VLOOKUP(C236,'products '!$A$2:$H$3072,6,0)</f>
        <v>40</v>
      </c>
      <c r="T236" t="str">
        <f>VLOOKUP(C236,'products '!$A$2:$H$3072,7,0)</f>
        <v>White</v>
      </c>
      <c r="U236">
        <f>VLOOKUP(C236,'products '!$A$2:$H$3072,8,0)</f>
        <v>3</v>
      </c>
    </row>
    <row r="237" spans="1:21" x14ac:dyDescent="0.3">
      <c r="A237" t="s">
        <v>3654</v>
      </c>
      <c r="B237" t="s">
        <v>3320</v>
      </c>
      <c r="C237" t="s">
        <v>2413</v>
      </c>
      <c r="D237" s="1">
        <f t="shared" ca="1" si="3"/>
        <v>44344</v>
      </c>
      <c r="E237" s="1" t="str">
        <f ca="1">TEXT(Table1[[#This Row],[Date]],"mmm")</f>
        <v>May</v>
      </c>
      <c r="F237" s="1" t="str">
        <f ca="1">TEXT(Table1[[#This Row],[Date]],"yyyy")</f>
        <v>2021</v>
      </c>
      <c r="G237" s="2">
        <v>2525</v>
      </c>
      <c r="H237" s="2">
        <v>0.5</v>
      </c>
      <c r="I237" s="2" t="str" cm="1">
        <f t="array" ref="I237">_xlfn.IFS(Table1[[#This Row],[Discount]]&lt;=0.2,"Low",Table1[[#This Row],[Discount]]&lt;=0.4,"Medium",Table1[[#This Row],[Discount]]&gt;0.4,"High")</f>
        <v>High</v>
      </c>
      <c r="J237" s="2">
        <f>Table1[[#This Row],[Original Price]]*(1-Table1[[#This Row],[Discount]])</f>
        <v>1262.5</v>
      </c>
      <c r="K237">
        <f>VLOOKUP(B237,customers!$A$2:$D$101,2,0)</f>
        <v>45</v>
      </c>
      <c r="L237" t="str" cm="1">
        <f t="array" ref="L237">_xlfn.IFS(Table1[[#This Row],[Age]]&lt;=12,"Kids",Table1[[#This Row],[Age]]&lt;=19,"Teenage",Table1[[#This Row],[Age]]&lt;=29,"Young Adult",Table1[[#This Row],[Age]]&lt;=45,"Adult",Table1[[#This Row],[Age]]&gt;=46,"Senior")</f>
        <v>Adult</v>
      </c>
      <c r="M237" t="str">
        <f>VLOOKUP(B237,customers!A$2:D$101,3,0)</f>
        <v>Bengaluru</v>
      </c>
      <c r="N237" t="str">
        <f>VLOOKUP(B237,customers!$A$2:$D$101,4,0)</f>
        <v>Karnataka</v>
      </c>
      <c r="O237" t="str">
        <f>VLOOKUP(C237,'products '!$A$2:$H$3072,2,0)</f>
        <v>Men</v>
      </c>
      <c r="P237" t="str">
        <f>VLOOKUP(C237,'products '!$A$2:$H$3072,3,0)</f>
        <v>Topwear</v>
      </c>
      <c r="Q237" t="str">
        <f>VLOOKUP(C237,'products '!$A$2:$H$3072,4,0)</f>
        <v>Sweatshirts</v>
      </c>
      <c r="R237" t="str">
        <f>VLOOKUP(C237,'products '!$A$2:$H$3072,5,0)</f>
        <v>Puma</v>
      </c>
      <c r="S237">
        <f>VLOOKUP(C237,'products '!$A$2:$H$3072,6,0)</f>
        <v>40</v>
      </c>
      <c r="T237" t="str">
        <f>VLOOKUP(C237,'products '!$A$2:$H$3072,7,0)</f>
        <v>White</v>
      </c>
      <c r="U237">
        <f>VLOOKUP(C237,'products '!$A$2:$H$3072,8,0)</f>
        <v>5</v>
      </c>
    </row>
    <row r="238" spans="1:21" x14ac:dyDescent="0.3">
      <c r="A238" t="s">
        <v>3655</v>
      </c>
      <c r="B238" t="s">
        <v>3321</v>
      </c>
      <c r="C238" t="s">
        <v>2414</v>
      </c>
      <c r="D238" s="1">
        <f t="shared" ca="1" si="3"/>
        <v>44903</v>
      </c>
      <c r="E238" s="1" t="str">
        <f ca="1">TEXT(Table1[[#This Row],[Date]],"mmm")</f>
        <v>Dec</v>
      </c>
      <c r="F238" s="1" t="str">
        <f ca="1">TEXT(Table1[[#This Row],[Date]],"yyyy")</f>
        <v>2022</v>
      </c>
      <c r="G238" s="2">
        <v>2145</v>
      </c>
      <c r="H238" s="2">
        <v>0.5</v>
      </c>
      <c r="I238" s="2" t="str" cm="1">
        <f t="array" ref="I238">_xlfn.IFS(Table1[[#This Row],[Discount]]&lt;=0.2,"Low",Table1[[#This Row],[Discount]]&lt;=0.4,"Medium",Table1[[#This Row],[Discount]]&gt;0.4,"High")</f>
        <v>High</v>
      </c>
      <c r="J238" s="2">
        <f>Table1[[#This Row],[Original Price]]*(1-Table1[[#This Row],[Discount]])</f>
        <v>1072.5</v>
      </c>
      <c r="K238">
        <f>VLOOKUP(B238,customers!$A$2:$D$101,2,0)</f>
        <v>35</v>
      </c>
      <c r="L238" t="str" cm="1">
        <f t="array" ref="L238">_xlfn.IFS(Table1[[#This Row],[Age]]&lt;=12,"Kids",Table1[[#This Row],[Age]]&lt;=19,"Teenage",Table1[[#This Row],[Age]]&lt;=29,"Young Adult",Table1[[#This Row],[Age]]&lt;=45,"Adult",Table1[[#This Row],[Age]]&gt;=46,"Senior")</f>
        <v>Adult</v>
      </c>
      <c r="M238" t="str">
        <f>VLOOKUP(B238,customers!A$2:D$101,3,0)</f>
        <v>Bengaluru</v>
      </c>
      <c r="N238" t="str">
        <f>VLOOKUP(B238,customers!$A$2:$D$101,4,0)</f>
        <v>Karnataka</v>
      </c>
      <c r="O238" t="str">
        <f>VLOOKUP(C238,'products '!$A$2:$H$3072,2,0)</f>
        <v>Men</v>
      </c>
      <c r="P238" t="str">
        <f>VLOOKUP(C238,'products '!$A$2:$H$3072,3,0)</f>
        <v>Topwear</v>
      </c>
      <c r="Q238" t="str">
        <f>VLOOKUP(C238,'products '!$A$2:$H$3072,4,0)</f>
        <v>Sweatshirts</v>
      </c>
      <c r="R238" t="str">
        <f>VLOOKUP(C238,'products '!$A$2:$H$3072,5,0)</f>
        <v>Puma</v>
      </c>
      <c r="S238">
        <f>VLOOKUP(C238,'products '!$A$2:$H$3072,6,0)</f>
        <v>40</v>
      </c>
      <c r="T238" t="str">
        <f>VLOOKUP(C238,'products '!$A$2:$H$3072,7,0)</f>
        <v>White</v>
      </c>
      <c r="U238">
        <f>VLOOKUP(C238,'products '!$A$2:$H$3072,8,0)</f>
        <v>4</v>
      </c>
    </row>
    <row r="239" spans="1:21" x14ac:dyDescent="0.3">
      <c r="A239" t="s">
        <v>3656</v>
      </c>
      <c r="B239" t="s">
        <v>3322</v>
      </c>
      <c r="C239" t="s">
        <v>2415</v>
      </c>
      <c r="D239" s="1">
        <f t="shared" ca="1" si="3"/>
        <v>44293</v>
      </c>
      <c r="E239" s="1" t="str">
        <f ca="1">TEXT(Table1[[#This Row],[Date]],"mmm")</f>
        <v>Apr</v>
      </c>
      <c r="F239" s="1" t="str">
        <f ca="1">TEXT(Table1[[#This Row],[Date]],"yyyy")</f>
        <v>2021</v>
      </c>
      <c r="G239" s="2">
        <v>2365</v>
      </c>
      <c r="H239" s="2">
        <v>0.5</v>
      </c>
      <c r="I239" s="2" t="str" cm="1">
        <f t="array" ref="I239">_xlfn.IFS(Table1[[#This Row],[Discount]]&lt;=0.2,"Low",Table1[[#This Row],[Discount]]&lt;=0.4,"Medium",Table1[[#This Row],[Discount]]&gt;0.4,"High")</f>
        <v>High</v>
      </c>
      <c r="J239" s="2">
        <f>Table1[[#This Row],[Original Price]]*(1-Table1[[#This Row],[Discount]])</f>
        <v>1182.5</v>
      </c>
      <c r="K239">
        <f>VLOOKUP(B239,customers!$A$2:$D$101,2,0)</f>
        <v>36</v>
      </c>
      <c r="L239" t="str" cm="1">
        <f t="array" ref="L239">_xlfn.IFS(Table1[[#This Row],[Age]]&lt;=12,"Kids",Table1[[#This Row],[Age]]&lt;=19,"Teenage",Table1[[#This Row],[Age]]&lt;=29,"Young Adult",Table1[[#This Row],[Age]]&lt;=45,"Adult",Table1[[#This Row],[Age]]&gt;=46,"Senior")</f>
        <v>Adult</v>
      </c>
      <c r="M239" t="str">
        <f>VLOOKUP(B239,customers!A$2:D$101,3,0)</f>
        <v>Patna</v>
      </c>
      <c r="N239" t="str">
        <f>VLOOKUP(B239,customers!$A$2:$D$101,4,0)</f>
        <v>Bihar</v>
      </c>
      <c r="O239" t="str">
        <f>VLOOKUP(C239,'products '!$A$2:$H$3072,2,0)</f>
        <v>Men</v>
      </c>
      <c r="P239" t="str">
        <f>VLOOKUP(C239,'products '!$A$2:$H$3072,3,0)</f>
        <v>Topwear</v>
      </c>
      <c r="Q239" t="str">
        <f>VLOOKUP(C239,'products '!$A$2:$H$3072,4,0)</f>
        <v>Sweatshirts</v>
      </c>
      <c r="R239" t="str">
        <f>VLOOKUP(C239,'products '!$A$2:$H$3072,5,0)</f>
        <v>Puma</v>
      </c>
      <c r="S239">
        <f>VLOOKUP(C239,'products '!$A$2:$H$3072,6,0)</f>
        <v>40</v>
      </c>
      <c r="T239" t="str">
        <f>VLOOKUP(C239,'products '!$A$2:$H$3072,7,0)</f>
        <v>Off white</v>
      </c>
      <c r="U239">
        <f>VLOOKUP(C239,'products '!$A$2:$H$3072,8,0)</f>
        <v>2</v>
      </c>
    </row>
    <row r="240" spans="1:21" x14ac:dyDescent="0.3">
      <c r="A240" t="s">
        <v>3657</v>
      </c>
      <c r="B240" t="s">
        <v>3323</v>
      </c>
      <c r="C240" t="s">
        <v>2416</v>
      </c>
      <c r="D240" s="1">
        <f t="shared" ca="1" si="3"/>
        <v>44654</v>
      </c>
      <c r="E240" s="1" t="str">
        <f ca="1">TEXT(Table1[[#This Row],[Date]],"mmm")</f>
        <v>Apr</v>
      </c>
      <c r="F240" s="1" t="str">
        <f ca="1">TEXT(Table1[[#This Row],[Date]],"yyyy")</f>
        <v>2022</v>
      </c>
      <c r="G240" s="2">
        <v>1245</v>
      </c>
      <c r="H240" s="2">
        <v>0.5</v>
      </c>
      <c r="I240" s="2" t="str" cm="1">
        <f t="array" ref="I240">_xlfn.IFS(Table1[[#This Row],[Discount]]&lt;=0.2,"Low",Table1[[#This Row],[Discount]]&lt;=0.4,"Medium",Table1[[#This Row],[Discount]]&gt;0.4,"High")</f>
        <v>High</v>
      </c>
      <c r="J240" s="2">
        <f>Table1[[#This Row],[Original Price]]*(1-Table1[[#This Row],[Discount]])</f>
        <v>622.5</v>
      </c>
      <c r="K240">
        <f>VLOOKUP(B240,customers!$A$2:$D$101,2,0)</f>
        <v>37</v>
      </c>
      <c r="L240" t="str" cm="1">
        <f t="array" ref="L240">_xlfn.IFS(Table1[[#This Row],[Age]]&lt;=12,"Kids",Table1[[#This Row],[Age]]&lt;=19,"Teenage",Table1[[#This Row],[Age]]&lt;=29,"Young Adult",Table1[[#This Row],[Age]]&lt;=45,"Adult",Table1[[#This Row],[Age]]&gt;=46,"Senior")</f>
        <v>Adult</v>
      </c>
      <c r="M240" t="str">
        <f>VLOOKUP(B240,customers!A$2:D$101,3,0)</f>
        <v>Patna</v>
      </c>
      <c r="N240" t="str">
        <f>VLOOKUP(B240,customers!$A$2:$D$101,4,0)</f>
        <v>Bihar</v>
      </c>
      <c r="O240" t="str">
        <f>VLOOKUP(C240,'products '!$A$2:$H$3072,2,0)</f>
        <v>Men</v>
      </c>
      <c r="P240" t="str">
        <f>VLOOKUP(C240,'products '!$A$2:$H$3072,3,0)</f>
        <v>Topwear</v>
      </c>
      <c r="Q240" t="str">
        <f>VLOOKUP(C240,'products '!$A$2:$H$3072,4,0)</f>
        <v>Sweatshirts</v>
      </c>
      <c r="R240" t="str">
        <f>VLOOKUP(C240,'products '!$A$2:$H$3072,5,0)</f>
        <v>Puma</v>
      </c>
      <c r="S240">
        <f>VLOOKUP(C240,'products '!$A$2:$H$3072,6,0)</f>
        <v>38</v>
      </c>
      <c r="T240" t="str">
        <f>VLOOKUP(C240,'products '!$A$2:$H$3072,7,0)</f>
        <v>Off white</v>
      </c>
      <c r="U240">
        <f>VLOOKUP(C240,'products '!$A$2:$H$3072,8,0)</f>
        <v>5</v>
      </c>
    </row>
    <row r="241" spans="1:21" x14ac:dyDescent="0.3">
      <c r="A241" t="s">
        <v>3658</v>
      </c>
      <c r="B241" t="s">
        <v>3324</v>
      </c>
      <c r="C241" t="s">
        <v>2417</v>
      </c>
      <c r="D241" s="1">
        <f t="shared" ca="1" si="3"/>
        <v>44951</v>
      </c>
      <c r="E241" s="1" t="str">
        <f ca="1">TEXT(Table1[[#This Row],[Date]],"mmm")</f>
        <v>Jan</v>
      </c>
      <c r="F241" s="1" t="str">
        <f ca="1">TEXT(Table1[[#This Row],[Date]],"yyyy")</f>
        <v>2023</v>
      </c>
      <c r="G241" s="2">
        <v>3245</v>
      </c>
      <c r="H241" s="2">
        <v>0.5</v>
      </c>
      <c r="I241" s="2" t="str" cm="1">
        <f t="array" ref="I241">_xlfn.IFS(Table1[[#This Row],[Discount]]&lt;=0.2,"Low",Table1[[#This Row],[Discount]]&lt;=0.4,"Medium",Table1[[#This Row],[Discount]]&gt;0.4,"High")</f>
        <v>High</v>
      </c>
      <c r="J241" s="2">
        <f>Table1[[#This Row],[Original Price]]*(1-Table1[[#This Row],[Discount]])</f>
        <v>1622.5</v>
      </c>
      <c r="K241">
        <f>VLOOKUP(B241,customers!$A$2:$D$101,2,0)</f>
        <v>26</v>
      </c>
      <c r="L241" t="str" cm="1">
        <f t="array" ref="L241">_xlfn.IFS(Table1[[#This Row],[Age]]&lt;=12,"Kids",Table1[[#This Row],[Age]]&lt;=19,"Teenage",Table1[[#This Row],[Age]]&lt;=29,"Young Adult",Table1[[#This Row],[Age]]&lt;=45,"Adult",Table1[[#This Row],[Age]]&gt;=46,"Senior")</f>
        <v>Young Adult</v>
      </c>
      <c r="M241" t="str">
        <f>VLOOKUP(B241,customers!A$2:D$101,3,0)</f>
        <v>Patna</v>
      </c>
      <c r="N241" t="str">
        <f>VLOOKUP(B241,customers!$A$2:$D$101,4,0)</f>
        <v>Bihar</v>
      </c>
      <c r="O241" t="str">
        <f>VLOOKUP(C241,'products '!$A$2:$H$3072,2,0)</f>
        <v>Men</v>
      </c>
      <c r="P241" t="str">
        <f>VLOOKUP(C241,'products '!$A$2:$H$3072,3,0)</f>
        <v>Topwear</v>
      </c>
      <c r="Q241" t="str">
        <f>VLOOKUP(C241,'products '!$A$2:$H$3072,4,0)</f>
        <v>Sweatshirts</v>
      </c>
      <c r="R241" t="str">
        <f>VLOOKUP(C241,'products '!$A$2:$H$3072,5,0)</f>
        <v>Puma</v>
      </c>
      <c r="S241">
        <f>VLOOKUP(C241,'products '!$A$2:$H$3072,6,0)</f>
        <v>38</v>
      </c>
      <c r="T241" t="str">
        <f>VLOOKUP(C241,'products '!$A$2:$H$3072,7,0)</f>
        <v>Off white</v>
      </c>
      <c r="U241">
        <f>VLOOKUP(C241,'products '!$A$2:$H$3072,8,0)</f>
        <v>5</v>
      </c>
    </row>
    <row r="242" spans="1:21" x14ac:dyDescent="0.3">
      <c r="A242" t="s">
        <v>3659</v>
      </c>
      <c r="B242" t="s">
        <v>3325</v>
      </c>
      <c r="C242" t="s">
        <v>2418</v>
      </c>
      <c r="D242" s="1">
        <f t="shared" ca="1" si="3"/>
        <v>44337</v>
      </c>
      <c r="E242" s="1" t="str">
        <f ca="1">TEXT(Table1[[#This Row],[Date]],"mmm")</f>
        <v>May</v>
      </c>
      <c r="F242" s="1" t="str">
        <f ca="1">TEXT(Table1[[#This Row],[Date]],"yyyy")</f>
        <v>2021</v>
      </c>
      <c r="G242" s="2">
        <v>1222</v>
      </c>
      <c r="H242" s="2">
        <v>0.3</v>
      </c>
      <c r="I242" s="2" t="str" cm="1">
        <f t="array" ref="I242">_xlfn.IFS(Table1[[#This Row],[Discount]]&lt;=0.2,"Low",Table1[[#This Row],[Discount]]&lt;=0.4,"Medium",Table1[[#This Row],[Discount]]&gt;0.4,"High")</f>
        <v>Medium</v>
      </c>
      <c r="J242" s="2">
        <f>Table1[[#This Row],[Original Price]]*(1-Table1[[#This Row],[Discount]])</f>
        <v>855.4</v>
      </c>
      <c r="K242">
        <f>VLOOKUP(B242,customers!$A$2:$D$101,2,0)</f>
        <v>27</v>
      </c>
      <c r="L242" t="str" cm="1">
        <f t="array" ref="L242">_xlfn.IFS(Table1[[#This Row],[Age]]&lt;=12,"Kids",Table1[[#This Row],[Age]]&lt;=19,"Teenage",Table1[[#This Row],[Age]]&lt;=29,"Young Adult",Table1[[#This Row],[Age]]&lt;=45,"Adult",Table1[[#This Row],[Age]]&gt;=46,"Senior")</f>
        <v>Young Adult</v>
      </c>
      <c r="M242" t="str">
        <f>VLOOKUP(B242,customers!A$2:D$101,3,0)</f>
        <v>Patna</v>
      </c>
      <c r="N242" t="str">
        <f>VLOOKUP(B242,customers!$A$2:$D$101,4,0)</f>
        <v>Bihar</v>
      </c>
      <c r="O242" t="str">
        <f>VLOOKUP(C242,'products '!$A$2:$H$3072,2,0)</f>
        <v>Men</v>
      </c>
      <c r="P242" t="str">
        <f>VLOOKUP(C242,'products '!$A$2:$H$3072,3,0)</f>
        <v>Topwear</v>
      </c>
      <c r="Q242" t="str">
        <f>VLOOKUP(C242,'products '!$A$2:$H$3072,4,0)</f>
        <v>Sweatshirts</v>
      </c>
      <c r="R242" t="str">
        <f>VLOOKUP(C242,'products '!$A$2:$H$3072,5,0)</f>
        <v>Puma</v>
      </c>
      <c r="S242">
        <f>VLOOKUP(C242,'products '!$A$2:$H$3072,6,0)</f>
        <v>38</v>
      </c>
      <c r="T242" t="str">
        <f>VLOOKUP(C242,'products '!$A$2:$H$3072,7,0)</f>
        <v>Off white</v>
      </c>
      <c r="U242">
        <f>VLOOKUP(C242,'products '!$A$2:$H$3072,8,0)</f>
        <v>4</v>
      </c>
    </row>
    <row r="243" spans="1:21" x14ac:dyDescent="0.3">
      <c r="A243" t="s">
        <v>3660</v>
      </c>
      <c r="B243" t="s">
        <v>3326</v>
      </c>
      <c r="C243" t="s">
        <v>2419</v>
      </c>
      <c r="D243" s="1">
        <f t="shared" ca="1" si="3"/>
        <v>44655</v>
      </c>
      <c r="E243" s="1" t="str">
        <f ca="1">TEXT(Table1[[#This Row],[Date]],"mmm")</f>
        <v>Apr</v>
      </c>
      <c r="F243" s="1" t="str">
        <f ca="1">TEXT(Table1[[#This Row],[Date]],"yyyy")</f>
        <v>2022</v>
      </c>
      <c r="G243" s="2">
        <v>2451</v>
      </c>
      <c r="H243" s="2">
        <v>0.32</v>
      </c>
      <c r="I243" s="2" t="str" cm="1">
        <f t="array" ref="I243">_xlfn.IFS(Table1[[#This Row],[Discount]]&lt;=0.2,"Low",Table1[[#This Row],[Discount]]&lt;=0.4,"Medium",Table1[[#This Row],[Discount]]&gt;0.4,"High")</f>
        <v>Medium</v>
      </c>
      <c r="J243" s="2">
        <f>Table1[[#This Row],[Original Price]]*(1-Table1[[#This Row],[Discount]])</f>
        <v>1666.6799999999998</v>
      </c>
      <c r="K243">
        <f>VLOOKUP(B243,customers!$A$2:$D$101,2,0)</f>
        <v>28</v>
      </c>
      <c r="L243" t="str" cm="1">
        <f t="array" ref="L243">_xlfn.IFS(Table1[[#This Row],[Age]]&lt;=12,"Kids",Table1[[#This Row],[Age]]&lt;=19,"Teenage",Table1[[#This Row],[Age]]&lt;=29,"Young Adult",Table1[[#This Row],[Age]]&lt;=45,"Adult",Table1[[#This Row],[Age]]&gt;=46,"Senior")</f>
        <v>Young Adult</v>
      </c>
      <c r="M243" t="str">
        <f>VLOOKUP(B243,customers!A$2:D$101,3,0)</f>
        <v>Darbhanga</v>
      </c>
      <c r="N243" t="str">
        <f>VLOOKUP(B243,customers!$A$2:$D$101,4,0)</f>
        <v>Bihar</v>
      </c>
      <c r="O243" t="str">
        <f>VLOOKUP(C243,'products '!$A$2:$H$3072,2,0)</f>
        <v>Men</v>
      </c>
      <c r="P243" t="str">
        <f>VLOOKUP(C243,'products '!$A$2:$H$3072,3,0)</f>
        <v>Topwear</v>
      </c>
      <c r="Q243" t="str">
        <f>VLOOKUP(C243,'products '!$A$2:$H$3072,4,0)</f>
        <v>Sweatshirts</v>
      </c>
      <c r="R243" t="str">
        <f>VLOOKUP(C243,'products '!$A$2:$H$3072,5,0)</f>
        <v>Puma</v>
      </c>
      <c r="S243">
        <f>VLOOKUP(C243,'products '!$A$2:$H$3072,6,0)</f>
        <v>38</v>
      </c>
      <c r="T243" t="str">
        <f>VLOOKUP(C243,'products '!$A$2:$H$3072,7,0)</f>
        <v>Off white</v>
      </c>
      <c r="U243">
        <f>VLOOKUP(C243,'products '!$A$2:$H$3072,8,0)</f>
        <v>4</v>
      </c>
    </row>
    <row r="244" spans="1:21" x14ac:dyDescent="0.3">
      <c r="A244" t="s">
        <v>3661</v>
      </c>
      <c r="B244" t="s">
        <v>3327</v>
      </c>
      <c r="C244" t="s">
        <v>2420</v>
      </c>
      <c r="D244" s="1">
        <f t="shared" ca="1" si="3"/>
        <v>44264</v>
      </c>
      <c r="E244" s="1" t="str">
        <f ca="1">TEXT(Table1[[#This Row],[Date]],"mmm")</f>
        <v>Mar</v>
      </c>
      <c r="F244" s="1" t="str">
        <f ca="1">TEXT(Table1[[#This Row],[Date]],"yyyy")</f>
        <v>2021</v>
      </c>
      <c r="G244" s="2">
        <v>2256</v>
      </c>
      <c r="H244" s="2">
        <v>0.25</v>
      </c>
      <c r="I244" s="2" t="str" cm="1">
        <f t="array" ref="I244">_xlfn.IFS(Table1[[#This Row],[Discount]]&lt;=0.2,"Low",Table1[[#This Row],[Discount]]&lt;=0.4,"Medium",Table1[[#This Row],[Discount]]&gt;0.4,"High")</f>
        <v>Medium</v>
      </c>
      <c r="J244" s="2">
        <f>Table1[[#This Row],[Original Price]]*(1-Table1[[#This Row],[Discount]])</f>
        <v>1692</v>
      </c>
      <c r="K244">
        <f>VLOOKUP(B244,customers!$A$2:$D$101,2,0)</f>
        <v>29</v>
      </c>
      <c r="L244" t="str" cm="1">
        <f t="array" ref="L244">_xlfn.IFS(Table1[[#This Row],[Age]]&lt;=12,"Kids",Table1[[#This Row],[Age]]&lt;=19,"Teenage",Table1[[#This Row],[Age]]&lt;=29,"Young Adult",Table1[[#This Row],[Age]]&lt;=45,"Adult",Table1[[#This Row],[Age]]&gt;=46,"Senior")</f>
        <v>Young Adult</v>
      </c>
      <c r="M244" t="str">
        <f>VLOOKUP(B244,customers!A$2:D$101,3,0)</f>
        <v>Darbhanga</v>
      </c>
      <c r="N244" t="str">
        <f>VLOOKUP(B244,customers!$A$2:$D$101,4,0)</f>
        <v>Bihar</v>
      </c>
      <c r="O244" t="str">
        <f>VLOOKUP(C244,'products '!$A$2:$H$3072,2,0)</f>
        <v>Men</v>
      </c>
      <c r="P244" t="str">
        <f>VLOOKUP(C244,'products '!$A$2:$H$3072,3,0)</f>
        <v>Topwear</v>
      </c>
      <c r="Q244" t="str">
        <f>VLOOKUP(C244,'products '!$A$2:$H$3072,4,0)</f>
        <v>Sweatshirts</v>
      </c>
      <c r="R244" t="str">
        <f>VLOOKUP(C244,'products '!$A$2:$H$3072,5,0)</f>
        <v>Puma</v>
      </c>
      <c r="S244">
        <f>VLOOKUP(C244,'products '!$A$2:$H$3072,6,0)</f>
        <v>38</v>
      </c>
      <c r="T244" t="str">
        <f>VLOOKUP(C244,'products '!$A$2:$H$3072,7,0)</f>
        <v>Off white</v>
      </c>
      <c r="U244">
        <f>VLOOKUP(C244,'products '!$A$2:$H$3072,8,0)</f>
        <v>4</v>
      </c>
    </row>
    <row r="245" spans="1:21" x14ac:dyDescent="0.3">
      <c r="A245" t="s">
        <v>3662</v>
      </c>
      <c r="B245" t="s">
        <v>3328</v>
      </c>
      <c r="C245" t="s">
        <v>2421</v>
      </c>
      <c r="D245" s="1">
        <f t="shared" ca="1" si="3"/>
        <v>44654</v>
      </c>
      <c r="E245" s="1" t="str">
        <f ca="1">TEXT(Table1[[#This Row],[Date]],"mmm")</f>
        <v>Apr</v>
      </c>
      <c r="F245" s="1" t="str">
        <f ca="1">TEXT(Table1[[#This Row],[Date]],"yyyy")</f>
        <v>2022</v>
      </c>
      <c r="G245" s="2">
        <v>399</v>
      </c>
      <c r="H245" s="2">
        <v>0.45</v>
      </c>
      <c r="I245" s="2" t="str" cm="1">
        <f t="array" ref="I245">_xlfn.IFS(Table1[[#This Row],[Discount]]&lt;=0.2,"Low",Table1[[#This Row],[Discount]]&lt;=0.4,"Medium",Table1[[#This Row],[Discount]]&gt;0.4,"High")</f>
        <v>High</v>
      </c>
      <c r="J245" s="2">
        <f>Table1[[#This Row],[Original Price]]*(1-Table1[[#This Row],[Discount]])</f>
        <v>219.45000000000002</v>
      </c>
      <c r="K245">
        <f>VLOOKUP(B245,customers!$A$2:$D$101,2,0)</f>
        <v>30</v>
      </c>
      <c r="L245" t="str" cm="1">
        <f t="array" ref="L245">_xlfn.IFS(Table1[[#This Row],[Age]]&lt;=12,"Kids",Table1[[#This Row],[Age]]&lt;=19,"Teenage",Table1[[#This Row],[Age]]&lt;=29,"Young Adult",Table1[[#This Row],[Age]]&lt;=45,"Adult",Table1[[#This Row],[Age]]&gt;=46,"Senior")</f>
        <v>Adult</v>
      </c>
      <c r="M245" t="str">
        <f>VLOOKUP(B245,customers!A$2:D$101,3,0)</f>
        <v>Darbhanga</v>
      </c>
      <c r="N245" t="str">
        <f>VLOOKUP(B245,customers!$A$2:$D$101,4,0)</f>
        <v>Bihar</v>
      </c>
      <c r="O245" t="str">
        <f>VLOOKUP(C245,'products '!$A$2:$H$3072,2,0)</f>
        <v>Men</v>
      </c>
      <c r="P245" t="str">
        <f>VLOOKUP(C245,'products '!$A$2:$H$3072,3,0)</f>
        <v>Topwear</v>
      </c>
      <c r="Q245" t="str">
        <f>VLOOKUP(C245,'products '!$A$2:$H$3072,4,0)</f>
        <v>Sweatshirts</v>
      </c>
      <c r="R245" t="str">
        <f>VLOOKUP(C245,'products '!$A$2:$H$3072,5,0)</f>
        <v>Puma</v>
      </c>
      <c r="S245">
        <f>VLOOKUP(C245,'products '!$A$2:$H$3072,6,0)</f>
        <v>38</v>
      </c>
      <c r="T245" t="str">
        <f>VLOOKUP(C245,'products '!$A$2:$H$3072,7,0)</f>
        <v>Off white</v>
      </c>
      <c r="U245">
        <f>VLOOKUP(C245,'products '!$A$2:$H$3072,8,0)</f>
        <v>3</v>
      </c>
    </row>
    <row r="246" spans="1:21" x14ac:dyDescent="0.3">
      <c r="A246" t="s">
        <v>3663</v>
      </c>
      <c r="B246" t="s">
        <v>3329</v>
      </c>
      <c r="C246" t="s">
        <v>2422</v>
      </c>
      <c r="D246" s="1">
        <f t="shared" ca="1" si="3"/>
        <v>44364</v>
      </c>
      <c r="E246" s="1" t="str">
        <f ca="1">TEXT(Table1[[#This Row],[Date]],"mmm")</f>
        <v>Jun</v>
      </c>
      <c r="F246" s="1" t="str">
        <f ca="1">TEXT(Table1[[#This Row],[Date]],"yyyy")</f>
        <v>2021</v>
      </c>
      <c r="G246" s="2">
        <v>399</v>
      </c>
      <c r="H246" s="2">
        <v>0.15</v>
      </c>
      <c r="I246" s="2" t="str" cm="1">
        <f t="array" ref="I246">_xlfn.IFS(Table1[[#This Row],[Discount]]&lt;=0.2,"Low",Table1[[#This Row],[Discount]]&lt;=0.4,"Medium",Table1[[#This Row],[Discount]]&gt;0.4,"High")</f>
        <v>Low</v>
      </c>
      <c r="J246" s="2">
        <f>Table1[[#This Row],[Original Price]]*(1-Table1[[#This Row],[Discount]])</f>
        <v>339.15</v>
      </c>
      <c r="K246">
        <f>VLOOKUP(B246,customers!$A$2:$D$101,2,0)</f>
        <v>31</v>
      </c>
      <c r="L246" t="str" cm="1">
        <f t="array" ref="L246">_xlfn.IFS(Table1[[#This Row],[Age]]&lt;=12,"Kids",Table1[[#This Row],[Age]]&lt;=19,"Teenage",Table1[[#This Row],[Age]]&lt;=29,"Young Adult",Table1[[#This Row],[Age]]&lt;=45,"Adult",Table1[[#This Row],[Age]]&gt;=46,"Senior")</f>
        <v>Adult</v>
      </c>
      <c r="M246" t="str">
        <f>VLOOKUP(B246,customers!A$2:D$101,3,0)</f>
        <v>Nalanda</v>
      </c>
      <c r="N246" t="str">
        <f>VLOOKUP(B246,customers!$A$2:$D$101,4,0)</f>
        <v>Bihar</v>
      </c>
      <c r="O246" t="str">
        <f>VLOOKUP(C246,'products '!$A$2:$H$3072,2,0)</f>
        <v>Men</v>
      </c>
      <c r="P246" t="str">
        <f>VLOOKUP(C246,'products '!$A$2:$H$3072,3,0)</f>
        <v>Topwear</v>
      </c>
      <c r="Q246" t="str">
        <f>VLOOKUP(C246,'products '!$A$2:$H$3072,4,0)</f>
        <v>Sweatshirts</v>
      </c>
      <c r="R246" t="str">
        <f>VLOOKUP(C246,'products '!$A$2:$H$3072,5,0)</f>
        <v>Puma</v>
      </c>
      <c r="S246">
        <f>VLOOKUP(C246,'products '!$A$2:$H$3072,6,0)</f>
        <v>42</v>
      </c>
      <c r="T246" t="str">
        <f>VLOOKUP(C246,'products '!$A$2:$H$3072,7,0)</f>
        <v>Black &amp; White</v>
      </c>
      <c r="U246">
        <f>VLOOKUP(C246,'products '!$A$2:$H$3072,8,0)</f>
        <v>5</v>
      </c>
    </row>
    <row r="247" spans="1:21" x14ac:dyDescent="0.3">
      <c r="A247" t="s">
        <v>3664</v>
      </c>
      <c r="B247" t="s">
        <v>3330</v>
      </c>
      <c r="C247" t="s">
        <v>2423</v>
      </c>
      <c r="D247" s="1">
        <f t="shared" ca="1" si="3"/>
        <v>44206</v>
      </c>
      <c r="E247" s="1" t="str">
        <f ca="1">TEXT(Table1[[#This Row],[Date]],"mmm")</f>
        <v>Jan</v>
      </c>
      <c r="F247" s="1" t="str">
        <f ca="1">TEXT(Table1[[#This Row],[Date]],"yyyy")</f>
        <v>2021</v>
      </c>
      <c r="G247" s="2">
        <v>399</v>
      </c>
      <c r="H247" s="2">
        <v>0.33</v>
      </c>
      <c r="I247" s="2" t="str" cm="1">
        <f t="array" ref="I247">_xlfn.IFS(Table1[[#This Row],[Discount]]&lt;=0.2,"Low",Table1[[#This Row],[Discount]]&lt;=0.4,"Medium",Table1[[#This Row],[Discount]]&gt;0.4,"High")</f>
        <v>Medium</v>
      </c>
      <c r="J247" s="2">
        <f>Table1[[#This Row],[Original Price]]*(1-Table1[[#This Row],[Discount]])</f>
        <v>267.33</v>
      </c>
      <c r="K247">
        <f>VLOOKUP(B247,customers!$A$2:$D$101,2,0)</f>
        <v>32</v>
      </c>
      <c r="L247" t="str" cm="1">
        <f t="array" ref="L247">_xlfn.IFS(Table1[[#This Row],[Age]]&lt;=12,"Kids",Table1[[#This Row],[Age]]&lt;=19,"Teenage",Table1[[#This Row],[Age]]&lt;=29,"Young Adult",Table1[[#This Row],[Age]]&lt;=45,"Adult",Table1[[#This Row],[Age]]&gt;=46,"Senior")</f>
        <v>Adult</v>
      </c>
      <c r="M247" t="str">
        <f>VLOOKUP(B247,customers!A$2:D$101,3,0)</f>
        <v>Nalanda</v>
      </c>
      <c r="N247" t="str">
        <f>VLOOKUP(B247,customers!$A$2:$D$101,4,0)</f>
        <v>Bihar</v>
      </c>
      <c r="O247" t="str">
        <f>VLOOKUP(C247,'products '!$A$2:$H$3072,2,0)</f>
        <v>Men</v>
      </c>
      <c r="P247" t="str">
        <f>VLOOKUP(C247,'products '!$A$2:$H$3072,3,0)</f>
        <v>Topwear</v>
      </c>
      <c r="Q247" t="str">
        <f>VLOOKUP(C247,'products '!$A$2:$H$3072,4,0)</f>
        <v>Sweatshirts</v>
      </c>
      <c r="R247" t="str">
        <f>VLOOKUP(C247,'products '!$A$2:$H$3072,5,0)</f>
        <v>Puma</v>
      </c>
      <c r="S247">
        <f>VLOOKUP(C247,'products '!$A$2:$H$3072,6,0)</f>
        <v>42</v>
      </c>
      <c r="T247" t="str">
        <f>VLOOKUP(C247,'products '!$A$2:$H$3072,7,0)</f>
        <v>Black &amp; White</v>
      </c>
      <c r="U247">
        <f>VLOOKUP(C247,'products '!$A$2:$H$3072,8,0)</f>
        <v>4</v>
      </c>
    </row>
    <row r="248" spans="1:21" x14ac:dyDescent="0.3">
      <c r="A248" t="s">
        <v>3665</v>
      </c>
      <c r="B248" t="s">
        <v>3331</v>
      </c>
      <c r="C248" t="s">
        <v>2424</v>
      </c>
      <c r="D248" s="1">
        <f t="shared" ca="1" si="3"/>
        <v>44316</v>
      </c>
      <c r="E248" s="1" t="str">
        <f ca="1">TEXT(Table1[[#This Row],[Date]],"mmm")</f>
        <v>Apr</v>
      </c>
      <c r="F248" s="1" t="str">
        <f ca="1">TEXT(Table1[[#This Row],[Date]],"yyyy")</f>
        <v>2021</v>
      </c>
      <c r="G248" s="2">
        <v>399</v>
      </c>
      <c r="H248" s="2">
        <v>0.42</v>
      </c>
      <c r="I248" s="2" t="str" cm="1">
        <f t="array" ref="I248">_xlfn.IFS(Table1[[#This Row],[Discount]]&lt;=0.2,"Low",Table1[[#This Row],[Discount]]&lt;=0.4,"Medium",Table1[[#This Row],[Discount]]&gt;0.4,"High")</f>
        <v>High</v>
      </c>
      <c r="J248" s="2">
        <f>Table1[[#This Row],[Original Price]]*(1-Table1[[#This Row],[Discount]])</f>
        <v>231.42000000000002</v>
      </c>
      <c r="K248">
        <f>VLOOKUP(B248,customers!$A$2:$D$101,2,0)</f>
        <v>33</v>
      </c>
      <c r="L248" t="str" cm="1">
        <f t="array" ref="L248">_xlfn.IFS(Table1[[#This Row],[Age]]&lt;=12,"Kids",Table1[[#This Row],[Age]]&lt;=19,"Teenage",Table1[[#This Row],[Age]]&lt;=29,"Young Adult",Table1[[#This Row],[Age]]&lt;=45,"Adult",Table1[[#This Row],[Age]]&gt;=46,"Senior")</f>
        <v>Adult</v>
      </c>
      <c r="M248" t="str">
        <f>VLOOKUP(B248,customers!A$2:D$101,3,0)</f>
        <v>Nalanda</v>
      </c>
      <c r="N248" t="str">
        <f>VLOOKUP(B248,customers!$A$2:$D$101,4,0)</f>
        <v>Bihar</v>
      </c>
      <c r="O248" t="str">
        <f>VLOOKUP(C248,'products '!$A$2:$H$3072,2,0)</f>
        <v>Men</v>
      </c>
      <c r="P248" t="str">
        <f>VLOOKUP(C248,'products '!$A$2:$H$3072,3,0)</f>
        <v>Topwear</v>
      </c>
      <c r="Q248" t="str">
        <f>VLOOKUP(C248,'products '!$A$2:$H$3072,4,0)</f>
        <v>Sweatshirts</v>
      </c>
      <c r="R248" t="str">
        <f>VLOOKUP(C248,'products '!$A$2:$H$3072,5,0)</f>
        <v>Puma</v>
      </c>
      <c r="S248">
        <f>VLOOKUP(C248,'products '!$A$2:$H$3072,6,0)</f>
        <v>42</v>
      </c>
      <c r="T248" t="str">
        <f>VLOOKUP(C248,'products '!$A$2:$H$3072,7,0)</f>
        <v>Black &amp; White</v>
      </c>
      <c r="U248">
        <f>VLOOKUP(C248,'products '!$A$2:$H$3072,8,0)</f>
        <v>2</v>
      </c>
    </row>
    <row r="249" spans="1:21" x14ac:dyDescent="0.3">
      <c r="A249" t="s">
        <v>3666</v>
      </c>
      <c r="B249" t="s">
        <v>3332</v>
      </c>
      <c r="C249" t="s">
        <v>2425</v>
      </c>
      <c r="D249" s="1">
        <f t="shared" ca="1" si="3"/>
        <v>44760</v>
      </c>
      <c r="E249" s="1" t="str">
        <f ca="1">TEXT(Table1[[#This Row],[Date]],"mmm")</f>
        <v>Jul</v>
      </c>
      <c r="F249" s="1" t="str">
        <f ca="1">TEXT(Table1[[#This Row],[Date]],"yyyy")</f>
        <v>2022</v>
      </c>
      <c r="G249" s="2">
        <v>555</v>
      </c>
      <c r="H249" s="2">
        <v>0.42</v>
      </c>
      <c r="I249" s="2" t="str" cm="1">
        <f t="array" ref="I249">_xlfn.IFS(Table1[[#This Row],[Discount]]&lt;=0.2,"Low",Table1[[#This Row],[Discount]]&lt;=0.4,"Medium",Table1[[#This Row],[Discount]]&gt;0.4,"High")</f>
        <v>High</v>
      </c>
      <c r="J249" s="2">
        <f>Table1[[#This Row],[Original Price]]*(1-Table1[[#This Row],[Discount]])</f>
        <v>321.90000000000003</v>
      </c>
      <c r="K249">
        <f>VLOOKUP(B249,customers!$A$2:$D$101,2,0)</f>
        <v>44</v>
      </c>
      <c r="L249" t="str" cm="1">
        <f t="array" ref="L249">_xlfn.IFS(Table1[[#This Row],[Age]]&lt;=12,"Kids",Table1[[#This Row],[Age]]&lt;=19,"Teenage",Table1[[#This Row],[Age]]&lt;=29,"Young Adult",Table1[[#This Row],[Age]]&lt;=45,"Adult",Table1[[#This Row],[Age]]&gt;=46,"Senior")</f>
        <v>Adult</v>
      </c>
      <c r="M249" t="str">
        <f>VLOOKUP(B249,customers!A$2:D$101,3,0)</f>
        <v>Gaya</v>
      </c>
      <c r="N249" t="str">
        <f>VLOOKUP(B249,customers!$A$2:$D$101,4,0)</f>
        <v>Bihar</v>
      </c>
      <c r="O249" t="str">
        <f>VLOOKUP(C249,'products '!$A$2:$H$3072,2,0)</f>
        <v>Men</v>
      </c>
      <c r="P249" t="str">
        <f>VLOOKUP(C249,'products '!$A$2:$H$3072,3,0)</f>
        <v>Topwear</v>
      </c>
      <c r="Q249" t="str">
        <f>VLOOKUP(C249,'products '!$A$2:$H$3072,4,0)</f>
        <v>Sweatshirts</v>
      </c>
      <c r="R249" t="str">
        <f>VLOOKUP(C249,'products '!$A$2:$H$3072,5,0)</f>
        <v>Puma</v>
      </c>
      <c r="S249">
        <f>VLOOKUP(C249,'products '!$A$2:$H$3072,6,0)</f>
        <v>42</v>
      </c>
      <c r="T249" t="str">
        <f>VLOOKUP(C249,'products '!$A$2:$H$3072,7,0)</f>
        <v>Black &amp; White</v>
      </c>
      <c r="U249">
        <f>VLOOKUP(C249,'products '!$A$2:$H$3072,8,0)</f>
        <v>5</v>
      </c>
    </row>
    <row r="250" spans="1:21" x14ac:dyDescent="0.3">
      <c r="A250" t="s">
        <v>3667</v>
      </c>
      <c r="B250" t="s">
        <v>3333</v>
      </c>
      <c r="C250" t="s">
        <v>2426</v>
      </c>
      <c r="D250" s="1">
        <f t="shared" ca="1" si="3"/>
        <v>44866</v>
      </c>
      <c r="E250" s="1" t="str">
        <f ca="1">TEXT(Table1[[#This Row],[Date]],"mmm")</f>
        <v>Nov</v>
      </c>
      <c r="F250" s="1" t="str">
        <f ca="1">TEXT(Table1[[#This Row],[Date]],"yyyy")</f>
        <v>2022</v>
      </c>
      <c r="G250" s="2">
        <v>555</v>
      </c>
      <c r="H250" s="2">
        <v>0.39</v>
      </c>
      <c r="I250" s="2" t="str" cm="1">
        <f t="array" ref="I250">_xlfn.IFS(Table1[[#This Row],[Discount]]&lt;=0.2,"Low",Table1[[#This Row],[Discount]]&lt;=0.4,"Medium",Table1[[#This Row],[Discount]]&gt;0.4,"High")</f>
        <v>Medium</v>
      </c>
      <c r="J250" s="2">
        <f>Table1[[#This Row],[Original Price]]*(1-Table1[[#This Row],[Discount]])</f>
        <v>338.55</v>
      </c>
      <c r="K250">
        <f>VLOOKUP(B250,customers!$A$2:$D$101,2,0)</f>
        <v>45</v>
      </c>
      <c r="L250" t="str" cm="1">
        <f t="array" ref="L250">_xlfn.IFS(Table1[[#This Row],[Age]]&lt;=12,"Kids",Table1[[#This Row],[Age]]&lt;=19,"Teenage",Table1[[#This Row],[Age]]&lt;=29,"Young Adult",Table1[[#This Row],[Age]]&lt;=45,"Adult",Table1[[#This Row],[Age]]&gt;=46,"Senior")</f>
        <v>Adult</v>
      </c>
      <c r="M250" t="str">
        <f>VLOOKUP(B250,customers!A$2:D$101,3,0)</f>
        <v>Gaya</v>
      </c>
      <c r="N250" t="str">
        <f>VLOOKUP(B250,customers!$A$2:$D$101,4,0)</f>
        <v>Bihar</v>
      </c>
      <c r="O250" t="str">
        <f>VLOOKUP(C250,'products '!$A$2:$H$3072,2,0)</f>
        <v>Men</v>
      </c>
      <c r="P250" t="str">
        <f>VLOOKUP(C250,'products '!$A$2:$H$3072,3,0)</f>
        <v>Topwear</v>
      </c>
      <c r="Q250" t="str">
        <f>VLOOKUP(C250,'products '!$A$2:$H$3072,4,0)</f>
        <v>Sweatshirts</v>
      </c>
      <c r="R250" t="str">
        <f>VLOOKUP(C250,'products '!$A$2:$H$3072,5,0)</f>
        <v>Puma</v>
      </c>
      <c r="S250">
        <f>VLOOKUP(C250,'products '!$A$2:$H$3072,6,0)</f>
        <v>46</v>
      </c>
      <c r="T250" t="str">
        <f>VLOOKUP(C250,'products '!$A$2:$H$3072,7,0)</f>
        <v>Black &amp; White</v>
      </c>
      <c r="U250">
        <f>VLOOKUP(C250,'products '!$A$2:$H$3072,8,0)</f>
        <v>5</v>
      </c>
    </row>
    <row r="251" spans="1:21" x14ac:dyDescent="0.3">
      <c r="A251" t="s">
        <v>3668</v>
      </c>
      <c r="B251" t="s">
        <v>3334</v>
      </c>
      <c r="C251" t="s">
        <v>2427</v>
      </c>
      <c r="D251" s="1">
        <f t="shared" ca="1" si="3"/>
        <v>44943</v>
      </c>
      <c r="E251" s="1" t="str">
        <f ca="1">TEXT(Table1[[#This Row],[Date]],"mmm")</f>
        <v>Jan</v>
      </c>
      <c r="F251" s="1" t="str">
        <f ca="1">TEXT(Table1[[#This Row],[Date]],"yyyy")</f>
        <v>2023</v>
      </c>
      <c r="G251" s="2">
        <v>555</v>
      </c>
      <c r="H251" s="2">
        <v>0.39</v>
      </c>
      <c r="I251" s="2" t="str" cm="1">
        <f t="array" ref="I251">_xlfn.IFS(Table1[[#This Row],[Discount]]&lt;=0.2,"Low",Table1[[#This Row],[Discount]]&lt;=0.4,"Medium",Table1[[#This Row],[Discount]]&gt;0.4,"High")</f>
        <v>Medium</v>
      </c>
      <c r="J251" s="2">
        <f>Table1[[#This Row],[Original Price]]*(1-Table1[[#This Row],[Discount]])</f>
        <v>338.55</v>
      </c>
      <c r="K251">
        <f>VLOOKUP(B251,customers!$A$2:$D$101,2,0)</f>
        <v>46</v>
      </c>
      <c r="L251" t="str" cm="1">
        <f t="array" ref="L251">_xlfn.IFS(Table1[[#This Row],[Age]]&lt;=12,"Kids",Table1[[#This Row],[Age]]&lt;=19,"Teenage",Table1[[#This Row],[Age]]&lt;=29,"Young Adult",Table1[[#This Row],[Age]]&lt;=45,"Adult",Table1[[#This Row],[Age]]&gt;=46,"Senior")</f>
        <v>Senior</v>
      </c>
      <c r="M251" t="str">
        <f>VLOOKUP(B251,customers!A$2:D$101,3,0)</f>
        <v>Bhopal</v>
      </c>
      <c r="N251" t="str">
        <f>VLOOKUP(B251,customers!$A$2:$D$101,4,0)</f>
        <v>Madhya Pradesh</v>
      </c>
      <c r="O251" t="str">
        <f>VLOOKUP(C251,'products '!$A$2:$H$3072,2,0)</f>
        <v>Men</v>
      </c>
      <c r="P251" t="str">
        <f>VLOOKUP(C251,'products '!$A$2:$H$3072,3,0)</f>
        <v>Topwear</v>
      </c>
      <c r="Q251" t="str">
        <f>VLOOKUP(C251,'products '!$A$2:$H$3072,4,0)</f>
        <v>Sweatshirts</v>
      </c>
      <c r="R251" t="str">
        <f>VLOOKUP(C251,'products '!$A$2:$H$3072,5,0)</f>
        <v>Adidas</v>
      </c>
      <c r="S251">
        <f>VLOOKUP(C251,'products '!$A$2:$H$3072,6,0)</f>
        <v>46</v>
      </c>
      <c r="T251" t="str">
        <f>VLOOKUP(C251,'products '!$A$2:$H$3072,7,0)</f>
        <v>Black &amp; White</v>
      </c>
      <c r="U251">
        <f>VLOOKUP(C251,'products '!$A$2:$H$3072,8,0)</f>
        <v>5</v>
      </c>
    </row>
    <row r="252" spans="1:21" x14ac:dyDescent="0.3">
      <c r="A252" t="s">
        <v>3669</v>
      </c>
      <c r="B252" t="s">
        <v>3335</v>
      </c>
      <c r="C252" t="s">
        <v>2427</v>
      </c>
      <c r="D252" s="1">
        <f t="shared" ca="1" si="3"/>
        <v>44302</v>
      </c>
      <c r="E252" s="1" t="str">
        <f ca="1">TEXT(Table1[[#This Row],[Date]],"mmm")</f>
        <v>Apr</v>
      </c>
      <c r="F252" s="1" t="str">
        <f ca="1">TEXT(Table1[[#This Row],[Date]],"yyyy")</f>
        <v>2021</v>
      </c>
      <c r="G252" s="2">
        <v>555</v>
      </c>
      <c r="H252" s="2">
        <v>0.39</v>
      </c>
      <c r="I252" s="2" t="str" cm="1">
        <f t="array" ref="I252">_xlfn.IFS(Table1[[#This Row],[Discount]]&lt;=0.2,"Low",Table1[[#This Row],[Discount]]&lt;=0.4,"Medium",Table1[[#This Row],[Discount]]&gt;0.4,"High")</f>
        <v>Medium</v>
      </c>
      <c r="J252" s="2">
        <f>Table1[[#This Row],[Original Price]]*(1-Table1[[#This Row],[Discount]])</f>
        <v>338.55</v>
      </c>
      <c r="K252">
        <f>VLOOKUP(B252,customers!$A$2:$D$101,2,0)</f>
        <v>47</v>
      </c>
      <c r="L252" t="str" cm="1">
        <f t="array" ref="L252">_xlfn.IFS(Table1[[#This Row],[Age]]&lt;=12,"Kids",Table1[[#This Row],[Age]]&lt;=19,"Teenage",Table1[[#This Row],[Age]]&lt;=29,"Young Adult",Table1[[#This Row],[Age]]&lt;=45,"Adult",Table1[[#This Row],[Age]]&gt;=46,"Senior")</f>
        <v>Senior</v>
      </c>
      <c r="M252" t="str">
        <f>VLOOKUP(B252,customers!A$2:D$101,3,0)</f>
        <v>Bhopal</v>
      </c>
      <c r="N252" t="str">
        <f>VLOOKUP(B252,customers!$A$2:$D$101,4,0)</f>
        <v>Madhya Pradesh</v>
      </c>
      <c r="O252" t="str">
        <f>VLOOKUP(C252,'products '!$A$2:$H$3072,2,0)</f>
        <v>Men</v>
      </c>
      <c r="P252" t="str">
        <f>VLOOKUP(C252,'products '!$A$2:$H$3072,3,0)</f>
        <v>Topwear</v>
      </c>
      <c r="Q252" t="str">
        <f>VLOOKUP(C252,'products '!$A$2:$H$3072,4,0)</f>
        <v>Sweatshirts</v>
      </c>
      <c r="R252" t="str">
        <f>VLOOKUP(C252,'products '!$A$2:$H$3072,5,0)</f>
        <v>Adidas</v>
      </c>
      <c r="S252">
        <f>VLOOKUP(C252,'products '!$A$2:$H$3072,6,0)</f>
        <v>46</v>
      </c>
      <c r="T252" t="str">
        <f>VLOOKUP(C252,'products '!$A$2:$H$3072,7,0)</f>
        <v>Black &amp; White</v>
      </c>
      <c r="U252">
        <f>VLOOKUP(C252,'products '!$A$2:$H$3072,8,0)</f>
        <v>5</v>
      </c>
    </row>
    <row r="253" spans="1:21" x14ac:dyDescent="0.3">
      <c r="A253" t="s">
        <v>3670</v>
      </c>
      <c r="B253" t="s">
        <v>3336</v>
      </c>
      <c r="C253" t="s">
        <v>2427</v>
      </c>
      <c r="D253" s="1">
        <f t="shared" ca="1" si="3"/>
        <v>44286</v>
      </c>
      <c r="E253" s="1" t="str">
        <f ca="1">TEXT(Table1[[#This Row],[Date]],"mmm")</f>
        <v>Mar</v>
      </c>
      <c r="F253" s="1" t="str">
        <f ca="1">TEXT(Table1[[#This Row],[Date]],"yyyy")</f>
        <v>2021</v>
      </c>
      <c r="G253" s="2">
        <v>675</v>
      </c>
      <c r="H253" s="2">
        <v>0.39</v>
      </c>
      <c r="I253" s="2" t="str" cm="1">
        <f t="array" ref="I253">_xlfn.IFS(Table1[[#This Row],[Discount]]&lt;=0.2,"Low",Table1[[#This Row],[Discount]]&lt;=0.4,"Medium",Table1[[#This Row],[Discount]]&gt;0.4,"High")</f>
        <v>Medium</v>
      </c>
      <c r="J253" s="2">
        <f>Table1[[#This Row],[Original Price]]*(1-Table1[[#This Row],[Discount]])</f>
        <v>411.75</v>
      </c>
      <c r="K253">
        <f>VLOOKUP(B253,customers!$A$2:$D$101,2,0)</f>
        <v>48</v>
      </c>
      <c r="L253" t="str" cm="1">
        <f t="array" ref="L253">_xlfn.IFS(Table1[[#This Row],[Age]]&lt;=12,"Kids",Table1[[#This Row],[Age]]&lt;=19,"Teenage",Table1[[#This Row],[Age]]&lt;=29,"Young Adult",Table1[[#This Row],[Age]]&lt;=45,"Adult",Table1[[#This Row],[Age]]&gt;=46,"Senior")</f>
        <v>Senior</v>
      </c>
      <c r="M253" t="str">
        <f>VLOOKUP(B253,customers!A$2:D$101,3,0)</f>
        <v>Bhopal</v>
      </c>
      <c r="N253" t="str">
        <f>VLOOKUP(B253,customers!$A$2:$D$101,4,0)</f>
        <v>Madhya Pradesh</v>
      </c>
      <c r="O253" t="str">
        <f>VLOOKUP(C253,'products '!$A$2:$H$3072,2,0)</f>
        <v>Men</v>
      </c>
      <c r="P253" t="str">
        <f>VLOOKUP(C253,'products '!$A$2:$H$3072,3,0)</f>
        <v>Topwear</v>
      </c>
      <c r="Q253" t="str">
        <f>VLOOKUP(C253,'products '!$A$2:$H$3072,4,0)</f>
        <v>Sweatshirts</v>
      </c>
      <c r="R253" t="str">
        <f>VLOOKUP(C253,'products '!$A$2:$H$3072,5,0)</f>
        <v>Adidas</v>
      </c>
      <c r="S253">
        <f>VLOOKUP(C253,'products '!$A$2:$H$3072,6,0)</f>
        <v>46</v>
      </c>
      <c r="T253" t="str">
        <f>VLOOKUP(C253,'products '!$A$2:$H$3072,7,0)</f>
        <v>Black &amp; White</v>
      </c>
      <c r="U253">
        <f>VLOOKUP(C253,'products '!$A$2:$H$3072,8,0)</f>
        <v>5</v>
      </c>
    </row>
    <row r="254" spans="1:21" x14ac:dyDescent="0.3">
      <c r="A254" t="s">
        <v>3671</v>
      </c>
      <c r="B254" t="s">
        <v>3337</v>
      </c>
      <c r="C254" t="s">
        <v>2427</v>
      </c>
      <c r="D254" s="1">
        <f t="shared" ca="1" si="3"/>
        <v>44736</v>
      </c>
      <c r="E254" s="1" t="str">
        <f ca="1">TEXT(Table1[[#This Row],[Date]],"mmm")</f>
        <v>Jun</v>
      </c>
      <c r="F254" s="1" t="str">
        <f ca="1">TEXT(Table1[[#This Row],[Date]],"yyyy")</f>
        <v>2022</v>
      </c>
      <c r="G254" s="2">
        <v>675</v>
      </c>
      <c r="H254" s="2">
        <v>0.3</v>
      </c>
      <c r="I254" s="2" t="str" cm="1">
        <f t="array" ref="I254">_xlfn.IFS(Table1[[#This Row],[Discount]]&lt;=0.2,"Low",Table1[[#This Row],[Discount]]&lt;=0.4,"Medium",Table1[[#This Row],[Discount]]&gt;0.4,"High")</f>
        <v>Medium</v>
      </c>
      <c r="J254" s="2">
        <f>Table1[[#This Row],[Original Price]]*(1-Table1[[#This Row],[Discount]])</f>
        <v>472.49999999999994</v>
      </c>
      <c r="K254">
        <f>VLOOKUP(B254,customers!$A$2:$D$101,2,0)</f>
        <v>49</v>
      </c>
      <c r="L254" t="str" cm="1">
        <f t="array" ref="L254">_xlfn.IFS(Table1[[#This Row],[Age]]&lt;=12,"Kids",Table1[[#This Row],[Age]]&lt;=19,"Teenage",Table1[[#This Row],[Age]]&lt;=29,"Young Adult",Table1[[#This Row],[Age]]&lt;=45,"Adult",Table1[[#This Row],[Age]]&gt;=46,"Senior")</f>
        <v>Senior</v>
      </c>
      <c r="M254" t="str">
        <f>VLOOKUP(B254,customers!A$2:D$101,3,0)</f>
        <v>Bhopal</v>
      </c>
      <c r="N254" t="str">
        <f>VLOOKUP(B254,customers!$A$2:$D$101,4,0)</f>
        <v>Madhya Pradesh</v>
      </c>
      <c r="O254" t="str">
        <f>VLOOKUP(C254,'products '!$A$2:$H$3072,2,0)</f>
        <v>Men</v>
      </c>
      <c r="P254" t="str">
        <f>VLOOKUP(C254,'products '!$A$2:$H$3072,3,0)</f>
        <v>Topwear</v>
      </c>
      <c r="Q254" t="str">
        <f>VLOOKUP(C254,'products '!$A$2:$H$3072,4,0)</f>
        <v>Sweatshirts</v>
      </c>
      <c r="R254" t="str">
        <f>VLOOKUP(C254,'products '!$A$2:$H$3072,5,0)</f>
        <v>Adidas</v>
      </c>
      <c r="S254">
        <f>VLOOKUP(C254,'products '!$A$2:$H$3072,6,0)</f>
        <v>46</v>
      </c>
      <c r="T254" t="str">
        <f>VLOOKUP(C254,'products '!$A$2:$H$3072,7,0)</f>
        <v>Black &amp; White</v>
      </c>
      <c r="U254">
        <f>VLOOKUP(C254,'products '!$A$2:$H$3072,8,0)</f>
        <v>5</v>
      </c>
    </row>
    <row r="255" spans="1:21" x14ac:dyDescent="0.3">
      <c r="A255" t="s">
        <v>3672</v>
      </c>
      <c r="B255" t="s">
        <v>3338</v>
      </c>
      <c r="C255" t="s">
        <v>2427</v>
      </c>
      <c r="D255" s="1">
        <f t="shared" ca="1" si="3"/>
        <v>44335</v>
      </c>
      <c r="E255" s="1" t="str">
        <f ca="1">TEXT(Table1[[#This Row],[Date]],"mmm")</f>
        <v>May</v>
      </c>
      <c r="F255" s="1" t="str">
        <f ca="1">TEXT(Table1[[#This Row],[Date]],"yyyy")</f>
        <v>2021</v>
      </c>
      <c r="G255" s="2">
        <v>675</v>
      </c>
      <c r="H255" s="2">
        <v>0.3</v>
      </c>
      <c r="I255" s="2" t="str" cm="1">
        <f t="array" ref="I255">_xlfn.IFS(Table1[[#This Row],[Discount]]&lt;=0.2,"Low",Table1[[#This Row],[Discount]]&lt;=0.4,"Medium",Table1[[#This Row],[Discount]]&gt;0.4,"High")</f>
        <v>Medium</v>
      </c>
      <c r="J255" s="2">
        <f>Table1[[#This Row],[Original Price]]*(1-Table1[[#This Row],[Discount]])</f>
        <v>472.49999999999994</v>
      </c>
      <c r="K255">
        <f>VLOOKUP(B255,customers!$A$2:$D$101,2,0)</f>
        <v>17</v>
      </c>
      <c r="L255" t="str" cm="1">
        <f t="array" ref="L255">_xlfn.IFS(Table1[[#This Row],[Age]]&lt;=12,"Kids",Table1[[#This Row],[Age]]&lt;=19,"Teenage",Table1[[#This Row],[Age]]&lt;=29,"Young Adult",Table1[[#This Row],[Age]]&lt;=45,"Adult",Table1[[#This Row],[Age]]&gt;=46,"Senior")</f>
        <v>Teenage</v>
      </c>
      <c r="M255" t="str">
        <f>VLOOKUP(B255,customers!A$2:D$101,3,0)</f>
        <v>Sagar</v>
      </c>
      <c r="N255" t="str">
        <f>VLOOKUP(B255,customers!$A$2:$D$101,4,0)</f>
        <v>Madhya Pradesh</v>
      </c>
      <c r="O255" t="str">
        <f>VLOOKUP(C255,'products '!$A$2:$H$3072,2,0)</f>
        <v>Men</v>
      </c>
      <c r="P255" t="str">
        <f>VLOOKUP(C255,'products '!$A$2:$H$3072,3,0)</f>
        <v>Topwear</v>
      </c>
      <c r="Q255" t="str">
        <f>VLOOKUP(C255,'products '!$A$2:$H$3072,4,0)</f>
        <v>Sweatshirts</v>
      </c>
      <c r="R255" t="str">
        <f>VLOOKUP(C255,'products '!$A$2:$H$3072,5,0)</f>
        <v>Adidas</v>
      </c>
      <c r="S255">
        <f>VLOOKUP(C255,'products '!$A$2:$H$3072,6,0)</f>
        <v>46</v>
      </c>
      <c r="T255" t="str">
        <f>VLOOKUP(C255,'products '!$A$2:$H$3072,7,0)</f>
        <v>Black &amp; White</v>
      </c>
      <c r="U255">
        <f>VLOOKUP(C255,'products '!$A$2:$H$3072,8,0)</f>
        <v>5</v>
      </c>
    </row>
    <row r="256" spans="1:21" x14ac:dyDescent="0.3">
      <c r="A256" t="s">
        <v>3673</v>
      </c>
      <c r="B256" t="s">
        <v>3339</v>
      </c>
      <c r="C256" t="s">
        <v>2428</v>
      </c>
      <c r="D256" s="1">
        <f t="shared" ca="1" si="3"/>
        <v>44805</v>
      </c>
      <c r="E256" s="1" t="str">
        <f ca="1">TEXT(Table1[[#This Row],[Date]],"mmm")</f>
        <v>Sep</v>
      </c>
      <c r="F256" s="1" t="str">
        <f ca="1">TEXT(Table1[[#This Row],[Date]],"yyyy")</f>
        <v>2022</v>
      </c>
      <c r="G256" s="2">
        <v>654</v>
      </c>
      <c r="H256" s="2">
        <v>0.3</v>
      </c>
      <c r="I256" s="2" t="str" cm="1">
        <f t="array" ref="I256">_xlfn.IFS(Table1[[#This Row],[Discount]]&lt;=0.2,"Low",Table1[[#This Row],[Discount]]&lt;=0.4,"Medium",Table1[[#This Row],[Discount]]&gt;0.4,"High")</f>
        <v>Medium</v>
      </c>
      <c r="J256" s="2">
        <f>Table1[[#This Row],[Original Price]]*(1-Table1[[#This Row],[Discount]])</f>
        <v>457.79999999999995</v>
      </c>
      <c r="K256">
        <f>VLOOKUP(B256,customers!$A$2:$D$101,2,0)</f>
        <v>18</v>
      </c>
      <c r="L256" t="str" cm="1">
        <f t="array" ref="L256">_xlfn.IFS(Table1[[#This Row],[Age]]&lt;=12,"Kids",Table1[[#This Row],[Age]]&lt;=19,"Teenage",Table1[[#This Row],[Age]]&lt;=29,"Young Adult",Table1[[#This Row],[Age]]&lt;=45,"Adult",Table1[[#This Row],[Age]]&gt;=46,"Senior")</f>
        <v>Teenage</v>
      </c>
      <c r="M256" t="str">
        <f>VLOOKUP(B256,customers!A$2:D$101,3,0)</f>
        <v>Sagar</v>
      </c>
      <c r="N256" t="str">
        <f>VLOOKUP(B256,customers!$A$2:$D$101,4,0)</f>
        <v>Madhya Pradesh</v>
      </c>
      <c r="O256" t="str">
        <f>VLOOKUP(C256,'products '!$A$2:$H$3072,2,0)</f>
        <v>Men</v>
      </c>
      <c r="P256" t="str">
        <f>VLOOKUP(C256,'products '!$A$2:$H$3072,3,0)</f>
        <v>Topwear</v>
      </c>
      <c r="Q256" t="str">
        <f>VLOOKUP(C256,'products '!$A$2:$H$3072,4,0)</f>
        <v>Sweatshirts</v>
      </c>
      <c r="R256" t="str">
        <f>VLOOKUP(C256,'products '!$A$2:$H$3072,5,0)</f>
        <v>Adidas</v>
      </c>
      <c r="S256">
        <f>VLOOKUP(C256,'products '!$A$2:$H$3072,6,0)</f>
        <v>46</v>
      </c>
      <c r="T256" t="str">
        <f>VLOOKUP(C256,'products '!$A$2:$H$3072,7,0)</f>
        <v>Black &amp; White</v>
      </c>
      <c r="U256">
        <f>VLOOKUP(C256,'products '!$A$2:$H$3072,8,0)</f>
        <v>4</v>
      </c>
    </row>
    <row r="257" spans="1:21" x14ac:dyDescent="0.3">
      <c r="A257" t="s">
        <v>3674</v>
      </c>
      <c r="B257" t="s">
        <v>3340</v>
      </c>
      <c r="C257" t="s">
        <v>2429</v>
      </c>
      <c r="D257" s="1">
        <f t="shared" ca="1" si="3"/>
        <v>44715</v>
      </c>
      <c r="E257" s="1" t="str">
        <f ca="1">TEXT(Table1[[#This Row],[Date]],"mmm")</f>
        <v>Jun</v>
      </c>
      <c r="F257" s="1" t="str">
        <f ca="1">TEXT(Table1[[#This Row],[Date]],"yyyy")</f>
        <v>2022</v>
      </c>
      <c r="G257" s="2">
        <v>654</v>
      </c>
      <c r="H257" s="2">
        <v>0.25</v>
      </c>
      <c r="I257" s="2" t="str" cm="1">
        <f t="array" ref="I257">_xlfn.IFS(Table1[[#This Row],[Discount]]&lt;=0.2,"Low",Table1[[#This Row],[Discount]]&lt;=0.4,"Medium",Table1[[#This Row],[Discount]]&gt;0.4,"High")</f>
        <v>Medium</v>
      </c>
      <c r="J257" s="2">
        <f>Table1[[#This Row],[Original Price]]*(1-Table1[[#This Row],[Discount]])</f>
        <v>490.5</v>
      </c>
      <c r="K257">
        <f>VLOOKUP(B257,customers!$A$2:$D$101,2,0)</f>
        <v>19</v>
      </c>
      <c r="L257" t="str" cm="1">
        <f t="array" ref="L257">_xlfn.IFS(Table1[[#This Row],[Age]]&lt;=12,"Kids",Table1[[#This Row],[Age]]&lt;=19,"Teenage",Table1[[#This Row],[Age]]&lt;=29,"Young Adult",Table1[[#This Row],[Age]]&lt;=45,"Adult",Table1[[#This Row],[Age]]&gt;=46,"Senior")</f>
        <v>Teenage</v>
      </c>
      <c r="M257" t="str">
        <f>VLOOKUP(B257,customers!A$2:D$101,3,0)</f>
        <v>Sagar</v>
      </c>
      <c r="N257" t="str">
        <f>VLOOKUP(B257,customers!$A$2:$D$101,4,0)</f>
        <v>Madhya Pradesh</v>
      </c>
      <c r="O257" t="str">
        <f>VLOOKUP(C257,'products '!$A$2:$H$3072,2,0)</f>
        <v>Men</v>
      </c>
      <c r="P257" t="str">
        <f>VLOOKUP(C257,'products '!$A$2:$H$3072,3,0)</f>
        <v>Topwear</v>
      </c>
      <c r="Q257" t="str">
        <f>VLOOKUP(C257,'products '!$A$2:$H$3072,4,0)</f>
        <v>Sweatshirts</v>
      </c>
      <c r="R257" t="str">
        <f>VLOOKUP(C257,'products '!$A$2:$H$3072,5,0)</f>
        <v>Adidas</v>
      </c>
      <c r="S257">
        <f>VLOOKUP(C257,'products '!$A$2:$H$3072,6,0)</f>
        <v>44</v>
      </c>
      <c r="T257" t="str">
        <f>VLOOKUP(C257,'products '!$A$2:$H$3072,7,0)</f>
        <v>Black &amp; White</v>
      </c>
      <c r="U257">
        <f>VLOOKUP(C257,'products '!$A$2:$H$3072,8,0)</f>
        <v>4</v>
      </c>
    </row>
    <row r="258" spans="1:21" x14ac:dyDescent="0.3">
      <c r="A258" t="s">
        <v>3675</v>
      </c>
      <c r="B258" t="s">
        <v>3341</v>
      </c>
      <c r="C258" t="s">
        <v>2430</v>
      </c>
      <c r="D258" s="1">
        <f t="shared" ca="1" si="3"/>
        <v>44919</v>
      </c>
      <c r="E258" s="1" t="str">
        <f ca="1">TEXT(Table1[[#This Row],[Date]],"mmm")</f>
        <v>Dec</v>
      </c>
      <c r="F258" s="1" t="str">
        <f ca="1">TEXT(Table1[[#This Row],[Date]],"yyyy")</f>
        <v>2022</v>
      </c>
      <c r="G258" s="2">
        <v>654</v>
      </c>
      <c r="H258" s="2">
        <v>0.25</v>
      </c>
      <c r="I258" s="2" t="str" cm="1">
        <f t="array" ref="I258">_xlfn.IFS(Table1[[#This Row],[Discount]]&lt;=0.2,"Low",Table1[[#This Row],[Discount]]&lt;=0.4,"Medium",Table1[[#This Row],[Discount]]&gt;0.4,"High")</f>
        <v>Medium</v>
      </c>
      <c r="J258" s="2">
        <f>Table1[[#This Row],[Original Price]]*(1-Table1[[#This Row],[Discount]])</f>
        <v>490.5</v>
      </c>
      <c r="K258">
        <f>VLOOKUP(B258,customers!$A$2:$D$101,2,0)</f>
        <v>20</v>
      </c>
      <c r="L258" t="str" cm="1">
        <f t="array" ref="L258">_xlfn.IFS(Table1[[#This Row],[Age]]&lt;=12,"Kids",Table1[[#This Row],[Age]]&lt;=19,"Teenage",Table1[[#This Row],[Age]]&lt;=29,"Young Adult",Table1[[#This Row],[Age]]&lt;=45,"Adult",Table1[[#This Row],[Age]]&gt;=46,"Senior")</f>
        <v>Young Adult</v>
      </c>
      <c r="M258" t="str">
        <f>VLOOKUP(B258,customers!A$2:D$101,3,0)</f>
        <v>Sagar</v>
      </c>
      <c r="N258" t="str">
        <f>VLOOKUP(B258,customers!$A$2:$D$101,4,0)</f>
        <v>Madhya Pradesh</v>
      </c>
      <c r="O258" t="str">
        <f>VLOOKUP(C258,'products '!$A$2:$H$3072,2,0)</f>
        <v>Men</v>
      </c>
      <c r="P258" t="str">
        <f>VLOOKUP(C258,'products '!$A$2:$H$3072,3,0)</f>
        <v>Topwear</v>
      </c>
      <c r="Q258" t="str">
        <f>VLOOKUP(C258,'products '!$A$2:$H$3072,4,0)</f>
        <v>Sweatshirts</v>
      </c>
      <c r="R258" t="str">
        <f>VLOOKUP(C258,'products '!$A$2:$H$3072,5,0)</f>
        <v>Adidas</v>
      </c>
      <c r="S258">
        <f>VLOOKUP(C258,'products '!$A$2:$H$3072,6,0)</f>
        <v>44</v>
      </c>
      <c r="T258" t="str">
        <f>VLOOKUP(C258,'products '!$A$2:$H$3072,7,0)</f>
        <v>Beige</v>
      </c>
      <c r="U258">
        <f>VLOOKUP(C258,'products '!$A$2:$H$3072,8,0)</f>
        <v>4</v>
      </c>
    </row>
    <row r="259" spans="1:21" x14ac:dyDescent="0.3">
      <c r="A259" t="s">
        <v>3676</v>
      </c>
      <c r="B259" t="s">
        <v>3342</v>
      </c>
      <c r="C259" t="s">
        <v>2431</v>
      </c>
      <c r="D259" s="1">
        <f t="shared" ref="D259:D322" ca="1" si="4">RANDBETWEEN(DATE(2021,1,1),DATE(2023,3,31))</f>
        <v>44966</v>
      </c>
      <c r="E259" s="1" t="str">
        <f ca="1">TEXT(Table1[[#This Row],[Date]],"mmm")</f>
        <v>Feb</v>
      </c>
      <c r="F259" s="1" t="str">
        <f ca="1">TEXT(Table1[[#This Row],[Date]],"yyyy")</f>
        <v>2023</v>
      </c>
      <c r="G259" s="2">
        <v>654</v>
      </c>
      <c r="H259" s="2">
        <v>0.3</v>
      </c>
      <c r="I259" s="2" t="str" cm="1">
        <f t="array" ref="I259">_xlfn.IFS(Table1[[#This Row],[Discount]]&lt;=0.2,"Low",Table1[[#This Row],[Discount]]&lt;=0.4,"Medium",Table1[[#This Row],[Discount]]&gt;0.4,"High")</f>
        <v>Medium</v>
      </c>
      <c r="J259" s="2">
        <f>Table1[[#This Row],[Original Price]]*(1-Table1[[#This Row],[Discount]])</f>
        <v>457.79999999999995</v>
      </c>
      <c r="K259">
        <f>VLOOKUP(B259,customers!$A$2:$D$101,2,0)</f>
        <v>21</v>
      </c>
      <c r="L259" t="str" cm="1">
        <f t="array" ref="L259">_xlfn.IFS(Table1[[#This Row],[Age]]&lt;=12,"Kids",Table1[[#This Row],[Age]]&lt;=19,"Teenage",Table1[[#This Row],[Age]]&lt;=29,"Young Adult",Table1[[#This Row],[Age]]&lt;=45,"Adult",Table1[[#This Row],[Age]]&gt;=46,"Senior")</f>
        <v>Young Adult</v>
      </c>
      <c r="M259" t="str">
        <f>VLOOKUP(B259,customers!A$2:D$101,3,0)</f>
        <v>Indore</v>
      </c>
      <c r="N259" t="str">
        <f>VLOOKUP(B259,customers!$A$2:$D$101,4,0)</f>
        <v>Madhya Pradesh</v>
      </c>
      <c r="O259" t="str">
        <f>VLOOKUP(C259,'products '!$A$2:$H$3072,2,0)</f>
        <v>Men</v>
      </c>
      <c r="P259" t="str">
        <f>VLOOKUP(C259,'products '!$A$2:$H$3072,3,0)</f>
        <v>Topwear</v>
      </c>
      <c r="Q259" t="str">
        <f>VLOOKUP(C259,'products '!$A$2:$H$3072,4,0)</f>
        <v>Sweatshirts</v>
      </c>
      <c r="R259" t="str">
        <f>VLOOKUP(C259,'products '!$A$2:$H$3072,5,0)</f>
        <v>Adidas</v>
      </c>
      <c r="S259">
        <f>VLOOKUP(C259,'products '!$A$2:$H$3072,6,0)</f>
        <v>44</v>
      </c>
      <c r="T259" t="str">
        <f>VLOOKUP(C259,'products '!$A$2:$H$3072,7,0)</f>
        <v>Beige</v>
      </c>
      <c r="U259">
        <f>VLOOKUP(C259,'products '!$A$2:$H$3072,8,0)</f>
        <v>5</v>
      </c>
    </row>
    <row r="260" spans="1:21" x14ac:dyDescent="0.3">
      <c r="A260" t="s">
        <v>3677</v>
      </c>
      <c r="B260" t="s">
        <v>3343</v>
      </c>
      <c r="C260" t="s">
        <v>2432</v>
      </c>
      <c r="D260" s="1">
        <f t="shared" ca="1" si="4"/>
        <v>44438</v>
      </c>
      <c r="E260" s="1" t="str">
        <f ca="1">TEXT(Table1[[#This Row],[Date]],"mmm")</f>
        <v>Aug</v>
      </c>
      <c r="F260" s="1" t="str">
        <f ca="1">TEXT(Table1[[#This Row],[Date]],"yyyy")</f>
        <v>2021</v>
      </c>
      <c r="G260" s="2">
        <v>356</v>
      </c>
      <c r="H260" s="2">
        <v>0.3</v>
      </c>
      <c r="I260" s="2" t="str" cm="1">
        <f t="array" ref="I260">_xlfn.IFS(Table1[[#This Row],[Discount]]&lt;=0.2,"Low",Table1[[#This Row],[Discount]]&lt;=0.4,"Medium",Table1[[#This Row],[Discount]]&gt;0.4,"High")</f>
        <v>Medium</v>
      </c>
      <c r="J260" s="2">
        <f>Table1[[#This Row],[Original Price]]*(1-Table1[[#This Row],[Discount]])</f>
        <v>249.2</v>
      </c>
      <c r="K260">
        <f>VLOOKUP(B260,customers!$A$2:$D$101,2,0)</f>
        <v>22</v>
      </c>
      <c r="L260" t="str" cm="1">
        <f t="array" ref="L260">_xlfn.IFS(Table1[[#This Row],[Age]]&lt;=12,"Kids",Table1[[#This Row],[Age]]&lt;=19,"Teenage",Table1[[#This Row],[Age]]&lt;=29,"Young Adult",Table1[[#This Row],[Age]]&lt;=45,"Adult",Table1[[#This Row],[Age]]&gt;=46,"Senior")</f>
        <v>Young Adult</v>
      </c>
      <c r="M260" t="str">
        <f>VLOOKUP(B260,customers!A$2:D$101,3,0)</f>
        <v>Indore</v>
      </c>
      <c r="N260" t="str">
        <f>VLOOKUP(B260,customers!$A$2:$D$101,4,0)</f>
        <v>Madhya Pradesh</v>
      </c>
      <c r="O260" t="str">
        <f>VLOOKUP(C260,'products '!$A$2:$H$3072,2,0)</f>
        <v>Men</v>
      </c>
      <c r="P260" t="str">
        <f>VLOOKUP(C260,'products '!$A$2:$H$3072,3,0)</f>
        <v>Topwear</v>
      </c>
      <c r="Q260" t="str">
        <f>VLOOKUP(C260,'products '!$A$2:$H$3072,4,0)</f>
        <v>Sweatshirts</v>
      </c>
      <c r="R260" t="str">
        <f>VLOOKUP(C260,'products '!$A$2:$H$3072,5,0)</f>
        <v>Adidas</v>
      </c>
      <c r="S260">
        <f>VLOOKUP(C260,'products '!$A$2:$H$3072,6,0)</f>
        <v>36</v>
      </c>
      <c r="T260" t="str">
        <f>VLOOKUP(C260,'products '!$A$2:$H$3072,7,0)</f>
        <v>Beige</v>
      </c>
      <c r="U260">
        <f>VLOOKUP(C260,'products '!$A$2:$H$3072,8,0)</f>
        <v>5</v>
      </c>
    </row>
    <row r="261" spans="1:21" x14ac:dyDescent="0.3">
      <c r="A261" t="s">
        <v>3678</v>
      </c>
      <c r="B261" t="s">
        <v>3344</v>
      </c>
      <c r="C261" t="s">
        <v>2433</v>
      </c>
      <c r="D261" s="1">
        <f t="shared" ca="1" si="4"/>
        <v>44506</v>
      </c>
      <c r="E261" s="1" t="str">
        <f ca="1">TEXT(Table1[[#This Row],[Date]],"mmm")</f>
        <v>Nov</v>
      </c>
      <c r="F261" s="1" t="str">
        <f ca="1">TEXT(Table1[[#This Row],[Date]],"yyyy")</f>
        <v>2021</v>
      </c>
      <c r="G261" s="2">
        <v>686</v>
      </c>
      <c r="H261" s="2">
        <v>0.3</v>
      </c>
      <c r="I261" s="2" t="str" cm="1">
        <f t="array" ref="I261">_xlfn.IFS(Table1[[#This Row],[Discount]]&lt;=0.2,"Low",Table1[[#This Row],[Discount]]&lt;=0.4,"Medium",Table1[[#This Row],[Discount]]&gt;0.4,"High")</f>
        <v>Medium</v>
      </c>
      <c r="J261" s="2">
        <f>Table1[[#This Row],[Original Price]]*(1-Table1[[#This Row],[Discount]])</f>
        <v>480.2</v>
      </c>
      <c r="K261">
        <f>VLOOKUP(B261,customers!$A$2:$D$101,2,0)</f>
        <v>16</v>
      </c>
      <c r="L261" t="str" cm="1">
        <f t="array" ref="L261">_xlfn.IFS(Table1[[#This Row],[Age]]&lt;=12,"Kids",Table1[[#This Row],[Age]]&lt;=19,"Teenage",Table1[[#This Row],[Age]]&lt;=29,"Young Adult",Table1[[#This Row],[Age]]&lt;=45,"Adult",Table1[[#This Row],[Age]]&gt;=46,"Senior")</f>
        <v>Teenage</v>
      </c>
      <c r="M261" t="str">
        <f>VLOOKUP(B261,customers!A$2:D$101,3,0)</f>
        <v>Kanpur</v>
      </c>
      <c r="N261" t="str">
        <f>VLOOKUP(B261,customers!$A$2:$D$101,4,0)</f>
        <v>Uttar Pradesh</v>
      </c>
      <c r="O261" t="str">
        <f>VLOOKUP(C261,'products '!$A$2:$H$3072,2,0)</f>
        <v>Men</v>
      </c>
      <c r="P261" t="str">
        <f>VLOOKUP(C261,'products '!$A$2:$H$3072,3,0)</f>
        <v>Topwear</v>
      </c>
      <c r="Q261" t="str">
        <f>VLOOKUP(C261,'products '!$A$2:$H$3072,4,0)</f>
        <v>Sweatshirts</v>
      </c>
      <c r="R261" t="str">
        <f>VLOOKUP(C261,'products '!$A$2:$H$3072,5,0)</f>
        <v>Adidas</v>
      </c>
      <c r="S261">
        <f>VLOOKUP(C261,'products '!$A$2:$H$3072,6,0)</f>
        <v>36</v>
      </c>
      <c r="T261" t="str">
        <f>VLOOKUP(C261,'products '!$A$2:$H$3072,7,0)</f>
        <v>Beige</v>
      </c>
      <c r="U261">
        <f>VLOOKUP(C261,'products '!$A$2:$H$3072,8,0)</f>
        <v>3</v>
      </c>
    </row>
    <row r="262" spans="1:21" x14ac:dyDescent="0.3">
      <c r="A262" t="s">
        <v>3679</v>
      </c>
      <c r="B262" t="s">
        <v>3345</v>
      </c>
      <c r="C262" t="s">
        <v>2434</v>
      </c>
      <c r="D262" s="1">
        <f t="shared" ca="1" si="4"/>
        <v>44359</v>
      </c>
      <c r="E262" s="1" t="str">
        <f ca="1">TEXT(Table1[[#This Row],[Date]],"mmm")</f>
        <v>Jun</v>
      </c>
      <c r="F262" s="1" t="str">
        <f ca="1">TEXT(Table1[[#This Row],[Date]],"yyyy")</f>
        <v>2021</v>
      </c>
      <c r="G262" s="2">
        <v>456</v>
      </c>
      <c r="H262" s="2">
        <v>0.4</v>
      </c>
      <c r="I262" s="2" t="str" cm="1">
        <f t="array" ref="I262">_xlfn.IFS(Table1[[#This Row],[Discount]]&lt;=0.2,"Low",Table1[[#This Row],[Discount]]&lt;=0.4,"Medium",Table1[[#This Row],[Discount]]&gt;0.4,"High")</f>
        <v>Medium</v>
      </c>
      <c r="J262" s="2">
        <f>Table1[[#This Row],[Original Price]]*(1-Table1[[#This Row],[Discount]])</f>
        <v>273.59999999999997</v>
      </c>
      <c r="K262">
        <f>VLOOKUP(B262,customers!$A$2:$D$101,2,0)</f>
        <v>17</v>
      </c>
      <c r="L262" t="str" cm="1">
        <f t="array" ref="L262">_xlfn.IFS(Table1[[#This Row],[Age]]&lt;=12,"Kids",Table1[[#This Row],[Age]]&lt;=19,"Teenage",Table1[[#This Row],[Age]]&lt;=29,"Young Adult",Table1[[#This Row],[Age]]&lt;=45,"Adult",Table1[[#This Row],[Age]]&gt;=46,"Senior")</f>
        <v>Teenage</v>
      </c>
      <c r="M262" t="str">
        <f>VLOOKUP(B262,customers!A$2:D$101,3,0)</f>
        <v>Kanpur</v>
      </c>
      <c r="N262" t="str">
        <f>VLOOKUP(B262,customers!$A$2:$D$101,4,0)</f>
        <v>Uttar Pradesh</v>
      </c>
      <c r="O262" t="str">
        <f>VLOOKUP(C262,'products '!$A$2:$H$3072,2,0)</f>
        <v>Men</v>
      </c>
      <c r="P262" t="str">
        <f>VLOOKUP(C262,'products '!$A$2:$H$3072,3,0)</f>
        <v>Topwear</v>
      </c>
      <c r="Q262" t="str">
        <f>VLOOKUP(C262,'products '!$A$2:$H$3072,4,0)</f>
        <v>Sweatshirts</v>
      </c>
      <c r="R262" t="str">
        <f>VLOOKUP(C262,'products '!$A$2:$H$3072,5,0)</f>
        <v>Adidas</v>
      </c>
      <c r="S262">
        <f>VLOOKUP(C262,'products '!$A$2:$H$3072,6,0)</f>
        <v>36</v>
      </c>
      <c r="T262" t="str">
        <f>VLOOKUP(C262,'products '!$A$2:$H$3072,7,0)</f>
        <v>Beige</v>
      </c>
      <c r="U262">
        <f>VLOOKUP(C262,'products '!$A$2:$H$3072,8,0)</f>
        <v>5</v>
      </c>
    </row>
    <row r="263" spans="1:21" x14ac:dyDescent="0.3">
      <c r="A263" t="s">
        <v>3680</v>
      </c>
      <c r="B263" t="s">
        <v>3346</v>
      </c>
      <c r="C263" t="s">
        <v>2435</v>
      </c>
      <c r="D263" s="1">
        <f t="shared" ca="1" si="4"/>
        <v>44954</v>
      </c>
      <c r="E263" s="1" t="str">
        <f ca="1">TEXT(Table1[[#This Row],[Date]],"mmm")</f>
        <v>Jan</v>
      </c>
      <c r="F263" s="1" t="str">
        <f ca="1">TEXT(Table1[[#This Row],[Date]],"yyyy")</f>
        <v>2023</v>
      </c>
      <c r="G263" s="2">
        <v>516</v>
      </c>
      <c r="H263" s="2">
        <v>0.4</v>
      </c>
      <c r="I263" s="2" t="str" cm="1">
        <f t="array" ref="I263">_xlfn.IFS(Table1[[#This Row],[Discount]]&lt;=0.2,"Low",Table1[[#This Row],[Discount]]&lt;=0.4,"Medium",Table1[[#This Row],[Discount]]&gt;0.4,"High")</f>
        <v>Medium</v>
      </c>
      <c r="J263" s="2">
        <f>Table1[[#This Row],[Original Price]]*(1-Table1[[#This Row],[Discount]])</f>
        <v>309.59999999999997</v>
      </c>
      <c r="K263">
        <f>VLOOKUP(B263,customers!$A$2:$D$101,2,0)</f>
        <v>18</v>
      </c>
      <c r="L263" t="str" cm="1">
        <f t="array" ref="L263">_xlfn.IFS(Table1[[#This Row],[Age]]&lt;=12,"Kids",Table1[[#This Row],[Age]]&lt;=19,"Teenage",Table1[[#This Row],[Age]]&lt;=29,"Young Adult",Table1[[#This Row],[Age]]&lt;=45,"Adult",Table1[[#This Row],[Age]]&gt;=46,"Senior")</f>
        <v>Teenage</v>
      </c>
      <c r="M263" t="str">
        <f>VLOOKUP(B263,customers!A$2:D$101,3,0)</f>
        <v>Kanpur</v>
      </c>
      <c r="N263" t="str">
        <f>VLOOKUP(B263,customers!$A$2:$D$101,4,0)</f>
        <v>Uttar Pradesh</v>
      </c>
      <c r="O263" t="str">
        <f>VLOOKUP(C263,'products '!$A$2:$H$3072,2,0)</f>
        <v>Men</v>
      </c>
      <c r="P263" t="str">
        <f>VLOOKUP(C263,'products '!$A$2:$H$3072,3,0)</f>
        <v>Topwear</v>
      </c>
      <c r="Q263" t="str">
        <f>VLOOKUP(C263,'products '!$A$2:$H$3072,4,0)</f>
        <v>Sweatshirts</v>
      </c>
      <c r="R263" t="str">
        <f>VLOOKUP(C263,'products '!$A$2:$H$3072,5,0)</f>
        <v>Adidas</v>
      </c>
      <c r="S263">
        <f>VLOOKUP(C263,'products '!$A$2:$H$3072,6,0)</f>
        <v>38</v>
      </c>
      <c r="T263" t="str">
        <f>VLOOKUP(C263,'products '!$A$2:$H$3072,7,0)</f>
        <v>Orange</v>
      </c>
      <c r="U263">
        <f>VLOOKUP(C263,'products '!$A$2:$H$3072,8,0)</f>
        <v>5</v>
      </c>
    </row>
    <row r="264" spans="1:21" x14ac:dyDescent="0.3">
      <c r="A264" t="s">
        <v>3681</v>
      </c>
      <c r="B264" t="s">
        <v>3347</v>
      </c>
      <c r="C264" t="s">
        <v>2436</v>
      </c>
      <c r="D264" s="1">
        <f t="shared" ca="1" si="4"/>
        <v>44832</v>
      </c>
      <c r="E264" s="1" t="str">
        <f ca="1">TEXT(Table1[[#This Row],[Date]],"mmm")</f>
        <v>Sep</v>
      </c>
      <c r="F264" s="1" t="str">
        <f ca="1">TEXT(Table1[[#This Row],[Date]],"yyyy")</f>
        <v>2022</v>
      </c>
      <c r="G264" s="2">
        <v>355</v>
      </c>
      <c r="H264" s="2">
        <v>0.4</v>
      </c>
      <c r="I264" s="2" t="str" cm="1">
        <f t="array" ref="I264">_xlfn.IFS(Table1[[#This Row],[Discount]]&lt;=0.2,"Low",Table1[[#This Row],[Discount]]&lt;=0.4,"Medium",Table1[[#This Row],[Discount]]&gt;0.4,"High")</f>
        <v>Medium</v>
      </c>
      <c r="J264" s="2">
        <f>Table1[[#This Row],[Original Price]]*(1-Table1[[#This Row],[Discount]])</f>
        <v>213</v>
      </c>
      <c r="K264">
        <f>VLOOKUP(B264,customers!$A$2:$D$101,2,0)</f>
        <v>19</v>
      </c>
      <c r="L264" t="str" cm="1">
        <f t="array" ref="L264">_xlfn.IFS(Table1[[#This Row],[Age]]&lt;=12,"Kids",Table1[[#This Row],[Age]]&lt;=19,"Teenage",Table1[[#This Row],[Age]]&lt;=29,"Young Adult",Table1[[#This Row],[Age]]&lt;=45,"Adult",Table1[[#This Row],[Age]]&gt;=46,"Senior")</f>
        <v>Teenage</v>
      </c>
      <c r="M264" t="str">
        <f>VLOOKUP(B264,customers!A$2:D$101,3,0)</f>
        <v>Kanpur</v>
      </c>
      <c r="N264" t="str">
        <f>VLOOKUP(B264,customers!$A$2:$D$101,4,0)</f>
        <v>Uttar Pradesh</v>
      </c>
      <c r="O264" t="str">
        <f>VLOOKUP(C264,'products '!$A$2:$H$3072,2,0)</f>
        <v>Men</v>
      </c>
      <c r="P264" t="str">
        <f>VLOOKUP(C264,'products '!$A$2:$H$3072,3,0)</f>
        <v>Topwear</v>
      </c>
      <c r="Q264" t="str">
        <f>VLOOKUP(C264,'products '!$A$2:$H$3072,4,0)</f>
        <v>Sweatshirts</v>
      </c>
      <c r="R264" t="str">
        <f>VLOOKUP(C264,'products '!$A$2:$H$3072,5,0)</f>
        <v>Adidas</v>
      </c>
      <c r="S264">
        <f>VLOOKUP(C264,'products '!$A$2:$H$3072,6,0)</f>
        <v>40</v>
      </c>
      <c r="T264" t="str">
        <f>VLOOKUP(C264,'products '!$A$2:$H$3072,7,0)</f>
        <v>Orange</v>
      </c>
      <c r="U264">
        <f>VLOOKUP(C264,'products '!$A$2:$H$3072,8,0)</f>
        <v>4</v>
      </c>
    </row>
    <row r="265" spans="1:21" x14ac:dyDescent="0.3">
      <c r="A265" t="s">
        <v>3682</v>
      </c>
      <c r="B265" t="s">
        <v>3348</v>
      </c>
      <c r="C265" t="s">
        <v>2437</v>
      </c>
      <c r="D265" s="1">
        <f t="shared" ca="1" si="4"/>
        <v>44446</v>
      </c>
      <c r="E265" s="1" t="str">
        <f ca="1">TEXT(Table1[[#This Row],[Date]],"mmm")</f>
        <v>Sep</v>
      </c>
      <c r="F265" s="1" t="str">
        <f ca="1">TEXT(Table1[[#This Row],[Date]],"yyyy")</f>
        <v>2021</v>
      </c>
      <c r="G265" s="2">
        <v>465</v>
      </c>
      <c r="H265" s="2">
        <v>0.4</v>
      </c>
      <c r="I265" s="2" t="str" cm="1">
        <f t="array" ref="I265">_xlfn.IFS(Table1[[#This Row],[Discount]]&lt;=0.2,"Low",Table1[[#This Row],[Discount]]&lt;=0.4,"Medium",Table1[[#This Row],[Discount]]&gt;0.4,"High")</f>
        <v>Medium</v>
      </c>
      <c r="J265" s="2">
        <f>Table1[[#This Row],[Original Price]]*(1-Table1[[#This Row],[Discount]])</f>
        <v>279</v>
      </c>
      <c r="K265">
        <f>VLOOKUP(B265,customers!$A$2:$D$101,2,0)</f>
        <v>20</v>
      </c>
      <c r="L265" t="str" cm="1">
        <f t="array" ref="L265">_xlfn.IFS(Table1[[#This Row],[Age]]&lt;=12,"Kids",Table1[[#This Row],[Age]]&lt;=19,"Teenage",Table1[[#This Row],[Age]]&lt;=29,"Young Adult",Table1[[#This Row],[Age]]&lt;=45,"Adult",Table1[[#This Row],[Age]]&gt;=46,"Senior")</f>
        <v>Young Adult</v>
      </c>
      <c r="M265" t="str">
        <f>VLOOKUP(B265,customers!A$2:D$101,3,0)</f>
        <v>Aligarh</v>
      </c>
      <c r="N265" t="str">
        <f>VLOOKUP(B265,customers!$A$2:$D$101,4,0)</f>
        <v>Uttar Pradesh</v>
      </c>
      <c r="O265" t="str">
        <f>VLOOKUP(C265,'products '!$A$2:$H$3072,2,0)</f>
        <v>Men</v>
      </c>
      <c r="P265" t="str">
        <f>VLOOKUP(C265,'products '!$A$2:$H$3072,3,0)</f>
        <v>Topwear</v>
      </c>
      <c r="Q265" t="str">
        <f>VLOOKUP(C265,'products '!$A$2:$H$3072,4,0)</f>
        <v>Sweatshirts</v>
      </c>
      <c r="R265" t="str">
        <f>VLOOKUP(C265,'products '!$A$2:$H$3072,5,0)</f>
        <v>Adidas</v>
      </c>
      <c r="S265">
        <f>VLOOKUP(C265,'products '!$A$2:$H$3072,6,0)</f>
        <v>42</v>
      </c>
      <c r="T265" t="str">
        <f>VLOOKUP(C265,'products '!$A$2:$H$3072,7,0)</f>
        <v>Orange</v>
      </c>
      <c r="U265">
        <f>VLOOKUP(C265,'products '!$A$2:$H$3072,8,0)</f>
        <v>3</v>
      </c>
    </row>
    <row r="266" spans="1:21" x14ac:dyDescent="0.3">
      <c r="A266" t="s">
        <v>3683</v>
      </c>
      <c r="B266" t="s">
        <v>3349</v>
      </c>
      <c r="C266" t="s">
        <v>2438</v>
      </c>
      <c r="D266" s="1">
        <f t="shared" ca="1" si="4"/>
        <v>44525</v>
      </c>
      <c r="E266" s="1" t="str">
        <f ca="1">TEXT(Table1[[#This Row],[Date]],"mmm")</f>
        <v>Nov</v>
      </c>
      <c r="F266" s="1" t="str">
        <f ca="1">TEXT(Table1[[#This Row],[Date]],"yyyy")</f>
        <v>2021</v>
      </c>
      <c r="G266" s="2">
        <v>965</v>
      </c>
      <c r="H266" s="2">
        <v>0.4</v>
      </c>
      <c r="I266" s="2" t="str" cm="1">
        <f t="array" ref="I266">_xlfn.IFS(Table1[[#This Row],[Discount]]&lt;=0.2,"Low",Table1[[#This Row],[Discount]]&lt;=0.4,"Medium",Table1[[#This Row],[Discount]]&gt;0.4,"High")</f>
        <v>Medium</v>
      </c>
      <c r="J266" s="2">
        <f>Table1[[#This Row],[Original Price]]*(1-Table1[[#This Row],[Discount]])</f>
        <v>579</v>
      </c>
      <c r="K266">
        <f>VLOOKUP(B266,customers!$A$2:$D$101,2,0)</f>
        <v>21</v>
      </c>
      <c r="L266" t="str" cm="1">
        <f t="array" ref="L266">_xlfn.IFS(Table1[[#This Row],[Age]]&lt;=12,"Kids",Table1[[#This Row],[Age]]&lt;=19,"Teenage",Table1[[#This Row],[Age]]&lt;=29,"Young Adult",Table1[[#This Row],[Age]]&lt;=45,"Adult",Table1[[#This Row],[Age]]&gt;=46,"Senior")</f>
        <v>Young Adult</v>
      </c>
      <c r="M266" t="str">
        <f>VLOOKUP(B266,customers!A$2:D$101,3,0)</f>
        <v>Aligarh</v>
      </c>
      <c r="N266" t="str">
        <f>VLOOKUP(B266,customers!$A$2:$D$101,4,0)</f>
        <v>Uttar Pradesh</v>
      </c>
      <c r="O266" t="str">
        <f>VLOOKUP(C266,'products '!$A$2:$H$3072,2,0)</f>
        <v>Men</v>
      </c>
      <c r="P266" t="str">
        <f>VLOOKUP(C266,'products '!$A$2:$H$3072,3,0)</f>
        <v>Topwear</v>
      </c>
      <c r="Q266" t="str">
        <f>VLOOKUP(C266,'products '!$A$2:$H$3072,4,0)</f>
        <v>Sweatshirts</v>
      </c>
      <c r="R266" t="str">
        <f>VLOOKUP(C266,'products '!$A$2:$H$3072,5,0)</f>
        <v>Adidas</v>
      </c>
      <c r="S266">
        <f>VLOOKUP(C266,'products '!$A$2:$H$3072,6,0)</f>
        <v>44</v>
      </c>
      <c r="T266" t="str">
        <f>VLOOKUP(C266,'products '!$A$2:$H$3072,7,0)</f>
        <v>Orange</v>
      </c>
      <c r="U266">
        <f>VLOOKUP(C266,'products '!$A$2:$H$3072,8,0)</f>
        <v>5</v>
      </c>
    </row>
    <row r="267" spans="1:21" x14ac:dyDescent="0.3">
      <c r="A267" t="s">
        <v>3684</v>
      </c>
      <c r="B267" t="s">
        <v>3350</v>
      </c>
      <c r="C267" t="s">
        <v>2439</v>
      </c>
      <c r="D267" s="1">
        <f t="shared" ca="1" si="4"/>
        <v>44643</v>
      </c>
      <c r="E267" s="1" t="str">
        <f ca="1">TEXT(Table1[[#This Row],[Date]],"mmm")</f>
        <v>Mar</v>
      </c>
      <c r="F267" s="1" t="str">
        <f ca="1">TEXT(Table1[[#This Row],[Date]],"yyyy")</f>
        <v>2022</v>
      </c>
      <c r="G267" s="2">
        <v>1158</v>
      </c>
      <c r="H267" s="2">
        <v>0.4</v>
      </c>
      <c r="I267" s="2" t="str" cm="1">
        <f t="array" ref="I267">_xlfn.IFS(Table1[[#This Row],[Discount]]&lt;=0.2,"Low",Table1[[#This Row],[Discount]]&lt;=0.4,"Medium",Table1[[#This Row],[Discount]]&gt;0.4,"High")</f>
        <v>Medium</v>
      </c>
      <c r="J267" s="2">
        <f>Table1[[#This Row],[Original Price]]*(1-Table1[[#This Row],[Discount]])</f>
        <v>694.8</v>
      </c>
      <c r="K267">
        <f>VLOOKUP(B267,customers!$A$2:$D$101,2,0)</f>
        <v>22</v>
      </c>
      <c r="L267" t="str" cm="1">
        <f t="array" ref="L267">_xlfn.IFS(Table1[[#This Row],[Age]]&lt;=12,"Kids",Table1[[#This Row],[Age]]&lt;=19,"Teenage",Table1[[#This Row],[Age]]&lt;=29,"Young Adult",Table1[[#This Row],[Age]]&lt;=45,"Adult",Table1[[#This Row],[Age]]&gt;=46,"Senior")</f>
        <v>Young Adult</v>
      </c>
      <c r="M267" t="str">
        <f>VLOOKUP(B267,customers!A$2:D$101,3,0)</f>
        <v>Aligarh</v>
      </c>
      <c r="N267" t="str">
        <f>VLOOKUP(B267,customers!$A$2:$D$101,4,0)</f>
        <v>Uttar Pradesh</v>
      </c>
      <c r="O267" t="str">
        <f>VLOOKUP(C267,'products '!$A$2:$H$3072,2,0)</f>
        <v>Men</v>
      </c>
      <c r="P267" t="str">
        <f>VLOOKUP(C267,'products '!$A$2:$H$3072,3,0)</f>
        <v>Topwear</v>
      </c>
      <c r="Q267" t="str">
        <f>VLOOKUP(C267,'products '!$A$2:$H$3072,4,0)</f>
        <v>Sweatshirts</v>
      </c>
      <c r="R267" t="str">
        <f>VLOOKUP(C267,'products '!$A$2:$H$3072,5,0)</f>
        <v>Adidas</v>
      </c>
      <c r="S267">
        <f>VLOOKUP(C267,'products '!$A$2:$H$3072,6,0)</f>
        <v>38</v>
      </c>
      <c r="T267" t="str">
        <f>VLOOKUP(C267,'products '!$A$2:$H$3072,7,0)</f>
        <v>Orange</v>
      </c>
      <c r="U267">
        <f>VLOOKUP(C267,'products '!$A$2:$H$3072,8,0)</f>
        <v>4</v>
      </c>
    </row>
    <row r="268" spans="1:21" x14ac:dyDescent="0.3">
      <c r="A268" t="s">
        <v>3685</v>
      </c>
      <c r="B268" t="s">
        <v>3351</v>
      </c>
      <c r="C268" t="s">
        <v>2440</v>
      </c>
      <c r="D268" s="1">
        <f t="shared" ca="1" si="4"/>
        <v>44337</v>
      </c>
      <c r="E268" s="1" t="str">
        <f ca="1">TEXT(Table1[[#This Row],[Date]],"mmm")</f>
        <v>May</v>
      </c>
      <c r="F268" s="1" t="str">
        <f ca="1">TEXT(Table1[[#This Row],[Date]],"yyyy")</f>
        <v>2021</v>
      </c>
      <c r="G268" s="2">
        <v>264</v>
      </c>
      <c r="H268" s="2">
        <v>0.45</v>
      </c>
      <c r="I268" s="2" t="str" cm="1">
        <f t="array" ref="I268">_xlfn.IFS(Table1[[#This Row],[Discount]]&lt;=0.2,"Low",Table1[[#This Row],[Discount]]&lt;=0.4,"Medium",Table1[[#This Row],[Discount]]&gt;0.4,"High")</f>
        <v>High</v>
      </c>
      <c r="J268" s="2">
        <f>Table1[[#This Row],[Original Price]]*(1-Table1[[#This Row],[Discount]])</f>
        <v>145.20000000000002</v>
      </c>
      <c r="K268">
        <f>VLOOKUP(B268,customers!$A$2:$D$101,2,0)</f>
        <v>23</v>
      </c>
      <c r="L268" t="str" cm="1">
        <f t="array" ref="L268">_xlfn.IFS(Table1[[#This Row],[Age]]&lt;=12,"Kids",Table1[[#This Row],[Age]]&lt;=19,"Teenage",Table1[[#This Row],[Age]]&lt;=29,"Young Adult",Table1[[#This Row],[Age]]&lt;=45,"Adult",Table1[[#This Row],[Age]]&gt;=46,"Senior")</f>
        <v>Young Adult</v>
      </c>
      <c r="M268" t="str">
        <f>VLOOKUP(B268,customers!A$2:D$101,3,0)</f>
        <v>Aligarh</v>
      </c>
      <c r="N268" t="str">
        <f>VLOOKUP(B268,customers!$A$2:$D$101,4,0)</f>
        <v>Uttar Pradesh</v>
      </c>
      <c r="O268" t="str">
        <f>VLOOKUP(C268,'products '!$A$2:$H$3072,2,0)</f>
        <v>Men</v>
      </c>
      <c r="P268" t="str">
        <f>VLOOKUP(C268,'products '!$A$2:$H$3072,3,0)</f>
        <v>Topwear</v>
      </c>
      <c r="Q268" t="str">
        <f>VLOOKUP(C268,'products '!$A$2:$H$3072,4,0)</f>
        <v>Sweatshirts</v>
      </c>
      <c r="R268" t="str">
        <f>VLOOKUP(C268,'products '!$A$2:$H$3072,5,0)</f>
        <v>Adidas</v>
      </c>
      <c r="S268">
        <f>VLOOKUP(C268,'products '!$A$2:$H$3072,6,0)</f>
        <v>46</v>
      </c>
      <c r="T268" t="str">
        <f>VLOOKUP(C268,'products '!$A$2:$H$3072,7,0)</f>
        <v>Teal</v>
      </c>
      <c r="U268">
        <f>VLOOKUP(C268,'products '!$A$2:$H$3072,8,0)</f>
        <v>3</v>
      </c>
    </row>
    <row r="269" spans="1:21" x14ac:dyDescent="0.3">
      <c r="A269" t="s">
        <v>3686</v>
      </c>
      <c r="B269" t="s">
        <v>3352</v>
      </c>
      <c r="C269" t="s">
        <v>2441</v>
      </c>
      <c r="D269" s="1">
        <f t="shared" ca="1" si="4"/>
        <v>44744</v>
      </c>
      <c r="E269" s="1" t="str">
        <f ca="1">TEXT(Table1[[#This Row],[Date]],"mmm")</f>
        <v>Jul</v>
      </c>
      <c r="F269" s="1" t="str">
        <f ca="1">TEXT(Table1[[#This Row],[Date]],"yyyy")</f>
        <v>2022</v>
      </c>
      <c r="G269" s="2">
        <v>433</v>
      </c>
      <c r="H269" s="2">
        <v>0.45</v>
      </c>
      <c r="I269" s="2" t="str" cm="1">
        <f t="array" ref="I269">_xlfn.IFS(Table1[[#This Row],[Discount]]&lt;=0.2,"Low",Table1[[#This Row],[Discount]]&lt;=0.4,"Medium",Table1[[#This Row],[Discount]]&gt;0.4,"High")</f>
        <v>High</v>
      </c>
      <c r="J269" s="2">
        <f>Table1[[#This Row],[Original Price]]*(1-Table1[[#This Row],[Discount]])</f>
        <v>238.15</v>
      </c>
      <c r="K269">
        <f>VLOOKUP(B269,customers!$A$2:$D$101,2,0)</f>
        <v>18</v>
      </c>
      <c r="L269" t="str" cm="1">
        <f t="array" ref="L269">_xlfn.IFS(Table1[[#This Row],[Age]]&lt;=12,"Kids",Table1[[#This Row],[Age]]&lt;=19,"Teenage",Table1[[#This Row],[Age]]&lt;=29,"Young Adult",Table1[[#This Row],[Age]]&lt;=45,"Adult",Table1[[#This Row],[Age]]&gt;=46,"Senior")</f>
        <v>Teenage</v>
      </c>
      <c r="M269" t="str">
        <f>VLOOKUP(B269,customers!A$2:D$101,3,0)</f>
        <v>Prayagraj</v>
      </c>
      <c r="N269" t="str">
        <f>VLOOKUP(B269,customers!$A$2:$D$101,4,0)</f>
        <v>Uttar Pradesh</v>
      </c>
      <c r="O269" t="str">
        <f>VLOOKUP(C269,'products '!$A$2:$H$3072,2,0)</f>
        <v>Men</v>
      </c>
      <c r="P269" t="str">
        <f>VLOOKUP(C269,'products '!$A$2:$H$3072,3,0)</f>
        <v>Topwear</v>
      </c>
      <c r="Q269" t="str">
        <f>VLOOKUP(C269,'products '!$A$2:$H$3072,4,0)</f>
        <v>Sweatshirts</v>
      </c>
      <c r="R269" t="str">
        <f>VLOOKUP(C269,'products '!$A$2:$H$3072,5,0)</f>
        <v>Adidas</v>
      </c>
      <c r="S269">
        <f>VLOOKUP(C269,'products '!$A$2:$H$3072,6,0)</f>
        <v>38</v>
      </c>
      <c r="T269" t="str">
        <f>VLOOKUP(C269,'products '!$A$2:$H$3072,7,0)</f>
        <v>Teal</v>
      </c>
      <c r="U269">
        <f>VLOOKUP(C269,'products '!$A$2:$H$3072,8,0)</f>
        <v>5</v>
      </c>
    </row>
    <row r="270" spans="1:21" x14ac:dyDescent="0.3">
      <c r="A270" t="s">
        <v>3687</v>
      </c>
      <c r="B270" t="s">
        <v>3353</v>
      </c>
      <c r="C270" t="s">
        <v>2442</v>
      </c>
      <c r="D270" s="1">
        <f t="shared" ca="1" si="4"/>
        <v>44419</v>
      </c>
      <c r="E270" s="1" t="str">
        <f ca="1">TEXT(Table1[[#This Row],[Date]],"mmm")</f>
        <v>Aug</v>
      </c>
      <c r="F270" s="1" t="str">
        <f ca="1">TEXT(Table1[[#This Row],[Date]],"yyyy")</f>
        <v>2021</v>
      </c>
      <c r="G270" s="2">
        <v>562</v>
      </c>
      <c r="H270" s="2">
        <v>0.45</v>
      </c>
      <c r="I270" s="2" t="str" cm="1">
        <f t="array" ref="I270">_xlfn.IFS(Table1[[#This Row],[Discount]]&lt;=0.2,"Low",Table1[[#This Row],[Discount]]&lt;=0.4,"Medium",Table1[[#This Row],[Discount]]&gt;0.4,"High")</f>
        <v>High</v>
      </c>
      <c r="J270" s="2">
        <f>Table1[[#This Row],[Original Price]]*(1-Table1[[#This Row],[Discount]])</f>
        <v>309.10000000000002</v>
      </c>
      <c r="K270">
        <f>VLOOKUP(B270,customers!$A$2:$D$101,2,0)</f>
        <v>18</v>
      </c>
      <c r="L270" t="str" cm="1">
        <f t="array" ref="L270">_xlfn.IFS(Table1[[#This Row],[Age]]&lt;=12,"Kids",Table1[[#This Row],[Age]]&lt;=19,"Teenage",Table1[[#This Row],[Age]]&lt;=29,"Young Adult",Table1[[#This Row],[Age]]&lt;=45,"Adult",Table1[[#This Row],[Age]]&gt;=46,"Senior")</f>
        <v>Teenage</v>
      </c>
      <c r="M270" t="str">
        <f>VLOOKUP(B270,customers!A$2:D$101,3,0)</f>
        <v>Prayagraj</v>
      </c>
      <c r="N270" t="str">
        <f>VLOOKUP(B270,customers!$A$2:$D$101,4,0)</f>
        <v>Uttar Pradesh</v>
      </c>
      <c r="O270" t="str">
        <f>VLOOKUP(C270,'products '!$A$2:$H$3072,2,0)</f>
        <v>Men</v>
      </c>
      <c r="P270" t="str">
        <f>VLOOKUP(C270,'products '!$A$2:$H$3072,3,0)</f>
        <v>Topwear</v>
      </c>
      <c r="Q270" t="str">
        <f>VLOOKUP(C270,'products '!$A$2:$H$3072,4,0)</f>
        <v>Sweatshirts</v>
      </c>
      <c r="R270" t="str">
        <f>VLOOKUP(C270,'products '!$A$2:$H$3072,5,0)</f>
        <v>Levis</v>
      </c>
      <c r="S270">
        <f>VLOOKUP(C270,'products '!$A$2:$H$3072,6,0)</f>
        <v>38</v>
      </c>
      <c r="T270" t="str">
        <f>VLOOKUP(C270,'products '!$A$2:$H$3072,7,0)</f>
        <v>Teal</v>
      </c>
      <c r="U270">
        <f>VLOOKUP(C270,'products '!$A$2:$H$3072,8,0)</f>
        <v>5</v>
      </c>
    </row>
    <row r="271" spans="1:21" x14ac:dyDescent="0.3">
      <c r="A271" t="s">
        <v>3688</v>
      </c>
      <c r="B271" t="s">
        <v>3354</v>
      </c>
      <c r="C271" t="s">
        <v>2443</v>
      </c>
      <c r="D271" s="1">
        <f t="shared" ca="1" si="4"/>
        <v>44867</v>
      </c>
      <c r="E271" s="1" t="str">
        <f ca="1">TEXT(Table1[[#This Row],[Date]],"mmm")</f>
        <v>Nov</v>
      </c>
      <c r="F271" s="1" t="str">
        <f ca="1">TEXT(Table1[[#This Row],[Date]],"yyyy")</f>
        <v>2022</v>
      </c>
      <c r="G271" s="2">
        <v>423</v>
      </c>
      <c r="H271" s="2">
        <v>0.47</v>
      </c>
      <c r="I271" s="2" t="str" cm="1">
        <f t="array" ref="I271">_xlfn.IFS(Table1[[#This Row],[Discount]]&lt;=0.2,"Low",Table1[[#This Row],[Discount]]&lt;=0.4,"Medium",Table1[[#This Row],[Discount]]&gt;0.4,"High")</f>
        <v>High</v>
      </c>
      <c r="J271" s="2">
        <f>Table1[[#This Row],[Original Price]]*(1-Table1[[#This Row],[Discount]])</f>
        <v>224.19</v>
      </c>
      <c r="K271">
        <f>VLOOKUP(B271,customers!$A$2:$D$101,2,0)</f>
        <v>18</v>
      </c>
      <c r="L271" t="str" cm="1">
        <f t="array" ref="L271">_xlfn.IFS(Table1[[#This Row],[Age]]&lt;=12,"Kids",Table1[[#This Row],[Age]]&lt;=19,"Teenage",Table1[[#This Row],[Age]]&lt;=29,"Young Adult",Table1[[#This Row],[Age]]&lt;=45,"Adult",Table1[[#This Row],[Age]]&gt;=46,"Senior")</f>
        <v>Teenage</v>
      </c>
      <c r="M271" t="str">
        <f>VLOOKUP(B271,customers!A$2:D$101,3,0)</f>
        <v>Prayagraj</v>
      </c>
      <c r="N271" t="str">
        <f>VLOOKUP(B271,customers!$A$2:$D$101,4,0)</f>
        <v>Uttar Pradesh</v>
      </c>
      <c r="O271" t="str">
        <f>VLOOKUP(C271,'products '!$A$2:$H$3072,2,0)</f>
        <v>Men</v>
      </c>
      <c r="P271" t="str">
        <f>VLOOKUP(C271,'products '!$A$2:$H$3072,3,0)</f>
        <v>Topwear</v>
      </c>
      <c r="Q271" t="str">
        <f>VLOOKUP(C271,'products '!$A$2:$H$3072,4,0)</f>
        <v>Sweatshirts</v>
      </c>
      <c r="R271" t="str">
        <f>VLOOKUP(C271,'products '!$A$2:$H$3072,5,0)</f>
        <v>Levis</v>
      </c>
      <c r="S271">
        <f>VLOOKUP(C271,'products '!$A$2:$H$3072,6,0)</f>
        <v>38</v>
      </c>
      <c r="T271" t="str">
        <f>VLOOKUP(C271,'products '!$A$2:$H$3072,7,0)</f>
        <v>Teal</v>
      </c>
      <c r="U271">
        <f>VLOOKUP(C271,'products '!$A$2:$H$3072,8,0)</f>
        <v>4</v>
      </c>
    </row>
    <row r="272" spans="1:21" x14ac:dyDescent="0.3">
      <c r="A272" t="s">
        <v>3689</v>
      </c>
      <c r="B272" t="s">
        <v>3355</v>
      </c>
      <c r="C272" t="s">
        <v>2444</v>
      </c>
      <c r="D272" s="1">
        <f t="shared" ca="1" si="4"/>
        <v>44842</v>
      </c>
      <c r="E272" s="1" t="str">
        <f ca="1">TEXT(Table1[[#This Row],[Date]],"mmm")</f>
        <v>Oct</v>
      </c>
      <c r="F272" s="1" t="str">
        <f ca="1">TEXT(Table1[[#This Row],[Date]],"yyyy")</f>
        <v>2022</v>
      </c>
      <c r="G272" s="2">
        <v>621</v>
      </c>
      <c r="H272" s="2">
        <v>0.47</v>
      </c>
      <c r="I272" s="2" t="str" cm="1">
        <f t="array" ref="I272">_xlfn.IFS(Table1[[#This Row],[Discount]]&lt;=0.2,"Low",Table1[[#This Row],[Discount]]&lt;=0.4,"Medium",Table1[[#This Row],[Discount]]&gt;0.4,"High")</f>
        <v>High</v>
      </c>
      <c r="J272" s="2">
        <f>Table1[[#This Row],[Original Price]]*(1-Table1[[#This Row],[Discount]])</f>
        <v>329.13</v>
      </c>
      <c r="K272">
        <f>VLOOKUP(B272,customers!$A$2:$D$101,2,0)</f>
        <v>18</v>
      </c>
      <c r="L272" t="str" cm="1">
        <f t="array" ref="L272">_xlfn.IFS(Table1[[#This Row],[Age]]&lt;=12,"Kids",Table1[[#This Row],[Age]]&lt;=19,"Teenage",Table1[[#This Row],[Age]]&lt;=29,"Young Adult",Table1[[#This Row],[Age]]&lt;=45,"Adult",Table1[[#This Row],[Age]]&gt;=46,"Senior")</f>
        <v>Teenage</v>
      </c>
      <c r="M272" t="str">
        <f>VLOOKUP(B272,customers!A$2:D$101,3,0)</f>
        <v>Prayagraj</v>
      </c>
      <c r="N272" t="str">
        <f>VLOOKUP(B272,customers!$A$2:$D$101,4,0)</f>
        <v>Uttar Pradesh</v>
      </c>
      <c r="O272" t="str">
        <f>VLOOKUP(C272,'products '!$A$2:$H$3072,2,0)</f>
        <v>Men</v>
      </c>
      <c r="P272" t="str">
        <f>VLOOKUP(C272,'products '!$A$2:$H$3072,3,0)</f>
        <v>Topwear</v>
      </c>
      <c r="Q272" t="str">
        <f>VLOOKUP(C272,'products '!$A$2:$H$3072,4,0)</f>
        <v>Sweatshirts</v>
      </c>
      <c r="R272" t="str">
        <f>VLOOKUP(C272,'products '!$A$2:$H$3072,5,0)</f>
        <v>Levis</v>
      </c>
      <c r="S272">
        <f>VLOOKUP(C272,'products '!$A$2:$H$3072,6,0)</f>
        <v>38</v>
      </c>
      <c r="T272" t="str">
        <f>VLOOKUP(C272,'products '!$A$2:$H$3072,7,0)</f>
        <v>Peach</v>
      </c>
      <c r="U272">
        <f>VLOOKUP(C272,'products '!$A$2:$H$3072,8,0)</f>
        <v>2</v>
      </c>
    </row>
    <row r="273" spans="1:21" x14ac:dyDescent="0.3">
      <c r="A273" t="s">
        <v>3690</v>
      </c>
      <c r="B273" t="s">
        <v>3356</v>
      </c>
      <c r="C273" t="s">
        <v>2445</v>
      </c>
      <c r="D273" s="1">
        <f t="shared" ca="1" si="4"/>
        <v>44480</v>
      </c>
      <c r="E273" s="1" t="str">
        <f ca="1">TEXT(Table1[[#This Row],[Date]],"mmm")</f>
        <v>Oct</v>
      </c>
      <c r="F273" s="1" t="str">
        <f ca="1">TEXT(Table1[[#This Row],[Date]],"yyyy")</f>
        <v>2021</v>
      </c>
      <c r="G273" s="2">
        <v>333</v>
      </c>
      <c r="H273" s="2">
        <v>0.46</v>
      </c>
      <c r="I273" s="2" t="str" cm="1">
        <f t="array" ref="I273">_xlfn.IFS(Table1[[#This Row],[Discount]]&lt;=0.2,"Low",Table1[[#This Row],[Discount]]&lt;=0.4,"Medium",Table1[[#This Row],[Discount]]&gt;0.4,"High")</f>
        <v>High</v>
      </c>
      <c r="J273" s="2">
        <f>Table1[[#This Row],[Original Price]]*(1-Table1[[#This Row],[Discount]])</f>
        <v>179.82000000000002</v>
      </c>
      <c r="K273">
        <f>VLOOKUP(B273,customers!$A$2:$D$101,2,0)</f>
        <v>18</v>
      </c>
      <c r="L273" t="str" cm="1">
        <f t="array" ref="L273">_xlfn.IFS(Table1[[#This Row],[Age]]&lt;=12,"Kids",Table1[[#This Row],[Age]]&lt;=19,"Teenage",Table1[[#This Row],[Age]]&lt;=29,"Young Adult",Table1[[#This Row],[Age]]&lt;=45,"Adult",Table1[[#This Row],[Age]]&gt;=46,"Senior")</f>
        <v>Teenage</v>
      </c>
      <c r="M273" t="str">
        <f>VLOOKUP(B273,customers!A$2:D$101,3,0)</f>
        <v>Prayagraj</v>
      </c>
      <c r="N273" t="str">
        <f>VLOOKUP(B273,customers!$A$2:$D$101,4,0)</f>
        <v>Uttar Pradesh</v>
      </c>
      <c r="O273" t="str">
        <f>VLOOKUP(C273,'products '!$A$2:$H$3072,2,0)</f>
        <v>Men</v>
      </c>
      <c r="P273" t="str">
        <f>VLOOKUP(C273,'products '!$A$2:$H$3072,3,0)</f>
        <v>Topwear</v>
      </c>
      <c r="Q273" t="str">
        <f>VLOOKUP(C273,'products '!$A$2:$H$3072,4,0)</f>
        <v>Sweatshirts</v>
      </c>
      <c r="R273" t="str">
        <f>VLOOKUP(C273,'products '!$A$2:$H$3072,5,0)</f>
        <v>Levis</v>
      </c>
      <c r="S273">
        <f>VLOOKUP(C273,'products '!$A$2:$H$3072,6,0)</f>
        <v>38</v>
      </c>
      <c r="T273" t="str">
        <f>VLOOKUP(C273,'products '!$A$2:$H$3072,7,0)</f>
        <v>Peach</v>
      </c>
      <c r="U273">
        <f>VLOOKUP(C273,'products '!$A$2:$H$3072,8,0)</f>
        <v>3</v>
      </c>
    </row>
    <row r="274" spans="1:21" x14ac:dyDescent="0.3">
      <c r="A274" t="s">
        <v>3691</v>
      </c>
      <c r="B274" t="s">
        <v>3357</v>
      </c>
      <c r="C274" t="s">
        <v>2446</v>
      </c>
      <c r="D274" s="1">
        <f t="shared" ca="1" si="4"/>
        <v>44930</v>
      </c>
      <c r="E274" s="1" t="str">
        <f ca="1">TEXT(Table1[[#This Row],[Date]],"mmm")</f>
        <v>Jan</v>
      </c>
      <c r="F274" s="1" t="str">
        <f ca="1">TEXT(Table1[[#This Row],[Date]],"yyyy")</f>
        <v>2023</v>
      </c>
      <c r="G274" s="2">
        <v>236</v>
      </c>
      <c r="H274" s="2">
        <v>0.46</v>
      </c>
      <c r="I274" s="2" t="str" cm="1">
        <f t="array" ref="I274">_xlfn.IFS(Table1[[#This Row],[Discount]]&lt;=0.2,"Low",Table1[[#This Row],[Discount]]&lt;=0.4,"Medium",Table1[[#This Row],[Discount]]&gt;0.4,"High")</f>
        <v>High</v>
      </c>
      <c r="J274" s="2">
        <f>Table1[[#This Row],[Original Price]]*(1-Table1[[#This Row],[Discount]])</f>
        <v>127.44000000000001</v>
      </c>
      <c r="K274">
        <f>VLOOKUP(B274,customers!$A$2:$D$101,2,0)</f>
        <v>18</v>
      </c>
      <c r="L274" t="str" cm="1">
        <f t="array" ref="L274">_xlfn.IFS(Table1[[#This Row],[Age]]&lt;=12,"Kids",Table1[[#This Row],[Age]]&lt;=19,"Teenage",Table1[[#This Row],[Age]]&lt;=29,"Young Adult",Table1[[#This Row],[Age]]&lt;=45,"Adult",Table1[[#This Row],[Age]]&gt;=46,"Senior")</f>
        <v>Teenage</v>
      </c>
      <c r="M274" t="str">
        <f>VLOOKUP(B274,customers!A$2:D$101,3,0)</f>
        <v>Prayagraj</v>
      </c>
      <c r="N274" t="str">
        <f>VLOOKUP(B274,customers!$A$2:$D$101,4,0)</f>
        <v>Uttar Pradesh</v>
      </c>
      <c r="O274" t="str">
        <f>VLOOKUP(C274,'products '!$A$2:$H$3072,2,0)</f>
        <v>Men</v>
      </c>
      <c r="P274" t="str">
        <f>VLOOKUP(C274,'products '!$A$2:$H$3072,3,0)</f>
        <v>Topwear</v>
      </c>
      <c r="Q274" t="str">
        <f>VLOOKUP(C274,'products '!$A$2:$H$3072,4,0)</f>
        <v>Sweatshirts</v>
      </c>
      <c r="R274" t="str">
        <f>VLOOKUP(C274,'products '!$A$2:$H$3072,5,0)</f>
        <v>Levis</v>
      </c>
      <c r="S274">
        <f>VLOOKUP(C274,'products '!$A$2:$H$3072,6,0)</f>
        <v>42</v>
      </c>
      <c r="T274" t="str">
        <f>VLOOKUP(C274,'products '!$A$2:$H$3072,7,0)</f>
        <v>Peach</v>
      </c>
      <c r="U274">
        <f>VLOOKUP(C274,'products '!$A$2:$H$3072,8,0)</f>
        <v>4</v>
      </c>
    </row>
    <row r="275" spans="1:21" x14ac:dyDescent="0.3">
      <c r="A275" t="s">
        <v>3692</v>
      </c>
      <c r="B275" t="s">
        <v>3358</v>
      </c>
      <c r="C275" t="s">
        <v>2447</v>
      </c>
      <c r="D275" s="1">
        <f t="shared" ca="1" si="4"/>
        <v>44654</v>
      </c>
      <c r="E275" s="1" t="str">
        <f ca="1">TEXT(Table1[[#This Row],[Date]],"mmm")</f>
        <v>Apr</v>
      </c>
      <c r="F275" s="1" t="str">
        <f ca="1">TEXT(Table1[[#This Row],[Date]],"yyyy")</f>
        <v>2022</v>
      </c>
      <c r="G275" s="2">
        <v>456</v>
      </c>
      <c r="H275" s="2">
        <v>0.46</v>
      </c>
      <c r="I275" s="2" t="str" cm="1">
        <f t="array" ref="I275">_xlfn.IFS(Table1[[#This Row],[Discount]]&lt;=0.2,"Low",Table1[[#This Row],[Discount]]&lt;=0.4,"Medium",Table1[[#This Row],[Discount]]&gt;0.4,"High")</f>
        <v>High</v>
      </c>
      <c r="J275" s="2">
        <f>Table1[[#This Row],[Original Price]]*(1-Table1[[#This Row],[Discount]])</f>
        <v>246.24</v>
      </c>
      <c r="K275">
        <f>VLOOKUP(B275,customers!$A$2:$D$101,2,0)</f>
        <v>23</v>
      </c>
      <c r="L275" t="str" cm="1">
        <f t="array" ref="L275">_xlfn.IFS(Table1[[#This Row],[Age]]&lt;=12,"Kids",Table1[[#This Row],[Age]]&lt;=19,"Teenage",Table1[[#This Row],[Age]]&lt;=29,"Young Adult",Table1[[#This Row],[Age]]&lt;=45,"Adult",Table1[[#This Row],[Age]]&gt;=46,"Senior")</f>
        <v>Young Adult</v>
      </c>
      <c r="M275" t="str">
        <f>VLOOKUP(B275,customers!A$2:D$101,3,0)</f>
        <v>Jalandhar</v>
      </c>
      <c r="N275" t="str">
        <f>VLOOKUP(B275,customers!$A$2:$D$101,4,0)</f>
        <v>Punjab</v>
      </c>
      <c r="O275" t="str">
        <f>VLOOKUP(C275,'products '!$A$2:$H$3072,2,0)</f>
        <v>Men</v>
      </c>
      <c r="P275" t="str">
        <f>VLOOKUP(C275,'products '!$A$2:$H$3072,3,0)</f>
        <v>Topwear</v>
      </c>
      <c r="Q275" t="str">
        <f>VLOOKUP(C275,'products '!$A$2:$H$3072,4,0)</f>
        <v>Sweatshirts</v>
      </c>
      <c r="R275" t="str">
        <f>VLOOKUP(C275,'products '!$A$2:$H$3072,5,0)</f>
        <v>Levis</v>
      </c>
      <c r="S275">
        <f>VLOOKUP(C275,'products '!$A$2:$H$3072,6,0)</f>
        <v>42</v>
      </c>
      <c r="T275" t="str">
        <f>VLOOKUP(C275,'products '!$A$2:$H$3072,7,0)</f>
        <v>Peach</v>
      </c>
      <c r="U275">
        <f>VLOOKUP(C275,'products '!$A$2:$H$3072,8,0)</f>
        <v>5</v>
      </c>
    </row>
    <row r="276" spans="1:21" x14ac:dyDescent="0.3">
      <c r="A276" t="s">
        <v>3693</v>
      </c>
      <c r="B276" t="s">
        <v>3359</v>
      </c>
      <c r="C276" t="s">
        <v>2448</v>
      </c>
      <c r="D276" s="1">
        <f t="shared" ca="1" si="4"/>
        <v>44643</v>
      </c>
      <c r="E276" s="1" t="str">
        <f ca="1">TEXT(Table1[[#This Row],[Date]],"mmm")</f>
        <v>Mar</v>
      </c>
      <c r="F276" s="1" t="str">
        <f ca="1">TEXT(Table1[[#This Row],[Date]],"yyyy")</f>
        <v>2022</v>
      </c>
      <c r="G276" s="2">
        <v>963</v>
      </c>
      <c r="H276" s="2">
        <v>0.3</v>
      </c>
      <c r="I276" s="2" t="str" cm="1">
        <f t="array" ref="I276">_xlfn.IFS(Table1[[#This Row],[Discount]]&lt;=0.2,"Low",Table1[[#This Row],[Discount]]&lt;=0.4,"Medium",Table1[[#This Row],[Discount]]&gt;0.4,"High")</f>
        <v>Medium</v>
      </c>
      <c r="J276" s="2">
        <f>Table1[[#This Row],[Original Price]]*(1-Table1[[#This Row],[Discount]])</f>
        <v>674.09999999999991</v>
      </c>
      <c r="K276">
        <f>VLOOKUP(B276,customers!$A$2:$D$101,2,0)</f>
        <v>24</v>
      </c>
      <c r="L276" t="str" cm="1">
        <f t="array" ref="L276">_xlfn.IFS(Table1[[#This Row],[Age]]&lt;=12,"Kids",Table1[[#This Row],[Age]]&lt;=19,"Teenage",Table1[[#This Row],[Age]]&lt;=29,"Young Adult",Table1[[#This Row],[Age]]&lt;=45,"Adult",Table1[[#This Row],[Age]]&gt;=46,"Senior")</f>
        <v>Young Adult</v>
      </c>
      <c r="M276" t="str">
        <f>VLOOKUP(B276,customers!A$2:D$101,3,0)</f>
        <v>Jalandhar</v>
      </c>
      <c r="N276" t="str">
        <f>VLOOKUP(B276,customers!$A$2:$D$101,4,0)</f>
        <v>Punjab</v>
      </c>
      <c r="O276" t="str">
        <f>VLOOKUP(C276,'products '!$A$2:$H$3072,2,0)</f>
        <v>Men</v>
      </c>
      <c r="P276" t="str">
        <f>VLOOKUP(C276,'products '!$A$2:$H$3072,3,0)</f>
        <v>Topwear</v>
      </c>
      <c r="Q276" t="str">
        <f>VLOOKUP(C276,'products '!$A$2:$H$3072,4,0)</f>
        <v>Sweatshirts</v>
      </c>
      <c r="R276" t="str">
        <f>VLOOKUP(C276,'products '!$A$2:$H$3072,5,0)</f>
        <v>Levis</v>
      </c>
      <c r="S276">
        <f>VLOOKUP(C276,'products '!$A$2:$H$3072,6,0)</f>
        <v>42</v>
      </c>
      <c r="T276" t="str">
        <f>VLOOKUP(C276,'products '!$A$2:$H$3072,7,0)</f>
        <v>Rust</v>
      </c>
      <c r="U276">
        <f>VLOOKUP(C276,'products '!$A$2:$H$3072,8,0)</f>
        <v>4</v>
      </c>
    </row>
    <row r="277" spans="1:21" x14ac:dyDescent="0.3">
      <c r="A277" t="s">
        <v>3694</v>
      </c>
      <c r="B277" t="s">
        <v>3360</v>
      </c>
      <c r="C277" t="s">
        <v>2449</v>
      </c>
      <c r="D277" s="1">
        <f t="shared" ca="1" si="4"/>
        <v>44611</v>
      </c>
      <c r="E277" s="1" t="str">
        <f ca="1">TEXT(Table1[[#This Row],[Date]],"mmm")</f>
        <v>Feb</v>
      </c>
      <c r="F277" s="1" t="str">
        <f ca="1">TEXT(Table1[[#This Row],[Date]],"yyyy")</f>
        <v>2022</v>
      </c>
      <c r="G277" s="2">
        <v>234</v>
      </c>
      <c r="H277" s="2">
        <v>0.3</v>
      </c>
      <c r="I277" s="2" t="str" cm="1">
        <f t="array" ref="I277">_xlfn.IFS(Table1[[#This Row],[Discount]]&lt;=0.2,"Low",Table1[[#This Row],[Discount]]&lt;=0.4,"Medium",Table1[[#This Row],[Discount]]&gt;0.4,"High")</f>
        <v>Medium</v>
      </c>
      <c r="J277" s="2">
        <f>Table1[[#This Row],[Original Price]]*(1-Table1[[#This Row],[Discount]])</f>
        <v>163.79999999999998</v>
      </c>
      <c r="K277">
        <f>VLOOKUP(B277,customers!$A$2:$D$101,2,0)</f>
        <v>25</v>
      </c>
      <c r="L277" t="str" cm="1">
        <f t="array" ref="L277">_xlfn.IFS(Table1[[#This Row],[Age]]&lt;=12,"Kids",Table1[[#This Row],[Age]]&lt;=19,"Teenage",Table1[[#This Row],[Age]]&lt;=29,"Young Adult",Table1[[#This Row],[Age]]&lt;=45,"Adult",Table1[[#This Row],[Age]]&gt;=46,"Senior")</f>
        <v>Young Adult</v>
      </c>
      <c r="M277" t="str">
        <f>VLOOKUP(B277,customers!A$2:D$101,3,0)</f>
        <v>Jalandhar</v>
      </c>
      <c r="N277" t="str">
        <f>VLOOKUP(B277,customers!$A$2:$D$101,4,0)</f>
        <v>Punjab</v>
      </c>
      <c r="O277" t="str">
        <f>VLOOKUP(C277,'products '!$A$2:$H$3072,2,0)</f>
        <v>Men</v>
      </c>
      <c r="P277" t="str">
        <f>VLOOKUP(C277,'products '!$A$2:$H$3072,3,0)</f>
        <v>Topwear</v>
      </c>
      <c r="Q277" t="str">
        <f>VLOOKUP(C277,'products '!$A$2:$H$3072,4,0)</f>
        <v>Sweatshirts</v>
      </c>
      <c r="R277" t="str">
        <f>VLOOKUP(C277,'products '!$A$2:$H$3072,5,0)</f>
        <v>Levis</v>
      </c>
      <c r="S277">
        <f>VLOOKUP(C277,'products '!$A$2:$H$3072,6,0)</f>
        <v>42</v>
      </c>
      <c r="T277" t="str">
        <f>VLOOKUP(C277,'products '!$A$2:$H$3072,7,0)</f>
        <v>Rust</v>
      </c>
      <c r="U277">
        <f>VLOOKUP(C277,'products '!$A$2:$H$3072,8,0)</f>
        <v>4</v>
      </c>
    </row>
    <row r="278" spans="1:21" x14ac:dyDescent="0.3">
      <c r="A278" t="s">
        <v>3695</v>
      </c>
      <c r="B278" t="s">
        <v>3361</v>
      </c>
      <c r="C278" t="s">
        <v>2450</v>
      </c>
      <c r="D278" s="1">
        <f t="shared" ca="1" si="4"/>
        <v>44668</v>
      </c>
      <c r="E278" s="1" t="str">
        <f ca="1">TEXT(Table1[[#This Row],[Date]],"mmm")</f>
        <v>Apr</v>
      </c>
      <c r="F278" s="1" t="str">
        <f ca="1">TEXT(Table1[[#This Row],[Date]],"yyyy")</f>
        <v>2022</v>
      </c>
      <c r="G278" s="2">
        <v>456</v>
      </c>
      <c r="H278" s="2">
        <v>0.3</v>
      </c>
      <c r="I278" s="2" t="str" cm="1">
        <f t="array" ref="I278">_xlfn.IFS(Table1[[#This Row],[Discount]]&lt;=0.2,"Low",Table1[[#This Row],[Discount]]&lt;=0.4,"Medium",Table1[[#This Row],[Discount]]&gt;0.4,"High")</f>
        <v>Medium</v>
      </c>
      <c r="J278" s="2">
        <f>Table1[[#This Row],[Original Price]]*(1-Table1[[#This Row],[Discount]])</f>
        <v>319.2</v>
      </c>
      <c r="K278">
        <f>VLOOKUP(B278,customers!$A$2:$D$101,2,0)</f>
        <v>26</v>
      </c>
      <c r="L278" t="str" cm="1">
        <f t="array" ref="L278">_xlfn.IFS(Table1[[#This Row],[Age]]&lt;=12,"Kids",Table1[[#This Row],[Age]]&lt;=19,"Teenage",Table1[[#This Row],[Age]]&lt;=29,"Young Adult",Table1[[#This Row],[Age]]&lt;=45,"Adult",Table1[[#This Row],[Age]]&gt;=46,"Senior")</f>
        <v>Young Adult</v>
      </c>
      <c r="M278" t="str">
        <f>VLOOKUP(B278,customers!A$2:D$101,3,0)</f>
        <v>Jalandhar</v>
      </c>
      <c r="N278" t="str">
        <f>VLOOKUP(B278,customers!$A$2:$D$101,4,0)</f>
        <v>Punjab</v>
      </c>
      <c r="O278" t="str">
        <f>VLOOKUP(C278,'products '!$A$2:$H$3072,2,0)</f>
        <v>Men</v>
      </c>
      <c r="P278" t="str">
        <f>VLOOKUP(C278,'products '!$A$2:$H$3072,3,0)</f>
        <v>Topwear</v>
      </c>
      <c r="Q278" t="str">
        <f>VLOOKUP(C278,'products '!$A$2:$H$3072,4,0)</f>
        <v>Sweatshirts</v>
      </c>
      <c r="R278" t="str">
        <f>VLOOKUP(C278,'products '!$A$2:$H$3072,5,0)</f>
        <v>Levis</v>
      </c>
      <c r="S278">
        <f>VLOOKUP(C278,'products '!$A$2:$H$3072,6,0)</f>
        <v>36</v>
      </c>
      <c r="T278" t="str">
        <f>VLOOKUP(C278,'products '!$A$2:$H$3072,7,0)</f>
        <v>Rust</v>
      </c>
      <c r="U278">
        <f>VLOOKUP(C278,'products '!$A$2:$H$3072,8,0)</f>
        <v>4</v>
      </c>
    </row>
    <row r="279" spans="1:21" x14ac:dyDescent="0.3">
      <c r="A279" t="s">
        <v>3696</v>
      </c>
      <c r="B279" t="s">
        <v>3362</v>
      </c>
      <c r="C279" t="s">
        <v>2451</v>
      </c>
      <c r="D279" s="1">
        <f t="shared" ca="1" si="4"/>
        <v>44458</v>
      </c>
      <c r="E279" s="1" t="str">
        <f ca="1">TEXT(Table1[[#This Row],[Date]],"mmm")</f>
        <v>Sep</v>
      </c>
      <c r="F279" s="1" t="str">
        <f ca="1">TEXT(Table1[[#This Row],[Date]],"yyyy")</f>
        <v>2021</v>
      </c>
      <c r="G279" s="2">
        <v>564</v>
      </c>
      <c r="H279" s="2">
        <v>0.3</v>
      </c>
      <c r="I279" s="2" t="str" cm="1">
        <f t="array" ref="I279">_xlfn.IFS(Table1[[#This Row],[Discount]]&lt;=0.2,"Low",Table1[[#This Row],[Discount]]&lt;=0.4,"Medium",Table1[[#This Row],[Discount]]&gt;0.4,"High")</f>
        <v>Medium</v>
      </c>
      <c r="J279" s="2">
        <f>Table1[[#This Row],[Original Price]]*(1-Table1[[#This Row],[Discount]])</f>
        <v>394.79999999999995</v>
      </c>
      <c r="K279">
        <f>VLOOKUP(B279,customers!$A$2:$D$101,2,0)</f>
        <v>27</v>
      </c>
      <c r="L279" t="str" cm="1">
        <f t="array" ref="L279">_xlfn.IFS(Table1[[#This Row],[Age]]&lt;=12,"Kids",Table1[[#This Row],[Age]]&lt;=19,"Teenage",Table1[[#This Row],[Age]]&lt;=29,"Young Adult",Table1[[#This Row],[Age]]&lt;=45,"Adult",Table1[[#This Row],[Age]]&gt;=46,"Senior")</f>
        <v>Young Adult</v>
      </c>
      <c r="M279" t="str">
        <f>VLOOKUP(B279,customers!A$2:D$101,3,0)</f>
        <v>Amritsar</v>
      </c>
      <c r="N279" t="str">
        <f>VLOOKUP(B279,customers!$A$2:$D$101,4,0)</f>
        <v>Punjab</v>
      </c>
      <c r="O279" t="str">
        <f>VLOOKUP(C279,'products '!$A$2:$H$3072,2,0)</f>
        <v>Men</v>
      </c>
      <c r="P279" t="str">
        <f>VLOOKUP(C279,'products '!$A$2:$H$3072,3,0)</f>
        <v>Topwear</v>
      </c>
      <c r="Q279" t="str">
        <f>VLOOKUP(C279,'products '!$A$2:$H$3072,4,0)</f>
        <v>Sweatshirts</v>
      </c>
      <c r="R279" t="str">
        <f>VLOOKUP(C279,'products '!$A$2:$H$3072,5,0)</f>
        <v>Levis</v>
      </c>
      <c r="S279">
        <f>VLOOKUP(C279,'products '!$A$2:$H$3072,6,0)</f>
        <v>36</v>
      </c>
      <c r="T279" t="str">
        <f>VLOOKUP(C279,'products '!$A$2:$H$3072,7,0)</f>
        <v>Rust</v>
      </c>
      <c r="U279">
        <f>VLOOKUP(C279,'products '!$A$2:$H$3072,8,0)</f>
        <v>3</v>
      </c>
    </row>
    <row r="280" spans="1:21" x14ac:dyDescent="0.3">
      <c r="A280" t="s">
        <v>3697</v>
      </c>
      <c r="B280" t="s">
        <v>3363</v>
      </c>
      <c r="C280" t="s">
        <v>2452</v>
      </c>
      <c r="D280" s="1">
        <f t="shared" ca="1" si="4"/>
        <v>44255</v>
      </c>
      <c r="E280" s="1" t="str">
        <f ca="1">TEXT(Table1[[#This Row],[Date]],"mmm")</f>
        <v>Feb</v>
      </c>
      <c r="F280" s="1" t="str">
        <f ca="1">TEXT(Table1[[#This Row],[Date]],"yyyy")</f>
        <v>2021</v>
      </c>
      <c r="G280" s="2">
        <v>634</v>
      </c>
      <c r="H280" s="2">
        <v>0.3</v>
      </c>
      <c r="I280" s="2" t="str" cm="1">
        <f t="array" ref="I280">_xlfn.IFS(Table1[[#This Row],[Discount]]&lt;=0.2,"Low",Table1[[#This Row],[Discount]]&lt;=0.4,"Medium",Table1[[#This Row],[Discount]]&gt;0.4,"High")</f>
        <v>Medium</v>
      </c>
      <c r="J280" s="2">
        <f>Table1[[#This Row],[Original Price]]*(1-Table1[[#This Row],[Discount]])</f>
        <v>443.79999999999995</v>
      </c>
      <c r="K280">
        <f>VLOOKUP(B280,customers!$A$2:$D$101,2,0)</f>
        <v>24</v>
      </c>
      <c r="L280" t="str" cm="1">
        <f t="array" ref="L280">_xlfn.IFS(Table1[[#This Row],[Age]]&lt;=12,"Kids",Table1[[#This Row],[Age]]&lt;=19,"Teenage",Table1[[#This Row],[Age]]&lt;=29,"Young Adult",Table1[[#This Row],[Age]]&lt;=45,"Adult",Table1[[#This Row],[Age]]&gt;=46,"Senior")</f>
        <v>Young Adult</v>
      </c>
      <c r="M280" t="str">
        <f>VLOOKUP(B280,customers!A$2:D$101,3,0)</f>
        <v>Amritsar</v>
      </c>
      <c r="N280" t="str">
        <f>VLOOKUP(B280,customers!$A$2:$D$101,4,0)</f>
        <v>Punjab</v>
      </c>
      <c r="O280" t="str">
        <f>VLOOKUP(C280,'products '!$A$2:$H$3072,2,0)</f>
        <v>Men</v>
      </c>
      <c r="P280" t="str">
        <f>VLOOKUP(C280,'products '!$A$2:$H$3072,3,0)</f>
        <v>Topwear</v>
      </c>
      <c r="Q280" t="str">
        <f>VLOOKUP(C280,'products '!$A$2:$H$3072,4,0)</f>
        <v>Sweatshirts</v>
      </c>
      <c r="R280" t="str">
        <f>VLOOKUP(C280,'products '!$A$2:$H$3072,5,0)</f>
        <v>Levis</v>
      </c>
      <c r="S280">
        <f>VLOOKUP(C280,'products '!$A$2:$H$3072,6,0)</f>
        <v>36</v>
      </c>
      <c r="T280" t="str">
        <f>VLOOKUP(C280,'products '!$A$2:$H$3072,7,0)</f>
        <v>Maroon</v>
      </c>
      <c r="U280">
        <f>VLOOKUP(C280,'products '!$A$2:$H$3072,8,0)</f>
        <v>2</v>
      </c>
    </row>
    <row r="281" spans="1:21" x14ac:dyDescent="0.3">
      <c r="A281" t="s">
        <v>3698</v>
      </c>
      <c r="B281" t="s">
        <v>3364</v>
      </c>
      <c r="C281" t="s">
        <v>2453</v>
      </c>
      <c r="D281" s="1">
        <f t="shared" ca="1" si="4"/>
        <v>44646</v>
      </c>
      <c r="E281" s="1" t="str">
        <f ca="1">TEXT(Table1[[#This Row],[Date]],"mmm")</f>
        <v>Mar</v>
      </c>
      <c r="F281" s="1" t="str">
        <f ca="1">TEXT(Table1[[#This Row],[Date]],"yyyy")</f>
        <v>2022</v>
      </c>
      <c r="G281" s="2">
        <v>236</v>
      </c>
      <c r="H281" s="2">
        <v>0.35</v>
      </c>
      <c r="I281" s="2" t="str" cm="1">
        <f t="array" ref="I281">_xlfn.IFS(Table1[[#This Row],[Discount]]&lt;=0.2,"Low",Table1[[#This Row],[Discount]]&lt;=0.4,"Medium",Table1[[#This Row],[Discount]]&gt;0.4,"High")</f>
        <v>Medium</v>
      </c>
      <c r="J281" s="2">
        <f>Table1[[#This Row],[Original Price]]*(1-Table1[[#This Row],[Discount]])</f>
        <v>153.4</v>
      </c>
      <c r="K281">
        <f>VLOOKUP(B281,customers!$A$2:$D$101,2,0)</f>
        <v>24</v>
      </c>
      <c r="L281" t="str" cm="1">
        <f t="array" ref="L281">_xlfn.IFS(Table1[[#This Row],[Age]]&lt;=12,"Kids",Table1[[#This Row],[Age]]&lt;=19,"Teenage",Table1[[#This Row],[Age]]&lt;=29,"Young Adult",Table1[[#This Row],[Age]]&lt;=45,"Adult",Table1[[#This Row],[Age]]&gt;=46,"Senior")</f>
        <v>Young Adult</v>
      </c>
      <c r="M281" t="str">
        <f>VLOOKUP(B281,customers!A$2:D$101,3,0)</f>
        <v>Amritsar</v>
      </c>
      <c r="N281" t="str">
        <f>VLOOKUP(B281,customers!$A$2:$D$101,4,0)</f>
        <v>Punjab</v>
      </c>
      <c r="O281" t="str">
        <f>VLOOKUP(C281,'products '!$A$2:$H$3072,2,0)</f>
        <v>Men</v>
      </c>
      <c r="P281" t="str">
        <f>VLOOKUP(C281,'products '!$A$2:$H$3072,3,0)</f>
        <v>Topwear</v>
      </c>
      <c r="Q281" t="str">
        <f>VLOOKUP(C281,'products '!$A$2:$H$3072,4,0)</f>
        <v>Sweatshirts</v>
      </c>
      <c r="R281" t="str">
        <f>VLOOKUP(C281,'products '!$A$2:$H$3072,5,0)</f>
        <v>Levis</v>
      </c>
      <c r="S281">
        <f>VLOOKUP(C281,'products '!$A$2:$H$3072,6,0)</f>
        <v>36</v>
      </c>
      <c r="T281" t="str">
        <f>VLOOKUP(C281,'products '!$A$2:$H$3072,7,0)</f>
        <v>Maroon</v>
      </c>
      <c r="U281">
        <f>VLOOKUP(C281,'products '!$A$2:$H$3072,8,0)</f>
        <v>5</v>
      </c>
    </row>
    <row r="282" spans="1:21" x14ac:dyDescent="0.3">
      <c r="A282" t="s">
        <v>3699</v>
      </c>
      <c r="B282" t="s">
        <v>3365</v>
      </c>
      <c r="C282" t="s">
        <v>2454</v>
      </c>
      <c r="D282" s="1">
        <f t="shared" ca="1" si="4"/>
        <v>44848</v>
      </c>
      <c r="E282" s="1" t="str">
        <f ca="1">TEXT(Table1[[#This Row],[Date]],"mmm")</f>
        <v>Oct</v>
      </c>
      <c r="F282" s="1" t="str">
        <f ca="1">TEXT(Table1[[#This Row],[Date]],"yyyy")</f>
        <v>2022</v>
      </c>
      <c r="G282" s="2">
        <v>444</v>
      </c>
      <c r="H282" s="2">
        <v>0.35</v>
      </c>
      <c r="I282" s="2" t="str" cm="1">
        <f t="array" ref="I282">_xlfn.IFS(Table1[[#This Row],[Discount]]&lt;=0.2,"Low",Table1[[#This Row],[Discount]]&lt;=0.4,"Medium",Table1[[#This Row],[Discount]]&gt;0.4,"High")</f>
        <v>Medium</v>
      </c>
      <c r="J282" s="2">
        <f>Table1[[#This Row],[Original Price]]*(1-Table1[[#This Row],[Discount]])</f>
        <v>288.60000000000002</v>
      </c>
      <c r="K282">
        <f>VLOOKUP(B282,customers!$A$2:$D$101,2,0)</f>
        <v>24</v>
      </c>
      <c r="L282" t="str" cm="1">
        <f t="array" ref="L282">_xlfn.IFS(Table1[[#This Row],[Age]]&lt;=12,"Kids",Table1[[#This Row],[Age]]&lt;=19,"Teenage",Table1[[#This Row],[Age]]&lt;=29,"Young Adult",Table1[[#This Row],[Age]]&lt;=45,"Adult",Table1[[#This Row],[Age]]&gt;=46,"Senior")</f>
        <v>Young Adult</v>
      </c>
      <c r="M282" t="str">
        <f>VLOOKUP(B282,customers!A$2:D$101,3,0)</f>
        <v>Amritsar</v>
      </c>
      <c r="N282" t="str">
        <f>VLOOKUP(B282,customers!$A$2:$D$101,4,0)</f>
        <v>Punjab</v>
      </c>
      <c r="O282" t="str">
        <f>VLOOKUP(C282,'products '!$A$2:$H$3072,2,0)</f>
        <v>Men</v>
      </c>
      <c r="P282" t="str">
        <f>VLOOKUP(C282,'products '!$A$2:$H$3072,3,0)</f>
        <v>Topwear</v>
      </c>
      <c r="Q282" t="str">
        <f>VLOOKUP(C282,'products '!$A$2:$H$3072,4,0)</f>
        <v>Sweatshirts</v>
      </c>
      <c r="R282" t="str">
        <f>VLOOKUP(C282,'products '!$A$2:$H$3072,5,0)</f>
        <v>Levis</v>
      </c>
      <c r="S282">
        <f>VLOOKUP(C282,'products '!$A$2:$H$3072,6,0)</f>
        <v>40</v>
      </c>
      <c r="T282" t="str">
        <f>VLOOKUP(C282,'products '!$A$2:$H$3072,7,0)</f>
        <v>Maroon</v>
      </c>
      <c r="U282">
        <f>VLOOKUP(C282,'products '!$A$2:$H$3072,8,0)</f>
        <v>4</v>
      </c>
    </row>
    <row r="283" spans="1:21" x14ac:dyDescent="0.3">
      <c r="A283" t="s">
        <v>3700</v>
      </c>
      <c r="B283" t="s">
        <v>3366</v>
      </c>
      <c r="C283" t="s">
        <v>2455</v>
      </c>
      <c r="D283" s="1">
        <f t="shared" ca="1" si="4"/>
        <v>44558</v>
      </c>
      <c r="E283" s="1" t="str">
        <f ca="1">TEXT(Table1[[#This Row],[Date]],"mmm")</f>
        <v>Dec</v>
      </c>
      <c r="F283" s="1" t="str">
        <f ca="1">TEXT(Table1[[#This Row],[Date]],"yyyy")</f>
        <v>2021</v>
      </c>
      <c r="G283" s="2">
        <v>456</v>
      </c>
      <c r="H283" s="2">
        <v>0.35</v>
      </c>
      <c r="I283" s="2" t="str" cm="1">
        <f t="array" ref="I283">_xlfn.IFS(Table1[[#This Row],[Discount]]&lt;=0.2,"Low",Table1[[#This Row],[Discount]]&lt;=0.4,"Medium",Table1[[#This Row],[Discount]]&gt;0.4,"High")</f>
        <v>Medium</v>
      </c>
      <c r="J283" s="2">
        <f>Table1[[#This Row],[Original Price]]*(1-Table1[[#This Row],[Discount]])</f>
        <v>296.40000000000003</v>
      </c>
      <c r="K283">
        <f>VLOOKUP(B283,customers!$A$2:$D$101,2,0)</f>
        <v>24</v>
      </c>
      <c r="L283" t="str" cm="1">
        <f t="array" ref="L283">_xlfn.IFS(Table1[[#This Row],[Age]]&lt;=12,"Kids",Table1[[#This Row],[Age]]&lt;=19,"Teenage",Table1[[#This Row],[Age]]&lt;=29,"Young Adult",Table1[[#This Row],[Age]]&lt;=45,"Adult",Table1[[#This Row],[Age]]&gt;=46,"Senior")</f>
        <v>Young Adult</v>
      </c>
      <c r="M283" t="str">
        <f>VLOOKUP(B283,customers!A$2:D$101,3,0)</f>
        <v>Amritsar</v>
      </c>
      <c r="N283" t="str">
        <f>VLOOKUP(B283,customers!$A$2:$D$101,4,0)</f>
        <v>Punjab</v>
      </c>
      <c r="O283" t="str">
        <f>VLOOKUP(C283,'products '!$A$2:$H$3072,2,0)</f>
        <v>Men</v>
      </c>
      <c r="P283" t="str">
        <f>VLOOKUP(C283,'products '!$A$2:$H$3072,3,0)</f>
        <v>Topwear</v>
      </c>
      <c r="Q283" t="str">
        <f>VLOOKUP(C283,'products '!$A$2:$H$3072,4,0)</f>
        <v>Sweatshirts</v>
      </c>
      <c r="R283" t="str">
        <f>VLOOKUP(C283,'products '!$A$2:$H$3072,5,0)</f>
        <v>Levis</v>
      </c>
      <c r="S283">
        <f>VLOOKUP(C283,'products '!$A$2:$H$3072,6,0)</f>
        <v>40</v>
      </c>
      <c r="T283" t="str">
        <f>VLOOKUP(C283,'products '!$A$2:$H$3072,7,0)</f>
        <v>Maroon</v>
      </c>
      <c r="U283">
        <f>VLOOKUP(C283,'products '!$A$2:$H$3072,8,0)</f>
        <v>2</v>
      </c>
    </row>
    <row r="284" spans="1:21" x14ac:dyDescent="0.3">
      <c r="A284" t="s">
        <v>3701</v>
      </c>
      <c r="B284" t="s">
        <v>3367</v>
      </c>
      <c r="C284" t="s">
        <v>2456</v>
      </c>
      <c r="D284" s="1">
        <f t="shared" ca="1" si="4"/>
        <v>44291</v>
      </c>
      <c r="E284" s="1" t="str">
        <f ca="1">TEXT(Table1[[#This Row],[Date]],"mmm")</f>
        <v>Apr</v>
      </c>
      <c r="F284" s="1" t="str">
        <f ca="1">TEXT(Table1[[#This Row],[Date]],"yyyy")</f>
        <v>2021</v>
      </c>
      <c r="G284" s="2">
        <v>963</v>
      </c>
      <c r="H284" s="2">
        <v>0.35</v>
      </c>
      <c r="I284" s="2" t="str" cm="1">
        <f t="array" ref="I284">_xlfn.IFS(Table1[[#This Row],[Discount]]&lt;=0.2,"Low",Table1[[#This Row],[Discount]]&lt;=0.4,"Medium",Table1[[#This Row],[Discount]]&gt;0.4,"High")</f>
        <v>Medium</v>
      </c>
      <c r="J284" s="2">
        <f>Table1[[#This Row],[Original Price]]*(1-Table1[[#This Row],[Discount]])</f>
        <v>625.95000000000005</v>
      </c>
      <c r="K284">
        <f>VLOOKUP(B284,customers!$A$2:$D$101,2,0)</f>
        <v>24</v>
      </c>
      <c r="L284" t="str" cm="1">
        <f t="array" ref="L284">_xlfn.IFS(Table1[[#This Row],[Age]]&lt;=12,"Kids",Table1[[#This Row],[Age]]&lt;=19,"Teenage",Table1[[#This Row],[Age]]&lt;=29,"Young Adult",Table1[[#This Row],[Age]]&lt;=45,"Adult",Table1[[#This Row],[Age]]&gt;=46,"Senior")</f>
        <v>Young Adult</v>
      </c>
      <c r="M284" t="str">
        <f>VLOOKUP(B284,customers!A$2:D$101,3,0)</f>
        <v>Patiala</v>
      </c>
      <c r="N284" t="str">
        <f>VLOOKUP(B284,customers!$A$2:$D$101,4,0)</f>
        <v>Punjab</v>
      </c>
      <c r="O284" t="str">
        <f>VLOOKUP(C284,'products '!$A$2:$H$3072,2,0)</f>
        <v>Men</v>
      </c>
      <c r="P284" t="str">
        <f>VLOOKUP(C284,'products '!$A$2:$H$3072,3,0)</f>
        <v>Topwear</v>
      </c>
      <c r="Q284" t="str">
        <f>VLOOKUP(C284,'products '!$A$2:$H$3072,4,0)</f>
        <v>Sweatshirts</v>
      </c>
      <c r="R284" t="str">
        <f>VLOOKUP(C284,'products '!$A$2:$H$3072,5,0)</f>
        <v>Levis</v>
      </c>
      <c r="S284">
        <f>VLOOKUP(C284,'products '!$A$2:$H$3072,6,0)</f>
        <v>40</v>
      </c>
      <c r="T284" t="str">
        <f>VLOOKUP(C284,'products '!$A$2:$H$3072,7,0)</f>
        <v>Maroon</v>
      </c>
      <c r="U284">
        <f>VLOOKUP(C284,'products '!$A$2:$H$3072,8,0)</f>
        <v>5</v>
      </c>
    </row>
    <row r="285" spans="1:21" x14ac:dyDescent="0.3">
      <c r="A285" t="s">
        <v>3702</v>
      </c>
      <c r="B285" t="s">
        <v>3368</v>
      </c>
      <c r="C285" t="s">
        <v>2457</v>
      </c>
      <c r="D285" s="1">
        <f t="shared" ca="1" si="4"/>
        <v>44654</v>
      </c>
      <c r="E285" s="1" t="str">
        <f ca="1">TEXT(Table1[[#This Row],[Date]],"mmm")</f>
        <v>Apr</v>
      </c>
      <c r="F285" s="1" t="str">
        <f ca="1">TEXT(Table1[[#This Row],[Date]],"yyyy")</f>
        <v>2022</v>
      </c>
      <c r="G285" s="2">
        <v>456</v>
      </c>
      <c r="H285" s="2">
        <v>0.35</v>
      </c>
      <c r="I285" s="2" t="str" cm="1">
        <f t="array" ref="I285">_xlfn.IFS(Table1[[#This Row],[Discount]]&lt;=0.2,"Low",Table1[[#This Row],[Discount]]&lt;=0.4,"Medium",Table1[[#This Row],[Discount]]&gt;0.4,"High")</f>
        <v>Medium</v>
      </c>
      <c r="J285" s="2">
        <f>Table1[[#This Row],[Original Price]]*(1-Table1[[#This Row],[Discount]])</f>
        <v>296.40000000000003</v>
      </c>
      <c r="K285">
        <f>VLOOKUP(B285,customers!$A$2:$D$101,2,0)</f>
        <v>24</v>
      </c>
      <c r="L285" t="str" cm="1">
        <f t="array" ref="L285">_xlfn.IFS(Table1[[#This Row],[Age]]&lt;=12,"Kids",Table1[[#This Row],[Age]]&lt;=19,"Teenage",Table1[[#This Row],[Age]]&lt;=29,"Young Adult",Table1[[#This Row],[Age]]&lt;=45,"Adult",Table1[[#This Row],[Age]]&gt;=46,"Senior")</f>
        <v>Young Adult</v>
      </c>
      <c r="M285" t="str">
        <f>VLOOKUP(B285,customers!A$2:D$101,3,0)</f>
        <v>Patiala</v>
      </c>
      <c r="N285" t="str">
        <f>VLOOKUP(B285,customers!$A$2:$D$101,4,0)</f>
        <v>Punjab</v>
      </c>
      <c r="O285" t="str">
        <f>VLOOKUP(C285,'products '!$A$2:$H$3072,2,0)</f>
        <v>Men</v>
      </c>
      <c r="P285" t="str">
        <f>VLOOKUP(C285,'products '!$A$2:$H$3072,3,0)</f>
        <v>Topwear</v>
      </c>
      <c r="Q285" t="str">
        <f>VLOOKUP(C285,'products '!$A$2:$H$3072,4,0)</f>
        <v>Sweatshirts</v>
      </c>
      <c r="R285" t="str">
        <f>VLOOKUP(C285,'products '!$A$2:$H$3072,5,0)</f>
        <v>Levis</v>
      </c>
      <c r="S285">
        <f>VLOOKUP(C285,'products '!$A$2:$H$3072,6,0)</f>
        <v>40</v>
      </c>
      <c r="T285" t="str">
        <f>VLOOKUP(C285,'products '!$A$2:$H$3072,7,0)</f>
        <v>Turquoise Blue</v>
      </c>
      <c r="U285">
        <f>VLOOKUP(C285,'products '!$A$2:$H$3072,8,0)</f>
        <v>5</v>
      </c>
    </row>
    <row r="286" spans="1:21" x14ac:dyDescent="0.3">
      <c r="A286" t="s">
        <v>3703</v>
      </c>
      <c r="B286" t="s">
        <v>3369</v>
      </c>
      <c r="C286" t="s">
        <v>2458</v>
      </c>
      <c r="D286" s="1">
        <f t="shared" ca="1" si="4"/>
        <v>44370</v>
      </c>
      <c r="E286" s="1" t="str">
        <f ca="1">TEXT(Table1[[#This Row],[Date]],"mmm")</f>
        <v>Jun</v>
      </c>
      <c r="F286" s="1" t="str">
        <f ca="1">TEXT(Table1[[#This Row],[Date]],"yyyy")</f>
        <v>2021</v>
      </c>
      <c r="G286" s="2">
        <v>1189</v>
      </c>
      <c r="H286" s="2">
        <v>0.35</v>
      </c>
      <c r="I286" s="2" t="str" cm="1">
        <f t="array" ref="I286">_xlfn.IFS(Table1[[#This Row],[Discount]]&lt;=0.2,"Low",Table1[[#This Row],[Discount]]&lt;=0.4,"Medium",Table1[[#This Row],[Discount]]&gt;0.4,"High")</f>
        <v>Medium</v>
      </c>
      <c r="J286" s="2">
        <f>Table1[[#This Row],[Original Price]]*(1-Table1[[#This Row],[Discount]])</f>
        <v>772.85</v>
      </c>
      <c r="K286">
        <f>VLOOKUP(B286,customers!$A$2:$D$101,2,0)</f>
        <v>24</v>
      </c>
      <c r="L286" t="str" cm="1">
        <f t="array" ref="L286">_xlfn.IFS(Table1[[#This Row],[Age]]&lt;=12,"Kids",Table1[[#This Row],[Age]]&lt;=19,"Teenage",Table1[[#This Row],[Age]]&lt;=29,"Young Adult",Table1[[#This Row],[Age]]&lt;=45,"Adult",Table1[[#This Row],[Age]]&gt;=46,"Senior")</f>
        <v>Young Adult</v>
      </c>
      <c r="M286" t="str">
        <f>VLOOKUP(B286,customers!A$2:D$101,3,0)</f>
        <v>Patiala</v>
      </c>
      <c r="N286" t="str">
        <f>VLOOKUP(B286,customers!$A$2:$D$101,4,0)</f>
        <v>Punjab</v>
      </c>
      <c r="O286" t="str">
        <f>VLOOKUP(C286,'products '!$A$2:$H$3072,2,0)</f>
        <v>Men</v>
      </c>
      <c r="P286" t="str">
        <f>VLOOKUP(C286,'products '!$A$2:$H$3072,3,0)</f>
        <v>Topwear</v>
      </c>
      <c r="Q286" t="str">
        <f>VLOOKUP(C286,'products '!$A$2:$H$3072,4,0)</f>
        <v>Sweatshirts</v>
      </c>
      <c r="R286" t="str">
        <f>VLOOKUP(C286,'products '!$A$2:$H$3072,5,0)</f>
        <v>Levis</v>
      </c>
      <c r="S286">
        <f>VLOOKUP(C286,'products '!$A$2:$H$3072,6,0)</f>
        <v>42</v>
      </c>
      <c r="T286" t="str">
        <f>VLOOKUP(C286,'products '!$A$2:$H$3072,7,0)</f>
        <v>Turquoise Blue</v>
      </c>
      <c r="U286">
        <f>VLOOKUP(C286,'products '!$A$2:$H$3072,8,0)</f>
        <v>4</v>
      </c>
    </row>
    <row r="287" spans="1:21" x14ac:dyDescent="0.3">
      <c r="A287" t="s">
        <v>3704</v>
      </c>
      <c r="B287" t="s">
        <v>3370</v>
      </c>
      <c r="C287" t="s">
        <v>2458</v>
      </c>
      <c r="D287" s="1">
        <f t="shared" ca="1" si="4"/>
        <v>44367</v>
      </c>
      <c r="E287" s="1" t="str">
        <f ca="1">TEXT(Table1[[#This Row],[Date]],"mmm")</f>
        <v>Jun</v>
      </c>
      <c r="F287" s="1" t="str">
        <f ca="1">TEXT(Table1[[#This Row],[Date]],"yyyy")</f>
        <v>2021</v>
      </c>
      <c r="G287" s="2">
        <v>1298</v>
      </c>
      <c r="H287" s="2">
        <v>0.4</v>
      </c>
      <c r="I287" s="2" t="str" cm="1">
        <f t="array" ref="I287">_xlfn.IFS(Table1[[#This Row],[Discount]]&lt;=0.2,"Low",Table1[[#This Row],[Discount]]&lt;=0.4,"Medium",Table1[[#This Row],[Discount]]&gt;0.4,"High")</f>
        <v>Medium</v>
      </c>
      <c r="J287" s="2">
        <f>Table1[[#This Row],[Original Price]]*(1-Table1[[#This Row],[Discount]])</f>
        <v>778.8</v>
      </c>
      <c r="K287">
        <f>VLOOKUP(B287,customers!$A$2:$D$101,2,0)</f>
        <v>24</v>
      </c>
      <c r="L287" t="str" cm="1">
        <f t="array" ref="L287">_xlfn.IFS(Table1[[#This Row],[Age]]&lt;=12,"Kids",Table1[[#This Row],[Age]]&lt;=19,"Teenage",Table1[[#This Row],[Age]]&lt;=29,"Young Adult",Table1[[#This Row],[Age]]&lt;=45,"Adult",Table1[[#This Row],[Age]]&gt;=46,"Senior")</f>
        <v>Young Adult</v>
      </c>
      <c r="M287" t="str">
        <f>VLOOKUP(B287,customers!A$2:D$101,3,0)</f>
        <v>Patiala</v>
      </c>
      <c r="N287" t="str">
        <f>VLOOKUP(B287,customers!$A$2:$D$101,4,0)</f>
        <v>Punjab</v>
      </c>
      <c r="O287" t="str">
        <f>VLOOKUP(C287,'products '!$A$2:$H$3072,2,0)</f>
        <v>Men</v>
      </c>
      <c r="P287" t="str">
        <f>VLOOKUP(C287,'products '!$A$2:$H$3072,3,0)</f>
        <v>Topwear</v>
      </c>
      <c r="Q287" t="str">
        <f>VLOOKUP(C287,'products '!$A$2:$H$3072,4,0)</f>
        <v>Sweatshirts</v>
      </c>
      <c r="R287" t="str">
        <f>VLOOKUP(C287,'products '!$A$2:$H$3072,5,0)</f>
        <v>Levis</v>
      </c>
      <c r="S287">
        <f>VLOOKUP(C287,'products '!$A$2:$H$3072,6,0)</f>
        <v>42</v>
      </c>
      <c r="T287" t="str">
        <f>VLOOKUP(C287,'products '!$A$2:$H$3072,7,0)</f>
        <v>Turquoise Blue</v>
      </c>
      <c r="U287">
        <f>VLOOKUP(C287,'products '!$A$2:$H$3072,8,0)</f>
        <v>4</v>
      </c>
    </row>
    <row r="288" spans="1:21" x14ac:dyDescent="0.3">
      <c r="A288" t="s">
        <v>3705</v>
      </c>
      <c r="B288" t="s">
        <v>3371</v>
      </c>
      <c r="C288" t="s">
        <v>2458</v>
      </c>
      <c r="D288" s="1">
        <f t="shared" ca="1" si="4"/>
        <v>44895</v>
      </c>
      <c r="E288" s="1" t="str">
        <f ca="1">TEXT(Table1[[#This Row],[Date]],"mmm")</f>
        <v>Nov</v>
      </c>
      <c r="F288" s="1" t="str">
        <f ca="1">TEXT(Table1[[#This Row],[Date]],"yyyy")</f>
        <v>2022</v>
      </c>
      <c r="G288" s="2">
        <v>1456</v>
      </c>
      <c r="H288" s="2">
        <v>0.4</v>
      </c>
      <c r="I288" s="2" t="str" cm="1">
        <f t="array" ref="I288">_xlfn.IFS(Table1[[#This Row],[Discount]]&lt;=0.2,"Low",Table1[[#This Row],[Discount]]&lt;=0.4,"Medium",Table1[[#This Row],[Discount]]&gt;0.4,"High")</f>
        <v>Medium</v>
      </c>
      <c r="J288" s="2">
        <f>Table1[[#This Row],[Original Price]]*(1-Table1[[#This Row],[Discount]])</f>
        <v>873.6</v>
      </c>
      <c r="K288">
        <f>VLOOKUP(B288,customers!$A$2:$D$101,2,0)</f>
        <v>24</v>
      </c>
      <c r="L288" t="str" cm="1">
        <f t="array" ref="L288">_xlfn.IFS(Table1[[#This Row],[Age]]&lt;=12,"Kids",Table1[[#This Row],[Age]]&lt;=19,"Teenage",Table1[[#This Row],[Age]]&lt;=29,"Young Adult",Table1[[#This Row],[Age]]&lt;=45,"Adult",Table1[[#This Row],[Age]]&gt;=46,"Senior")</f>
        <v>Young Adult</v>
      </c>
      <c r="M288" t="str">
        <f>VLOOKUP(B288,customers!A$2:D$101,3,0)</f>
        <v>Patiala</v>
      </c>
      <c r="N288" t="str">
        <f>VLOOKUP(B288,customers!$A$2:$D$101,4,0)</f>
        <v>Punjab</v>
      </c>
      <c r="O288" t="str">
        <f>VLOOKUP(C288,'products '!$A$2:$H$3072,2,0)</f>
        <v>Men</v>
      </c>
      <c r="P288" t="str">
        <f>VLOOKUP(C288,'products '!$A$2:$H$3072,3,0)</f>
        <v>Topwear</v>
      </c>
      <c r="Q288" t="str">
        <f>VLOOKUP(C288,'products '!$A$2:$H$3072,4,0)</f>
        <v>Sweatshirts</v>
      </c>
      <c r="R288" t="str">
        <f>VLOOKUP(C288,'products '!$A$2:$H$3072,5,0)</f>
        <v>Levis</v>
      </c>
      <c r="S288">
        <f>VLOOKUP(C288,'products '!$A$2:$H$3072,6,0)</f>
        <v>42</v>
      </c>
      <c r="T288" t="str">
        <f>VLOOKUP(C288,'products '!$A$2:$H$3072,7,0)</f>
        <v>Turquoise Blue</v>
      </c>
      <c r="U288">
        <f>VLOOKUP(C288,'products '!$A$2:$H$3072,8,0)</f>
        <v>4</v>
      </c>
    </row>
    <row r="289" spans="1:21" x14ac:dyDescent="0.3">
      <c r="A289" t="s">
        <v>3706</v>
      </c>
      <c r="B289" t="s">
        <v>3372</v>
      </c>
      <c r="C289" t="s">
        <v>2459</v>
      </c>
      <c r="D289" s="1">
        <f t="shared" ca="1" si="4"/>
        <v>44234</v>
      </c>
      <c r="E289" s="1" t="str">
        <f ca="1">TEXT(Table1[[#This Row],[Date]],"mmm")</f>
        <v>Feb</v>
      </c>
      <c r="F289" s="1" t="str">
        <f ca="1">TEXT(Table1[[#This Row],[Date]],"yyyy")</f>
        <v>2021</v>
      </c>
      <c r="G289" s="2">
        <v>1478</v>
      </c>
      <c r="H289" s="2">
        <v>0.15</v>
      </c>
      <c r="I289" s="2" t="str" cm="1">
        <f t="array" ref="I289">_xlfn.IFS(Table1[[#This Row],[Discount]]&lt;=0.2,"Low",Table1[[#This Row],[Discount]]&lt;=0.4,"Medium",Table1[[#This Row],[Discount]]&gt;0.4,"High")</f>
        <v>Low</v>
      </c>
      <c r="J289" s="2">
        <f>Table1[[#This Row],[Original Price]]*(1-Table1[[#This Row],[Discount]])</f>
        <v>1256.3</v>
      </c>
      <c r="K289">
        <f>VLOOKUP(B289,customers!$A$2:$D$101,2,0)</f>
        <v>22</v>
      </c>
      <c r="L289" t="str" cm="1">
        <f t="array" ref="L289">_xlfn.IFS(Table1[[#This Row],[Age]]&lt;=12,"Kids",Table1[[#This Row],[Age]]&lt;=19,"Teenage",Table1[[#This Row],[Age]]&lt;=29,"Young Adult",Table1[[#This Row],[Age]]&lt;=45,"Adult",Table1[[#This Row],[Age]]&gt;=46,"Senior")</f>
        <v>Young Adult</v>
      </c>
      <c r="M289" t="str">
        <f>VLOOKUP(B289,customers!A$2:D$101,3,0)</f>
        <v>Patiala</v>
      </c>
      <c r="N289" t="str">
        <f>VLOOKUP(B289,customers!$A$2:$D$101,4,0)</f>
        <v>Punjab</v>
      </c>
      <c r="O289" t="str">
        <f>VLOOKUP(C289,'products '!$A$2:$H$3072,2,0)</f>
        <v>Men</v>
      </c>
      <c r="P289" t="str">
        <f>VLOOKUP(C289,'products '!$A$2:$H$3072,3,0)</f>
        <v>Topwear</v>
      </c>
      <c r="Q289" t="str">
        <f>VLOOKUP(C289,'products '!$A$2:$H$3072,4,0)</f>
        <v>Sweatshirts</v>
      </c>
      <c r="R289" t="str">
        <f>VLOOKUP(C289,'products '!$A$2:$H$3072,5,0)</f>
        <v>Levis</v>
      </c>
      <c r="S289">
        <f>VLOOKUP(C289,'products '!$A$2:$H$3072,6,0)</f>
        <v>42</v>
      </c>
      <c r="T289" t="str">
        <f>VLOOKUP(C289,'products '!$A$2:$H$3072,7,0)</f>
        <v>Turquoise Blue</v>
      </c>
      <c r="U289">
        <f>VLOOKUP(C289,'products '!$A$2:$H$3072,8,0)</f>
        <v>4</v>
      </c>
    </row>
    <row r="290" spans="1:21" x14ac:dyDescent="0.3">
      <c r="A290" t="s">
        <v>3707</v>
      </c>
      <c r="B290" t="s">
        <v>3373</v>
      </c>
      <c r="C290" t="s">
        <v>2460</v>
      </c>
      <c r="D290" s="1">
        <f t="shared" ca="1" si="4"/>
        <v>44976</v>
      </c>
      <c r="E290" s="1" t="str">
        <f ca="1">TEXT(Table1[[#This Row],[Date]],"mmm")</f>
        <v>Feb</v>
      </c>
      <c r="F290" s="1" t="str">
        <f ca="1">TEXT(Table1[[#This Row],[Date]],"yyyy")</f>
        <v>2023</v>
      </c>
      <c r="G290" s="2">
        <v>256</v>
      </c>
      <c r="H290" s="2">
        <v>0.15</v>
      </c>
      <c r="I290" s="2" t="str" cm="1">
        <f t="array" ref="I290">_xlfn.IFS(Table1[[#This Row],[Discount]]&lt;=0.2,"Low",Table1[[#This Row],[Discount]]&lt;=0.4,"Medium",Table1[[#This Row],[Discount]]&gt;0.4,"High")</f>
        <v>Low</v>
      </c>
      <c r="J290" s="2">
        <f>Table1[[#This Row],[Original Price]]*(1-Table1[[#This Row],[Discount]])</f>
        <v>217.6</v>
      </c>
      <c r="K290">
        <f>VLOOKUP(B290,customers!$A$2:$D$101,2,0)</f>
        <v>23</v>
      </c>
      <c r="L290" t="str" cm="1">
        <f t="array" ref="L290">_xlfn.IFS(Table1[[#This Row],[Age]]&lt;=12,"Kids",Table1[[#This Row],[Age]]&lt;=19,"Teenage",Table1[[#This Row],[Age]]&lt;=29,"Young Adult",Table1[[#This Row],[Age]]&lt;=45,"Adult",Table1[[#This Row],[Age]]&gt;=46,"Senior")</f>
        <v>Young Adult</v>
      </c>
      <c r="M290" t="str">
        <f>VLOOKUP(B290,customers!A$2:D$101,3,0)</f>
        <v>Jaipur</v>
      </c>
      <c r="N290" t="str">
        <f>VLOOKUP(B290,customers!$A$2:$D$101,4,0)</f>
        <v>Rajasthan</v>
      </c>
      <c r="O290" t="str">
        <f>VLOOKUP(C290,'products '!$A$2:$H$3072,2,0)</f>
        <v>Men</v>
      </c>
      <c r="P290" t="str">
        <f>VLOOKUP(C290,'products '!$A$2:$H$3072,3,0)</f>
        <v>Topwear</v>
      </c>
      <c r="Q290" t="str">
        <f>VLOOKUP(C290,'products '!$A$2:$H$3072,4,0)</f>
        <v>Sweatshirts</v>
      </c>
      <c r="R290" t="str">
        <f>VLOOKUP(C290,'products '!$A$2:$H$3072,5,0)</f>
        <v>Levis</v>
      </c>
      <c r="S290">
        <f>VLOOKUP(C290,'products '!$A$2:$H$3072,6,0)</f>
        <v>42</v>
      </c>
      <c r="T290" t="str">
        <f>VLOOKUP(C290,'products '!$A$2:$H$3072,7,0)</f>
        <v>Turquoise Blue</v>
      </c>
      <c r="U290">
        <f>VLOOKUP(C290,'products '!$A$2:$H$3072,8,0)</f>
        <v>4</v>
      </c>
    </row>
    <row r="291" spans="1:21" x14ac:dyDescent="0.3">
      <c r="A291" t="s">
        <v>3708</v>
      </c>
      <c r="B291" t="s">
        <v>3374</v>
      </c>
      <c r="C291" t="s">
        <v>2461</v>
      </c>
      <c r="D291" s="1">
        <f t="shared" ca="1" si="4"/>
        <v>44678</v>
      </c>
      <c r="E291" s="1" t="str">
        <f ca="1">TEXT(Table1[[#This Row],[Date]],"mmm")</f>
        <v>Apr</v>
      </c>
      <c r="F291" s="1" t="str">
        <f ca="1">TEXT(Table1[[#This Row],[Date]],"yyyy")</f>
        <v>2022</v>
      </c>
      <c r="G291" s="2">
        <v>2698</v>
      </c>
      <c r="H291" s="2">
        <v>0.15</v>
      </c>
      <c r="I291" s="2" t="str" cm="1">
        <f t="array" ref="I291">_xlfn.IFS(Table1[[#This Row],[Discount]]&lt;=0.2,"Low",Table1[[#This Row],[Discount]]&lt;=0.4,"Medium",Table1[[#This Row],[Discount]]&gt;0.4,"High")</f>
        <v>Low</v>
      </c>
      <c r="J291" s="2">
        <f>Table1[[#This Row],[Original Price]]*(1-Table1[[#This Row],[Discount]])</f>
        <v>2293.2999999999997</v>
      </c>
      <c r="K291">
        <f>VLOOKUP(B291,customers!$A$2:$D$101,2,0)</f>
        <v>24</v>
      </c>
      <c r="L291" t="str" cm="1">
        <f t="array" ref="L291">_xlfn.IFS(Table1[[#This Row],[Age]]&lt;=12,"Kids",Table1[[#This Row],[Age]]&lt;=19,"Teenage",Table1[[#This Row],[Age]]&lt;=29,"Young Adult",Table1[[#This Row],[Age]]&lt;=45,"Adult",Table1[[#This Row],[Age]]&gt;=46,"Senior")</f>
        <v>Young Adult</v>
      </c>
      <c r="M291" t="str">
        <f>VLOOKUP(B291,customers!A$2:D$101,3,0)</f>
        <v>Jaipur</v>
      </c>
      <c r="N291" t="str">
        <f>VLOOKUP(B291,customers!$A$2:$D$101,4,0)</f>
        <v>Rajasthan</v>
      </c>
      <c r="O291" t="str">
        <f>VLOOKUP(C291,'products '!$A$2:$H$3072,2,0)</f>
        <v>Men</v>
      </c>
      <c r="P291" t="str">
        <f>VLOOKUP(C291,'products '!$A$2:$H$3072,3,0)</f>
        <v>Topwear</v>
      </c>
      <c r="Q291" t="str">
        <f>VLOOKUP(C291,'products '!$A$2:$H$3072,4,0)</f>
        <v>Sweatshirts</v>
      </c>
      <c r="R291" t="str">
        <f>VLOOKUP(C291,'products '!$A$2:$H$3072,5,0)</f>
        <v>Levis</v>
      </c>
      <c r="S291">
        <f>VLOOKUP(C291,'products '!$A$2:$H$3072,6,0)</f>
        <v>42</v>
      </c>
      <c r="T291" t="str">
        <f>VLOOKUP(C291,'products '!$A$2:$H$3072,7,0)</f>
        <v>Red</v>
      </c>
      <c r="U291">
        <f>VLOOKUP(C291,'products '!$A$2:$H$3072,8,0)</f>
        <v>3</v>
      </c>
    </row>
    <row r="292" spans="1:21" x14ac:dyDescent="0.3">
      <c r="A292" t="s">
        <v>3709</v>
      </c>
      <c r="B292" t="s">
        <v>3375</v>
      </c>
      <c r="C292" t="s">
        <v>2462</v>
      </c>
      <c r="D292" s="1">
        <f t="shared" ca="1" si="4"/>
        <v>44532</v>
      </c>
      <c r="E292" s="1" t="str">
        <f ca="1">TEXT(Table1[[#This Row],[Date]],"mmm")</f>
        <v>Dec</v>
      </c>
      <c r="F292" s="1" t="str">
        <f ca="1">TEXT(Table1[[#This Row],[Date]],"yyyy")</f>
        <v>2021</v>
      </c>
      <c r="G292" s="2">
        <v>2364</v>
      </c>
      <c r="H292" s="2">
        <v>0.35</v>
      </c>
      <c r="I292" s="2" t="str" cm="1">
        <f t="array" ref="I292">_xlfn.IFS(Table1[[#This Row],[Discount]]&lt;=0.2,"Low",Table1[[#This Row],[Discount]]&lt;=0.4,"Medium",Table1[[#This Row],[Discount]]&gt;0.4,"High")</f>
        <v>Medium</v>
      </c>
      <c r="J292" s="2">
        <f>Table1[[#This Row],[Original Price]]*(1-Table1[[#This Row],[Discount]])</f>
        <v>1536.6000000000001</v>
      </c>
      <c r="K292">
        <f>VLOOKUP(B292,customers!$A$2:$D$101,2,0)</f>
        <v>25</v>
      </c>
      <c r="L292" t="str" cm="1">
        <f t="array" ref="L292">_xlfn.IFS(Table1[[#This Row],[Age]]&lt;=12,"Kids",Table1[[#This Row],[Age]]&lt;=19,"Teenage",Table1[[#This Row],[Age]]&lt;=29,"Young Adult",Table1[[#This Row],[Age]]&lt;=45,"Adult",Table1[[#This Row],[Age]]&gt;=46,"Senior")</f>
        <v>Young Adult</v>
      </c>
      <c r="M292" t="str">
        <f>VLOOKUP(B292,customers!A$2:D$101,3,0)</f>
        <v>Jaipur</v>
      </c>
      <c r="N292" t="str">
        <f>VLOOKUP(B292,customers!$A$2:$D$101,4,0)</f>
        <v>Rajasthan</v>
      </c>
      <c r="O292" t="str">
        <f>VLOOKUP(C292,'products '!$A$2:$H$3072,2,0)</f>
        <v>Men</v>
      </c>
      <c r="P292" t="str">
        <f>VLOOKUP(C292,'products '!$A$2:$H$3072,3,0)</f>
        <v>Topwear</v>
      </c>
      <c r="Q292" t="str">
        <f>VLOOKUP(C292,'products '!$A$2:$H$3072,4,0)</f>
        <v>Sweatshirts</v>
      </c>
      <c r="R292" t="str">
        <f>VLOOKUP(C292,'products '!$A$2:$H$3072,5,0)</f>
        <v>Levis</v>
      </c>
      <c r="S292">
        <f>VLOOKUP(C292,'products '!$A$2:$H$3072,6,0)</f>
        <v>44</v>
      </c>
      <c r="T292" t="str">
        <f>VLOOKUP(C292,'products '!$A$2:$H$3072,7,0)</f>
        <v>Red</v>
      </c>
      <c r="U292">
        <f>VLOOKUP(C292,'products '!$A$2:$H$3072,8,0)</f>
        <v>5</v>
      </c>
    </row>
    <row r="293" spans="1:21" x14ac:dyDescent="0.3">
      <c r="A293" t="s">
        <v>3710</v>
      </c>
      <c r="B293" t="s">
        <v>3376</v>
      </c>
      <c r="C293" t="s">
        <v>2463</v>
      </c>
      <c r="D293" s="1">
        <f t="shared" ca="1" si="4"/>
        <v>44254</v>
      </c>
      <c r="E293" s="1" t="str">
        <f ca="1">TEXT(Table1[[#This Row],[Date]],"mmm")</f>
        <v>Feb</v>
      </c>
      <c r="F293" s="1" t="str">
        <f ca="1">TEXT(Table1[[#This Row],[Date]],"yyyy")</f>
        <v>2021</v>
      </c>
      <c r="G293" s="2">
        <v>1236</v>
      </c>
      <c r="H293" s="2">
        <v>0.35</v>
      </c>
      <c r="I293" s="2" t="str" cm="1">
        <f t="array" ref="I293">_xlfn.IFS(Table1[[#This Row],[Discount]]&lt;=0.2,"Low",Table1[[#This Row],[Discount]]&lt;=0.4,"Medium",Table1[[#This Row],[Discount]]&gt;0.4,"High")</f>
        <v>Medium</v>
      </c>
      <c r="J293" s="2">
        <f>Table1[[#This Row],[Original Price]]*(1-Table1[[#This Row],[Discount]])</f>
        <v>803.4</v>
      </c>
      <c r="K293">
        <f>VLOOKUP(B293,customers!$A$2:$D$101,2,0)</f>
        <v>26</v>
      </c>
      <c r="L293" t="str" cm="1">
        <f t="array" ref="L293">_xlfn.IFS(Table1[[#This Row],[Age]]&lt;=12,"Kids",Table1[[#This Row],[Age]]&lt;=19,"Teenage",Table1[[#This Row],[Age]]&lt;=29,"Young Adult",Table1[[#This Row],[Age]]&lt;=45,"Adult",Table1[[#This Row],[Age]]&gt;=46,"Senior")</f>
        <v>Young Adult</v>
      </c>
      <c r="M293" t="str">
        <f>VLOOKUP(B293,customers!A$2:D$101,3,0)</f>
        <v>Jaipur</v>
      </c>
      <c r="N293" t="str">
        <f>VLOOKUP(B293,customers!$A$2:$D$101,4,0)</f>
        <v>Rajasthan</v>
      </c>
      <c r="O293" t="str">
        <f>VLOOKUP(C293,'products '!$A$2:$H$3072,2,0)</f>
        <v>Men</v>
      </c>
      <c r="P293" t="str">
        <f>VLOOKUP(C293,'products '!$A$2:$H$3072,3,0)</f>
        <v>Topwear</v>
      </c>
      <c r="Q293" t="str">
        <f>VLOOKUP(C293,'products '!$A$2:$H$3072,4,0)</f>
        <v>Sweatshirts</v>
      </c>
      <c r="R293" t="str">
        <f>VLOOKUP(C293,'products '!$A$2:$H$3072,5,0)</f>
        <v>Levis</v>
      </c>
      <c r="S293">
        <f>VLOOKUP(C293,'products '!$A$2:$H$3072,6,0)</f>
        <v>44</v>
      </c>
      <c r="T293" t="str">
        <f>VLOOKUP(C293,'products '!$A$2:$H$3072,7,0)</f>
        <v>Red</v>
      </c>
      <c r="U293">
        <f>VLOOKUP(C293,'products '!$A$2:$H$3072,8,0)</f>
        <v>4</v>
      </c>
    </row>
    <row r="294" spans="1:21" x14ac:dyDescent="0.3">
      <c r="A294" t="s">
        <v>3711</v>
      </c>
      <c r="B294" t="s">
        <v>3377</v>
      </c>
      <c r="C294" t="s">
        <v>2464</v>
      </c>
      <c r="D294" s="1">
        <f t="shared" ca="1" si="4"/>
        <v>44642</v>
      </c>
      <c r="E294" s="1" t="str">
        <f ca="1">TEXT(Table1[[#This Row],[Date]],"mmm")</f>
        <v>Mar</v>
      </c>
      <c r="F294" s="1" t="str">
        <f ca="1">TEXT(Table1[[#This Row],[Date]],"yyyy")</f>
        <v>2022</v>
      </c>
      <c r="G294" s="2">
        <v>756</v>
      </c>
      <c r="H294" s="2">
        <v>0.35</v>
      </c>
      <c r="I294" s="2" t="str" cm="1">
        <f t="array" ref="I294">_xlfn.IFS(Table1[[#This Row],[Discount]]&lt;=0.2,"Low",Table1[[#This Row],[Discount]]&lt;=0.4,"Medium",Table1[[#This Row],[Discount]]&gt;0.4,"High")</f>
        <v>Medium</v>
      </c>
      <c r="J294" s="2">
        <f>Table1[[#This Row],[Original Price]]*(1-Table1[[#This Row],[Discount]])</f>
        <v>491.40000000000003</v>
      </c>
      <c r="K294">
        <f>VLOOKUP(B294,customers!$A$2:$D$101,2,0)</f>
        <v>27</v>
      </c>
      <c r="L294" t="str" cm="1">
        <f t="array" ref="L294">_xlfn.IFS(Table1[[#This Row],[Age]]&lt;=12,"Kids",Table1[[#This Row],[Age]]&lt;=19,"Teenage",Table1[[#This Row],[Age]]&lt;=29,"Young Adult",Table1[[#This Row],[Age]]&lt;=45,"Adult",Table1[[#This Row],[Age]]&gt;=46,"Senior")</f>
        <v>Young Adult</v>
      </c>
      <c r="M294" t="str">
        <f>VLOOKUP(B294,customers!A$2:D$101,3,0)</f>
        <v>Jaipur</v>
      </c>
      <c r="N294" t="str">
        <f>VLOOKUP(B294,customers!$A$2:$D$101,4,0)</f>
        <v>Rajasthan</v>
      </c>
      <c r="O294" t="str">
        <f>VLOOKUP(C294,'products '!$A$2:$H$3072,2,0)</f>
        <v>Men</v>
      </c>
      <c r="P294" t="str">
        <f>VLOOKUP(C294,'products '!$A$2:$H$3072,3,0)</f>
        <v>Topwear</v>
      </c>
      <c r="Q294" t="str">
        <f>VLOOKUP(C294,'products '!$A$2:$H$3072,4,0)</f>
        <v>Sweatshirts</v>
      </c>
      <c r="R294" t="str">
        <f>VLOOKUP(C294,'products '!$A$2:$H$3072,5,0)</f>
        <v>Levis</v>
      </c>
      <c r="S294">
        <f>VLOOKUP(C294,'products '!$A$2:$H$3072,6,0)</f>
        <v>44</v>
      </c>
      <c r="T294" t="str">
        <f>VLOOKUP(C294,'products '!$A$2:$H$3072,7,0)</f>
        <v>Blue</v>
      </c>
      <c r="U294">
        <f>VLOOKUP(C294,'products '!$A$2:$H$3072,8,0)</f>
        <v>2</v>
      </c>
    </row>
    <row r="295" spans="1:21" x14ac:dyDescent="0.3">
      <c r="A295" t="s">
        <v>3712</v>
      </c>
      <c r="B295" t="s">
        <v>3378</v>
      </c>
      <c r="C295" t="s">
        <v>2465</v>
      </c>
      <c r="D295" s="1">
        <f t="shared" ca="1" si="4"/>
        <v>44745</v>
      </c>
      <c r="E295" s="1" t="str">
        <f ca="1">TEXT(Table1[[#This Row],[Date]],"mmm")</f>
        <v>Jul</v>
      </c>
      <c r="F295" s="1" t="str">
        <f ca="1">TEXT(Table1[[#This Row],[Date]],"yyyy")</f>
        <v>2022</v>
      </c>
      <c r="G295" s="2">
        <v>326</v>
      </c>
      <c r="H295" s="2">
        <v>0.35</v>
      </c>
      <c r="I295" s="2" t="str" cm="1">
        <f t="array" ref="I295">_xlfn.IFS(Table1[[#This Row],[Discount]]&lt;=0.2,"Low",Table1[[#This Row],[Discount]]&lt;=0.4,"Medium",Table1[[#This Row],[Discount]]&gt;0.4,"High")</f>
        <v>Medium</v>
      </c>
      <c r="J295" s="2">
        <f>Table1[[#This Row],[Original Price]]*(1-Table1[[#This Row],[Discount]])</f>
        <v>211.9</v>
      </c>
      <c r="K295">
        <f>VLOOKUP(B295,customers!$A$2:$D$101,2,0)</f>
        <v>34</v>
      </c>
      <c r="L295" t="str" cm="1">
        <f t="array" ref="L295">_xlfn.IFS(Table1[[#This Row],[Age]]&lt;=12,"Kids",Table1[[#This Row],[Age]]&lt;=19,"Teenage",Table1[[#This Row],[Age]]&lt;=29,"Young Adult",Table1[[#This Row],[Age]]&lt;=45,"Adult",Table1[[#This Row],[Age]]&gt;=46,"Senior")</f>
        <v>Adult</v>
      </c>
      <c r="M295" t="str">
        <f>VLOOKUP(B295,customers!A$2:D$101,3,0)</f>
        <v>Jaipur</v>
      </c>
      <c r="N295" t="str">
        <f>VLOOKUP(B295,customers!$A$2:$D$101,4,0)</f>
        <v>Rajasthan</v>
      </c>
      <c r="O295" t="str">
        <f>VLOOKUP(C295,'products '!$A$2:$H$3072,2,0)</f>
        <v>Men</v>
      </c>
      <c r="P295" t="str">
        <f>VLOOKUP(C295,'products '!$A$2:$H$3072,3,0)</f>
        <v>Topwear</v>
      </c>
      <c r="Q295" t="str">
        <f>VLOOKUP(C295,'products '!$A$2:$H$3072,4,0)</f>
        <v>Sweatshirts</v>
      </c>
      <c r="R295" t="str">
        <f>VLOOKUP(C295,'products '!$A$2:$H$3072,5,0)</f>
        <v>Levis</v>
      </c>
      <c r="S295">
        <f>VLOOKUP(C295,'products '!$A$2:$H$3072,6,0)</f>
        <v>44</v>
      </c>
      <c r="T295" t="str">
        <f>VLOOKUP(C295,'products '!$A$2:$H$3072,7,0)</f>
        <v>Blue</v>
      </c>
      <c r="U295">
        <f>VLOOKUP(C295,'products '!$A$2:$H$3072,8,0)</f>
        <v>5</v>
      </c>
    </row>
    <row r="296" spans="1:21" x14ac:dyDescent="0.3">
      <c r="A296" t="s">
        <v>3713</v>
      </c>
      <c r="B296" t="s">
        <v>3379</v>
      </c>
      <c r="C296" t="s">
        <v>2466</v>
      </c>
      <c r="D296" s="1">
        <f t="shared" ca="1" si="4"/>
        <v>44791</v>
      </c>
      <c r="E296" s="1" t="str">
        <f ca="1">TEXT(Table1[[#This Row],[Date]],"mmm")</f>
        <v>Aug</v>
      </c>
      <c r="F296" s="1" t="str">
        <f ca="1">TEXT(Table1[[#This Row],[Date]],"yyyy")</f>
        <v>2022</v>
      </c>
      <c r="G296" s="2">
        <v>453</v>
      </c>
      <c r="H296" s="2">
        <v>0.55000000000000004</v>
      </c>
      <c r="I296" s="2" t="str" cm="1">
        <f t="array" ref="I296">_xlfn.IFS(Table1[[#This Row],[Discount]]&lt;=0.2,"Low",Table1[[#This Row],[Discount]]&lt;=0.4,"Medium",Table1[[#This Row],[Discount]]&gt;0.4,"High")</f>
        <v>High</v>
      </c>
      <c r="J296" s="2">
        <f>Table1[[#This Row],[Original Price]]*(1-Table1[[#This Row],[Discount]])</f>
        <v>203.84999999999997</v>
      </c>
      <c r="K296">
        <f>VLOOKUP(B296,customers!$A$2:$D$101,2,0)</f>
        <v>35</v>
      </c>
      <c r="L296" t="str" cm="1">
        <f t="array" ref="L296">_xlfn.IFS(Table1[[#This Row],[Age]]&lt;=12,"Kids",Table1[[#This Row],[Age]]&lt;=19,"Teenage",Table1[[#This Row],[Age]]&lt;=29,"Young Adult",Table1[[#This Row],[Age]]&lt;=45,"Adult",Table1[[#This Row],[Age]]&gt;=46,"Senior")</f>
        <v>Adult</v>
      </c>
      <c r="M296" t="str">
        <f>VLOOKUP(B296,customers!A$2:D$101,3,0)</f>
        <v>Jodhpur</v>
      </c>
      <c r="N296" t="str">
        <f>VLOOKUP(B296,customers!$A$2:$D$101,4,0)</f>
        <v>Rajasthan</v>
      </c>
      <c r="O296" t="str">
        <f>VLOOKUP(C296,'products '!$A$2:$H$3072,2,0)</f>
        <v>Men</v>
      </c>
      <c r="P296" t="str">
        <f>VLOOKUP(C296,'products '!$A$2:$H$3072,3,0)</f>
        <v>Topwear</v>
      </c>
      <c r="Q296" t="str">
        <f>VLOOKUP(C296,'products '!$A$2:$H$3072,4,0)</f>
        <v>Sweatshirts</v>
      </c>
      <c r="R296" t="str">
        <f>VLOOKUP(C296,'products '!$A$2:$H$3072,5,0)</f>
        <v>Levis</v>
      </c>
      <c r="S296">
        <f>VLOOKUP(C296,'products '!$A$2:$H$3072,6,0)</f>
        <v>46</v>
      </c>
      <c r="T296" t="str">
        <f>VLOOKUP(C296,'products '!$A$2:$H$3072,7,0)</f>
        <v>Blue</v>
      </c>
      <c r="U296">
        <f>VLOOKUP(C296,'products '!$A$2:$H$3072,8,0)</f>
        <v>5</v>
      </c>
    </row>
    <row r="297" spans="1:21" x14ac:dyDescent="0.3">
      <c r="A297" t="s">
        <v>3714</v>
      </c>
      <c r="B297" t="s">
        <v>3380</v>
      </c>
      <c r="C297" t="s">
        <v>2467</v>
      </c>
      <c r="D297" s="1">
        <f t="shared" ca="1" si="4"/>
        <v>44366</v>
      </c>
      <c r="E297" s="1" t="str">
        <f ca="1">TEXT(Table1[[#This Row],[Date]],"mmm")</f>
        <v>Jun</v>
      </c>
      <c r="F297" s="1" t="str">
        <f ca="1">TEXT(Table1[[#This Row],[Date]],"yyyy")</f>
        <v>2021</v>
      </c>
      <c r="G297" s="2">
        <v>326</v>
      </c>
      <c r="H297" s="2">
        <v>0.55000000000000004</v>
      </c>
      <c r="I297" s="2" t="str" cm="1">
        <f t="array" ref="I297">_xlfn.IFS(Table1[[#This Row],[Discount]]&lt;=0.2,"Low",Table1[[#This Row],[Discount]]&lt;=0.4,"Medium",Table1[[#This Row],[Discount]]&gt;0.4,"High")</f>
        <v>High</v>
      </c>
      <c r="J297" s="2">
        <f>Table1[[#This Row],[Original Price]]*(1-Table1[[#This Row],[Discount]])</f>
        <v>146.69999999999999</v>
      </c>
      <c r="K297">
        <f>VLOOKUP(B297,customers!$A$2:$D$101,2,0)</f>
        <v>36</v>
      </c>
      <c r="L297" t="str" cm="1">
        <f t="array" ref="L297">_xlfn.IFS(Table1[[#This Row],[Age]]&lt;=12,"Kids",Table1[[#This Row],[Age]]&lt;=19,"Teenage",Table1[[#This Row],[Age]]&lt;=29,"Young Adult",Table1[[#This Row],[Age]]&lt;=45,"Adult",Table1[[#This Row],[Age]]&gt;=46,"Senior")</f>
        <v>Adult</v>
      </c>
      <c r="M297" t="str">
        <f>VLOOKUP(B297,customers!A$2:D$101,3,0)</f>
        <v>Jodhpur</v>
      </c>
      <c r="N297" t="str">
        <f>VLOOKUP(B297,customers!$A$2:$D$101,4,0)</f>
        <v>Rajasthan</v>
      </c>
      <c r="O297" t="str">
        <f>VLOOKUP(C297,'products '!$A$2:$H$3072,2,0)</f>
        <v>Men</v>
      </c>
      <c r="P297" t="str">
        <f>VLOOKUP(C297,'products '!$A$2:$H$3072,3,0)</f>
        <v>Topwear</v>
      </c>
      <c r="Q297" t="str">
        <f>VLOOKUP(C297,'products '!$A$2:$H$3072,4,0)</f>
        <v>Sweatshirts</v>
      </c>
      <c r="R297" t="str">
        <f>VLOOKUP(C297,'products '!$A$2:$H$3072,5,0)</f>
        <v>Levis</v>
      </c>
      <c r="S297">
        <f>VLOOKUP(C297,'products '!$A$2:$H$3072,6,0)</f>
        <v>46</v>
      </c>
      <c r="T297" t="str">
        <f>VLOOKUP(C297,'products '!$A$2:$H$3072,7,0)</f>
        <v>Blue</v>
      </c>
      <c r="U297">
        <f>VLOOKUP(C297,'products '!$A$2:$H$3072,8,0)</f>
        <v>5</v>
      </c>
    </row>
    <row r="298" spans="1:21" x14ac:dyDescent="0.3">
      <c r="A298" t="s">
        <v>3715</v>
      </c>
      <c r="B298" t="s">
        <v>3381</v>
      </c>
      <c r="C298" t="s">
        <v>2468</v>
      </c>
      <c r="D298" s="1">
        <f t="shared" ca="1" si="4"/>
        <v>44564</v>
      </c>
      <c r="E298" s="1" t="str">
        <f ca="1">TEXT(Table1[[#This Row],[Date]],"mmm")</f>
        <v>Jan</v>
      </c>
      <c r="F298" s="1" t="str">
        <f ca="1">TEXT(Table1[[#This Row],[Date]],"yyyy")</f>
        <v>2022</v>
      </c>
      <c r="G298" s="2">
        <v>456</v>
      </c>
      <c r="H298" s="2">
        <v>0.55000000000000004</v>
      </c>
      <c r="I298" s="2" t="str" cm="1">
        <f t="array" ref="I298">_xlfn.IFS(Table1[[#This Row],[Discount]]&lt;=0.2,"Low",Table1[[#This Row],[Discount]]&lt;=0.4,"Medium",Table1[[#This Row],[Discount]]&gt;0.4,"High")</f>
        <v>High</v>
      </c>
      <c r="J298" s="2">
        <f>Table1[[#This Row],[Original Price]]*(1-Table1[[#This Row],[Discount]])</f>
        <v>205.2</v>
      </c>
      <c r="K298">
        <f>VLOOKUP(B298,customers!$A$2:$D$101,2,0)</f>
        <v>37</v>
      </c>
      <c r="L298" t="str" cm="1">
        <f t="array" ref="L298">_xlfn.IFS(Table1[[#This Row],[Age]]&lt;=12,"Kids",Table1[[#This Row],[Age]]&lt;=19,"Teenage",Table1[[#This Row],[Age]]&lt;=29,"Young Adult",Table1[[#This Row],[Age]]&lt;=45,"Adult",Table1[[#This Row],[Age]]&gt;=46,"Senior")</f>
        <v>Adult</v>
      </c>
      <c r="M298" t="str">
        <f>VLOOKUP(B298,customers!A$2:D$101,3,0)</f>
        <v>Jodhpur</v>
      </c>
      <c r="N298" t="str">
        <f>VLOOKUP(B298,customers!$A$2:$D$101,4,0)</f>
        <v>Rajasthan</v>
      </c>
      <c r="O298" t="str">
        <f>VLOOKUP(C298,'products '!$A$2:$H$3072,2,0)</f>
        <v>Men</v>
      </c>
      <c r="P298" t="str">
        <f>VLOOKUP(C298,'products '!$A$2:$H$3072,3,0)</f>
        <v>Topwear</v>
      </c>
      <c r="Q298" t="str">
        <f>VLOOKUP(C298,'products '!$A$2:$H$3072,4,0)</f>
        <v>Sweatshirts</v>
      </c>
      <c r="R298" t="str">
        <f>VLOOKUP(C298,'products '!$A$2:$H$3072,5,0)</f>
        <v>Wrogn</v>
      </c>
      <c r="S298">
        <f>VLOOKUP(C298,'products '!$A$2:$H$3072,6,0)</f>
        <v>46</v>
      </c>
      <c r="T298" t="str">
        <f>VLOOKUP(C298,'products '!$A$2:$H$3072,7,0)</f>
        <v>Blue</v>
      </c>
      <c r="U298">
        <f>VLOOKUP(C298,'products '!$A$2:$H$3072,8,0)</f>
        <v>4</v>
      </c>
    </row>
    <row r="299" spans="1:21" x14ac:dyDescent="0.3">
      <c r="A299" t="s">
        <v>3716</v>
      </c>
      <c r="B299" t="s">
        <v>3382</v>
      </c>
      <c r="C299" t="s">
        <v>2469</v>
      </c>
      <c r="D299" s="1">
        <f t="shared" ca="1" si="4"/>
        <v>44435</v>
      </c>
      <c r="E299" s="1" t="str">
        <f ca="1">TEXT(Table1[[#This Row],[Date]],"mmm")</f>
        <v>Aug</v>
      </c>
      <c r="F299" s="1" t="str">
        <f ca="1">TEXT(Table1[[#This Row],[Date]],"yyyy")</f>
        <v>2021</v>
      </c>
      <c r="G299" s="2">
        <v>675</v>
      </c>
      <c r="H299" s="2">
        <v>0.55000000000000004</v>
      </c>
      <c r="I299" s="2" t="str" cm="1">
        <f t="array" ref="I299">_xlfn.IFS(Table1[[#This Row],[Discount]]&lt;=0.2,"Low",Table1[[#This Row],[Discount]]&lt;=0.4,"Medium",Table1[[#This Row],[Discount]]&gt;0.4,"High")</f>
        <v>High</v>
      </c>
      <c r="J299" s="2">
        <f>Table1[[#This Row],[Original Price]]*(1-Table1[[#This Row],[Discount]])</f>
        <v>303.74999999999994</v>
      </c>
      <c r="K299">
        <f>VLOOKUP(B299,customers!$A$2:$D$101,2,0)</f>
        <v>38</v>
      </c>
      <c r="L299" t="str" cm="1">
        <f t="array" ref="L299">_xlfn.IFS(Table1[[#This Row],[Age]]&lt;=12,"Kids",Table1[[#This Row],[Age]]&lt;=19,"Teenage",Table1[[#This Row],[Age]]&lt;=29,"Young Adult",Table1[[#This Row],[Age]]&lt;=45,"Adult",Table1[[#This Row],[Age]]&gt;=46,"Senior")</f>
        <v>Adult</v>
      </c>
      <c r="M299" t="str">
        <f>VLOOKUP(B299,customers!A$2:D$101,3,0)</f>
        <v>Udaipur</v>
      </c>
      <c r="N299" t="str">
        <f>VLOOKUP(B299,customers!$A$2:$D$101,4,0)</f>
        <v>Rajasthan</v>
      </c>
      <c r="O299" t="str">
        <f>VLOOKUP(C299,'products '!$A$2:$H$3072,2,0)</f>
        <v>Men</v>
      </c>
      <c r="P299" t="str">
        <f>VLOOKUP(C299,'products '!$A$2:$H$3072,3,0)</f>
        <v>Topwear</v>
      </c>
      <c r="Q299" t="str">
        <f>VLOOKUP(C299,'products '!$A$2:$H$3072,4,0)</f>
        <v>Sweatshirts</v>
      </c>
      <c r="R299" t="str">
        <f>VLOOKUP(C299,'products '!$A$2:$H$3072,5,0)</f>
        <v>Wrogn</v>
      </c>
      <c r="S299">
        <f>VLOOKUP(C299,'products '!$A$2:$H$3072,6,0)</f>
        <v>46</v>
      </c>
      <c r="T299" t="str">
        <f>VLOOKUP(C299,'products '!$A$2:$H$3072,7,0)</f>
        <v>Burgundy</v>
      </c>
      <c r="U299">
        <f>VLOOKUP(C299,'products '!$A$2:$H$3072,8,0)</f>
        <v>4</v>
      </c>
    </row>
    <row r="300" spans="1:21" x14ac:dyDescent="0.3">
      <c r="A300" t="s">
        <v>3717</v>
      </c>
      <c r="B300" t="s">
        <v>3383</v>
      </c>
      <c r="C300" t="s">
        <v>2470</v>
      </c>
      <c r="D300" s="1">
        <f t="shared" ca="1" si="4"/>
        <v>44646</v>
      </c>
      <c r="E300" s="1" t="str">
        <f ca="1">TEXT(Table1[[#This Row],[Date]],"mmm")</f>
        <v>Mar</v>
      </c>
      <c r="F300" s="1" t="str">
        <f ca="1">TEXT(Table1[[#This Row],[Date]],"yyyy")</f>
        <v>2022</v>
      </c>
      <c r="G300" s="2">
        <v>654</v>
      </c>
      <c r="H300" s="2">
        <v>0.5</v>
      </c>
      <c r="I300" s="2" t="str" cm="1">
        <f t="array" ref="I300">_xlfn.IFS(Table1[[#This Row],[Discount]]&lt;=0.2,"Low",Table1[[#This Row],[Discount]]&lt;=0.4,"Medium",Table1[[#This Row],[Discount]]&gt;0.4,"High")</f>
        <v>High</v>
      </c>
      <c r="J300" s="2">
        <f>Table1[[#This Row],[Original Price]]*(1-Table1[[#This Row],[Discount]])</f>
        <v>327</v>
      </c>
      <c r="K300">
        <f>VLOOKUP(B300,customers!$A$2:$D$101,2,0)</f>
        <v>39</v>
      </c>
      <c r="L300" t="str" cm="1">
        <f t="array" ref="L300">_xlfn.IFS(Table1[[#This Row],[Age]]&lt;=12,"Kids",Table1[[#This Row],[Age]]&lt;=19,"Teenage",Table1[[#This Row],[Age]]&lt;=29,"Young Adult",Table1[[#This Row],[Age]]&lt;=45,"Adult",Table1[[#This Row],[Age]]&gt;=46,"Senior")</f>
        <v>Adult</v>
      </c>
      <c r="M300" t="str">
        <f>VLOOKUP(B300,customers!A$2:D$101,3,0)</f>
        <v>Udaipur</v>
      </c>
      <c r="N300" t="str">
        <f>VLOOKUP(B300,customers!$A$2:$D$101,4,0)</f>
        <v>Rajasthan</v>
      </c>
      <c r="O300" t="str">
        <f>VLOOKUP(C300,'products '!$A$2:$H$3072,2,0)</f>
        <v>Men</v>
      </c>
      <c r="P300" t="str">
        <f>VLOOKUP(C300,'products '!$A$2:$H$3072,3,0)</f>
        <v>Topwear</v>
      </c>
      <c r="Q300" t="str">
        <f>VLOOKUP(C300,'products '!$A$2:$H$3072,4,0)</f>
        <v>Sweatshirts</v>
      </c>
      <c r="R300" t="str">
        <f>VLOOKUP(C300,'products '!$A$2:$H$3072,5,0)</f>
        <v>Wrogn</v>
      </c>
      <c r="S300">
        <f>VLOOKUP(C300,'products '!$A$2:$H$3072,6,0)</f>
        <v>46</v>
      </c>
      <c r="T300" t="str">
        <f>VLOOKUP(C300,'products '!$A$2:$H$3072,7,0)</f>
        <v>Burgundy</v>
      </c>
      <c r="U300">
        <f>VLOOKUP(C300,'products '!$A$2:$H$3072,8,0)</f>
        <v>4</v>
      </c>
    </row>
    <row r="301" spans="1:21" x14ac:dyDescent="0.3">
      <c r="A301" t="s">
        <v>3718</v>
      </c>
      <c r="B301" t="s">
        <v>3384</v>
      </c>
      <c r="C301" t="s">
        <v>2470</v>
      </c>
      <c r="D301" s="1">
        <f t="shared" ca="1" si="4"/>
        <v>44523</v>
      </c>
      <c r="E301" s="1" t="str">
        <f ca="1">TEXT(Table1[[#This Row],[Date]],"mmm")</f>
        <v>Nov</v>
      </c>
      <c r="F301" s="1" t="str">
        <f ca="1">TEXT(Table1[[#This Row],[Date]],"yyyy")</f>
        <v>2021</v>
      </c>
      <c r="G301" s="2">
        <v>654</v>
      </c>
      <c r="H301" s="2">
        <v>0.5</v>
      </c>
      <c r="I301" s="2" t="str" cm="1">
        <f t="array" ref="I301">_xlfn.IFS(Table1[[#This Row],[Discount]]&lt;=0.2,"Low",Table1[[#This Row],[Discount]]&lt;=0.4,"Medium",Table1[[#This Row],[Discount]]&gt;0.4,"High")</f>
        <v>High</v>
      </c>
      <c r="J301" s="2">
        <f>Table1[[#This Row],[Original Price]]*(1-Table1[[#This Row],[Discount]])</f>
        <v>327</v>
      </c>
      <c r="K301">
        <f>VLOOKUP(B301,customers!$A$2:$D$101,2,0)</f>
        <v>40</v>
      </c>
      <c r="L301" t="str" cm="1">
        <f t="array" ref="L301">_xlfn.IFS(Table1[[#This Row],[Age]]&lt;=12,"Kids",Table1[[#This Row],[Age]]&lt;=19,"Teenage",Table1[[#This Row],[Age]]&lt;=29,"Young Adult",Table1[[#This Row],[Age]]&lt;=45,"Adult",Table1[[#This Row],[Age]]&gt;=46,"Senior")</f>
        <v>Adult</v>
      </c>
      <c r="M301" t="str">
        <f>VLOOKUP(B301,customers!A$2:D$101,3,0)</f>
        <v>Udaipur</v>
      </c>
      <c r="N301" t="str">
        <f>VLOOKUP(B301,customers!$A$2:$D$101,4,0)</f>
        <v>Rajasthan</v>
      </c>
      <c r="O301" t="str">
        <f>VLOOKUP(C301,'products '!$A$2:$H$3072,2,0)</f>
        <v>Men</v>
      </c>
      <c r="P301" t="str">
        <f>VLOOKUP(C301,'products '!$A$2:$H$3072,3,0)</f>
        <v>Topwear</v>
      </c>
      <c r="Q301" t="str">
        <f>VLOOKUP(C301,'products '!$A$2:$H$3072,4,0)</f>
        <v>Sweatshirts</v>
      </c>
      <c r="R301" t="str">
        <f>VLOOKUP(C301,'products '!$A$2:$H$3072,5,0)</f>
        <v>Wrogn</v>
      </c>
      <c r="S301">
        <f>VLOOKUP(C301,'products '!$A$2:$H$3072,6,0)</f>
        <v>46</v>
      </c>
      <c r="T301" t="str">
        <f>VLOOKUP(C301,'products '!$A$2:$H$3072,7,0)</f>
        <v>Burgundy</v>
      </c>
      <c r="U301">
        <f>VLOOKUP(C301,'products '!$A$2:$H$3072,8,0)</f>
        <v>4</v>
      </c>
    </row>
    <row r="302" spans="1:21" x14ac:dyDescent="0.3">
      <c r="A302" t="s">
        <v>3719</v>
      </c>
      <c r="B302" t="s">
        <v>3384</v>
      </c>
      <c r="C302" t="s">
        <v>2470</v>
      </c>
      <c r="D302" s="1">
        <f t="shared" ca="1" si="4"/>
        <v>44822</v>
      </c>
      <c r="E302" s="1" t="str">
        <f ca="1">TEXT(Table1[[#This Row],[Date]],"mmm")</f>
        <v>Sep</v>
      </c>
      <c r="F302" s="1" t="str">
        <f ca="1">TEXT(Table1[[#This Row],[Date]],"yyyy")</f>
        <v>2022</v>
      </c>
      <c r="G302" s="2">
        <v>654</v>
      </c>
      <c r="H302" s="2">
        <v>0.5</v>
      </c>
      <c r="I302" s="2" t="str" cm="1">
        <f t="array" ref="I302">_xlfn.IFS(Table1[[#This Row],[Discount]]&lt;=0.2,"Low",Table1[[#This Row],[Discount]]&lt;=0.4,"Medium",Table1[[#This Row],[Discount]]&gt;0.4,"High")</f>
        <v>High</v>
      </c>
      <c r="J302" s="2">
        <f>Table1[[#This Row],[Original Price]]*(1-Table1[[#This Row],[Discount]])</f>
        <v>327</v>
      </c>
      <c r="K302">
        <f>VLOOKUP(B302,customers!$A$2:$D$101,2,0)</f>
        <v>40</v>
      </c>
      <c r="L302" t="str" cm="1">
        <f t="array" ref="L302">_xlfn.IFS(Table1[[#This Row],[Age]]&lt;=12,"Kids",Table1[[#This Row],[Age]]&lt;=19,"Teenage",Table1[[#This Row],[Age]]&lt;=29,"Young Adult",Table1[[#This Row],[Age]]&lt;=45,"Adult",Table1[[#This Row],[Age]]&gt;=46,"Senior")</f>
        <v>Adult</v>
      </c>
      <c r="M302" t="str">
        <f>VLOOKUP(B302,customers!A$2:D$101,3,0)</f>
        <v>Udaipur</v>
      </c>
      <c r="N302" t="str">
        <f>VLOOKUP(B302,customers!$A$2:$D$101,4,0)</f>
        <v>Rajasthan</v>
      </c>
      <c r="O302" t="str">
        <f>VLOOKUP(C302,'products '!$A$2:$H$3072,2,0)</f>
        <v>Men</v>
      </c>
      <c r="P302" t="str">
        <f>VLOOKUP(C302,'products '!$A$2:$H$3072,3,0)</f>
        <v>Topwear</v>
      </c>
      <c r="Q302" t="str">
        <f>VLOOKUP(C302,'products '!$A$2:$H$3072,4,0)</f>
        <v>Sweatshirts</v>
      </c>
      <c r="R302" t="str">
        <f>VLOOKUP(C302,'products '!$A$2:$H$3072,5,0)</f>
        <v>Wrogn</v>
      </c>
      <c r="S302">
        <f>VLOOKUP(C302,'products '!$A$2:$H$3072,6,0)</f>
        <v>46</v>
      </c>
      <c r="T302" t="str">
        <f>VLOOKUP(C302,'products '!$A$2:$H$3072,7,0)</f>
        <v>Burgundy</v>
      </c>
      <c r="U302">
        <f>VLOOKUP(C302,'products '!$A$2:$H$3072,8,0)</f>
        <v>4</v>
      </c>
    </row>
    <row r="303" spans="1:21" x14ac:dyDescent="0.3">
      <c r="A303" t="s">
        <v>3720</v>
      </c>
      <c r="B303" t="s">
        <v>3384</v>
      </c>
      <c r="C303" t="s">
        <v>2470</v>
      </c>
      <c r="D303" s="1">
        <f t="shared" ca="1" si="4"/>
        <v>44572</v>
      </c>
      <c r="E303" s="1" t="str">
        <f ca="1">TEXT(Table1[[#This Row],[Date]],"mmm")</f>
        <v>Jan</v>
      </c>
      <c r="F303" s="1" t="str">
        <f ca="1">TEXT(Table1[[#This Row],[Date]],"yyyy")</f>
        <v>2022</v>
      </c>
      <c r="G303" s="2">
        <v>654</v>
      </c>
      <c r="H303" s="2">
        <v>0.5</v>
      </c>
      <c r="I303" s="2" t="str" cm="1">
        <f t="array" ref="I303">_xlfn.IFS(Table1[[#This Row],[Discount]]&lt;=0.2,"Low",Table1[[#This Row],[Discount]]&lt;=0.4,"Medium",Table1[[#This Row],[Discount]]&gt;0.4,"High")</f>
        <v>High</v>
      </c>
      <c r="J303" s="2">
        <f>Table1[[#This Row],[Original Price]]*(1-Table1[[#This Row],[Discount]])</f>
        <v>327</v>
      </c>
      <c r="K303">
        <f>VLOOKUP(B303,customers!$A$2:$D$101,2,0)</f>
        <v>40</v>
      </c>
      <c r="L303" t="str" cm="1">
        <f t="array" ref="L303">_xlfn.IFS(Table1[[#This Row],[Age]]&lt;=12,"Kids",Table1[[#This Row],[Age]]&lt;=19,"Teenage",Table1[[#This Row],[Age]]&lt;=29,"Young Adult",Table1[[#This Row],[Age]]&lt;=45,"Adult",Table1[[#This Row],[Age]]&gt;=46,"Senior")</f>
        <v>Adult</v>
      </c>
      <c r="M303" t="str">
        <f>VLOOKUP(B303,customers!A$2:D$101,3,0)</f>
        <v>Udaipur</v>
      </c>
      <c r="N303" t="str">
        <f>VLOOKUP(B303,customers!$A$2:$D$101,4,0)</f>
        <v>Rajasthan</v>
      </c>
      <c r="O303" t="str">
        <f>VLOOKUP(C303,'products '!$A$2:$H$3072,2,0)</f>
        <v>Men</v>
      </c>
      <c r="P303" t="str">
        <f>VLOOKUP(C303,'products '!$A$2:$H$3072,3,0)</f>
        <v>Topwear</v>
      </c>
      <c r="Q303" t="str">
        <f>VLOOKUP(C303,'products '!$A$2:$H$3072,4,0)</f>
        <v>Sweatshirts</v>
      </c>
      <c r="R303" t="str">
        <f>VLOOKUP(C303,'products '!$A$2:$H$3072,5,0)</f>
        <v>Wrogn</v>
      </c>
      <c r="S303">
        <f>VLOOKUP(C303,'products '!$A$2:$H$3072,6,0)</f>
        <v>46</v>
      </c>
      <c r="T303" t="str">
        <f>VLOOKUP(C303,'products '!$A$2:$H$3072,7,0)</f>
        <v>Burgundy</v>
      </c>
      <c r="U303">
        <f>VLOOKUP(C303,'products '!$A$2:$H$3072,8,0)</f>
        <v>4</v>
      </c>
    </row>
    <row r="304" spans="1:21" x14ac:dyDescent="0.3">
      <c r="A304" t="s">
        <v>3721</v>
      </c>
      <c r="B304" t="s">
        <v>3384</v>
      </c>
      <c r="C304" t="s">
        <v>2470</v>
      </c>
      <c r="D304" s="1">
        <f t="shared" ca="1" si="4"/>
        <v>44331</v>
      </c>
      <c r="E304" s="1" t="str">
        <f ca="1">TEXT(Table1[[#This Row],[Date]],"mmm")</f>
        <v>May</v>
      </c>
      <c r="F304" s="1" t="str">
        <f ca="1">TEXT(Table1[[#This Row],[Date]],"yyyy")</f>
        <v>2021</v>
      </c>
      <c r="G304" s="2">
        <v>356</v>
      </c>
      <c r="H304" s="2">
        <v>0.5</v>
      </c>
      <c r="I304" s="2" t="str" cm="1">
        <f t="array" ref="I304">_xlfn.IFS(Table1[[#This Row],[Discount]]&lt;=0.2,"Low",Table1[[#This Row],[Discount]]&lt;=0.4,"Medium",Table1[[#This Row],[Discount]]&gt;0.4,"High")</f>
        <v>High</v>
      </c>
      <c r="J304" s="2">
        <f>Table1[[#This Row],[Original Price]]*(1-Table1[[#This Row],[Discount]])</f>
        <v>178</v>
      </c>
      <c r="K304">
        <f>VLOOKUP(B304,customers!$A$2:$D$101,2,0)</f>
        <v>40</v>
      </c>
      <c r="L304" t="str" cm="1">
        <f t="array" ref="L304">_xlfn.IFS(Table1[[#This Row],[Age]]&lt;=12,"Kids",Table1[[#This Row],[Age]]&lt;=19,"Teenage",Table1[[#This Row],[Age]]&lt;=29,"Young Adult",Table1[[#This Row],[Age]]&lt;=45,"Adult",Table1[[#This Row],[Age]]&gt;=46,"Senior")</f>
        <v>Adult</v>
      </c>
      <c r="M304" t="str">
        <f>VLOOKUP(B304,customers!A$2:D$101,3,0)</f>
        <v>Udaipur</v>
      </c>
      <c r="N304" t="str">
        <f>VLOOKUP(B304,customers!$A$2:$D$101,4,0)</f>
        <v>Rajasthan</v>
      </c>
      <c r="O304" t="str">
        <f>VLOOKUP(C304,'products '!$A$2:$H$3072,2,0)</f>
        <v>Men</v>
      </c>
      <c r="P304" t="str">
        <f>VLOOKUP(C304,'products '!$A$2:$H$3072,3,0)</f>
        <v>Topwear</v>
      </c>
      <c r="Q304" t="str">
        <f>VLOOKUP(C304,'products '!$A$2:$H$3072,4,0)</f>
        <v>Sweatshirts</v>
      </c>
      <c r="R304" t="str">
        <f>VLOOKUP(C304,'products '!$A$2:$H$3072,5,0)</f>
        <v>Wrogn</v>
      </c>
      <c r="S304">
        <f>VLOOKUP(C304,'products '!$A$2:$H$3072,6,0)</f>
        <v>46</v>
      </c>
      <c r="T304" t="str">
        <f>VLOOKUP(C304,'products '!$A$2:$H$3072,7,0)</f>
        <v>Burgundy</v>
      </c>
      <c r="U304">
        <f>VLOOKUP(C304,'products '!$A$2:$H$3072,8,0)</f>
        <v>4</v>
      </c>
    </row>
    <row r="305" spans="1:21" x14ac:dyDescent="0.3">
      <c r="A305" t="s">
        <v>3722</v>
      </c>
      <c r="B305" t="s">
        <v>3384</v>
      </c>
      <c r="C305" t="s">
        <v>2470</v>
      </c>
      <c r="D305" s="1">
        <f t="shared" ca="1" si="4"/>
        <v>44710</v>
      </c>
      <c r="E305" s="1" t="str">
        <f ca="1">TEXT(Table1[[#This Row],[Date]],"mmm")</f>
        <v>May</v>
      </c>
      <c r="F305" s="1" t="str">
        <f ca="1">TEXT(Table1[[#This Row],[Date]],"yyyy")</f>
        <v>2022</v>
      </c>
      <c r="G305" s="2">
        <v>686</v>
      </c>
      <c r="H305" s="2">
        <v>0.3</v>
      </c>
      <c r="I305" s="2" t="str" cm="1">
        <f t="array" ref="I305">_xlfn.IFS(Table1[[#This Row],[Discount]]&lt;=0.2,"Low",Table1[[#This Row],[Discount]]&lt;=0.4,"Medium",Table1[[#This Row],[Discount]]&gt;0.4,"High")</f>
        <v>Medium</v>
      </c>
      <c r="J305" s="2">
        <f>Table1[[#This Row],[Original Price]]*(1-Table1[[#This Row],[Discount]])</f>
        <v>480.2</v>
      </c>
      <c r="K305">
        <f>VLOOKUP(B305,customers!$A$2:$D$101,2,0)</f>
        <v>40</v>
      </c>
      <c r="L305" t="str" cm="1">
        <f t="array" ref="L305">_xlfn.IFS(Table1[[#This Row],[Age]]&lt;=12,"Kids",Table1[[#This Row],[Age]]&lt;=19,"Teenage",Table1[[#This Row],[Age]]&lt;=29,"Young Adult",Table1[[#This Row],[Age]]&lt;=45,"Adult",Table1[[#This Row],[Age]]&gt;=46,"Senior")</f>
        <v>Adult</v>
      </c>
      <c r="M305" t="str">
        <f>VLOOKUP(B305,customers!A$2:D$101,3,0)</f>
        <v>Udaipur</v>
      </c>
      <c r="N305" t="str">
        <f>VLOOKUP(B305,customers!$A$2:$D$101,4,0)</f>
        <v>Rajasthan</v>
      </c>
      <c r="O305" t="str">
        <f>VLOOKUP(C305,'products '!$A$2:$H$3072,2,0)</f>
        <v>Men</v>
      </c>
      <c r="P305" t="str">
        <f>VLOOKUP(C305,'products '!$A$2:$H$3072,3,0)</f>
        <v>Topwear</v>
      </c>
      <c r="Q305" t="str">
        <f>VLOOKUP(C305,'products '!$A$2:$H$3072,4,0)</f>
        <v>Sweatshirts</v>
      </c>
      <c r="R305" t="str">
        <f>VLOOKUP(C305,'products '!$A$2:$H$3072,5,0)</f>
        <v>Wrogn</v>
      </c>
      <c r="S305">
        <f>VLOOKUP(C305,'products '!$A$2:$H$3072,6,0)</f>
        <v>46</v>
      </c>
      <c r="T305" t="str">
        <f>VLOOKUP(C305,'products '!$A$2:$H$3072,7,0)</f>
        <v>Burgundy</v>
      </c>
      <c r="U305">
        <f>VLOOKUP(C305,'products '!$A$2:$H$3072,8,0)</f>
        <v>4</v>
      </c>
    </row>
    <row r="306" spans="1:21" x14ac:dyDescent="0.3">
      <c r="A306" t="s">
        <v>3723</v>
      </c>
      <c r="B306" t="s">
        <v>3384</v>
      </c>
      <c r="C306" t="s">
        <v>2471</v>
      </c>
      <c r="D306" s="1">
        <f t="shared" ca="1" si="4"/>
        <v>44282</v>
      </c>
      <c r="E306" s="1" t="str">
        <f ca="1">TEXT(Table1[[#This Row],[Date]],"mmm")</f>
        <v>Mar</v>
      </c>
      <c r="F306" s="1" t="str">
        <f ca="1">TEXT(Table1[[#This Row],[Date]],"yyyy")</f>
        <v>2021</v>
      </c>
      <c r="G306" s="2">
        <v>456</v>
      </c>
      <c r="H306" s="2">
        <v>0.32</v>
      </c>
      <c r="I306" s="2" t="str" cm="1">
        <f t="array" ref="I306">_xlfn.IFS(Table1[[#This Row],[Discount]]&lt;=0.2,"Low",Table1[[#This Row],[Discount]]&lt;=0.4,"Medium",Table1[[#This Row],[Discount]]&gt;0.4,"High")</f>
        <v>Medium</v>
      </c>
      <c r="J306" s="2">
        <f>Table1[[#This Row],[Original Price]]*(1-Table1[[#This Row],[Discount]])</f>
        <v>310.08</v>
      </c>
      <c r="K306">
        <f>VLOOKUP(B306,customers!$A$2:$D$101,2,0)</f>
        <v>40</v>
      </c>
      <c r="L306" t="str" cm="1">
        <f t="array" ref="L306">_xlfn.IFS(Table1[[#This Row],[Age]]&lt;=12,"Kids",Table1[[#This Row],[Age]]&lt;=19,"Teenage",Table1[[#This Row],[Age]]&lt;=29,"Young Adult",Table1[[#This Row],[Age]]&lt;=45,"Adult",Table1[[#This Row],[Age]]&gt;=46,"Senior")</f>
        <v>Adult</v>
      </c>
      <c r="M306" t="str">
        <f>VLOOKUP(B306,customers!A$2:D$101,3,0)</f>
        <v>Udaipur</v>
      </c>
      <c r="N306" t="str">
        <f>VLOOKUP(B306,customers!$A$2:$D$101,4,0)</f>
        <v>Rajasthan</v>
      </c>
      <c r="O306" t="str">
        <f>VLOOKUP(C306,'products '!$A$2:$H$3072,2,0)</f>
        <v>Men</v>
      </c>
      <c r="P306" t="str">
        <f>VLOOKUP(C306,'products '!$A$2:$H$3072,3,0)</f>
        <v>Topwear</v>
      </c>
      <c r="Q306" t="str">
        <f>VLOOKUP(C306,'products '!$A$2:$H$3072,4,0)</f>
        <v>Sweatshirts</v>
      </c>
      <c r="R306" t="str">
        <f>VLOOKUP(C306,'products '!$A$2:$H$3072,5,0)</f>
        <v>Wrogn</v>
      </c>
      <c r="S306">
        <f>VLOOKUP(C306,'products '!$A$2:$H$3072,6,0)</f>
        <v>44</v>
      </c>
      <c r="T306" t="str">
        <f>VLOOKUP(C306,'products '!$A$2:$H$3072,7,0)</f>
        <v>Burgundy</v>
      </c>
      <c r="U306">
        <f>VLOOKUP(C306,'products '!$A$2:$H$3072,8,0)</f>
        <v>5</v>
      </c>
    </row>
    <row r="307" spans="1:21" x14ac:dyDescent="0.3">
      <c r="A307" t="s">
        <v>3724</v>
      </c>
      <c r="B307" t="s">
        <v>3384</v>
      </c>
      <c r="C307" t="s">
        <v>2472</v>
      </c>
      <c r="D307" s="1">
        <f t="shared" ca="1" si="4"/>
        <v>44627</v>
      </c>
      <c r="E307" s="1" t="str">
        <f ca="1">TEXT(Table1[[#This Row],[Date]],"mmm")</f>
        <v>Mar</v>
      </c>
      <c r="F307" s="1" t="str">
        <f ca="1">TEXT(Table1[[#This Row],[Date]],"yyyy")</f>
        <v>2022</v>
      </c>
      <c r="G307" s="2">
        <v>516</v>
      </c>
      <c r="H307" s="2">
        <v>0.25</v>
      </c>
      <c r="I307" s="2" t="str" cm="1">
        <f t="array" ref="I307">_xlfn.IFS(Table1[[#This Row],[Discount]]&lt;=0.2,"Low",Table1[[#This Row],[Discount]]&lt;=0.4,"Medium",Table1[[#This Row],[Discount]]&gt;0.4,"High")</f>
        <v>Medium</v>
      </c>
      <c r="J307" s="2">
        <f>Table1[[#This Row],[Original Price]]*(1-Table1[[#This Row],[Discount]])</f>
        <v>387</v>
      </c>
      <c r="K307">
        <f>VLOOKUP(B307,customers!$A$2:$D$101,2,0)</f>
        <v>40</v>
      </c>
      <c r="L307" t="str" cm="1">
        <f t="array" ref="L307">_xlfn.IFS(Table1[[#This Row],[Age]]&lt;=12,"Kids",Table1[[#This Row],[Age]]&lt;=19,"Teenage",Table1[[#This Row],[Age]]&lt;=29,"Young Adult",Table1[[#This Row],[Age]]&lt;=45,"Adult",Table1[[#This Row],[Age]]&gt;=46,"Senior")</f>
        <v>Adult</v>
      </c>
      <c r="M307" t="str">
        <f>VLOOKUP(B307,customers!A$2:D$101,3,0)</f>
        <v>Udaipur</v>
      </c>
      <c r="N307" t="str">
        <f>VLOOKUP(B307,customers!$A$2:$D$101,4,0)</f>
        <v>Rajasthan</v>
      </c>
      <c r="O307" t="str">
        <f>VLOOKUP(C307,'products '!$A$2:$H$3072,2,0)</f>
        <v>Men</v>
      </c>
      <c r="P307" t="str">
        <f>VLOOKUP(C307,'products '!$A$2:$H$3072,3,0)</f>
        <v>Topwear</v>
      </c>
      <c r="Q307" t="str">
        <f>VLOOKUP(C307,'products '!$A$2:$H$3072,4,0)</f>
        <v>Sweatshirts</v>
      </c>
      <c r="R307" t="str">
        <f>VLOOKUP(C307,'products '!$A$2:$H$3072,5,0)</f>
        <v>Wrogn</v>
      </c>
      <c r="S307">
        <f>VLOOKUP(C307,'products '!$A$2:$H$3072,6,0)</f>
        <v>44</v>
      </c>
      <c r="T307" t="str">
        <f>VLOOKUP(C307,'products '!$A$2:$H$3072,7,0)</f>
        <v>Burgundy</v>
      </c>
      <c r="U307">
        <f>VLOOKUP(C307,'products '!$A$2:$H$3072,8,0)</f>
        <v>5</v>
      </c>
    </row>
    <row r="308" spans="1:21" x14ac:dyDescent="0.3">
      <c r="A308" t="s">
        <v>3725</v>
      </c>
      <c r="B308" t="s">
        <v>3384</v>
      </c>
      <c r="C308" t="s">
        <v>2473</v>
      </c>
      <c r="D308" s="1">
        <f t="shared" ca="1" si="4"/>
        <v>44368</v>
      </c>
      <c r="E308" s="1" t="str">
        <f ca="1">TEXT(Table1[[#This Row],[Date]],"mmm")</f>
        <v>Jun</v>
      </c>
      <c r="F308" s="1" t="str">
        <f ca="1">TEXT(Table1[[#This Row],[Date]],"yyyy")</f>
        <v>2021</v>
      </c>
      <c r="G308" s="2">
        <v>355</v>
      </c>
      <c r="H308" s="2">
        <v>0.45</v>
      </c>
      <c r="I308" s="2" t="str" cm="1">
        <f t="array" ref="I308">_xlfn.IFS(Table1[[#This Row],[Discount]]&lt;=0.2,"Low",Table1[[#This Row],[Discount]]&lt;=0.4,"Medium",Table1[[#This Row],[Discount]]&gt;0.4,"High")</f>
        <v>High</v>
      </c>
      <c r="J308" s="2">
        <f>Table1[[#This Row],[Original Price]]*(1-Table1[[#This Row],[Discount]])</f>
        <v>195.25000000000003</v>
      </c>
      <c r="K308">
        <f>VLOOKUP(B308,customers!$A$2:$D$101,2,0)</f>
        <v>40</v>
      </c>
      <c r="L308" t="str" cm="1">
        <f t="array" ref="L308">_xlfn.IFS(Table1[[#This Row],[Age]]&lt;=12,"Kids",Table1[[#This Row],[Age]]&lt;=19,"Teenage",Table1[[#This Row],[Age]]&lt;=29,"Young Adult",Table1[[#This Row],[Age]]&lt;=45,"Adult",Table1[[#This Row],[Age]]&gt;=46,"Senior")</f>
        <v>Adult</v>
      </c>
      <c r="M308" t="str">
        <f>VLOOKUP(B308,customers!A$2:D$101,3,0)</f>
        <v>Udaipur</v>
      </c>
      <c r="N308" t="str">
        <f>VLOOKUP(B308,customers!$A$2:$D$101,4,0)</f>
        <v>Rajasthan</v>
      </c>
      <c r="O308" t="str">
        <f>VLOOKUP(C308,'products '!$A$2:$H$3072,2,0)</f>
        <v>Men</v>
      </c>
      <c r="P308" t="str">
        <f>VLOOKUP(C308,'products '!$A$2:$H$3072,3,0)</f>
        <v>Topwear</v>
      </c>
      <c r="Q308" t="str">
        <f>VLOOKUP(C308,'products '!$A$2:$H$3072,4,0)</f>
        <v>Sweatshirts</v>
      </c>
      <c r="R308" t="str">
        <f>VLOOKUP(C308,'products '!$A$2:$H$3072,5,0)</f>
        <v>Wrogn</v>
      </c>
      <c r="S308">
        <f>VLOOKUP(C308,'products '!$A$2:$H$3072,6,0)</f>
        <v>44</v>
      </c>
      <c r="T308" t="str">
        <f>VLOOKUP(C308,'products '!$A$2:$H$3072,7,0)</f>
        <v>Burgundy</v>
      </c>
      <c r="U308">
        <f>VLOOKUP(C308,'products '!$A$2:$H$3072,8,0)</f>
        <v>3</v>
      </c>
    </row>
    <row r="309" spans="1:21" x14ac:dyDescent="0.3">
      <c r="A309" t="s">
        <v>3726</v>
      </c>
      <c r="B309" t="s">
        <v>3383</v>
      </c>
      <c r="C309" t="s">
        <v>2474</v>
      </c>
      <c r="D309" s="1">
        <f t="shared" ca="1" si="4"/>
        <v>44837</v>
      </c>
      <c r="E309" s="1" t="str">
        <f ca="1">TEXT(Table1[[#This Row],[Date]],"mmm")</f>
        <v>Oct</v>
      </c>
      <c r="F309" s="1" t="str">
        <f ca="1">TEXT(Table1[[#This Row],[Date]],"yyyy")</f>
        <v>2022</v>
      </c>
      <c r="G309" s="2">
        <v>465</v>
      </c>
      <c r="H309" s="2">
        <v>0.15</v>
      </c>
      <c r="I309" s="2" t="str" cm="1">
        <f t="array" ref="I309">_xlfn.IFS(Table1[[#This Row],[Discount]]&lt;=0.2,"Low",Table1[[#This Row],[Discount]]&lt;=0.4,"Medium",Table1[[#This Row],[Discount]]&gt;0.4,"High")</f>
        <v>Low</v>
      </c>
      <c r="J309" s="2">
        <f>Table1[[#This Row],[Original Price]]*(1-Table1[[#This Row],[Discount]])</f>
        <v>395.25</v>
      </c>
      <c r="K309">
        <f>VLOOKUP(B309,customers!$A$2:$D$101,2,0)</f>
        <v>39</v>
      </c>
      <c r="L309" t="str" cm="1">
        <f t="array" ref="L309">_xlfn.IFS(Table1[[#This Row],[Age]]&lt;=12,"Kids",Table1[[#This Row],[Age]]&lt;=19,"Teenage",Table1[[#This Row],[Age]]&lt;=29,"Young Adult",Table1[[#This Row],[Age]]&lt;=45,"Adult",Table1[[#This Row],[Age]]&gt;=46,"Senior")</f>
        <v>Adult</v>
      </c>
      <c r="M309" t="str">
        <f>VLOOKUP(B309,customers!A$2:D$101,3,0)</f>
        <v>Udaipur</v>
      </c>
      <c r="N309" t="str">
        <f>VLOOKUP(B309,customers!$A$2:$D$101,4,0)</f>
        <v>Rajasthan</v>
      </c>
      <c r="O309" t="str">
        <f>VLOOKUP(C309,'products '!$A$2:$H$3072,2,0)</f>
        <v>Men</v>
      </c>
      <c r="P309" t="str">
        <f>VLOOKUP(C309,'products '!$A$2:$H$3072,3,0)</f>
        <v>Topwear</v>
      </c>
      <c r="Q309" t="str">
        <f>VLOOKUP(C309,'products '!$A$2:$H$3072,4,0)</f>
        <v>Sweatshirts</v>
      </c>
      <c r="R309" t="str">
        <f>VLOOKUP(C309,'products '!$A$2:$H$3072,5,0)</f>
        <v>Wrogn</v>
      </c>
      <c r="S309">
        <f>VLOOKUP(C309,'products '!$A$2:$H$3072,6,0)</f>
        <v>44</v>
      </c>
      <c r="T309" t="str">
        <f>VLOOKUP(C309,'products '!$A$2:$H$3072,7,0)</f>
        <v>Coral</v>
      </c>
      <c r="U309">
        <f>VLOOKUP(C309,'products '!$A$2:$H$3072,8,0)</f>
        <v>5</v>
      </c>
    </row>
    <row r="310" spans="1:21" x14ac:dyDescent="0.3">
      <c r="A310" t="s">
        <v>3727</v>
      </c>
      <c r="B310" t="s">
        <v>3383</v>
      </c>
      <c r="C310" t="s">
        <v>2475</v>
      </c>
      <c r="D310" s="1">
        <f t="shared" ca="1" si="4"/>
        <v>44237</v>
      </c>
      <c r="E310" s="1" t="str">
        <f ca="1">TEXT(Table1[[#This Row],[Date]],"mmm")</f>
        <v>Feb</v>
      </c>
      <c r="F310" s="1" t="str">
        <f ca="1">TEXT(Table1[[#This Row],[Date]],"yyyy")</f>
        <v>2021</v>
      </c>
      <c r="G310" s="2">
        <v>965</v>
      </c>
      <c r="H310" s="2">
        <v>0.33</v>
      </c>
      <c r="I310" s="2" t="str" cm="1">
        <f t="array" ref="I310">_xlfn.IFS(Table1[[#This Row],[Discount]]&lt;=0.2,"Low",Table1[[#This Row],[Discount]]&lt;=0.4,"Medium",Table1[[#This Row],[Discount]]&gt;0.4,"High")</f>
        <v>Medium</v>
      </c>
      <c r="J310" s="2">
        <f>Table1[[#This Row],[Original Price]]*(1-Table1[[#This Row],[Discount]])</f>
        <v>646.54999999999995</v>
      </c>
      <c r="K310">
        <f>VLOOKUP(B310,customers!$A$2:$D$101,2,0)</f>
        <v>39</v>
      </c>
      <c r="L310" t="str" cm="1">
        <f t="array" ref="L310">_xlfn.IFS(Table1[[#This Row],[Age]]&lt;=12,"Kids",Table1[[#This Row],[Age]]&lt;=19,"Teenage",Table1[[#This Row],[Age]]&lt;=29,"Young Adult",Table1[[#This Row],[Age]]&lt;=45,"Adult",Table1[[#This Row],[Age]]&gt;=46,"Senior")</f>
        <v>Adult</v>
      </c>
      <c r="M310" t="str">
        <f>VLOOKUP(B310,customers!A$2:D$101,3,0)</f>
        <v>Udaipur</v>
      </c>
      <c r="N310" t="str">
        <f>VLOOKUP(B310,customers!$A$2:$D$101,4,0)</f>
        <v>Rajasthan</v>
      </c>
      <c r="O310" t="str">
        <f>VLOOKUP(C310,'products '!$A$2:$H$3072,2,0)</f>
        <v>Men</v>
      </c>
      <c r="P310" t="str">
        <f>VLOOKUP(C310,'products '!$A$2:$H$3072,3,0)</f>
        <v>Topwear</v>
      </c>
      <c r="Q310" t="str">
        <f>VLOOKUP(C310,'products '!$A$2:$H$3072,4,0)</f>
        <v>Sweatshirts</v>
      </c>
      <c r="R310" t="str">
        <f>VLOOKUP(C310,'products '!$A$2:$H$3072,5,0)</f>
        <v>Wrogn</v>
      </c>
      <c r="S310">
        <f>VLOOKUP(C310,'products '!$A$2:$H$3072,6,0)</f>
        <v>44</v>
      </c>
      <c r="T310" t="str">
        <f>VLOOKUP(C310,'products '!$A$2:$H$3072,7,0)</f>
        <v>Coral</v>
      </c>
      <c r="U310">
        <f>VLOOKUP(C310,'products '!$A$2:$H$3072,8,0)</f>
        <v>5</v>
      </c>
    </row>
    <row r="311" spans="1:21" x14ac:dyDescent="0.3">
      <c r="A311" t="s">
        <v>3728</v>
      </c>
      <c r="B311" t="s">
        <v>3383</v>
      </c>
      <c r="C311" t="s">
        <v>2476</v>
      </c>
      <c r="D311" s="1">
        <f t="shared" ca="1" si="4"/>
        <v>44233</v>
      </c>
      <c r="E311" s="1" t="str">
        <f ca="1">TEXT(Table1[[#This Row],[Date]],"mmm")</f>
        <v>Feb</v>
      </c>
      <c r="F311" s="1" t="str">
        <f ca="1">TEXT(Table1[[#This Row],[Date]],"yyyy")</f>
        <v>2021</v>
      </c>
      <c r="G311" s="2">
        <v>1158</v>
      </c>
      <c r="H311" s="2">
        <v>0.42</v>
      </c>
      <c r="I311" s="2" t="str" cm="1">
        <f t="array" ref="I311">_xlfn.IFS(Table1[[#This Row],[Discount]]&lt;=0.2,"Low",Table1[[#This Row],[Discount]]&lt;=0.4,"Medium",Table1[[#This Row],[Discount]]&gt;0.4,"High")</f>
        <v>High</v>
      </c>
      <c r="J311" s="2">
        <f>Table1[[#This Row],[Original Price]]*(1-Table1[[#This Row],[Discount]])</f>
        <v>671.6400000000001</v>
      </c>
      <c r="K311">
        <f>VLOOKUP(B311,customers!$A$2:$D$101,2,0)</f>
        <v>39</v>
      </c>
      <c r="L311" t="str" cm="1">
        <f t="array" ref="L311">_xlfn.IFS(Table1[[#This Row],[Age]]&lt;=12,"Kids",Table1[[#This Row],[Age]]&lt;=19,"Teenage",Table1[[#This Row],[Age]]&lt;=29,"Young Adult",Table1[[#This Row],[Age]]&lt;=45,"Adult",Table1[[#This Row],[Age]]&gt;=46,"Senior")</f>
        <v>Adult</v>
      </c>
      <c r="M311" t="str">
        <f>VLOOKUP(B311,customers!A$2:D$101,3,0)</f>
        <v>Udaipur</v>
      </c>
      <c r="N311" t="str">
        <f>VLOOKUP(B311,customers!$A$2:$D$101,4,0)</f>
        <v>Rajasthan</v>
      </c>
      <c r="O311" t="str">
        <f>VLOOKUP(C311,'products '!$A$2:$H$3072,2,0)</f>
        <v>Men</v>
      </c>
      <c r="P311" t="str">
        <f>VLOOKUP(C311,'products '!$A$2:$H$3072,3,0)</f>
        <v>Topwear</v>
      </c>
      <c r="Q311" t="str">
        <f>VLOOKUP(C311,'products '!$A$2:$H$3072,4,0)</f>
        <v>Sweatshirts</v>
      </c>
      <c r="R311" t="str">
        <f>VLOOKUP(C311,'products '!$A$2:$H$3072,5,0)</f>
        <v>Wrogn</v>
      </c>
      <c r="S311">
        <f>VLOOKUP(C311,'products '!$A$2:$H$3072,6,0)</f>
        <v>44</v>
      </c>
      <c r="T311" t="str">
        <f>VLOOKUP(C311,'products '!$A$2:$H$3072,7,0)</f>
        <v>Coral</v>
      </c>
      <c r="U311">
        <f>VLOOKUP(C311,'products '!$A$2:$H$3072,8,0)</f>
        <v>4</v>
      </c>
    </row>
    <row r="312" spans="1:21" x14ac:dyDescent="0.3">
      <c r="A312" t="s">
        <v>3729</v>
      </c>
      <c r="B312" t="s">
        <v>3383</v>
      </c>
      <c r="C312" t="s">
        <v>2477</v>
      </c>
      <c r="D312" s="1">
        <f t="shared" ca="1" si="4"/>
        <v>44479</v>
      </c>
      <c r="E312" s="1" t="str">
        <f ca="1">TEXT(Table1[[#This Row],[Date]],"mmm")</f>
        <v>Oct</v>
      </c>
      <c r="F312" s="1" t="str">
        <f ca="1">TEXT(Table1[[#This Row],[Date]],"yyyy")</f>
        <v>2021</v>
      </c>
      <c r="G312" s="2">
        <v>264</v>
      </c>
      <c r="H312" s="2">
        <v>0.42</v>
      </c>
      <c r="I312" s="2" t="str" cm="1">
        <f t="array" ref="I312">_xlfn.IFS(Table1[[#This Row],[Discount]]&lt;=0.2,"Low",Table1[[#This Row],[Discount]]&lt;=0.4,"Medium",Table1[[#This Row],[Discount]]&gt;0.4,"High")</f>
        <v>High</v>
      </c>
      <c r="J312" s="2">
        <f>Table1[[#This Row],[Original Price]]*(1-Table1[[#This Row],[Discount]])</f>
        <v>153.12</v>
      </c>
      <c r="K312">
        <f>VLOOKUP(B312,customers!$A$2:$D$101,2,0)</f>
        <v>39</v>
      </c>
      <c r="L312" t="str" cm="1">
        <f t="array" ref="L312">_xlfn.IFS(Table1[[#This Row],[Age]]&lt;=12,"Kids",Table1[[#This Row],[Age]]&lt;=19,"Teenage",Table1[[#This Row],[Age]]&lt;=29,"Young Adult",Table1[[#This Row],[Age]]&lt;=45,"Adult",Table1[[#This Row],[Age]]&gt;=46,"Senior")</f>
        <v>Adult</v>
      </c>
      <c r="M312" t="str">
        <f>VLOOKUP(B312,customers!A$2:D$101,3,0)</f>
        <v>Udaipur</v>
      </c>
      <c r="N312" t="str">
        <f>VLOOKUP(B312,customers!$A$2:$D$101,4,0)</f>
        <v>Rajasthan</v>
      </c>
      <c r="O312" t="str">
        <f>VLOOKUP(C312,'products '!$A$2:$H$3072,2,0)</f>
        <v>Men</v>
      </c>
      <c r="P312" t="str">
        <f>VLOOKUP(C312,'products '!$A$2:$H$3072,3,0)</f>
        <v>Topwear</v>
      </c>
      <c r="Q312" t="str">
        <f>VLOOKUP(C312,'products '!$A$2:$H$3072,4,0)</f>
        <v>Sweatshirts</v>
      </c>
      <c r="R312" t="str">
        <f>VLOOKUP(C312,'products '!$A$2:$H$3072,5,0)</f>
        <v>Wrogn</v>
      </c>
      <c r="S312">
        <f>VLOOKUP(C312,'products '!$A$2:$H$3072,6,0)</f>
        <v>44</v>
      </c>
      <c r="T312" t="str">
        <f>VLOOKUP(C312,'products '!$A$2:$H$3072,7,0)</f>
        <v>Coral</v>
      </c>
      <c r="U312">
        <f>VLOOKUP(C312,'products '!$A$2:$H$3072,8,0)</f>
        <v>3</v>
      </c>
    </row>
    <row r="313" spans="1:21" x14ac:dyDescent="0.3">
      <c r="A313" t="s">
        <v>3730</v>
      </c>
      <c r="B313" t="s">
        <v>3383</v>
      </c>
      <c r="C313" t="s">
        <v>2478</v>
      </c>
      <c r="D313" s="1">
        <f t="shared" ca="1" si="4"/>
        <v>44532</v>
      </c>
      <c r="E313" s="1" t="str">
        <f ca="1">TEXT(Table1[[#This Row],[Date]],"mmm")</f>
        <v>Dec</v>
      </c>
      <c r="F313" s="1" t="str">
        <f ca="1">TEXT(Table1[[#This Row],[Date]],"yyyy")</f>
        <v>2021</v>
      </c>
      <c r="G313" s="2">
        <v>433</v>
      </c>
      <c r="H313" s="2">
        <v>0.39</v>
      </c>
      <c r="I313" s="2" t="str" cm="1">
        <f t="array" ref="I313">_xlfn.IFS(Table1[[#This Row],[Discount]]&lt;=0.2,"Low",Table1[[#This Row],[Discount]]&lt;=0.4,"Medium",Table1[[#This Row],[Discount]]&gt;0.4,"High")</f>
        <v>Medium</v>
      </c>
      <c r="J313" s="2">
        <f>Table1[[#This Row],[Original Price]]*(1-Table1[[#This Row],[Discount]])</f>
        <v>264.13</v>
      </c>
      <c r="K313">
        <f>VLOOKUP(B313,customers!$A$2:$D$101,2,0)</f>
        <v>39</v>
      </c>
      <c r="L313" t="str" cm="1">
        <f t="array" ref="L313">_xlfn.IFS(Table1[[#This Row],[Age]]&lt;=12,"Kids",Table1[[#This Row],[Age]]&lt;=19,"Teenage",Table1[[#This Row],[Age]]&lt;=29,"Young Adult",Table1[[#This Row],[Age]]&lt;=45,"Adult",Table1[[#This Row],[Age]]&gt;=46,"Senior")</f>
        <v>Adult</v>
      </c>
      <c r="M313" t="str">
        <f>VLOOKUP(B313,customers!A$2:D$101,3,0)</f>
        <v>Udaipur</v>
      </c>
      <c r="N313" t="str">
        <f>VLOOKUP(B313,customers!$A$2:$D$101,4,0)</f>
        <v>Rajasthan</v>
      </c>
      <c r="O313" t="str">
        <f>VLOOKUP(C313,'products '!$A$2:$H$3072,2,0)</f>
        <v>Men</v>
      </c>
      <c r="P313" t="str">
        <f>VLOOKUP(C313,'products '!$A$2:$H$3072,3,0)</f>
        <v>Topwear</v>
      </c>
      <c r="Q313" t="str">
        <f>VLOOKUP(C313,'products '!$A$2:$H$3072,4,0)</f>
        <v>Sweatshirts</v>
      </c>
      <c r="R313" t="str">
        <f>VLOOKUP(C313,'products '!$A$2:$H$3072,5,0)</f>
        <v>Wrogn</v>
      </c>
      <c r="S313">
        <f>VLOOKUP(C313,'products '!$A$2:$H$3072,6,0)</f>
        <v>40</v>
      </c>
      <c r="T313" t="str">
        <f>VLOOKUP(C313,'products '!$A$2:$H$3072,7,0)</f>
        <v>Coral</v>
      </c>
      <c r="U313">
        <f>VLOOKUP(C313,'products '!$A$2:$H$3072,8,0)</f>
        <v>3</v>
      </c>
    </row>
    <row r="314" spans="1:21" x14ac:dyDescent="0.3">
      <c r="A314" t="s">
        <v>3731</v>
      </c>
      <c r="B314" t="s">
        <v>3383</v>
      </c>
      <c r="C314" t="s">
        <v>2479</v>
      </c>
      <c r="D314" s="1">
        <f t="shared" ca="1" si="4"/>
        <v>44691</v>
      </c>
      <c r="E314" s="1" t="str">
        <f ca="1">TEXT(Table1[[#This Row],[Date]],"mmm")</f>
        <v>May</v>
      </c>
      <c r="F314" s="1" t="str">
        <f ca="1">TEXT(Table1[[#This Row],[Date]],"yyyy")</f>
        <v>2022</v>
      </c>
      <c r="G314" s="2">
        <v>562</v>
      </c>
      <c r="H314" s="2">
        <v>0.39</v>
      </c>
      <c r="I314" s="2" t="str" cm="1">
        <f t="array" ref="I314">_xlfn.IFS(Table1[[#This Row],[Discount]]&lt;=0.2,"Low",Table1[[#This Row],[Discount]]&lt;=0.4,"Medium",Table1[[#This Row],[Discount]]&gt;0.4,"High")</f>
        <v>Medium</v>
      </c>
      <c r="J314" s="2">
        <f>Table1[[#This Row],[Original Price]]*(1-Table1[[#This Row],[Discount]])</f>
        <v>342.82</v>
      </c>
      <c r="K314">
        <f>VLOOKUP(B314,customers!$A$2:$D$101,2,0)</f>
        <v>39</v>
      </c>
      <c r="L314" t="str" cm="1">
        <f t="array" ref="L314">_xlfn.IFS(Table1[[#This Row],[Age]]&lt;=12,"Kids",Table1[[#This Row],[Age]]&lt;=19,"Teenage",Table1[[#This Row],[Age]]&lt;=29,"Young Adult",Table1[[#This Row],[Age]]&lt;=45,"Adult",Table1[[#This Row],[Age]]&gt;=46,"Senior")</f>
        <v>Adult</v>
      </c>
      <c r="M314" t="str">
        <f>VLOOKUP(B314,customers!A$2:D$101,3,0)</f>
        <v>Udaipur</v>
      </c>
      <c r="N314" t="str">
        <f>VLOOKUP(B314,customers!$A$2:$D$101,4,0)</f>
        <v>Rajasthan</v>
      </c>
      <c r="O314" t="str">
        <f>VLOOKUP(C314,'products '!$A$2:$H$3072,2,0)</f>
        <v>Men</v>
      </c>
      <c r="P314" t="str">
        <f>VLOOKUP(C314,'products '!$A$2:$H$3072,3,0)</f>
        <v>Topwear</v>
      </c>
      <c r="Q314" t="str">
        <f>VLOOKUP(C314,'products '!$A$2:$H$3072,4,0)</f>
        <v>Sweatshirts</v>
      </c>
      <c r="R314" t="str">
        <f>VLOOKUP(C314,'products '!$A$2:$H$3072,5,0)</f>
        <v>Wrogn</v>
      </c>
      <c r="S314">
        <f>VLOOKUP(C314,'products '!$A$2:$H$3072,6,0)</f>
        <v>40</v>
      </c>
      <c r="T314" t="str">
        <f>VLOOKUP(C314,'products '!$A$2:$H$3072,7,0)</f>
        <v>Lavender</v>
      </c>
      <c r="U314">
        <f>VLOOKUP(C314,'products '!$A$2:$H$3072,8,0)</f>
        <v>3</v>
      </c>
    </row>
    <row r="315" spans="1:21" x14ac:dyDescent="0.3">
      <c r="A315" t="s">
        <v>3732</v>
      </c>
      <c r="B315" t="s">
        <v>3383</v>
      </c>
      <c r="C315" t="s">
        <v>2480</v>
      </c>
      <c r="D315" s="1">
        <f t="shared" ca="1" si="4"/>
        <v>44700</v>
      </c>
      <c r="E315" s="1" t="str">
        <f ca="1">TEXT(Table1[[#This Row],[Date]],"mmm")</f>
        <v>May</v>
      </c>
      <c r="F315" s="1" t="str">
        <f ca="1">TEXT(Table1[[#This Row],[Date]],"yyyy")</f>
        <v>2022</v>
      </c>
      <c r="G315" s="2">
        <v>423</v>
      </c>
      <c r="H315" s="2">
        <v>0.39</v>
      </c>
      <c r="I315" s="2" t="str" cm="1">
        <f t="array" ref="I315">_xlfn.IFS(Table1[[#This Row],[Discount]]&lt;=0.2,"Low",Table1[[#This Row],[Discount]]&lt;=0.4,"Medium",Table1[[#This Row],[Discount]]&gt;0.4,"High")</f>
        <v>Medium</v>
      </c>
      <c r="J315" s="2">
        <f>Table1[[#This Row],[Original Price]]*(1-Table1[[#This Row],[Discount]])</f>
        <v>258.02999999999997</v>
      </c>
      <c r="K315">
        <f>VLOOKUP(B315,customers!$A$2:$D$101,2,0)</f>
        <v>39</v>
      </c>
      <c r="L315" t="str" cm="1">
        <f t="array" ref="L315">_xlfn.IFS(Table1[[#This Row],[Age]]&lt;=12,"Kids",Table1[[#This Row],[Age]]&lt;=19,"Teenage",Table1[[#This Row],[Age]]&lt;=29,"Young Adult",Table1[[#This Row],[Age]]&lt;=45,"Adult",Table1[[#This Row],[Age]]&gt;=46,"Senior")</f>
        <v>Adult</v>
      </c>
      <c r="M315" t="str">
        <f>VLOOKUP(B315,customers!A$2:D$101,3,0)</f>
        <v>Udaipur</v>
      </c>
      <c r="N315" t="str">
        <f>VLOOKUP(B315,customers!$A$2:$D$101,4,0)</f>
        <v>Rajasthan</v>
      </c>
      <c r="O315" t="str">
        <f>VLOOKUP(C315,'products '!$A$2:$H$3072,2,0)</f>
        <v>Men</v>
      </c>
      <c r="P315" t="str">
        <f>VLOOKUP(C315,'products '!$A$2:$H$3072,3,0)</f>
        <v>Topwear</v>
      </c>
      <c r="Q315" t="str">
        <f>VLOOKUP(C315,'products '!$A$2:$H$3072,4,0)</f>
        <v>Sweatshirts</v>
      </c>
      <c r="R315" t="str">
        <f>VLOOKUP(C315,'products '!$A$2:$H$3072,5,0)</f>
        <v>Wrogn</v>
      </c>
      <c r="S315">
        <f>VLOOKUP(C315,'products '!$A$2:$H$3072,6,0)</f>
        <v>40</v>
      </c>
      <c r="T315" t="str">
        <f>VLOOKUP(C315,'products '!$A$2:$H$3072,7,0)</f>
        <v>Lavender</v>
      </c>
      <c r="U315">
        <f>VLOOKUP(C315,'products '!$A$2:$H$3072,8,0)</f>
        <v>3</v>
      </c>
    </row>
    <row r="316" spans="1:21" x14ac:dyDescent="0.3">
      <c r="A316" t="s">
        <v>3733</v>
      </c>
      <c r="B316" t="s">
        <v>3383</v>
      </c>
      <c r="C316" t="s">
        <v>2481</v>
      </c>
      <c r="D316" s="1">
        <f t="shared" ca="1" si="4"/>
        <v>44776</v>
      </c>
      <c r="E316" s="1" t="str">
        <f ca="1">TEXT(Table1[[#This Row],[Date]],"mmm")</f>
        <v>Aug</v>
      </c>
      <c r="F316" s="1" t="str">
        <f ca="1">TEXT(Table1[[#This Row],[Date]],"yyyy")</f>
        <v>2022</v>
      </c>
      <c r="G316" s="2">
        <v>621</v>
      </c>
      <c r="H316" s="2">
        <v>0.39</v>
      </c>
      <c r="I316" s="2" t="str" cm="1">
        <f t="array" ref="I316">_xlfn.IFS(Table1[[#This Row],[Discount]]&lt;=0.2,"Low",Table1[[#This Row],[Discount]]&lt;=0.4,"Medium",Table1[[#This Row],[Discount]]&gt;0.4,"High")</f>
        <v>Medium</v>
      </c>
      <c r="J316" s="2">
        <f>Table1[[#This Row],[Original Price]]*(1-Table1[[#This Row],[Discount]])</f>
        <v>378.81</v>
      </c>
      <c r="K316">
        <f>VLOOKUP(B316,customers!$A$2:$D$101,2,0)</f>
        <v>39</v>
      </c>
      <c r="L316" t="str" cm="1">
        <f t="array" ref="L316">_xlfn.IFS(Table1[[#This Row],[Age]]&lt;=12,"Kids",Table1[[#This Row],[Age]]&lt;=19,"Teenage",Table1[[#This Row],[Age]]&lt;=29,"Young Adult",Table1[[#This Row],[Age]]&lt;=45,"Adult",Table1[[#This Row],[Age]]&gt;=46,"Senior")</f>
        <v>Adult</v>
      </c>
      <c r="M316" t="str">
        <f>VLOOKUP(B316,customers!A$2:D$101,3,0)</f>
        <v>Udaipur</v>
      </c>
      <c r="N316" t="str">
        <f>VLOOKUP(B316,customers!$A$2:$D$101,4,0)</f>
        <v>Rajasthan</v>
      </c>
      <c r="O316" t="str">
        <f>VLOOKUP(C316,'products '!$A$2:$H$3072,2,0)</f>
        <v>Men</v>
      </c>
      <c r="P316" t="str">
        <f>VLOOKUP(C316,'products '!$A$2:$H$3072,3,0)</f>
        <v>Topwear</v>
      </c>
      <c r="Q316" t="str">
        <f>VLOOKUP(C316,'products '!$A$2:$H$3072,4,0)</f>
        <v>Sweatshirts</v>
      </c>
      <c r="R316" t="str">
        <f>VLOOKUP(C316,'products '!$A$2:$H$3072,5,0)</f>
        <v>Wrogn</v>
      </c>
      <c r="S316">
        <f>VLOOKUP(C316,'products '!$A$2:$H$3072,6,0)</f>
        <v>40</v>
      </c>
      <c r="T316" t="str">
        <f>VLOOKUP(C316,'products '!$A$2:$H$3072,7,0)</f>
        <v>Lavender</v>
      </c>
      <c r="U316">
        <f>VLOOKUP(C316,'products '!$A$2:$H$3072,8,0)</f>
        <v>3</v>
      </c>
    </row>
    <row r="317" spans="1:21" x14ac:dyDescent="0.3">
      <c r="A317" t="s">
        <v>3734</v>
      </c>
      <c r="B317" t="s">
        <v>3285</v>
      </c>
      <c r="C317" t="s">
        <v>2482</v>
      </c>
      <c r="D317" s="1">
        <f t="shared" ca="1" si="4"/>
        <v>44763</v>
      </c>
      <c r="E317" s="1" t="str">
        <f ca="1">TEXT(Table1[[#This Row],[Date]],"mmm")</f>
        <v>Jul</v>
      </c>
      <c r="F317" s="1" t="str">
        <f ca="1">TEXT(Table1[[#This Row],[Date]],"yyyy")</f>
        <v>2022</v>
      </c>
      <c r="G317" s="2">
        <v>333</v>
      </c>
      <c r="H317" s="2">
        <v>0.3</v>
      </c>
      <c r="I317" s="2" t="str" cm="1">
        <f t="array" ref="I317">_xlfn.IFS(Table1[[#This Row],[Discount]]&lt;=0.2,"Low",Table1[[#This Row],[Discount]]&lt;=0.4,"Medium",Table1[[#This Row],[Discount]]&gt;0.4,"High")</f>
        <v>Medium</v>
      </c>
      <c r="J317" s="2">
        <f>Table1[[#This Row],[Original Price]]*(1-Table1[[#This Row],[Discount]])</f>
        <v>233.1</v>
      </c>
      <c r="K317">
        <f>VLOOKUP(B317,customers!$A$2:$D$101,2,0)</f>
        <v>30</v>
      </c>
      <c r="L317" t="str" cm="1">
        <f t="array" ref="L317">_xlfn.IFS(Table1[[#This Row],[Age]]&lt;=12,"Kids",Table1[[#This Row],[Age]]&lt;=19,"Teenage",Table1[[#This Row],[Age]]&lt;=29,"Young Adult",Table1[[#This Row],[Age]]&lt;=45,"Adult",Table1[[#This Row],[Age]]&gt;=46,"Senior")</f>
        <v>Adult</v>
      </c>
      <c r="M317" t="str">
        <f>VLOOKUP(B317,customers!A$2:D$101,3,0)</f>
        <v>Mumbai</v>
      </c>
      <c r="N317" t="str">
        <f>VLOOKUP(B317,customers!$A$2:$D$101,4,0)</f>
        <v>Maharashtra</v>
      </c>
      <c r="O317" t="str">
        <f>VLOOKUP(C317,'products '!$A$2:$H$3072,2,0)</f>
        <v>Men</v>
      </c>
      <c r="P317" t="str">
        <f>VLOOKUP(C317,'products '!$A$2:$H$3072,3,0)</f>
        <v>Topwear</v>
      </c>
      <c r="Q317" t="str">
        <f>VLOOKUP(C317,'products '!$A$2:$H$3072,4,0)</f>
        <v>Sweatshirts</v>
      </c>
      <c r="R317" t="str">
        <f>VLOOKUP(C317,'products '!$A$2:$H$3072,5,0)</f>
        <v>Woodland</v>
      </c>
      <c r="S317">
        <f>VLOOKUP(C317,'products '!$A$2:$H$3072,6,0)</f>
        <v>38</v>
      </c>
      <c r="T317" t="str">
        <f>VLOOKUP(C317,'products '!$A$2:$H$3072,7,0)</f>
        <v>Lavender</v>
      </c>
      <c r="U317">
        <f>VLOOKUP(C317,'products '!$A$2:$H$3072,8,0)</f>
        <v>3</v>
      </c>
    </row>
    <row r="318" spans="1:21" x14ac:dyDescent="0.3">
      <c r="A318" t="s">
        <v>3735</v>
      </c>
      <c r="B318" t="s">
        <v>3286</v>
      </c>
      <c r="C318" t="s">
        <v>2483</v>
      </c>
      <c r="D318" s="1">
        <f t="shared" ca="1" si="4"/>
        <v>44356</v>
      </c>
      <c r="E318" s="1" t="str">
        <f ca="1">TEXT(Table1[[#This Row],[Date]],"mmm")</f>
        <v>Jun</v>
      </c>
      <c r="F318" s="1" t="str">
        <f ca="1">TEXT(Table1[[#This Row],[Date]],"yyyy")</f>
        <v>2021</v>
      </c>
      <c r="G318" s="2">
        <v>236</v>
      </c>
      <c r="H318" s="2">
        <v>0.3</v>
      </c>
      <c r="I318" s="2" t="str" cm="1">
        <f t="array" ref="I318">_xlfn.IFS(Table1[[#This Row],[Discount]]&lt;=0.2,"Low",Table1[[#This Row],[Discount]]&lt;=0.4,"Medium",Table1[[#This Row],[Discount]]&gt;0.4,"High")</f>
        <v>Medium</v>
      </c>
      <c r="J318" s="2">
        <f>Table1[[#This Row],[Original Price]]*(1-Table1[[#This Row],[Discount]])</f>
        <v>165.2</v>
      </c>
      <c r="K318">
        <f>VLOOKUP(B318,customers!$A$2:$D$101,2,0)</f>
        <v>35</v>
      </c>
      <c r="L318" t="str" cm="1">
        <f t="array" ref="L318">_xlfn.IFS(Table1[[#This Row],[Age]]&lt;=12,"Kids",Table1[[#This Row],[Age]]&lt;=19,"Teenage",Table1[[#This Row],[Age]]&lt;=29,"Young Adult",Table1[[#This Row],[Age]]&lt;=45,"Adult",Table1[[#This Row],[Age]]&gt;=46,"Senior")</f>
        <v>Adult</v>
      </c>
      <c r="M318" t="str">
        <f>VLOOKUP(B318,customers!A$2:D$101,3,0)</f>
        <v>Mumbai</v>
      </c>
      <c r="N318" t="str">
        <f>VLOOKUP(B318,customers!$A$2:$D$101,4,0)</f>
        <v>Maharashtra</v>
      </c>
      <c r="O318" t="str">
        <f>VLOOKUP(C318,'products '!$A$2:$H$3072,2,0)</f>
        <v>Men</v>
      </c>
      <c r="P318" t="str">
        <f>VLOOKUP(C318,'products '!$A$2:$H$3072,3,0)</f>
        <v>Topwear</v>
      </c>
      <c r="Q318" t="str">
        <f>VLOOKUP(C318,'products '!$A$2:$H$3072,4,0)</f>
        <v>Sweatshirts</v>
      </c>
      <c r="R318" t="str">
        <f>VLOOKUP(C318,'products '!$A$2:$H$3072,5,0)</f>
        <v>Woodland</v>
      </c>
      <c r="S318">
        <f>VLOOKUP(C318,'products '!$A$2:$H$3072,6,0)</f>
        <v>38</v>
      </c>
      <c r="T318" t="str">
        <f>VLOOKUP(C318,'products '!$A$2:$H$3072,7,0)</f>
        <v>Gold</v>
      </c>
      <c r="U318">
        <f>VLOOKUP(C318,'products '!$A$2:$H$3072,8,0)</f>
        <v>2</v>
      </c>
    </row>
    <row r="319" spans="1:21" x14ac:dyDescent="0.3">
      <c r="A319" t="s">
        <v>3736</v>
      </c>
      <c r="B319" t="s">
        <v>3287</v>
      </c>
      <c r="C319" t="s">
        <v>2484</v>
      </c>
      <c r="D319" s="1">
        <f t="shared" ca="1" si="4"/>
        <v>44215</v>
      </c>
      <c r="E319" s="1" t="str">
        <f ca="1">TEXT(Table1[[#This Row],[Date]],"mmm")</f>
        <v>Jan</v>
      </c>
      <c r="F319" s="1" t="str">
        <f ca="1">TEXT(Table1[[#This Row],[Date]],"yyyy")</f>
        <v>2021</v>
      </c>
      <c r="G319" s="2">
        <v>456</v>
      </c>
      <c r="H319" s="2">
        <v>0.3</v>
      </c>
      <c r="I319" s="2" t="str" cm="1">
        <f t="array" ref="I319">_xlfn.IFS(Table1[[#This Row],[Discount]]&lt;=0.2,"Low",Table1[[#This Row],[Discount]]&lt;=0.4,"Medium",Table1[[#This Row],[Discount]]&gt;0.4,"High")</f>
        <v>Medium</v>
      </c>
      <c r="J319" s="2">
        <f>Table1[[#This Row],[Original Price]]*(1-Table1[[#This Row],[Discount]])</f>
        <v>319.2</v>
      </c>
      <c r="K319">
        <f>VLOOKUP(B319,customers!$A$2:$D$101,2,0)</f>
        <v>36</v>
      </c>
      <c r="L319" t="str" cm="1">
        <f t="array" ref="L319">_xlfn.IFS(Table1[[#This Row],[Age]]&lt;=12,"Kids",Table1[[#This Row],[Age]]&lt;=19,"Teenage",Table1[[#This Row],[Age]]&lt;=29,"Young Adult",Table1[[#This Row],[Age]]&lt;=45,"Adult",Table1[[#This Row],[Age]]&gt;=46,"Senior")</f>
        <v>Adult</v>
      </c>
      <c r="M319" t="str">
        <f>VLOOKUP(B319,customers!A$2:D$101,3,0)</f>
        <v>Mumbai</v>
      </c>
      <c r="N319" t="str">
        <f>VLOOKUP(B319,customers!$A$2:$D$101,4,0)</f>
        <v>Maharashtra</v>
      </c>
      <c r="O319" t="str">
        <f>VLOOKUP(C319,'products '!$A$2:$H$3072,2,0)</f>
        <v>Men</v>
      </c>
      <c r="P319" t="str">
        <f>VLOOKUP(C319,'products '!$A$2:$H$3072,3,0)</f>
        <v>Topwear</v>
      </c>
      <c r="Q319" t="str">
        <f>VLOOKUP(C319,'products '!$A$2:$H$3072,4,0)</f>
        <v>Sweatshirts</v>
      </c>
      <c r="R319" t="str">
        <f>VLOOKUP(C319,'products '!$A$2:$H$3072,5,0)</f>
        <v>Woodland</v>
      </c>
      <c r="S319">
        <f>VLOOKUP(C319,'products '!$A$2:$H$3072,6,0)</f>
        <v>38</v>
      </c>
      <c r="T319" t="str">
        <f>VLOOKUP(C319,'products '!$A$2:$H$3072,7,0)</f>
        <v>Gold</v>
      </c>
      <c r="U319">
        <f>VLOOKUP(C319,'products '!$A$2:$H$3072,8,0)</f>
        <v>2</v>
      </c>
    </row>
    <row r="320" spans="1:21" x14ac:dyDescent="0.3">
      <c r="A320" t="s">
        <v>3737</v>
      </c>
      <c r="B320" t="s">
        <v>3288</v>
      </c>
      <c r="C320" t="s">
        <v>2485</v>
      </c>
      <c r="D320" s="1">
        <f t="shared" ca="1" si="4"/>
        <v>44691</v>
      </c>
      <c r="E320" s="1" t="str">
        <f ca="1">TEXT(Table1[[#This Row],[Date]],"mmm")</f>
        <v>May</v>
      </c>
      <c r="F320" s="1" t="str">
        <f ca="1">TEXT(Table1[[#This Row],[Date]],"yyyy")</f>
        <v>2022</v>
      </c>
      <c r="G320" s="2">
        <v>963</v>
      </c>
      <c r="H320" s="2">
        <v>0.25</v>
      </c>
      <c r="I320" s="2" t="str" cm="1">
        <f t="array" ref="I320">_xlfn.IFS(Table1[[#This Row],[Discount]]&lt;=0.2,"Low",Table1[[#This Row],[Discount]]&lt;=0.4,"Medium",Table1[[#This Row],[Discount]]&gt;0.4,"High")</f>
        <v>Medium</v>
      </c>
      <c r="J320" s="2">
        <f>Table1[[#This Row],[Original Price]]*(1-Table1[[#This Row],[Discount]])</f>
        <v>722.25</v>
      </c>
      <c r="K320">
        <f>VLOOKUP(B320,customers!$A$2:$D$101,2,0)</f>
        <v>40</v>
      </c>
      <c r="L320" t="str" cm="1">
        <f t="array" ref="L320">_xlfn.IFS(Table1[[#This Row],[Age]]&lt;=12,"Kids",Table1[[#This Row],[Age]]&lt;=19,"Teenage",Table1[[#This Row],[Age]]&lt;=29,"Young Adult",Table1[[#This Row],[Age]]&lt;=45,"Adult",Table1[[#This Row],[Age]]&gt;=46,"Senior")</f>
        <v>Adult</v>
      </c>
      <c r="M320" t="str">
        <f>VLOOKUP(B320,customers!A$2:D$101,3,0)</f>
        <v>Pune</v>
      </c>
      <c r="N320" t="str">
        <f>VLOOKUP(B320,customers!$A$2:$D$101,4,0)</f>
        <v>Maharashtra</v>
      </c>
      <c r="O320" t="str">
        <f>VLOOKUP(C320,'products '!$A$2:$H$3072,2,0)</f>
        <v>Men</v>
      </c>
      <c r="P320" t="str">
        <f>VLOOKUP(C320,'products '!$A$2:$H$3072,3,0)</f>
        <v>Topwear</v>
      </c>
      <c r="Q320" t="str">
        <f>VLOOKUP(C320,'products '!$A$2:$H$3072,4,0)</f>
        <v>Sweatshirts</v>
      </c>
      <c r="R320" t="str">
        <f>VLOOKUP(C320,'products '!$A$2:$H$3072,5,0)</f>
        <v>Woodland</v>
      </c>
      <c r="S320">
        <f>VLOOKUP(C320,'products '!$A$2:$H$3072,6,0)</f>
        <v>38</v>
      </c>
      <c r="T320" t="str">
        <f>VLOOKUP(C320,'products '!$A$2:$H$3072,7,0)</f>
        <v>Gold</v>
      </c>
      <c r="U320">
        <f>VLOOKUP(C320,'products '!$A$2:$H$3072,8,0)</f>
        <v>2</v>
      </c>
    </row>
    <row r="321" spans="1:21" x14ac:dyDescent="0.3">
      <c r="A321" t="s">
        <v>3738</v>
      </c>
      <c r="B321" t="s">
        <v>3289</v>
      </c>
      <c r="C321" t="s">
        <v>2486</v>
      </c>
      <c r="D321" s="1">
        <f t="shared" ca="1" si="4"/>
        <v>44490</v>
      </c>
      <c r="E321" s="1" t="str">
        <f ca="1">TEXT(Table1[[#This Row],[Date]],"mmm")</f>
        <v>Oct</v>
      </c>
      <c r="F321" s="1" t="str">
        <f ca="1">TEXT(Table1[[#This Row],[Date]],"yyyy")</f>
        <v>2021</v>
      </c>
      <c r="G321" s="2">
        <v>234</v>
      </c>
      <c r="H321" s="2">
        <v>0.25</v>
      </c>
      <c r="I321" s="2" t="str" cm="1">
        <f t="array" ref="I321">_xlfn.IFS(Table1[[#This Row],[Discount]]&lt;=0.2,"Low",Table1[[#This Row],[Discount]]&lt;=0.4,"Medium",Table1[[#This Row],[Discount]]&gt;0.4,"High")</f>
        <v>Medium</v>
      </c>
      <c r="J321" s="2">
        <f>Table1[[#This Row],[Original Price]]*(1-Table1[[#This Row],[Discount]])</f>
        <v>175.5</v>
      </c>
      <c r="K321">
        <f>VLOOKUP(B321,customers!$A$2:$D$101,2,0)</f>
        <v>25</v>
      </c>
      <c r="L321" t="str" cm="1">
        <f t="array" ref="L321">_xlfn.IFS(Table1[[#This Row],[Age]]&lt;=12,"Kids",Table1[[#This Row],[Age]]&lt;=19,"Teenage",Table1[[#This Row],[Age]]&lt;=29,"Young Adult",Table1[[#This Row],[Age]]&lt;=45,"Adult",Table1[[#This Row],[Age]]&gt;=46,"Senior")</f>
        <v>Young Adult</v>
      </c>
      <c r="M321" t="str">
        <f>VLOOKUP(B321,customers!A$2:D$101,3,0)</f>
        <v>Pune</v>
      </c>
      <c r="N321" t="str">
        <f>VLOOKUP(B321,customers!$A$2:$D$101,4,0)</f>
        <v>Maharashtra</v>
      </c>
      <c r="O321" t="str">
        <f>VLOOKUP(C321,'products '!$A$2:$H$3072,2,0)</f>
        <v>Men</v>
      </c>
      <c r="P321" t="str">
        <f>VLOOKUP(C321,'products '!$A$2:$H$3072,3,0)</f>
        <v>Topwear</v>
      </c>
      <c r="Q321" t="str">
        <f>VLOOKUP(C321,'products '!$A$2:$H$3072,4,0)</f>
        <v>Sweatshirts</v>
      </c>
      <c r="R321" t="str">
        <f>VLOOKUP(C321,'products '!$A$2:$H$3072,5,0)</f>
        <v>Woodland</v>
      </c>
      <c r="S321">
        <f>VLOOKUP(C321,'products '!$A$2:$H$3072,6,0)</f>
        <v>38</v>
      </c>
      <c r="T321" t="str">
        <f>VLOOKUP(C321,'products '!$A$2:$H$3072,7,0)</f>
        <v>Gold</v>
      </c>
      <c r="U321">
        <f>VLOOKUP(C321,'products '!$A$2:$H$3072,8,0)</f>
        <v>2</v>
      </c>
    </row>
    <row r="322" spans="1:21" x14ac:dyDescent="0.3">
      <c r="A322" t="s">
        <v>3739</v>
      </c>
      <c r="B322" t="s">
        <v>3290</v>
      </c>
      <c r="C322" t="s">
        <v>2487</v>
      </c>
      <c r="D322" s="1">
        <f t="shared" ca="1" si="4"/>
        <v>44808</v>
      </c>
      <c r="E322" s="1" t="str">
        <f ca="1">TEXT(Table1[[#This Row],[Date]],"mmm")</f>
        <v>Sep</v>
      </c>
      <c r="F322" s="1" t="str">
        <f ca="1">TEXT(Table1[[#This Row],[Date]],"yyyy")</f>
        <v>2022</v>
      </c>
      <c r="G322" s="2">
        <v>456</v>
      </c>
      <c r="H322" s="2">
        <v>0.3</v>
      </c>
      <c r="I322" s="2" t="str" cm="1">
        <f t="array" ref="I322">_xlfn.IFS(Table1[[#This Row],[Discount]]&lt;=0.2,"Low",Table1[[#This Row],[Discount]]&lt;=0.4,"Medium",Table1[[#This Row],[Discount]]&gt;0.4,"High")</f>
        <v>Medium</v>
      </c>
      <c r="J322" s="2">
        <f>Table1[[#This Row],[Original Price]]*(1-Table1[[#This Row],[Discount]])</f>
        <v>319.2</v>
      </c>
      <c r="K322">
        <f>VLOOKUP(B322,customers!$A$2:$D$101,2,0)</f>
        <v>16</v>
      </c>
      <c r="L322" t="str" cm="1">
        <f t="array" ref="L322">_xlfn.IFS(Table1[[#This Row],[Age]]&lt;=12,"Kids",Table1[[#This Row],[Age]]&lt;=19,"Teenage",Table1[[#This Row],[Age]]&lt;=29,"Young Adult",Table1[[#This Row],[Age]]&lt;=45,"Adult",Table1[[#This Row],[Age]]&gt;=46,"Senior")</f>
        <v>Teenage</v>
      </c>
      <c r="M322" t="str">
        <f>VLOOKUP(B322,customers!A$2:D$101,3,0)</f>
        <v>Pune</v>
      </c>
      <c r="N322" t="str">
        <f>VLOOKUP(B322,customers!$A$2:$D$101,4,0)</f>
        <v>Maharashtra</v>
      </c>
      <c r="O322" t="str">
        <f>VLOOKUP(C322,'products '!$A$2:$H$3072,2,0)</f>
        <v>Men</v>
      </c>
      <c r="P322" t="str">
        <f>VLOOKUP(C322,'products '!$A$2:$H$3072,3,0)</f>
        <v>Topwear</v>
      </c>
      <c r="Q322" t="str">
        <f>VLOOKUP(C322,'products '!$A$2:$H$3072,4,0)</f>
        <v>Sweatshirts</v>
      </c>
      <c r="R322" t="str">
        <f>VLOOKUP(C322,'products '!$A$2:$H$3072,5,0)</f>
        <v>Woodland</v>
      </c>
      <c r="S322">
        <f>VLOOKUP(C322,'products '!$A$2:$H$3072,6,0)</f>
        <v>38</v>
      </c>
      <c r="T322" t="str">
        <f>VLOOKUP(C322,'products '!$A$2:$H$3072,7,0)</f>
        <v>Gold</v>
      </c>
      <c r="U322">
        <f>VLOOKUP(C322,'products '!$A$2:$H$3072,8,0)</f>
        <v>2</v>
      </c>
    </row>
    <row r="323" spans="1:21" x14ac:dyDescent="0.3">
      <c r="A323" t="s">
        <v>3740</v>
      </c>
      <c r="B323" t="s">
        <v>3291</v>
      </c>
      <c r="C323" t="s">
        <v>2487</v>
      </c>
      <c r="D323" s="1">
        <f t="shared" ref="D323:D386" ca="1" si="5">RANDBETWEEN(DATE(2021,1,1),DATE(2023,3,31))</f>
        <v>44234</v>
      </c>
      <c r="E323" s="1" t="str">
        <f ca="1">TEXT(Table1[[#This Row],[Date]],"mmm")</f>
        <v>Feb</v>
      </c>
      <c r="F323" s="1" t="str">
        <f ca="1">TEXT(Table1[[#This Row],[Date]],"yyyy")</f>
        <v>2021</v>
      </c>
      <c r="G323" s="2">
        <v>564</v>
      </c>
      <c r="H323" s="2">
        <v>0.3</v>
      </c>
      <c r="I323" s="2" t="str" cm="1">
        <f t="array" ref="I323">_xlfn.IFS(Table1[[#This Row],[Discount]]&lt;=0.2,"Low",Table1[[#This Row],[Discount]]&lt;=0.4,"Medium",Table1[[#This Row],[Discount]]&gt;0.4,"High")</f>
        <v>Medium</v>
      </c>
      <c r="J323" s="2">
        <f>Table1[[#This Row],[Original Price]]*(1-Table1[[#This Row],[Discount]])</f>
        <v>394.79999999999995</v>
      </c>
      <c r="K323">
        <f>VLOOKUP(B323,customers!$A$2:$D$101,2,0)</f>
        <v>23</v>
      </c>
      <c r="L323" t="str" cm="1">
        <f t="array" ref="L323">_xlfn.IFS(Table1[[#This Row],[Age]]&lt;=12,"Kids",Table1[[#This Row],[Age]]&lt;=19,"Teenage",Table1[[#This Row],[Age]]&lt;=29,"Young Adult",Table1[[#This Row],[Age]]&lt;=45,"Adult",Table1[[#This Row],[Age]]&gt;=46,"Senior")</f>
        <v>Young Adult</v>
      </c>
      <c r="M323" t="str">
        <f>VLOOKUP(B323,customers!A$2:D$101,3,0)</f>
        <v>Pune</v>
      </c>
      <c r="N323" t="str">
        <f>VLOOKUP(B323,customers!$A$2:$D$101,4,0)</f>
        <v>Maharashtra</v>
      </c>
      <c r="O323" t="str">
        <f>VLOOKUP(C323,'products '!$A$2:$H$3072,2,0)</f>
        <v>Men</v>
      </c>
      <c r="P323" t="str">
        <f>VLOOKUP(C323,'products '!$A$2:$H$3072,3,0)</f>
        <v>Topwear</v>
      </c>
      <c r="Q323" t="str">
        <f>VLOOKUP(C323,'products '!$A$2:$H$3072,4,0)</f>
        <v>Sweatshirts</v>
      </c>
      <c r="R323" t="str">
        <f>VLOOKUP(C323,'products '!$A$2:$H$3072,5,0)</f>
        <v>Woodland</v>
      </c>
      <c r="S323">
        <f>VLOOKUP(C323,'products '!$A$2:$H$3072,6,0)</f>
        <v>38</v>
      </c>
      <c r="T323" t="str">
        <f>VLOOKUP(C323,'products '!$A$2:$H$3072,7,0)</f>
        <v>Gold</v>
      </c>
      <c r="U323">
        <f>VLOOKUP(C323,'products '!$A$2:$H$3072,8,0)</f>
        <v>2</v>
      </c>
    </row>
    <row r="324" spans="1:21" x14ac:dyDescent="0.3">
      <c r="A324" t="s">
        <v>3741</v>
      </c>
      <c r="B324" t="s">
        <v>3292</v>
      </c>
      <c r="C324" t="s">
        <v>2487</v>
      </c>
      <c r="D324" s="1">
        <f t="shared" ca="1" si="5"/>
        <v>44730</v>
      </c>
      <c r="E324" s="1" t="str">
        <f ca="1">TEXT(Table1[[#This Row],[Date]],"mmm")</f>
        <v>Jun</v>
      </c>
      <c r="F324" s="1" t="str">
        <f ca="1">TEXT(Table1[[#This Row],[Date]],"yyyy")</f>
        <v>2022</v>
      </c>
      <c r="G324" s="2">
        <v>634</v>
      </c>
      <c r="H324" s="2">
        <v>0.3</v>
      </c>
      <c r="I324" s="2" t="str" cm="1">
        <f t="array" ref="I324">_xlfn.IFS(Table1[[#This Row],[Discount]]&lt;=0.2,"Low",Table1[[#This Row],[Discount]]&lt;=0.4,"Medium",Table1[[#This Row],[Discount]]&gt;0.4,"High")</f>
        <v>Medium</v>
      </c>
      <c r="J324" s="2">
        <f>Table1[[#This Row],[Original Price]]*(1-Table1[[#This Row],[Discount]])</f>
        <v>443.79999999999995</v>
      </c>
      <c r="K324">
        <f>VLOOKUP(B324,customers!$A$2:$D$101,2,0)</f>
        <v>22</v>
      </c>
      <c r="L324" t="str" cm="1">
        <f t="array" ref="L324">_xlfn.IFS(Table1[[#This Row],[Age]]&lt;=12,"Kids",Table1[[#This Row],[Age]]&lt;=19,"Teenage",Table1[[#This Row],[Age]]&lt;=29,"Young Adult",Table1[[#This Row],[Age]]&lt;=45,"Adult",Table1[[#This Row],[Age]]&gt;=46,"Senior")</f>
        <v>Young Adult</v>
      </c>
      <c r="M324" t="str">
        <f>VLOOKUP(B324,customers!A$2:D$101,3,0)</f>
        <v>Pune</v>
      </c>
      <c r="N324" t="str">
        <f>VLOOKUP(B324,customers!$A$2:$D$101,4,0)</f>
        <v>Maharashtra</v>
      </c>
      <c r="O324" t="str">
        <f>VLOOKUP(C324,'products '!$A$2:$H$3072,2,0)</f>
        <v>Men</v>
      </c>
      <c r="P324" t="str">
        <f>VLOOKUP(C324,'products '!$A$2:$H$3072,3,0)</f>
        <v>Topwear</v>
      </c>
      <c r="Q324" t="str">
        <f>VLOOKUP(C324,'products '!$A$2:$H$3072,4,0)</f>
        <v>Sweatshirts</v>
      </c>
      <c r="R324" t="str">
        <f>VLOOKUP(C324,'products '!$A$2:$H$3072,5,0)</f>
        <v>Woodland</v>
      </c>
      <c r="S324">
        <f>VLOOKUP(C324,'products '!$A$2:$H$3072,6,0)</f>
        <v>38</v>
      </c>
      <c r="T324" t="str">
        <f>VLOOKUP(C324,'products '!$A$2:$H$3072,7,0)</f>
        <v>Gold</v>
      </c>
      <c r="U324">
        <f>VLOOKUP(C324,'products '!$A$2:$H$3072,8,0)</f>
        <v>2</v>
      </c>
    </row>
    <row r="325" spans="1:21" x14ac:dyDescent="0.3">
      <c r="A325" t="s">
        <v>3742</v>
      </c>
      <c r="B325" t="s">
        <v>3293</v>
      </c>
      <c r="C325" t="s">
        <v>2487</v>
      </c>
      <c r="D325" s="1">
        <f t="shared" ca="1" si="5"/>
        <v>44718</v>
      </c>
      <c r="E325" s="1" t="str">
        <f ca="1">TEXT(Table1[[#This Row],[Date]],"mmm")</f>
        <v>Jun</v>
      </c>
      <c r="F325" s="1" t="str">
        <f ca="1">TEXT(Table1[[#This Row],[Date]],"yyyy")</f>
        <v>2022</v>
      </c>
      <c r="G325" s="2">
        <v>236</v>
      </c>
      <c r="H325" s="2">
        <v>0.4</v>
      </c>
      <c r="I325" s="2" t="str" cm="1">
        <f t="array" ref="I325">_xlfn.IFS(Table1[[#This Row],[Discount]]&lt;=0.2,"Low",Table1[[#This Row],[Discount]]&lt;=0.4,"Medium",Table1[[#This Row],[Discount]]&gt;0.4,"High")</f>
        <v>Medium</v>
      </c>
      <c r="J325" s="2">
        <f>Table1[[#This Row],[Original Price]]*(1-Table1[[#This Row],[Discount]])</f>
        <v>141.6</v>
      </c>
      <c r="K325">
        <f>VLOOKUP(B325,customers!$A$2:$D$101,2,0)</f>
        <v>17</v>
      </c>
      <c r="L325" t="str" cm="1">
        <f t="array" ref="L325">_xlfn.IFS(Table1[[#This Row],[Age]]&lt;=12,"Kids",Table1[[#This Row],[Age]]&lt;=19,"Teenage",Table1[[#This Row],[Age]]&lt;=29,"Young Adult",Table1[[#This Row],[Age]]&lt;=45,"Adult",Table1[[#This Row],[Age]]&gt;=46,"Senior")</f>
        <v>Teenage</v>
      </c>
      <c r="M325" t="str">
        <f>VLOOKUP(B325,customers!A$2:D$101,3,0)</f>
        <v>Hyderabad</v>
      </c>
      <c r="N325" t="str">
        <f>VLOOKUP(B325,customers!$A$2:$D$101,4,0)</f>
        <v>Telangana</v>
      </c>
      <c r="O325" t="str">
        <f>VLOOKUP(C325,'products '!$A$2:$H$3072,2,0)</f>
        <v>Men</v>
      </c>
      <c r="P325" t="str">
        <f>VLOOKUP(C325,'products '!$A$2:$H$3072,3,0)</f>
        <v>Topwear</v>
      </c>
      <c r="Q325" t="str">
        <f>VLOOKUP(C325,'products '!$A$2:$H$3072,4,0)</f>
        <v>Sweatshirts</v>
      </c>
      <c r="R325" t="str">
        <f>VLOOKUP(C325,'products '!$A$2:$H$3072,5,0)</f>
        <v>Woodland</v>
      </c>
      <c r="S325">
        <f>VLOOKUP(C325,'products '!$A$2:$H$3072,6,0)</f>
        <v>38</v>
      </c>
      <c r="T325" t="str">
        <f>VLOOKUP(C325,'products '!$A$2:$H$3072,7,0)</f>
        <v>Gold</v>
      </c>
      <c r="U325">
        <f>VLOOKUP(C325,'products '!$A$2:$H$3072,8,0)</f>
        <v>2</v>
      </c>
    </row>
    <row r="326" spans="1:21" x14ac:dyDescent="0.3">
      <c r="A326" t="s">
        <v>3743</v>
      </c>
      <c r="B326" t="s">
        <v>3294</v>
      </c>
      <c r="C326" t="s">
        <v>2487</v>
      </c>
      <c r="D326" s="1">
        <f t="shared" ca="1" si="5"/>
        <v>44977</v>
      </c>
      <c r="E326" s="1" t="str">
        <f ca="1">TEXT(Table1[[#This Row],[Date]],"mmm")</f>
        <v>Feb</v>
      </c>
      <c r="F326" s="1" t="str">
        <f ca="1">TEXT(Table1[[#This Row],[Date]],"yyyy")</f>
        <v>2023</v>
      </c>
      <c r="G326" s="2">
        <v>444</v>
      </c>
      <c r="H326" s="2">
        <v>0.4</v>
      </c>
      <c r="I326" s="2" t="str" cm="1">
        <f t="array" ref="I326">_xlfn.IFS(Table1[[#This Row],[Discount]]&lt;=0.2,"Low",Table1[[#This Row],[Discount]]&lt;=0.4,"Medium",Table1[[#This Row],[Discount]]&gt;0.4,"High")</f>
        <v>Medium</v>
      </c>
      <c r="J326" s="2">
        <f>Table1[[#This Row],[Original Price]]*(1-Table1[[#This Row],[Discount]])</f>
        <v>266.39999999999998</v>
      </c>
      <c r="K326">
        <f>VLOOKUP(B326,customers!$A$2:$D$101,2,0)</f>
        <v>19</v>
      </c>
      <c r="L326" t="str" cm="1">
        <f t="array" ref="L326">_xlfn.IFS(Table1[[#This Row],[Age]]&lt;=12,"Kids",Table1[[#This Row],[Age]]&lt;=19,"Teenage",Table1[[#This Row],[Age]]&lt;=29,"Young Adult",Table1[[#This Row],[Age]]&lt;=45,"Adult",Table1[[#This Row],[Age]]&gt;=46,"Senior")</f>
        <v>Teenage</v>
      </c>
      <c r="M326" t="str">
        <f>VLOOKUP(B326,customers!A$2:D$101,3,0)</f>
        <v>Hyderabad</v>
      </c>
      <c r="N326" t="str">
        <f>VLOOKUP(B326,customers!$A$2:$D$101,4,0)</f>
        <v>Telangana</v>
      </c>
      <c r="O326" t="str">
        <f>VLOOKUP(C326,'products '!$A$2:$H$3072,2,0)</f>
        <v>Men</v>
      </c>
      <c r="P326" t="str">
        <f>VLOOKUP(C326,'products '!$A$2:$H$3072,3,0)</f>
        <v>Topwear</v>
      </c>
      <c r="Q326" t="str">
        <f>VLOOKUP(C326,'products '!$A$2:$H$3072,4,0)</f>
        <v>Sweatshirts</v>
      </c>
      <c r="R326" t="str">
        <f>VLOOKUP(C326,'products '!$A$2:$H$3072,5,0)</f>
        <v>Woodland</v>
      </c>
      <c r="S326">
        <f>VLOOKUP(C326,'products '!$A$2:$H$3072,6,0)</f>
        <v>38</v>
      </c>
      <c r="T326" t="str">
        <f>VLOOKUP(C326,'products '!$A$2:$H$3072,7,0)</f>
        <v>Gold</v>
      </c>
      <c r="U326">
        <f>VLOOKUP(C326,'products '!$A$2:$H$3072,8,0)</f>
        <v>2</v>
      </c>
    </row>
    <row r="327" spans="1:21" x14ac:dyDescent="0.3">
      <c r="A327" t="s">
        <v>3744</v>
      </c>
      <c r="B327" t="s">
        <v>3295</v>
      </c>
      <c r="C327" t="s">
        <v>2488</v>
      </c>
      <c r="D327" s="1">
        <f t="shared" ca="1" si="5"/>
        <v>44465</v>
      </c>
      <c r="E327" s="1" t="str">
        <f ca="1">TEXT(Table1[[#This Row],[Date]],"mmm")</f>
        <v>Sep</v>
      </c>
      <c r="F327" s="1" t="str">
        <f ca="1">TEXT(Table1[[#This Row],[Date]],"yyyy")</f>
        <v>2021</v>
      </c>
      <c r="G327" s="2">
        <v>456</v>
      </c>
      <c r="H327" s="2">
        <v>0.4</v>
      </c>
      <c r="I327" s="2" t="str" cm="1">
        <f t="array" ref="I327">_xlfn.IFS(Table1[[#This Row],[Discount]]&lt;=0.2,"Low",Table1[[#This Row],[Discount]]&lt;=0.4,"Medium",Table1[[#This Row],[Discount]]&gt;0.4,"High")</f>
        <v>Medium</v>
      </c>
      <c r="J327" s="2">
        <f>Table1[[#This Row],[Original Price]]*(1-Table1[[#This Row],[Discount]])</f>
        <v>273.59999999999997</v>
      </c>
      <c r="K327">
        <f>VLOOKUP(B327,customers!$A$2:$D$101,2,0)</f>
        <v>18</v>
      </c>
      <c r="L327" t="str" cm="1">
        <f t="array" ref="L327">_xlfn.IFS(Table1[[#This Row],[Age]]&lt;=12,"Kids",Table1[[#This Row],[Age]]&lt;=19,"Teenage",Table1[[#This Row],[Age]]&lt;=29,"Young Adult",Table1[[#This Row],[Age]]&lt;=45,"Adult",Table1[[#This Row],[Age]]&gt;=46,"Senior")</f>
        <v>Teenage</v>
      </c>
      <c r="M327" t="str">
        <f>VLOOKUP(B327,customers!A$2:D$101,3,0)</f>
        <v>Hyderabad</v>
      </c>
      <c r="N327" t="str">
        <f>VLOOKUP(B327,customers!$A$2:$D$101,4,0)</f>
        <v>Telangana</v>
      </c>
      <c r="O327" t="str">
        <f>VLOOKUP(C327,'products '!$A$2:$H$3072,2,0)</f>
        <v>Men</v>
      </c>
      <c r="P327" t="str">
        <f>VLOOKUP(C327,'products '!$A$2:$H$3072,3,0)</f>
        <v>Topwear</v>
      </c>
      <c r="Q327" t="str">
        <f>VLOOKUP(C327,'products '!$A$2:$H$3072,4,0)</f>
        <v>Sweatshirts</v>
      </c>
      <c r="R327" t="str">
        <f>VLOOKUP(C327,'products '!$A$2:$H$3072,5,0)</f>
        <v>Woodland</v>
      </c>
      <c r="S327">
        <f>VLOOKUP(C327,'products '!$A$2:$H$3072,6,0)</f>
        <v>42</v>
      </c>
      <c r="T327" t="str">
        <f>VLOOKUP(C327,'products '!$A$2:$H$3072,7,0)</f>
        <v>Rose</v>
      </c>
      <c r="U327">
        <f>VLOOKUP(C327,'products '!$A$2:$H$3072,8,0)</f>
        <v>4</v>
      </c>
    </row>
    <row r="328" spans="1:21" x14ac:dyDescent="0.3">
      <c r="A328" t="s">
        <v>3745</v>
      </c>
      <c r="B328" t="s">
        <v>3296</v>
      </c>
      <c r="C328" t="s">
        <v>2489</v>
      </c>
      <c r="D328" s="1">
        <f t="shared" ca="1" si="5"/>
        <v>44410</v>
      </c>
      <c r="E328" s="1" t="str">
        <f ca="1">TEXT(Table1[[#This Row],[Date]],"mmm")</f>
        <v>Aug</v>
      </c>
      <c r="F328" s="1" t="str">
        <f ca="1">TEXT(Table1[[#This Row],[Date]],"yyyy")</f>
        <v>2021</v>
      </c>
      <c r="G328" s="2">
        <v>963</v>
      </c>
      <c r="H328" s="2">
        <v>0.4</v>
      </c>
      <c r="I328" s="2" t="str" cm="1">
        <f t="array" ref="I328">_xlfn.IFS(Table1[[#This Row],[Discount]]&lt;=0.2,"Low",Table1[[#This Row],[Discount]]&lt;=0.4,"Medium",Table1[[#This Row],[Discount]]&gt;0.4,"High")</f>
        <v>Medium</v>
      </c>
      <c r="J328" s="2">
        <f>Table1[[#This Row],[Original Price]]*(1-Table1[[#This Row],[Discount]])</f>
        <v>577.79999999999995</v>
      </c>
      <c r="K328">
        <f>VLOOKUP(B328,customers!$A$2:$D$101,2,0)</f>
        <v>20</v>
      </c>
      <c r="L328" t="str" cm="1">
        <f t="array" ref="L328">_xlfn.IFS(Table1[[#This Row],[Age]]&lt;=12,"Kids",Table1[[#This Row],[Age]]&lt;=19,"Teenage",Table1[[#This Row],[Age]]&lt;=29,"Young Adult",Table1[[#This Row],[Age]]&lt;=45,"Adult",Table1[[#This Row],[Age]]&gt;=46,"Senior")</f>
        <v>Young Adult</v>
      </c>
      <c r="M328" t="str">
        <f>VLOOKUP(B328,customers!A$2:D$101,3,0)</f>
        <v>Hyderabad</v>
      </c>
      <c r="N328" t="str">
        <f>VLOOKUP(B328,customers!$A$2:$D$101,4,0)</f>
        <v>Telangana</v>
      </c>
      <c r="O328" t="str">
        <f>VLOOKUP(C328,'products '!$A$2:$H$3072,2,0)</f>
        <v>Men</v>
      </c>
      <c r="P328" t="str">
        <f>VLOOKUP(C328,'products '!$A$2:$H$3072,3,0)</f>
        <v>Topwear</v>
      </c>
      <c r="Q328" t="str">
        <f>VLOOKUP(C328,'products '!$A$2:$H$3072,4,0)</f>
        <v>Sweatshirts</v>
      </c>
      <c r="R328" t="str">
        <f>VLOOKUP(C328,'products '!$A$2:$H$3072,5,0)</f>
        <v>Woodland</v>
      </c>
      <c r="S328">
        <f>VLOOKUP(C328,'products '!$A$2:$H$3072,6,0)</f>
        <v>42</v>
      </c>
      <c r="T328" t="str">
        <f>VLOOKUP(C328,'products '!$A$2:$H$3072,7,0)</f>
        <v>Rose</v>
      </c>
      <c r="U328">
        <f>VLOOKUP(C328,'products '!$A$2:$H$3072,8,0)</f>
        <v>4</v>
      </c>
    </row>
    <row r="329" spans="1:21" x14ac:dyDescent="0.3">
      <c r="A329" t="s">
        <v>3746</v>
      </c>
      <c r="B329" t="s">
        <v>3297</v>
      </c>
      <c r="C329" t="s">
        <v>2490</v>
      </c>
      <c r="D329" s="1">
        <f t="shared" ca="1" si="5"/>
        <v>44250</v>
      </c>
      <c r="E329" s="1" t="str">
        <f ca="1">TEXT(Table1[[#This Row],[Date]],"mmm")</f>
        <v>Feb</v>
      </c>
      <c r="F329" s="1" t="str">
        <f ca="1">TEXT(Table1[[#This Row],[Date]],"yyyy")</f>
        <v>2021</v>
      </c>
      <c r="G329" s="2">
        <v>456</v>
      </c>
      <c r="H329" s="2">
        <v>0.4</v>
      </c>
      <c r="I329" s="2" t="str" cm="1">
        <f t="array" ref="I329">_xlfn.IFS(Table1[[#This Row],[Discount]]&lt;=0.2,"Low",Table1[[#This Row],[Discount]]&lt;=0.4,"Medium",Table1[[#This Row],[Discount]]&gt;0.4,"High")</f>
        <v>Medium</v>
      </c>
      <c r="J329" s="2">
        <f>Table1[[#This Row],[Original Price]]*(1-Table1[[#This Row],[Discount]])</f>
        <v>273.59999999999997</v>
      </c>
      <c r="K329">
        <f>VLOOKUP(B329,customers!$A$2:$D$101,2,0)</f>
        <v>22</v>
      </c>
      <c r="L329" t="str" cm="1">
        <f t="array" ref="L329">_xlfn.IFS(Table1[[#This Row],[Age]]&lt;=12,"Kids",Table1[[#This Row],[Age]]&lt;=19,"Teenage",Table1[[#This Row],[Age]]&lt;=29,"Young Adult",Table1[[#This Row],[Age]]&lt;=45,"Adult",Table1[[#This Row],[Age]]&gt;=46,"Senior")</f>
        <v>Young Adult</v>
      </c>
      <c r="M329" t="str">
        <f>VLOOKUP(B329,customers!A$2:D$101,3,0)</f>
        <v>Raipur</v>
      </c>
      <c r="N329" t="str">
        <f>VLOOKUP(B329,customers!$A$2:$D$101,4,0)</f>
        <v>Chhatisgarh</v>
      </c>
      <c r="O329" t="str">
        <f>VLOOKUP(C329,'products '!$A$2:$H$3072,2,0)</f>
        <v>Men</v>
      </c>
      <c r="P329" t="str">
        <f>VLOOKUP(C329,'products '!$A$2:$H$3072,3,0)</f>
        <v>Topwear</v>
      </c>
      <c r="Q329" t="str">
        <f>VLOOKUP(C329,'products '!$A$2:$H$3072,4,0)</f>
        <v>Sweatshirts</v>
      </c>
      <c r="R329" t="str">
        <f>VLOOKUP(C329,'products '!$A$2:$H$3072,5,0)</f>
        <v>Woodland</v>
      </c>
      <c r="S329">
        <f>VLOOKUP(C329,'products '!$A$2:$H$3072,6,0)</f>
        <v>42</v>
      </c>
      <c r="T329" t="str">
        <f>VLOOKUP(C329,'products '!$A$2:$H$3072,7,0)</f>
        <v>Rose</v>
      </c>
      <c r="U329">
        <f>VLOOKUP(C329,'products '!$A$2:$H$3072,8,0)</f>
        <v>4</v>
      </c>
    </row>
    <row r="330" spans="1:21" x14ac:dyDescent="0.3">
      <c r="A330" t="s">
        <v>3747</v>
      </c>
      <c r="B330" t="s">
        <v>3298</v>
      </c>
      <c r="C330" t="s">
        <v>2491</v>
      </c>
      <c r="D330" s="1">
        <f t="shared" ca="1" si="5"/>
        <v>44926</v>
      </c>
      <c r="E330" s="1" t="str">
        <f ca="1">TEXT(Table1[[#This Row],[Date]],"mmm")</f>
        <v>Dec</v>
      </c>
      <c r="F330" s="1" t="str">
        <f ca="1">TEXT(Table1[[#This Row],[Date]],"yyyy")</f>
        <v>2022</v>
      </c>
      <c r="G330" s="2">
        <v>1189</v>
      </c>
      <c r="H330" s="2">
        <v>0.4</v>
      </c>
      <c r="I330" s="2" t="str" cm="1">
        <f t="array" ref="I330">_xlfn.IFS(Table1[[#This Row],[Discount]]&lt;=0.2,"Low",Table1[[#This Row],[Discount]]&lt;=0.4,"Medium",Table1[[#This Row],[Discount]]&gt;0.4,"High")</f>
        <v>Medium</v>
      </c>
      <c r="J330" s="2">
        <f>Table1[[#This Row],[Original Price]]*(1-Table1[[#This Row],[Discount]])</f>
        <v>713.4</v>
      </c>
      <c r="K330">
        <f>VLOOKUP(B330,customers!$A$2:$D$101,2,0)</f>
        <v>25</v>
      </c>
      <c r="L330" t="str" cm="1">
        <f t="array" ref="L330">_xlfn.IFS(Table1[[#This Row],[Age]]&lt;=12,"Kids",Table1[[#This Row],[Age]]&lt;=19,"Teenage",Table1[[#This Row],[Age]]&lt;=29,"Young Adult",Table1[[#This Row],[Age]]&lt;=45,"Adult",Table1[[#This Row],[Age]]&gt;=46,"Senior")</f>
        <v>Young Adult</v>
      </c>
      <c r="M330" t="str">
        <f>VLOOKUP(B330,customers!A$2:D$101,3,0)</f>
        <v>Raipur</v>
      </c>
      <c r="N330" t="str">
        <f>VLOOKUP(B330,customers!$A$2:$D$101,4,0)</f>
        <v>Chhatisgarh</v>
      </c>
      <c r="O330" t="str">
        <f>VLOOKUP(C330,'products '!$A$2:$H$3072,2,0)</f>
        <v>Men</v>
      </c>
      <c r="P330" t="str">
        <f>VLOOKUP(C330,'products '!$A$2:$H$3072,3,0)</f>
        <v>Topwear</v>
      </c>
      <c r="Q330" t="str">
        <f>VLOOKUP(C330,'products '!$A$2:$H$3072,4,0)</f>
        <v>Sweatshirts</v>
      </c>
      <c r="R330" t="str">
        <f>VLOOKUP(C330,'products '!$A$2:$H$3072,5,0)</f>
        <v>Woodland</v>
      </c>
      <c r="S330">
        <f>VLOOKUP(C330,'products '!$A$2:$H$3072,6,0)</f>
        <v>42</v>
      </c>
      <c r="T330" t="str">
        <f>VLOOKUP(C330,'products '!$A$2:$H$3072,7,0)</f>
        <v>Rose</v>
      </c>
      <c r="U330">
        <f>VLOOKUP(C330,'products '!$A$2:$H$3072,8,0)</f>
        <v>4</v>
      </c>
    </row>
    <row r="331" spans="1:21" x14ac:dyDescent="0.3">
      <c r="A331" t="s">
        <v>3748</v>
      </c>
      <c r="B331" t="s">
        <v>3299</v>
      </c>
      <c r="C331" t="s">
        <v>2492</v>
      </c>
      <c r="D331" s="1">
        <f t="shared" ca="1" si="5"/>
        <v>44822</v>
      </c>
      <c r="E331" s="1" t="str">
        <f ca="1">TEXT(Table1[[#This Row],[Date]],"mmm")</f>
        <v>Sep</v>
      </c>
      <c r="F331" s="1" t="str">
        <f ca="1">TEXT(Table1[[#This Row],[Date]],"yyyy")</f>
        <v>2022</v>
      </c>
      <c r="G331" s="2">
        <v>1298</v>
      </c>
      <c r="H331" s="2">
        <v>0.45</v>
      </c>
      <c r="I331" s="2" t="str" cm="1">
        <f t="array" ref="I331">_xlfn.IFS(Table1[[#This Row],[Discount]]&lt;=0.2,"Low",Table1[[#This Row],[Discount]]&lt;=0.4,"Medium",Table1[[#This Row],[Discount]]&gt;0.4,"High")</f>
        <v>High</v>
      </c>
      <c r="J331" s="2">
        <f>Table1[[#This Row],[Original Price]]*(1-Table1[[#This Row],[Discount]])</f>
        <v>713.90000000000009</v>
      </c>
      <c r="K331">
        <f>VLOOKUP(B331,customers!$A$2:$D$101,2,0)</f>
        <v>27</v>
      </c>
      <c r="L331" t="str" cm="1">
        <f t="array" ref="L331">_xlfn.IFS(Table1[[#This Row],[Age]]&lt;=12,"Kids",Table1[[#This Row],[Age]]&lt;=19,"Teenage",Table1[[#This Row],[Age]]&lt;=29,"Young Adult",Table1[[#This Row],[Age]]&lt;=45,"Adult",Table1[[#This Row],[Age]]&gt;=46,"Senior")</f>
        <v>Young Adult</v>
      </c>
      <c r="M331" t="str">
        <f>VLOOKUP(B331,customers!A$2:D$101,3,0)</f>
        <v>Ahmedabad</v>
      </c>
      <c r="N331" t="str">
        <f>VLOOKUP(B331,customers!$A$2:$D$101,4,0)</f>
        <v>Gujrat</v>
      </c>
      <c r="O331" t="str">
        <f>VLOOKUP(C331,'products '!$A$2:$H$3072,2,0)</f>
        <v>Men</v>
      </c>
      <c r="P331" t="str">
        <f>VLOOKUP(C331,'products '!$A$2:$H$3072,3,0)</f>
        <v>Topwear</v>
      </c>
      <c r="Q331" t="str">
        <f>VLOOKUP(C331,'products '!$A$2:$H$3072,4,0)</f>
        <v>Sweatshirts</v>
      </c>
      <c r="R331" t="str">
        <f>VLOOKUP(C331,'products '!$A$2:$H$3072,5,0)</f>
        <v>Woodland</v>
      </c>
      <c r="S331">
        <f>VLOOKUP(C331,'products '!$A$2:$H$3072,6,0)</f>
        <v>46</v>
      </c>
      <c r="T331" t="str">
        <f>VLOOKUP(C331,'products '!$A$2:$H$3072,7,0)</f>
        <v>Rose</v>
      </c>
      <c r="U331">
        <f>VLOOKUP(C331,'products '!$A$2:$H$3072,8,0)</f>
        <v>4</v>
      </c>
    </row>
    <row r="332" spans="1:21" x14ac:dyDescent="0.3">
      <c r="A332" t="s">
        <v>3749</v>
      </c>
      <c r="B332" t="s">
        <v>3300</v>
      </c>
      <c r="C332" t="s">
        <v>2493</v>
      </c>
      <c r="D332" s="1">
        <f t="shared" ca="1" si="5"/>
        <v>44866</v>
      </c>
      <c r="E332" s="1" t="str">
        <f ca="1">TEXT(Table1[[#This Row],[Date]],"mmm")</f>
        <v>Nov</v>
      </c>
      <c r="F332" s="1" t="str">
        <f ca="1">TEXT(Table1[[#This Row],[Date]],"yyyy")</f>
        <v>2022</v>
      </c>
      <c r="G332" s="2">
        <v>1456</v>
      </c>
      <c r="H332" s="2">
        <v>0.45</v>
      </c>
      <c r="I332" s="2" t="str" cm="1">
        <f t="array" ref="I332">_xlfn.IFS(Table1[[#This Row],[Discount]]&lt;=0.2,"Low",Table1[[#This Row],[Discount]]&lt;=0.4,"Medium",Table1[[#This Row],[Discount]]&gt;0.4,"High")</f>
        <v>High</v>
      </c>
      <c r="J332" s="2">
        <f>Table1[[#This Row],[Original Price]]*(1-Table1[[#This Row],[Discount]])</f>
        <v>800.80000000000007</v>
      </c>
      <c r="K332">
        <f>VLOOKUP(B332,customers!$A$2:$D$101,2,0)</f>
        <v>29</v>
      </c>
      <c r="L332" t="str" cm="1">
        <f t="array" ref="L332">_xlfn.IFS(Table1[[#This Row],[Age]]&lt;=12,"Kids",Table1[[#This Row],[Age]]&lt;=19,"Teenage",Table1[[#This Row],[Age]]&lt;=29,"Young Adult",Table1[[#This Row],[Age]]&lt;=45,"Adult",Table1[[#This Row],[Age]]&gt;=46,"Senior")</f>
        <v>Young Adult</v>
      </c>
      <c r="M332" t="str">
        <f>VLOOKUP(B332,customers!A$2:D$101,3,0)</f>
        <v>Ahmedabad</v>
      </c>
      <c r="N332" t="str">
        <f>VLOOKUP(B332,customers!$A$2:$D$101,4,0)</f>
        <v>Gujrat</v>
      </c>
      <c r="O332" t="str">
        <f>VLOOKUP(C332,'products '!$A$2:$H$3072,2,0)</f>
        <v>Men</v>
      </c>
      <c r="P332" t="str">
        <f>VLOOKUP(C332,'products '!$A$2:$H$3072,3,0)</f>
        <v>Topwear</v>
      </c>
      <c r="Q332" t="str">
        <f>VLOOKUP(C332,'products '!$A$2:$H$3072,4,0)</f>
        <v>Sweaters</v>
      </c>
      <c r="R332" t="str">
        <f>VLOOKUP(C332,'products '!$A$2:$H$3072,5,0)</f>
        <v>Roadster</v>
      </c>
      <c r="S332">
        <f>VLOOKUP(C332,'products '!$A$2:$H$3072,6,0)</f>
        <v>46</v>
      </c>
      <c r="T332" t="str">
        <f>VLOOKUP(C332,'products '!$A$2:$H$3072,7,0)</f>
        <v>Rose</v>
      </c>
      <c r="U332">
        <f>VLOOKUP(C332,'products '!$A$2:$H$3072,8,0)</f>
        <v>5</v>
      </c>
    </row>
    <row r="333" spans="1:21" x14ac:dyDescent="0.3">
      <c r="A333" t="s">
        <v>3750</v>
      </c>
      <c r="B333" t="s">
        <v>3301</v>
      </c>
      <c r="C333" t="s">
        <v>2494</v>
      </c>
      <c r="D333" s="1">
        <f t="shared" ca="1" si="5"/>
        <v>44931</v>
      </c>
      <c r="E333" s="1" t="str">
        <f ca="1">TEXT(Table1[[#This Row],[Date]],"mmm")</f>
        <v>Jan</v>
      </c>
      <c r="F333" s="1" t="str">
        <f ca="1">TEXT(Table1[[#This Row],[Date]],"yyyy")</f>
        <v>2023</v>
      </c>
      <c r="G333" s="2">
        <v>1478</v>
      </c>
      <c r="H333" s="2">
        <v>0.45</v>
      </c>
      <c r="I333" s="2" t="str" cm="1">
        <f t="array" ref="I333">_xlfn.IFS(Table1[[#This Row],[Discount]]&lt;=0.2,"Low",Table1[[#This Row],[Discount]]&lt;=0.4,"Medium",Table1[[#This Row],[Discount]]&gt;0.4,"High")</f>
        <v>High</v>
      </c>
      <c r="J333" s="2">
        <f>Table1[[#This Row],[Original Price]]*(1-Table1[[#This Row],[Discount]])</f>
        <v>812.90000000000009</v>
      </c>
      <c r="K333">
        <f>VLOOKUP(B333,customers!$A$2:$D$101,2,0)</f>
        <v>23</v>
      </c>
      <c r="L333" t="str" cm="1">
        <f t="array" ref="L333">_xlfn.IFS(Table1[[#This Row],[Age]]&lt;=12,"Kids",Table1[[#This Row],[Age]]&lt;=19,"Teenage",Table1[[#This Row],[Age]]&lt;=29,"Young Adult",Table1[[#This Row],[Age]]&lt;=45,"Adult",Table1[[#This Row],[Age]]&gt;=46,"Senior")</f>
        <v>Young Adult</v>
      </c>
      <c r="M333" t="str">
        <f>VLOOKUP(B333,customers!A$2:D$101,3,0)</f>
        <v>Ahmedabad</v>
      </c>
      <c r="N333" t="str">
        <f>VLOOKUP(B333,customers!$A$2:$D$101,4,0)</f>
        <v>Gujrat</v>
      </c>
      <c r="O333" t="str">
        <f>VLOOKUP(C333,'products '!$A$2:$H$3072,2,0)</f>
        <v>Men</v>
      </c>
      <c r="P333" t="str">
        <f>VLOOKUP(C333,'products '!$A$2:$H$3072,3,0)</f>
        <v>Topwear</v>
      </c>
      <c r="Q333" t="str">
        <f>VLOOKUP(C333,'products '!$A$2:$H$3072,4,0)</f>
        <v>Sweaters</v>
      </c>
      <c r="R333" t="str">
        <f>VLOOKUP(C333,'products '!$A$2:$H$3072,5,0)</f>
        <v>Roadster</v>
      </c>
      <c r="S333">
        <f>VLOOKUP(C333,'products '!$A$2:$H$3072,6,0)</f>
        <v>46</v>
      </c>
      <c r="T333" t="str">
        <f>VLOOKUP(C333,'products '!$A$2:$H$3072,7,0)</f>
        <v>Sea Green</v>
      </c>
      <c r="U333">
        <f>VLOOKUP(C333,'products '!$A$2:$H$3072,8,0)</f>
        <v>5</v>
      </c>
    </row>
    <row r="334" spans="1:21" x14ac:dyDescent="0.3">
      <c r="A334" t="s">
        <v>3751</v>
      </c>
      <c r="B334" t="s">
        <v>3302</v>
      </c>
      <c r="C334" t="s">
        <v>2495</v>
      </c>
      <c r="D334" s="1">
        <f t="shared" ca="1" si="5"/>
        <v>44740</v>
      </c>
      <c r="E334" s="1" t="str">
        <f ca="1">TEXT(Table1[[#This Row],[Date]],"mmm")</f>
        <v>Jun</v>
      </c>
      <c r="F334" s="1" t="str">
        <f ca="1">TEXT(Table1[[#This Row],[Date]],"yyyy")</f>
        <v>2022</v>
      </c>
      <c r="G334" s="2">
        <v>256</v>
      </c>
      <c r="H334" s="2">
        <v>0.47</v>
      </c>
      <c r="I334" s="2" t="str" cm="1">
        <f t="array" ref="I334">_xlfn.IFS(Table1[[#This Row],[Discount]]&lt;=0.2,"Low",Table1[[#This Row],[Discount]]&lt;=0.4,"Medium",Table1[[#This Row],[Discount]]&gt;0.4,"High")</f>
        <v>High</v>
      </c>
      <c r="J334" s="2">
        <f>Table1[[#This Row],[Original Price]]*(1-Table1[[#This Row],[Discount]])</f>
        <v>135.68</v>
      </c>
      <c r="K334">
        <f>VLOOKUP(B334,customers!$A$2:$D$101,2,0)</f>
        <v>25</v>
      </c>
      <c r="L334" t="str" cm="1">
        <f t="array" ref="L334">_xlfn.IFS(Table1[[#This Row],[Age]]&lt;=12,"Kids",Table1[[#This Row],[Age]]&lt;=19,"Teenage",Table1[[#This Row],[Age]]&lt;=29,"Young Adult",Table1[[#This Row],[Age]]&lt;=45,"Adult",Table1[[#This Row],[Age]]&gt;=46,"Senior")</f>
        <v>Young Adult</v>
      </c>
      <c r="M334" t="str">
        <f>VLOOKUP(B334,customers!A$2:D$101,3,0)</f>
        <v>Ahmedabad</v>
      </c>
      <c r="N334" t="str">
        <f>VLOOKUP(B334,customers!$A$2:$D$101,4,0)</f>
        <v>Gujrat</v>
      </c>
      <c r="O334" t="str">
        <f>VLOOKUP(C334,'products '!$A$2:$H$3072,2,0)</f>
        <v>Men</v>
      </c>
      <c r="P334" t="str">
        <f>VLOOKUP(C334,'products '!$A$2:$H$3072,3,0)</f>
        <v>Topwear</v>
      </c>
      <c r="Q334" t="str">
        <f>VLOOKUP(C334,'products '!$A$2:$H$3072,4,0)</f>
        <v>Sweaters</v>
      </c>
      <c r="R334" t="str">
        <f>VLOOKUP(C334,'products '!$A$2:$H$3072,5,0)</f>
        <v>Roadster</v>
      </c>
      <c r="S334">
        <f>VLOOKUP(C334,'products '!$A$2:$H$3072,6,0)</f>
        <v>44</v>
      </c>
      <c r="T334" t="str">
        <f>VLOOKUP(C334,'products '!$A$2:$H$3072,7,0)</f>
        <v>Sea Green</v>
      </c>
      <c r="U334">
        <f>VLOOKUP(C334,'products '!$A$2:$H$3072,8,0)</f>
        <v>5</v>
      </c>
    </row>
    <row r="335" spans="1:21" x14ac:dyDescent="0.3">
      <c r="A335" t="s">
        <v>3752</v>
      </c>
      <c r="B335" t="s">
        <v>3303</v>
      </c>
      <c r="C335" t="s">
        <v>2496</v>
      </c>
      <c r="D335" s="1">
        <f t="shared" ca="1" si="5"/>
        <v>44311</v>
      </c>
      <c r="E335" s="1" t="str">
        <f ca="1">TEXT(Table1[[#This Row],[Date]],"mmm")</f>
        <v>Apr</v>
      </c>
      <c r="F335" s="1" t="str">
        <f ca="1">TEXT(Table1[[#This Row],[Date]],"yyyy")</f>
        <v>2021</v>
      </c>
      <c r="G335" s="2">
        <v>2698</v>
      </c>
      <c r="H335" s="2">
        <v>0.47</v>
      </c>
      <c r="I335" s="2" t="str" cm="1">
        <f t="array" ref="I335">_xlfn.IFS(Table1[[#This Row],[Discount]]&lt;=0.2,"Low",Table1[[#This Row],[Discount]]&lt;=0.4,"Medium",Table1[[#This Row],[Discount]]&gt;0.4,"High")</f>
        <v>High</v>
      </c>
      <c r="J335" s="2">
        <f>Table1[[#This Row],[Original Price]]*(1-Table1[[#This Row],[Discount]])</f>
        <v>1429.94</v>
      </c>
      <c r="K335">
        <f>VLOOKUP(B335,customers!$A$2:$D$101,2,0)</f>
        <v>24</v>
      </c>
      <c r="L335" t="str" cm="1">
        <f t="array" ref="L335">_xlfn.IFS(Table1[[#This Row],[Age]]&lt;=12,"Kids",Table1[[#This Row],[Age]]&lt;=19,"Teenage",Table1[[#This Row],[Age]]&lt;=29,"Young Adult",Table1[[#This Row],[Age]]&lt;=45,"Adult",Table1[[#This Row],[Age]]&gt;=46,"Senior")</f>
        <v>Young Adult</v>
      </c>
      <c r="M335" t="str">
        <f>VLOOKUP(B335,customers!A$2:D$101,3,0)</f>
        <v>Ahmedabad</v>
      </c>
      <c r="N335" t="str">
        <f>VLOOKUP(B335,customers!$A$2:$D$101,4,0)</f>
        <v>Gujrat</v>
      </c>
      <c r="O335" t="str">
        <f>VLOOKUP(C335,'products '!$A$2:$H$3072,2,0)</f>
        <v>Men</v>
      </c>
      <c r="P335" t="str">
        <f>VLOOKUP(C335,'products '!$A$2:$H$3072,3,0)</f>
        <v>Topwear</v>
      </c>
      <c r="Q335" t="str">
        <f>VLOOKUP(C335,'products '!$A$2:$H$3072,4,0)</f>
        <v>Sweaters</v>
      </c>
      <c r="R335" t="str">
        <f>VLOOKUP(C335,'products '!$A$2:$H$3072,5,0)</f>
        <v>Roadster</v>
      </c>
      <c r="S335">
        <f>VLOOKUP(C335,'products '!$A$2:$H$3072,6,0)</f>
        <v>44</v>
      </c>
      <c r="T335" t="str">
        <f>VLOOKUP(C335,'products '!$A$2:$H$3072,7,0)</f>
        <v>Sea Green</v>
      </c>
      <c r="U335">
        <f>VLOOKUP(C335,'products '!$A$2:$H$3072,8,0)</f>
        <v>5</v>
      </c>
    </row>
    <row r="336" spans="1:21" x14ac:dyDescent="0.3">
      <c r="A336" t="s">
        <v>3753</v>
      </c>
      <c r="B336" t="s">
        <v>3304</v>
      </c>
      <c r="C336" t="s">
        <v>2497</v>
      </c>
      <c r="D336" s="1">
        <f t="shared" ca="1" si="5"/>
        <v>44614</v>
      </c>
      <c r="E336" s="1" t="str">
        <f ca="1">TEXT(Table1[[#This Row],[Date]],"mmm")</f>
        <v>Feb</v>
      </c>
      <c r="F336" s="1" t="str">
        <f ca="1">TEXT(Table1[[#This Row],[Date]],"yyyy")</f>
        <v>2022</v>
      </c>
      <c r="G336" s="2">
        <v>2364</v>
      </c>
      <c r="H336" s="2">
        <v>0.46</v>
      </c>
      <c r="I336" s="2" t="str" cm="1">
        <f t="array" ref="I336">_xlfn.IFS(Table1[[#This Row],[Discount]]&lt;=0.2,"Low",Table1[[#This Row],[Discount]]&lt;=0.4,"Medium",Table1[[#This Row],[Discount]]&gt;0.4,"High")</f>
        <v>High</v>
      </c>
      <c r="J336" s="2">
        <f>Table1[[#This Row],[Original Price]]*(1-Table1[[#This Row],[Discount]])</f>
        <v>1276.5600000000002</v>
      </c>
      <c r="K336">
        <f>VLOOKUP(B336,customers!$A$2:$D$101,2,0)</f>
        <v>15</v>
      </c>
      <c r="L336" t="str" cm="1">
        <f t="array" ref="L336">_xlfn.IFS(Table1[[#This Row],[Age]]&lt;=12,"Kids",Table1[[#This Row],[Age]]&lt;=19,"Teenage",Table1[[#This Row],[Age]]&lt;=29,"Young Adult",Table1[[#This Row],[Age]]&lt;=45,"Adult",Table1[[#This Row],[Age]]&gt;=46,"Senior")</f>
        <v>Teenage</v>
      </c>
      <c r="M336" t="str">
        <f>VLOOKUP(B336,customers!A$2:D$101,3,0)</f>
        <v>Ahmedabad</v>
      </c>
      <c r="N336" t="str">
        <f>VLOOKUP(B336,customers!$A$2:$D$101,4,0)</f>
        <v>Gujrat</v>
      </c>
      <c r="O336" t="str">
        <f>VLOOKUP(C336,'products '!$A$2:$H$3072,2,0)</f>
        <v>Men</v>
      </c>
      <c r="P336" t="str">
        <f>VLOOKUP(C336,'products '!$A$2:$H$3072,3,0)</f>
        <v>Topwear</v>
      </c>
      <c r="Q336" t="str">
        <f>VLOOKUP(C336,'products '!$A$2:$H$3072,4,0)</f>
        <v>Sweaters</v>
      </c>
      <c r="R336" t="str">
        <f>VLOOKUP(C336,'products '!$A$2:$H$3072,5,0)</f>
        <v>Roadster</v>
      </c>
      <c r="S336">
        <f>VLOOKUP(C336,'products '!$A$2:$H$3072,6,0)</f>
        <v>44</v>
      </c>
      <c r="T336" t="str">
        <f>VLOOKUP(C336,'products '!$A$2:$H$3072,7,0)</f>
        <v>Sea Green</v>
      </c>
      <c r="U336">
        <f>VLOOKUP(C336,'products '!$A$2:$H$3072,8,0)</f>
        <v>4</v>
      </c>
    </row>
    <row r="337" spans="1:21" x14ac:dyDescent="0.3">
      <c r="A337" t="s">
        <v>3754</v>
      </c>
      <c r="B337" t="s">
        <v>3305</v>
      </c>
      <c r="C337" t="s">
        <v>2498</v>
      </c>
      <c r="D337" s="1">
        <f t="shared" ca="1" si="5"/>
        <v>44321</v>
      </c>
      <c r="E337" s="1" t="str">
        <f ca="1">TEXT(Table1[[#This Row],[Date]],"mmm")</f>
        <v>May</v>
      </c>
      <c r="F337" s="1" t="str">
        <f ca="1">TEXT(Table1[[#This Row],[Date]],"yyyy")</f>
        <v>2021</v>
      </c>
      <c r="G337" s="2">
        <v>1236</v>
      </c>
      <c r="H337" s="2">
        <v>0.46</v>
      </c>
      <c r="I337" s="2" t="str" cm="1">
        <f t="array" ref="I337">_xlfn.IFS(Table1[[#This Row],[Discount]]&lt;=0.2,"Low",Table1[[#This Row],[Discount]]&lt;=0.4,"Medium",Table1[[#This Row],[Discount]]&gt;0.4,"High")</f>
        <v>High</v>
      </c>
      <c r="J337" s="2">
        <f>Table1[[#This Row],[Original Price]]*(1-Table1[[#This Row],[Discount]])</f>
        <v>667.44</v>
      </c>
      <c r="K337">
        <f>VLOOKUP(B337,customers!$A$2:$D$101,2,0)</f>
        <v>19</v>
      </c>
      <c r="L337" t="str" cm="1">
        <f t="array" ref="L337">_xlfn.IFS(Table1[[#This Row],[Age]]&lt;=12,"Kids",Table1[[#This Row],[Age]]&lt;=19,"Teenage",Table1[[#This Row],[Age]]&lt;=29,"Young Adult",Table1[[#This Row],[Age]]&lt;=45,"Adult",Table1[[#This Row],[Age]]&gt;=46,"Senior")</f>
        <v>Teenage</v>
      </c>
      <c r="M337" t="str">
        <f>VLOOKUP(B337,customers!A$2:D$101,3,0)</f>
        <v>Vadodara</v>
      </c>
      <c r="N337" t="str">
        <f>VLOOKUP(B337,customers!$A$2:$D$101,4,0)</f>
        <v>Gujrat</v>
      </c>
      <c r="O337" t="str">
        <f>VLOOKUP(C337,'products '!$A$2:$H$3072,2,0)</f>
        <v>Men</v>
      </c>
      <c r="P337" t="str">
        <f>VLOOKUP(C337,'products '!$A$2:$H$3072,3,0)</f>
        <v>Topwear</v>
      </c>
      <c r="Q337" t="str">
        <f>VLOOKUP(C337,'products '!$A$2:$H$3072,4,0)</f>
        <v>Sweaters</v>
      </c>
      <c r="R337" t="str">
        <f>VLOOKUP(C337,'products '!$A$2:$H$3072,5,0)</f>
        <v>Roadster</v>
      </c>
      <c r="S337">
        <f>VLOOKUP(C337,'products '!$A$2:$H$3072,6,0)</f>
        <v>36</v>
      </c>
      <c r="T337" t="str">
        <f>VLOOKUP(C337,'products '!$A$2:$H$3072,7,0)</f>
        <v>Sea Green</v>
      </c>
      <c r="U337">
        <f>VLOOKUP(C337,'products '!$A$2:$H$3072,8,0)</f>
        <v>4</v>
      </c>
    </row>
    <row r="338" spans="1:21" x14ac:dyDescent="0.3">
      <c r="A338" t="s">
        <v>3755</v>
      </c>
      <c r="B338" t="s">
        <v>3306</v>
      </c>
      <c r="C338" t="s">
        <v>2499</v>
      </c>
      <c r="D338" s="1">
        <f t="shared" ca="1" si="5"/>
        <v>44807</v>
      </c>
      <c r="E338" s="1" t="str">
        <f ca="1">TEXT(Table1[[#This Row],[Date]],"mmm")</f>
        <v>Sep</v>
      </c>
      <c r="F338" s="1" t="str">
        <f ca="1">TEXT(Table1[[#This Row],[Date]],"yyyy")</f>
        <v>2022</v>
      </c>
      <c r="G338" s="2">
        <v>756</v>
      </c>
      <c r="H338" s="2">
        <v>0.46</v>
      </c>
      <c r="I338" s="2" t="str" cm="1">
        <f t="array" ref="I338">_xlfn.IFS(Table1[[#This Row],[Discount]]&lt;=0.2,"Low",Table1[[#This Row],[Discount]]&lt;=0.4,"Medium",Table1[[#This Row],[Discount]]&gt;0.4,"High")</f>
        <v>High</v>
      </c>
      <c r="J338" s="2">
        <f>Table1[[#This Row],[Original Price]]*(1-Table1[[#This Row],[Discount]])</f>
        <v>408.24</v>
      </c>
      <c r="K338">
        <f>VLOOKUP(B338,customers!$A$2:$D$101,2,0)</f>
        <v>19</v>
      </c>
      <c r="L338" t="str" cm="1">
        <f t="array" ref="L338">_xlfn.IFS(Table1[[#This Row],[Age]]&lt;=12,"Kids",Table1[[#This Row],[Age]]&lt;=19,"Teenage",Table1[[#This Row],[Age]]&lt;=29,"Young Adult",Table1[[#This Row],[Age]]&lt;=45,"Adult",Table1[[#This Row],[Age]]&gt;=46,"Senior")</f>
        <v>Teenage</v>
      </c>
      <c r="M338" t="str">
        <f>VLOOKUP(B338,customers!A$2:D$101,3,0)</f>
        <v>Vadodara</v>
      </c>
      <c r="N338" t="str">
        <f>VLOOKUP(B338,customers!$A$2:$D$101,4,0)</f>
        <v>Gujrat</v>
      </c>
      <c r="O338" t="str">
        <f>VLOOKUP(C338,'products '!$A$2:$H$3072,2,0)</f>
        <v>Men</v>
      </c>
      <c r="P338" t="str">
        <f>VLOOKUP(C338,'products '!$A$2:$H$3072,3,0)</f>
        <v>Topwear</v>
      </c>
      <c r="Q338" t="str">
        <f>VLOOKUP(C338,'products '!$A$2:$H$3072,4,0)</f>
        <v>Sweaters</v>
      </c>
      <c r="R338" t="str">
        <f>VLOOKUP(C338,'products '!$A$2:$H$3072,5,0)</f>
        <v>Roadster</v>
      </c>
      <c r="S338">
        <f>VLOOKUP(C338,'products '!$A$2:$H$3072,6,0)</f>
        <v>36</v>
      </c>
      <c r="T338" t="str">
        <f>VLOOKUP(C338,'products '!$A$2:$H$3072,7,0)</f>
        <v>Khaki</v>
      </c>
      <c r="U338">
        <f>VLOOKUP(C338,'products '!$A$2:$H$3072,8,0)</f>
        <v>4</v>
      </c>
    </row>
    <row r="339" spans="1:21" x14ac:dyDescent="0.3">
      <c r="A339" t="s">
        <v>3756</v>
      </c>
      <c r="B339" t="s">
        <v>3307</v>
      </c>
      <c r="C339" t="s">
        <v>2500</v>
      </c>
      <c r="D339" s="1">
        <f t="shared" ca="1" si="5"/>
        <v>44396</v>
      </c>
      <c r="E339" s="1" t="str">
        <f ca="1">TEXT(Table1[[#This Row],[Date]],"mmm")</f>
        <v>Jul</v>
      </c>
      <c r="F339" s="1" t="str">
        <f ca="1">TEXT(Table1[[#This Row],[Date]],"yyyy")</f>
        <v>2021</v>
      </c>
      <c r="G339" s="2">
        <v>326</v>
      </c>
      <c r="H339" s="2">
        <v>0.3</v>
      </c>
      <c r="I339" s="2" t="str" cm="1">
        <f t="array" ref="I339">_xlfn.IFS(Table1[[#This Row],[Discount]]&lt;=0.2,"Low",Table1[[#This Row],[Discount]]&lt;=0.4,"Medium",Table1[[#This Row],[Discount]]&gt;0.4,"High")</f>
        <v>Medium</v>
      </c>
      <c r="J339" s="2">
        <f>Table1[[#This Row],[Original Price]]*(1-Table1[[#This Row],[Discount]])</f>
        <v>228.2</v>
      </c>
      <c r="K339">
        <f>VLOOKUP(B339,customers!$A$2:$D$101,2,0)</f>
        <v>19</v>
      </c>
      <c r="L339" t="str" cm="1">
        <f t="array" ref="L339">_xlfn.IFS(Table1[[#This Row],[Age]]&lt;=12,"Kids",Table1[[#This Row],[Age]]&lt;=19,"Teenage",Table1[[#This Row],[Age]]&lt;=29,"Young Adult",Table1[[#This Row],[Age]]&lt;=45,"Adult",Table1[[#This Row],[Age]]&gt;=46,"Senior")</f>
        <v>Teenage</v>
      </c>
      <c r="M339" t="str">
        <f>VLOOKUP(B339,customers!A$2:D$101,3,0)</f>
        <v>Vadodara</v>
      </c>
      <c r="N339" t="str">
        <f>VLOOKUP(B339,customers!$A$2:$D$101,4,0)</f>
        <v>Gujrat</v>
      </c>
      <c r="O339" t="str">
        <f>VLOOKUP(C339,'products '!$A$2:$H$3072,2,0)</f>
        <v>Men</v>
      </c>
      <c r="P339" t="str">
        <f>VLOOKUP(C339,'products '!$A$2:$H$3072,3,0)</f>
        <v>Topwear</v>
      </c>
      <c r="Q339" t="str">
        <f>VLOOKUP(C339,'products '!$A$2:$H$3072,4,0)</f>
        <v>Sweaters</v>
      </c>
      <c r="R339" t="str">
        <f>VLOOKUP(C339,'products '!$A$2:$H$3072,5,0)</f>
        <v>Roadster</v>
      </c>
      <c r="S339">
        <f>VLOOKUP(C339,'products '!$A$2:$H$3072,6,0)</f>
        <v>36</v>
      </c>
      <c r="T339" t="str">
        <f>VLOOKUP(C339,'products '!$A$2:$H$3072,7,0)</f>
        <v>Khaki</v>
      </c>
      <c r="U339">
        <f>VLOOKUP(C339,'products '!$A$2:$H$3072,8,0)</f>
        <v>4</v>
      </c>
    </row>
    <row r="340" spans="1:21" x14ac:dyDescent="0.3">
      <c r="A340" t="s">
        <v>3757</v>
      </c>
      <c r="B340" t="s">
        <v>3308</v>
      </c>
      <c r="C340" t="s">
        <v>2501</v>
      </c>
      <c r="D340" s="1">
        <f t="shared" ca="1" si="5"/>
        <v>44484</v>
      </c>
      <c r="E340" s="1" t="str">
        <f ca="1">TEXT(Table1[[#This Row],[Date]],"mmm")</f>
        <v>Oct</v>
      </c>
      <c r="F340" s="1" t="str">
        <f ca="1">TEXT(Table1[[#This Row],[Date]],"yyyy")</f>
        <v>2021</v>
      </c>
      <c r="G340" s="2">
        <v>453</v>
      </c>
      <c r="H340" s="2">
        <v>0.3</v>
      </c>
      <c r="I340" s="2" t="str" cm="1">
        <f t="array" ref="I340">_xlfn.IFS(Table1[[#This Row],[Discount]]&lt;=0.2,"Low",Table1[[#This Row],[Discount]]&lt;=0.4,"Medium",Table1[[#This Row],[Discount]]&gt;0.4,"High")</f>
        <v>Medium</v>
      </c>
      <c r="J340" s="2">
        <f>Table1[[#This Row],[Original Price]]*(1-Table1[[#This Row],[Discount]])</f>
        <v>317.09999999999997</v>
      </c>
      <c r="K340">
        <f>VLOOKUP(B340,customers!$A$2:$D$101,2,0)</f>
        <v>22</v>
      </c>
      <c r="L340" t="str" cm="1">
        <f t="array" ref="L340">_xlfn.IFS(Table1[[#This Row],[Age]]&lt;=12,"Kids",Table1[[#This Row],[Age]]&lt;=19,"Teenage",Table1[[#This Row],[Age]]&lt;=29,"Young Adult",Table1[[#This Row],[Age]]&lt;=45,"Adult",Table1[[#This Row],[Age]]&gt;=46,"Senior")</f>
        <v>Young Adult</v>
      </c>
      <c r="M340" t="str">
        <f>VLOOKUP(B340,customers!A$2:D$101,3,0)</f>
        <v>Vadodara</v>
      </c>
      <c r="N340" t="str">
        <f>VLOOKUP(B340,customers!$A$2:$D$101,4,0)</f>
        <v>Gujrat</v>
      </c>
      <c r="O340" t="str">
        <f>VLOOKUP(C340,'products '!$A$2:$H$3072,2,0)</f>
        <v>Men</v>
      </c>
      <c r="P340" t="str">
        <f>VLOOKUP(C340,'products '!$A$2:$H$3072,3,0)</f>
        <v>Topwear</v>
      </c>
      <c r="Q340" t="str">
        <f>VLOOKUP(C340,'products '!$A$2:$H$3072,4,0)</f>
        <v>Sweaters</v>
      </c>
      <c r="R340" t="str">
        <f>VLOOKUP(C340,'products '!$A$2:$H$3072,5,0)</f>
        <v>Roadster</v>
      </c>
      <c r="S340">
        <f>VLOOKUP(C340,'products '!$A$2:$H$3072,6,0)</f>
        <v>36</v>
      </c>
      <c r="T340" t="str">
        <f>VLOOKUP(C340,'products '!$A$2:$H$3072,7,0)</f>
        <v>Khaki</v>
      </c>
      <c r="U340">
        <f>VLOOKUP(C340,'products '!$A$2:$H$3072,8,0)</f>
        <v>4</v>
      </c>
    </row>
    <row r="341" spans="1:21" x14ac:dyDescent="0.3">
      <c r="A341" t="s">
        <v>3758</v>
      </c>
      <c r="B341" t="s">
        <v>3309</v>
      </c>
      <c r="C341" t="s">
        <v>2502</v>
      </c>
      <c r="D341" s="1">
        <f t="shared" ca="1" si="5"/>
        <v>44473</v>
      </c>
      <c r="E341" s="1" t="str">
        <f ca="1">TEXT(Table1[[#This Row],[Date]],"mmm")</f>
        <v>Oct</v>
      </c>
      <c r="F341" s="1" t="str">
        <f ca="1">TEXT(Table1[[#This Row],[Date]],"yyyy")</f>
        <v>2021</v>
      </c>
      <c r="G341" s="2">
        <v>326</v>
      </c>
      <c r="H341" s="2">
        <v>0.3</v>
      </c>
      <c r="I341" s="2" t="str" cm="1">
        <f t="array" ref="I341">_xlfn.IFS(Table1[[#This Row],[Discount]]&lt;=0.2,"Low",Table1[[#This Row],[Discount]]&lt;=0.4,"Medium",Table1[[#This Row],[Discount]]&gt;0.4,"High")</f>
        <v>Medium</v>
      </c>
      <c r="J341" s="2">
        <f>Table1[[#This Row],[Original Price]]*(1-Table1[[#This Row],[Discount]])</f>
        <v>228.2</v>
      </c>
      <c r="K341">
        <f>VLOOKUP(B341,customers!$A$2:$D$101,2,0)</f>
        <v>22</v>
      </c>
      <c r="L341" t="str" cm="1">
        <f t="array" ref="L341">_xlfn.IFS(Table1[[#This Row],[Age]]&lt;=12,"Kids",Table1[[#This Row],[Age]]&lt;=19,"Teenage",Table1[[#This Row],[Age]]&lt;=29,"Young Adult",Table1[[#This Row],[Age]]&lt;=45,"Adult",Table1[[#This Row],[Age]]&gt;=46,"Senior")</f>
        <v>Young Adult</v>
      </c>
      <c r="M341" t="str">
        <f>VLOOKUP(B341,customers!A$2:D$101,3,0)</f>
        <v>Vadodara</v>
      </c>
      <c r="N341" t="str">
        <f>VLOOKUP(B341,customers!$A$2:$D$101,4,0)</f>
        <v>Gujrat</v>
      </c>
      <c r="O341" t="str">
        <f>VLOOKUP(C341,'products '!$A$2:$H$3072,2,0)</f>
        <v>Men</v>
      </c>
      <c r="P341" t="str">
        <f>VLOOKUP(C341,'products '!$A$2:$H$3072,3,0)</f>
        <v>Topwear</v>
      </c>
      <c r="Q341" t="str">
        <f>VLOOKUP(C341,'products '!$A$2:$H$3072,4,0)</f>
        <v>Sweaters</v>
      </c>
      <c r="R341" t="str">
        <f>VLOOKUP(C341,'products '!$A$2:$H$3072,5,0)</f>
        <v>Roadster</v>
      </c>
      <c r="S341">
        <f>VLOOKUP(C341,'products '!$A$2:$H$3072,6,0)</f>
        <v>38</v>
      </c>
      <c r="T341" t="str">
        <f>VLOOKUP(C341,'products '!$A$2:$H$3072,7,0)</f>
        <v>Khaki</v>
      </c>
      <c r="U341">
        <f>VLOOKUP(C341,'products '!$A$2:$H$3072,8,0)</f>
        <v>5</v>
      </c>
    </row>
    <row r="342" spans="1:21" x14ac:dyDescent="0.3">
      <c r="A342" t="s">
        <v>3759</v>
      </c>
      <c r="B342" t="s">
        <v>3310</v>
      </c>
      <c r="C342" t="s">
        <v>2503</v>
      </c>
      <c r="D342" s="1">
        <f t="shared" ca="1" si="5"/>
        <v>44845</v>
      </c>
      <c r="E342" s="1" t="str">
        <f ca="1">TEXT(Table1[[#This Row],[Date]],"mmm")</f>
        <v>Oct</v>
      </c>
      <c r="F342" s="1" t="str">
        <f ca="1">TEXT(Table1[[#This Row],[Date]],"yyyy")</f>
        <v>2022</v>
      </c>
      <c r="G342" s="2">
        <v>456</v>
      </c>
      <c r="H342" s="2">
        <v>0.3</v>
      </c>
      <c r="I342" s="2" t="str" cm="1">
        <f t="array" ref="I342">_xlfn.IFS(Table1[[#This Row],[Discount]]&lt;=0.2,"Low",Table1[[#This Row],[Discount]]&lt;=0.4,"Medium",Table1[[#This Row],[Discount]]&gt;0.4,"High")</f>
        <v>Medium</v>
      </c>
      <c r="J342" s="2">
        <f>Table1[[#This Row],[Original Price]]*(1-Table1[[#This Row],[Discount]])</f>
        <v>319.2</v>
      </c>
      <c r="K342">
        <f>VLOOKUP(B342,customers!$A$2:$D$101,2,0)</f>
        <v>22</v>
      </c>
      <c r="L342" t="str" cm="1">
        <f t="array" ref="L342">_xlfn.IFS(Table1[[#This Row],[Age]]&lt;=12,"Kids",Table1[[#This Row],[Age]]&lt;=19,"Teenage",Table1[[#This Row],[Age]]&lt;=29,"Young Adult",Table1[[#This Row],[Age]]&lt;=45,"Adult",Table1[[#This Row],[Age]]&gt;=46,"Senior")</f>
        <v>Young Adult</v>
      </c>
      <c r="M342" t="str">
        <f>VLOOKUP(B342,customers!A$2:D$101,3,0)</f>
        <v>Surat</v>
      </c>
      <c r="N342" t="str">
        <f>VLOOKUP(B342,customers!$A$2:$D$101,4,0)</f>
        <v>Gujrat</v>
      </c>
      <c r="O342" t="str">
        <f>VLOOKUP(C342,'products '!$A$2:$H$3072,2,0)</f>
        <v>Men</v>
      </c>
      <c r="P342" t="str">
        <f>VLOOKUP(C342,'products '!$A$2:$H$3072,3,0)</f>
        <v>Topwear</v>
      </c>
      <c r="Q342" t="str">
        <f>VLOOKUP(C342,'products '!$A$2:$H$3072,4,0)</f>
        <v>Sweaters</v>
      </c>
      <c r="R342" t="str">
        <f>VLOOKUP(C342,'products '!$A$2:$H$3072,5,0)</f>
        <v>Roadster</v>
      </c>
      <c r="S342">
        <f>VLOOKUP(C342,'products '!$A$2:$H$3072,6,0)</f>
        <v>38</v>
      </c>
      <c r="T342" t="str">
        <f>VLOOKUP(C342,'products '!$A$2:$H$3072,7,0)</f>
        <v>Khaki</v>
      </c>
      <c r="U342">
        <f>VLOOKUP(C342,'products '!$A$2:$H$3072,8,0)</f>
        <v>3</v>
      </c>
    </row>
    <row r="343" spans="1:21" x14ac:dyDescent="0.3">
      <c r="A343" t="s">
        <v>3760</v>
      </c>
      <c r="B343" t="s">
        <v>3311</v>
      </c>
      <c r="C343" t="s">
        <v>2504</v>
      </c>
      <c r="D343" s="1">
        <f t="shared" ca="1" si="5"/>
        <v>44198</v>
      </c>
      <c r="E343" s="1" t="str">
        <f ca="1">TEXT(Table1[[#This Row],[Date]],"mmm")</f>
        <v>Jan</v>
      </c>
      <c r="F343" s="1" t="str">
        <f ca="1">TEXT(Table1[[#This Row],[Date]],"yyyy")</f>
        <v>2021</v>
      </c>
      <c r="G343" s="2">
        <v>675</v>
      </c>
      <c r="H343" s="2">
        <v>0.3</v>
      </c>
      <c r="I343" s="2" t="str" cm="1">
        <f t="array" ref="I343">_xlfn.IFS(Table1[[#This Row],[Discount]]&lt;=0.2,"Low",Table1[[#This Row],[Discount]]&lt;=0.4,"Medium",Table1[[#This Row],[Discount]]&gt;0.4,"High")</f>
        <v>Medium</v>
      </c>
      <c r="J343" s="2">
        <f>Table1[[#This Row],[Original Price]]*(1-Table1[[#This Row],[Discount]])</f>
        <v>472.49999999999994</v>
      </c>
      <c r="K343">
        <f>VLOOKUP(B343,customers!$A$2:$D$101,2,0)</f>
        <v>22</v>
      </c>
      <c r="L343" t="str" cm="1">
        <f t="array" ref="L343">_xlfn.IFS(Table1[[#This Row],[Age]]&lt;=12,"Kids",Table1[[#This Row],[Age]]&lt;=19,"Teenage",Table1[[#This Row],[Age]]&lt;=29,"Young Adult",Table1[[#This Row],[Age]]&lt;=45,"Adult",Table1[[#This Row],[Age]]&gt;=46,"Senior")</f>
        <v>Young Adult</v>
      </c>
      <c r="M343" t="str">
        <f>VLOOKUP(B343,customers!A$2:D$101,3,0)</f>
        <v>Surat</v>
      </c>
      <c r="N343" t="str">
        <f>VLOOKUP(B343,customers!$A$2:$D$101,4,0)</f>
        <v>Gujrat</v>
      </c>
      <c r="O343" t="str">
        <f>VLOOKUP(C343,'products '!$A$2:$H$3072,2,0)</f>
        <v>Men</v>
      </c>
      <c r="P343" t="str">
        <f>VLOOKUP(C343,'products '!$A$2:$H$3072,3,0)</f>
        <v>Topwear</v>
      </c>
      <c r="Q343" t="str">
        <f>VLOOKUP(C343,'products '!$A$2:$H$3072,4,0)</f>
        <v>Sweaters</v>
      </c>
      <c r="R343" t="str">
        <f>VLOOKUP(C343,'products '!$A$2:$H$3072,5,0)</f>
        <v>Roadster</v>
      </c>
      <c r="S343">
        <f>VLOOKUP(C343,'products '!$A$2:$H$3072,6,0)</f>
        <v>38</v>
      </c>
      <c r="T343" t="str">
        <f>VLOOKUP(C343,'products '!$A$2:$H$3072,7,0)</f>
        <v>Khaki</v>
      </c>
      <c r="U343">
        <f>VLOOKUP(C343,'products '!$A$2:$H$3072,8,0)</f>
        <v>2</v>
      </c>
    </row>
    <row r="344" spans="1:21" x14ac:dyDescent="0.3">
      <c r="A344" t="s">
        <v>3761</v>
      </c>
      <c r="B344" t="s">
        <v>3312</v>
      </c>
      <c r="C344" t="s">
        <v>2505</v>
      </c>
      <c r="D344" s="1">
        <f t="shared" ca="1" si="5"/>
        <v>44823</v>
      </c>
      <c r="E344" s="1" t="str">
        <f ca="1">TEXT(Table1[[#This Row],[Date]],"mmm")</f>
        <v>Sep</v>
      </c>
      <c r="F344" s="1" t="str">
        <f ca="1">TEXT(Table1[[#This Row],[Date]],"yyyy")</f>
        <v>2022</v>
      </c>
      <c r="G344" s="2">
        <v>654</v>
      </c>
      <c r="H344" s="2">
        <v>0.35</v>
      </c>
      <c r="I344" s="2" t="str" cm="1">
        <f t="array" ref="I344">_xlfn.IFS(Table1[[#This Row],[Discount]]&lt;=0.2,"Low",Table1[[#This Row],[Discount]]&lt;=0.4,"Medium",Table1[[#This Row],[Discount]]&gt;0.4,"High")</f>
        <v>Medium</v>
      </c>
      <c r="J344" s="2">
        <f>Table1[[#This Row],[Original Price]]*(1-Table1[[#This Row],[Discount]])</f>
        <v>425.1</v>
      </c>
      <c r="K344">
        <f>VLOOKUP(B344,customers!$A$2:$D$101,2,0)</f>
        <v>29</v>
      </c>
      <c r="L344" t="str" cm="1">
        <f t="array" ref="L344">_xlfn.IFS(Table1[[#This Row],[Age]]&lt;=12,"Kids",Table1[[#This Row],[Age]]&lt;=19,"Teenage",Table1[[#This Row],[Age]]&lt;=29,"Young Adult",Table1[[#This Row],[Age]]&lt;=45,"Adult",Table1[[#This Row],[Age]]&gt;=46,"Senior")</f>
        <v>Young Adult</v>
      </c>
      <c r="M344" t="str">
        <f>VLOOKUP(B344,customers!A$2:D$101,3,0)</f>
        <v>Surat</v>
      </c>
      <c r="N344" t="str">
        <f>VLOOKUP(B344,customers!$A$2:$D$101,4,0)</f>
        <v>Gujrat</v>
      </c>
      <c r="O344" t="str">
        <f>VLOOKUP(C344,'products '!$A$2:$H$3072,2,0)</f>
        <v>Men</v>
      </c>
      <c r="P344" t="str">
        <f>VLOOKUP(C344,'products '!$A$2:$H$3072,3,0)</f>
        <v>Topwear</v>
      </c>
      <c r="Q344" t="str">
        <f>VLOOKUP(C344,'products '!$A$2:$H$3072,4,0)</f>
        <v>Sweaters</v>
      </c>
      <c r="R344" t="str">
        <f>VLOOKUP(C344,'products '!$A$2:$H$3072,5,0)</f>
        <v>Roadster</v>
      </c>
      <c r="S344">
        <f>VLOOKUP(C344,'products '!$A$2:$H$3072,6,0)</f>
        <v>38</v>
      </c>
      <c r="T344" t="str">
        <f>VLOOKUP(C344,'products '!$A$2:$H$3072,7,0)</f>
        <v>Khaki</v>
      </c>
      <c r="U344">
        <f>VLOOKUP(C344,'products '!$A$2:$H$3072,8,0)</f>
        <v>5</v>
      </c>
    </row>
    <row r="345" spans="1:21" x14ac:dyDescent="0.3">
      <c r="A345" t="s">
        <v>3762</v>
      </c>
      <c r="B345" t="s">
        <v>3313</v>
      </c>
      <c r="C345" t="s">
        <v>2505</v>
      </c>
      <c r="D345" s="1">
        <f t="shared" ca="1" si="5"/>
        <v>44971</v>
      </c>
      <c r="E345" s="1" t="str">
        <f ca="1">TEXT(Table1[[#This Row],[Date]],"mmm")</f>
        <v>Feb</v>
      </c>
      <c r="F345" s="1" t="str">
        <f ca="1">TEXT(Table1[[#This Row],[Date]],"yyyy")</f>
        <v>2023</v>
      </c>
      <c r="G345" s="2">
        <v>654</v>
      </c>
      <c r="H345" s="2">
        <v>0.35</v>
      </c>
      <c r="I345" s="2" t="str" cm="1">
        <f t="array" ref="I345">_xlfn.IFS(Table1[[#This Row],[Discount]]&lt;=0.2,"Low",Table1[[#This Row],[Discount]]&lt;=0.4,"Medium",Table1[[#This Row],[Discount]]&gt;0.4,"High")</f>
        <v>Medium</v>
      </c>
      <c r="J345" s="2">
        <f>Table1[[#This Row],[Original Price]]*(1-Table1[[#This Row],[Discount]])</f>
        <v>425.1</v>
      </c>
      <c r="K345">
        <f>VLOOKUP(B345,customers!$A$2:$D$101,2,0)</f>
        <v>29</v>
      </c>
      <c r="L345" t="str" cm="1">
        <f t="array" ref="L345">_xlfn.IFS(Table1[[#This Row],[Age]]&lt;=12,"Kids",Table1[[#This Row],[Age]]&lt;=19,"Teenage",Table1[[#This Row],[Age]]&lt;=29,"Young Adult",Table1[[#This Row],[Age]]&lt;=45,"Adult",Table1[[#This Row],[Age]]&gt;=46,"Senior")</f>
        <v>Young Adult</v>
      </c>
      <c r="M345" t="str">
        <f>VLOOKUP(B345,customers!A$2:D$101,3,0)</f>
        <v>Surat</v>
      </c>
      <c r="N345" t="str">
        <f>VLOOKUP(B345,customers!$A$2:$D$101,4,0)</f>
        <v>Gujrat</v>
      </c>
      <c r="O345" t="str">
        <f>VLOOKUP(C345,'products '!$A$2:$H$3072,2,0)</f>
        <v>Men</v>
      </c>
      <c r="P345" t="str">
        <f>VLOOKUP(C345,'products '!$A$2:$H$3072,3,0)</f>
        <v>Topwear</v>
      </c>
      <c r="Q345" t="str">
        <f>VLOOKUP(C345,'products '!$A$2:$H$3072,4,0)</f>
        <v>Sweaters</v>
      </c>
      <c r="R345" t="str">
        <f>VLOOKUP(C345,'products '!$A$2:$H$3072,5,0)</f>
        <v>Roadster</v>
      </c>
      <c r="S345">
        <f>VLOOKUP(C345,'products '!$A$2:$H$3072,6,0)</f>
        <v>38</v>
      </c>
      <c r="T345" t="str">
        <f>VLOOKUP(C345,'products '!$A$2:$H$3072,7,0)</f>
        <v>Khaki</v>
      </c>
      <c r="U345">
        <f>VLOOKUP(C345,'products '!$A$2:$H$3072,8,0)</f>
        <v>5</v>
      </c>
    </row>
    <row r="346" spans="1:21" x14ac:dyDescent="0.3">
      <c r="A346" t="s">
        <v>3763</v>
      </c>
      <c r="B346" t="s">
        <v>3314</v>
      </c>
      <c r="C346" t="s">
        <v>2505</v>
      </c>
      <c r="D346" s="1">
        <f t="shared" ca="1" si="5"/>
        <v>44902</v>
      </c>
      <c r="E346" s="1" t="str">
        <f ca="1">TEXT(Table1[[#This Row],[Date]],"mmm")</f>
        <v>Dec</v>
      </c>
      <c r="F346" s="1" t="str">
        <f ca="1">TEXT(Table1[[#This Row],[Date]],"yyyy")</f>
        <v>2022</v>
      </c>
      <c r="G346" s="2">
        <v>654</v>
      </c>
      <c r="H346" s="2">
        <v>0.35</v>
      </c>
      <c r="I346" s="2" t="str" cm="1">
        <f t="array" ref="I346">_xlfn.IFS(Table1[[#This Row],[Discount]]&lt;=0.2,"Low",Table1[[#This Row],[Discount]]&lt;=0.4,"Medium",Table1[[#This Row],[Discount]]&gt;0.4,"High")</f>
        <v>Medium</v>
      </c>
      <c r="J346" s="2">
        <f>Table1[[#This Row],[Original Price]]*(1-Table1[[#This Row],[Discount]])</f>
        <v>425.1</v>
      </c>
      <c r="K346">
        <f>VLOOKUP(B346,customers!$A$2:$D$101,2,0)</f>
        <v>29</v>
      </c>
      <c r="L346" t="str" cm="1">
        <f t="array" ref="L346">_xlfn.IFS(Table1[[#This Row],[Age]]&lt;=12,"Kids",Table1[[#This Row],[Age]]&lt;=19,"Teenage",Table1[[#This Row],[Age]]&lt;=29,"Young Adult",Table1[[#This Row],[Age]]&lt;=45,"Adult",Table1[[#This Row],[Age]]&gt;=46,"Senior")</f>
        <v>Young Adult</v>
      </c>
      <c r="M346" t="str">
        <f>VLOOKUP(B346,customers!A$2:D$101,3,0)</f>
        <v>Bengaluru</v>
      </c>
      <c r="N346" t="str">
        <f>VLOOKUP(B346,customers!$A$2:$D$101,4,0)</f>
        <v>Karnataka</v>
      </c>
      <c r="O346" t="str">
        <f>VLOOKUP(C346,'products '!$A$2:$H$3072,2,0)</f>
        <v>Men</v>
      </c>
      <c r="P346" t="str">
        <f>VLOOKUP(C346,'products '!$A$2:$H$3072,3,0)</f>
        <v>Topwear</v>
      </c>
      <c r="Q346" t="str">
        <f>VLOOKUP(C346,'products '!$A$2:$H$3072,4,0)</f>
        <v>Sweaters</v>
      </c>
      <c r="R346" t="str">
        <f>VLOOKUP(C346,'products '!$A$2:$H$3072,5,0)</f>
        <v>Roadster</v>
      </c>
      <c r="S346">
        <f>VLOOKUP(C346,'products '!$A$2:$H$3072,6,0)</f>
        <v>38</v>
      </c>
      <c r="T346" t="str">
        <f>VLOOKUP(C346,'products '!$A$2:$H$3072,7,0)</f>
        <v>Khaki</v>
      </c>
      <c r="U346">
        <f>VLOOKUP(C346,'products '!$A$2:$H$3072,8,0)</f>
        <v>5</v>
      </c>
    </row>
    <row r="347" spans="1:21" x14ac:dyDescent="0.3">
      <c r="A347" t="s">
        <v>3764</v>
      </c>
      <c r="B347" t="s">
        <v>3315</v>
      </c>
      <c r="C347" t="s">
        <v>2505</v>
      </c>
      <c r="D347" s="1">
        <f t="shared" ca="1" si="5"/>
        <v>44276</v>
      </c>
      <c r="E347" s="1" t="str">
        <f ca="1">TEXT(Table1[[#This Row],[Date]],"mmm")</f>
        <v>Mar</v>
      </c>
      <c r="F347" s="1" t="str">
        <f ca="1">TEXT(Table1[[#This Row],[Date]],"yyyy")</f>
        <v>2021</v>
      </c>
      <c r="G347" s="2">
        <v>654</v>
      </c>
      <c r="H347" s="2">
        <v>0.35</v>
      </c>
      <c r="I347" s="2" t="str" cm="1">
        <f t="array" ref="I347">_xlfn.IFS(Table1[[#This Row],[Discount]]&lt;=0.2,"Low",Table1[[#This Row],[Discount]]&lt;=0.4,"Medium",Table1[[#This Row],[Discount]]&gt;0.4,"High")</f>
        <v>Medium</v>
      </c>
      <c r="J347" s="2">
        <f>Table1[[#This Row],[Original Price]]*(1-Table1[[#This Row],[Discount]])</f>
        <v>425.1</v>
      </c>
      <c r="K347">
        <f>VLOOKUP(B347,customers!$A$2:$D$101,2,0)</f>
        <v>29</v>
      </c>
      <c r="L347" t="str" cm="1">
        <f t="array" ref="L347">_xlfn.IFS(Table1[[#This Row],[Age]]&lt;=12,"Kids",Table1[[#This Row],[Age]]&lt;=19,"Teenage",Table1[[#This Row],[Age]]&lt;=29,"Young Adult",Table1[[#This Row],[Age]]&lt;=45,"Adult",Table1[[#This Row],[Age]]&gt;=46,"Senior")</f>
        <v>Young Adult</v>
      </c>
      <c r="M347" t="str">
        <f>VLOOKUP(B347,customers!A$2:D$101,3,0)</f>
        <v>Bengaluru</v>
      </c>
      <c r="N347" t="str">
        <f>VLOOKUP(B347,customers!$A$2:$D$101,4,0)</f>
        <v>Karnataka</v>
      </c>
      <c r="O347" t="str">
        <f>VLOOKUP(C347,'products '!$A$2:$H$3072,2,0)</f>
        <v>Men</v>
      </c>
      <c r="P347" t="str">
        <f>VLOOKUP(C347,'products '!$A$2:$H$3072,3,0)</f>
        <v>Topwear</v>
      </c>
      <c r="Q347" t="str">
        <f>VLOOKUP(C347,'products '!$A$2:$H$3072,4,0)</f>
        <v>Sweaters</v>
      </c>
      <c r="R347" t="str">
        <f>VLOOKUP(C347,'products '!$A$2:$H$3072,5,0)</f>
        <v>Roadster</v>
      </c>
      <c r="S347">
        <f>VLOOKUP(C347,'products '!$A$2:$H$3072,6,0)</f>
        <v>38</v>
      </c>
      <c r="T347" t="str">
        <f>VLOOKUP(C347,'products '!$A$2:$H$3072,7,0)</f>
        <v>Khaki</v>
      </c>
      <c r="U347">
        <f>VLOOKUP(C347,'products '!$A$2:$H$3072,8,0)</f>
        <v>5</v>
      </c>
    </row>
    <row r="348" spans="1:21" x14ac:dyDescent="0.3">
      <c r="A348" t="s">
        <v>3765</v>
      </c>
      <c r="B348" t="s">
        <v>3316</v>
      </c>
      <c r="C348" t="s">
        <v>2506</v>
      </c>
      <c r="D348" s="1">
        <f t="shared" ca="1" si="5"/>
        <v>44705</v>
      </c>
      <c r="E348" s="1" t="str">
        <f ca="1">TEXT(Table1[[#This Row],[Date]],"mmm")</f>
        <v>May</v>
      </c>
      <c r="F348" s="1" t="str">
        <f ca="1">TEXT(Table1[[#This Row],[Date]],"yyyy")</f>
        <v>2022</v>
      </c>
      <c r="G348" s="2">
        <v>356</v>
      </c>
      <c r="H348" s="2">
        <v>0.35</v>
      </c>
      <c r="I348" s="2" t="str" cm="1">
        <f t="array" ref="I348">_xlfn.IFS(Table1[[#This Row],[Discount]]&lt;=0.2,"Low",Table1[[#This Row],[Discount]]&lt;=0.4,"Medium",Table1[[#This Row],[Discount]]&gt;0.4,"High")</f>
        <v>Medium</v>
      </c>
      <c r="J348" s="2">
        <f>Table1[[#This Row],[Original Price]]*(1-Table1[[#This Row],[Discount]])</f>
        <v>231.4</v>
      </c>
      <c r="K348">
        <f>VLOOKUP(B348,customers!$A$2:$D$101,2,0)</f>
        <v>41</v>
      </c>
      <c r="L348" t="str" cm="1">
        <f t="array" ref="L348">_xlfn.IFS(Table1[[#This Row],[Age]]&lt;=12,"Kids",Table1[[#This Row],[Age]]&lt;=19,"Teenage",Table1[[#This Row],[Age]]&lt;=29,"Young Adult",Table1[[#This Row],[Age]]&lt;=45,"Adult",Table1[[#This Row],[Age]]&gt;=46,"Senior")</f>
        <v>Adult</v>
      </c>
      <c r="M348" t="str">
        <f>VLOOKUP(B348,customers!A$2:D$101,3,0)</f>
        <v>Bengaluru</v>
      </c>
      <c r="N348" t="str">
        <f>VLOOKUP(B348,customers!$A$2:$D$101,4,0)</f>
        <v>Karnataka</v>
      </c>
      <c r="O348" t="str">
        <f>VLOOKUP(C348,'products '!$A$2:$H$3072,2,0)</f>
        <v>Men</v>
      </c>
      <c r="P348" t="str">
        <f>VLOOKUP(C348,'products '!$A$2:$H$3072,3,0)</f>
        <v>Topwear</v>
      </c>
      <c r="Q348" t="str">
        <f>VLOOKUP(C348,'products '!$A$2:$H$3072,4,0)</f>
        <v>Sweaters</v>
      </c>
      <c r="R348" t="str">
        <f>VLOOKUP(C348,'products '!$A$2:$H$3072,5,0)</f>
        <v>Roadster</v>
      </c>
      <c r="S348">
        <f>VLOOKUP(C348,'products '!$A$2:$H$3072,6,0)</f>
        <v>40</v>
      </c>
      <c r="T348" t="str">
        <f>VLOOKUP(C348,'products '!$A$2:$H$3072,7,0)</f>
        <v>Pink</v>
      </c>
      <c r="U348">
        <f>VLOOKUP(C348,'products '!$A$2:$H$3072,8,0)</f>
        <v>4</v>
      </c>
    </row>
    <row r="349" spans="1:21" x14ac:dyDescent="0.3">
      <c r="A349" t="s">
        <v>3766</v>
      </c>
      <c r="B349" t="s">
        <v>3317</v>
      </c>
      <c r="C349" t="s">
        <v>2507</v>
      </c>
      <c r="D349" s="1">
        <f t="shared" ca="1" si="5"/>
        <v>44865</v>
      </c>
      <c r="E349" s="1" t="str">
        <f ca="1">TEXT(Table1[[#This Row],[Date]],"mmm")</f>
        <v>Oct</v>
      </c>
      <c r="F349" s="1" t="str">
        <f ca="1">TEXT(Table1[[#This Row],[Date]],"yyyy")</f>
        <v>2022</v>
      </c>
      <c r="G349" s="2">
        <v>686</v>
      </c>
      <c r="H349" s="2">
        <v>0.35</v>
      </c>
      <c r="I349" s="2" t="str" cm="1">
        <f t="array" ref="I349">_xlfn.IFS(Table1[[#This Row],[Discount]]&lt;=0.2,"Low",Table1[[#This Row],[Discount]]&lt;=0.4,"Medium",Table1[[#This Row],[Discount]]&gt;0.4,"High")</f>
        <v>Medium</v>
      </c>
      <c r="J349" s="2">
        <f>Table1[[#This Row],[Original Price]]*(1-Table1[[#This Row],[Discount]])</f>
        <v>445.90000000000003</v>
      </c>
      <c r="K349">
        <f>VLOOKUP(B349,customers!$A$2:$D$101,2,0)</f>
        <v>42</v>
      </c>
      <c r="L349" t="str" cm="1">
        <f t="array" ref="L349">_xlfn.IFS(Table1[[#This Row],[Age]]&lt;=12,"Kids",Table1[[#This Row],[Age]]&lt;=19,"Teenage",Table1[[#This Row],[Age]]&lt;=29,"Young Adult",Table1[[#This Row],[Age]]&lt;=45,"Adult",Table1[[#This Row],[Age]]&gt;=46,"Senior")</f>
        <v>Adult</v>
      </c>
      <c r="M349" t="str">
        <f>VLOOKUP(B349,customers!A$2:D$101,3,0)</f>
        <v>Bengaluru</v>
      </c>
      <c r="N349" t="str">
        <f>VLOOKUP(B349,customers!$A$2:$D$101,4,0)</f>
        <v>Karnataka</v>
      </c>
      <c r="O349" t="str">
        <f>VLOOKUP(C349,'products '!$A$2:$H$3072,2,0)</f>
        <v>Men</v>
      </c>
      <c r="P349" t="str">
        <f>VLOOKUP(C349,'products '!$A$2:$H$3072,3,0)</f>
        <v>Topwear</v>
      </c>
      <c r="Q349" t="str">
        <f>VLOOKUP(C349,'products '!$A$2:$H$3072,4,0)</f>
        <v>Sweaters</v>
      </c>
      <c r="R349" t="str">
        <f>VLOOKUP(C349,'products '!$A$2:$H$3072,5,0)</f>
        <v>Roadster</v>
      </c>
      <c r="S349">
        <f>VLOOKUP(C349,'products '!$A$2:$H$3072,6,0)</f>
        <v>40</v>
      </c>
      <c r="T349" t="str">
        <f>VLOOKUP(C349,'products '!$A$2:$H$3072,7,0)</f>
        <v>Pink</v>
      </c>
      <c r="U349">
        <f>VLOOKUP(C349,'products '!$A$2:$H$3072,8,0)</f>
        <v>3</v>
      </c>
    </row>
    <row r="350" spans="1:21" x14ac:dyDescent="0.3">
      <c r="A350" t="s">
        <v>3767</v>
      </c>
      <c r="B350" t="s">
        <v>3318</v>
      </c>
      <c r="C350" t="s">
        <v>2508</v>
      </c>
      <c r="D350" s="1">
        <f t="shared" ca="1" si="5"/>
        <v>44696</v>
      </c>
      <c r="E350" s="1" t="str">
        <f ca="1">TEXT(Table1[[#This Row],[Date]],"mmm")</f>
        <v>May</v>
      </c>
      <c r="F350" s="1" t="str">
        <f ca="1">TEXT(Table1[[#This Row],[Date]],"yyyy")</f>
        <v>2022</v>
      </c>
      <c r="G350" s="2">
        <v>456</v>
      </c>
      <c r="H350" s="2">
        <v>0.4</v>
      </c>
      <c r="I350" s="2" t="str" cm="1">
        <f t="array" ref="I350">_xlfn.IFS(Table1[[#This Row],[Discount]]&lt;=0.2,"Low",Table1[[#This Row],[Discount]]&lt;=0.4,"Medium",Table1[[#This Row],[Discount]]&gt;0.4,"High")</f>
        <v>Medium</v>
      </c>
      <c r="J350" s="2">
        <f>Table1[[#This Row],[Original Price]]*(1-Table1[[#This Row],[Discount]])</f>
        <v>273.59999999999997</v>
      </c>
      <c r="K350">
        <f>VLOOKUP(B350,customers!$A$2:$D$101,2,0)</f>
        <v>43</v>
      </c>
      <c r="L350" t="str" cm="1">
        <f t="array" ref="L350">_xlfn.IFS(Table1[[#This Row],[Age]]&lt;=12,"Kids",Table1[[#This Row],[Age]]&lt;=19,"Teenage",Table1[[#This Row],[Age]]&lt;=29,"Young Adult",Table1[[#This Row],[Age]]&lt;=45,"Adult",Table1[[#This Row],[Age]]&gt;=46,"Senior")</f>
        <v>Adult</v>
      </c>
      <c r="M350" t="str">
        <f>VLOOKUP(B350,customers!A$2:D$101,3,0)</f>
        <v>Bengaluru</v>
      </c>
      <c r="N350" t="str">
        <f>VLOOKUP(B350,customers!$A$2:$D$101,4,0)</f>
        <v>Karnataka</v>
      </c>
      <c r="O350" t="str">
        <f>VLOOKUP(C350,'products '!$A$2:$H$3072,2,0)</f>
        <v>Men</v>
      </c>
      <c r="P350" t="str">
        <f>VLOOKUP(C350,'products '!$A$2:$H$3072,3,0)</f>
        <v>Topwear</v>
      </c>
      <c r="Q350" t="str">
        <f>VLOOKUP(C350,'products '!$A$2:$H$3072,4,0)</f>
        <v>Sweaters</v>
      </c>
      <c r="R350" t="str">
        <f>VLOOKUP(C350,'products '!$A$2:$H$3072,5,0)</f>
        <v>Roadster</v>
      </c>
      <c r="S350">
        <f>VLOOKUP(C350,'products '!$A$2:$H$3072,6,0)</f>
        <v>40</v>
      </c>
      <c r="T350" t="str">
        <f>VLOOKUP(C350,'products '!$A$2:$H$3072,7,0)</f>
        <v>Pink</v>
      </c>
      <c r="U350">
        <f>VLOOKUP(C350,'products '!$A$2:$H$3072,8,0)</f>
        <v>5</v>
      </c>
    </row>
    <row r="351" spans="1:21" x14ac:dyDescent="0.3">
      <c r="A351" t="s">
        <v>3768</v>
      </c>
      <c r="B351" t="s">
        <v>3319</v>
      </c>
      <c r="C351" t="s">
        <v>2509</v>
      </c>
      <c r="D351" s="1">
        <f t="shared" ca="1" si="5"/>
        <v>44469</v>
      </c>
      <c r="E351" s="1" t="str">
        <f ca="1">TEXT(Table1[[#This Row],[Date]],"mmm")</f>
        <v>Sep</v>
      </c>
      <c r="F351" s="1" t="str">
        <f ca="1">TEXT(Table1[[#This Row],[Date]],"yyyy")</f>
        <v>2021</v>
      </c>
      <c r="G351" s="2">
        <v>516</v>
      </c>
      <c r="H351" s="2">
        <v>0.4</v>
      </c>
      <c r="I351" s="2" t="str" cm="1">
        <f t="array" ref="I351">_xlfn.IFS(Table1[[#This Row],[Discount]]&lt;=0.2,"Low",Table1[[#This Row],[Discount]]&lt;=0.4,"Medium",Table1[[#This Row],[Discount]]&gt;0.4,"High")</f>
        <v>Medium</v>
      </c>
      <c r="J351" s="2">
        <f>Table1[[#This Row],[Original Price]]*(1-Table1[[#This Row],[Discount]])</f>
        <v>309.59999999999997</v>
      </c>
      <c r="K351">
        <f>VLOOKUP(B351,customers!$A$2:$D$101,2,0)</f>
        <v>44</v>
      </c>
      <c r="L351" t="str" cm="1">
        <f t="array" ref="L351">_xlfn.IFS(Table1[[#This Row],[Age]]&lt;=12,"Kids",Table1[[#This Row],[Age]]&lt;=19,"Teenage",Table1[[#This Row],[Age]]&lt;=29,"Young Adult",Table1[[#This Row],[Age]]&lt;=45,"Adult",Table1[[#This Row],[Age]]&gt;=46,"Senior")</f>
        <v>Adult</v>
      </c>
      <c r="M351" t="str">
        <f>VLOOKUP(B351,customers!A$2:D$101,3,0)</f>
        <v>Bengaluru</v>
      </c>
      <c r="N351" t="str">
        <f>VLOOKUP(B351,customers!$A$2:$D$101,4,0)</f>
        <v>Karnataka</v>
      </c>
      <c r="O351" t="str">
        <f>VLOOKUP(C351,'products '!$A$2:$H$3072,2,0)</f>
        <v>Men</v>
      </c>
      <c r="P351" t="str">
        <f>VLOOKUP(C351,'products '!$A$2:$H$3072,3,0)</f>
        <v>Topwear</v>
      </c>
      <c r="Q351" t="str">
        <f>VLOOKUP(C351,'products '!$A$2:$H$3072,4,0)</f>
        <v>Sweaters</v>
      </c>
      <c r="R351" t="str">
        <f>VLOOKUP(C351,'products '!$A$2:$H$3072,5,0)</f>
        <v>Roadster</v>
      </c>
      <c r="S351">
        <f>VLOOKUP(C351,'products '!$A$2:$H$3072,6,0)</f>
        <v>42</v>
      </c>
      <c r="T351" t="str">
        <f>VLOOKUP(C351,'products '!$A$2:$H$3072,7,0)</f>
        <v>Yellow</v>
      </c>
      <c r="U351">
        <f>VLOOKUP(C351,'products '!$A$2:$H$3072,8,0)</f>
        <v>4</v>
      </c>
    </row>
    <row r="352" spans="1:21" x14ac:dyDescent="0.3">
      <c r="A352" t="s">
        <v>3769</v>
      </c>
      <c r="B352" t="s">
        <v>3320</v>
      </c>
      <c r="C352" t="s">
        <v>2510</v>
      </c>
      <c r="D352" s="1">
        <f t="shared" ca="1" si="5"/>
        <v>44439</v>
      </c>
      <c r="E352" s="1" t="str">
        <f ca="1">TEXT(Table1[[#This Row],[Date]],"mmm")</f>
        <v>Aug</v>
      </c>
      <c r="F352" s="1" t="str">
        <f ca="1">TEXT(Table1[[#This Row],[Date]],"yyyy")</f>
        <v>2021</v>
      </c>
      <c r="G352" s="2">
        <v>355</v>
      </c>
      <c r="H352" s="2">
        <v>0.15</v>
      </c>
      <c r="I352" s="2" t="str" cm="1">
        <f t="array" ref="I352">_xlfn.IFS(Table1[[#This Row],[Discount]]&lt;=0.2,"Low",Table1[[#This Row],[Discount]]&lt;=0.4,"Medium",Table1[[#This Row],[Discount]]&gt;0.4,"High")</f>
        <v>Low</v>
      </c>
      <c r="J352" s="2">
        <f>Table1[[#This Row],[Original Price]]*(1-Table1[[#This Row],[Discount]])</f>
        <v>301.75</v>
      </c>
      <c r="K352">
        <f>VLOOKUP(B352,customers!$A$2:$D$101,2,0)</f>
        <v>45</v>
      </c>
      <c r="L352" t="str" cm="1">
        <f t="array" ref="L352">_xlfn.IFS(Table1[[#This Row],[Age]]&lt;=12,"Kids",Table1[[#This Row],[Age]]&lt;=19,"Teenage",Table1[[#This Row],[Age]]&lt;=29,"Young Adult",Table1[[#This Row],[Age]]&lt;=45,"Adult",Table1[[#This Row],[Age]]&gt;=46,"Senior")</f>
        <v>Adult</v>
      </c>
      <c r="M352" t="str">
        <f>VLOOKUP(B352,customers!A$2:D$101,3,0)</f>
        <v>Bengaluru</v>
      </c>
      <c r="N352" t="str">
        <f>VLOOKUP(B352,customers!$A$2:$D$101,4,0)</f>
        <v>Karnataka</v>
      </c>
      <c r="O352" t="str">
        <f>VLOOKUP(C352,'products '!$A$2:$H$3072,2,0)</f>
        <v>Men</v>
      </c>
      <c r="P352" t="str">
        <f>VLOOKUP(C352,'products '!$A$2:$H$3072,3,0)</f>
        <v>Topwear</v>
      </c>
      <c r="Q352" t="str">
        <f>VLOOKUP(C352,'products '!$A$2:$H$3072,4,0)</f>
        <v>Sweaters</v>
      </c>
      <c r="R352" t="str">
        <f>VLOOKUP(C352,'products '!$A$2:$H$3072,5,0)</f>
        <v>Raymond</v>
      </c>
      <c r="S352">
        <f>VLOOKUP(C352,'products '!$A$2:$H$3072,6,0)</f>
        <v>42</v>
      </c>
      <c r="T352" t="str">
        <f>VLOOKUP(C352,'products '!$A$2:$H$3072,7,0)</f>
        <v>Yellow</v>
      </c>
      <c r="U352">
        <f>VLOOKUP(C352,'products '!$A$2:$H$3072,8,0)</f>
        <v>2</v>
      </c>
    </row>
    <row r="353" spans="1:21" x14ac:dyDescent="0.3">
      <c r="A353" t="s">
        <v>3770</v>
      </c>
      <c r="B353" t="s">
        <v>3321</v>
      </c>
      <c r="C353" t="s">
        <v>2511</v>
      </c>
      <c r="D353" s="1">
        <f t="shared" ca="1" si="5"/>
        <v>44627</v>
      </c>
      <c r="E353" s="1" t="str">
        <f ca="1">TEXT(Table1[[#This Row],[Date]],"mmm")</f>
        <v>Mar</v>
      </c>
      <c r="F353" s="1" t="str">
        <f ca="1">TEXT(Table1[[#This Row],[Date]],"yyyy")</f>
        <v>2022</v>
      </c>
      <c r="G353" s="2">
        <v>465</v>
      </c>
      <c r="H353" s="2">
        <v>0.15</v>
      </c>
      <c r="I353" s="2" t="str" cm="1">
        <f t="array" ref="I353">_xlfn.IFS(Table1[[#This Row],[Discount]]&lt;=0.2,"Low",Table1[[#This Row],[Discount]]&lt;=0.4,"Medium",Table1[[#This Row],[Discount]]&gt;0.4,"High")</f>
        <v>Low</v>
      </c>
      <c r="J353" s="2">
        <f>Table1[[#This Row],[Original Price]]*(1-Table1[[#This Row],[Discount]])</f>
        <v>395.25</v>
      </c>
      <c r="K353">
        <f>VLOOKUP(B353,customers!$A$2:$D$101,2,0)</f>
        <v>35</v>
      </c>
      <c r="L353" t="str" cm="1">
        <f t="array" ref="L353">_xlfn.IFS(Table1[[#This Row],[Age]]&lt;=12,"Kids",Table1[[#This Row],[Age]]&lt;=19,"Teenage",Table1[[#This Row],[Age]]&lt;=29,"Young Adult",Table1[[#This Row],[Age]]&lt;=45,"Adult",Table1[[#This Row],[Age]]&gt;=46,"Senior")</f>
        <v>Adult</v>
      </c>
      <c r="M353" t="str">
        <f>VLOOKUP(B353,customers!A$2:D$101,3,0)</f>
        <v>Bengaluru</v>
      </c>
      <c r="N353" t="str">
        <f>VLOOKUP(B353,customers!$A$2:$D$101,4,0)</f>
        <v>Karnataka</v>
      </c>
      <c r="O353" t="str">
        <f>VLOOKUP(C353,'products '!$A$2:$H$3072,2,0)</f>
        <v>Men</v>
      </c>
      <c r="P353" t="str">
        <f>VLOOKUP(C353,'products '!$A$2:$H$3072,3,0)</f>
        <v>Topwear</v>
      </c>
      <c r="Q353" t="str">
        <f>VLOOKUP(C353,'products '!$A$2:$H$3072,4,0)</f>
        <v>Sweaters</v>
      </c>
      <c r="R353" t="str">
        <f>VLOOKUP(C353,'products '!$A$2:$H$3072,5,0)</f>
        <v>Raymond</v>
      </c>
      <c r="S353">
        <f>VLOOKUP(C353,'products '!$A$2:$H$3072,6,0)</f>
        <v>42</v>
      </c>
      <c r="T353" t="str">
        <f>VLOOKUP(C353,'products '!$A$2:$H$3072,7,0)</f>
        <v>Yellow</v>
      </c>
      <c r="U353">
        <f>VLOOKUP(C353,'products '!$A$2:$H$3072,8,0)</f>
        <v>5</v>
      </c>
    </row>
    <row r="354" spans="1:21" x14ac:dyDescent="0.3">
      <c r="A354" t="s">
        <v>3771</v>
      </c>
      <c r="B354" t="s">
        <v>3322</v>
      </c>
      <c r="C354" t="s">
        <v>2512</v>
      </c>
      <c r="D354" s="1">
        <f t="shared" ca="1" si="5"/>
        <v>44625</v>
      </c>
      <c r="E354" s="1" t="str">
        <f ca="1">TEXT(Table1[[#This Row],[Date]],"mmm")</f>
        <v>Mar</v>
      </c>
      <c r="F354" s="1" t="str">
        <f ca="1">TEXT(Table1[[#This Row],[Date]],"yyyy")</f>
        <v>2022</v>
      </c>
      <c r="G354" s="2">
        <v>965</v>
      </c>
      <c r="H354" s="2">
        <v>0.15</v>
      </c>
      <c r="I354" s="2" t="str" cm="1">
        <f t="array" ref="I354">_xlfn.IFS(Table1[[#This Row],[Discount]]&lt;=0.2,"Low",Table1[[#This Row],[Discount]]&lt;=0.4,"Medium",Table1[[#This Row],[Discount]]&gt;0.4,"High")</f>
        <v>Low</v>
      </c>
      <c r="J354" s="2">
        <f>Table1[[#This Row],[Original Price]]*(1-Table1[[#This Row],[Discount]])</f>
        <v>820.25</v>
      </c>
      <c r="K354">
        <f>VLOOKUP(B354,customers!$A$2:$D$101,2,0)</f>
        <v>36</v>
      </c>
      <c r="L354" t="str" cm="1">
        <f t="array" ref="L354">_xlfn.IFS(Table1[[#This Row],[Age]]&lt;=12,"Kids",Table1[[#This Row],[Age]]&lt;=19,"Teenage",Table1[[#This Row],[Age]]&lt;=29,"Young Adult",Table1[[#This Row],[Age]]&lt;=45,"Adult",Table1[[#This Row],[Age]]&gt;=46,"Senior")</f>
        <v>Adult</v>
      </c>
      <c r="M354" t="str">
        <f>VLOOKUP(B354,customers!A$2:D$101,3,0)</f>
        <v>Patna</v>
      </c>
      <c r="N354" t="str">
        <f>VLOOKUP(B354,customers!$A$2:$D$101,4,0)</f>
        <v>Bihar</v>
      </c>
      <c r="O354" t="str">
        <f>VLOOKUP(C354,'products '!$A$2:$H$3072,2,0)</f>
        <v>Men</v>
      </c>
      <c r="P354" t="str">
        <f>VLOOKUP(C354,'products '!$A$2:$H$3072,3,0)</f>
        <v>Topwear</v>
      </c>
      <c r="Q354" t="str">
        <f>VLOOKUP(C354,'products '!$A$2:$H$3072,4,0)</f>
        <v>Sweaters</v>
      </c>
      <c r="R354" t="str">
        <f>VLOOKUP(C354,'products '!$A$2:$H$3072,5,0)</f>
        <v>Raymond</v>
      </c>
      <c r="S354">
        <f>VLOOKUP(C354,'products '!$A$2:$H$3072,6,0)</f>
        <v>42</v>
      </c>
      <c r="T354" t="str">
        <f>VLOOKUP(C354,'products '!$A$2:$H$3072,7,0)</f>
        <v>Maroon</v>
      </c>
      <c r="U354">
        <f>VLOOKUP(C354,'products '!$A$2:$H$3072,8,0)</f>
        <v>5</v>
      </c>
    </row>
    <row r="355" spans="1:21" x14ac:dyDescent="0.3">
      <c r="A355" t="s">
        <v>3772</v>
      </c>
      <c r="B355" t="s">
        <v>3323</v>
      </c>
      <c r="C355" t="s">
        <v>2513</v>
      </c>
      <c r="D355" s="1">
        <f t="shared" ca="1" si="5"/>
        <v>44951</v>
      </c>
      <c r="E355" s="1" t="str">
        <f ca="1">TEXT(Table1[[#This Row],[Date]],"mmm")</f>
        <v>Jan</v>
      </c>
      <c r="F355" s="1" t="str">
        <f ca="1">TEXT(Table1[[#This Row],[Date]],"yyyy")</f>
        <v>2023</v>
      </c>
      <c r="G355" s="2">
        <v>1158</v>
      </c>
      <c r="H355" s="2">
        <v>0.35</v>
      </c>
      <c r="I355" s="2" t="str" cm="1">
        <f t="array" ref="I355">_xlfn.IFS(Table1[[#This Row],[Discount]]&lt;=0.2,"Low",Table1[[#This Row],[Discount]]&lt;=0.4,"Medium",Table1[[#This Row],[Discount]]&gt;0.4,"High")</f>
        <v>Medium</v>
      </c>
      <c r="J355" s="2">
        <f>Table1[[#This Row],[Original Price]]*(1-Table1[[#This Row],[Discount]])</f>
        <v>752.7</v>
      </c>
      <c r="K355">
        <f>VLOOKUP(B355,customers!$A$2:$D$101,2,0)</f>
        <v>37</v>
      </c>
      <c r="L355" t="str" cm="1">
        <f t="array" ref="L355">_xlfn.IFS(Table1[[#This Row],[Age]]&lt;=12,"Kids",Table1[[#This Row],[Age]]&lt;=19,"Teenage",Table1[[#This Row],[Age]]&lt;=29,"Young Adult",Table1[[#This Row],[Age]]&lt;=45,"Adult",Table1[[#This Row],[Age]]&gt;=46,"Senior")</f>
        <v>Adult</v>
      </c>
      <c r="M355" t="str">
        <f>VLOOKUP(B355,customers!A$2:D$101,3,0)</f>
        <v>Patna</v>
      </c>
      <c r="N355" t="str">
        <f>VLOOKUP(B355,customers!$A$2:$D$101,4,0)</f>
        <v>Bihar</v>
      </c>
      <c r="O355" t="str">
        <f>VLOOKUP(C355,'products '!$A$2:$H$3072,2,0)</f>
        <v>Men</v>
      </c>
      <c r="P355" t="str">
        <f>VLOOKUP(C355,'products '!$A$2:$H$3072,3,0)</f>
        <v>Topwear</v>
      </c>
      <c r="Q355" t="str">
        <f>VLOOKUP(C355,'products '!$A$2:$H$3072,4,0)</f>
        <v>Sweaters</v>
      </c>
      <c r="R355" t="str">
        <f>VLOOKUP(C355,'products '!$A$2:$H$3072,5,0)</f>
        <v>Raymond</v>
      </c>
      <c r="S355">
        <f>VLOOKUP(C355,'products '!$A$2:$H$3072,6,0)</f>
        <v>42</v>
      </c>
      <c r="T355" t="str">
        <f>VLOOKUP(C355,'products '!$A$2:$H$3072,7,0)</f>
        <v>Maroon</v>
      </c>
      <c r="U355">
        <f>VLOOKUP(C355,'products '!$A$2:$H$3072,8,0)</f>
        <v>4</v>
      </c>
    </row>
    <row r="356" spans="1:21" x14ac:dyDescent="0.3">
      <c r="A356" t="s">
        <v>3773</v>
      </c>
      <c r="B356" t="s">
        <v>3324</v>
      </c>
      <c r="C356" t="s">
        <v>2514</v>
      </c>
      <c r="D356" s="1">
        <f t="shared" ca="1" si="5"/>
        <v>44197</v>
      </c>
      <c r="E356" s="1" t="str">
        <f ca="1">TEXT(Table1[[#This Row],[Date]],"mmm")</f>
        <v>Jan</v>
      </c>
      <c r="F356" s="1" t="str">
        <f ca="1">TEXT(Table1[[#This Row],[Date]],"yyyy")</f>
        <v>2021</v>
      </c>
      <c r="G356" s="2">
        <v>264</v>
      </c>
      <c r="H356" s="2">
        <v>0.35</v>
      </c>
      <c r="I356" s="2" t="str" cm="1">
        <f t="array" ref="I356">_xlfn.IFS(Table1[[#This Row],[Discount]]&lt;=0.2,"Low",Table1[[#This Row],[Discount]]&lt;=0.4,"Medium",Table1[[#This Row],[Discount]]&gt;0.4,"High")</f>
        <v>Medium</v>
      </c>
      <c r="J356" s="2">
        <f>Table1[[#This Row],[Original Price]]*(1-Table1[[#This Row],[Discount]])</f>
        <v>171.6</v>
      </c>
      <c r="K356">
        <f>VLOOKUP(B356,customers!$A$2:$D$101,2,0)</f>
        <v>26</v>
      </c>
      <c r="L356" t="str" cm="1">
        <f t="array" ref="L356">_xlfn.IFS(Table1[[#This Row],[Age]]&lt;=12,"Kids",Table1[[#This Row],[Age]]&lt;=19,"Teenage",Table1[[#This Row],[Age]]&lt;=29,"Young Adult",Table1[[#This Row],[Age]]&lt;=45,"Adult",Table1[[#This Row],[Age]]&gt;=46,"Senior")</f>
        <v>Young Adult</v>
      </c>
      <c r="M356" t="str">
        <f>VLOOKUP(B356,customers!A$2:D$101,3,0)</f>
        <v>Patna</v>
      </c>
      <c r="N356" t="str">
        <f>VLOOKUP(B356,customers!$A$2:$D$101,4,0)</f>
        <v>Bihar</v>
      </c>
      <c r="O356" t="str">
        <f>VLOOKUP(C356,'products '!$A$2:$H$3072,2,0)</f>
        <v>Men</v>
      </c>
      <c r="P356" t="str">
        <f>VLOOKUP(C356,'products '!$A$2:$H$3072,3,0)</f>
        <v>Topwear</v>
      </c>
      <c r="Q356" t="str">
        <f>VLOOKUP(C356,'products '!$A$2:$H$3072,4,0)</f>
        <v>Sweaters</v>
      </c>
      <c r="R356" t="str">
        <f>VLOOKUP(C356,'products '!$A$2:$H$3072,5,0)</f>
        <v>Raymond</v>
      </c>
      <c r="S356">
        <f>VLOOKUP(C356,'products '!$A$2:$H$3072,6,0)</f>
        <v>42</v>
      </c>
      <c r="T356" t="str">
        <f>VLOOKUP(C356,'products '!$A$2:$H$3072,7,0)</f>
        <v>Maroon</v>
      </c>
      <c r="U356">
        <f>VLOOKUP(C356,'products '!$A$2:$H$3072,8,0)</f>
        <v>4</v>
      </c>
    </row>
    <row r="357" spans="1:21" x14ac:dyDescent="0.3">
      <c r="A357" t="s">
        <v>3774</v>
      </c>
      <c r="B357" t="s">
        <v>3325</v>
      </c>
      <c r="C357" t="s">
        <v>2515</v>
      </c>
      <c r="D357" s="1">
        <f t="shared" ca="1" si="5"/>
        <v>44258</v>
      </c>
      <c r="E357" s="1" t="str">
        <f ca="1">TEXT(Table1[[#This Row],[Date]],"mmm")</f>
        <v>Mar</v>
      </c>
      <c r="F357" s="1" t="str">
        <f ca="1">TEXT(Table1[[#This Row],[Date]],"yyyy")</f>
        <v>2021</v>
      </c>
      <c r="G357" s="2">
        <v>433</v>
      </c>
      <c r="H357" s="2">
        <v>0.35</v>
      </c>
      <c r="I357" s="2" t="str" cm="1">
        <f t="array" ref="I357">_xlfn.IFS(Table1[[#This Row],[Discount]]&lt;=0.2,"Low",Table1[[#This Row],[Discount]]&lt;=0.4,"Medium",Table1[[#This Row],[Discount]]&gt;0.4,"High")</f>
        <v>Medium</v>
      </c>
      <c r="J357" s="2">
        <f>Table1[[#This Row],[Original Price]]*(1-Table1[[#This Row],[Discount]])</f>
        <v>281.45</v>
      </c>
      <c r="K357">
        <f>VLOOKUP(B357,customers!$A$2:$D$101,2,0)</f>
        <v>27</v>
      </c>
      <c r="L357" t="str" cm="1">
        <f t="array" ref="L357">_xlfn.IFS(Table1[[#This Row],[Age]]&lt;=12,"Kids",Table1[[#This Row],[Age]]&lt;=19,"Teenage",Table1[[#This Row],[Age]]&lt;=29,"Young Adult",Table1[[#This Row],[Age]]&lt;=45,"Adult",Table1[[#This Row],[Age]]&gt;=46,"Senior")</f>
        <v>Young Adult</v>
      </c>
      <c r="M357" t="str">
        <f>VLOOKUP(B357,customers!A$2:D$101,3,0)</f>
        <v>Patna</v>
      </c>
      <c r="N357" t="str">
        <f>VLOOKUP(B357,customers!$A$2:$D$101,4,0)</f>
        <v>Bihar</v>
      </c>
      <c r="O357" t="str">
        <f>VLOOKUP(C357,'products '!$A$2:$H$3072,2,0)</f>
        <v>Men</v>
      </c>
      <c r="P357" t="str">
        <f>VLOOKUP(C357,'products '!$A$2:$H$3072,3,0)</f>
        <v>Topwear</v>
      </c>
      <c r="Q357" t="str">
        <f>VLOOKUP(C357,'products '!$A$2:$H$3072,4,0)</f>
        <v>Sweaters</v>
      </c>
      <c r="R357" t="str">
        <f>VLOOKUP(C357,'products '!$A$2:$H$3072,5,0)</f>
        <v>Raymond</v>
      </c>
      <c r="S357">
        <f>VLOOKUP(C357,'products '!$A$2:$H$3072,6,0)</f>
        <v>44</v>
      </c>
      <c r="T357" t="str">
        <f>VLOOKUP(C357,'products '!$A$2:$H$3072,7,0)</f>
        <v>Maroon</v>
      </c>
      <c r="U357">
        <f>VLOOKUP(C357,'products '!$A$2:$H$3072,8,0)</f>
        <v>4</v>
      </c>
    </row>
    <row r="358" spans="1:21" x14ac:dyDescent="0.3">
      <c r="A358" t="s">
        <v>3775</v>
      </c>
      <c r="B358" t="s">
        <v>3326</v>
      </c>
      <c r="C358" t="s">
        <v>2516</v>
      </c>
      <c r="D358" s="1">
        <f t="shared" ca="1" si="5"/>
        <v>44557</v>
      </c>
      <c r="E358" s="1" t="str">
        <f ca="1">TEXT(Table1[[#This Row],[Date]],"mmm")</f>
        <v>Dec</v>
      </c>
      <c r="F358" s="1" t="str">
        <f ca="1">TEXT(Table1[[#This Row],[Date]],"yyyy")</f>
        <v>2021</v>
      </c>
      <c r="G358" s="2">
        <v>562</v>
      </c>
      <c r="H358" s="2">
        <v>0.35</v>
      </c>
      <c r="I358" s="2" t="str" cm="1">
        <f t="array" ref="I358">_xlfn.IFS(Table1[[#This Row],[Discount]]&lt;=0.2,"Low",Table1[[#This Row],[Discount]]&lt;=0.4,"Medium",Table1[[#This Row],[Discount]]&gt;0.4,"High")</f>
        <v>Medium</v>
      </c>
      <c r="J358" s="2">
        <f>Table1[[#This Row],[Original Price]]*(1-Table1[[#This Row],[Discount]])</f>
        <v>365.3</v>
      </c>
      <c r="K358">
        <f>VLOOKUP(B358,customers!$A$2:$D$101,2,0)</f>
        <v>28</v>
      </c>
      <c r="L358" t="str" cm="1">
        <f t="array" ref="L358">_xlfn.IFS(Table1[[#This Row],[Age]]&lt;=12,"Kids",Table1[[#This Row],[Age]]&lt;=19,"Teenage",Table1[[#This Row],[Age]]&lt;=29,"Young Adult",Table1[[#This Row],[Age]]&lt;=45,"Adult",Table1[[#This Row],[Age]]&gt;=46,"Senior")</f>
        <v>Young Adult</v>
      </c>
      <c r="M358" t="str">
        <f>VLOOKUP(B358,customers!A$2:D$101,3,0)</f>
        <v>Darbhanga</v>
      </c>
      <c r="N358" t="str">
        <f>VLOOKUP(B358,customers!$A$2:$D$101,4,0)</f>
        <v>Bihar</v>
      </c>
      <c r="O358" t="str">
        <f>VLOOKUP(C358,'products '!$A$2:$H$3072,2,0)</f>
        <v>Men</v>
      </c>
      <c r="P358" t="str">
        <f>VLOOKUP(C358,'products '!$A$2:$H$3072,3,0)</f>
        <v>Topwear</v>
      </c>
      <c r="Q358" t="str">
        <f>VLOOKUP(C358,'products '!$A$2:$H$3072,4,0)</f>
        <v>Sweaters</v>
      </c>
      <c r="R358" t="str">
        <f>VLOOKUP(C358,'products '!$A$2:$H$3072,5,0)</f>
        <v>Raymond</v>
      </c>
      <c r="S358">
        <f>VLOOKUP(C358,'products '!$A$2:$H$3072,6,0)</f>
        <v>44</v>
      </c>
      <c r="T358" t="str">
        <f>VLOOKUP(C358,'products '!$A$2:$H$3072,7,0)</f>
        <v>Maroon</v>
      </c>
      <c r="U358">
        <f>VLOOKUP(C358,'products '!$A$2:$H$3072,8,0)</f>
        <v>3</v>
      </c>
    </row>
    <row r="359" spans="1:21" x14ac:dyDescent="0.3">
      <c r="A359" t="s">
        <v>3776</v>
      </c>
      <c r="B359" t="s">
        <v>3327</v>
      </c>
      <c r="C359" t="s">
        <v>2517</v>
      </c>
      <c r="D359" s="1">
        <f t="shared" ca="1" si="5"/>
        <v>44216</v>
      </c>
      <c r="E359" s="1" t="str">
        <f ca="1">TEXT(Table1[[#This Row],[Date]],"mmm")</f>
        <v>Jan</v>
      </c>
      <c r="F359" s="1" t="str">
        <f ca="1">TEXT(Table1[[#This Row],[Date]],"yyyy")</f>
        <v>2021</v>
      </c>
      <c r="G359" s="2">
        <v>423</v>
      </c>
      <c r="H359" s="2">
        <v>0.55000000000000004</v>
      </c>
      <c r="I359" s="2" t="str" cm="1">
        <f t="array" ref="I359">_xlfn.IFS(Table1[[#This Row],[Discount]]&lt;=0.2,"Low",Table1[[#This Row],[Discount]]&lt;=0.4,"Medium",Table1[[#This Row],[Discount]]&gt;0.4,"High")</f>
        <v>High</v>
      </c>
      <c r="J359" s="2">
        <f>Table1[[#This Row],[Original Price]]*(1-Table1[[#This Row],[Discount]])</f>
        <v>190.35</v>
      </c>
      <c r="K359">
        <f>VLOOKUP(B359,customers!$A$2:$D$101,2,0)</f>
        <v>29</v>
      </c>
      <c r="L359" t="str" cm="1">
        <f t="array" ref="L359">_xlfn.IFS(Table1[[#This Row],[Age]]&lt;=12,"Kids",Table1[[#This Row],[Age]]&lt;=19,"Teenage",Table1[[#This Row],[Age]]&lt;=29,"Young Adult",Table1[[#This Row],[Age]]&lt;=45,"Adult",Table1[[#This Row],[Age]]&gt;=46,"Senior")</f>
        <v>Young Adult</v>
      </c>
      <c r="M359" t="str">
        <f>VLOOKUP(B359,customers!A$2:D$101,3,0)</f>
        <v>Darbhanga</v>
      </c>
      <c r="N359" t="str">
        <f>VLOOKUP(B359,customers!$A$2:$D$101,4,0)</f>
        <v>Bihar</v>
      </c>
      <c r="O359" t="str">
        <f>VLOOKUP(C359,'products '!$A$2:$H$3072,2,0)</f>
        <v>Men</v>
      </c>
      <c r="P359" t="str">
        <f>VLOOKUP(C359,'products '!$A$2:$H$3072,3,0)</f>
        <v>Topwear</v>
      </c>
      <c r="Q359" t="str">
        <f>VLOOKUP(C359,'products '!$A$2:$H$3072,4,0)</f>
        <v>Sweaters</v>
      </c>
      <c r="R359" t="str">
        <f>VLOOKUP(C359,'products '!$A$2:$H$3072,5,0)</f>
        <v>Raymond</v>
      </c>
      <c r="S359">
        <f>VLOOKUP(C359,'products '!$A$2:$H$3072,6,0)</f>
        <v>44</v>
      </c>
      <c r="T359" t="str">
        <f>VLOOKUP(C359,'products '!$A$2:$H$3072,7,0)</f>
        <v>Navy Blue</v>
      </c>
      <c r="U359">
        <f>VLOOKUP(C359,'products '!$A$2:$H$3072,8,0)</f>
        <v>5</v>
      </c>
    </row>
    <row r="360" spans="1:21" x14ac:dyDescent="0.3">
      <c r="A360" t="s">
        <v>3777</v>
      </c>
      <c r="B360" t="s">
        <v>3328</v>
      </c>
      <c r="C360" t="s">
        <v>2518</v>
      </c>
      <c r="D360" s="1">
        <f t="shared" ca="1" si="5"/>
        <v>44729</v>
      </c>
      <c r="E360" s="1" t="str">
        <f ca="1">TEXT(Table1[[#This Row],[Date]],"mmm")</f>
        <v>Jun</v>
      </c>
      <c r="F360" s="1" t="str">
        <f ca="1">TEXT(Table1[[#This Row],[Date]],"yyyy")</f>
        <v>2022</v>
      </c>
      <c r="G360" s="2">
        <v>621</v>
      </c>
      <c r="H360" s="2">
        <v>0.55000000000000004</v>
      </c>
      <c r="I360" s="2" t="str" cm="1">
        <f t="array" ref="I360">_xlfn.IFS(Table1[[#This Row],[Discount]]&lt;=0.2,"Low",Table1[[#This Row],[Discount]]&lt;=0.4,"Medium",Table1[[#This Row],[Discount]]&gt;0.4,"High")</f>
        <v>High</v>
      </c>
      <c r="J360" s="2">
        <f>Table1[[#This Row],[Original Price]]*(1-Table1[[#This Row],[Discount]])</f>
        <v>279.45</v>
      </c>
      <c r="K360">
        <f>VLOOKUP(B360,customers!$A$2:$D$101,2,0)</f>
        <v>30</v>
      </c>
      <c r="L360" t="str" cm="1">
        <f t="array" ref="L360">_xlfn.IFS(Table1[[#This Row],[Age]]&lt;=12,"Kids",Table1[[#This Row],[Age]]&lt;=19,"Teenage",Table1[[#This Row],[Age]]&lt;=29,"Young Adult",Table1[[#This Row],[Age]]&lt;=45,"Adult",Table1[[#This Row],[Age]]&gt;=46,"Senior")</f>
        <v>Adult</v>
      </c>
      <c r="M360" t="str">
        <f>VLOOKUP(B360,customers!A$2:D$101,3,0)</f>
        <v>Darbhanga</v>
      </c>
      <c r="N360" t="str">
        <f>VLOOKUP(B360,customers!$A$2:$D$101,4,0)</f>
        <v>Bihar</v>
      </c>
      <c r="O360" t="str">
        <f>VLOOKUP(C360,'products '!$A$2:$H$3072,2,0)</f>
        <v>Men</v>
      </c>
      <c r="P360" t="str">
        <f>VLOOKUP(C360,'products '!$A$2:$H$3072,3,0)</f>
        <v>Topwear</v>
      </c>
      <c r="Q360" t="str">
        <f>VLOOKUP(C360,'products '!$A$2:$H$3072,4,0)</f>
        <v>Sweaters</v>
      </c>
      <c r="R360" t="str">
        <f>VLOOKUP(C360,'products '!$A$2:$H$3072,5,0)</f>
        <v>Raymond</v>
      </c>
      <c r="S360">
        <f>VLOOKUP(C360,'products '!$A$2:$H$3072,6,0)</f>
        <v>44</v>
      </c>
      <c r="T360" t="str">
        <f>VLOOKUP(C360,'products '!$A$2:$H$3072,7,0)</f>
        <v>Navy Blue</v>
      </c>
      <c r="U360">
        <f>VLOOKUP(C360,'products '!$A$2:$H$3072,8,0)</f>
        <v>4</v>
      </c>
    </row>
    <row r="361" spans="1:21" x14ac:dyDescent="0.3">
      <c r="A361" t="s">
        <v>3778</v>
      </c>
      <c r="B361" t="s">
        <v>3329</v>
      </c>
      <c r="C361" t="s">
        <v>2519</v>
      </c>
      <c r="D361" s="1">
        <f t="shared" ca="1" si="5"/>
        <v>44917</v>
      </c>
      <c r="E361" s="1" t="str">
        <f ca="1">TEXT(Table1[[#This Row],[Date]],"mmm")</f>
        <v>Dec</v>
      </c>
      <c r="F361" s="1" t="str">
        <f ca="1">TEXT(Table1[[#This Row],[Date]],"yyyy")</f>
        <v>2022</v>
      </c>
      <c r="G361" s="2">
        <v>333</v>
      </c>
      <c r="H361" s="2">
        <v>0.55000000000000004</v>
      </c>
      <c r="I361" s="2" t="str" cm="1">
        <f t="array" ref="I361">_xlfn.IFS(Table1[[#This Row],[Discount]]&lt;=0.2,"Low",Table1[[#This Row],[Discount]]&lt;=0.4,"Medium",Table1[[#This Row],[Discount]]&gt;0.4,"High")</f>
        <v>High</v>
      </c>
      <c r="J361" s="2">
        <f>Table1[[#This Row],[Original Price]]*(1-Table1[[#This Row],[Discount]])</f>
        <v>149.85</v>
      </c>
      <c r="K361">
        <f>VLOOKUP(B361,customers!$A$2:$D$101,2,0)</f>
        <v>31</v>
      </c>
      <c r="L361" t="str" cm="1">
        <f t="array" ref="L361">_xlfn.IFS(Table1[[#This Row],[Age]]&lt;=12,"Kids",Table1[[#This Row],[Age]]&lt;=19,"Teenage",Table1[[#This Row],[Age]]&lt;=29,"Young Adult",Table1[[#This Row],[Age]]&lt;=45,"Adult",Table1[[#This Row],[Age]]&gt;=46,"Senior")</f>
        <v>Adult</v>
      </c>
      <c r="M361" t="str">
        <f>VLOOKUP(B361,customers!A$2:D$101,3,0)</f>
        <v>Nalanda</v>
      </c>
      <c r="N361" t="str">
        <f>VLOOKUP(B361,customers!$A$2:$D$101,4,0)</f>
        <v>Bihar</v>
      </c>
      <c r="O361" t="str">
        <f>VLOOKUP(C361,'products '!$A$2:$H$3072,2,0)</f>
        <v>Men</v>
      </c>
      <c r="P361" t="str">
        <f>VLOOKUP(C361,'products '!$A$2:$H$3072,3,0)</f>
        <v>Topwear</v>
      </c>
      <c r="Q361" t="str">
        <f>VLOOKUP(C361,'products '!$A$2:$H$3072,4,0)</f>
        <v>Sweaters</v>
      </c>
      <c r="R361" t="str">
        <f>VLOOKUP(C361,'products '!$A$2:$H$3072,5,0)</f>
        <v>Raymond</v>
      </c>
      <c r="S361">
        <f>VLOOKUP(C361,'products '!$A$2:$H$3072,6,0)</f>
        <v>44</v>
      </c>
      <c r="T361" t="str">
        <f>VLOOKUP(C361,'products '!$A$2:$H$3072,7,0)</f>
        <v>Navy Blue</v>
      </c>
      <c r="U361">
        <f>VLOOKUP(C361,'products '!$A$2:$H$3072,8,0)</f>
        <v>2</v>
      </c>
    </row>
    <row r="362" spans="1:21" x14ac:dyDescent="0.3">
      <c r="A362" t="s">
        <v>3779</v>
      </c>
      <c r="B362" t="s">
        <v>3330</v>
      </c>
      <c r="C362" t="s">
        <v>2520</v>
      </c>
      <c r="D362" s="1">
        <f t="shared" ca="1" si="5"/>
        <v>44818</v>
      </c>
      <c r="E362" s="1" t="str">
        <f ca="1">TEXT(Table1[[#This Row],[Date]],"mmm")</f>
        <v>Sep</v>
      </c>
      <c r="F362" s="1" t="str">
        <f ca="1">TEXT(Table1[[#This Row],[Date]],"yyyy")</f>
        <v>2022</v>
      </c>
      <c r="G362" s="2">
        <v>236</v>
      </c>
      <c r="H362" s="2">
        <v>0.55000000000000004</v>
      </c>
      <c r="I362" s="2" t="str" cm="1">
        <f t="array" ref="I362">_xlfn.IFS(Table1[[#This Row],[Discount]]&lt;=0.2,"Low",Table1[[#This Row],[Discount]]&lt;=0.4,"Medium",Table1[[#This Row],[Discount]]&gt;0.4,"High")</f>
        <v>High</v>
      </c>
      <c r="J362" s="2">
        <f>Table1[[#This Row],[Original Price]]*(1-Table1[[#This Row],[Discount]])</f>
        <v>106.19999999999999</v>
      </c>
      <c r="K362">
        <f>VLOOKUP(B362,customers!$A$2:$D$101,2,0)</f>
        <v>32</v>
      </c>
      <c r="L362" t="str" cm="1">
        <f t="array" ref="L362">_xlfn.IFS(Table1[[#This Row],[Age]]&lt;=12,"Kids",Table1[[#This Row],[Age]]&lt;=19,"Teenage",Table1[[#This Row],[Age]]&lt;=29,"Young Adult",Table1[[#This Row],[Age]]&lt;=45,"Adult",Table1[[#This Row],[Age]]&gt;=46,"Senior")</f>
        <v>Adult</v>
      </c>
      <c r="M362" t="str">
        <f>VLOOKUP(B362,customers!A$2:D$101,3,0)</f>
        <v>Nalanda</v>
      </c>
      <c r="N362" t="str">
        <f>VLOOKUP(B362,customers!$A$2:$D$101,4,0)</f>
        <v>Bihar</v>
      </c>
      <c r="O362" t="str">
        <f>VLOOKUP(C362,'products '!$A$2:$H$3072,2,0)</f>
        <v>Men</v>
      </c>
      <c r="P362" t="str">
        <f>VLOOKUP(C362,'products '!$A$2:$H$3072,3,0)</f>
        <v>Topwear</v>
      </c>
      <c r="Q362" t="str">
        <f>VLOOKUP(C362,'products '!$A$2:$H$3072,4,0)</f>
        <v>Sweaters</v>
      </c>
      <c r="R362" t="str">
        <f>VLOOKUP(C362,'products '!$A$2:$H$3072,5,0)</f>
        <v>Raymond</v>
      </c>
      <c r="S362">
        <f>VLOOKUP(C362,'products '!$A$2:$H$3072,6,0)</f>
        <v>46</v>
      </c>
      <c r="T362" t="str">
        <f>VLOOKUP(C362,'products '!$A$2:$H$3072,7,0)</f>
        <v>Navy Blue</v>
      </c>
      <c r="U362">
        <f>VLOOKUP(C362,'products '!$A$2:$H$3072,8,0)</f>
        <v>5</v>
      </c>
    </row>
    <row r="363" spans="1:21" x14ac:dyDescent="0.3">
      <c r="A363" t="s">
        <v>3780</v>
      </c>
      <c r="B363" t="s">
        <v>3331</v>
      </c>
      <c r="C363" t="s">
        <v>2521</v>
      </c>
      <c r="D363" s="1">
        <f t="shared" ca="1" si="5"/>
        <v>44737</v>
      </c>
      <c r="E363" s="1" t="str">
        <f ca="1">TEXT(Table1[[#This Row],[Date]],"mmm")</f>
        <v>Jun</v>
      </c>
      <c r="F363" s="1" t="str">
        <f ca="1">TEXT(Table1[[#This Row],[Date]],"yyyy")</f>
        <v>2022</v>
      </c>
      <c r="G363" s="2">
        <v>456</v>
      </c>
      <c r="H363" s="2">
        <v>0.5</v>
      </c>
      <c r="I363" s="2" t="str" cm="1">
        <f t="array" ref="I363">_xlfn.IFS(Table1[[#This Row],[Discount]]&lt;=0.2,"Low",Table1[[#This Row],[Discount]]&lt;=0.4,"Medium",Table1[[#This Row],[Discount]]&gt;0.4,"High")</f>
        <v>High</v>
      </c>
      <c r="J363" s="2">
        <f>Table1[[#This Row],[Original Price]]*(1-Table1[[#This Row],[Discount]])</f>
        <v>228</v>
      </c>
      <c r="K363">
        <f>VLOOKUP(B363,customers!$A$2:$D$101,2,0)</f>
        <v>33</v>
      </c>
      <c r="L363" t="str" cm="1">
        <f t="array" ref="L363">_xlfn.IFS(Table1[[#This Row],[Age]]&lt;=12,"Kids",Table1[[#This Row],[Age]]&lt;=19,"Teenage",Table1[[#This Row],[Age]]&lt;=29,"Young Adult",Table1[[#This Row],[Age]]&lt;=45,"Adult",Table1[[#This Row],[Age]]&gt;=46,"Senior")</f>
        <v>Adult</v>
      </c>
      <c r="M363" t="str">
        <f>VLOOKUP(B363,customers!A$2:D$101,3,0)</f>
        <v>Nalanda</v>
      </c>
      <c r="N363" t="str">
        <f>VLOOKUP(B363,customers!$A$2:$D$101,4,0)</f>
        <v>Bihar</v>
      </c>
      <c r="O363" t="str">
        <f>VLOOKUP(C363,'products '!$A$2:$H$3072,2,0)</f>
        <v>Men</v>
      </c>
      <c r="P363" t="str">
        <f>VLOOKUP(C363,'products '!$A$2:$H$3072,3,0)</f>
        <v>Topwear</v>
      </c>
      <c r="Q363" t="str">
        <f>VLOOKUP(C363,'products '!$A$2:$H$3072,4,0)</f>
        <v>Sweaters</v>
      </c>
      <c r="R363" t="str">
        <f>VLOOKUP(C363,'products '!$A$2:$H$3072,5,0)</f>
        <v>H&amp;M</v>
      </c>
      <c r="S363">
        <f>VLOOKUP(C363,'products '!$A$2:$H$3072,6,0)</f>
        <v>46</v>
      </c>
      <c r="T363" t="str">
        <f>VLOOKUP(C363,'products '!$A$2:$H$3072,7,0)</f>
        <v>Navy Blue</v>
      </c>
      <c r="U363">
        <f>VLOOKUP(C363,'products '!$A$2:$H$3072,8,0)</f>
        <v>5</v>
      </c>
    </row>
    <row r="364" spans="1:21" x14ac:dyDescent="0.3">
      <c r="A364" t="s">
        <v>3781</v>
      </c>
      <c r="B364" t="s">
        <v>3332</v>
      </c>
      <c r="C364" t="s">
        <v>2522</v>
      </c>
      <c r="D364" s="1">
        <f t="shared" ca="1" si="5"/>
        <v>44678</v>
      </c>
      <c r="E364" s="1" t="str">
        <f ca="1">TEXT(Table1[[#This Row],[Date]],"mmm")</f>
        <v>Apr</v>
      </c>
      <c r="F364" s="1" t="str">
        <f ca="1">TEXT(Table1[[#This Row],[Date]],"yyyy")</f>
        <v>2022</v>
      </c>
      <c r="G364" s="2">
        <v>963</v>
      </c>
      <c r="H364" s="2">
        <v>0.5</v>
      </c>
      <c r="I364" s="2" t="str" cm="1">
        <f t="array" ref="I364">_xlfn.IFS(Table1[[#This Row],[Discount]]&lt;=0.2,"Low",Table1[[#This Row],[Discount]]&lt;=0.4,"Medium",Table1[[#This Row],[Discount]]&gt;0.4,"High")</f>
        <v>High</v>
      </c>
      <c r="J364" s="2">
        <f>Table1[[#This Row],[Original Price]]*(1-Table1[[#This Row],[Discount]])</f>
        <v>481.5</v>
      </c>
      <c r="K364">
        <f>VLOOKUP(B364,customers!$A$2:$D$101,2,0)</f>
        <v>44</v>
      </c>
      <c r="L364" t="str" cm="1">
        <f t="array" ref="L364">_xlfn.IFS(Table1[[#This Row],[Age]]&lt;=12,"Kids",Table1[[#This Row],[Age]]&lt;=19,"Teenage",Table1[[#This Row],[Age]]&lt;=29,"Young Adult",Table1[[#This Row],[Age]]&lt;=45,"Adult",Table1[[#This Row],[Age]]&gt;=46,"Senior")</f>
        <v>Adult</v>
      </c>
      <c r="M364" t="str">
        <f>VLOOKUP(B364,customers!A$2:D$101,3,0)</f>
        <v>Gaya</v>
      </c>
      <c r="N364" t="str">
        <f>VLOOKUP(B364,customers!$A$2:$D$101,4,0)</f>
        <v>Bihar</v>
      </c>
      <c r="O364" t="str">
        <f>VLOOKUP(C364,'products '!$A$2:$H$3072,2,0)</f>
        <v>Men</v>
      </c>
      <c r="P364" t="str">
        <f>VLOOKUP(C364,'products '!$A$2:$H$3072,3,0)</f>
        <v>Topwear</v>
      </c>
      <c r="Q364" t="str">
        <f>VLOOKUP(C364,'products '!$A$2:$H$3072,4,0)</f>
        <v>Sweaters</v>
      </c>
      <c r="R364" t="str">
        <f>VLOOKUP(C364,'products '!$A$2:$H$3072,5,0)</f>
        <v>H&amp;M</v>
      </c>
      <c r="S364">
        <f>VLOOKUP(C364,'products '!$A$2:$H$3072,6,0)</f>
        <v>46</v>
      </c>
      <c r="T364" t="str">
        <f>VLOOKUP(C364,'products '!$A$2:$H$3072,7,0)</f>
        <v>Navy Blue</v>
      </c>
      <c r="U364">
        <f>VLOOKUP(C364,'products '!$A$2:$H$3072,8,0)</f>
        <v>5</v>
      </c>
    </row>
    <row r="365" spans="1:21" x14ac:dyDescent="0.3">
      <c r="A365" t="s">
        <v>3782</v>
      </c>
      <c r="B365" t="s">
        <v>3333</v>
      </c>
      <c r="C365" t="s">
        <v>2523</v>
      </c>
      <c r="D365" s="1">
        <f t="shared" ca="1" si="5"/>
        <v>44273</v>
      </c>
      <c r="E365" s="1" t="str">
        <f ca="1">TEXT(Table1[[#This Row],[Date]],"mmm")</f>
        <v>Mar</v>
      </c>
      <c r="F365" s="1" t="str">
        <f ca="1">TEXT(Table1[[#This Row],[Date]],"yyyy")</f>
        <v>2021</v>
      </c>
      <c r="G365" s="2">
        <v>234</v>
      </c>
      <c r="H365" s="2">
        <v>0.5</v>
      </c>
      <c r="I365" s="2" t="str" cm="1">
        <f t="array" ref="I365">_xlfn.IFS(Table1[[#This Row],[Discount]]&lt;=0.2,"Low",Table1[[#This Row],[Discount]]&lt;=0.4,"Medium",Table1[[#This Row],[Discount]]&gt;0.4,"High")</f>
        <v>High</v>
      </c>
      <c r="J365" s="2">
        <f>Table1[[#This Row],[Original Price]]*(1-Table1[[#This Row],[Discount]])</f>
        <v>117</v>
      </c>
      <c r="K365">
        <f>VLOOKUP(B365,customers!$A$2:$D$101,2,0)</f>
        <v>45</v>
      </c>
      <c r="L365" t="str" cm="1">
        <f t="array" ref="L365">_xlfn.IFS(Table1[[#This Row],[Age]]&lt;=12,"Kids",Table1[[#This Row],[Age]]&lt;=19,"Teenage",Table1[[#This Row],[Age]]&lt;=29,"Young Adult",Table1[[#This Row],[Age]]&lt;=45,"Adult",Table1[[#This Row],[Age]]&gt;=46,"Senior")</f>
        <v>Adult</v>
      </c>
      <c r="M365" t="str">
        <f>VLOOKUP(B365,customers!A$2:D$101,3,0)</f>
        <v>Gaya</v>
      </c>
      <c r="N365" t="str">
        <f>VLOOKUP(B365,customers!$A$2:$D$101,4,0)</f>
        <v>Bihar</v>
      </c>
      <c r="O365" t="str">
        <f>VLOOKUP(C365,'products '!$A$2:$H$3072,2,0)</f>
        <v>Men</v>
      </c>
      <c r="P365" t="str">
        <f>VLOOKUP(C365,'products '!$A$2:$H$3072,3,0)</f>
        <v>Topwear</v>
      </c>
      <c r="Q365" t="str">
        <f>VLOOKUP(C365,'products '!$A$2:$H$3072,4,0)</f>
        <v>Sweaters</v>
      </c>
      <c r="R365" t="str">
        <f>VLOOKUP(C365,'products '!$A$2:$H$3072,5,0)</f>
        <v>H&amp;M</v>
      </c>
      <c r="S365">
        <f>VLOOKUP(C365,'products '!$A$2:$H$3072,6,0)</f>
        <v>46</v>
      </c>
      <c r="T365" t="str">
        <f>VLOOKUP(C365,'products '!$A$2:$H$3072,7,0)</f>
        <v>Blue</v>
      </c>
      <c r="U365">
        <f>VLOOKUP(C365,'products '!$A$2:$H$3072,8,0)</f>
        <v>4</v>
      </c>
    </row>
    <row r="366" spans="1:21" x14ac:dyDescent="0.3">
      <c r="A366" t="s">
        <v>3783</v>
      </c>
      <c r="B366" t="s">
        <v>3334</v>
      </c>
      <c r="C366" t="s">
        <v>2524</v>
      </c>
      <c r="D366" s="1">
        <f t="shared" ca="1" si="5"/>
        <v>44467</v>
      </c>
      <c r="E366" s="1" t="str">
        <f ca="1">TEXT(Table1[[#This Row],[Date]],"mmm")</f>
        <v>Sep</v>
      </c>
      <c r="F366" s="1" t="str">
        <f ca="1">TEXT(Table1[[#This Row],[Date]],"yyyy")</f>
        <v>2021</v>
      </c>
      <c r="G366" s="2">
        <v>456</v>
      </c>
      <c r="H366" s="2">
        <v>0.5</v>
      </c>
      <c r="I366" s="2" t="str" cm="1">
        <f t="array" ref="I366">_xlfn.IFS(Table1[[#This Row],[Discount]]&lt;=0.2,"Low",Table1[[#This Row],[Discount]]&lt;=0.4,"Medium",Table1[[#This Row],[Discount]]&gt;0.4,"High")</f>
        <v>High</v>
      </c>
      <c r="J366" s="2">
        <f>Table1[[#This Row],[Original Price]]*(1-Table1[[#This Row],[Discount]])</f>
        <v>228</v>
      </c>
      <c r="K366">
        <f>VLOOKUP(B366,customers!$A$2:$D$101,2,0)</f>
        <v>46</v>
      </c>
      <c r="L366" t="str" cm="1">
        <f t="array" ref="L366">_xlfn.IFS(Table1[[#This Row],[Age]]&lt;=12,"Kids",Table1[[#This Row],[Age]]&lt;=19,"Teenage",Table1[[#This Row],[Age]]&lt;=29,"Young Adult",Table1[[#This Row],[Age]]&lt;=45,"Adult",Table1[[#This Row],[Age]]&gt;=46,"Senior")</f>
        <v>Senior</v>
      </c>
      <c r="M366" t="str">
        <f>VLOOKUP(B366,customers!A$2:D$101,3,0)</f>
        <v>Bhopal</v>
      </c>
      <c r="N366" t="str">
        <f>VLOOKUP(B366,customers!$A$2:$D$101,4,0)</f>
        <v>Madhya Pradesh</v>
      </c>
      <c r="O366" t="str">
        <f>VLOOKUP(C366,'products '!$A$2:$H$3072,2,0)</f>
        <v>Men</v>
      </c>
      <c r="P366" t="str">
        <f>VLOOKUP(C366,'products '!$A$2:$H$3072,3,0)</f>
        <v>Topwear</v>
      </c>
      <c r="Q366" t="str">
        <f>VLOOKUP(C366,'products '!$A$2:$H$3072,4,0)</f>
        <v>Sweaters</v>
      </c>
      <c r="R366" t="str">
        <f>VLOOKUP(C366,'products '!$A$2:$H$3072,5,0)</f>
        <v>H&amp;M</v>
      </c>
      <c r="S366">
        <f>VLOOKUP(C366,'products '!$A$2:$H$3072,6,0)</f>
        <v>38</v>
      </c>
      <c r="T366" t="str">
        <f>VLOOKUP(C366,'products '!$A$2:$H$3072,7,0)</f>
        <v>Sea Green</v>
      </c>
      <c r="U366">
        <f>VLOOKUP(C366,'products '!$A$2:$H$3072,8,0)</f>
        <v>4</v>
      </c>
    </row>
    <row r="367" spans="1:21" x14ac:dyDescent="0.3">
      <c r="A367" t="s">
        <v>3784</v>
      </c>
      <c r="B367" t="s">
        <v>3335</v>
      </c>
      <c r="C367" t="s">
        <v>2525</v>
      </c>
      <c r="D367" s="1">
        <f t="shared" ca="1" si="5"/>
        <v>44795</v>
      </c>
      <c r="E367" s="1" t="str">
        <f ca="1">TEXT(Table1[[#This Row],[Date]],"mmm")</f>
        <v>Aug</v>
      </c>
      <c r="F367" s="1" t="str">
        <f ca="1">TEXT(Table1[[#This Row],[Date]],"yyyy")</f>
        <v>2022</v>
      </c>
      <c r="G367" s="2">
        <v>564</v>
      </c>
      <c r="H367" s="2">
        <v>0.5</v>
      </c>
      <c r="I367" s="2" t="str" cm="1">
        <f t="array" ref="I367">_xlfn.IFS(Table1[[#This Row],[Discount]]&lt;=0.2,"Low",Table1[[#This Row],[Discount]]&lt;=0.4,"Medium",Table1[[#This Row],[Discount]]&gt;0.4,"High")</f>
        <v>High</v>
      </c>
      <c r="J367" s="2">
        <f>Table1[[#This Row],[Original Price]]*(1-Table1[[#This Row],[Discount]])</f>
        <v>282</v>
      </c>
      <c r="K367">
        <f>VLOOKUP(B367,customers!$A$2:$D$101,2,0)</f>
        <v>47</v>
      </c>
      <c r="L367" t="str" cm="1">
        <f t="array" ref="L367">_xlfn.IFS(Table1[[#This Row],[Age]]&lt;=12,"Kids",Table1[[#This Row],[Age]]&lt;=19,"Teenage",Table1[[#This Row],[Age]]&lt;=29,"Young Adult",Table1[[#This Row],[Age]]&lt;=45,"Adult",Table1[[#This Row],[Age]]&gt;=46,"Senior")</f>
        <v>Senior</v>
      </c>
      <c r="M367" t="str">
        <f>VLOOKUP(B367,customers!A$2:D$101,3,0)</f>
        <v>Bhopal</v>
      </c>
      <c r="N367" t="str">
        <f>VLOOKUP(B367,customers!$A$2:$D$101,4,0)</f>
        <v>Madhya Pradesh</v>
      </c>
      <c r="O367" t="str">
        <f>VLOOKUP(C367,'products '!$A$2:$H$3072,2,0)</f>
        <v>Men</v>
      </c>
      <c r="P367" t="str">
        <f>VLOOKUP(C367,'products '!$A$2:$H$3072,3,0)</f>
        <v>Topwear</v>
      </c>
      <c r="Q367" t="str">
        <f>VLOOKUP(C367,'products '!$A$2:$H$3072,4,0)</f>
        <v>Sweaters</v>
      </c>
      <c r="R367" t="str">
        <f>VLOOKUP(C367,'products '!$A$2:$H$3072,5,0)</f>
        <v>H&amp;M</v>
      </c>
      <c r="S367">
        <f>VLOOKUP(C367,'products '!$A$2:$H$3072,6,0)</f>
        <v>40</v>
      </c>
      <c r="T367" t="str">
        <f>VLOOKUP(C367,'products '!$A$2:$H$3072,7,0)</f>
        <v>Sea Green</v>
      </c>
      <c r="U367">
        <f>VLOOKUP(C367,'products '!$A$2:$H$3072,8,0)</f>
        <v>4</v>
      </c>
    </row>
    <row r="368" spans="1:21" x14ac:dyDescent="0.3">
      <c r="A368" t="s">
        <v>3785</v>
      </c>
      <c r="B368" t="s">
        <v>3336</v>
      </c>
      <c r="C368" t="s">
        <v>2526</v>
      </c>
      <c r="D368" s="1">
        <f t="shared" ca="1" si="5"/>
        <v>44251</v>
      </c>
      <c r="E368" s="1" t="str">
        <f ca="1">TEXT(Table1[[#This Row],[Date]],"mmm")</f>
        <v>Feb</v>
      </c>
      <c r="F368" s="1" t="str">
        <f ca="1">TEXT(Table1[[#This Row],[Date]],"yyyy")</f>
        <v>2021</v>
      </c>
      <c r="G368" s="2">
        <v>634</v>
      </c>
      <c r="H368" s="2">
        <v>0.3</v>
      </c>
      <c r="I368" s="2" t="str" cm="1">
        <f t="array" ref="I368">_xlfn.IFS(Table1[[#This Row],[Discount]]&lt;=0.2,"Low",Table1[[#This Row],[Discount]]&lt;=0.4,"Medium",Table1[[#This Row],[Discount]]&gt;0.4,"High")</f>
        <v>Medium</v>
      </c>
      <c r="J368" s="2">
        <f>Table1[[#This Row],[Original Price]]*(1-Table1[[#This Row],[Discount]])</f>
        <v>443.79999999999995</v>
      </c>
      <c r="K368">
        <f>VLOOKUP(B368,customers!$A$2:$D$101,2,0)</f>
        <v>48</v>
      </c>
      <c r="L368" t="str" cm="1">
        <f t="array" ref="L368">_xlfn.IFS(Table1[[#This Row],[Age]]&lt;=12,"Kids",Table1[[#This Row],[Age]]&lt;=19,"Teenage",Table1[[#This Row],[Age]]&lt;=29,"Young Adult",Table1[[#This Row],[Age]]&lt;=45,"Adult",Table1[[#This Row],[Age]]&gt;=46,"Senior")</f>
        <v>Senior</v>
      </c>
      <c r="M368" t="str">
        <f>VLOOKUP(B368,customers!A$2:D$101,3,0)</f>
        <v>Bhopal</v>
      </c>
      <c r="N368" t="str">
        <f>VLOOKUP(B368,customers!$A$2:$D$101,4,0)</f>
        <v>Madhya Pradesh</v>
      </c>
      <c r="O368" t="str">
        <f>VLOOKUP(C368,'products '!$A$2:$H$3072,2,0)</f>
        <v>Men</v>
      </c>
      <c r="P368" t="str">
        <f>VLOOKUP(C368,'products '!$A$2:$H$3072,3,0)</f>
        <v>Topwear</v>
      </c>
      <c r="Q368" t="str">
        <f>VLOOKUP(C368,'products '!$A$2:$H$3072,4,0)</f>
        <v>Sweaters</v>
      </c>
      <c r="R368" t="str">
        <f>VLOOKUP(C368,'products '!$A$2:$H$3072,5,0)</f>
        <v>H&amp;M</v>
      </c>
      <c r="S368">
        <f>VLOOKUP(C368,'products '!$A$2:$H$3072,6,0)</f>
        <v>42</v>
      </c>
      <c r="T368" t="str">
        <f>VLOOKUP(C368,'products '!$A$2:$H$3072,7,0)</f>
        <v>Sea Green</v>
      </c>
      <c r="U368">
        <f>VLOOKUP(C368,'products '!$A$2:$H$3072,8,0)</f>
        <v>5</v>
      </c>
    </row>
    <row r="369" spans="1:21" x14ac:dyDescent="0.3">
      <c r="A369" t="s">
        <v>3786</v>
      </c>
      <c r="B369" t="s">
        <v>3337</v>
      </c>
      <c r="C369" t="s">
        <v>2527</v>
      </c>
      <c r="D369" s="1">
        <f t="shared" ca="1" si="5"/>
        <v>44373</v>
      </c>
      <c r="E369" s="1" t="str">
        <f ca="1">TEXT(Table1[[#This Row],[Date]],"mmm")</f>
        <v>Jun</v>
      </c>
      <c r="F369" s="1" t="str">
        <f ca="1">TEXT(Table1[[#This Row],[Date]],"yyyy")</f>
        <v>2021</v>
      </c>
      <c r="G369" s="2">
        <v>236</v>
      </c>
      <c r="H369" s="2">
        <v>0.32</v>
      </c>
      <c r="I369" s="2" t="str" cm="1">
        <f t="array" ref="I369">_xlfn.IFS(Table1[[#This Row],[Discount]]&lt;=0.2,"Low",Table1[[#This Row],[Discount]]&lt;=0.4,"Medium",Table1[[#This Row],[Discount]]&gt;0.4,"High")</f>
        <v>Medium</v>
      </c>
      <c r="J369" s="2">
        <f>Table1[[#This Row],[Original Price]]*(1-Table1[[#This Row],[Discount]])</f>
        <v>160.47999999999999</v>
      </c>
      <c r="K369">
        <f>VLOOKUP(B369,customers!$A$2:$D$101,2,0)</f>
        <v>49</v>
      </c>
      <c r="L369" t="str" cm="1">
        <f t="array" ref="L369">_xlfn.IFS(Table1[[#This Row],[Age]]&lt;=12,"Kids",Table1[[#This Row],[Age]]&lt;=19,"Teenage",Table1[[#This Row],[Age]]&lt;=29,"Young Adult",Table1[[#This Row],[Age]]&lt;=45,"Adult",Table1[[#This Row],[Age]]&gt;=46,"Senior")</f>
        <v>Senior</v>
      </c>
      <c r="M369" t="str">
        <f>VLOOKUP(B369,customers!A$2:D$101,3,0)</f>
        <v>Bhopal</v>
      </c>
      <c r="N369" t="str">
        <f>VLOOKUP(B369,customers!$A$2:$D$101,4,0)</f>
        <v>Madhya Pradesh</v>
      </c>
      <c r="O369" t="str">
        <f>VLOOKUP(C369,'products '!$A$2:$H$3072,2,0)</f>
        <v>Men</v>
      </c>
      <c r="P369" t="str">
        <f>VLOOKUP(C369,'products '!$A$2:$H$3072,3,0)</f>
        <v>Topwear</v>
      </c>
      <c r="Q369" t="str">
        <f>VLOOKUP(C369,'products '!$A$2:$H$3072,4,0)</f>
        <v>Sweaters</v>
      </c>
      <c r="R369" t="str">
        <f>VLOOKUP(C369,'products '!$A$2:$H$3072,5,0)</f>
        <v>H&amp;M</v>
      </c>
      <c r="S369">
        <f>VLOOKUP(C369,'products '!$A$2:$H$3072,6,0)</f>
        <v>44</v>
      </c>
      <c r="T369" t="str">
        <f>VLOOKUP(C369,'products '!$A$2:$H$3072,7,0)</f>
        <v>Blue</v>
      </c>
      <c r="U369">
        <f>VLOOKUP(C369,'products '!$A$2:$H$3072,8,0)</f>
        <v>5</v>
      </c>
    </row>
    <row r="370" spans="1:21" x14ac:dyDescent="0.3">
      <c r="A370" t="s">
        <v>3787</v>
      </c>
      <c r="B370" t="s">
        <v>3338</v>
      </c>
      <c r="C370" t="s">
        <v>2528</v>
      </c>
      <c r="D370" s="1">
        <f t="shared" ca="1" si="5"/>
        <v>44944</v>
      </c>
      <c r="E370" s="1" t="str">
        <f ca="1">TEXT(Table1[[#This Row],[Date]],"mmm")</f>
        <v>Jan</v>
      </c>
      <c r="F370" s="1" t="str">
        <f ca="1">TEXT(Table1[[#This Row],[Date]],"yyyy")</f>
        <v>2023</v>
      </c>
      <c r="G370" s="2">
        <v>444</v>
      </c>
      <c r="H370" s="2">
        <v>0.25</v>
      </c>
      <c r="I370" s="2" t="str" cm="1">
        <f t="array" ref="I370">_xlfn.IFS(Table1[[#This Row],[Discount]]&lt;=0.2,"Low",Table1[[#This Row],[Discount]]&lt;=0.4,"Medium",Table1[[#This Row],[Discount]]&gt;0.4,"High")</f>
        <v>Medium</v>
      </c>
      <c r="J370" s="2">
        <f>Table1[[#This Row],[Original Price]]*(1-Table1[[#This Row],[Discount]])</f>
        <v>333</v>
      </c>
      <c r="K370">
        <f>VLOOKUP(B370,customers!$A$2:$D$101,2,0)</f>
        <v>17</v>
      </c>
      <c r="L370" t="str" cm="1">
        <f t="array" ref="L370">_xlfn.IFS(Table1[[#This Row],[Age]]&lt;=12,"Kids",Table1[[#This Row],[Age]]&lt;=19,"Teenage",Table1[[#This Row],[Age]]&lt;=29,"Young Adult",Table1[[#This Row],[Age]]&lt;=45,"Adult",Table1[[#This Row],[Age]]&gt;=46,"Senior")</f>
        <v>Teenage</v>
      </c>
      <c r="M370" t="str">
        <f>VLOOKUP(B370,customers!A$2:D$101,3,0)</f>
        <v>Sagar</v>
      </c>
      <c r="N370" t="str">
        <f>VLOOKUP(B370,customers!$A$2:$D$101,4,0)</f>
        <v>Madhya Pradesh</v>
      </c>
      <c r="O370" t="str">
        <f>VLOOKUP(C370,'products '!$A$2:$H$3072,2,0)</f>
        <v>Men</v>
      </c>
      <c r="P370" t="str">
        <f>VLOOKUP(C370,'products '!$A$2:$H$3072,3,0)</f>
        <v>Topwear</v>
      </c>
      <c r="Q370" t="str">
        <f>VLOOKUP(C370,'products '!$A$2:$H$3072,4,0)</f>
        <v>Sweaters</v>
      </c>
      <c r="R370" t="str">
        <f>VLOOKUP(C370,'products '!$A$2:$H$3072,5,0)</f>
        <v>H&amp;M</v>
      </c>
      <c r="S370">
        <f>VLOOKUP(C370,'products '!$A$2:$H$3072,6,0)</f>
        <v>38</v>
      </c>
      <c r="T370" t="str">
        <f>VLOOKUP(C370,'products '!$A$2:$H$3072,7,0)</f>
        <v>Blue</v>
      </c>
      <c r="U370">
        <f>VLOOKUP(C370,'products '!$A$2:$H$3072,8,0)</f>
        <v>3</v>
      </c>
    </row>
    <row r="371" spans="1:21" x14ac:dyDescent="0.3">
      <c r="A371" t="s">
        <v>3788</v>
      </c>
      <c r="B371" t="s">
        <v>3339</v>
      </c>
      <c r="C371" t="s">
        <v>2529</v>
      </c>
      <c r="D371" s="1">
        <f t="shared" ca="1" si="5"/>
        <v>44521</v>
      </c>
      <c r="E371" s="1" t="str">
        <f ca="1">TEXT(Table1[[#This Row],[Date]],"mmm")</f>
        <v>Nov</v>
      </c>
      <c r="F371" s="1" t="str">
        <f ca="1">TEXT(Table1[[#This Row],[Date]],"yyyy")</f>
        <v>2021</v>
      </c>
      <c r="G371" s="2">
        <v>456</v>
      </c>
      <c r="H371" s="2">
        <v>0.45</v>
      </c>
      <c r="I371" s="2" t="str" cm="1">
        <f t="array" ref="I371">_xlfn.IFS(Table1[[#This Row],[Discount]]&lt;=0.2,"Low",Table1[[#This Row],[Discount]]&lt;=0.4,"Medium",Table1[[#This Row],[Discount]]&gt;0.4,"High")</f>
        <v>High</v>
      </c>
      <c r="J371" s="2">
        <f>Table1[[#This Row],[Original Price]]*(1-Table1[[#This Row],[Discount]])</f>
        <v>250.8</v>
      </c>
      <c r="K371">
        <f>VLOOKUP(B371,customers!$A$2:$D$101,2,0)</f>
        <v>18</v>
      </c>
      <c r="L371" t="str" cm="1">
        <f t="array" ref="L371">_xlfn.IFS(Table1[[#This Row],[Age]]&lt;=12,"Kids",Table1[[#This Row],[Age]]&lt;=19,"Teenage",Table1[[#This Row],[Age]]&lt;=29,"Young Adult",Table1[[#This Row],[Age]]&lt;=45,"Adult",Table1[[#This Row],[Age]]&gt;=46,"Senior")</f>
        <v>Teenage</v>
      </c>
      <c r="M371" t="str">
        <f>VLOOKUP(B371,customers!A$2:D$101,3,0)</f>
        <v>Sagar</v>
      </c>
      <c r="N371" t="str">
        <f>VLOOKUP(B371,customers!$A$2:$D$101,4,0)</f>
        <v>Madhya Pradesh</v>
      </c>
      <c r="O371" t="str">
        <f>VLOOKUP(C371,'products '!$A$2:$H$3072,2,0)</f>
        <v>Men</v>
      </c>
      <c r="P371" t="str">
        <f>VLOOKUP(C371,'products '!$A$2:$H$3072,3,0)</f>
        <v>Topwear</v>
      </c>
      <c r="Q371" t="str">
        <f>VLOOKUP(C371,'products '!$A$2:$H$3072,4,0)</f>
        <v>Sweaters</v>
      </c>
      <c r="R371" t="str">
        <f>VLOOKUP(C371,'products '!$A$2:$H$3072,5,0)</f>
        <v>H&amp;M</v>
      </c>
      <c r="S371">
        <f>VLOOKUP(C371,'products '!$A$2:$H$3072,6,0)</f>
        <v>46</v>
      </c>
      <c r="T371" t="str">
        <f>VLOOKUP(C371,'products '!$A$2:$H$3072,7,0)</f>
        <v>Beige</v>
      </c>
      <c r="U371">
        <f>VLOOKUP(C371,'products '!$A$2:$H$3072,8,0)</f>
        <v>5</v>
      </c>
    </row>
    <row r="372" spans="1:21" x14ac:dyDescent="0.3">
      <c r="A372" t="s">
        <v>3789</v>
      </c>
      <c r="B372" t="s">
        <v>3340</v>
      </c>
      <c r="C372" t="s">
        <v>2530</v>
      </c>
      <c r="D372" s="1">
        <f t="shared" ca="1" si="5"/>
        <v>44772</v>
      </c>
      <c r="E372" s="1" t="str">
        <f ca="1">TEXT(Table1[[#This Row],[Date]],"mmm")</f>
        <v>Jul</v>
      </c>
      <c r="F372" s="1" t="str">
        <f ca="1">TEXT(Table1[[#This Row],[Date]],"yyyy")</f>
        <v>2022</v>
      </c>
      <c r="G372" s="2">
        <v>963</v>
      </c>
      <c r="H372" s="2">
        <v>0.15</v>
      </c>
      <c r="I372" s="2" t="str" cm="1">
        <f t="array" ref="I372">_xlfn.IFS(Table1[[#This Row],[Discount]]&lt;=0.2,"Low",Table1[[#This Row],[Discount]]&lt;=0.4,"Medium",Table1[[#This Row],[Discount]]&gt;0.4,"High")</f>
        <v>Low</v>
      </c>
      <c r="J372" s="2">
        <f>Table1[[#This Row],[Original Price]]*(1-Table1[[#This Row],[Discount]])</f>
        <v>818.55</v>
      </c>
      <c r="K372">
        <f>VLOOKUP(B372,customers!$A$2:$D$101,2,0)</f>
        <v>19</v>
      </c>
      <c r="L372" t="str" cm="1">
        <f t="array" ref="L372">_xlfn.IFS(Table1[[#This Row],[Age]]&lt;=12,"Kids",Table1[[#This Row],[Age]]&lt;=19,"Teenage",Table1[[#This Row],[Age]]&lt;=29,"Young Adult",Table1[[#This Row],[Age]]&lt;=45,"Adult",Table1[[#This Row],[Age]]&gt;=46,"Senior")</f>
        <v>Teenage</v>
      </c>
      <c r="M372" t="str">
        <f>VLOOKUP(B372,customers!A$2:D$101,3,0)</f>
        <v>Sagar</v>
      </c>
      <c r="N372" t="str">
        <f>VLOOKUP(B372,customers!$A$2:$D$101,4,0)</f>
        <v>Madhya Pradesh</v>
      </c>
      <c r="O372" t="str">
        <f>VLOOKUP(C372,'products '!$A$2:$H$3072,2,0)</f>
        <v>Men</v>
      </c>
      <c r="P372" t="str">
        <f>VLOOKUP(C372,'products '!$A$2:$H$3072,3,0)</f>
        <v>Topwear</v>
      </c>
      <c r="Q372" t="str">
        <f>VLOOKUP(C372,'products '!$A$2:$H$3072,4,0)</f>
        <v>Sweaters</v>
      </c>
      <c r="R372" t="str">
        <f>VLOOKUP(C372,'products '!$A$2:$H$3072,5,0)</f>
        <v>H&amp;M</v>
      </c>
      <c r="S372">
        <f>VLOOKUP(C372,'products '!$A$2:$H$3072,6,0)</f>
        <v>38</v>
      </c>
      <c r="T372" t="str">
        <f>VLOOKUP(C372,'products '!$A$2:$H$3072,7,0)</f>
        <v>Beige</v>
      </c>
      <c r="U372">
        <f>VLOOKUP(C372,'products '!$A$2:$H$3072,8,0)</f>
        <v>5</v>
      </c>
    </row>
    <row r="373" spans="1:21" x14ac:dyDescent="0.3">
      <c r="A373" t="s">
        <v>3790</v>
      </c>
      <c r="B373" t="s">
        <v>3341</v>
      </c>
      <c r="C373" t="s">
        <v>2531</v>
      </c>
      <c r="D373" s="1">
        <f t="shared" ca="1" si="5"/>
        <v>44884</v>
      </c>
      <c r="E373" s="1" t="str">
        <f ca="1">TEXT(Table1[[#This Row],[Date]],"mmm")</f>
        <v>Nov</v>
      </c>
      <c r="F373" s="1" t="str">
        <f ca="1">TEXT(Table1[[#This Row],[Date]],"yyyy")</f>
        <v>2022</v>
      </c>
      <c r="G373" s="2">
        <v>456</v>
      </c>
      <c r="H373" s="2">
        <v>0.33</v>
      </c>
      <c r="I373" s="2" t="str" cm="1">
        <f t="array" ref="I373">_xlfn.IFS(Table1[[#This Row],[Discount]]&lt;=0.2,"Low",Table1[[#This Row],[Discount]]&lt;=0.4,"Medium",Table1[[#This Row],[Discount]]&gt;0.4,"High")</f>
        <v>Medium</v>
      </c>
      <c r="J373" s="2">
        <f>Table1[[#This Row],[Original Price]]*(1-Table1[[#This Row],[Discount]])</f>
        <v>305.52</v>
      </c>
      <c r="K373">
        <f>VLOOKUP(B373,customers!$A$2:$D$101,2,0)</f>
        <v>20</v>
      </c>
      <c r="L373" t="str" cm="1">
        <f t="array" ref="L373">_xlfn.IFS(Table1[[#This Row],[Age]]&lt;=12,"Kids",Table1[[#This Row],[Age]]&lt;=19,"Teenage",Table1[[#This Row],[Age]]&lt;=29,"Young Adult",Table1[[#This Row],[Age]]&lt;=45,"Adult",Table1[[#This Row],[Age]]&gt;=46,"Senior")</f>
        <v>Young Adult</v>
      </c>
      <c r="M373" t="str">
        <f>VLOOKUP(B373,customers!A$2:D$101,3,0)</f>
        <v>Sagar</v>
      </c>
      <c r="N373" t="str">
        <f>VLOOKUP(B373,customers!$A$2:$D$101,4,0)</f>
        <v>Madhya Pradesh</v>
      </c>
      <c r="O373" t="str">
        <f>VLOOKUP(C373,'products '!$A$2:$H$3072,2,0)</f>
        <v>Men</v>
      </c>
      <c r="P373" t="str">
        <f>VLOOKUP(C373,'products '!$A$2:$H$3072,3,0)</f>
        <v>Topwear</v>
      </c>
      <c r="Q373" t="str">
        <f>VLOOKUP(C373,'products '!$A$2:$H$3072,4,0)</f>
        <v>Sweaters</v>
      </c>
      <c r="R373" t="str">
        <f>VLOOKUP(C373,'products '!$A$2:$H$3072,5,0)</f>
        <v>H&amp;M</v>
      </c>
      <c r="S373">
        <f>VLOOKUP(C373,'products '!$A$2:$H$3072,6,0)</f>
        <v>38</v>
      </c>
      <c r="T373" t="str">
        <f>VLOOKUP(C373,'products '!$A$2:$H$3072,7,0)</f>
        <v>Beige</v>
      </c>
      <c r="U373">
        <f>VLOOKUP(C373,'products '!$A$2:$H$3072,8,0)</f>
        <v>4</v>
      </c>
    </row>
    <row r="374" spans="1:21" x14ac:dyDescent="0.3">
      <c r="A374" t="s">
        <v>3791</v>
      </c>
      <c r="B374" t="s">
        <v>3342</v>
      </c>
      <c r="C374" t="s">
        <v>2532</v>
      </c>
      <c r="D374" s="1">
        <f t="shared" ca="1" si="5"/>
        <v>44834</v>
      </c>
      <c r="E374" s="1" t="str">
        <f ca="1">TEXT(Table1[[#This Row],[Date]],"mmm")</f>
        <v>Sep</v>
      </c>
      <c r="F374" s="1" t="str">
        <f ca="1">TEXT(Table1[[#This Row],[Date]],"yyyy")</f>
        <v>2022</v>
      </c>
      <c r="G374" s="2">
        <v>1189</v>
      </c>
      <c r="H374" s="2">
        <v>0.42</v>
      </c>
      <c r="I374" s="2" t="str" cm="1">
        <f t="array" ref="I374">_xlfn.IFS(Table1[[#This Row],[Discount]]&lt;=0.2,"Low",Table1[[#This Row],[Discount]]&lt;=0.4,"Medium",Table1[[#This Row],[Discount]]&gt;0.4,"High")</f>
        <v>High</v>
      </c>
      <c r="J374" s="2">
        <f>Table1[[#This Row],[Original Price]]*(1-Table1[[#This Row],[Discount]])</f>
        <v>689.62000000000012</v>
      </c>
      <c r="K374">
        <f>VLOOKUP(B374,customers!$A$2:$D$101,2,0)</f>
        <v>21</v>
      </c>
      <c r="L374" t="str" cm="1">
        <f t="array" ref="L374">_xlfn.IFS(Table1[[#This Row],[Age]]&lt;=12,"Kids",Table1[[#This Row],[Age]]&lt;=19,"Teenage",Table1[[#This Row],[Age]]&lt;=29,"Young Adult",Table1[[#This Row],[Age]]&lt;=45,"Adult",Table1[[#This Row],[Age]]&gt;=46,"Senior")</f>
        <v>Young Adult</v>
      </c>
      <c r="M374" t="str">
        <f>VLOOKUP(B374,customers!A$2:D$101,3,0)</f>
        <v>Indore</v>
      </c>
      <c r="N374" t="str">
        <f>VLOOKUP(B374,customers!$A$2:$D$101,4,0)</f>
        <v>Madhya Pradesh</v>
      </c>
      <c r="O374" t="str">
        <f>VLOOKUP(C374,'products '!$A$2:$H$3072,2,0)</f>
        <v>Men</v>
      </c>
      <c r="P374" t="str">
        <f>VLOOKUP(C374,'products '!$A$2:$H$3072,3,0)</f>
        <v>Topwear</v>
      </c>
      <c r="Q374" t="str">
        <f>VLOOKUP(C374,'products '!$A$2:$H$3072,4,0)</f>
        <v>Sweaters</v>
      </c>
      <c r="R374" t="str">
        <f>VLOOKUP(C374,'products '!$A$2:$H$3072,5,0)</f>
        <v>H&amp;M</v>
      </c>
      <c r="S374">
        <f>VLOOKUP(C374,'products '!$A$2:$H$3072,6,0)</f>
        <v>38</v>
      </c>
      <c r="T374" t="str">
        <f>VLOOKUP(C374,'products '!$A$2:$H$3072,7,0)</f>
        <v>Beige</v>
      </c>
      <c r="U374">
        <f>VLOOKUP(C374,'products '!$A$2:$H$3072,8,0)</f>
        <v>3</v>
      </c>
    </row>
    <row r="375" spans="1:21" x14ac:dyDescent="0.3">
      <c r="A375" t="s">
        <v>3792</v>
      </c>
      <c r="B375" t="s">
        <v>3343</v>
      </c>
      <c r="C375" t="s">
        <v>2532</v>
      </c>
      <c r="D375" s="1">
        <f t="shared" ca="1" si="5"/>
        <v>44244</v>
      </c>
      <c r="E375" s="1" t="str">
        <f ca="1">TEXT(Table1[[#This Row],[Date]],"mmm")</f>
        <v>Feb</v>
      </c>
      <c r="F375" s="1" t="str">
        <f ca="1">TEXT(Table1[[#This Row],[Date]],"yyyy")</f>
        <v>2021</v>
      </c>
      <c r="G375" s="2">
        <v>1298</v>
      </c>
      <c r="H375" s="2">
        <v>0.42</v>
      </c>
      <c r="I375" s="2" t="str" cm="1">
        <f t="array" ref="I375">_xlfn.IFS(Table1[[#This Row],[Discount]]&lt;=0.2,"Low",Table1[[#This Row],[Discount]]&lt;=0.4,"Medium",Table1[[#This Row],[Discount]]&gt;0.4,"High")</f>
        <v>High</v>
      </c>
      <c r="J375" s="2">
        <f>Table1[[#This Row],[Original Price]]*(1-Table1[[#This Row],[Discount]])</f>
        <v>752.84000000000015</v>
      </c>
      <c r="K375">
        <f>VLOOKUP(B375,customers!$A$2:$D$101,2,0)</f>
        <v>22</v>
      </c>
      <c r="L375" t="str" cm="1">
        <f t="array" ref="L375">_xlfn.IFS(Table1[[#This Row],[Age]]&lt;=12,"Kids",Table1[[#This Row],[Age]]&lt;=19,"Teenage",Table1[[#This Row],[Age]]&lt;=29,"Young Adult",Table1[[#This Row],[Age]]&lt;=45,"Adult",Table1[[#This Row],[Age]]&gt;=46,"Senior")</f>
        <v>Young Adult</v>
      </c>
      <c r="M375" t="str">
        <f>VLOOKUP(B375,customers!A$2:D$101,3,0)</f>
        <v>Indore</v>
      </c>
      <c r="N375" t="str">
        <f>VLOOKUP(B375,customers!$A$2:$D$101,4,0)</f>
        <v>Madhya Pradesh</v>
      </c>
      <c r="O375" t="str">
        <f>VLOOKUP(C375,'products '!$A$2:$H$3072,2,0)</f>
        <v>Men</v>
      </c>
      <c r="P375" t="str">
        <f>VLOOKUP(C375,'products '!$A$2:$H$3072,3,0)</f>
        <v>Topwear</v>
      </c>
      <c r="Q375" t="str">
        <f>VLOOKUP(C375,'products '!$A$2:$H$3072,4,0)</f>
        <v>Sweaters</v>
      </c>
      <c r="R375" t="str">
        <f>VLOOKUP(C375,'products '!$A$2:$H$3072,5,0)</f>
        <v>H&amp;M</v>
      </c>
      <c r="S375">
        <f>VLOOKUP(C375,'products '!$A$2:$H$3072,6,0)</f>
        <v>38</v>
      </c>
      <c r="T375" t="str">
        <f>VLOOKUP(C375,'products '!$A$2:$H$3072,7,0)</f>
        <v>Beige</v>
      </c>
      <c r="U375">
        <f>VLOOKUP(C375,'products '!$A$2:$H$3072,8,0)</f>
        <v>3</v>
      </c>
    </row>
    <row r="376" spans="1:21" x14ac:dyDescent="0.3">
      <c r="A376" t="s">
        <v>3793</v>
      </c>
      <c r="B376" t="s">
        <v>3344</v>
      </c>
      <c r="C376" t="s">
        <v>2532</v>
      </c>
      <c r="D376" s="1">
        <f t="shared" ca="1" si="5"/>
        <v>44454</v>
      </c>
      <c r="E376" s="1" t="str">
        <f ca="1">TEXT(Table1[[#This Row],[Date]],"mmm")</f>
        <v>Sep</v>
      </c>
      <c r="F376" s="1" t="str">
        <f ca="1">TEXT(Table1[[#This Row],[Date]],"yyyy")</f>
        <v>2021</v>
      </c>
      <c r="G376" s="2">
        <v>1456</v>
      </c>
      <c r="H376" s="2">
        <v>0.39</v>
      </c>
      <c r="I376" s="2" t="str" cm="1">
        <f t="array" ref="I376">_xlfn.IFS(Table1[[#This Row],[Discount]]&lt;=0.2,"Low",Table1[[#This Row],[Discount]]&lt;=0.4,"Medium",Table1[[#This Row],[Discount]]&gt;0.4,"High")</f>
        <v>Medium</v>
      </c>
      <c r="J376" s="2">
        <f>Table1[[#This Row],[Original Price]]*(1-Table1[[#This Row],[Discount]])</f>
        <v>888.16</v>
      </c>
      <c r="K376">
        <f>VLOOKUP(B376,customers!$A$2:$D$101,2,0)</f>
        <v>16</v>
      </c>
      <c r="L376" t="str" cm="1">
        <f t="array" ref="L376">_xlfn.IFS(Table1[[#This Row],[Age]]&lt;=12,"Kids",Table1[[#This Row],[Age]]&lt;=19,"Teenage",Table1[[#This Row],[Age]]&lt;=29,"Young Adult",Table1[[#This Row],[Age]]&lt;=45,"Adult",Table1[[#This Row],[Age]]&gt;=46,"Senior")</f>
        <v>Teenage</v>
      </c>
      <c r="M376" t="str">
        <f>VLOOKUP(B376,customers!A$2:D$101,3,0)</f>
        <v>Kanpur</v>
      </c>
      <c r="N376" t="str">
        <f>VLOOKUP(B376,customers!$A$2:$D$101,4,0)</f>
        <v>Uttar Pradesh</v>
      </c>
      <c r="O376" t="str">
        <f>VLOOKUP(C376,'products '!$A$2:$H$3072,2,0)</f>
        <v>Men</v>
      </c>
      <c r="P376" t="str">
        <f>VLOOKUP(C376,'products '!$A$2:$H$3072,3,0)</f>
        <v>Topwear</v>
      </c>
      <c r="Q376" t="str">
        <f>VLOOKUP(C376,'products '!$A$2:$H$3072,4,0)</f>
        <v>Sweaters</v>
      </c>
      <c r="R376" t="str">
        <f>VLOOKUP(C376,'products '!$A$2:$H$3072,5,0)</f>
        <v>H&amp;M</v>
      </c>
      <c r="S376">
        <f>VLOOKUP(C376,'products '!$A$2:$H$3072,6,0)</f>
        <v>38</v>
      </c>
      <c r="T376" t="str">
        <f>VLOOKUP(C376,'products '!$A$2:$H$3072,7,0)</f>
        <v>Beige</v>
      </c>
      <c r="U376">
        <f>VLOOKUP(C376,'products '!$A$2:$H$3072,8,0)</f>
        <v>3</v>
      </c>
    </row>
    <row r="377" spans="1:21" x14ac:dyDescent="0.3">
      <c r="A377" t="s">
        <v>3794</v>
      </c>
      <c r="B377" t="s">
        <v>3345</v>
      </c>
      <c r="C377" t="s">
        <v>2532</v>
      </c>
      <c r="D377" s="1">
        <f t="shared" ca="1" si="5"/>
        <v>44418</v>
      </c>
      <c r="E377" s="1" t="str">
        <f ca="1">TEXT(Table1[[#This Row],[Date]],"mmm")</f>
        <v>Aug</v>
      </c>
      <c r="F377" s="1" t="str">
        <f ca="1">TEXT(Table1[[#This Row],[Date]],"yyyy")</f>
        <v>2021</v>
      </c>
      <c r="G377" s="2">
        <v>1478</v>
      </c>
      <c r="H377" s="2">
        <v>0.39</v>
      </c>
      <c r="I377" s="2" t="str" cm="1">
        <f t="array" ref="I377">_xlfn.IFS(Table1[[#This Row],[Discount]]&lt;=0.2,"Low",Table1[[#This Row],[Discount]]&lt;=0.4,"Medium",Table1[[#This Row],[Discount]]&gt;0.4,"High")</f>
        <v>Medium</v>
      </c>
      <c r="J377" s="2">
        <f>Table1[[#This Row],[Original Price]]*(1-Table1[[#This Row],[Discount]])</f>
        <v>901.57999999999993</v>
      </c>
      <c r="K377">
        <f>VLOOKUP(B377,customers!$A$2:$D$101,2,0)</f>
        <v>17</v>
      </c>
      <c r="L377" t="str" cm="1">
        <f t="array" ref="L377">_xlfn.IFS(Table1[[#This Row],[Age]]&lt;=12,"Kids",Table1[[#This Row],[Age]]&lt;=19,"Teenage",Table1[[#This Row],[Age]]&lt;=29,"Young Adult",Table1[[#This Row],[Age]]&lt;=45,"Adult",Table1[[#This Row],[Age]]&gt;=46,"Senior")</f>
        <v>Teenage</v>
      </c>
      <c r="M377" t="str">
        <f>VLOOKUP(B377,customers!A$2:D$101,3,0)</f>
        <v>Kanpur</v>
      </c>
      <c r="N377" t="str">
        <f>VLOOKUP(B377,customers!$A$2:$D$101,4,0)</f>
        <v>Uttar Pradesh</v>
      </c>
      <c r="O377" t="str">
        <f>VLOOKUP(C377,'products '!$A$2:$H$3072,2,0)</f>
        <v>Men</v>
      </c>
      <c r="P377" t="str">
        <f>VLOOKUP(C377,'products '!$A$2:$H$3072,3,0)</f>
        <v>Topwear</v>
      </c>
      <c r="Q377" t="str">
        <f>VLOOKUP(C377,'products '!$A$2:$H$3072,4,0)</f>
        <v>Sweaters</v>
      </c>
      <c r="R377" t="str">
        <f>VLOOKUP(C377,'products '!$A$2:$H$3072,5,0)</f>
        <v>H&amp;M</v>
      </c>
      <c r="S377">
        <f>VLOOKUP(C377,'products '!$A$2:$H$3072,6,0)</f>
        <v>38</v>
      </c>
      <c r="T377" t="str">
        <f>VLOOKUP(C377,'products '!$A$2:$H$3072,7,0)</f>
        <v>Beige</v>
      </c>
      <c r="U377">
        <f>VLOOKUP(C377,'products '!$A$2:$H$3072,8,0)</f>
        <v>3</v>
      </c>
    </row>
    <row r="378" spans="1:21" x14ac:dyDescent="0.3">
      <c r="A378" t="s">
        <v>3795</v>
      </c>
      <c r="B378" t="s">
        <v>3346</v>
      </c>
      <c r="C378" t="s">
        <v>2532</v>
      </c>
      <c r="D378" s="1">
        <f t="shared" ca="1" si="5"/>
        <v>44378</v>
      </c>
      <c r="E378" s="1" t="str">
        <f ca="1">TEXT(Table1[[#This Row],[Date]],"mmm")</f>
        <v>Jul</v>
      </c>
      <c r="F378" s="1" t="str">
        <f ca="1">TEXT(Table1[[#This Row],[Date]],"yyyy")</f>
        <v>2021</v>
      </c>
      <c r="G378" s="2">
        <v>256</v>
      </c>
      <c r="H378" s="2">
        <v>0.39</v>
      </c>
      <c r="I378" s="2" t="str" cm="1">
        <f t="array" ref="I378">_xlfn.IFS(Table1[[#This Row],[Discount]]&lt;=0.2,"Low",Table1[[#This Row],[Discount]]&lt;=0.4,"Medium",Table1[[#This Row],[Discount]]&gt;0.4,"High")</f>
        <v>Medium</v>
      </c>
      <c r="J378" s="2">
        <f>Table1[[#This Row],[Original Price]]*(1-Table1[[#This Row],[Discount]])</f>
        <v>156.16</v>
      </c>
      <c r="K378">
        <f>VLOOKUP(B378,customers!$A$2:$D$101,2,0)</f>
        <v>18</v>
      </c>
      <c r="L378" t="str" cm="1">
        <f t="array" ref="L378">_xlfn.IFS(Table1[[#This Row],[Age]]&lt;=12,"Kids",Table1[[#This Row],[Age]]&lt;=19,"Teenage",Table1[[#This Row],[Age]]&lt;=29,"Young Adult",Table1[[#This Row],[Age]]&lt;=45,"Adult",Table1[[#This Row],[Age]]&gt;=46,"Senior")</f>
        <v>Teenage</v>
      </c>
      <c r="M378" t="str">
        <f>VLOOKUP(B378,customers!A$2:D$101,3,0)</f>
        <v>Kanpur</v>
      </c>
      <c r="N378" t="str">
        <f>VLOOKUP(B378,customers!$A$2:$D$101,4,0)</f>
        <v>Uttar Pradesh</v>
      </c>
      <c r="O378" t="str">
        <f>VLOOKUP(C378,'products '!$A$2:$H$3072,2,0)</f>
        <v>Men</v>
      </c>
      <c r="P378" t="str">
        <f>VLOOKUP(C378,'products '!$A$2:$H$3072,3,0)</f>
        <v>Topwear</v>
      </c>
      <c r="Q378" t="str">
        <f>VLOOKUP(C378,'products '!$A$2:$H$3072,4,0)</f>
        <v>Sweaters</v>
      </c>
      <c r="R378" t="str">
        <f>VLOOKUP(C378,'products '!$A$2:$H$3072,5,0)</f>
        <v>H&amp;M</v>
      </c>
      <c r="S378">
        <f>VLOOKUP(C378,'products '!$A$2:$H$3072,6,0)</f>
        <v>38</v>
      </c>
      <c r="T378" t="str">
        <f>VLOOKUP(C378,'products '!$A$2:$H$3072,7,0)</f>
        <v>Beige</v>
      </c>
      <c r="U378">
        <f>VLOOKUP(C378,'products '!$A$2:$H$3072,8,0)</f>
        <v>3</v>
      </c>
    </row>
    <row r="379" spans="1:21" x14ac:dyDescent="0.3">
      <c r="A379" t="s">
        <v>3796</v>
      </c>
      <c r="B379" t="s">
        <v>3347</v>
      </c>
      <c r="C379" t="s">
        <v>2532</v>
      </c>
      <c r="D379" s="1">
        <f t="shared" ca="1" si="5"/>
        <v>44461</v>
      </c>
      <c r="E379" s="1" t="str">
        <f ca="1">TEXT(Table1[[#This Row],[Date]],"mmm")</f>
        <v>Sep</v>
      </c>
      <c r="F379" s="1" t="str">
        <f ca="1">TEXT(Table1[[#This Row],[Date]],"yyyy")</f>
        <v>2021</v>
      </c>
      <c r="G379" s="2">
        <v>2698</v>
      </c>
      <c r="H379" s="2">
        <v>0.39</v>
      </c>
      <c r="I379" s="2" t="str" cm="1">
        <f t="array" ref="I379">_xlfn.IFS(Table1[[#This Row],[Discount]]&lt;=0.2,"Low",Table1[[#This Row],[Discount]]&lt;=0.4,"Medium",Table1[[#This Row],[Discount]]&gt;0.4,"High")</f>
        <v>Medium</v>
      </c>
      <c r="J379" s="2">
        <f>Table1[[#This Row],[Original Price]]*(1-Table1[[#This Row],[Discount]])</f>
        <v>1645.78</v>
      </c>
      <c r="K379">
        <f>VLOOKUP(B379,customers!$A$2:$D$101,2,0)</f>
        <v>19</v>
      </c>
      <c r="L379" t="str" cm="1">
        <f t="array" ref="L379">_xlfn.IFS(Table1[[#This Row],[Age]]&lt;=12,"Kids",Table1[[#This Row],[Age]]&lt;=19,"Teenage",Table1[[#This Row],[Age]]&lt;=29,"Young Adult",Table1[[#This Row],[Age]]&lt;=45,"Adult",Table1[[#This Row],[Age]]&gt;=46,"Senior")</f>
        <v>Teenage</v>
      </c>
      <c r="M379" t="str">
        <f>VLOOKUP(B379,customers!A$2:D$101,3,0)</f>
        <v>Kanpur</v>
      </c>
      <c r="N379" t="str">
        <f>VLOOKUP(B379,customers!$A$2:$D$101,4,0)</f>
        <v>Uttar Pradesh</v>
      </c>
      <c r="O379" t="str">
        <f>VLOOKUP(C379,'products '!$A$2:$H$3072,2,0)</f>
        <v>Men</v>
      </c>
      <c r="P379" t="str">
        <f>VLOOKUP(C379,'products '!$A$2:$H$3072,3,0)</f>
        <v>Topwear</v>
      </c>
      <c r="Q379" t="str">
        <f>VLOOKUP(C379,'products '!$A$2:$H$3072,4,0)</f>
        <v>Sweaters</v>
      </c>
      <c r="R379" t="str">
        <f>VLOOKUP(C379,'products '!$A$2:$H$3072,5,0)</f>
        <v>H&amp;M</v>
      </c>
      <c r="S379">
        <f>VLOOKUP(C379,'products '!$A$2:$H$3072,6,0)</f>
        <v>38</v>
      </c>
      <c r="T379" t="str">
        <f>VLOOKUP(C379,'products '!$A$2:$H$3072,7,0)</f>
        <v>Beige</v>
      </c>
      <c r="U379">
        <f>VLOOKUP(C379,'products '!$A$2:$H$3072,8,0)</f>
        <v>3</v>
      </c>
    </row>
    <row r="380" spans="1:21" x14ac:dyDescent="0.3">
      <c r="A380" t="s">
        <v>3797</v>
      </c>
      <c r="B380" t="s">
        <v>3348</v>
      </c>
      <c r="C380" t="s">
        <v>2532</v>
      </c>
      <c r="D380" s="1">
        <f t="shared" ca="1" si="5"/>
        <v>44595</v>
      </c>
      <c r="E380" s="1" t="str">
        <f ca="1">TEXT(Table1[[#This Row],[Date]],"mmm")</f>
        <v>Feb</v>
      </c>
      <c r="F380" s="1" t="str">
        <f ca="1">TEXT(Table1[[#This Row],[Date]],"yyyy")</f>
        <v>2022</v>
      </c>
      <c r="G380" s="2">
        <v>2364</v>
      </c>
      <c r="H380" s="2">
        <v>0.3</v>
      </c>
      <c r="I380" s="2" t="str" cm="1">
        <f t="array" ref="I380">_xlfn.IFS(Table1[[#This Row],[Discount]]&lt;=0.2,"Low",Table1[[#This Row],[Discount]]&lt;=0.4,"Medium",Table1[[#This Row],[Discount]]&gt;0.4,"High")</f>
        <v>Medium</v>
      </c>
      <c r="J380" s="2">
        <f>Table1[[#This Row],[Original Price]]*(1-Table1[[#This Row],[Discount]])</f>
        <v>1654.8</v>
      </c>
      <c r="K380">
        <f>VLOOKUP(B380,customers!$A$2:$D$101,2,0)</f>
        <v>20</v>
      </c>
      <c r="L380" t="str" cm="1">
        <f t="array" ref="L380">_xlfn.IFS(Table1[[#This Row],[Age]]&lt;=12,"Kids",Table1[[#This Row],[Age]]&lt;=19,"Teenage",Table1[[#This Row],[Age]]&lt;=29,"Young Adult",Table1[[#This Row],[Age]]&lt;=45,"Adult",Table1[[#This Row],[Age]]&gt;=46,"Senior")</f>
        <v>Young Adult</v>
      </c>
      <c r="M380" t="str">
        <f>VLOOKUP(B380,customers!A$2:D$101,3,0)</f>
        <v>Aligarh</v>
      </c>
      <c r="N380" t="str">
        <f>VLOOKUP(B380,customers!$A$2:$D$101,4,0)</f>
        <v>Uttar Pradesh</v>
      </c>
      <c r="O380" t="str">
        <f>VLOOKUP(C380,'products '!$A$2:$H$3072,2,0)</f>
        <v>Men</v>
      </c>
      <c r="P380" t="str">
        <f>VLOOKUP(C380,'products '!$A$2:$H$3072,3,0)</f>
        <v>Topwear</v>
      </c>
      <c r="Q380" t="str">
        <f>VLOOKUP(C380,'products '!$A$2:$H$3072,4,0)</f>
        <v>Sweaters</v>
      </c>
      <c r="R380" t="str">
        <f>VLOOKUP(C380,'products '!$A$2:$H$3072,5,0)</f>
        <v>H&amp;M</v>
      </c>
      <c r="S380">
        <f>VLOOKUP(C380,'products '!$A$2:$H$3072,6,0)</f>
        <v>38</v>
      </c>
      <c r="T380" t="str">
        <f>VLOOKUP(C380,'products '!$A$2:$H$3072,7,0)</f>
        <v>Beige</v>
      </c>
      <c r="U380">
        <f>VLOOKUP(C380,'products '!$A$2:$H$3072,8,0)</f>
        <v>3</v>
      </c>
    </row>
    <row r="381" spans="1:21" x14ac:dyDescent="0.3">
      <c r="A381" t="s">
        <v>3798</v>
      </c>
      <c r="B381" t="s">
        <v>3349</v>
      </c>
      <c r="C381" t="s">
        <v>2533</v>
      </c>
      <c r="D381" s="1">
        <f t="shared" ca="1" si="5"/>
        <v>44255</v>
      </c>
      <c r="E381" s="1" t="str">
        <f ca="1">TEXT(Table1[[#This Row],[Date]],"mmm")</f>
        <v>Feb</v>
      </c>
      <c r="F381" s="1" t="str">
        <f ca="1">TEXT(Table1[[#This Row],[Date]],"yyyy")</f>
        <v>2021</v>
      </c>
      <c r="G381" s="2">
        <v>1236</v>
      </c>
      <c r="H381" s="2">
        <v>0.3</v>
      </c>
      <c r="I381" s="2" t="str" cm="1">
        <f t="array" ref="I381">_xlfn.IFS(Table1[[#This Row],[Discount]]&lt;=0.2,"Low",Table1[[#This Row],[Discount]]&lt;=0.4,"Medium",Table1[[#This Row],[Discount]]&gt;0.4,"High")</f>
        <v>Medium</v>
      </c>
      <c r="J381" s="2">
        <f>Table1[[#This Row],[Original Price]]*(1-Table1[[#This Row],[Discount]])</f>
        <v>865.19999999999993</v>
      </c>
      <c r="K381">
        <f>VLOOKUP(B381,customers!$A$2:$D$101,2,0)</f>
        <v>21</v>
      </c>
      <c r="L381" t="str" cm="1">
        <f t="array" ref="L381">_xlfn.IFS(Table1[[#This Row],[Age]]&lt;=12,"Kids",Table1[[#This Row],[Age]]&lt;=19,"Teenage",Table1[[#This Row],[Age]]&lt;=29,"Young Adult",Table1[[#This Row],[Age]]&lt;=45,"Adult",Table1[[#This Row],[Age]]&gt;=46,"Senior")</f>
        <v>Young Adult</v>
      </c>
      <c r="M381" t="str">
        <f>VLOOKUP(B381,customers!A$2:D$101,3,0)</f>
        <v>Aligarh</v>
      </c>
      <c r="N381" t="str">
        <f>VLOOKUP(B381,customers!$A$2:$D$101,4,0)</f>
        <v>Uttar Pradesh</v>
      </c>
      <c r="O381" t="str">
        <f>VLOOKUP(C381,'products '!$A$2:$H$3072,2,0)</f>
        <v>Men</v>
      </c>
      <c r="P381" t="str">
        <f>VLOOKUP(C381,'products '!$A$2:$H$3072,3,0)</f>
        <v>Topwear</v>
      </c>
      <c r="Q381" t="str">
        <f>VLOOKUP(C381,'products '!$A$2:$H$3072,4,0)</f>
        <v>Sweaters</v>
      </c>
      <c r="R381" t="str">
        <f>VLOOKUP(C381,'products '!$A$2:$H$3072,5,0)</f>
        <v>H&amp;M</v>
      </c>
      <c r="S381">
        <f>VLOOKUP(C381,'products '!$A$2:$H$3072,6,0)</f>
        <v>38</v>
      </c>
      <c r="T381" t="str">
        <f>VLOOKUP(C381,'products '!$A$2:$H$3072,7,0)</f>
        <v>Beige</v>
      </c>
      <c r="U381">
        <f>VLOOKUP(C381,'products '!$A$2:$H$3072,8,0)</f>
        <v>5</v>
      </c>
    </row>
    <row r="382" spans="1:21" x14ac:dyDescent="0.3">
      <c r="A382" t="s">
        <v>3799</v>
      </c>
      <c r="B382" t="s">
        <v>3350</v>
      </c>
      <c r="C382" t="s">
        <v>2534</v>
      </c>
      <c r="D382" s="1">
        <f t="shared" ca="1" si="5"/>
        <v>44291</v>
      </c>
      <c r="E382" s="1" t="str">
        <f ca="1">TEXT(Table1[[#This Row],[Date]],"mmm")</f>
        <v>Apr</v>
      </c>
      <c r="F382" s="1" t="str">
        <f ca="1">TEXT(Table1[[#This Row],[Date]],"yyyy")</f>
        <v>2021</v>
      </c>
      <c r="G382" s="2">
        <v>756</v>
      </c>
      <c r="H382" s="2">
        <v>0.3</v>
      </c>
      <c r="I382" s="2" t="str" cm="1">
        <f t="array" ref="I382">_xlfn.IFS(Table1[[#This Row],[Discount]]&lt;=0.2,"Low",Table1[[#This Row],[Discount]]&lt;=0.4,"Medium",Table1[[#This Row],[Discount]]&gt;0.4,"High")</f>
        <v>Medium</v>
      </c>
      <c r="J382" s="2">
        <f>Table1[[#This Row],[Original Price]]*(1-Table1[[#This Row],[Discount]])</f>
        <v>529.19999999999993</v>
      </c>
      <c r="K382">
        <f>VLOOKUP(B382,customers!$A$2:$D$101,2,0)</f>
        <v>22</v>
      </c>
      <c r="L382" t="str" cm="1">
        <f t="array" ref="L382">_xlfn.IFS(Table1[[#This Row],[Age]]&lt;=12,"Kids",Table1[[#This Row],[Age]]&lt;=19,"Teenage",Table1[[#This Row],[Age]]&lt;=29,"Young Adult",Table1[[#This Row],[Age]]&lt;=45,"Adult",Table1[[#This Row],[Age]]&gt;=46,"Senior")</f>
        <v>Young Adult</v>
      </c>
      <c r="M382" t="str">
        <f>VLOOKUP(B382,customers!A$2:D$101,3,0)</f>
        <v>Aligarh</v>
      </c>
      <c r="N382" t="str">
        <f>VLOOKUP(B382,customers!$A$2:$D$101,4,0)</f>
        <v>Uttar Pradesh</v>
      </c>
      <c r="O382" t="str">
        <f>VLOOKUP(C382,'products '!$A$2:$H$3072,2,0)</f>
        <v>Men</v>
      </c>
      <c r="P382" t="str">
        <f>VLOOKUP(C382,'products '!$A$2:$H$3072,3,0)</f>
        <v>Topwear</v>
      </c>
      <c r="Q382" t="str">
        <f>VLOOKUP(C382,'products '!$A$2:$H$3072,4,0)</f>
        <v>Sweaters</v>
      </c>
      <c r="R382" t="str">
        <f>VLOOKUP(C382,'products '!$A$2:$H$3072,5,0)</f>
        <v>H&amp;M</v>
      </c>
      <c r="S382">
        <f>VLOOKUP(C382,'products '!$A$2:$H$3072,6,0)</f>
        <v>38</v>
      </c>
      <c r="T382" t="str">
        <f>VLOOKUP(C382,'products '!$A$2:$H$3072,7,0)</f>
        <v>Grey</v>
      </c>
      <c r="U382">
        <f>VLOOKUP(C382,'products '!$A$2:$H$3072,8,0)</f>
        <v>4</v>
      </c>
    </row>
    <row r="383" spans="1:21" x14ac:dyDescent="0.3">
      <c r="A383" t="s">
        <v>3800</v>
      </c>
      <c r="B383" t="s">
        <v>3351</v>
      </c>
      <c r="C383" t="s">
        <v>2535</v>
      </c>
      <c r="D383" s="1">
        <f t="shared" ca="1" si="5"/>
        <v>44473</v>
      </c>
      <c r="E383" s="1" t="str">
        <f ca="1">TEXT(Table1[[#This Row],[Date]],"mmm")</f>
        <v>Oct</v>
      </c>
      <c r="F383" s="1" t="str">
        <f ca="1">TEXT(Table1[[#This Row],[Date]],"yyyy")</f>
        <v>2021</v>
      </c>
      <c r="G383" s="2">
        <v>326</v>
      </c>
      <c r="H383" s="2">
        <v>0.25</v>
      </c>
      <c r="I383" s="2" t="str" cm="1">
        <f t="array" ref="I383">_xlfn.IFS(Table1[[#This Row],[Discount]]&lt;=0.2,"Low",Table1[[#This Row],[Discount]]&lt;=0.4,"Medium",Table1[[#This Row],[Discount]]&gt;0.4,"High")</f>
        <v>Medium</v>
      </c>
      <c r="J383" s="2">
        <f>Table1[[#This Row],[Original Price]]*(1-Table1[[#This Row],[Discount]])</f>
        <v>244.5</v>
      </c>
      <c r="K383">
        <f>VLOOKUP(B383,customers!$A$2:$D$101,2,0)</f>
        <v>23</v>
      </c>
      <c r="L383" t="str" cm="1">
        <f t="array" ref="L383">_xlfn.IFS(Table1[[#This Row],[Age]]&lt;=12,"Kids",Table1[[#This Row],[Age]]&lt;=19,"Teenage",Table1[[#This Row],[Age]]&lt;=29,"Young Adult",Table1[[#This Row],[Age]]&lt;=45,"Adult",Table1[[#This Row],[Age]]&gt;=46,"Senior")</f>
        <v>Young Adult</v>
      </c>
      <c r="M383" t="str">
        <f>VLOOKUP(B383,customers!A$2:D$101,3,0)</f>
        <v>Aligarh</v>
      </c>
      <c r="N383" t="str">
        <f>VLOOKUP(B383,customers!$A$2:$D$101,4,0)</f>
        <v>Uttar Pradesh</v>
      </c>
      <c r="O383" t="str">
        <f>VLOOKUP(C383,'products '!$A$2:$H$3072,2,0)</f>
        <v>Men</v>
      </c>
      <c r="P383" t="str">
        <f>VLOOKUP(C383,'products '!$A$2:$H$3072,3,0)</f>
        <v>Topwear</v>
      </c>
      <c r="Q383" t="str">
        <f>VLOOKUP(C383,'products '!$A$2:$H$3072,4,0)</f>
        <v>Sweaters</v>
      </c>
      <c r="R383" t="str">
        <f>VLOOKUP(C383,'products '!$A$2:$H$3072,5,0)</f>
        <v>H&amp;M</v>
      </c>
      <c r="S383">
        <f>VLOOKUP(C383,'products '!$A$2:$H$3072,6,0)</f>
        <v>42</v>
      </c>
      <c r="T383" t="str">
        <f>VLOOKUP(C383,'products '!$A$2:$H$3072,7,0)</f>
        <v>Grey</v>
      </c>
      <c r="U383">
        <f>VLOOKUP(C383,'products '!$A$2:$H$3072,8,0)</f>
        <v>3</v>
      </c>
    </row>
    <row r="384" spans="1:21" x14ac:dyDescent="0.3">
      <c r="A384" t="s">
        <v>3801</v>
      </c>
      <c r="B384" t="s">
        <v>3352</v>
      </c>
      <c r="C384" t="s">
        <v>2536</v>
      </c>
      <c r="D384" s="1">
        <f t="shared" ca="1" si="5"/>
        <v>44839</v>
      </c>
      <c r="E384" s="1" t="str">
        <f ca="1">TEXT(Table1[[#This Row],[Date]],"mmm")</f>
        <v>Oct</v>
      </c>
      <c r="F384" s="1" t="str">
        <f ca="1">TEXT(Table1[[#This Row],[Date]],"yyyy")</f>
        <v>2022</v>
      </c>
      <c r="G384" s="2">
        <v>453</v>
      </c>
      <c r="H384" s="2">
        <v>0.25</v>
      </c>
      <c r="I384" s="2" t="str" cm="1">
        <f t="array" ref="I384">_xlfn.IFS(Table1[[#This Row],[Discount]]&lt;=0.2,"Low",Table1[[#This Row],[Discount]]&lt;=0.4,"Medium",Table1[[#This Row],[Discount]]&gt;0.4,"High")</f>
        <v>Medium</v>
      </c>
      <c r="J384" s="2">
        <f>Table1[[#This Row],[Original Price]]*(1-Table1[[#This Row],[Discount]])</f>
        <v>339.75</v>
      </c>
      <c r="K384">
        <f>VLOOKUP(B384,customers!$A$2:$D$101,2,0)</f>
        <v>18</v>
      </c>
      <c r="L384" t="str" cm="1">
        <f t="array" ref="L384">_xlfn.IFS(Table1[[#This Row],[Age]]&lt;=12,"Kids",Table1[[#This Row],[Age]]&lt;=19,"Teenage",Table1[[#This Row],[Age]]&lt;=29,"Young Adult",Table1[[#This Row],[Age]]&lt;=45,"Adult",Table1[[#This Row],[Age]]&gt;=46,"Senior")</f>
        <v>Teenage</v>
      </c>
      <c r="M384" t="str">
        <f>VLOOKUP(B384,customers!A$2:D$101,3,0)</f>
        <v>Prayagraj</v>
      </c>
      <c r="N384" t="str">
        <f>VLOOKUP(B384,customers!$A$2:$D$101,4,0)</f>
        <v>Uttar Pradesh</v>
      </c>
      <c r="O384" t="str">
        <f>VLOOKUP(C384,'products '!$A$2:$H$3072,2,0)</f>
        <v>Men</v>
      </c>
      <c r="P384" t="str">
        <f>VLOOKUP(C384,'products '!$A$2:$H$3072,3,0)</f>
        <v>Topwear</v>
      </c>
      <c r="Q384" t="str">
        <f>VLOOKUP(C384,'products '!$A$2:$H$3072,4,0)</f>
        <v>Sweaters</v>
      </c>
      <c r="R384" t="str">
        <f>VLOOKUP(C384,'products '!$A$2:$H$3072,5,0)</f>
        <v>Allen Solly</v>
      </c>
      <c r="S384">
        <f>VLOOKUP(C384,'products '!$A$2:$H$3072,6,0)</f>
        <v>42</v>
      </c>
      <c r="T384" t="str">
        <f>VLOOKUP(C384,'products '!$A$2:$H$3072,7,0)</f>
        <v>Grey</v>
      </c>
      <c r="U384">
        <f>VLOOKUP(C384,'products '!$A$2:$H$3072,8,0)</f>
        <v>5</v>
      </c>
    </row>
    <row r="385" spans="1:21" x14ac:dyDescent="0.3">
      <c r="A385" t="s">
        <v>3802</v>
      </c>
      <c r="B385" t="s">
        <v>3353</v>
      </c>
      <c r="C385" t="s">
        <v>2537</v>
      </c>
      <c r="D385" s="1">
        <f t="shared" ca="1" si="5"/>
        <v>44505</v>
      </c>
      <c r="E385" s="1" t="str">
        <f ca="1">TEXT(Table1[[#This Row],[Date]],"mmm")</f>
        <v>Nov</v>
      </c>
      <c r="F385" s="1" t="str">
        <f ca="1">TEXT(Table1[[#This Row],[Date]],"yyyy")</f>
        <v>2021</v>
      </c>
      <c r="G385" s="2">
        <v>326</v>
      </c>
      <c r="H385" s="2">
        <v>0.3</v>
      </c>
      <c r="I385" s="2" t="str" cm="1">
        <f t="array" ref="I385">_xlfn.IFS(Table1[[#This Row],[Discount]]&lt;=0.2,"Low",Table1[[#This Row],[Discount]]&lt;=0.4,"Medium",Table1[[#This Row],[Discount]]&gt;0.4,"High")</f>
        <v>Medium</v>
      </c>
      <c r="J385" s="2">
        <f>Table1[[#This Row],[Original Price]]*(1-Table1[[#This Row],[Discount]])</f>
        <v>228.2</v>
      </c>
      <c r="K385">
        <f>VLOOKUP(B385,customers!$A$2:$D$101,2,0)</f>
        <v>18</v>
      </c>
      <c r="L385" t="str" cm="1">
        <f t="array" ref="L385">_xlfn.IFS(Table1[[#This Row],[Age]]&lt;=12,"Kids",Table1[[#This Row],[Age]]&lt;=19,"Teenage",Table1[[#This Row],[Age]]&lt;=29,"Young Adult",Table1[[#This Row],[Age]]&lt;=45,"Adult",Table1[[#This Row],[Age]]&gt;=46,"Senior")</f>
        <v>Teenage</v>
      </c>
      <c r="M385" t="str">
        <f>VLOOKUP(B385,customers!A$2:D$101,3,0)</f>
        <v>Prayagraj</v>
      </c>
      <c r="N385" t="str">
        <f>VLOOKUP(B385,customers!$A$2:$D$101,4,0)</f>
        <v>Uttar Pradesh</v>
      </c>
      <c r="O385" t="str">
        <f>VLOOKUP(C385,'products '!$A$2:$H$3072,2,0)</f>
        <v>Men</v>
      </c>
      <c r="P385" t="str">
        <f>VLOOKUP(C385,'products '!$A$2:$H$3072,3,0)</f>
        <v>Topwear</v>
      </c>
      <c r="Q385" t="str">
        <f>VLOOKUP(C385,'products '!$A$2:$H$3072,4,0)</f>
        <v>Sweaters</v>
      </c>
      <c r="R385" t="str">
        <f>VLOOKUP(C385,'products '!$A$2:$H$3072,5,0)</f>
        <v>Allen Solly</v>
      </c>
      <c r="S385">
        <f>VLOOKUP(C385,'products '!$A$2:$H$3072,6,0)</f>
        <v>42</v>
      </c>
      <c r="T385" t="str">
        <f>VLOOKUP(C385,'products '!$A$2:$H$3072,7,0)</f>
        <v>Grey</v>
      </c>
      <c r="U385">
        <f>VLOOKUP(C385,'products '!$A$2:$H$3072,8,0)</f>
        <v>5</v>
      </c>
    </row>
    <row r="386" spans="1:21" x14ac:dyDescent="0.3">
      <c r="A386" t="s">
        <v>3803</v>
      </c>
      <c r="B386" t="s">
        <v>3354</v>
      </c>
      <c r="C386" t="s">
        <v>2538</v>
      </c>
      <c r="D386" s="1">
        <f t="shared" ca="1" si="5"/>
        <v>44497</v>
      </c>
      <c r="E386" s="1" t="str">
        <f ca="1">TEXT(Table1[[#This Row],[Date]],"mmm")</f>
        <v>Oct</v>
      </c>
      <c r="F386" s="1" t="str">
        <f ca="1">TEXT(Table1[[#This Row],[Date]],"yyyy")</f>
        <v>2021</v>
      </c>
      <c r="G386" s="2">
        <v>456</v>
      </c>
      <c r="H386" s="2">
        <v>0.3</v>
      </c>
      <c r="I386" s="2" t="str" cm="1">
        <f t="array" ref="I386">_xlfn.IFS(Table1[[#This Row],[Discount]]&lt;=0.2,"Low",Table1[[#This Row],[Discount]]&lt;=0.4,"Medium",Table1[[#This Row],[Discount]]&gt;0.4,"High")</f>
        <v>Medium</v>
      </c>
      <c r="J386" s="2">
        <f>Table1[[#This Row],[Original Price]]*(1-Table1[[#This Row],[Discount]])</f>
        <v>319.2</v>
      </c>
      <c r="K386">
        <f>VLOOKUP(B386,customers!$A$2:$D$101,2,0)</f>
        <v>18</v>
      </c>
      <c r="L386" t="str" cm="1">
        <f t="array" ref="L386">_xlfn.IFS(Table1[[#This Row],[Age]]&lt;=12,"Kids",Table1[[#This Row],[Age]]&lt;=19,"Teenage",Table1[[#This Row],[Age]]&lt;=29,"Young Adult",Table1[[#This Row],[Age]]&lt;=45,"Adult",Table1[[#This Row],[Age]]&gt;=46,"Senior")</f>
        <v>Teenage</v>
      </c>
      <c r="M386" t="str">
        <f>VLOOKUP(B386,customers!A$2:D$101,3,0)</f>
        <v>Prayagraj</v>
      </c>
      <c r="N386" t="str">
        <f>VLOOKUP(B386,customers!$A$2:$D$101,4,0)</f>
        <v>Uttar Pradesh</v>
      </c>
      <c r="O386" t="str">
        <f>VLOOKUP(C386,'products '!$A$2:$H$3072,2,0)</f>
        <v>Men</v>
      </c>
      <c r="P386" t="str">
        <f>VLOOKUP(C386,'products '!$A$2:$H$3072,3,0)</f>
        <v>Topwear</v>
      </c>
      <c r="Q386" t="str">
        <f>VLOOKUP(C386,'products '!$A$2:$H$3072,4,0)</f>
        <v>Sweaters</v>
      </c>
      <c r="R386" t="str">
        <f>VLOOKUP(C386,'products '!$A$2:$H$3072,5,0)</f>
        <v>Allen Solly</v>
      </c>
      <c r="S386">
        <f>VLOOKUP(C386,'products '!$A$2:$H$3072,6,0)</f>
        <v>42</v>
      </c>
      <c r="T386" t="str">
        <f>VLOOKUP(C386,'products '!$A$2:$H$3072,7,0)</f>
        <v>Olive</v>
      </c>
      <c r="U386">
        <f>VLOOKUP(C386,'products '!$A$2:$H$3072,8,0)</f>
        <v>4</v>
      </c>
    </row>
    <row r="387" spans="1:21" x14ac:dyDescent="0.3">
      <c r="A387" t="s">
        <v>3804</v>
      </c>
      <c r="B387" t="s">
        <v>3355</v>
      </c>
      <c r="C387" t="s">
        <v>2539</v>
      </c>
      <c r="D387" s="1">
        <f t="shared" ref="D387:D450" ca="1" si="6">RANDBETWEEN(DATE(2021,1,1),DATE(2023,3,31))</f>
        <v>44421</v>
      </c>
      <c r="E387" s="1" t="str">
        <f ca="1">TEXT(Table1[[#This Row],[Date]],"mmm")</f>
        <v>Aug</v>
      </c>
      <c r="F387" s="1" t="str">
        <f ca="1">TEXT(Table1[[#This Row],[Date]],"yyyy")</f>
        <v>2021</v>
      </c>
      <c r="G387" s="2">
        <v>456</v>
      </c>
      <c r="H387" s="2">
        <v>0.3</v>
      </c>
      <c r="I387" s="2" t="str" cm="1">
        <f t="array" ref="I387">_xlfn.IFS(Table1[[#This Row],[Discount]]&lt;=0.2,"Low",Table1[[#This Row],[Discount]]&lt;=0.4,"Medium",Table1[[#This Row],[Discount]]&gt;0.4,"High")</f>
        <v>Medium</v>
      </c>
      <c r="J387" s="2">
        <f>Table1[[#This Row],[Original Price]]*(1-Table1[[#This Row],[Discount]])</f>
        <v>319.2</v>
      </c>
      <c r="K387">
        <f>VLOOKUP(B387,customers!$A$2:$D$101,2,0)</f>
        <v>18</v>
      </c>
      <c r="L387" t="str" cm="1">
        <f t="array" ref="L387">_xlfn.IFS(Table1[[#This Row],[Age]]&lt;=12,"Kids",Table1[[#This Row],[Age]]&lt;=19,"Teenage",Table1[[#This Row],[Age]]&lt;=29,"Young Adult",Table1[[#This Row],[Age]]&lt;=45,"Adult",Table1[[#This Row],[Age]]&gt;=46,"Senior")</f>
        <v>Teenage</v>
      </c>
      <c r="M387" t="str">
        <f>VLOOKUP(B387,customers!A$2:D$101,3,0)</f>
        <v>Prayagraj</v>
      </c>
      <c r="N387" t="str">
        <f>VLOOKUP(B387,customers!$A$2:$D$101,4,0)</f>
        <v>Uttar Pradesh</v>
      </c>
      <c r="O387" t="str">
        <f>VLOOKUP(C387,'products '!$A$2:$H$3072,2,0)</f>
        <v>Men</v>
      </c>
      <c r="P387" t="str">
        <f>VLOOKUP(C387,'products '!$A$2:$H$3072,3,0)</f>
        <v>Topwear</v>
      </c>
      <c r="Q387" t="str">
        <f>VLOOKUP(C387,'products '!$A$2:$H$3072,4,0)</f>
        <v>Sweaters</v>
      </c>
      <c r="R387" t="str">
        <f>VLOOKUP(C387,'products '!$A$2:$H$3072,5,0)</f>
        <v>Allen Solly</v>
      </c>
      <c r="S387">
        <f>VLOOKUP(C387,'products '!$A$2:$H$3072,6,0)</f>
        <v>36</v>
      </c>
      <c r="T387" t="str">
        <f>VLOOKUP(C387,'products '!$A$2:$H$3072,7,0)</f>
        <v>Olive</v>
      </c>
      <c r="U387">
        <f>VLOOKUP(C387,'products '!$A$2:$H$3072,8,0)</f>
        <v>2</v>
      </c>
    </row>
    <row r="388" spans="1:21" x14ac:dyDescent="0.3">
      <c r="A388" t="s">
        <v>3805</v>
      </c>
      <c r="B388" t="s">
        <v>3356</v>
      </c>
      <c r="C388" t="s">
        <v>2540</v>
      </c>
      <c r="D388" s="1">
        <f t="shared" ca="1" si="6"/>
        <v>44652</v>
      </c>
      <c r="E388" s="1" t="str">
        <f ca="1">TEXT(Table1[[#This Row],[Date]],"mmm")</f>
        <v>Apr</v>
      </c>
      <c r="F388" s="1" t="str">
        <f ca="1">TEXT(Table1[[#This Row],[Date]],"yyyy")</f>
        <v>2022</v>
      </c>
      <c r="G388" s="2">
        <v>456</v>
      </c>
      <c r="H388" s="2">
        <v>0.4</v>
      </c>
      <c r="I388" s="2" t="str" cm="1">
        <f t="array" ref="I388">_xlfn.IFS(Table1[[#This Row],[Discount]]&lt;=0.2,"Low",Table1[[#This Row],[Discount]]&lt;=0.4,"Medium",Table1[[#This Row],[Discount]]&gt;0.4,"High")</f>
        <v>Medium</v>
      </c>
      <c r="J388" s="2">
        <f>Table1[[#This Row],[Original Price]]*(1-Table1[[#This Row],[Discount]])</f>
        <v>273.59999999999997</v>
      </c>
      <c r="K388">
        <f>VLOOKUP(B388,customers!$A$2:$D$101,2,0)</f>
        <v>18</v>
      </c>
      <c r="L388" t="str" cm="1">
        <f t="array" ref="L388">_xlfn.IFS(Table1[[#This Row],[Age]]&lt;=12,"Kids",Table1[[#This Row],[Age]]&lt;=19,"Teenage",Table1[[#This Row],[Age]]&lt;=29,"Young Adult",Table1[[#This Row],[Age]]&lt;=45,"Adult",Table1[[#This Row],[Age]]&gt;=46,"Senior")</f>
        <v>Teenage</v>
      </c>
      <c r="M388" t="str">
        <f>VLOOKUP(B388,customers!A$2:D$101,3,0)</f>
        <v>Prayagraj</v>
      </c>
      <c r="N388" t="str">
        <f>VLOOKUP(B388,customers!$A$2:$D$101,4,0)</f>
        <v>Uttar Pradesh</v>
      </c>
      <c r="O388" t="str">
        <f>VLOOKUP(C388,'products '!$A$2:$H$3072,2,0)</f>
        <v>Men</v>
      </c>
      <c r="P388" t="str">
        <f>VLOOKUP(C388,'products '!$A$2:$H$3072,3,0)</f>
        <v>Topwear</v>
      </c>
      <c r="Q388" t="str">
        <f>VLOOKUP(C388,'products '!$A$2:$H$3072,4,0)</f>
        <v>Sweaters</v>
      </c>
      <c r="R388" t="str">
        <f>VLOOKUP(C388,'products '!$A$2:$H$3072,5,0)</f>
        <v>Allen Solly</v>
      </c>
      <c r="S388">
        <f>VLOOKUP(C388,'products '!$A$2:$H$3072,6,0)</f>
        <v>36</v>
      </c>
      <c r="T388" t="str">
        <f>VLOOKUP(C388,'products '!$A$2:$H$3072,7,0)</f>
        <v>Olive</v>
      </c>
      <c r="U388">
        <f>VLOOKUP(C388,'products '!$A$2:$H$3072,8,0)</f>
        <v>3</v>
      </c>
    </row>
    <row r="389" spans="1:21" x14ac:dyDescent="0.3">
      <c r="A389" t="s">
        <v>3806</v>
      </c>
      <c r="B389" t="s">
        <v>3357</v>
      </c>
      <c r="C389" t="s">
        <v>2541</v>
      </c>
      <c r="D389" s="1">
        <f t="shared" ca="1" si="6"/>
        <v>44880</v>
      </c>
      <c r="E389" s="1" t="str">
        <f ca="1">TEXT(Table1[[#This Row],[Date]],"mmm")</f>
        <v>Nov</v>
      </c>
      <c r="F389" s="1" t="str">
        <f ca="1">TEXT(Table1[[#This Row],[Date]],"yyyy")</f>
        <v>2022</v>
      </c>
      <c r="G389" s="2">
        <v>456</v>
      </c>
      <c r="H389" s="2">
        <v>0.4</v>
      </c>
      <c r="I389" s="2" t="str" cm="1">
        <f t="array" ref="I389">_xlfn.IFS(Table1[[#This Row],[Discount]]&lt;=0.2,"Low",Table1[[#This Row],[Discount]]&lt;=0.4,"Medium",Table1[[#This Row],[Discount]]&gt;0.4,"High")</f>
        <v>Medium</v>
      </c>
      <c r="J389" s="2">
        <f>Table1[[#This Row],[Original Price]]*(1-Table1[[#This Row],[Discount]])</f>
        <v>273.59999999999997</v>
      </c>
      <c r="K389">
        <f>VLOOKUP(B389,customers!$A$2:$D$101,2,0)</f>
        <v>18</v>
      </c>
      <c r="L389" t="str" cm="1">
        <f t="array" ref="L389">_xlfn.IFS(Table1[[#This Row],[Age]]&lt;=12,"Kids",Table1[[#This Row],[Age]]&lt;=19,"Teenage",Table1[[#This Row],[Age]]&lt;=29,"Young Adult",Table1[[#This Row],[Age]]&lt;=45,"Adult",Table1[[#This Row],[Age]]&gt;=46,"Senior")</f>
        <v>Teenage</v>
      </c>
      <c r="M389" t="str">
        <f>VLOOKUP(B389,customers!A$2:D$101,3,0)</f>
        <v>Prayagraj</v>
      </c>
      <c r="N389" t="str">
        <f>VLOOKUP(B389,customers!$A$2:$D$101,4,0)</f>
        <v>Uttar Pradesh</v>
      </c>
      <c r="O389" t="str">
        <f>VLOOKUP(C389,'products '!$A$2:$H$3072,2,0)</f>
        <v>Men</v>
      </c>
      <c r="P389" t="str">
        <f>VLOOKUP(C389,'products '!$A$2:$H$3072,3,0)</f>
        <v>Topwear</v>
      </c>
      <c r="Q389" t="str">
        <f>VLOOKUP(C389,'products '!$A$2:$H$3072,4,0)</f>
        <v>Sweaters</v>
      </c>
      <c r="R389" t="str">
        <f>VLOOKUP(C389,'products '!$A$2:$H$3072,5,0)</f>
        <v>Allen Solly</v>
      </c>
      <c r="S389">
        <f>VLOOKUP(C389,'products '!$A$2:$H$3072,6,0)</f>
        <v>36</v>
      </c>
      <c r="T389" t="str">
        <f>VLOOKUP(C389,'products '!$A$2:$H$3072,7,0)</f>
        <v>Orange</v>
      </c>
      <c r="U389">
        <f>VLOOKUP(C389,'products '!$A$2:$H$3072,8,0)</f>
        <v>4</v>
      </c>
    </row>
    <row r="390" spans="1:21" x14ac:dyDescent="0.3">
      <c r="A390" t="s">
        <v>3807</v>
      </c>
      <c r="B390" t="s">
        <v>3358</v>
      </c>
      <c r="C390" t="s">
        <v>2542</v>
      </c>
      <c r="D390" s="1">
        <f t="shared" ca="1" si="6"/>
        <v>44240</v>
      </c>
      <c r="E390" s="1" t="str">
        <f ca="1">TEXT(Table1[[#This Row],[Date]],"mmm")</f>
        <v>Feb</v>
      </c>
      <c r="F390" s="1" t="str">
        <f ca="1">TEXT(Table1[[#This Row],[Date]],"yyyy")</f>
        <v>2021</v>
      </c>
      <c r="G390" s="2">
        <v>236</v>
      </c>
      <c r="H390" s="2">
        <v>0.4</v>
      </c>
      <c r="I390" s="2" t="str" cm="1">
        <f t="array" ref="I390">_xlfn.IFS(Table1[[#This Row],[Discount]]&lt;=0.2,"Low",Table1[[#This Row],[Discount]]&lt;=0.4,"Medium",Table1[[#This Row],[Discount]]&gt;0.4,"High")</f>
        <v>Medium</v>
      </c>
      <c r="J390" s="2">
        <f>Table1[[#This Row],[Original Price]]*(1-Table1[[#This Row],[Discount]])</f>
        <v>141.6</v>
      </c>
      <c r="K390">
        <f>VLOOKUP(B390,customers!$A$2:$D$101,2,0)</f>
        <v>23</v>
      </c>
      <c r="L390" t="str" cm="1">
        <f t="array" ref="L390">_xlfn.IFS(Table1[[#This Row],[Age]]&lt;=12,"Kids",Table1[[#This Row],[Age]]&lt;=19,"Teenage",Table1[[#This Row],[Age]]&lt;=29,"Young Adult",Table1[[#This Row],[Age]]&lt;=45,"Adult",Table1[[#This Row],[Age]]&gt;=46,"Senior")</f>
        <v>Young Adult</v>
      </c>
      <c r="M390" t="str">
        <f>VLOOKUP(B390,customers!A$2:D$101,3,0)</f>
        <v>Jalandhar</v>
      </c>
      <c r="N390" t="str">
        <f>VLOOKUP(B390,customers!$A$2:$D$101,4,0)</f>
        <v>Punjab</v>
      </c>
      <c r="O390" t="str">
        <f>VLOOKUP(C390,'products '!$A$2:$H$3072,2,0)</f>
        <v>Men</v>
      </c>
      <c r="P390" t="str">
        <f>VLOOKUP(C390,'products '!$A$2:$H$3072,3,0)</f>
        <v>Topwear</v>
      </c>
      <c r="Q390" t="str">
        <f>VLOOKUP(C390,'products '!$A$2:$H$3072,4,0)</f>
        <v>Sweaters</v>
      </c>
      <c r="R390" t="str">
        <f>VLOOKUP(C390,'products '!$A$2:$H$3072,5,0)</f>
        <v>Allen Solly</v>
      </c>
      <c r="S390">
        <f>VLOOKUP(C390,'products '!$A$2:$H$3072,6,0)</f>
        <v>36</v>
      </c>
      <c r="T390" t="str">
        <f>VLOOKUP(C390,'products '!$A$2:$H$3072,7,0)</f>
        <v>Orange</v>
      </c>
      <c r="U390">
        <f>VLOOKUP(C390,'products '!$A$2:$H$3072,8,0)</f>
        <v>5</v>
      </c>
    </row>
    <row r="391" spans="1:21" x14ac:dyDescent="0.3">
      <c r="A391" t="s">
        <v>3808</v>
      </c>
      <c r="B391" t="s">
        <v>3359</v>
      </c>
      <c r="C391" t="s">
        <v>2543</v>
      </c>
      <c r="D391" s="1">
        <f t="shared" ca="1" si="6"/>
        <v>44654</v>
      </c>
      <c r="E391" s="1" t="str">
        <f ca="1">TEXT(Table1[[#This Row],[Date]],"mmm")</f>
        <v>Apr</v>
      </c>
      <c r="F391" s="1" t="str">
        <f ca="1">TEXT(Table1[[#This Row],[Date]],"yyyy")</f>
        <v>2022</v>
      </c>
      <c r="G391" s="2">
        <v>996</v>
      </c>
      <c r="H391" s="2">
        <v>0.4</v>
      </c>
      <c r="I391" s="2" t="str" cm="1">
        <f t="array" ref="I391">_xlfn.IFS(Table1[[#This Row],[Discount]]&lt;=0.2,"Low",Table1[[#This Row],[Discount]]&lt;=0.4,"Medium",Table1[[#This Row],[Discount]]&gt;0.4,"High")</f>
        <v>Medium</v>
      </c>
      <c r="J391" s="2">
        <f>Table1[[#This Row],[Original Price]]*(1-Table1[[#This Row],[Discount]])</f>
        <v>597.6</v>
      </c>
      <c r="K391">
        <f>VLOOKUP(B391,customers!$A$2:$D$101,2,0)</f>
        <v>24</v>
      </c>
      <c r="L391" t="str" cm="1">
        <f t="array" ref="L391">_xlfn.IFS(Table1[[#This Row],[Age]]&lt;=12,"Kids",Table1[[#This Row],[Age]]&lt;=19,"Teenage",Table1[[#This Row],[Age]]&lt;=29,"Young Adult",Table1[[#This Row],[Age]]&lt;=45,"Adult",Table1[[#This Row],[Age]]&gt;=46,"Senior")</f>
        <v>Young Adult</v>
      </c>
      <c r="M391" t="str">
        <f>VLOOKUP(B391,customers!A$2:D$101,3,0)</f>
        <v>Jalandhar</v>
      </c>
      <c r="N391" t="str">
        <f>VLOOKUP(B391,customers!$A$2:$D$101,4,0)</f>
        <v>Punjab</v>
      </c>
      <c r="O391" t="str">
        <f>VLOOKUP(C391,'products '!$A$2:$H$3072,2,0)</f>
        <v>Men</v>
      </c>
      <c r="P391" t="str">
        <f>VLOOKUP(C391,'products '!$A$2:$H$3072,3,0)</f>
        <v>Topwear</v>
      </c>
      <c r="Q391" t="str">
        <f>VLOOKUP(C391,'products '!$A$2:$H$3072,4,0)</f>
        <v>Sweaters</v>
      </c>
      <c r="R391" t="str">
        <f>VLOOKUP(C391,'products '!$A$2:$H$3072,5,0)</f>
        <v>Allen Solly</v>
      </c>
      <c r="S391">
        <f>VLOOKUP(C391,'products '!$A$2:$H$3072,6,0)</f>
        <v>40</v>
      </c>
      <c r="T391" t="str">
        <f>VLOOKUP(C391,'products '!$A$2:$H$3072,7,0)</f>
        <v>Orange</v>
      </c>
      <c r="U391">
        <f>VLOOKUP(C391,'products '!$A$2:$H$3072,8,0)</f>
        <v>4</v>
      </c>
    </row>
    <row r="392" spans="1:21" x14ac:dyDescent="0.3">
      <c r="A392" t="s">
        <v>3809</v>
      </c>
      <c r="B392" t="s">
        <v>3360</v>
      </c>
      <c r="C392" t="s">
        <v>2544</v>
      </c>
      <c r="D392" s="1">
        <f t="shared" ca="1" si="6"/>
        <v>44346</v>
      </c>
      <c r="E392" s="1" t="str">
        <f ca="1">TEXT(Table1[[#This Row],[Date]],"mmm")</f>
        <v>May</v>
      </c>
      <c r="F392" s="1" t="str">
        <f ca="1">TEXT(Table1[[#This Row],[Date]],"yyyy")</f>
        <v>2021</v>
      </c>
      <c r="G392" s="2">
        <v>654</v>
      </c>
      <c r="H392" s="2">
        <v>0.4</v>
      </c>
      <c r="I392" s="2" t="str" cm="1">
        <f t="array" ref="I392">_xlfn.IFS(Table1[[#This Row],[Discount]]&lt;=0.2,"Low",Table1[[#This Row],[Discount]]&lt;=0.4,"Medium",Table1[[#This Row],[Discount]]&gt;0.4,"High")</f>
        <v>Medium</v>
      </c>
      <c r="J392" s="2">
        <f>Table1[[#This Row],[Original Price]]*(1-Table1[[#This Row],[Discount]])</f>
        <v>392.4</v>
      </c>
      <c r="K392">
        <f>VLOOKUP(B392,customers!$A$2:$D$101,2,0)</f>
        <v>25</v>
      </c>
      <c r="L392" t="str" cm="1">
        <f t="array" ref="L392">_xlfn.IFS(Table1[[#This Row],[Age]]&lt;=12,"Kids",Table1[[#This Row],[Age]]&lt;=19,"Teenage",Table1[[#This Row],[Age]]&lt;=29,"Young Adult",Table1[[#This Row],[Age]]&lt;=45,"Adult",Table1[[#This Row],[Age]]&gt;=46,"Senior")</f>
        <v>Young Adult</v>
      </c>
      <c r="M392" t="str">
        <f>VLOOKUP(B392,customers!A$2:D$101,3,0)</f>
        <v>Jalandhar</v>
      </c>
      <c r="N392" t="str">
        <f>VLOOKUP(B392,customers!$A$2:$D$101,4,0)</f>
        <v>Punjab</v>
      </c>
      <c r="O392" t="str">
        <f>VLOOKUP(C392,'products '!$A$2:$H$3072,2,0)</f>
        <v>Men</v>
      </c>
      <c r="P392" t="str">
        <f>VLOOKUP(C392,'products '!$A$2:$H$3072,3,0)</f>
        <v>Topwear</v>
      </c>
      <c r="Q392" t="str">
        <f>VLOOKUP(C392,'products '!$A$2:$H$3072,4,0)</f>
        <v>Sweaters</v>
      </c>
      <c r="R392" t="str">
        <f>VLOOKUP(C392,'products '!$A$2:$H$3072,5,0)</f>
        <v>Allen Solly</v>
      </c>
      <c r="S392">
        <f>VLOOKUP(C392,'products '!$A$2:$H$3072,6,0)</f>
        <v>40</v>
      </c>
      <c r="T392" t="str">
        <f>VLOOKUP(C392,'products '!$A$2:$H$3072,7,0)</f>
        <v>Orange</v>
      </c>
      <c r="U392">
        <f>VLOOKUP(C392,'products '!$A$2:$H$3072,8,0)</f>
        <v>4</v>
      </c>
    </row>
    <row r="393" spans="1:21" x14ac:dyDescent="0.3">
      <c r="A393" t="s">
        <v>3810</v>
      </c>
      <c r="B393" t="s">
        <v>3361</v>
      </c>
      <c r="C393" t="s">
        <v>2545</v>
      </c>
      <c r="D393" s="1">
        <f t="shared" ca="1" si="6"/>
        <v>44514</v>
      </c>
      <c r="E393" s="1" t="str">
        <f ca="1">TEXT(Table1[[#This Row],[Date]],"mmm")</f>
        <v>Nov</v>
      </c>
      <c r="F393" s="1" t="str">
        <f ca="1">TEXT(Table1[[#This Row],[Date]],"yyyy")</f>
        <v>2021</v>
      </c>
      <c r="G393" s="2">
        <v>456</v>
      </c>
      <c r="H393" s="2">
        <v>0.4</v>
      </c>
      <c r="I393" s="2" t="str" cm="1">
        <f t="array" ref="I393">_xlfn.IFS(Table1[[#This Row],[Discount]]&lt;=0.2,"Low",Table1[[#This Row],[Discount]]&lt;=0.4,"Medium",Table1[[#This Row],[Discount]]&gt;0.4,"High")</f>
        <v>Medium</v>
      </c>
      <c r="J393" s="2">
        <f>Table1[[#This Row],[Original Price]]*(1-Table1[[#This Row],[Discount]])</f>
        <v>273.59999999999997</v>
      </c>
      <c r="K393">
        <f>VLOOKUP(B393,customers!$A$2:$D$101,2,0)</f>
        <v>26</v>
      </c>
      <c r="L393" t="str" cm="1">
        <f t="array" ref="L393">_xlfn.IFS(Table1[[#This Row],[Age]]&lt;=12,"Kids",Table1[[#This Row],[Age]]&lt;=19,"Teenage",Table1[[#This Row],[Age]]&lt;=29,"Young Adult",Table1[[#This Row],[Age]]&lt;=45,"Adult",Table1[[#This Row],[Age]]&gt;=46,"Senior")</f>
        <v>Young Adult</v>
      </c>
      <c r="M393" t="str">
        <f>VLOOKUP(B393,customers!A$2:D$101,3,0)</f>
        <v>Jalandhar</v>
      </c>
      <c r="N393" t="str">
        <f>VLOOKUP(B393,customers!$A$2:$D$101,4,0)</f>
        <v>Punjab</v>
      </c>
      <c r="O393" t="str">
        <f>VLOOKUP(C393,'products '!$A$2:$H$3072,2,0)</f>
        <v>Men</v>
      </c>
      <c r="P393" t="str">
        <f>VLOOKUP(C393,'products '!$A$2:$H$3072,3,0)</f>
        <v>Topwear</v>
      </c>
      <c r="Q393" t="str">
        <f>VLOOKUP(C393,'products '!$A$2:$H$3072,4,0)</f>
        <v>Sweaters</v>
      </c>
      <c r="R393" t="str">
        <f>VLOOKUP(C393,'products '!$A$2:$H$3072,5,0)</f>
        <v>Allen Solly</v>
      </c>
      <c r="S393">
        <f>VLOOKUP(C393,'products '!$A$2:$H$3072,6,0)</f>
        <v>40</v>
      </c>
      <c r="T393" t="str">
        <f>VLOOKUP(C393,'products '!$A$2:$H$3072,7,0)</f>
        <v>Teal</v>
      </c>
      <c r="U393">
        <f>VLOOKUP(C393,'products '!$A$2:$H$3072,8,0)</f>
        <v>4</v>
      </c>
    </row>
    <row r="394" spans="1:21" x14ac:dyDescent="0.3">
      <c r="A394" t="s">
        <v>3811</v>
      </c>
      <c r="B394" t="s">
        <v>3362</v>
      </c>
      <c r="C394" t="s">
        <v>2546</v>
      </c>
      <c r="D394" s="1">
        <f t="shared" ca="1" si="6"/>
        <v>44242</v>
      </c>
      <c r="E394" s="1" t="str">
        <f ca="1">TEXT(Table1[[#This Row],[Date]],"mmm")</f>
        <v>Feb</v>
      </c>
      <c r="F394" s="1" t="str">
        <f ca="1">TEXT(Table1[[#This Row],[Date]],"yyyy")</f>
        <v>2021</v>
      </c>
      <c r="G394" s="2">
        <v>785</v>
      </c>
      <c r="H394" s="2">
        <v>0.45</v>
      </c>
      <c r="I394" s="2" t="str" cm="1">
        <f t="array" ref="I394">_xlfn.IFS(Table1[[#This Row],[Discount]]&lt;=0.2,"Low",Table1[[#This Row],[Discount]]&lt;=0.4,"Medium",Table1[[#This Row],[Discount]]&gt;0.4,"High")</f>
        <v>High</v>
      </c>
      <c r="J394" s="2">
        <f>Table1[[#This Row],[Original Price]]*(1-Table1[[#This Row],[Discount]])</f>
        <v>431.75000000000006</v>
      </c>
      <c r="K394">
        <f>VLOOKUP(B394,customers!$A$2:$D$101,2,0)</f>
        <v>27</v>
      </c>
      <c r="L394" t="str" cm="1">
        <f t="array" ref="L394">_xlfn.IFS(Table1[[#This Row],[Age]]&lt;=12,"Kids",Table1[[#This Row],[Age]]&lt;=19,"Teenage",Table1[[#This Row],[Age]]&lt;=29,"Young Adult",Table1[[#This Row],[Age]]&lt;=45,"Adult",Table1[[#This Row],[Age]]&gt;=46,"Senior")</f>
        <v>Young Adult</v>
      </c>
      <c r="M394" t="str">
        <f>VLOOKUP(B394,customers!A$2:D$101,3,0)</f>
        <v>Amritsar</v>
      </c>
      <c r="N394" t="str">
        <f>VLOOKUP(B394,customers!$A$2:$D$101,4,0)</f>
        <v>Punjab</v>
      </c>
      <c r="O394" t="str">
        <f>VLOOKUP(C394,'products '!$A$2:$H$3072,2,0)</f>
        <v>Men</v>
      </c>
      <c r="P394" t="str">
        <f>VLOOKUP(C394,'products '!$A$2:$H$3072,3,0)</f>
        <v>Topwear</v>
      </c>
      <c r="Q394" t="str">
        <f>VLOOKUP(C394,'products '!$A$2:$H$3072,4,0)</f>
        <v>Sweaters</v>
      </c>
      <c r="R394" t="str">
        <f>VLOOKUP(C394,'products '!$A$2:$H$3072,5,0)</f>
        <v>Allen Solly</v>
      </c>
      <c r="S394">
        <f>VLOOKUP(C394,'products '!$A$2:$H$3072,6,0)</f>
        <v>40</v>
      </c>
      <c r="T394" t="str">
        <f>VLOOKUP(C394,'products '!$A$2:$H$3072,7,0)</f>
        <v>Teal</v>
      </c>
      <c r="U394">
        <f>VLOOKUP(C394,'products '!$A$2:$H$3072,8,0)</f>
        <v>3</v>
      </c>
    </row>
    <row r="395" spans="1:21" x14ac:dyDescent="0.3">
      <c r="A395" t="s">
        <v>3812</v>
      </c>
      <c r="B395" t="s">
        <v>3363</v>
      </c>
      <c r="C395" t="s">
        <v>2547</v>
      </c>
      <c r="D395" s="1">
        <f t="shared" ca="1" si="6"/>
        <v>44507</v>
      </c>
      <c r="E395" s="1" t="str">
        <f ca="1">TEXT(Table1[[#This Row],[Date]],"mmm")</f>
        <v>Nov</v>
      </c>
      <c r="F395" s="1" t="str">
        <f ca="1">TEXT(Table1[[#This Row],[Date]],"yyyy")</f>
        <v>2021</v>
      </c>
      <c r="G395" s="2">
        <v>365</v>
      </c>
      <c r="H395" s="2">
        <v>0.45</v>
      </c>
      <c r="I395" s="2" t="str" cm="1">
        <f t="array" ref="I395">_xlfn.IFS(Table1[[#This Row],[Discount]]&lt;=0.2,"Low",Table1[[#This Row],[Discount]]&lt;=0.4,"Medium",Table1[[#This Row],[Discount]]&gt;0.4,"High")</f>
        <v>High</v>
      </c>
      <c r="J395" s="2">
        <f>Table1[[#This Row],[Original Price]]*(1-Table1[[#This Row],[Discount]])</f>
        <v>200.75000000000003</v>
      </c>
      <c r="K395">
        <f>VLOOKUP(B395,customers!$A$2:$D$101,2,0)</f>
        <v>24</v>
      </c>
      <c r="L395" t="str" cm="1">
        <f t="array" ref="L395">_xlfn.IFS(Table1[[#This Row],[Age]]&lt;=12,"Kids",Table1[[#This Row],[Age]]&lt;=19,"Teenage",Table1[[#This Row],[Age]]&lt;=29,"Young Adult",Table1[[#This Row],[Age]]&lt;=45,"Adult",Table1[[#This Row],[Age]]&gt;=46,"Senior")</f>
        <v>Young Adult</v>
      </c>
      <c r="M395" t="str">
        <f>VLOOKUP(B395,customers!A$2:D$101,3,0)</f>
        <v>Amritsar</v>
      </c>
      <c r="N395" t="str">
        <f>VLOOKUP(B395,customers!$A$2:$D$101,4,0)</f>
        <v>Punjab</v>
      </c>
      <c r="O395" t="str">
        <f>VLOOKUP(C395,'products '!$A$2:$H$3072,2,0)</f>
        <v>Men</v>
      </c>
      <c r="P395" t="str">
        <f>VLOOKUP(C395,'products '!$A$2:$H$3072,3,0)</f>
        <v>Topwear</v>
      </c>
      <c r="Q395" t="str">
        <f>VLOOKUP(C395,'products '!$A$2:$H$3072,4,0)</f>
        <v>Sweaters</v>
      </c>
      <c r="R395" t="str">
        <f>VLOOKUP(C395,'products '!$A$2:$H$3072,5,0)</f>
        <v>Allen Solly</v>
      </c>
      <c r="S395">
        <f>VLOOKUP(C395,'products '!$A$2:$H$3072,6,0)</f>
        <v>42</v>
      </c>
      <c r="T395" t="str">
        <f>VLOOKUP(C395,'products '!$A$2:$H$3072,7,0)</f>
        <v>Teal</v>
      </c>
      <c r="U395">
        <f>VLOOKUP(C395,'products '!$A$2:$H$3072,8,0)</f>
        <v>2</v>
      </c>
    </row>
    <row r="396" spans="1:21" x14ac:dyDescent="0.3">
      <c r="A396" t="s">
        <v>3813</v>
      </c>
      <c r="B396" t="s">
        <v>3364</v>
      </c>
      <c r="C396" t="s">
        <v>2547</v>
      </c>
      <c r="D396" s="1">
        <f t="shared" ca="1" si="6"/>
        <v>44713</v>
      </c>
      <c r="E396" s="1" t="str">
        <f ca="1">TEXT(Table1[[#This Row],[Date]],"mmm")</f>
        <v>Jun</v>
      </c>
      <c r="F396" s="1" t="str">
        <f ca="1">TEXT(Table1[[#This Row],[Date]],"yyyy")</f>
        <v>2022</v>
      </c>
      <c r="G396" s="2">
        <v>965</v>
      </c>
      <c r="H396" s="2">
        <v>0.45</v>
      </c>
      <c r="I396" s="2" t="str" cm="1">
        <f t="array" ref="I396">_xlfn.IFS(Table1[[#This Row],[Discount]]&lt;=0.2,"Low",Table1[[#This Row],[Discount]]&lt;=0.4,"Medium",Table1[[#This Row],[Discount]]&gt;0.4,"High")</f>
        <v>High</v>
      </c>
      <c r="J396" s="2">
        <f>Table1[[#This Row],[Original Price]]*(1-Table1[[#This Row],[Discount]])</f>
        <v>530.75</v>
      </c>
      <c r="K396">
        <f>VLOOKUP(B396,customers!$A$2:$D$101,2,0)</f>
        <v>24</v>
      </c>
      <c r="L396" t="str" cm="1">
        <f t="array" ref="L396">_xlfn.IFS(Table1[[#This Row],[Age]]&lt;=12,"Kids",Table1[[#This Row],[Age]]&lt;=19,"Teenage",Table1[[#This Row],[Age]]&lt;=29,"Young Adult",Table1[[#This Row],[Age]]&lt;=45,"Adult",Table1[[#This Row],[Age]]&gt;=46,"Senior")</f>
        <v>Young Adult</v>
      </c>
      <c r="M396" t="str">
        <f>VLOOKUP(B396,customers!A$2:D$101,3,0)</f>
        <v>Amritsar</v>
      </c>
      <c r="N396" t="str">
        <f>VLOOKUP(B396,customers!$A$2:$D$101,4,0)</f>
        <v>Punjab</v>
      </c>
      <c r="O396" t="str">
        <f>VLOOKUP(C396,'products '!$A$2:$H$3072,2,0)</f>
        <v>Men</v>
      </c>
      <c r="P396" t="str">
        <f>VLOOKUP(C396,'products '!$A$2:$H$3072,3,0)</f>
        <v>Topwear</v>
      </c>
      <c r="Q396" t="str">
        <f>VLOOKUP(C396,'products '!$A$2:$H$3072,4,0)</f>
        <v>Sweaters</v>
      </c>
      <c r="R396" t="str">
        <f>VLOOKUP(C396,'products '!$A$2:$H$3072,5,0)</f>
        <v>Allen Solly</v>
      </c>
      <c r="S396">
        <f>VLOOKUP(C396,'products '!$A$2:$H$3072,6,0)</f>
        <v>42</v>
      </c>
      <c r="T396" t="str">
        <f>VLOOKUP(C396,'products '!$A$2:$H$3072,7,0)</f>
        <v>Teal</v>
      </c>
      <c r="U396">
        <f>VLOOKUP(C396,'products '!$A$2:$H$3072,8,0)</f>
        <v>2</v>
      </c>
    </row>
    <row r="397" spans="1:21" x14ac:dyDescent="0.3">
      <c r="A397" t="s">
        <v>3814</v>
      </c>
      <c r="B397" t="s">
        <v>3365</v>
      </c>
      <c r="C397" t="s">
        <v>2547</v>
      </c>
      <c r="D397" s="1">
        <f t="shared" ca="1" si="6"/>
        <v>44338</v>
      </c>
      <c r="E397" s="1" t="str">
        <f ca="1">TEXT(Table1[[#This Row],[Date]],"mmm")</f>
        <v>May</v>
      </c>
      <c r="F397" s="1" t="str">
        <f ca="1">TEXT(Table1[[#This Row],[Date]],"yyyy")</f>
        <v>2021</v>
      </c>
      <c r="G397" s="2">
        <v>444</v>
      </c>
      <c r="H397" s="2">
        <v>0.47</v>
      </c>
      <c r="I397" s="2" t="str" cm="1">
        <f t="array" ref="I397">_xlfn.IFS(Table1[[#This Row],[Discount]]&lt;=0.2,"Low",Table1[[#This Row],[Discount]]&lt;=0.4,"Medium",Table1[[#This Row],[Discount]]&gt;0.4,"High")</f>
        <v>High</v>
      </c>
      <c r="J397" s="2">
        <f>Table1[[#This Row],[Original Price]]*(1-Table1[[#This Row],[Discount]])</f>
        <v>235.32000000000002</v>
      </c>
      <c r="K397">
        <f>VLOOKUP(B397,customers!$A$2:$D$101,2,0)</f>
        <v>24</v>
      </c>
      <c r="L397" t="str" cm="1">
        <f t="array" ref="L397">_xlfn.IFS(Table1[[#This Row],[Age]]&lt;=12,"Kids",Table1[[#This Row],[Age]]&lt;=19,"Teenage",Table1[[#This Row],[Age]]&lt;=29,"Young Adult",Table1[[#This Row],[Age]]&lt;=45,"Adult",Table1[[#This Row],[Age]]&gt;=46,"Senior")</f>
        <v>Young Adult</v>
      </c>
      <c r="M397" t="str">
        <f>VLOOKUP(B397,customers!A$2:D$101,3,0)</f>
        <v>Amritsar</v>
      </c>
      <c r="N397" t="str">
        <f>VLOOKUP(B397,customers!$A$2:$D$101,4,0)</f>
        <v>Punjab</v>
      </c>
      <c r="O397" t="str">
        <f>VLOOKUP(C397,'products '!$A$2:$H$3072,2,0)</f>
        <v>Men</v>
      </c>
      <c r="P397" t="str">
        <f>VLOOKUP(C397,'products '!$A$2:$H$3072,3,0)</f>
        <v>Topwear</v>
      </c>
      <c r="Q397" t="str">
        <f>VLOOKUP(C397,'products '!$A$2:$H$3072,4,0)</f>
        <v>Sweaters</v>
      </c>
      <c r="R397" t="str">
        <f>VLOOKUP(C397,'products '!$A$2:$H$3072,5,0)</f>
        <v>Allen Solly</v>
      </c>
      <c r="S397">
        <f>VLOOKUP(C397,'products '!$A$2:$H$3072,6,0)</f>
        <v>42</v>
      </c>
      <c r="T397" t="str">
        <f>VLOOKUP(C397,'products '!$A$2:$H$3072,7,0)</f>
        <v>Teal</v>
      </c>
      <c r="U397">
        <f>VLOOKUP(C397,'products '!$A$2:$H$3072,8,0)</f>
        <v>2</v>
      </c>
    </row>
    <row r="398" spans="1:21" x14ac:dyDescent="0.3">
      <c r="A398" t="s">
        <v>3815</v>
      </c>
      <c r="B398" t="s">
        <v>3366</v>
      </c>
      <c r="C398" t="s">
        <v>2548</v>
      </c>
      <c r="D398" s="1">
        <f t="shared" ca="1" si="6"/>
        <v>44400</v>
      </c>
      <c r="E398" s="1" t="str">
        <f ca="1">TEXT(Table1[[#This Row],[Date]],"mmm")</f>
        <v>Jul</v>
      </c>
      <c r="F398" s="1" t="str">
        <f ca="1">TEXT(Table1[[#This Row],[Date]],"yyyy")</f>
        <v>2021</v>
      </c>
      <c r="G398" s="2">
        <v>569</v>
      </c>
      <c r="H398" s="2">
        <v>0.47</v>
      </c>
      <c r="I398" s="2" t="str" cm="1">
        <f t="array" ref="I398">_xlfn.IFS(Table1[[#This Row],[Discount]]&lt;=0.2,"Low",Table1[[#This Row],[Discount]]&lt;=0.4,"Medium",Table1[[#This Row],[Discount]]&gt;0.4,"High")</f>
        <v>High</v>
      </c>
      <c r="J398" s="2">
        <f>Table1[[#This Row],[Original Price]]*(1-Table1[[#This Row],[Discount]])</f>
        <v>301.57</v>
      </c>
      <c r="K398">
        <f>VLOOKUP(B398,customers!$A$2:$D$101,2,0)</f>
        <v>24</v>
      </c>
      <c r="L398" t="str" cm="1">
        <f t="array" ref="L398">_xlfn.IFS(Table1[[#This Row],[Age]]&lt;=12,"Kids",Table1[[#This Row],[Age]]&lt;=19,"Teenage",Table1[[#This Row],[Age]]&lt;=29,"Young Adult",Table1[[#This Row],[Age]]&lt;=45,"Adult",Table1[[#This Row],[Age]]&gt;=46,"Senior")</f>
        <v>Young Adult</v>
      </c>
      <c r="M398" t="str">
        <f>VLOOKUP(B398,customers!A$2:D$101,3,0)</f>
        <v>Amritsar</v>
      </c>
      <c r="N398" t="str">
        <f>VLOOKUP(B398,customers!$A$2:$D$101,4,0)</f>
        <v>Punjab</v>
      </c>
      <c r="O398" t="str">
        <f>VLOOKUP(C398,'products '!$A$2:$H$3072,2,0)</f>
        <v>Men</v>
      </c>
      <c r="P398" t="str">
        <f>VLOOKUP(C398,'products '!$A$2:$H$3072,3,0)</f>
        <v>Topwear</v>
      </c>
      <c r="Q398" t="str">
        <f>VLOOKUP(C398,'products '!$A$2:$H$3072,4,0)</f>
        <v>Sweaters</v>
      </c>
      <c r="R398" t="str">
        <f>VLOOKUP(C398,'products '!$A$2:$H$3072,5,0)</f>
        <v>Allen Solly</v>
      </c>
      <c r="S398">
        <f>VLOOKUP(C398,'products '!$A$2:$H$3072,6,0)</f>
        <v>42</v>
      </c>
      <c r="T398" t="str">
        <f>VLOOKUP(C398,'products '!$A$2:$H$3072,7,0)</f>
        <v>Teal</v>
      </c>
      <c r="U398">
        <f>VLOOKUP(C398,'products '!$A$2:$H$3072,8,0)</f>
        <v>5</v>
      </c>
    </row>
    <row r="399" spans="1:21" x14ac:dyDescent="0.3">
      <c r="A399" t="s">
        <v>3816</v>
      </c>
      <c r="B399" t="s">
        <v>3367</v>
      </c>
      <c r="C399" t="s">
        <v>2549</v>
      </c>
      <c r="D399" s="1">
        <f t="shared" ca="1" si="6"/>
        <v>44562</v>
      </c>
      <c r="E399" s="1" t="str">
        <f ca="1">TEXT(Table1[[#This Row],[Date]],"mmm")</f>
        <v>Jan</v>
      </c>
      <c r="F399" s="1" t="str">
        <f ca="1">TEXT(Table1[[#This Row],[Date]],"yyyy")</f>
        <v>2022</v>
      </c>
      <c r="G399" s="2">
        <v>475</v>
      </c>
      <c r="H399" s="2">
        <v>0.46</v>
      </c>
      <c r="I399" s="2" t="str" cm="1">
        <f t="array" ref="I399">_xlfn.IFS(Table1[[#This Row],[Discount]]&lt;=0.2,"Low",Table1[[#This Row],[Discount]]&lt;=0.4,"Medium",Table1[[#This Row],[Discount]]&gt;0.4,"High")</f>
        <v>High</v>
      </c>
      <c r="J399" s="2">
        <f>Table1[[#This Row],[Original Price]]*(1-Table1[[#This Row],[Discount]])</f>
        <v>256.5</v>
      </c>
      <c r="K399">
        <f>VLOOKUP(B399,customers!$A$2:$D$101,2,0)</f>
        <v>24</v>
      </c>
      <c r="L399" t="str" cm="1">
        <f t="array" ref="L399">_xlfn.IFS(Table1[[#This Row],[Age]]&lt;=12,"Kids",Table1[[#This Row],[Age]]&lt;=19,"Teenage",Table1[[#This Row],[Age]]&lt;=29,"Young Adult",Table1[[#This Row],[Age]]&lt;=45,"Adult",Table1[[#This Row],[Age]]&gt;=46,"Senior")</f>
        <v>Young Adult</v>
      </c>
      <c r="M399" t="str">
        <f>VLOOKUP(B399,customers!A$2:D$101,3,0)</f>
        <v>Patiala</v>
      </c>
      <c r="N399" t="str">
        <f>VLOOKUP(B399,customers!$A$2:$D$101,4,0)</f>
        <v>Punjab</v>
      </c>
      <c r="O399" t="str">
        <f>VLOOKUP(C399,'products '!$A$2:$H$3072,2,0)</f>
        <v>Men</v>
      </c>
      <c r="P399" t="str">
        <f>VLOOKUP(C399,'products '!$A$2:$H$3072,3,0)</f>
        <v>Topwear</v>
      </c>
      <c r="Q399" t="str">
        <f>VLOOKUP(C399,'products '!$A$2:$H$3072,4,0)</f>
        <v>Sweaters</v>
      </c>
      <c r="R399" t="str">
        <f>VLOOKUP(C399,'products '!$A$2:$H$3072,5,0)</f>
        <v>Allen Solly</v>
      </c>
      <c r="S399">
        <f>VLOOKUP(C399,'products '!$A$2:$H$3072,6,0)</f>
        <v>42</v>
      </c>
      <c r="T399" t="str">
        <f>VLOOKUP(C399,'products '!$A$2:$H$3072,7,0)</f>
        <v>Beige</v>
      </c>
      <c r="U399">
        <f>VLOOKUP(C399,'products '!$A$2:$H$3072,8,0)</f>
        <v>4</v>
      </c>
    </row>
    <row r="400" spans="1:21" x14ac:dyDescent="0.3">
      <c r="A400" t="s">
        <v>3817</v>
      </c>
      <c r="B400" t="s">
        <v>3368</v>
      </c>
      <c r="C400" t="s">
        <v>2550</v>
      </c>
      <c r="D400" s="1">
        <f t="shared" ca="1" si="6"/>
        <v>44768</v>
      </c>
      <c r="E400" s="1" t="str">
        <f ca="1">TEXT(Table1[[#This Row],[Date]],"mmm")</f>
        <v>Jul</v>
      </c>
      <c r="F400" s="1" t="str">
        <f ca="1">TEXT(Table1[[#This Row],[Date]],"yyyy")</f>
        <v>2022</v>
      </c>
      <c r="G400" s="2">
        <v>598</v>
      </c>
      <c r="H400" s="2">
        <v>0.46</v>
      </c>
      <c r="I400" s="2" t="str" cm="1">
        <f t="array" ref="I400">_xlfn.IFS(Table1[[#This Row],[Discount]]&lt;=0.2,"Low",Table1[[#This Row],[Discount]]&lt;=0.4,"Medium",Table1[[#This Row],[Discount]]&gt;0.4,"High")</f>
        <v>High</v>
      </c>
      <c r="J400" s="2">
        <f>Table1[[#This Row],[Original Price]]*(1-Table1[[#This Row],[Discount]])</f>
        <v>322.92</v>
      </c>
      <c r="K400">
        <f>VLOOKUP(B400,customers!$A$2:$D$101,2,0)</f>
        <v>24</v>
      </c>
      <c r="L400" t="str" cm="1">
        <f t="array" ref="L400">_xlfn.IFS(Table1[[#This Row],[Age]]&lt;=12,"Kids",Table1[[#This Row],[Age]]&lt;=19,"Teenage",Table1[[#This Row],[Age]]&lt;=29,"Young Adult",Table1[[#This Row],[Age]]&lt;=45,"Adult",Table1[[#This Row],[Age]]&gt;=46,"Senior")</f>
        <v>Young Adult</v>
      </c>
      <c r="M400" t="str">
        <f>VLOOKUP(B400,customers!A$2:D$101,3,0)</f>
        <v>Patiala</v>
      </c>
      <c r="N400" t="str">
        <f>VLOOKUP(B400,customers!$A$2:$D$101,4,0)</f>
        <v>Punjab</v>
      </c>
      <c r="O400" t="str">
        <f>VLOOKUP(C400,'products '!$A$2:$H$3072,2,0)</f>
        <v>Men</v>
      </c>
      <c r="P400" t="str">
        <f>VLOOKUP(C400,'products '!$A$2:$H$3072,3,0)</f>
        <v>Topwear</v>
      </c>
      <c r="Q400" t="str">
        <f>VLOOKUP(C400,'products '!$A$2:$H$3072,4,0)</f>
        <v>Sweaters</v>
      </c>
      <c r="R400" t="str">
        <f>VLOOKUP(C400,'products '!$A$2:$H$3072,5,0)</f>
        <v>Allen Solly</v>
      </c>
      <c r="S400">
        <f>VLOOKUP(C400,'products '!$A$2:$H$3072,6,0)</f>
        <v>42</v>
      </c>
      <c r="T400" t="str">
        <f>VLOOKUP(C400,'products '!$A$2:$H$3072,7,0)</f>
        <v>Beige</v>
      </c>
      <c r="U400">
        <f>VLOOKUP(C400,'products '!$A$2:$H$3072,8,0)</f>
        <v>2</v>
      </c>
    </row>
    <row r="401" spans="1:21" x14ac:dyDescent="0.3">
      <c r="A401" t="s">
        <v>3818</v>
      </c>
      <c r="B401" t="s">
        <v>3369</v>
      </c>
      <c r="C401" t="s">
        <v>2551</v>
      </c>
      <c r="D401" s="1">
        <f t="shared" ca="1" si="6"/>
        <v>44570</v>
      </c>
      <c r="E401" s="1" t="str">
        <f ca="1">TEXT(Table1[[#This Row],[Date]],"mmm")</f>
        <v>Jan</v>
      </c>
      <c r="F401" s="1" t="str">
        <f ca="1">TEXT(Table1[[#This Row],[Date]],"yyyy")</f>
        <v>2022</v>
      </c>
      <c r="G401" s="2">
        <v>536</v>
      </c>
      <c r="H401" s="2">
        <v>0.46</v>
      </c>
      <c r="I401" s="2" t="str" cm="1">
        <f t="array" ref="I401">_xlfn.IFS(Table1[[#This Row],[Discount]]&lt;=0.2,"Low",Table1[[#This Row],[Discount]]&lt;=0.4,"Medium",Table1[[#This Row],[Discount]]&gt;0.4,"High")</f>
        <v>High</v>
      </c>
      <c r="J401" s="2">
        <f>Table1[[#This Row],[Original Price]]*(1-Table1[[#This Row],[Discount]])</f>
        <v>289.44</v>
      </c>
      <c r="K401">
        <f>VLOOKUP(B401,customers!$A$2:$D$101,2,0)</f>
        <v>24</v>
      </c>
      <c r="L401" t="str" cm="1">
        <f t="array" ref="L401">_xlfn.IFS(Table1[[#This Row],[Age]]&lt;=12,"Kids",Table1[[#This Row],[Age]]&lt;=19,"Teenage",Table1[[#This Row],[Age]]&lt;=29,"Young Adult",Table1[[#This Row],[Age]]&lt;=45,"Adult",Table1[[#This Row],[Age]]&gt;=46,"Senior")</f>
        <v>Young Adult</v>
      </c>
      <c r="M401" t="str">
        <f>VLOOKUP(B401,customers!A$2:D$101,3,0)</f>
        <v>Patiala</v>
      </c>
      <c r="N401" t="str">
        <f>VLOOKUP(B401,customers!$A$2:$D$101,4,0)</f>
        <v>Punjab</v>
      </c>
      <c r="O401" t="str">
        <f>VLOOKUP(C401,'products '!$A$2:$H$3072,2,0)</f>
        <v>Men</v>
      </c>
      <c r="P401" t="str">
        <f>VLOOKUP(C401,'products '!$A$2:$H$3072,3,0)</f>
        <v>Topwear</v>
      </c>
      <c r="Q401" t="str">
        <f>VLOOKUP(C401,'products '!$A$2:$H$3072,4,0)</f>
        <v>Jackets</v>
      </c>
      <c r="R401" t="str">
        <f>VLOOKUP(C401,'products '!$A$2:$H$3072,5,0)</f>
        <v>Roadster</v>
      </c>
      <c r="S401">
        <f>VLOOKUP(C401,'products '!$A$2:$H$3072,6,0)</f>
        <v>44</v>
      </c>
      <c r="T401" t="str">
        <f>VLOOKUP(C401,'products '!$A$2:$H$3072,7,0)</f>
        <v>Beige</v>
      </c>
      <c r="U401">
        <f>VLOOKUP(C401,'products '!$A$2:$H$3072,8,0)</f>
        <v>5</v>
      </c>
    </row>
    <row r="402" spans="1:21" x14ac:dyDescent="0.3">
      <c r="A402" t="s">
        <v>3819</v>
      </c>
      <c r="B402" t="s">
        <v>3370</v>
      </c>
      <c r="C402" t="s">
        <v>2552</v>
      </c>
      <c r="D402" s="1">
        <f t="shared" ca="1" si="6"/>
        <v>44363</v>
      </c>
      <c r="E402" s="1" t="str">
        <f ca="1">TEXT(Table1[[#This Row],[Date]],"mmm")</f>
        <v>Jun</v>
      </c>
      <c r="F402" s="1" t="str">
        <f ca="1">TEXT(Table1[[#This Row],[Date]],"yyyy")</f>
        <v>2021</v>
      </c>
      <c r="G402" s="2">
        <v>256</v>
      </c>
      <c r="H402" s="2">
        <v>0.3</v>
      </c>
      <c r="I402" s="2" t="str" cm="1">
        <f t="array" ref="I402">_xlfn.IFS(Table1[[#This Row],[Discount]]&lt;=0.2,"Low",Table1[[#This Row],[Discount]]&lt;=0.4,"Medium",Table1[[#This Row],[Discount]]&gt;0.4,"High")</f>
        <v>Medium</v>
      </c>
      <c r="J402" s="2">
        <f>Table1[[#This Row],[Original Price]]*(1-Table1[[#This Row],[Discount]])</f>
        <v>179.2</v>
      </c>
      <c r="K402">
        <f>VLOOKUP(B402,customers!$A$2:$D$101,2,0)</f>
        <v>24</v>
      </c>
      <c r="L402" t="str" cm="1">
        <f t="array" ref="L402">_xlfn.IFS(Table1[[#This Row],[Age]]&lt;=12,"Kids",Table1[[#This Row],[Age]]&lt;=19,"Teenage",Table1[[#This Row],[Age]]&lt;=29,"Young Adult",Table1[[#This Row],[Age]]&lt;=45,"Adult",Table1[[#This Row],[Age]]&gt;=46,"Senior")</f>
        <v>Young Adult</v>
      </c>
      <c r="M402" t="str">
        <f>VLOOKUP(B402,customers!A$2:D$101,3,0)</f>
        <v>Patiala</v>
      </c>
      <c r="N402" t="str">
        <f>VLOOKUP(B402,customers!$A$2:$D$101,4,0)</f>
        <v>Punjab</v>
      </c>
      <c r="O402" t="str">
        <f>VLOOKUP(C402,'products '!$A$2:$H$3072,2,0)</f>
        <v>Men</v>
      </c>
      <c r="P402" t="str">
        <f>VLOOKUP(C402,'products '!$A$2:$H$3072,3,0)</f>
        <v>Topwear</v>
      </c>
      <c r="Q402" t="str">
        <f>VLOOKUP(C402,'products '!$A$2:$H$3072,4,0)</f>
        <v>Jackets</v>
      </c>
      <c r="R402" t="str">
        <f>VLOOKUP(C402,'products '!$A$2:$H$3072,5,0)</f>
        <v>Roadster</v>
      </c>
      <c r="S402">
        <f>VLOOKUP(C402,'products '!$A$2:$H$3072,6,0)</f>
        <v>44</v>
      </c>
      <c r="T402" t="str">
        <f>VLOOKUP(C402,'products '!$A$2:$H$3072,7,0)</f>
        <v>Beige</v>
      </c>
      <c r="U402">
        <f>VLOOKUP(C402,'products '!$A$2:$H$3072,8,0)</f>
        <v>5</v>
      </c>
    </row>
    <row r="403" spans="1:21" x14ac:dyDescent="0.3">
      <c r="A403" t="s">
        <v>3820</v>
      </c>
      <c r="B403" t="s">
        <v>3371</v>
      </c>
      <c r="C403" t="s">
        <v>2553</v>
      </c>
      <c r="D403" s="1">
        <f t="shared" ca="1" si="6"/>
        <v>44714</v>
      </c>
      <c r="E403" s="1" t="str">
        <f ca="1">TEXT(Table1[[#This Row],[Date]],"mmm")</f>
        <v>Jun</v>
      </c>
      <c r="F403" s="1" t="str">
        <f ca="1">TEXT(Table1[[#This Row],[Date]],"yyyy")</f>
        <v>2022</v>
      </c>
      <c r="G403" s="2">
        <v>456</v>
      </c>
      <c r="H403" s="2">
        <v>0.3</v>
      </c>
      <c r="I403" s="2" t="str" cm="1">
        <f t="array" ref="I403">_xlfn.IFS(Table1[[#This Row],[Discount]]&lt;=0.2,"Low",Table1[[#This Row],[Discount]]&lt;=0.4,"Medium",Table1[[#This Row],[Discount]]&gt;0.4,"High")</f>
        <v>Medium</v>
      </c>
      <c r="J403" s="2">
        <f>Table1[[#This Row],[Original Price]]*(1-Table1[[#This Row],[Discount]])</f>
        <v>319.2</v>
      </c>
      <c r="K403">
        <f>VLOOKUP(B403,customers!$A$2:$D$101,2,0)</f>
        <v>24</v>
      </c>
      <c r="L403" t="str" cm="1">
        <f t="array" ref="L403">_xlfn.IFS(Table1[[#This Row],[Age]]&lt;=12,"Kids",Table1[[#This Row],[Age]]&lt;=19,"Teenage",Table1[[#This Row],[Age]]&lt;=29,"Young Adult",Table1[[#This Row],[Age]]&lt;=45,"Adult",Table1[[#This Row],[Age]]&gt;=46,"Senior")</f>
        <v>Young Adult</v>
      </c>
      <c r="M403" t="str">
        <f>VLOOKUP(B403,customers!A$2:D$101,3,0)</f>
        <v>Patiala</v>
      </c>
      <c r="N403" t="str">
        <f>VLOOKUP(B403,customers!$A$2:$D$101,4,0)</f>
        <v>Punjab</v>
      </c>
      <c r="O403" t="str">
        <f>VLOOKUP(C403,'products '!$A$2:$H$3072,2,0)</f>
        <v>Men</v>
      </c>
      <c r="P403" t="str">
        <f>VLOOKUP(C403,'products '!$A$2:$H$3072,3,0)</f>
        <v>Topwear</v>
      </c>
      <c r="Q403" t="str">
        <f>VLOOKUP(C403,'products '!$A$2:$H$3072,4,0)</f>
        <v>Jackets</v>
      </c>
      <c r="R403" t="str">
        <f>VLOOKUP(C403,'products '!$A$2:$H$3072,5,0)</f>
        <v>Roadster</v>
      </c>
      <c r="S403">
        <f>VLOOKUP(C403,'products '!$A$2:$H$3072,6,0)</f>
        <v>44</v>
      </c>
      <c r="T403" t="str">
        <f>VLOOKUP(C403,'products '!$A$2:$H$3072,7,0)</f>
        <v>Beige</v>
      </c>
      <c r="U403">
        <f>VLOOKUP(C403,'products '!$A$2:$H$3072,8,0)</f>
        <v>4</v>
      </c>
    </row>
    <row r="404" spans="1:21" x14ac:dyDescent="0.3">
      <c r="A404" t="s">
        <v>3821</v>
      </c>
      <c r="B404" t="s">
        <v>3372</v>
      </c>
      <c r="C404" t="s">
        <v>2554</v>
      </c>
      <c r="D404" s="1">
        <f t="shared" ca="1" si="6"/>
        <v>44705</v>
      </c>
      <c r="E404" s="1" t="str">
        <f ca="1">TEXT(Table1[[#This Row],[Date]],"mmm")</f>
        <v>May</v>
      </c>
      <c r="F404" s="1" t="str">
        <f ca="1">TEXT(Table1[[#This Row],[Date]],"yyyy")</f>
        <v>2022</v>
      </c>
      <c r="G404" s="2">
        <v>456</v>
      </c>
      <c r="H404" s="2">
        <v>0.3</v>
      </c>
      <c r="I404" s="2" t="str" cm="1">
        <f t="array" ref="I404">_xlfn.IFS(Table1[[#This Row],[Discount]]&lt;=0.2,"Low",Table1[[#This Row],[Discount]]&lt;=0.4,"Medium",Table1[[#This Row],[Discount]]&gt;0.4,"High")</f>
        <v>Medium</v>
      </c>
      <c r="J404" s="2">
        <f>Table1[[#This Row],[Original Price]]*(1-Table1[[#This Row],[Discount]])</f>
        <v>319.2</v>
      </c>
      <c r="K404">
        <f>VLOOKUP(B404,customers!$A$2:$D$101,2,0)</f>
        <v>22</v>
      </c>
      <c r="L404" t="str" cm="1">
        <f t="array" ref="L404">_xlfn.IFS(Table1[[#This Row],[Age]]&lt;=12,"Kids",Table1[[#This Row],[Age]]&lt;=19,"Teenage",Table1[[#This Row],[Age]]&lt;=29,"Young Adult",Table1[[#This Row],[Age]]&lt;=45,"Adult",Table1[[#This Row],[Age]]&gt;=46,"Senior")</f>
        <v>Young Adult</v>
      </c>
      <c r="M404" t="str">
        <f>VLOOKUP(B404,customers!A$2:D$101,3,0)</f>
        <v>Patiala</v>
      </c>
      <c r="N404" t="str">
        <f>VLOOKUP(B404,customers!$A$2:$D$101,4,0)</f>
        <v>Punjab</v>
      </c>
      <c r="O404" t="str">
        <f>VLOOKUP(C404,'products '!$A$2:$H$3072,2,0)</f>
        <v>Men</v>
      </c>
      <c r="P404" t="str">
        <f>VLOOKUP(C404,'products '!$A$2:$H$3072,3,0)</f>
        <v>Topwear</v>
      </c>
      <c r="Q404" t="str">
        <f>VLOOKUP(C404,'products '!$A$2:$H$3072,4,0)</f>
        <v>Jackets</v>
      </c>
      <c r="R404" t="str">
        <f>VLOOKUP(C404,'products '!$A$2:$H$3072,5,0)</f>
        <v>Roadster</v>
      </c>
      <c r="S404">
        <f>VLOOKUP(C404,'products '!$A$2:$H$3072,6,0)</f>
        <v>44</v>
      </c>
      <c r="T404" t="str">
        <f>VLOOKUP(C404,'products '!$A$2:$H$3072,7,0)</f>
        <v>Brown</v>
      </c>
      <c r="U404">
        <f>VLOOKUP(C404,'products '!$A$2:$H$3072,8,0)</f>
        <v>4</v>
      </c>
    </row>
    <row r="405" spans="1:21" x14ac:dyDescent="0.3">
      <c r="A405" t="s">
        <v>3822</v>
      </c>
      <c r="B405" t="s">
        <v>3373</v>
      </c>
      <c r="C405" t="s">
        <v>2555</v>
      </c>
      <c r="D405" s="1">
        <f t="shared" ca="1" si="6"/>
        <v>44270</v>
      </c>
      <c r="E405" s="1" t="str">
        <f ca="1">TEXT(Table1[[#This Row],[Date]],"mmm")</f>
        <v>Mar</v>
      </c>
      <c r="F405" s="1" t="str">
        <f ca="1">TEXT(Table1[[#This Row],[Date]],"yyyy")</f>
        <v>2021</v>
      </c>
      <c r="G405" s="2">
        <v>745</v>
      </c>
      <c r="H405" s="2">
        <v>0.3</v>
      </c>
      <c r="I405" s="2" t="str" cm="1">
        <f t="array" ref="I405">_xlfn.IFS(Table1[[#This Row],[Discount]]&lt;=0.2,"Low",Table1[[#This Row],[Discount]]&lt;=0.4,"Medium",Table1[[#This Row],[Discount]]&gt;0.4,"High")</f>
        <v>Medium</v>
      </c>
      <c r="J405" s="2">
        <f>Table1[[#This Row],[Original Price]]*(1-Table1[[#This Row],[Discount]])</f>
        <v>521.5</v>
      </c>
      <c r="K405">
        <f>VLOOKUP(B405,customers!$A$2:$D$101,2,0)</f>
        <v>23</v>
      </c>
      <c r="L405" t="str" cm="1">
        <f t="array" ref="L405">_xlfn.IFS(Table1[[#This Row],[Age]]&lt;=12,"Kids",Table1[[#This Row],[Age]]&lt;=19,"Teenage",Table1[[#This Row],[Age]]&lt;=29,"Young Adult",Table1[[#This Row],[Age]]&lt;=45,"Adult",Table1[[#This Row],[Age]]&gt;=46,"Senior")</f>
        <v>Young Adult</v>
      </c>
      <c r="M405" t="str">
        <f>VLOOKUP(B405,customers!A$2:D$101,3,0)</f>
        <v>Jaipur</v>
      </c>
      <c r="N405" t="str">
        <f>VLOOKUP(B405,customers!$A$2:$D$101,4,0)</f>
        <v>Rajasthan</v>
      </c>
      <c r="O405" t="str">
        <f>VLOOKUP(C405,'products '!$A$2:$H$3072,2,0)</f>
        <v>Men</v>
      </c>
      <c r="P405" t="str">
        <f>VLOOKUP(C405,'products '!$A$2:$H$3072,3,0)</f>
        <v>Topwear</v>
      </c>
      <c r="Q405" t="str">
        <f>VLOOKUP(C405,'products '!$A$2:$H$3072,4,0)</f>
        <v>Jackets</v>
      </c>
      <c r="R405" t="str">
        <f>VLOOKUP(C405,'products '!$A$2:$H$3072,5,0)</f>
        <v>Roadster</v>
      </c>
      <c r="S405">
        <f>VLOOKUP(C405,'products '!$A$2:$H$3072,6,0)</f>
        <v>46</v>
      </c>
      <c r="T405" t="str">
        <f>VLOOKUP(C405,'products '!$A$2:$H$3072,7,0)</f>
        <v>Brown</v>
      </c>
      <c r="U405">
        <f>VLOOKUP(C405,'products '!$A$2:$H$3072,8,0)</f>
        <v>4</v>
      </c>
    </row>
    <row r="406" spans="1:21" x14ac:dyDescent="0.3">
      <c r="A406" t="s">
        <v>3823</v>
      </c>
      <c r="B406" t="s">
        <v>3374</v>
      </c>
      <c r="C406" t="s">
        <v>2556</v>
      </c>
      <c r="D406" s="1">
        <f t="shared" ca="1" si="6"/>
        <v>44795</v>
      </c>
      <c r="E406" s="1" t="str">
        <f ca="1">TEXT(Table1[[#This Row],[Date]],"mmm")</f>
        <v>Aug</v>
      </c>
      <c r="F406" s="1" t="str">
        <f ca="1">TEXT(Table1[[#This Row],[Date]],"yyyy")</f>
        <v>2022</v>
      </c>
      <c r="G406" s="2">
        <v>356</v>
      </c>
      <c r="H406" s="2">
        <v>0.3</v>
      </c>
      <c r="I406" s="2" t="str" cm="1">
        <f t="array" ref="I406">_xlfn.IFS(Table1[[#This Row],[Discount]]&lt;=0.2,"Low",Table1[[#This Row],[Discount]]&lt;=0.4,"Medium",Table1[[#This Row],[Discount]]&gt;0.4,"High")</f>
        <v>Medium</v>
      </c>
      <c r="J406" s="2">
        <f>Table1[[#This Row],[Original Price]]*(1-Table1[[#This Row],[Discount]])</f>
        <v>249.2</v>
      </c>
      <c r="K406">
        <f>VLOOKUP(B406,customers!$A$2:$D$101,2,0)</f>
        <v>24</v>
      </c>
      <c r="L406" t="str" cm="1">
        <f t="array" ref="L406">_xlfn.IFS(Table1[[#This Row],[Age]]&lt;=12,"Kids",Table1[[#This Row],[Age]]&lt;=19,"Teenage",Table1[[#This Row],[Age]]&lt;=29,"Young Adult",Table1[[#This Row],[Age]]&lt;=45,"Adult",Table1[[#This Row],[Age]]&gt;=46,"Senior")</f>
        <v>Young Adult</v>
      </c>
      <c r="M406" t="str">
        <f>VLOOKUP(B406,customers!A$2:D$101,3,0)</f>
        <v>Jaipur</v>
      </c>
      <c r="N406" t="str">
        <f>VLOOKUP(B406,customers!$A$2:$D$101,4,0)</f>
        <v>Rajasthan</v>
      </c>
      <c r="O406" t="str">
        <f>VLOOKUP(C406,'products '!$A$2:$H$3072,2,0)</f>
        <v>Men</v>
      </c>
      <c r="P406" t="str">
        <f>VLOOKUP(C406,'products '!$A$2:$H$3072,3,0)</f>
        <v>Topwear</v>
      </c>
      <c r="Q406" t="str">
        <f>VLOOKUP(C406,'products '!$A$2:$H$3072,4,0)</f>
        <v>Jackets</v>
      </c>
      <c r="R406" t="str">
        <f>VLOOKUP(C406,'products '!$A$2:$H$3072,5,0)</f>
        <v>Roadster</v>
      </c>
      <c r="S406">
        <f>VLOOKUP(C406,'products '!$A$2:$H$3072,6,0)</f>
        <v>46</v>
      </c>
      <c r="T406" t="str">
        <f>VLOOKUP(C406,'products '!$A$2:$H$3072,7,0)</f>
        <v>Brown</v>
      </c>
      <c r="U406">
        <f>VLOOKUP(C406,'products '!$A$2:$H$3072,8,0)</f>
        <v>3</v>
      </c>
    </row>
    <row r="407" spans="1:21" x14ac:dyDescent="0.3">
      <c r="A407" t="s">
        <v>3824</v>
      </c>
      <c r="B407" t="s">
        <v>3375</v>
      </c>
      <c r="C407" t="s">
        <v>2557</v>
      </c>
      <c r="D407" s="1">
        <f t="shared" ca="1" si="6"/>
        <v>44836</v>
      </c>
      <c r="E407" s="1" t="str">
        <f ca="1">TEXT(Table1[[#This Row],[Date]],"mmm")</f>
        <v>Oct</v>
      </c>
      <c r="F407" s="1" t="str">
        <f ca="1">TEXT(Table1[[#This Row],[Date]],"yyyy")</f>
        <v>2022</v>
      </c>
      <c r="G407" s="2">
        <v>1189</v>
      </c>
      <c r="H407" s="2">
        <v>0.35</v>
      </c>
      <c r="I407" s="2" t="str" cm="1">
        <f t="array" ref="I407">_xlfn.IFS(Table1[[#This Row],[Discount]]&lt;=0.2,"Low",Table1[[#This Row],[Discount]]&lt;=0.4,"Medium",Table1[[#This Row],[Discount]]&gt;0.4,"High")</f>
        <v>Medium</v>
      </c>
      <c r="J407" s="2">
        <f>Table1[[#This Row],[Original Price]]*(1-Table1[[#This Row],[Discount]])</f>
        <v>772.85</v>
      </c>
      <c r="K407">
        <f>VLOOKUP(B407,customers!$A$2:$D$101,2,0)</f>
        <v>25</v>
      </c>
      <c r="L407" t="str" cm="1">
        <f t="array" ref="L407">_xlfn.IFS(Table1[[#This Row],[Age]]&lt;=12,"Kids",Table1[[#This Row],[Age]]&lt;=19,"Teenage",Table1[[#This Row],[Age]]&lt;=29,"Young Adult",Table1[[#This Row],[Age]]&lt;=45,"Adult",Table1[[#This Row],[Age]]&gt;=46,"Senior")</f>
        <v>Young Adult</v>
      </c>
      <c r="M407" t="str">
        <f>VLOOKUP(B407,customers!A$2:D$101,3,0)</f>
        <v>Jaipur</v>
      </c>
      <c r="N407" t="str">
        <f>VLOOKUP(B407,customers!$A$2:$D$101,4,0)</f>
        <v>Rajasthan</v>
      </c>
      <c r="O407" t="str">
        <f>VLOOKUP(C407,'products '!$A$2:$H$3072,2,0)</f>
        <v>Men</v>
      </c>
      <c r="P407" t="str">
        <f>VLOOKUP(C407,'products '!$A$2:$H$3072,3,0)</f>
        <v>Topwear</v>
      </c>
      <c r="Q407" t="str">
        <f>VLOOKUP(C407,'products '!$A$2:$H$3072,4,0)</f>
        <v>Jackets</v>
      </c>
      <c r="R407" t="str">
        <f>VLOOKUP(C407,'products '!$A$2:$H$3072,5,0)</f>
        <v>Roadster</v>
      </c>
      <c r="S407">
        <f>VLOOKUP(C407,'products '!$A$2:$H$3072,6,0)</f>
        <v>46</v>
      </c>
      <c r="T407" t="str">
        <f>VLOOKUP(C407,'products '!$A$2:$H$3072,7,0)</f>
        <v>Brown</v>
      </c>
      <c r="U407">
        <f>VLOOKUP(C407,'products '!$A$2:$H$3072,8,0)</f>
        <v>5</v>
      </c>
    </row>
    <row r="408" spans="1:21" x14ac:dyDescent="0.3">
      <c r="A408" t="s">
        <v>3825</v>
      </c>
      <c r="B408" t="s">
        <v>3376</v>
      </c>
      <c r="C408" t="s">
        <v>2558</v>
      </c>
      <c r="D408" s="1">
        <f t="shared" ca="1" si="6"/>
        <v>44841</v>
      </c>
      <c r="E408" s="1" t="str">
        <f ca="1">TEXT(Table1[[#This Row],[Date]],"mmm")</f>
        <v>Oct</v>
      </c>
      <c r="F408" s="1" t="str">
        <f ca="1">TEXT(Table1[[#This Row],[Date]],"yyyy")</f>
        <v>2022</v>
      </c>
      <c r="G408" s="2">
        <v>426</v>
      </c>
      <c r="H408" s="2">
        <v>0.35</v>
      </c>
      <c r="I408" s="2" t="str" cm="1">
        <f t="array" ref="I408">_xlfn.IFS(Table1[[#This Row],[Discount]]&lt;=0.2,"Low",Table1[[#This Row],[Discount]]&lt;=0.4,"Medium",Table1[[#This Row],[Discount]]&gt;0.4,"High")</f>
        <v>Medium</v>
      </c>
      <c r="J408" s="2">
        <f>Table1[[#This Row],[Original Price]]*(1-Table1[[#This Row],[Discount]])</f>
        <v>276.90000000000003</v>
      </c>
      <c r="K408">
        <f>VLOOKUP(B408,customers!$A$2:$D$101,2,0)</f>
        <v>26</v>
      </c>
      <c r="L408" t="str" cm="1">
        <f t="array" ref="L408">_xlfn.IFS(Table1[[#This Row],[Age]]&lt;=12,"Kids",Table1[[#This Row],[Age]]&lt;=19,"Teenage",Table1[[#This Row],[Age]]&lt;=29,"Young Adult",Table1[[#This Row],[Age]]&lt;=45,"Adult",Table1[[#This Row],[Age]]&gt;=46,"Senior")</f>
        <v>Young Adult</v>
      </c>
      <c r="M408" t="str">
        <f>VLOOKUP(B408,customers!A$2:D$101,3,0)</f>
        <v>Jaipur</v>
      </c>
      <c r="N408" t="str">
        <f>VLOOKUP(B408,customers!$A$2:$D$101,4,0)</f>
        <v>Rajasthan</v>
      </c>
      <c r="O408" t="str">
        <f>VLOOKUP(C408,'products '!$A$2:$H$3072,2,0)</f>
        <v>Men</v>
      </c>
      <c r="P408" t="str">
        <f>VLOOKUP(C408,'products '!$A$2:$H$3072,3,0)</f>
        <v>Topwear</v>
      </c>
      <c r="Q408" t="str">
        <f>VLOOKUP(C408,'products '!$A$2:$H$3072,4,0)</f>
        <v>Jackets</v>
      </c>
      <c r="R408" t="str">
        <f>VLOOKUP(C408,'products '!$A$2:$H$3072,5,0)</f>
        <v>Roadster</v>
      </c>
      <c r="S408">
        <f>VLOOKUP(C408,'products '!$A$2:$H$3072,6,0)</f>
        <v>46</v>
      </c>
      <c r="T408" t="str">
        <f>VLOOKUP(C408,'products '!$A$2:$H$3072,7,0)</f>
        <v>White</v>
      </c>
      <c r="U408">
        <f>VLOOKUP(C408,'products '!$A$2:$H$3072,8,0)</f>
        <v>4</v>
      </c>
    </row>
    <row r="409" spans="1:21" x14ac:dyDescent="0.3">
      <c r="A409" t="s">
        <v>3826</v>
      </c>
      <c r="B409" t="s">
        <v>3377</v>
      </c>
      <c r="C409" t="s">
        <v>2559</v>
      </c>
      <c r="D409" s="1">
        <f t="shared" ca="1" si="6"/>
        <v>44323</v>
      </c>
      <c r="E409" s="1" t="str">
        <f ca="1">TEXT(Table1[[#This Row],[Date]],"mmm")</f>
        <v>May</v>
      </c>
      <c r="F409" s="1" t="str">
        <f ca="1">TEXT(Table1[[#This Row],[Date]],"yyyy")</f>
        <v>2021</v>
      </c>
      <c r="G409" s="2">
        <v>1126</v>
      </c>
      <c r="H409" s="2">
        <v>0.35</v>
      </c>
      <c r="I409" s="2" t="str" cm="1">
        <f t="array" ref="I409">_xlfn.IFS(Table1[[#This Row],[Discount]]&lt;=0.2,"Low",Table1[[#This Row],[Discount]]&lt;=0.4,"Medium",Table1[[#This Row],[Discount]]&gt;0.4,"High")</f>
        <v>Medium</v>
      </c>
      <c r="J409" s="2">
        <f>Table1[[#This Row],[Original Price]]*(1-Table1[[#This Row],[Discount]])</f>
        <v>731.9</v>
      </c>
      <c r="K409">
        <f>VLOOKUP(B409,customers!$A$2:$D$101,2,0)</f>
        <v>27</v>
      </c>
      <c r="L409" t="str" cm="1">
        <f t="array" ref="L409">_xlfn.IFS(Table1[[#This Row],[Age]]&lt;=12,"Kids",Table1[[#This Row],[Age]]&lt;=19,"Teenage",Table1[[#This Row],[Age]]&lt;=29,"Young Adult",Table1[[#This Row],[Age]]&lt;=45,"Adult",Table1[[#This Row],[Age]]&gt;=46,"Senior")</f>
        <v>Young Adult</v>
      </c>
      <c r="M409" t="str">
        <f>VLOOKUP(B409,customers!A$2:D$101,3,0)</f>
        <v>Jaipur</v>
      </c>
      <c r="N409" t="str">
        <f>VLOOKUP(B409,customers!$A$2:$D$101,4,0)</f>
        <v>Rajasthan</v>
      </c>
      <c r="O409" t="str">
        <f>VLOOKUP(C409,'products '!$A$2:$H$3072,2,0)</f>
        <v>Men</v>
      </c>
      <c r="P409" t="str">
        <f>VLOOKUP(C409,'products '!$A$2:$H$3072,3,0)</f>
        <v>Topwear</v>
      </c>
      <c r="Q409" t="str">
        <f>VLOOKUP(C409,'products '!$A$2:$H$3072,4,0)</f>
        <v>Jackets</v>
      </c>
      <c r="R409" t="str">
        <f>VLOOKUP(C409,'products '!$A$2:$H$3072,5,0)</f>
        <v>Roadster</v>
      </c>
      <c r="S409">
        <f>VLOOKUP(C409,'products '!$A$2:$H$3072,6,0)</f>
        <v>46</v>
      </c>
      <c r="T409" t="str">
        <f>VLOOKUP(C409,'products '!$A$2:$H$3072,7,0)</f>
        <v>White</v>
      </c>
      <c r="U409">
        <f>VLOOKUP(C409,'products '!$A$2:$H$3072,8,0)</f>
        <v>2</v>
      </c>
    </row>
    <row r="410" spans="1:21" x14ac:dyDescent="0.3">
      <c r="A410" t="s">
        <v>3827</v>
      </c>
      <c r="B410" t="s">
        <v>3378</v>
      </c>
      <c r="C410" t="s">
        <v>2560</v>
      </c>
      <c r="D410" s="1">
        <f t="shared" ca="1" si="6"/>
        <v>44215</v>
      </c>
      <c r="E410" s="1" t="str">
        <f ca="1">TEXT(Table1[[#This Row],[Date]],"mmm")</f>
        <v>Jan</v>
      </c>
      <c r="F410" s="1" t="str">
        <f ca="1">TEXT(Table1[[#This Row],[Date]],"yyyy")</f>
        <v>2021</v>
      </c>
      <c r="G410" s="2">
        <v>1145</v>
      </c>
      <c r="H410" s="2">
        <v>0.35</v>
      </c>
      <c r="I410" s="2" t="str" cm="1">
        <f t="array" ref="I410">_xlfn.IFS(Table1[[#This Row],[Discount]]&lt;=0.2,"Low",Table1[[#This Row],[Discount]]&lt;=0.4,"Medium",Table1[[#This Row],[Discount]]&gt;0.4,"High")</f>
        <v>Medium</v>
      </c>
      <c r="J410" s="2">
        <f>Table1[[#This Row],[Original Price]]*(1-Table1[[#This Row],[Discount]])</f>
        <v>744.25</v>
      </c>
      <c r="K410">
        <f>VLOOKUP(B410,customers!$A$2:$D$101,2,0)</f>
        <v>34</v>
      </c>
      <c r="L410" t="str" cm="1">
        <f t="array" ref="L410">_xlfn.IFS(Table1[[#This Row],[Age]]&lt;=12,"Kids",Table1[[#This Row],[Age]]&lt;=19,"Teenage",Table1[[#This Row],[Age]]&lt;=29,"Young Adult",Table1[[#This Row],[Age]]&lt;=45,"Adult",Table1[[#This Row],[Age]]&gt;=46,"Senior")</f>
        <v>Adult</v>
      </c>
      <c r="M410" t="str">
        <f>VLOOKUP(B410,customers!A$2:D$101,3,0)</f>
        <v>Jaipur</v>
      </c>
      <c r="N410" t="str">
        <f>VLOOKUP(B410,customers!$A$2:$D$101,4,0)</f>
        <v>Rajasthan</v>
      </c>
      <c r="O410" t="str">
        <f>VLOOKUP(C410,'products '!$A$2:$H$3072,2,0)</f>
        <v>Men</v>
      </c>
      <c r="P410" t="str">
        <f>VLOOKUP(C410,'products '!$A$2:$H$3072,3,0)</f>
        <v>Topwear</v>
      </c>
      <c r="Q410" t="str">
        <f>VLOOKUP(C410,'products '!$A$2:$H$3072,4,0)</f>
        <v>Jackets</v>
      </c>
      <c r="R410" t="str">
        <f>VLOOKUP(C410,'products '!$A$2:$H$3072,5,0)</f>
        <v>Roadster</v>
      </c>
      <c r="S410">
        <f>VLOOKUP(C410,'products '!$A$2:$H$3072,6,0)</f>
        <v>44</v>
      </c>
      <c r="T410" t="str">
        <f>VLOOKUP(C410,'products '!$A$2:$H$3072,7,0)</f>
        <v>White</v>
      </c>
      <c r="U410">
        <f>VLOOKUP(C410,'products '!$A$2:$H$3072,8,0)</f>
        <v>5</v>
      </c>
    </row>
    <row r="411" spans="1:21" x14ac:dyDescent="0.3">
      <c r="A411" t="s">
        <v>3828</v>
      </c>
      <c r="B411" t="s">
        <v>3379</v>
      </c>
      <c r="C411" t="s">
        <v>2561</v>
      </c>
      <c r="D411" s="1">
        <f t="shared" ca="1" si="6"/>
        <v>44698</v>
      </c>
      <c r="E411" s="1" t="str">
        <f ca="1">TEXT(Table1[[#This Row],[Date]],"mmm")</f>
        <v>May</v>
      </c>
      <c r="F411" s="1" t="str">
        <f ca="1">TEXT(Table1[[#This Row],[Date]],"yyyy")</f>
        <v>2022</v>
      </c>
      <c r="G411" s="2">
        <v>1235</v>
      </c>
      <c r="H411" s="2">
        <v>0.35</v>
      </c>
      <c r="I411" s="2" t="str" cm="1">
        <f t="array" ref="I411">_xlfn.IFS(Table1[[#This Row],[Discount]]&lt;=0.2,"Low",Table1[[#This Row],[Discount]]&lt;=0.4,"Medium",Table1[[#This Row],[Discount]]&gt;0.4,"High")</f>
        <v>Medium</v>
      </c>
      <c r="J411" s="2">
        <f>Table1[[#This Row],[Original Price]]*(1-Table1[[#This Row],[Discount]])</f>
        <v>802.75</v>
      </c>
      <c r="K411">
        <f>VLOOKUP(B411,customers!$A$2:$D$101,2,0)</f>
        <v>35</v>
      </c>
      <c r="L411" t="str" cm="1">
        <f t="array" ref="L411">_xlfn.IFS(Table1[[#This Row],[Age]]&lt;=12,"Kids",Table1[[#This Row],[Age]]&lt;=19,"Teenage",Table1[[#This Row],[Age]]&lt;=29,"Young Adult",Table1[[#This Row],[Age]]&lt;=45,"Adult",Table1[[#This Row],[Age]]&gt;=46,"Senior")</f>
        <v>Adult</v>
      </c>
      <c r="M411" t="str">
        <f>VLOOKUP(B411,customers!A$2:D$101,3,0)</f>
        <v>Jodhpur</v>
      </c>
      <c r="N411" t="str">
        <f>VLOOKUP(B411,customers!$A$2:$D$101,4,0)</f>
        <v>Rajasthan</v>
      </c>
      <c r="O411" t="str">
        <f>VLOOKUP(C411,'products '!$A$2:$H$3072,2,0)</f>
        <v>Men</v>
      </c>
      <c r="P411" t="str">
        <f>VLOOKUP(C411,'products '!$A$2:$H$3072,3,0)</f>
        <v>Topwear</v>
      </c>
      <c r="Q411" t="str">
        <f>VLOOKUP(C411,'products '!$A$2:$H$3072,4,0)</f>
        <v>Jackets</v>
      </c>
      <c r="R411" t="str">
        <f>VLOOKUP(C411,'products '!$A$2:$H$3072,5,0)</f>
        <v>Roadster</v>
      </c>
      <c r="S411">
        <f>VLOOKUP(C411,'products '!$A$2:$H$3072,6,0)</f>
        <v>44</v>
      </c>
      <c r="T411" t="str">
        <f>VLOOKUP(C411,'products '!$A$2:$H$3072,7,0)</f>
        <v>White</v>
      </c>
      <c r="U411">
        <f>VLOOKUP(C411,'products '!$A$2:$H$3072,8,0)</f>
        <v>5</v>
      </c>
    </row>
    <row r="412" spans="1:21" x14ac:dyDescent="0.3">
      <c r="A412" t="s">
        <v>3829</v>
      </c>
      <c r="B412" t="s">
        <v>3380</v>
      </c>
      <c r="C412" t="s">
        <v>2562</v>
      </c>
      <c r="D412" s="1">
        <f t="shared" ca="1" si="6"/>
        <v>44318</v>
      </c>
      <c r="E412" s="1" t="str">
        <f ca="1">TEXT(Table1[[#This Row],[Date]],"mmm")</f>
        <v>May</v>
      </c>
      <c r="F412" s="1" t="str">
        <f ca="1">TEXT(Table1[[#This Row],[Date]],"yyyy")</f>
        <v>2021</v>
      </c>
      <c r="G412" s="2">
        <v>1564</v>
      </c>
      <c r="H412" s="2">
        <v>0.35</v>
      </c>
      <c r="I412" s="2" t="str" cm="1">
        <f t="array" ref="I412">_xlfn.IFS(Table1[[#This Row],[Discount]]&lt;=0.2,"Low",Table1[[#This Row],[Discount]]&lt;=0.4,"Medium",Table1[[#This Row],[Discount]]&gt;0.4,"High")</f>
        <v>Medium</v>
      </c>
      <c r="J412" s="2">
        <f>Table1[[#This Row],[Original Price]]*(1-Table1[[#This Row],[Discount]])</f>
        <v>1016.6</v>
      </c>
      <c r="K412">
        <f>VLOOKUP(B412,customers!$A$2:$D$101,2,0)</f>
        <v>36</v>
      </c>
      <c r="L412" t="str" cm="1">
        <f t="array" ref="L412">_xlfn.IFS(Table1[[#This Row],[Age]]&lt;=12,"Kids",Table1[[#This Row],[Age]]&lt;=19,"Teenage",Table1[[#This Row],[Age]]&lt;=29,"Young Adult",Table1[[#This Row],[Age]]&lt;=45,"Adult",Table1[[#This Row],[Age]]&gt;=46,"Senior")</f>
        <v>Adult</v>
      </c>
      <c r="M412" t="str">
        <f>VLOOKUP(B412,customers!A$2:D$101,3,0)</f>
        <v>Jodhpur</v>
      </c>
      <c r="N412" t="str">
        <f>VLOOKUP(B412,customers!$A$2:$D$101,4,0)</f>
        <v>Rajasthan</v>
      </c>
      <c r="O412" t="str">
        <f>VLOOKUP(C412,'products '!$A$2:$H$3072,2,0)</f>
        <v>Men</v>
      </c>
      <c r="P412" t="str">
        <f>VLOOKUP(C412,'products '!$A$2:$H$3072,3,0)</f>
        <v>Topwear</v>
      </c>
      <c r="Q412" t="str">
        <f>VLOOKUP(C412,'products '!$A$2:$H$3072,4,0)</f>
        <v>Jackets</v>
      </c>
      <c r="R412" t="str">
        <f>VLOOKUP(C412,'products '!$A$2:$H$3072,5,0)</f>
        <v>Roadster</v>
      </c>
      <c r="S412">
        <f>VLOOKUP(C412,'products '!$A$2:$H$3072,6,0)</f>
        <v>44</v>
      </c>
      <c r="T412" t="str">
        <f>VLOOKUP(C412,'products '!$A$2:$H$3072,7,0)</f>
        <v>Black</v>
      </c>
      <c r="U412">
        <f>VLOOKUP(C412,'products '!$A$2:$H$3072,8,0)</f>
        <v>5</v>
      </c>
    </row>
    <row r="413" spans="1:21" x14ac:dyDescent="0.3">
      <c r="A413" t="s">
        <v>3830</v>
      </c>
      <c r="B413" t="s">
        <v>3381</v>
      </c>
      <c r="C413" t="s">
        <v>2563</v>
      </c>
      <c r="D413" s="1">
        <f t="shared" ca="1" si="6"/>
        <v>44939</v>
      </c>
      <c r="E413" s="1" t="str">
        <f ca="1">TEXT(Table1[[#This Row],[Date]],"mmm")</f>
        <v>Jan</v>
      </c>
      <c r="F413" s="1" t="str">
        <f ca="1">TEXT(Table1[[#This Row],[Date]],"yyyy")</f>
        <v>2023</v>
      </c>
      <c r="G413" s="2">
        <v>654</v>
      </c>
      <c r="H413" s="2">
        <v>0.4</v>
      </c>
      <c r="I413" s="2" t="str" cm="1">
        <f t="array" ref="I413">_xlfn.IFS(Table1[[#This Row],[Discount]]&lt;=0.2,"Low",Table1[[#This Row],[Discount]]&lt;=0.4,"Medium",Table1[[#This Row],[Discount]]&gt;0.4,"High")</f>
        <v>Medium</v>
      </c>
      <c r="J413" s="2">
        <f>Table1[[#This Row],[Original Price]]*(1-Table1[[#This Row],[Discount]])</f>
        <v>392.4</v>
      </c>
      <c r="K413">
        <f>VLOOKUP(B413,customers!$A$2:$D$101,2,0)</f>
        <v>37</v>
      </c>
      <c r="L413" t="str" cm="1">
        <f t="array" ref="L413">_xlfn.IFS(Table1[[#This Row],[Age]]&lt;=12,"Kids",Table1[[#This Row],[Age]]&lt;=19,"Teenage",Table1[[#This Row],[Age]]&lt;=29,"Young Adult",Table1[[#This Row],[Age]]&lt;=45,"Adult",Table1[[#This Row],[Age]]&gt;=46,"Senior")</f>
        <v>Adult</v>
      </c>
      <c r="M413" t="str">
        <f>VLOOKUP(B413,customers!A$2:D$101,3,0)</f>
        <v>Jodhpur</v>
      </c>
      <c r="N413" t="str">
        <f>VLOOKUP(B413,customers!$A$2:$D$101,4,0)</f>
        <v>Rajasthan</v>
      </c>
      <c r="O413" t="str">
        <f>VLOOKUP(C413,'products '!$A$2:$H$3072,2,0)</f>
        <v>Men</v>
      </c>
      <c r="P413" t="str">
        <f>VLOOKUP(C413,'products '!$A$2:$H$3072,3,0)</f>
        <v>Topwear</v>
      </c>
      <c r="Q413" t="str">
        <f>VLOOKUP(C413,'products '!$A$2:$H$3072,4,0)</f>
        <v>Jackets</v>
      </c>
      <c r="R413" t="str">
        <f>VLOOKUP(C413,'products '!$A$2:$H$3072,5,0)</f>
        <v>Roadster</v>
      </c>
      <c r="S413">
        <f>VLOOKUP(C413,'products '!$A$2:$H$3072,6,0)</f>
        <v>44</v>
      </c>
      <c r="T413" t="str">
        <f>VLOOKUP(C413,'products '!$A$2:$H$3072,7,0)</f>
        <v>Black</v>
      </c>
      <c r="U413">
        <f>VLOOKUP(C413,'products '!$A$2:$H$3072,8,0)</f>
        <v>4</v>
      </c>
    </row>
    <row r="414" spans="1:21" x14ac:dyDescent="0.3">
      <c r="A414" t="s">
        <v>3831</v>
      </c>
      <c r="B414" t="s">
        <v>3382</v>
      </c>
      <c r="C414" t="s">
        <v>2564</v>
      </c>
      <c r="D414" s="1">
        <f t="shared" ca="1" si="6"/>
        <v>44318</v>
      </c>
      <c r="E414" s="1" t="str">
        <f ca="1">TEXT(Table1[[#This Row],[Date]],"mmm")</f>
        <v>May</v>
      </c>
      <c r="F414" s="1" t="str">
        <f ca="1">TEXT(Table1[[#This Row],[Date]],"yyyy")</f>
        <v>2021</v>
      </c>
      <c r="G414" s="2">
        <v>854</v>
      </c>
      <c r="H414" s="2">
        <v>0.4</v>
      </c>
      <c r="I414" s="2" t="str" cm="1">
        <f t="array" ref="I414">_xlfn.IFS(Table1[[#This Row],[Discount]]&lt;=0.2,"Low",Table1[[#This Row],[Discount]]&lt;=0.4,"Medium",Table1[[#This Row],[Discount]]&gt;0.4,"High")</f>
        <v>Medium</v>
      </c>
      <c r="J414" s="2">
        <f>Table1[[#This Row],[Original Price]]*(1-Table1[[#This Row],[Discount]])</f>
        <v>512.4</v>
      </c>
      <c r="K414">
        <f>VLOOKUP(B414,customers!$A$2:$D$101,2,0)</f>
        <v>38</v>
      </c>
      <c r="L414" t="str" cm="1">
        <f t="array" ref="L414">_xlfn.IFS(Table1[[#This Row],[Age]]&lt;=12,"Kids",Table1[[#This Row],[Age]]&lt;=19,"Teenage",Table1[[#This Row],[Age]]&lt;=29,"Young Adult",Table1[[#This Row],[Age]]&lt;=45,"Adult",Table1[[#This Row],[Age]]&gt;=46,"Senior")</f>
        <v>Adult</v>
      </c>
      <c r="M414" t="str">
        <f>VLOOKUP(B414,customers!A$2:D$101,3,0)</f>
        <v>Udaipur</v>
      </c>
      <c r="N414" t="str">
        <f>VLOOKUP(B414,customers!$A$2:$D$101,4,0)</f>
        <v>Rajasthan</v>
      </c>
      <c r="O414" t="str">
        <f>VLOOKUP(C414,'products '!$A$2:$H$3072,2,0)</f>
        <v>Men</v>
      </c>
      <c r="P414" t="str">
        <f>VLOOKUP(C414,'products '!$A$2:$H$3072,3,0)</f>
        <v>Topwear</v>
      </c>
      <c r="Q414" t="str">
        <f>VLOOKUP(C414,'products '!$A$2:$H$3072,4,0)</f>
        <v>Jackets</v>
      </c>
      <c r="R414" t="str">
        <f>VLOOKUP(C414,'products '!$A$2:$H$3072,5,0)</f>
        <v>Roadster</v>
      </c>
      <c r="S414">
        <f>VLOOKUP(C414,'products '!$A$2:$H$3072,6,0)</f>
        <v>44</v>
      </c>
      <c r="T414" t="str">
        <f>VLOOKUP(C414,'products '!$A$2:$H$3072,7,0)</f>
        <v>Black</v>
      </c>
      <c r="U414">
        <f>VLOOKUP(C414,'products '!$A$2:$H$3072,8,0)</f>
        <v>4</v>
      </c>
    </row>
    <row r="415" spans="1:21" x14ac:dyDescent="0.3">
      <c r="A415" t="s">
        <v>3832</v>
      </c>
      <c r="B415" t="s">
        <v>3383</v>
      </c>
      <c r="C415" t="s">
        <v>2565</v>
      </c>
      <c r="D415" s="1">
        <f t="shared" ca="1" si="6"/>
        <v>44830</v>
      </c>
      <c r="E415" s="1" t="str">
        <f ca="1">TEXT(Table1[[#This Row],[Date]],"mmm")</f>
        <v>Sep</v>
      </c>
      <c r="F415" s="1" t="str">
        <f ca="1">TEXT(Table1[[#This Row],[Date]],"yyyy")</f>
        <v>2022</v>
      </c>
      <c r="G415" s="2">
        <v>475</v>
      </c>
      <c r="H415" s="2">
        <v>0.15</v>
      </c>
      <c r="I415" s="2" t="str" cm="1">
        <f t="array" ref="I415">_xlfn.IFS(Table1[[#This Row],[Discount]]&lt;=0.2,"Low",Table1[[#This Row],[Discount]]&lt;=0.4,"Medium",Table1[[#This Row],[Discount]]&gt;0.4,"High")</f>
        <v>Low</v>
      </c>
      <c r="J415" s="2">
        <f>Table1[[#This Row],[Original Price]]*(1-Table1[[#This Row],[Discount]])</f>
        <v>403.75</v>
      </c>
      <c r="K415">
        <f>VLOOKUP(B415,customers!$A$2:$D$101,2,0)</f>
        <v>39</v>
      </c>
      <c r="L415" t="str" cm="1">
        <f t="array" ref="L415">_xlfn.IFS(Table1[[#This Row],[Age]]&lt;=12,"Kids",Table1[[#This Row],[Age]]&lt;=19,"Teenage",Table1[[#This Row],[Age]]&lt;=29,"Young Adult",Table1[[#This Row],[Age]]&lt;=45,"Adult",Table1[[#This Row],[Age]]&gt;=46,"Senior")</f>
        <v>Adult</v>
      </c>
      <c r="M415" t="str">
        <f>VLOOKUP(B415,customers!A$2:D$101,3,0)</f>
        <v>Udaipur</v>
      </c>
      <c r="N415" t="str">
        <f>VLOOKUP(B415,customers!$A$2:$D$101,4,0)</f>
        <v>Rajasthan</v>
      </c>
      <c r="O415" t="str">
        <f>VLOOKUP(C415,'products '!$A$2:$H$3072,2,0)</f>
        <v>Men</v>
      </c>
      <c r="P415" t="str">
        <f>VLOOKUP(C415,'products '!$A$2:$H$3072,3,0)</f>
        <v>Topwear</v>
      </c>
      <c r="Q415" t="str">
        <f>VLOOKUP(C415,'products '!$A$2:$H$3072,4,0)</f>
        <v>Jackets</v>
      </c>
      <c r="R415" t="str">
        <f>VLOOKUP(C415,'products '!$A$2:$H$3072,5,0)</f>
        <v>Roadster</v>
      </c>
      <c r="S415">
        <f>VLOOKUP(C415,'products '!$A$2:$H$3072,6,0)</f>
        <v>44</v>
      </c>
      <c r="T415" t="str">
        <f>VLOOKUP(C415,'products '!$A$2:$H$3072,7,0)</f>
        <v>Black</v>
      </c>
      <c r="U415">
        <f>VLOOKUP(C415,'products '!$A$2:$H$3072,8,0)</f>
        <v>4</v>
      </c>
    </row>
    <row r="416" spans="1:21" x14ac:dyDescent="0.3">
      <c r="A416" t="s">
        <v>3833</v>
      </c>
      <c r="B416" t="s">
        <v>3384</v>
      </c>
      <c r="C416" t="s">
        <v>2566</v>
      </c>
      <c r="D416" s="1">
        <f t="shared" ca="1" si="6"/>
        <v>44881</v>
      </c>
      <c r="E416" s="1" t="str">
        <f ca="1">TEXT(Table1[[#This Row],[Date]],"mmm")</f>
        <v>Nov</v>
      </c>
      <c r="F416" s="1" t="str">
        <f ca="1">TEXT(Table1[[#This Row],[Date]],"yyyy")</f>
        <v>2022</v>
      </c>
      <c r="G416" s="2">
        <v>349</v>
      </c>
      <c r="H416" s="2">
        <v>0.15</v>
      </c>
      <c r="I416" s="2" t="str" cm="1">
        <f t="array" ref="I416">_xlfn.IFS(Table1[[#This Row],[Discount]]&lt;=0.2,"Low",Table1[[#This Row],[Discount]]&lt;=0.4,"Medium",Table1[[#This Row],[Discount]]&gt;0.4,"High")</f>
        <v>Low</v>
      </c>
      <c r="J416" s="2">
        <f>Table1[[#This Row],[Original Price]]*(1-Table1[[#This Row],[Discount]])</f>
        <v>296.64999999999998</v>
      </c>
      <c r="K416">
        <f>VLOOKUP(B416,customers!$A$2:$D$101,2,0)</f>
        <v>40</v>
      </c>
      <c r="L416" t="str" cm="1">
        <f t="array" ref="L416">_xlfn.IFS(Table1[[#This Row],[Age]]&lt;=12,"Kids",Table1[[#This Row],[Age]]&lt;=19,"Teenage",Table1[[#This Row],[Age]]&lt;=29,"Young Adult",Table1[[#This Row],[Age]]&lt;=45,"Adult",Table1[[#This Row],[Age]]&gt;=46,"Senior")</f>
        <v>Adult</v>
      </c>
      <c r="M416" t="str">
        <f>VLOOKUP(B416,customers!A$2:D$101,3,0)</f>
        <v>Udaipur</v>
      </c>
      <c r="N416" t="str">
        <f>VLOOKUP(B416,customers!$A$2:$D$101,4,0)</f>
        <v>Rajasthan</v>
      </c>
      <c r="O416" t="str">
        <f>VLOOKUP(C416,'products '!$A$2:$H$3072,2,0)</f>
        <v>Men</v>
      </c>
      <c r="P416" t="str">
        <f>VLOOKUP(C416,'products '!$A$2:$H$3072,3,0)</f>
        <v>Topwear</v>
      </c>
      <c r="Q416" t="str">
        <f>VLOOKUP(C416,'products '!$A$2:$H$3072,4,0)</f>
        <v>Jackets</v>
      </c>
      <c r="R416" t="str">
        <f>VLOOKUP(C416,'products '!$A$2:$H$3072,5,0)</f>
        <v>Roadster</v>
      </c>
      <c r="S416">
        <f>VLOOKUP(C416,'products '!$A$2:$H$3072,6,0)</f>
        <v>44</v>
      </c>
      <c r="T416" t="str">
        <f>VLOOKUP(C416,'products '!$A$2:$H$3072,7,0)</f>
        <v>Black</v>
      </c>
      <c r="U416">
        <f>VLOOKUP(C416,'products '!$A$2:$H$3072,8,0)</f>
        <v>5</v>
      </c>
    </row>
    <row r="417" spans="1:21" x14ac:dyDescent="0.3">
      <c r="A417" t="s">
        <v>3834</v>
      </c>
      <c r="B417" t="s">
        <v>3285</v>
      </c>
      <c r="C417" t="s">
        <v>2567</v>
      </c>
      <c r="D417" s="1">
        <f t="shared" ca="1" si="6"/>
        <v>44917</v>
      </c>
      <c r="E417" s="1" t="str">
        <f ca="1">TEXT(Table1[[#This Row],[Date]],"mmm")</f>
        <v>Dec</v>
      </c>
      <c r="F417" s="1" t="str">
        <f ca="1">TEXT(Table1[[#This Row],[Date]],"yyyy")</f>
        <v>2022</v>
      </c>
      <c r="G417" s="2">
        <v>350</v>
      </c>
      <c r="H417" s="2">
        <v>0.15</v>
      </c>
      <c r="I417" s="2" t="str" cm="1">
        <f t="array" ref="I417">_xlfn.IFS(Table1[[#This Row],[Discount]]&lt;=0.2,"Low",Table1[[#This Row],[Discount]]&lt;=0.4,"Medium",Table1[[#This Row],[Discount]]&gt;0.4,"High")</f>
        <v>Low</v>
      </c>
      <c r="J417" s="2">
        <f>Table1[[#This Row],[Original Price]]*(1-Table1[[#This Row],[Discount]])</f>
        <v>297.5</v>
      </c>
      <c r="K417">
        <f>VLOOKUP(B417,customers!$A$2:$D$101,2,0)</f>
        <v>30</v>
      </c>
      <c r="L417" t="str" cm="1">
        <f t="array" ref="L417">_xlfn.IFS(Table1[[#This Row],[Age]]&lt;=12,"Kids",Table1[[#This Row],[Age]]&lt;=19,"Teenage",Table1[[#This Row],[Age]]&lt;=29,"Young Adult",Table1[[#This Row],[Age]]&lt;=45,"Adult",Table1[[#This Row],[Age]]&gt;=46,"Senior")</f>
        <v>Adult</v>
      </c>
      <c r="M417" t="str">
        <f>VLOOKUP(B417,customers!A$2:D$101,3,0)</f>
        <v>Mumbai</v>
      </c>
      <c r="N417" t="str">
        <f>VLOOKUP(B417,customers!$A$2:$D$101,4,0)</f>
        <v>Maharashtra</v>
      </c>
      <c r="O417" t="str">
        <f>VLOOKUP(C417,'products '!$A$2:$H$3072,2,0)</f>
        <v>Men</v>
      </c>
      <c r="P417" t="str">
        <f>VLOOKUP(C417,'products '!$A$2:$H$3072,3,0)</f>
        <v>Topwear</v>
      </c>
      <c r="Q417" t="str">
        <f>VLOOKUP(C417,'products '!$A$2:$H$3072,4,0)</f>
        <v>Jackets</v>
      </c>
      <c r="R417" t="str">
        <f>VLOOKUP(C417,'products '!$A$2:$H$3072,5,0)</f>
        <v>Roadster</v>
      </c>
      <c r="S417">
        <f>VLOOKUP(C417,'products '!$A$2:$H$3072,6,0)</f>
        <v>40</v>
      </c>
      <c r="T417" t="str">
        <f>VLOOKUP(C417,'products '!$A$2:$H$3072,7,0)</f>
        <v>Beige</v>
      </c>
      <c r="U417">
        <f>VLOOKUP(C417,'products '!$A$2:$H$3072,8,0)</f>
        <v>5</v>
      </c>
    </row>
    <row r="418" spans="1:21" x14ac:dyDescent="0.3">
      <c r="A418" t="s">
        <v>3835</v>
      </c>
      <c r="B418" t="s">
        <v>3286</v>
      </c>
      <c r="C418" t="s">
        <v>2568</v>
      </c>
      <c r="D418" s="1">
        <f t="shared" ca="1" si="6"/>
        <v>44971</v>
      </c>
      <c r="E418" s="1" t="str">
        <f ca="1">TEXT(Table1[[#This Row],[Date]],"mmm")</f>
        <v>Feb</v>
      </c>
      <c r="F418" s="1" t="str">
        <f ca="1">TEXT(Table1[[#This Row],[Date]],"yyyy")</f>
        <v>2023</v>
      </c>
      <c r="G418" s="2">
        <v>351</v>
      </c>
      <c r="H418" s="2">
        <v>0.35</v>
      </c>
      <c r="I418" s="2" t="str" cm="1">
        <f t="array" ref="I418">_xlfn.IFS(Table1[[#This Row],[Discount]]&lt;=0.2,"Low",Table1[[#This Row],[Discount]]&lt;=0.4,"Medium",Table1[[#This Row],[Discount]]&gt;0.4,"High")</f>
        <v>Medium</v>
      </c>
      <c r="J418" s="2">
        <f>Table1[[#This Row],[Original Price]]*(1-Table1[[#This Row],[Discount]])</f>
        <v>228.15</v>
      </c>
      <c r="K418">
        <f>VLOOKUP(B418,customers!$A$2:$D$101,2,0)</f>
        <v>35</v>
      </c>
      <c r="L418" t="str" cm="1">
        <f t="array" ref="L418">_xlfn.IFS(Table1[[#This Row],[Age]]&lt;=12,"Kids",Table1[[#This Row],[Age]]&lt;=19,"Teenage",Table1[[#This Row],[Age]]&lt;=29,"Young Adult",Table1[[#This Row],[Age]]&lt;=45,"Adult",Table1[[#This Row],[Age]]&gt;=46,"Senior")</f>
        <v>Adult</v>
      </c>
      <c r="M418" t="str">
        <f>VLOOKUP(B418,customers!A$2:D$101,3,0)</f>
        <v>Mumbai</v>
      </c>
      <c r="N418" t="str">
        <f>VLOOKUP(B418,customers!$A$2:$D$101,4,0)</f>
        <v>Maharashtra</v>
      </c>
      <c r="O418" t="str">
        <f>VLOOKUP(C418,'products '!$A$2:$H$3072,2,0)</f>
        <v>Men</v>
      </c>
      <c r="P418" t="str">
        <f>VLOOKUP(C418,'products '!$A$2:$H$3072,3,0)</f>
        <v>Topwear</v>
      </c>
      <c r="Q418" t="str">
        <f>VLOOKUP(C418,'products '!$A$2:$H$3072,4,0)</f>
        <v>Jackets</v>
      </c>
      <c r="R418" t="str">
        <f>VLOOKUP(C418,'products '!$A$2:$H$3072,5,0)</f>
        <v>Roadster</v>
      </c>
      <c r="S418">
        <f>VLOOKUP(C418,'products '!$A$2:$H$3072,6,0)</f>
        <v>40</v>
      </c>
      <c r="T418" t="str">
        <f>VLOOKUP(C418,'products '!$A$2:$H$3072,7,0)</f>
        <v>Beige</v>
      </c>
      <c r="U418">
        <f>VLOOKUP(C418,'products '!$A$2:$H$3072,8,0)</f>
        <v>3</v>
      </c>
    </row>
    <row r="419" spans="1:21" x14ac:dyDescent="0.3">
      <c r="A419" t="s">
        <v>3836</v>
      </c>
      <c r="B419" t="s">
        <v>3287</v>
      </c>
      <c r="C419" t="s">
        <v>2569</v>
      </c>
      <c r="D419" s="1">
        <f t="shared" ca="1" si="6"/>
        <v>44643</v>
      </c>
      <c r="E419" s="1" t="str">
        <f ca="1">TEXT(Table1[[#This Row],[Date]],"mmm")</f>
        <v>Mar</v>
      </c>
      <c r="F419" s="1" t="str">
        <f ca="1">TEXT(Table1[[#This Row],[Date]],"yyyy")</f>
        <v>2022</v>
      </c>
      <c r="G419" s="2">
        <v>352</v>
      </c>
      <c r="H419" s="2">
        <v>0.35</v>
      </c>
      <c r="I419" s="2" t="str" cm="1">
        <f t="array" ref="I419">_xlfn.IFS(Table1[[#This Row],[Discount]]&lt;=0.2,"Low",Table1[[#This Row],[Discount]]&lt;=0.4,"Medium",Table1[[#This Row],[Discount]]&gt;0.4,"High")</f>
        <v>Medium</v>
      </c>
      <c r="J419" s="2">
        <f>Table1[[#This Row],[Original Price]]*(1-Table1[[#This Row],[Discount]])</f>
        <v>228.8</v>
      </c>
      <c r="K419">
        <f>VLOOKUP(B419,customers!$A$2:$D$101,2,0)</f>
        <v>36</v>
      </c>
      <c r="L419" t="str" cm="1">
        <f t="array" ref="L419">_xlfn.IFS(Table1[[#This Row],[Age]]&lt;=12,"Kids",Table1[[#This Row],[Age]]&lt;=19,"Teenage",Table1[[#This Row],[Age]]&lt;=29,"Young Adult",Table1[[#This Row],[Age]]&lt;=45,"Adult",Table1[[#This Row],[Age]]&gt;=46,"Senior")</f>
        <v>Adult</v>
      </c>
      <c r="M419" t="str">
        <f>VLOOKUP(B419,customers!A$2:D$101,3,0)</f>
        <v>Mumbai</v>
      </c>
      <c r="N419" t="str">
        <f>VLOOKUP(B419,customers!$A$2:$D$101,4,0)</f>
        <v>Maharashtra</v>
      </c>
      <c r="O419" t="str">
        <f>VLOOKUP(C419,'products '!$A$2:$H$3072,2,0)</f>
        <v>Men</v>
      </c>
      <c r="P419" t="str">
        <f>VLOOKUP(C419,'products '!$A$2:$H$3072,3,0)</f>
        <v>Topwear</v>
      </c>
      <c r="Q419" t="str">
        <f>VLOOKUP(C419,'products '!$A$2:$H$3072,4,0)</f>
        <v>Jackets</v>
      </c>
      <c r="R419" t="str">
        <f>VLOOKUP(C419,'products '!$A$2:$H$3072,5,0)</f>
        <v>Roadster</v>
      </c>
      <c r="S419">
        <f>VLOOKUP(C419,'products '!$A$2:$H$3072,6,0)</f>
        <v>40</v>
      </c>
      <c r="T419" t="str">
        <f>VLOOKUP(C419,'products '!$A$2:$H$3072,7,0)</f>
        <v>Beige</v>
      </c>
      <c r="U419">
        <f>VLOOKUP(C419,'products '!$A$2:$H$3072,8,0)</f>
        <v>5</v>
      </c>
    </row>
    <row r="420" spans="1:21" x14ac:dyDescent="0.3">
      <c r="A420" t="s">
        <v>3837</v>
      </c>
      <c r="B420" t="s">
        <v>3288</v>
      </c>
      <c r="C420" t="s">
        <v>2570</v>
      </c>
      <c r="D420" s="1">
        <f t="shared" ca="1" si="6"/>
        <v>44223</v>
      </c>
      <c r="E420" s="1" t="str">
        <f ca="1">TEXT(Table1[[#This Row],[Date]],"mmm")</f>
        <v>Jan</v>
      </c>
      <c r="F420" s="1" t="str">
        <f ca="1">TEXT(Table1[[#This Row],[Date]],"yyyy")</f>
        <v>2021</v>
      </c>
      <c r="G420" s="2">
        <v>2245</v>
      </c>
      <c r="H420" s="2">
        <v>0.35</v>
      </c>
      <c r="I420" s="2" t="str" cm="1">
        <f t="array" ref="I420">_xlfn.IFS(Table1[[#This Row],[Discount]]&lt;=0.2,"Low",Table1[[#This Row],[Discount]]&lt;=0.4,"Medium",Table1[[#This Row],[Discount]]&gt;0.4,"High")</f>
        <v>Medium</v>
      </c>
      <c r="J420" s="2">
        <f>Table1[[#This Row],[Original Price]]*(1-Table1[[#This Row],[Discount]])</f>
        <v>1459.25</v>
      </c>
      <c r="K420">
        <f>VLOOKUP(B420,customers!$A$2:$D$101,2,0)</f>
        <v>40</v>
      </c>
      <c r="L420" t="str" cm="1">
        <f t="array" ref="L420">_xlfn.IFS(Table1[[#This Row],[Age]]&lt;=12,"Kids",Table1[[#This Row],[Age]]&lt;=19,"Teenage",Table1[[#This Row],[Age]]&lt;=29,"Young Adult",Table1[[#This Row],[Age]]&lt;=45,"Adult",Table1[[#This Row],[Age]]&gt;=46,"Senior")</f>
        <v>Adult</v>
      </c>
      <c r="M420" t="str">
        <f>VLOOKUP(B420,customers!A$2:D$101,3,0)</f>
        <v>Pune</v>
      </c>
      <c r="N420" t="str">
        <f>VLOOKUP(B420,customers!$A$2:$D$101,4,0)</f>
        <v>Maharashtra</v>
      </c>
      <c r="O420" t="str">
        <f>VLOOKUP(C420,'products '!$A$2:$H$3072,2,0)</f>
        <v>Men</v>
      </c>
      <c r="P420" t="str">
        <f>VLOOKUP(C420,'products '!$A$2:$H$3072,3,0)</f>
        <v>Topwear</v>
      </c>
      <c r="Q420" t="str">
        <f>VLOOKUP(C420,'products '!$A$2:$H$3072,4,0)</f>
        <v>Jackets</v>
      </c>
      <c r="R420" t="str">
        <f>VLOOKUP(C420,'products '!$A$2:$H$3072,5,0)</f>
        <v>Puma</v>
      </c>
      <c r="S420">
        <f>VLOOKUP(C420,'products '!$A$2:$H$3072,6,0)</f>
        <v>40</v>
      </c>
      <c r="T420" t="str">
        <f>VLOOKUP(C420,'products '!$A$2:$H$3072,7,0)</f>
        <v>Beige</v>
      </c>
      <c r="U420">
        <f>VLOOKUP(C420,'products '!$A$2:$H$3072,8,0)</f>
        <v>5</v>
      </c>
    </row>
    <row r="421" spans="1:21" x14ac:dyDescent="0.3">
      <c r="A421" t="s">
        <v>3838</v>
      </c>
      <c r="B421" t="s">
        <v>3289</v>
      </c>
      <c r="C421" t="s">
        <v>2571</v>
      </c>
      <c r="D421" s="1">
        <f t="shared" ca="1" si="6"/>
        <v>44218</v>
      </c>
      <c r="E421" s="1" t="str">
        <f ca="1">TEXT(Table1[[#This Row],[Date]],"mmm")</f>
        <v>Jan</v>
      </c>
      <c r="F421" s="1" t="str">
        <f ca="1">TEXT(Table1[[#This Row],[Date]],"yyyy")</f>
        <v>2021</v>
      </c>
      <c r="G421" s="2">
        <v>2135</v>
      </c>
      <c r="H421" s="2">
        <v>0.35</v>
      </c>
      <c r="I421" s="2" t="str" cm="1">
        <f t="array" ref="I421">_xlfn.IFS(Table1[[#This Row],[Discount]]&lt;=0.2,"Low",Table1[[#This Row],[Discount]]&lt;=0.4,"Medium",Table1[[#This Row],[Discount]]&gt;0.4,"High")</f>
        <v>Medium</v>
      </c>
      <c r="J421" s="2">
        <f>Table1[[#This Row],[Original Price]]*(1-Table1[[#This Row],[Discount]])</f>
        <v>1387.75</v>
      </c>
      <c r="K421">
        <f>VLOOKUP(B421,customers!$A$2:$D$101,2,0)</f>
        <v>25</v>
      </c>
      <c r="L421" t="str" cm="1">
        <f t="array" ref="L421">_xlfn.IFS(Table1[[#This Row],[Age]]&lt;=12,"Kids",Table1[[#This Row],[Age]]&lt;=19,"Teenage",Table1[[#This Row],[Age]]&lt;=29,"Young Adult",Table1[[#This Row],[Age]]&lt;=45,"Adult",Table1[[#This Row],[Age]]&gt;=46,"Senior")</f>
        <v>Young Adult</v>
      </c>
      <c r="M421" t="str">
        <f>VLOOKUP(B421,customers!A$2:D$101,3,0)</f>
        <v>Pune</v>
      </c>
      <c r="N421" t="str">
        <f>VLOOKUP(B421,customers!$A$2:$D$101,4,0)</f>
        <v>Maharashtra</v>
      </c>
      <c r="O421" t="str">
        <f>VLOOKUP(C421,'products '!$A$2:$H$3072,2,0)</f>
        <v>Men</v>
      </c>
      <c r="P421" t="str">
        <f>VLOOKUP(C421,'products '!$A$2:$H$3072,3,0)</f>
        <v>Topwear</v>
      </c>
      <c r="Q421" t="str">
        <f>VLOOKUP(C421,'products '!$A$2:$H$3072,4,0)</f>
        <v>Jackets</v>
      </c>
      <c r="R421" t="str">
        <f>VLOOKUP(C421,'products '!$A$2:$H$3072,5,0)</f>
        <v>Puma</v>
      </c>
      <c r="S421">
        <f>VLOOKUP(C421,'products '!$A$2:$H$3072,6,0)</f>
        <v>38</v>
      </c>
      <c r="T421" t="str">
        <f>VLOOKUP(C421,'products '!$A$2:$H$3072,7,0)</f>
        <v>Beige</v>
      </c>
      <c r="U421">
        <f>VLOOKUP(C421,'products '!$A$2:$H$3072,8,0)</f>
        <v>4</v>
      </c>
    </row>
    <row r="422" spans="1:21" x14ac:dyDescent="0.3">
      <c r="A422" t="s">
        <v>3839</v>
      </c>
      <c r="B422" t="s">
        <v>3290</v>
      </c>
      <c r="C422" t="s">
        <v>2572</v>
      </c>
      <c r="D422" s="1">
        <f t="shared" ca="1" si="6"/>
        <v>44843</v>
      </c>
      <c r="E422" s="1" t="str">
        <f ca="1">TEXT(Table1[[#This Row],[Date]],"mmm")</f>
        <v>Oct</v>
      </c>
      <c r="F422" s="1" t="str">
        <f ca="1">TEXT(Table1[[#This Row],[Date]],"yyyy")</f>
        <v>2022</v>
      </c>
      <c r="G422" s="2">
        <v>1245</v>
      </c>
      <c r="H422" s="2">
        <v>0.55000000000000004</v>
      </c>
      <c r="I422" s="2" t="str" cm="1">
        <f t="array" ref="I422">_xlfn.IFS(Table1[[#This Row],[Discount]]&lt;=0.2,"Low",Table1[[#This Row],[Discount]]&lt;=0.4,"Medium",Table1[[#This Row],[Discount]]&gt;0.4,"High")</f>
        <v>High</v>
      </c>
      <c r="J422" s="2">
        <f>Table1[[#This Row],[Original Price]]*(1-Table1[[#This Row],[Discount]])</f>
        <v>560.25</v>
      </c>
      <c r="K422">
        <f>VLOOKUP(B422,customers!$A$2:$D$101,2,0)</f>
        <v>16</v>
      </c>
      <c r="L422" t="str" cm="1">
        <f t="array" ref="L422">_xlfn.IFS(Table1[[#This Row],[Age]]&lt;=12,"Kids",Table1[[#This Row],[Age]]&lt;=19,"Teenage",Table1[[#This Row],[Age]]&lt;=29,"Young Adult",Table1[[#This Row],[Age]]&lt;=45,"Adult",Table1[[#This Row],[Age]]&gt;=46,"Senior")</f>
        <v>Teenage</v>
      </c>
      <c r="M422" t="str">
        <f>VLOOKUP(B422,customers!A$2:D$101,3,0)</f>
        <v>Pune</v>
      </c>
      <c r="N422" t="str">
        <f>VLOOKUP(B422,customers!$A$2:$D$101,4,0)</f>
        <v>Maharashtra</v>
      </c>
      <c r="O422" t="str">
        <f>VLOOKUP(C422,'products '!$A$2:$H$3072,2,0)</f>
        <v>Men</v>
      </c>
      <c r="P422" t="str">
        <f>VLOOKUP(C422,'products '!$A$2:$H$3072,3,0)</f>
        <v>Topwear</v>
      </c>
      <c r="Q422" t="str">
        <f>VLOOKUP(C422,'products '!$A$2:$H$3072,4,0)</f>
        <v>Jackets</v>
      </c>
      <c r="R422" t="str">
        <f>VLOOKUP(C422,'products '!$A$2:$H$3072,5,0)</f>
        <v>Puma</v>
      </c>
      <c r="S422">
        <f>VLOOKUP(C422,'products '!$A$2:$H$3072,6,0)</f>
        <v>38</v>
      </c>
      <c r="T422" t="str">
        <f>VLOOKUP(C422,'products '!$A$2:$H$3072,7,0)</f>
        <v>Beige</v>
      </c>
      <c r="U422">
        <f>VLOOKUP(C422,'products '!$A$2:$H$3072,8,0)</f>
        <v>3</v>
      </c>
    </row>
    <row r="423" spans="1:21" x14ac:dyDescent="0.3">
      <c r="A423" t="s">
        <v>3840</v>
      </c>
      <c r="B423" t="s">
        <v>3291</v>
      </c>
      <c r="C423" t="s">
        <v>2573</v>
      </c>
      <c r="D423" s="1">
        <f t="shared" ca="1" si="6"/>
        <v>44807</v>
      </c>
      <c r="E423" s="1" t="str">
        <f ca="1">TEXT(Table1[[#This Row],[Date]],"mmm")</f>
        <v>Sep</v>
      </c>
      <c r="F423" s="1" t="str">
        <f ca="1">TEXT(Table1[[#This Row],[Date]],"yyyy")</f>
        <v>2022</v>
      </c>
      <c r="G423" s="2">
        <v>2145</v>
      </c>
      <c r="H423" s="2">
        <v>0.55000000000000004</v>
      </c>
      <c r="I423" s="2" t="str" cm="1">
        <f t="array" ref="I423">_xlfn.IFS(Table1[[#This Row],[Discount]]&lt;=0.2,"Low",Table1[[#This Row],[Discount]]&lt;=0.4,"Medium",Table1[[#This Row],[Discount]]&gt;0.4,"High")</f>
        <v>High</v>
      </c>
      <c r="J423" s="2">
        <f>Table1[[#This Row],[Original Price]]*(1-Table1[[#This Row],[Discount]])</f>
        <v>965.24999999999989</v>
      </c>
      <c r="K423">
        <f>VLOOKUP(B423,customers!$A$2:$D$101,2,0)</f>
        <v>23</v>
      </c>
      <c r="L423" t="str" cm="1">
        <f t="array" ref="L423">_xlfn.IFS(Table1[[#This Row],[Age]]&lt;=12,"Kids",Table1[[#This Row],[Age]]&lt;=19,"Teenage",Table1[[#This Row],[Age]]&lt;=29,"Young Adult",Table1[[#This Row],[Age]]&lt;=45,"Adult",Table1[[#This Row],[Age]]&gt;=46,"Senior")</f>
        <v>Young Adult</v>
      </c>
      <c r="M423" t="str">
        <f>VLOOKUP(B423,customers!A$2:D$101,3,0)</f>
        <v>Pune</v>
      </c>
      <c r="N423" t="str">
        <f>VLOOKUP(B423,customers!$A$2:$D$101,4,0)</f>
        <v>Maharashtra</v>
      </c>
      <c r="O423" t="str">
        <f>VLOOKUP(C423,'products '!$A$2:$H$3072,2,0)</f>
        <v>Men</v>
      </c>
      <c r="P423" t="str">
        <f>VLOOKUP(C423,'products '!$A$2:$H$3072,3,0)</f>
        <v>Topwear</v>
      </c>
      <c r="Q423" t="str">
        <f>VLOOKUP(C423,'products '!$A$2:$H$3072,4,0)</f>
        <v>Jackets</v>
      </c>
      <c r="R423" t="str">
        <f>VLOOKUP(C423,'products '!$A$2:$H$3072,5,0)</f>
        <v>Puma</v>
      </c>
      <c r="S423">
        <f>VLOOKUP(C423,'products '!$A$2:$H$3072,6,0)</f>
        <v>38</v>
      </c>
      <c r="T423" t="str">
        <f>VLOOKUP(C423,'products '!$A$2:$H$3072,7,0)</f>
        <v>Beige</v>
      </c>
      <c r="U423">
        <f>VLOOKUP(C423,'products '!$A$2:$H$3072,8,0)</f>
        <v>3</v>
      </c>
    </row>
    <row r="424" spans="1:21" x14ac:dyDescent="0.3">
      <c r="A424" t="s">
        <v>3841</v>
      </c>
      <c r="B424" t="s">
        <v>3292</v>
      </c>
      <c r="C424" t="s">
        <v>2574</v>
      </c>
      <c r="D424" s="1">
        <f t="shared" ca="1" si="6"/>
        <v>44591</v>
      </c>
      <c r="E424" s="1" t="str">
        <f ca="1">TEXT(Table1[[#This Row],[Date]],"mmm")</f>
        <v>Jan</v>
      </c>
      <c r="F424" s="1" t="str">
        <f ca="1">TEXT(Table1[[#This Row],[Date]],"yyyy")</f>
        <v>2022</v>
      </c>
      <c r="G424" s="2">
        <v>2356</v>
      </c>
      <c r="H424" s="2">
        <v>0.55000000000000004</v>
      </c>
      <c r="I424" s="2" t="str" cm="1">
        <f t="array" ref="I424">_xlfn.IFS(Table1[[#This Row],[Discount]]&lt;=0.2,"Low",Table1[[#This Row],[Discount]]&lt;=0.4,"Medium",Table1[[#This Row],[Discount]]&gt;0.4,"High")</f>
        <v>High</v>
      </c>
      <c r="J424" s="2">
        <f>Table1[[#This Row],[Original Price]]*(1-Table1[[#This Row],[Discount]])</f>
        <v>1060.1999999999998</v>
      </c>
      <c r="K424">
        <f>VLOOKUP(B424,customers!$A$2:$D$101,2,0)</f>
        <v>22</v>
      </c>
      <c r="L424" t="str" cm="1">
        <f t="array" ref="L424">_xlfn.IFS(Table1[[#This Row],[Age]]&lt;=12,"Kids",Table1[[#This Row],[Age]]&lt;=19,"Teenage",Table1[[#This Row],[Age]]&lt;=29,"Young Adult",Table1[[#This Row],[Age]]&lt;=45,"Adult",Table1[[#This Row],[Age]]&gt;=46,"Senior")</f>
        <v>Young Adult</v>
      </c>
      <c r="M424" t="str">
        <f>VLOOKUP(B424,customers!A$2:D$101,3,0)</f>
        <v>Pune</v>
      </c>
      <c r="N424" t="str">
        <f>VLOOKUP(B424,customers!$A$2:$D$101,4,0)</f>
        <v>Maharashtra</v>
      </c>
      <c r="O424" t="str">
        <f>VLOOKUP(C424,'products '!$A$2:$H$3072,2,0)</f>
        <v>Men</v>
      </c>
      <c r="P424" t="str">
        <f>VLOOKUP(C424,'products '!$A$2:$H$3072,3,0)</f>
        <v>Topwear</v>
      </c>
      <c r="Q424" t="str">
        <f>VLOOKUP(C424,'products '!$A$2:$H$3072,4,0)</f>
        <v>Jackets</v>
      </c>
      <c r="R424" t="str">
        <f>VLOOKUP(C424,'products '!$A$2:$H$3072,5,0)</f>
        <v>Puma</v>
      </c>
      <c r="S424">
        <f>VLOOKUP(C424,'products '!$A$2:$H$3072,6,0)</f>
        <v>38</v>
      </c>
      <c r="T424" t="str">
        <f>VLOOKUP(C424,'products '!$A$2:$H$3072,7,0)</f>
        <v>Beige</v>
      </c>
      <c r="U424">
        <f>VLOOKUP(C424,'products '!$A$2:$H$3072,8,0)</f>
        <v>3</v>
      </c>
    </row>
    <row r="425" spans="1:21" x14ac:dyDescent="0.3">
      <c r="A425" t="s">
        <v>3842</v>
      </c>
      <c r="B425" t="s">
        <v>3293</v>
      </c>
      <c r="C425" t="s">
        <v>2575</v>
      </c>
      <c r="D425" s="1">
        <f t="shared" ca="1" si="6"/>
        <v>44973</v>
      </c>
      <c r="E425" s="1" t="str">
        <f ca="1">TEXT(Table1[[#This Row],[Date]],"mmm")</f>
        <v>Feb</v>
      </c>
      <c r="F425" s="1" t="str">
        <f ca="1">TEXT(Table1[[#This Row],[Date]],"yyyy")</f>
        <v>2023</v>
      </c>
      <c r="G425" s="2">
        <v>2235</v>
      </c>
      <c r="H425" s="2">
        <v>0.55000000000000004</v>
      </c>
      <c r="I425" s="2" t="str" cm="1">
        <f t="array" ref="I425">_xlfn.IFS(Table1[[#This Row],[Discount]]&lt;=0.2,"Low",Table1[[#This Row],[Discount]]&lt;=0.4,"Medium",Table1[[#This Row],[Discount]]&gt;0.4,"High")</f>
        <v>High</v>
      </c>
      <c r="J425" s="2">
        <f>Table1[[#This Row],[Original Price]]*(1-Table1[[#This Row],[Discount]])</f>
        <v>1005.7499999999999</v>
      </c>
      <c r="K425">
        <f>VLOOKUP(B425,customers!$A$2:$D$101,2,0)</f>
        <v>17</v>
      </c>
      <c r="L425" t="str" cm="1">
        <f t="array" ref="L425">_xlfn.IFS(Table1[[#This Row],[Age]]&lt;=12,"Kids",Table1[[#This Row],[Age]]&lt;=19,"Teenage",Table1[[#This Row],[Age]]&lt;=29,"Young Adult",Table1[[#This Row],[Age]]&lt;=45,"Adult",Table1[[#This Row],[Age]]&gt;=46,"Senior")</f>
        <v>Teenage</v>
      </c>
      <c r="M425" t="str">
        <f>VLOOKUP(B425,customers!A$2:D$101,3,0)</f>
        <v>Hyderabad</v>
      </c>
      <c r="N425" t="str">
        <f>VLOOKUP(B425,customers!$A$2:$D$101,4,0)</f>
        <v>Telangana</v>
      </c>
      <c r="O425" t="str">
        <f>VLOOKUP(C425,'products '!$A$2:$H$3072,2,0)</f>
        <v>Men</v>
      </c>
      <c r="P425" t="str">
        <f>VLOOKUP(C425,'products '!$A$2:$H$3072,3,0)</f>
        <v>Topwear</v>
      </c>
      <c r="Q425" t="str">
        <f>VLOOKUP(C425,'products '!$A$2:$H$3072,4,0)</f>
        <v>Jackets</v>
      </c>
      <c r="R425" t="str">
        <f>VLOOKUP(C425,'products '!$A$2:$H$3072,5,0)</f>
        <v>Puma</v>
      </c>
      <c r="S425">
        <f>VLOOKUP(C425,'products '!$A$2:$H$3072,6,0)</f>
        <v>38</v>
      </c>
      <c r="T425" t="str">
        <f>VLOOKUP(C425,'products '!$A$2:$H$3072,7,0)</f>
        <v>Navy Blue</v>
      </c>
      <c r="U425">
        <f>VLOOKUP(C425,'products '!$A$2:$H$3072,8,0)</f>
        <v>3</v>
      </c>
    </row>
    <row r="426" spans="1:21" x14ac:dyDescent="0.3">
      <c r="A426" t="s">
        <v>3843</v>
      </c>
      <c r="B426" t="s">
        <v>3294</v>
      </c>
      <c r="C426" t="s">
        <v>2576</v>
      </c>
      <c r="D426" s="1">
        <f t="shared" ca="1" si="6"/>
        <v>44216</v>
      </c>
      <c r="E426" s="1" t="str">
        <f ca="1">TEXT(Table1[[#This Row],[Date]],"mmm")</f>
        <v>Jan</v>
      </c>
      <c r="F426" s="1" t="str">
        <f ca="1">TEXT(Table1[[#This Row],[Date]],"yyyy")</f>
        <v>2021</v>
      </c>
      <c r="G426" s="2">
        <v>2252</v>
      </c>
      <c r="H426" s="2">
        <v>0.5</v>
      </c>
      <c r="I426" s="2" t="str" cm="1">
        <f t="array" ref="I426">_xlfn.IFS(Table1[[#This Row],[Discount]]&lt;=0.2,"Low",Table1[[#This Row],[Discount]]&lt;=0.4,"Medium",Table1[[#This Row],[Discount]]&gt;0.4,"High")</f>
        <v>High</v>
      </c>
      <c r="J426" s="2">
        <f>Table1[[#This Row],[Original Price]]*(1-Table1[[#This Row],[Discount]])</f>
        <v>1126</v>
      </c>
      <c r="K426">
        <f>VLOOKUP(B426,customers!$A$2:$D$101,2,0)</f>
        <v>19</v>
      </c>
      <c r="L426" t="str" cm="1">
        <f t="array" ref="L426">_xlfn.IFS(Table1[[#This Row],[Age]]&lt;=12,"Kids",Table1[[#This Row],[Age]]&lt;=19,"Teenage",Table1[[#This Row],[Age]]&lt;=29,"Young Adult",Table1[[#This Row],[Age]]&lt;=45,"Adult",Table1[[#This Row],[Age]]&gt;=46,"Senior")</f>
        <v>Teenage</v>
      </c>
      <c r="M426" t="str">
        <f>VLOOKUP(B426,customers!A$2:D$101,3,0)</f>
        <v>Hyderabad</v>
      </c>
      <c r="N426" t="str">
        <f>VLOOKUP(B426,customers!$A$2:$D$101,4,0)</f>
        <v>Telangana</v>
      </c>
      <c r="O426" t="str">
        <f>VLOOKUP(C426,'products '!$A$2:$H$3072,2,0)</f>
        <v>Men</v>
      </c>
      <c r="P426" t="str">
        <f>VLOOKUP(C426,'products '!$A$2:$H$3072,3,0)</f>
        <v>Topwear</v>
      </c>
      <c r="Q426" t="str">
        <f>VLOOKUP(C426,'products '!$A$2:$H$3072,4,0)</f>
        <v>Jackets</v>
      </c>
      <c r="R426" t="str">
        <f>VLOOKUP(C426,'products '!$A$2:$H$3072,5,0)</f>
        <v>Puma</v>
      </c>
      <c r="S426">
        <f>VLOOKUP(C426,'products '!$A$2:$H$3072,6,0)</f>
        <v>38</v>
      </c>
      <c r="T426" t="str">
        <f>VLOOKUP(C426,'products '!$A$2:$H$3072,7,0)</f>
        <v>Navy Blue</v>
      </c>
      <c r="U426">
        <f>VLOOKUP(C426,'products '!$A$2:$H$3072,8,0)</f>
        <v>3</v>
      </c>
    </row>
    <row r="427" spans="1:21" x14ac:dyDescent="0.3">
      <c r="A427" t="s">
        <v>3844</v>
      </c>
      <c r="B427" t="s">
        <v>3295</v>
      </c>
      <c r="C427" t="s">
        <v>2577</v>
      </c>
      <c r="D427" s="1">
        <f t="shared" ca="1" si="6"/>
        <v>44693</v>
      </c>
      <c r="E427" s="1" t="str">
        <f ca="1">TEXT(Table1[[#This Row],[Date]],"mmm")</f>
        <v>May</v>
      </c>
      <c r="F427" s="1" t="str">
        <f ca="1">TEXT(Table1[[#This Row],[Date]],"yyyy")</f>
        <v>2022</v>
      </c>
      <c r="G427" s="2">
        <v>2452</v>
      </c>
      <c r="H427" s="2">
        <v>0.5</v>
      </c>
      <c r="I427" s="2" t="str" cm="1">
        <f t="array" ref="I427">_xlfn.IFS(Table1[[#This Row],[Discount]]&lt;=0.2,"Low",Table1[[#This Row],[Discount]]&lt;=0.4,"Medium",Table1[[#This Row],[Discount]]&gt;0.4,"High")</f>
        <v>High</v>
      </c>
      <c r="J427" s="2">
        <f>Table1[[#This Row],[Original Price]]*(1-Table1[[#This Row],[Discount]])</f>
        <v>1226</v>
      </c>
      <c r="K427">
        <f>VLOOKUP(B427,customers!$A$2:$D$101,2,0)</f>
        <v>18</v>
      </c>
      <c r="L427" t="str" cm="1">
        <f t="array" ref="L427">_xlfn.IFS(Table1[[#This Row],[Age]]&lt;=12,"Kids",Table1[[#This Row],[Age]]&lt;=19,"Teenage",Table1[[#This Row],[Age]]&lt;=29,"Young Adult",Table1[[#This Row],[Age]]&lt;=45,"Adult",Table1[[#This Row],[Age]]&gt;=46,"Senior")</f>
        <v>Teenage</v>
      </c>
      <c r="M427" t="str">
        <f>VLOOKUP(B427,customers!A$2:D$101,3,0)</f>
        <v>Hyderabad</v>
      </c>
      <c r="N427" t="str">
        <f>VLOOKUP(B427,customers!$A$2:$D$101,4,0)</f>
        <v>Telangana</v>
      </c>
      <c r="O427" t="str">
        <f>VLOOKUP(C427,'products '!$A$2:$H$3072,2,0)</f>
        <v>Men</v>
      </c>
      <c r="P427" t="str">
        <f>VLOOKUP(C427,'products '!$A$2:$H$3072,3,0)</f>
        <v>Topwear</v>
      </c>
      <c r="Q427" t="str">
        <f>VLOOKUP(C427,'products '!$A$2:$H$3072,4,0)</f>
        <v>Jackets</v>
      </c>
      <c r="R427" t="str">
        <f>VLOOKUP(C427,'products '!$A$2:$H$3072,5,0)</f>
        <v>Puma</v>
      </c>
      <c r="S427">
        <f>VLOOKUP(C427,'products '!$A$2:$H$3072,6,0)</f>
        <v>42</v>
      </c>
      <c r="T427" t="str">
        <f>VLOOKUP(C427,'products '!$A$2:$H$3072,7,0)</f>
        <v>Navy Blue</v>
      </c>
      <c r="U427">
        <f>VLOOKUP(C427,'products '!$A$2:$H$3072,8,0)</f>
        <v>3</v>
      </c>
    </row>
    <row r="428" spans="1:21" x14ac:dyDescent="0.3">
      <c r="A428" t="s">
        <v>3845</v>
      </c>
      <c r="B428" t="s">
        <v>3296</v>
      </c>
      <c r="C428" t="s">
        <v>2578</v>
      </c>
      <c r="D428" s="1">
        <f t="shared" ca="1" si="6"/>
        <v>44637</v>
      </c>
      <c r="E428" s="1" t="str">
        <f ca="1">TEXT(Table1[[#This Row],[Date]],"mmm")</f>
        <v>Mar</v>
      </c>
      <c r="F428" s="1" t="str">
        <f ca="1">TEXT(Table1[[#This Row],[Date]],"yyyy")</f>
        <v>2022</v>
      </c>
      <c r="G428" s="2">
        <v>2263</v>
      </c>
      <c r="H428" s="2">
        <v>0.5</v>
      </c>
      <c r="I428" s="2" t="str" cm="1">
        <f t="array" ref="I428">_xlfn.IFS(Table1[[#This Row],[Discount]]&lt;=0.2,"Low",Table1[[#This Row],[Discount]]&lt;=0.4,"Medium",Table1[[#This Row],[Discount]]&gt;0.4,"High")</f>
        <v>High</v>
      </c>
      <c r="J428" s="2">
        <f>Table1[[#This Row],[Original Price]]*(1-Table1[[#This Row],[Discount]])</f>
        <v>1131.5</v>
      </c>
      <c r="K428">
        <f>VLOOKUP(B428,customers!$A$2:$D$101,2,0)</f>
        <v>20</v>
      </c>
      <c r="L428" t="str" cm="1">
        <f t="array" ref="L428">_xlfn.IFS(Table1[[#This Row],[Age]]&lt;=12,"Kids",Table1[[#This Row],[Age]]&lt;=19,"Teenage",Table1[[#This Row],[Age]]&lt;=29,"Young Adult",Table1[[#This Row],[Age]]&lt;=45,"Adult",Table1[[#This Row],[Age]]&gt;=46,"Senior")</f>
        <v>Young Adult</v>
      </c>
      <c r="M428" t="str">
        <f>VLOOKUP(B428,customers!A$2:D$101,3,0)</f>
        <v>Hyderabad</v>
      </c>
      <c r="N428" t="str">
        <f>VLOOKUP(B428,customers!$A$2:$D$101,4,0)</f>
        <v>Telangana</v>
      </c>
      <c r="O428" t="str">
        <f>VLOOKUP(C428,'products '!$A$2:$H$3072,2,0)</f>
        <v>Men</v>
      </c>
      <c r="P428" t="str">
        <f>VLOOKUP(C428,'products '!$A$2:$H$3072,3,0)</f>
        <v>Topwear</v>
      </c>
      <c r="Q428" t="str">
        <f>VLOOKUP(C428,'products '!$A$2:$H$3072,4,0)</f>
        <v>Jackets</v>
      </c>
      <c r="R428" t="str">
        <f>VLOOKUP(C428,'products '!$A$2:$H$3072,5,0)</f>
        <v>Puma</v>
      </c>
      <c r="S428">
        <f>VLOOKUP(C428,'products '!$A$2:$H$3072,6,0)</f>
        <v>42</v>
      </c>
      <c r="T428" t="str">
        <f>VLOOKUP(C428,'products '!$A$2:$H$3072,7,0)</f>
        <v>Peach</v>
      </c>
      <c r="U428">
        <f>VLOOKUP(C428,'products '!$A$2:$H$3072,8,0)</f>
        <v>3</v>
      </c>
    </row>
    <row r="429" spans="1:21" x14ac:dyDescent="0.3">
      <c r="A429" t="s">
        <v>3846</v>
      </c>
      <c r="B429" t="s">
        <v>3297</v>
      </c>
      <c r="C429" t="s">
        <v>2579</v>
      </c>
      <c r="D429" s="1">
        <f t="shared" ca="1" si="6"/>
        <v>44212</v>
      </c>
      <c r="E429" s="1" t="str">
        <f ca="1">TEXT(Table1[[#This Row],[Date]],"mmm")</f>
        <v>Jan</v>
      </c>
      <c r="F429" s="1" t="str">
        <f ca="1">TEXT(Table1[[#This Row],[Date]],"yyyy")</f>
        <v>2021</v>
      </c>
      <c r="G429" s="2">
        <v>2253</v>
      </c>
      <c r="H429" s="2">
        <v>0.5</v>
      </c>
      <c r="I429" s="2" t="str" cm="1">
        <f t="array" ref="I429">_xlfn.IFS(Table1[[#This Row],[Discount]]&lt;=0.2,"Low",Table1[[#This Row],[Discount]]&lt;=0.4,"Medium",Table1[[#This Row],[Discount]]&gt;0.4,"High")</f>
        <v>High</v>
      </c>
      <c r="J429" s="2">
        <f>Table1[[#This Row],[Original Price]]*(1-Table1[[#This Row],[Discount]])</f>
        <v>1126.5</v>
      </c>
      <c r="K429">
        <f>VLOOKUP(B429,customers!$A$2:$D$101,2,0)</f>
        <v>22</v>
      </c>
      <c r="L429" t="str" cm="1">
        <f t="array" ref="L429">_xlfn.IFS(Table1[[#This Row],[Age]]&lt;=12,"Kids",Table1[[#This Row],[Age]]&lt;=19,"Teenage",Table1[[#This Row],[Age]]&lt;=29,"Young Adult",Table1[[#This Row],[Age]]&lt;=45,"Adult",Table1[[#This Row],[Age]]&gt;=46,"Senior")</f>
        <v>Young Adult</v>
      </c>
      <c r="M429" t="str">
        <f>VLOOKUP(B429,customers!A$2:D$101,3,0)</f>
        <v>Raipur</v>
      </c>
      <c r="N429" t="str">
        <f>VLOOKUP(B429,customers!$A$2:$D$101,4,0)</f>
        <v>Chhatisgarh</v>
      </c>
      <c r="O429" t="str">
        <f>VLOOKUP(C429,'products '!$A$2:$H$3072,2,0)</f>
        <v>Men</v>
      </c>
      <c r="P429" t="str">
        <f>VLOOKUP(C429,'products '!$A$2:$H$3072,3,0)</f>
        <v>Topwear</v>
      </c>
      <c r="Q429" t="str">
        <f>VLOOKUP(C429,'products '!$A$2:$H$3072,4,0)</f>
        <v>Jackets</v>
      </c>
      <c r="R429" t="str">
        <f>VLOOKUP(C429,'products '!$A$2:$H$3072,5,0)</f>
        <v>Puma</v>
      </c>
      <c r="S429">
        <f>VLOOKUP(C429,'products '!$A$2:$H$3072,6,0)</f>
        <v>42</v>
      </c>
      <c r="T429" t="str">
        <f>VLOOKUP(C429,'products '!$A$2:$H$3072,7,0)</f>
        <v>Peach</v>
      </c>
      <c r="U429">
        <f>VLOOKUP(C429,'products '!$A$2:$H$3072,8,0)</f>
        <v>3</v>
      </c>
    </row>
    <row r="430" spans="1:21" x14ac:dyDescent="0.3">
      <c r="A430" t="s">
        <v>3847</v>
      </c>
      <c r="B430" t="s">
        <v>3298</v>
      </c>
      <c r="C430" t="s">
        <v>2580</v>
      </c>
      <c r="D430" s="1">
        <f t="shared" ca="1" si="6"/>
        <v>44892</v>
      </c>
      <c r="E430" s="1" t="str">
        <f ca="1">TEXT(Table1[[#This Row],[Date]],"mmm")</f>
        <v>Nov</v>
      </c>
      <c r="F430" s="1" t="str">
        <f ca="1">TEXT(Table1[[#This Row],[Date]],"yyyy")</f>
        <v>2022</v>
      </c>
      <c r="G430" s="2">
        <v>1025</v>
      </c>
      <c r="H430" s="2">
        <v>0.5</v>
      </c>
      <c r="I430" s="2" t="str" cm="1">
        <f t="array" ref="I430">_xlfn.IFS(Table1[[#This Row],[Discount]]&lt;=0.2,"Low",Table1[[#This Row],[Discount]]&lt;=0.4,"Medium",Table1[[#This Row],[Discount]]&gt;0.4,"High")</f>
        <v>High</v>
      </c>
      <c r="J430" s="2">
        <f>Table1[[#This Row],[Original Price]]*(1-Table1[[#This Row],[Discount]])</f>
        <v>512.5</v>
      </c>
      <c r="K430">
        <f>VLOOKUP(B430,customers!$A$2:$D$101,2,0)</f>
        <v>25</v>
      </c>
      <c r="L430" t="str" cm="1">
        <f t="array" ref="L430">_xlfn.IFS(Table1[[#This Row],[Age]]&lt;=12,"Kids",Table1[[#This Row],[Age]]&lt;=19,"Teenage",Table1[[#This Row],[Age]]&lt;=29,"Young Adult",Table1[[#This Row],[Age]]&lt;=45,"Adult",Table1[[#This Row],[Age]]&gt;=46,"Senior")</f>
        <v>Young Adult</v>
      </c>
      <c r="M430" t="str">
        <f>VLOOKUP(B430,customers!A$2:D$101,3,0)</f>
        <v>Raipur</v>
      </c>
      <c r="N430" t="str">
        <f>VLOOKUP(B430,customers!$A$2:$D$101,4,0)</f>
        <v>Chhatisgarh</v>
      </c>
      <c r="O430" t="str">
        <f>VLOOKUP(C430,'products '!$A$2:$H$3072,2,0)</f>
        <v>Men</v>
      </c>
      <c r="P430" t="str">
        <f>VLOOKUP(C430,'products '!$A$2:$H$3072,3,0)</f>
        <v>Topwear</v>
      </c>
      <c r="Q430" t="str">
        <f>VLOOKUP(C430,'products '!$A$2:$H$3072,4,0)</f>
        <v>Jackets</v>
      </c>
      <c r="R430" t="str">
        <f>VLOOKUP(C430,'products '!$A$2:$H$3072,5,0)</f>
        <v>Puma</v>
      </c>
      <c r="S430">
        <f>VLOOKUP(C430,'products '!$A$2:$H$3072,6,0)</f>
        <v>42</v>
      </c>
      <c r="T430" t="str">
        <f>VLOOKUP(C430,'products '!$A$2:$H$3072,7,0)</f>
        <v>Peach</v>
      </c>
      <c r="U430">
        <f>VLOOKUP(C430,'products '!$A$2:$H$3072,8,0)</f>
        <v>3</v>
      </c>
    </row>
    <row r="431" spans="1:21" x14ac:dyDescent="0.3">
      <c r="A431" t="s">
        <v>3848</v>
      </c>
      <c r="B431" t="s">
        <v>3299</v>
      </c>
      <c r="C431" t="s">
        <v>2581</v>
      </c>
      <c r="D431" s="1">
        <f t="shared" ca="1" si="6"/>
        <v>44676</v>
      </c>
      <c r="E431" s="1" t="str">
        <f ca="1">TEXT(Table1[[#This Row],[Date]],"mmm")</f>
        <v>Apr</v>
      </c>
      <c r="F431" s="1" t="str">
        <f ca="1">TEXT(Table1[[#This Row],[Date]],"yyyy")</f>
        <v>2022</v>
      </c>
      <c r="G431" s="2">
        <v>1025</v>
      </c>
      <c r="H431" s="2">
        <v>0.3</v>
      </c>
      <c r="I431" s="2" t="str" cm="1">
        <f t="array" ref="I431">_xlfn.IFS(Table1[[#This Row],[Discount]]&lt;=0.2,"Low",Table1[[#This Row],[Discount]]&lt;=0.4,"Medium",Table1[[#This Row],[Discount]]&gt;0.4,"High")</f>
        <v>Medium</v>
      </c>
      <c r="J431" s="2">
        <f>Table1[[#This Row],[Original Price]]*(1-Table1[[#This Row],[Discount]])</f>
        <v>717.5</v>
      </c>
      <c r="K431">
        <f>VLOOKUP(B431,customers!$A$2:$D$101,2,0)</f>
        <v>27</v>
      </c>
      <c r="L431" t="str" cm="1">
        <f t="array" ref="L431">_xlfn.IFS(Table1[[#This Row],[Age]]&lt;=12,"Kids",Table1[[#This Row],[Age]]&lt;=19,"Teenage",Table1[[#This Row],[Age]]&lt;=29,"Young Adult",Table1[[#This Row],[Age]]&lt;=45,"Adult",Table1[[#This Row],[Age]]&gt;=46,"Senior")</f>
        <v>Young Adult</v>
      </c>
      <c r="M431" t="str">
        <f>VLOOKUP(B431,customers!A$2:D$101,3,0)</f>
        <v>Ahmedabad</v>
      </c>
      <c r="N431" t="str">
        <f>VLOOKUP(B431,customers!$A$2:$D$101,4,0)</f>
        <v>Gujrat</v>
      </c>
      <c r="O431" t="str">
        <f>VLOOKUP(C431,'products '!$A$2:$H$3072,2,0)</f>
        <v>Men</v>
      </c>
      <c r="P431" t="str">
        <f>VLOOKUP(C431,'products '!$A$2:$H$3072,3,0)</f>
        <v>Topwear</v>
      </c>
      <c r="Q431" t="str">
        <f>VLOOKUP(C431,'products '!$A$2:$H$3072,4,0)</f>
        <v>Jackets</v>
      </c>
      <c r="R431" t="str">
        <f>VLOOKUP(C431,'products '!$A$2:$H$3072,5,0)</f>
        <v>Puma</v>
      </c>
      <c r="S431">
        <f>VLOOKUP(C431,'products '!$A$2:$H$3072,6,0)</f>
        <v>46</v>
      </c>
      <c r="T431" t="str">
        <f>VLOOKUP(C431,'products '!$A$2:$H$3072,7,0)</f>
        <v>Peach</v>
      </c>
      <c r="U431">
        <f>VLOOKUP(C431,'products '!$A$2:$H$3072,8,0)</f>
        <v>3</v>
      </c>
    </row>
    <row r="432" spans="1:21" x14ac:dyDescent="0.3">
      <c r="A432" t="s">
        <v>3849</v>
      </c>
      <c r="B432" t="s">
        <v>3300</v>
      </c>
      <c r="C432" t="s">
        <v>2582</v>
      </c>
      <c r="D432" s="1">
        <f t="shared" ca="1" si="6"/>
        <v>44661</v>
      </c>
      <c r="E432" s="1" t="str">
        <f ca="1">TEXT(Table1[[#This Row],[Date]],"mmm")</f>
        <v>Apr</v>
      </c>
      <c r="F432" s="1" t="str">
        <f ca="1">TEXT(Table1[[#This Row],[Date]],"yyyy")</f>
        <v>2022</v>
      </c>
      <c r="G432" s="2">
        <v>555</v>
      </c>
      <c r="H432" s="2">
        <v>0.32</v>
      </c>
      <c r="I432" s="2" t="str" cm="1">
        <f t="array" ref="I432">_xlfn.IFS(Table1[[#This Row],[Discount]]&lt;=0.2,"Low",Table1[[#This Row],[Discount]]&lt;=0.4,"Medium",Table1[[#This Row],[Discount]]&gt;0.4,"High")</f>
        <v>Medium</v>
      </c>
      <c r="J432" s="2">
        <f>Table1[[#This Row],[Original Price]]*(1-Table1[[#This Row],[Discount]])</f>
        <v>377.4</v>
      </c>
      <c r="K432">
        <f>VLOOKUP(B432,customers!$A$2:$D$101,2,0)</f>
        <v>29</v>
      </c>
      <c r="L432" t="str" cm="1">
        <f t="array" ref="L432">_xlfn.IFS(Table1[[#This Row],[Age]]&lt;=12,"Kids",Table1[[#This Row],[Age]]&lt;=19,"Teenage",Table1[[#This Row],[Age]]&lt;=29,"Young Adult",Table1[[#This Row],[Age]]&lt;=45,"Adult",Table1[[#This Row],[Age]]&gt;=46,"Senior")</f>
        <v>Young Adult</v>
      </c>
      <c r="M432" t="str">
        <f>VLOOKUP(B432,customers!A$2:D$101,3,0)</f>
        <v>Ahmedabad</v>
      </c>
      <c r="N432" t="str">
        <f>VLOOKUP(B432,customers!$A$2:$D$101,4,0)</f>
        <v>Gujrat</v>
      </c>
      <c r="O432" t="str">
        <f>VLOOKUP(C432,'products '!$A$2:$H$3072,2,0)</f>
        <v>Men</v>
      </c>
      <c r="P432" t="str">
        <f>VLOOKUP(C432,'products '!$A$2:$H$3072,3,0)</f>
        <v>Topwear</v>
      </c>
      <c r="Q432" t="str">
        <f>VLOOKUP(C432,'products '!$A$2:$H$3072,4,0)</f>
        <v>Jackets</v>
      </c>
      <c r="R432" t="str">
        <f>VLOOKUP(C432,'products '!$A$2:$H$3072,5,0)</f>
        <v xml:space="preserve">HRX by Hrithik Roshan </v>
      </c>
      <c r="S432">
        <f>VLOOKUP(C432,'products '!$A$2:$H$3072,6,0)</f>
        <v>46</v>
      </c>
      <c r="T432" t="str">
        <f>VLOOKUP(C432,'products '!$A$2:$H$3072,7,0)</f>
        <v>Peach</v>
      </c>
      <c r="U432">
        <f>VLOOKUP(C432,'products '!$A$2:$H$3072,8,0)</f>
        <v>3</v>
      </c>
    </row>
    <row r="433" spans="1:21" x14ac:dyDescent="0.3">
      <c r="A433" t="s">
        <v>3850</v>
      </c>
      <c r="B433" t="s">
        <v>3301</v>
      </c>
      <c r="C433" t="s">
        <v>2583</v>
      </c>
      <c r="D433" s="1">
        <f t="shared" ca="1" si="6"/>
        <v>44672</v>
      </c>
      <c r="E433" s="1" t="str">
        <f ca="1">TEXT(Table1[[#This Row],[Date]],"mmm")</f>
        <v>Apr</v>
      </c>
      <c r="F433" s="1" t="str">
        <f ca="1">TEXT(Table1[[#This Row],[Date]],"yyyy")</f>
        <v>2022</v>
      </c>
      <c r="G433" s="2">
        <v>599</v>
      </c>
      <c r="H433" s="2">
        <v>0.25</v>
      </c>
      <c r="I433" s="2" t="str" cm="1">
        <f t="array" ref="I433">_xlfn.IFS(Table1[[#This Row],[Discount]]&lt;=0.2,"Low",Table1[[#This Row],[Discount]]&lt;=0.4,"Medium",Table1[[#This Row],[Discount]]&gt;0.4,"High")</f>
        <v>Medium</v>
      </c>
      <c r="J433" s="2">
        <f>Table1[[#This Row],[Original Price]]*(1-Table1[[#This Row],[Discount]])</f>
        <v>449.25</v>
      </c>
      <c r="K433">
        <f>VLOOKUP(B433,customers!$A$2:$D$101,2,0)</f>
        <v>23</v>
      </c>
      <c r="L433" t="str" cm="1">
        <f t="array" ref="L433">_xlfn.IFS(Table1[[#This Row],[Age]]&lt;=12,"Kids",Table1[[#This Row],[Age]]&lt;=19,"Teenage",Table1[[#This Row],[Age]]&lt;=29,"Young Adult",Table1[[#This Row],[Age]]&lt;=45,"Adult",Table1[[#This Row],[Age]]&gt;=46,"Senior")</f>
        <v>Young Adult</v>
      </c>
      <c r="M433" t="str">
        <f>VLOOKUP(B433,customers!A$2:D$101,3,0)</f>
        <v>Ahmedabad</v>
      </c>
      <c r="N433" t="str">
        <f>VLOOKUP(B433,customers!$A$2:$D$101,4,0)</f>
        <v>Gujrat</v>
      </c>
      <c r="O433" t="str">
        <f>VLOOKUP(C433,'products '!$A$2:$H$3072,2,0)</f>
        <v>Men</v>
      </c>
      <c r="P433" t="str">
        <f>VLOOKUP(C433,'products '!$A$2:$H$3072,3,0)</f>
        <v>Topwear</v>
      </c>
      <c r="Q433" t="str">
        <f>VLOOKUP(C433,'products '!$A$2:$H$3072,4,0)</f>
        <v>Jackets</v>
      </c>
      <c r="R433" t="str">
        <f>VLOOKUP(C433,'products '!$A$2:$H$3072,5,0)</f>
        <v xml:space="preserve">HRX by Hrithik Roshan </v>
      </c>
      <c r="S433">
        <f>VLOOKUP(C433,'products '!$A$2:$H$3072,6,0)</f>
        <v>46</v>
      </c>
      <c r="T433" t="str">
        <f>VLOOKUP(C433,'products '!$A$2:$H$3072,7,0)</f>
        <v>Peach</v>
      </c>
      <c r="U433">
        <f>VLOOKUP(C433,'products '!$A$2:$H$3072,8,0)</f>
        <v>4</v>
      </c>
    </row>
    <row r="434" spans="1:21" x14ac:dyDescent="0.3">
      <c r="A434" t="s">
        <v>3851</v>
      </c>
      <c r="B434" t="s">
        <v>3302</v>
      </c>
      <c r="C434" t="s">
        <v>2584</v>
      </c>
      <c r="D434" s="1">
        <f t="shared" ca="1" si="6"/>
        <v>44652</v>
      </c>
      <c r="E434" s="1" t="str">
        <f ca="1">TEXT(Table1[[#This Row],[Date]],"mmm")</f>
        <v>Apr</v>
      </c>
      <c r="F434" s="1" t="str">
        <f ca="1">TEXT(Table1[[#This Row],[Date]],"yyyy")</f>
        <v>2022</v>
      </c>
      <c r="G434" s="2">
        <v>555</v>
      </c>
      <c r="H434" s="2">
        <v>0.45</v>
      </c>
      <c r="I434" s="2" t="str" cm="1">
        <f t="array" ref="I434">_xlfn.IFS(Table1[[#This Row],[Discount]]&lt;=0.2,"Low",Table1[[#This Row],[Discount]]&lt;=0.4,"Medium",Table1[[#This Row],[Discount]]&gt;0.4,"High")</f>
        <v>High</v>
      </c>
      <c r="J434" s="2">
        <f>Table1[[#This Row],[Original Price]]*(1-Table1[[#This Row],[Discount]])</f>
        <v>305.25</v>
      </c>
      <c r="K434">
        <f>VLOOKUP(B434,customers!$A$2:$D$101,2,0)</f>
        <v>25</v>
      </c>
      <c r="L434" t="str" cm="1">
        <f t="array" ref="L434">_xlfn.IFS(Table1[[#This Row],[Age]]&lt;=12,"Kids",Table1[[#This Row],[Age]]&lt;=19,"Teenage",Table1[[#This Row],[Age]]&lt;=29,"Young Adult",Table1[[#This Row],[Age]]&lt;=45,"Adult",Table1[[#This Row],[Age]]&gt;=46,"Senior")</f>
        <v>Young Adult</v>
      </c>
      <c r="M434" t="str">
        <f>VLOOKUP(B434,customers!A$2:D$101,3,0)</f>
        <v>Ahmedabad</v>
      </c>
      <c r="N434" t="str">
        <f>VLOOKUP(B434,customers!$A$2:$D$101,4,0)</f>
        <v>Gujrat</v>
      </c>
      <c r="O434" t="str">
        <f>VLOOKUP(C434,'products '!$A$2:$H$3072,2,0)</f>
        <v>Men</v>
      </c>
      <c r="P434" t="str">
        <f>VLOOKUP(C434,'products '!$A$2:$H$3072,3,0)</f>
        <v>Topwear</v>
      </c>
      <c r="Q434" t="str">
        <f>VLOOKUP(C434,'products '!$A$2:$H$3072,4,0)</f>
        <v>Jackets</v>
      </c>
      <c r="R434" t="str">
        <f>VLOOKUP(C434,'products '!$A$2:$H$3072,5,0)</f>
        <v xml:space="preserve">HRX by Hrithik Roshan </v>
      </c>
      <c r="S434">
        <f>VLOOKUP(C434,'products '!$A$2:$H$3072,6,0)</f>
        <v>44</v>
      </c>
      <c r="T434" t="str">
        <f>VLOOKUP(C434,'products '!$A$2:$H$3072,7,0)</f>
        <v>Rust</v>
      </c>
      <c r="U434">
        <f>VLOOKUP(C434,'products '!$A$2:$H$3072,8,0)</f>
        <v>5</v>
      </c>
    </row>
    <row r="435" spans="1:21" x14ac:dyDescent="0.3">
      <c r="A435" t="s">
        <v>3852</v>
      </c>
      <c r="B435" t="s">
        <v>3303</v>
      </c>
      <c r="C435" t="s">
        <v>2585</v>
      </c>
      <c r="D435" s="1">
        <f t="shared" ca="1" si="6"/>
        <v>44805</v>
      </c>
      <c r="E435" s="1" t="str">
        <f ca="1">TEXT(Table1[[#This Row],[Date]],"mmm")</f>
        <v>Sep</v>
      </c>
      <c r="F435" s="1" t="str">
        <f ca="1">TEXT(Table1[[#This Row],[Date]],"yyyy")</f>
        <v>2022</v>
      </c>
      <c r="G435" s="2">
        <v>555</v>
      </c>
      <c r="H435" s="2">
        <v>0.15</v>
      </c>
      <c r="I435" s="2" t="str" cm="1">
        <f t="array" ref="I435">_xlfn.IFS(Table1[[#This Row],[Discount]]&lt;=0.2,"Low",Table1[[#This Row],[Discount]]&lt;=0.4,"Medium",Table1[[#This Row],[Discount]]&gt;0.4,"High")</f>
        <v>Low</v>
      </c>
      <c r="J435" s="2">
        <f>Table1[[#This Row],[Original Price]]*(1-Table1[[#This Row],[Discount]])</f>
        <v>471.75</v>
      </c>
      <c r="K435">
        <f>VLOOKUP(B435,customers!$A$2:$D$101,2,0)</f>
        <v>24</v>
      </c>
      <c r="L435" t="str" cm="1">
        <f t="array" ref="L435">_xlfn.IFS(Table1[[#This Row],[Age]]&lt;=12,"Kids",Table1[[#This Row],[Age]]&lt;=19,"Teenage",Table1[[#This Row],[Age]]&lt;=29,"Young Adult",Table1[[#This Row],[Age]]&lt;=45,"Adult",Table1[[#This Row],[Age]]&gt;=46,"Senior")</f>
        <v>Young Adult</v>
      </c>
      <c r="M435" t="str">
        <f>VLOOKUP(B435,customers!A$2:D$101,3,0)</f>
        <v>Ahmedabad</v>
      </c>
      <c r="N435" t="str">
        <f>VLOOKUP(B435,customers!$A$2:$D$101,4,0)</f>
        <v>Gujrat</v>
      </c>
      <c r="O435" t="str">
        <f>VLOOKUP(C435,'products '!$A$2:$H$3072,2,0)</f>
        <v>Men</v>
      </c>
      <c r="P435" t="str">
        <f>VLOOKUP(C435,'products '!$A$2:$H$3072,3,0)</f>
        <v>Topwear</v>
      </c>
      <c r="Q435" t="str">
        <f>VLOOKUP(C435,'products '!$A$2:$H$3072,4,0)</f>
        <v>Jackets</v>
      </c>
      <c r="R435" t="str">
        <f>VLOOKUP(C435,'products '!$A$2:$H$3072,5,0)</f>
        <v xml:space="preserve">HRX by Hrithik Roshan </v>
      </c>
      <c r="S435">
        <f>VLOOKUP(C435,'products '!$A$2:$H$3072,6,0)</f>
        <v>44</v>
      </c>
      <c r="T435" t="str">
        <f>VLOOKUP(C435,'products '!$A$2:$H$3072,7,0)</f>
        <v>Rust</v>
      </c>
      <c r="U435">
        <f>VLOOKUP(C435,'products '!$A$2:$H$3072,8,0)</f>
        <v>3</v>
      </c>
    </row>
    <row r="436" spans="1:21" x14ac:dyDescent="0.3">
      <c r="A436" t="s">
        <v>3853</v>
      </c>
      <c r="B436" t="s">
        <v>3304</v>
      </c>
      <c r="C436" t="s">
        <v>2586</v>
      </c>
      <c r="D436" s="1">
        <f t="shared" ca="1" si="6"/>
        <v>44444</v>
      </c>
      <c r="E436" s="1" t="str">
        <f ca="1">TEXT(Table1[[#This Row],[Date]],"mmm")</f>
        <v>Sep</v>
      </c>
      <c r="F436" s="1" t="str">
        <f ca="1">TEXT(Table1[[#This Row],[Date]],"yyyy")</f>
        <v>2021</v>
      </c>
      <c r="G436" s="2">
        <v>565</v>
      </c>
      <c r="H436" s="2">
        <v>0.33</v>
      </c>
      <c r="I436" s="2" t="str" cm="1">
        <f t="array" ref="I436">_xlfn.IFS(Table1[[#This Row],[Discount]]&lt;=0.2,"Low",Table1[[#This Row],[Discount]]&lt;=0.4,"Medium",Table1[[#This Row],[Discount]]&gt;0.4,"High")</f>
        <v>Medium</v>
      </c>
      <c r="J436" s="2">
        <f>Table1[[#This Row],[Original Price]]*(1-Table1[[#This Row],[Discount]])</f>
        <v>378.54999999999995</v>
      </c>
      <c r="K436">
        <f>VLOOKUP(B436,customers!$A$2:$D$101,2,0)</f>
        <v>15</v>
      </c>
      <c r="L436" t="str" cm="1">
        <f t="array" ref="L436">_xlfn.IFS(Table1[[#This Row],[Age]]&lt;=12,"Kids",Table1[[#This Row],[Age]]&lt;=19,"Teenage",Table1[[#This Row],[Age]]&lt;=29,"Young Adult",Table1[[#This Row],[Age]]&lt;=45,"Adult",Table1[[#This Row],[Age]]&gt;=46,"Senior")</f>
        <v>Teenage</v>
      </c>
      <c r="M436" t="str">
        <f>VLOOKUP(B436,customers!A$2:D$101,3,0)</f>
        <v>Ahmedabad</v>
      </c>
      <c r="N436" t="str">
        <f>VLOOKUP(B436,customers!$A$2:$D$101,4,0)</f>
        <v>Gujrat</v>
      </c>
      <c r="O436" t="str">
        <f>VLOOKUP(C436,'products '!$A$2:$H$3072,2,0)</f>
        <v>Men</v>
      </c>
      <c r="P436" t="str">
        <f>VLOOKUP(C436,'products '!$A$2:$H$3072,3,0)</f>
        <v>Topwear</v>
      </c>
      <c r="Q436" t="str">
        <f>VLOOKUP(C436,'products '!$A$2:$H$3072,4,0)</f>
        <v>Jackets</v>
      </c>
      <c r="R436" t="str">
        <f>VLOOKUP(C436,'products '!$A$2:$H$3072,5,0)</f>
        <v xml:space="preserve">HRX by Hrithik Roshan </v>
      </c>
      <c r="S436">
        <f>VLOOKUP(C436,'products '!$A$2:$H$3072,6,0)</f>
        <v>44</v>
      </c>
      <c r="T436" t="str">
        <f>VLOOKUP(C436,'products '!$A$2:$H$3072,7,0)</f>
        <v>Rust</v>
      </c>
      <c r="U436">
        <f>VLOOKUP(C436,'products '!$A$2:$H$3072,8,0)</f>
        <v>2</v>
      </c>
    </row>
    <row r="437" spans="1:21" x14ac:dyDescent="0.3">
      <c r="A437" t="s">
        <v>3854</v>
      </c>
      <c r="B437" t="s">
        <v>3305</v>
      </c>
      <c r="C437" t="s">
        <v>2587</v>
      </c>
      <c r="D437" s="1">
        <f t="shared" ca="1" si="6"/>
        <v>44377</v>
      </c>
      <c r="E437" s="1" t="str">
        <f ca="1">TEXT(Table1[[#This Row],[Date]],"mmm")</f>
        <v>Jun</v>
      </c>
      <c r="F437" s="1" t="str">
        <f ca="1">TEXT(Table1[[#This Row],[Date]],"yyyy")</f>
        <v>2021</v>
      </c>
      <c r="G437" s="2">
        <v>555</v>
      </c>
      <c r="H437" s="2">
        <v>0.42</v>
      </c>
      <c r="I437" s="2" t="str" cm="1">
        <f t="array" ref="I437">_xlfn.IFS(Table1[[#This Row],[Discount]]&lt;=0.2,"Low",Table1[[#This Row],[Discount]]&lt;=0.4,"Medium",Table1[[#This Row],[Discount]]&gt;0.4,"High")</f>
        <v>High</v>
      </c>
      <c r="J437" s="2">
        <f>Table1[[#This Row],[Original Price]]*(1-Table1[[#This Row],[Discount]])</f>
        <v>321.90000000000003</v>
      </c>
      <c r="K437">
        <f>VLOOKUP(B437,customers!$A$2:$D$101,2,0)</f>
        <v>19</v>
      </c>
      <c r="L437" t="str" cm="1">
        <f t="array" ref="L437">_xlfn.IFS(Table1[[#This Row],[Age]]&lt;=12,"Kids",Table1[[#This Row],[Age]]&lt;=19,"Teenage",Table1[[#This Row],[Age]]&lt;=29,"Young Adult",Table1[[#This Row],[Age]]&lt;=45,"Adult",Table1[[#This Row],[Age]]&gt;=46,"Senior")</f>
        <v>Teenage</v>
      </c>
      <c r="M437" t="str">
        <f>VLOOKUP(B437,customers!A$2:D$101,3,0)</f>
        <v>Vadodara</v>
      </c>
      <c r="N437" t="str">
        <f>VLOOKUP(B437,customers!$A$2:$D$101,4,0)</f>
        <v>Gujrat</v>
      </c>
      <c r="O437" t="str">
        <f>VLOOKUP(C437,'products '!$A$2:$H$3072,2,0)</f>
        <v>Men</v>
      </c>
      <c r="P437" t="str">
        <f>VLOOKUP(C437,'products '!$A$2:$H$3072,3,0)</f>
        <v>Topwear</v>
      </c>
      <c r="Q437" t="str">
        <f>VLOOKUP(C437,'products '!$A$2:$H$3072,4,0)</f>
        <v>Jackets</v>
      </c>
      <c r="R437" t="str">
        <f>VLOOKUP(C437,'products '!$A$2:$H$3072,5,0)</f>
        <v xml:space="preserve">HRX by Hrithik Roshan </v>
      </c>
      <c r="S437">
        <f>VLOOKUP(C437,'products '!$A$2:$H$3072,6,0)</f>
        <v>36</v>
      </c>
      <c r="T437" t="str">
        <f>VLOOKUP(C437,'products '!$A$2:$H$3072,7,0)</f>
        <v>Charcoal</v>
      </c>
      <c r="U437">
        <f>VLOOKUP(C437,'products '!$A$2:$H$3072,8,0)</f>
        <v>5</v>
      </c>
    </row>
    <row r="438" spans="1:21" x14ac:dyDescent="0.3">
      <c r="A438" t="s">
        <v>3855</v>
      </c>
      <c r="B438" t="s">
        <v>3306</v>
      </c>
      <c r="C438" t="s">
        <v>2588</v>
      </c>
      <c r="D438" s="1">
        <f t="shared" ca="1" si="6"/>
        <v>44374</v>
      </c>
      <c r="E438" s="1" t="str">
        <f ca="1">TEXT(Table1[[#This Row],[Date]],"mmm")</f>
        <v>Jun</v>
      </c>
      <c r="F438" s="1" t="str">
        <f ca="1">TEXT(Table1[[#This Row],[Date]],"yyyy")</f>
        <v>2021</v>
      </c>
      <c r="G438" s="2">
        <v>999</v>
      </c>
      <c r="H438" s="2">
        <v>0.42</v>
      </c>
      <c r="I438" s="2" t="str" cm="1">
        <f t="array" ref="I438">_xlfn.IFS(Table1[[#This Row],[Discount]]&lt;=0.2,"Low",Table1[[#This Row],[Discount]]&lt;=0.4,"Medium",Table1[[#This Row],[Discount]]&gt;0.4,"High")</f>
        <v>High</v>
      </c>
      <c r="J438" s="2">
        <f>Table1[[#This Row],[Original Price]]*(1-Table1[[#This Row],[Discount]])</f>
        <v>579.42000000000007</v>
      </c>
      <c r="K438">
        <f>VLOOKUP(B438,customers!$A$2:$D$101,2,0)</f>
        <v>19</v>
      </c>
      <c r="L438" t="str" cm="1">
        <f t="array" ref="L438">_xlfn.IFS(Table1[[#This Row],[Age]]&lt;=12,"Kids",Table1[[#This Row],[Age]]&lt;=19,"Teenage",Table1[[#This Row],[Age]]&lt;=29,"Young Adult",Table1[[#This Row],[Age]]&lt;=45,"Adult",Table1[[#This Row],[Age]]&gt;=46,"Senior")</f>
        <v>Teenage</v>
      </c>
      <c r="M438" t="str">
        <f>VLOOKUP(B438,customers!A$2:D$101,3,0)</f>
        <v>Vadodara</v>
      </c>
      <c r="N438" t="str">
        <f>VLOOKUP(B438,customers!$A$2:$D$101,4,0)</f>
        <v>Gujrat</v>
      </c>
      <c r="O438" t="str">
        <f>VLOOKUP(C438,'products '!$A$2:$H$3072,2,0)</f>
        <v>Men</v>
      </c>
      <c r="P438" t="str">
        <f>VLOOKUP(C438,'products '!$A$2:$H$3072,3,0)</f>
        <v>Topwear</v>
      </c>
      <c r="Q438" t="str">
        <f>VLOOKUP(C438,'products '!$A$2:$H$3072,4,0)</f>
        <v>Jackets</v>
      </c>
      <c r="R438" t="str">
        <f>VLOOKUP(C438,'products '!$A$2:$H$3072,5,0)</f>
        <v xml:space="preserve">HRX by Hrithik Roshan </v>
      </c>
      <c r="S438">
        <f>VLOOKUP(C438,'products '!$A$2:$H$3072,6,0)</f>
        <v>36</v>
      </c>
      <c r="T438" t="str">
        <f>VLOOKUP(C438,'products '!$A$2:$H$3072,7,0)</f>
        <v>Charcoal</v>
      </c>
      <c r="U438">
        <f>VLOOKUP(C438,'products '!$A$2:$H$3072,8,0)</f>
        <v>4</v>
      </c>
    </row>
    <row r="439" spans="1:21" x14ac:dyDescent="0.3">
      <c r="A439" t="s">
        <v>3856</v>
      </c>
      <c r="B439" t="s">
        <v>3307</v>
      </c>
      <c r="C439" t="s">
        <v>2589</v>
      </c>
      <c r="D439" s="1">
        <f t="shared" ca="1" si="6"/>
        <v>44873</v>
      </c>
      <c r="E439" s="1" t="str">
        <f ca="1">TEXT(Table1[[#This Row],[Date]],"mmm")</f>
        <v>Nov</v>
      </c>
      <c r="F439" s="1" t="str">
        <f ca="1">TEXT(Table1[[#This Row],[Date]],"yyyy")</f>
        <v>2022</v>
      </c>
      <c r="G439" s="2">
        <v>999</v>
      </c>
      <c r="H439" s="2">
        <v>0.39</v>
      </c>
      <c r="I439" s="2" t="str" cm="1">
        <f t="array" ref="I439">_xlfn.IFS(Table1[[#This Row],[Discount]]&lt;=0.2,"Low",Table1[[#This Row],[Discount]]&lt;=0.4,"Medium",Table1[[#This Row],[Discount]]&gt;0.4,"High")</f>
        <v>Medium</v>
      </c>
      <c r="J439" s="2">
        <f>Table1[[#This Row],[Original Price]]*(1-Table1[[#This Row],[Discount]])</f>
        <v>609.39</v>
      </c>
      <c r="K439">
        <f>VLOOKUP(B439,customers!$A$2:$D$101,2,0)</f>
        <v>19</v>
      </c>
      <c r="L439" t="str" cm="1">
        <f t="array" ref="L439">_xlfn.IFS(Table1[[#This Row],[Age]]&lt;=12,"Kids",Table1[[#This Row],[Age]]&lt;=19,"Teenage",Table1[[#This Row],[Age]]&lt;=29,"Young Adult",Table1[[#This Row],[Age]]&lt;=45,"Adult",Table1[[#This Row],[Age]]&gt;=46,"Senior")</f>
        <v>Teenage</v>
      </c>
      <c r="M439" t="str">
        <f>VLOOKUP(B439,customers!A$2:D$101,3,0)</f>
        <v>Vadodara</v>
      </c>
      <c r="N439" t="str">
        <f>VLOOKUP(B439,customers!$A$2:$D$101,4,0)</f>
        <v>Gujrat</v>
      </c>
      <c r="O439" t="str">
        <f>VLOOKUP(C439,'products '!$A$2:$H$3072,2,0)</f>
        <v>Men</v>
      </c>
      <c r="P439" t="str">
        <f>VLOOKUP(C439,'products '!$A$2:$H$3072,3,0)</f>
        <v>Topwear</v>
      </c>
      <c r="Q439" t="str">
        <f>VLOOKUP(C439,'products '!$A$2:$H$3072,4,0)</f>
        <v>Jackets</v>
      </c>
      <c r="R439" t="str">
        <f>VLOOKUP(C439,'products '!$A$2:$H$3072,5,0)</f>
        <v xml:space="preserve">HRX by Hrithik Roshan </v>
      </c>
      <c r="S439">
        <f>VLOOKUP(C439,'products '!$A$2:$H$3072,6,0)</f>
        <v>36</v>
      </c>
      <c r="T439" t="str">
        <f>VLOOKUP(C439,'products '!$A$2:$H$3072,7,0)</f>
        <v>Charcoal</v>
      </c>
      <c r="U439">
        <f>VLOOKUP(C439,'products '!$A$2:$H$3072,8,0)</f>
        <v>3</v>
      </c>
    </row>
    <row r="440" spans="1:21" x14ac:dyDescent="0.3">
      <c r="A440" t="s">
        <v>3857</v>
      </c>
      <c r="B440" t="s">
        <v>3308</v>
      </c>
      <c r="C440" t="s">
        <v>2590</v>
      </c>
      <c r="D440" s="1">
        <f t="shared" ca="1" si="6"/>
        <v>44746</v>
      </c>
      <c r="E440" s="1" t="str">
        <f ca="1">TEXT(Table1[[#This Row],[Date]],"mmm")</f>
        <v>Jul</v>
      </c>
      <c r="F440" s="1" t="str">
        <f ca="1">TEXT(Table1[[#This Row],[Date]],"yyyy")</f>
        <v>2022</v>
      </c>
      <c r="G440" s="2">
        <v>999</v>
      </c>
      <c r="H440" s="2">
        <v>0.39</v>
      </c>
      <c r="I440" s="2" t="str" cm="1">
        <f t="array" ref="I440">_xlfn.IFS(Table1[[#This Row],[Discount]]&lt;=0.2,"Low",Table1[[#This Row],[Discount]]&lt;=0.4,"Medium",Table1[[#This Row],[Discount]]&gt;0.4,"High")</f>
        <v>Medium</v>
      </c>
      <c r="J440" s="2">
        <f>Table1[[#This Row],[Original Price]]*(1-Table1[[#This Row],[Discount]])</f>
        <v>609.39</v>
      </c>
      <c r="K440">
        <f>VLOOKUP(B440,customers!$A$2:$D$101,2,0)</f>
        <v>22</v>
      </c>
      <c r="L440" t="str" cm="1">
        <f t="array" ref="L440">_xlfn.IFS(Table1[[#This Row],[Age]]&lt;=12,"Kids",Table1[[#This Row],[Age]]&lt;=19,"Teenage",Table1[[#This Row],[Age]]&lt;=29,"Young Adult",Table1[[#This Row],[Age]]&lt;=45,"Adult",Table1[[#This Row],[Age]]&gt;=46,"Senior")</f>
        <v>Young Adult</v>
      </c>
      <c r="M440" t="str">
        <f>VLOOKUP(B440,customers!A$2:D$101,3,0)</f>
        <v>Vadodara</v>
      </c>
      <c r="N440" t="str">
        <f>VLOOKUP(B440,customers!$A$2:$D$101,4,0)</f>
        <v>Gujrat</v>
      </c>
      <c r="O440" t="str">
        <f>VLOOKUP(C440,'products '!$A$2:$H$3072,2,0)</f>
        <v>Men</v>
      </c>
      <c r="P440" t="str">
        <f>VLOOKUP(C440,'products '!$A$2:$H$3072,3,0)</f>
        <v>Topwear</v>
      </c>
      <c r="Q440" t="str">
        <f>VLOOKUP(C440,'products '!$A$2:$H$3072,4,0)</f>
        <v>Jackets</v>
      </c>
      <c r="R440" t="str">
        <f>VLOOKUP(C440,'products '!$A$2:$H$3072,5,0)</f>
        <v xml:space="preserve">HRX by Hrithik Roshan </v>
      </c>
      <c r="S440">
        <f>VLOOKUP(C440,'products '!$A$2:$H$3072,6,0)</f>
        <v>38</v>
      </c>
      <c r="T440" t="str">
        <f>VLOOKUP(C440,'products '!$A$2:$H$3072,7,0)</f>
        <v>Turquoise Blue</v>
      </c>
      <c r="U440">
        <f>VLOOKUP(C440,'products '!$A$2:$H$3072,8,0)</f>
        <v>5</v>
      </c>
    </row>
    <row r="441" spans="1:21" x14ac:dyDescent="0.3">
      <c r="A441" t="s">
        <v>3858</v>
      </c>
      <c r="B441" t="s">
        <v>3309</v>
      </c>
      <c r="C441" t="s">
        <v>2591</v>
      </c>
      <c r="D441" s="1">
        <f t="shared" ca="1" si="6"/>
        <v>44653</v>
      </c>
      <c r="E441" s="1" t="str">
        <f ca="1">TEXT(Table1[[#This Row],[Date]],"mmm")</f>
        <v>Apr</v>
      </c>
      <c r="F441" s="1" t="str">
        <f ca="1">TEXT(Table1[[#This Row],[Date]],"yyyy")</f>
        <v>2022</v>
      </c>
      <c r="G441" s="2">
        <v>999</v>
      </c>
      <c r="H441" s="2">
        <v>0.39</v>
      </c>
      <c r="I441" s="2" t="str" cm="1">
        <f t="array" ref="I441">_xlfn.IFS(Table1[[#This Row],[Discount]]&lt;=0.2,"Low",Table1[[#This Row],[Discount]]&lt;=0.4,"Medium",Table1[[#This Row],[Discount]]&gt;0.4,"High")</f>
        <v>Medium</v>
      </c>
      <c r="J441" s="2">
        <f>Table1[[#This Row],[Original Price]]*(1-Table1[[#This Row],[Discount]])</f>
        <v>609.39</v>
      </c>
      <c r="K441">
        <f>VLOOKUP(B441,customers!$A$2:$D$101,2,0)</f>
        <v>22</v>
      </c>
      <c r="L441" t="str" cm="1">
        <f t="array" ref="L441">_xlfn.IFS(Table1[[#This Row],[Age]]&lt;=12,"Kids",Table1[[#This Row],[Age]]&lt;=19,"Teenage",Table1[[#This Row],[Age]]&lt;=29,"Young Adult",Table1[[#This Row],[Age]]&lt;=45,"Adult",Table1[[#This Row],[Age]]&gt;=46,"Senior")</f>
        <v>Young Adult</v>
      </c>
      <c r="M441" t="str">
        <f>VLOOKUP(B441,customers!A$2:D$101,3,0)</f>
        <v>Vadodara</v>
      </c>
      <c r="N441" t="str">
        <f>VLOOKUP(B441,customers!$A$2:$D$101,4,0)</f>
        <v>Gujrat</v>
      </c>
      <c r="O441" t="str">
        <f>VLOOKUP(C441,'products '!$A$2:$H$3072,2,0)</f>
        <v>Men</v>
      </c>
      <c r="P441" t="str">
        <f>VLOOKUP(C441,'products '!$A$2:$H$3072,3,0)</f>
        <v>Topwear</v>
      </c>
      <c r="Q441" t="str">
        <f>VLOOKUP(C441,'products '!$A$2:$H$3072,4,0)</f>
        <v>Jackets</v>
      </c>
      <c r="R441" t="str">
        <f>VLOOKUP(C441,'products '!$A$2:$H$3072,5,0)</f>
        <v xml:space="preserve">HRX by Hrithik Roshan </v>
      </c>
      <c r="S441">
        <f>VLOOKUP(C441,'products '!$A$2:$H$3072,6,0)</f>
        <v>40</v>
      </c>
      <c r="T441" t="str">
        <f>VLOOKUP(C441,'products '!$A$2:$H$3072,7,0)</f>
        <v>Turquoise Blue</v>
      </c>
      <c r="U441">
        <f>VLOOKUP(C441,'products '!$A$2:$H$3072,8,0)</f>
        <v>4</v>
      </c>
    </row>
    <row r="442" spans="1:21" x14ac:dyDescent="0.3">
      <c r="A442" t="s">
        <v>3859</v>
      </c>
      <c r="B442" t="s">
        <v>3310</v>
      </c>
      <c r="C442" t="s">
        <v>2592</v>
      </c>
      <c r="D442" s="1">
        <f t="shared" ca="1" si="6"/>
        <v>44750</v>
      </c>
      <c r="E442" s="1" t="str">
        <f ca="1">TEXT(Table1[[#This Row],[Date]],"mmm")</f>
        <v>Jul</v>
      </c>
      <c r="F442" s="1" t="str">
        <f ca="1">TEXT(Table1[[#This Row],[Date]],"yyyy")</f>
        <v>2022</v>
      </c>
      <c r="G442" s="2">
        <v>1119</v>
      </c>
      <c r="H442" s="2">
        <v>0.39</v>
      </c>
      <c r="I442" s="2" t="str" cm="1">
        <f t="array" ref="I442">_xlfn.IFS(Table1[[#This Row],[Discount]]&lt;=0.2,"Low",Table1[[#This Row],[Discount]]&lt;=0.4,"Medium",Table1[[#This Row],[Discount]]&gt;0.4,"High")</f>
        <v>Medium</v>
      </c>
      <c r="J442" s="2">
        <f>Table1[[#This Row],[Original Price]]*(1-Table1[[#This Row],[Discount]])</f>
        <v>682.59</v>
      </c>
      <c r="K442">
        <f>VLOOKUP(B442,customers!$A$2:$D$101,2,0)</f>
        <v>22</v>
      </c>
      <c r="L442" t="str" cm="1">
        <f t="array" ref="L442">_xlfn.IFS(Table1[[#This Row],[Age]]&lt;=12,"Kids",Table1[[#This Row],[Age]]&lt;=19,"Teenage",Table1[[#This Row],[Age]]&lt;=29,"Young Adult",Table1[[#This Row],[Age]]&lt;=45,"Adult",Table1[[#This Row],[Age]]&gt;=46,"Senior")</f>
        <v>Young Adult</v>
      </c>
      <c r="M442" t="str">
        <f>VLOOKUP(B442,customers!A$2:D$101,3,0)</f>
        <v>Surat</v>
      </c>
      <c r="N442" t="str">
        <f>VLOOKUP(B442,customers!$A$2:$D$101,4,0)</f>
        <v>Gujrat</v>
      </c>
      <c r="O442" t="str">
        <f>VLOOKUP(C442,'products '!$A$2:$H$3072,2,0)</f>
        <v>Men</v>
      </c>
      <c r="P442" t="str">
        <f>VLOOKUP(C442,'products '!$A$2:$H$3072,3,0)</f>
        <v>Topwear</v>
      </c>
      <c r="Q442" t="str">
        <f>VLOOKUP(C442,'products '!$A$2:$H$3072,4,0)</f>
        <v>Jackets</v>
      </c>
      <c r="R442" t="str">
        <f>VLOOKUP(C442,'products '!$A$2:$H$3072,5,0)</f>
        <v xml:space="preserve">HRX by Hrithik Roshan </v>
      </c>
      <c r="S442">
        <f>VLOOKUP(C442,'products '!$A$2:$H$3072,6,0)</f>
        <v>42</v>
      </c>
      <c r="T442" t="str">
        <f>VLOOKUP(C442,'products '!$A$2:$H$3072,7,0)</f>
        <v>Turquoise Blue</v>
      </c>
      <c r="U442">
        <f>VLOOKUP(C442,'products '!$A$2:$H$3072,8,0)</f>
        <v>2</v>
      </c>
    </row>
    <row r="443" spans="1:21" x14ac:dyDescent="0.3">
      <c r="A443" t="s">
        <v>3860</v>
      </c>
      <c r="B443" t="s">
        <v>3311</v>
      </c>
      <c r="C443" t="s">
        <v>2593</v>
      </c>
      <c r="D443" s="1">
        <f t="shared" ca="1" si="6"/>
        <v>44961</v>
      </c>
      <c r="E443" s="1" t="str">
        <f ca="1">TEXT(Table1[[#This Row],[Date]],"mmm")</f>
        <v>Feb</v>
      </c>
      <c r="F443" s="1" t="str">
        <f ca="1">TEXT(Table1[[#This Row],[Date]],"yyyy")</f>
        <v>2023</v>
      </c>
      <c r="G443" s="2">
        <v>1119</v>
      </c>
      <c r="H443" s="2">
        <v>0.3</v>
      </c>
      <c r="I443" s="2" t="str" cm="1">
        <f t="array" ref="I443">_xlfn.IFS(Table1[[#This Row],[Discount]]&lt;=0.2,"Low",Table1[[#This Row],[Discount]]&lt;=0.4,"Medium",Table1[[#This Row],[Discount]]&gt;0.4,"High")</f>
        <v>Medium</v>
      </c>
      <c r="J443" s="2">
        <f>Table1[[#This Row],[Original Price]]*(1-Table1[[#This Row],[Discount]])</f>
        <v>783.3</v>
      </c>
      <c r="K443">
        <f>VLOOKUP(B443,customers!$A$2:$D$101,2,0)</f>
        <v>22</v>
      </c>
      <c r="L443" t="str" cm="1">
        <f t="array" ref="L443">_xlfn.IFS(Table1[[#This Row],[Age]]&lt;=12,"Kids",Table1[[#This Row],[Age]]&lt;=19,"Teenage",Table1[[#This Row],[Age]]&lt;=29,"Young Adult",Table1[[#This Row],[Age]]&lt;=45,"Adult",Table1[[#This Row],[Age]]&gt;=46,"Senior")</f>
        <v>Young Adult</v>
      </c>
      <c r="M443" t="str">
        <f>VLOOKUP(B443,customers!A$2:D$101,3,0)</f>
        <v>Surat</v>
      </c>
      <c r="N443" t="str">
        <f>VLOOKUP(B443,customers!$A$2:$D$101,4,0)</f>
        <v>Gujrat</v>
      </c>
      <c r="O443" t="str">
        <f>VLOOKUP(C443,'products '!$A$2:$H$3072,2,0)</f>
        <v>Men</v>
      </c>
      <c r="P443" t="str">
        <f>VLOOKUP(C443,'products '!$A$2:$H$3072,3,0)</f>
        <v>Topwear</v>
      </c>
      <c r="Q443" t="str">
        <f>VLOOKUP(C443,'products '!$A$2:$H$3072,4,0)</f>
        <v>Jackets</v>
      </c>
      <c r="R443" t="str">
        <f>VLOOKUP(C443,'products '!$A$2:$H$3072,5,0)</f>
        <v xml:space="preserve">HRX by Hrithik Roshan </v>
      </c>
      <c r="S443">
        <f>VLOOKUP(C443,'products '!$A$2:$H$3072,6,0)</f>
        <v>44</v>
      </c>
      <c r="T443" t="str">
        <f>VLOOKUP(C443,'products '!$A$2:$H$3072,7,0)</f>
        <v>Peach</v>
      </c>
      <c r="U443">
        <f>VLOOKUP(C443,'products '!$A$2:$H$3072,8,0)</f>
        <v>5</v>
      </c>
    </row>
    <row r="444" spans="1:21" x14ac:dyDescent="0.3">
      <c r="A444" t="s">
        <v>3861</v>
      </c>
      <c r="B444" t="s">
        <v>3312</v>
      </c>
      <c r="C444" t="s">
        <v>2594</v>
      </c>
      <c r="D444" s="1">
        <f t="shared" ca="1" si="6"/>
        <v>44262</v>
      </c>
      <c r="E444" s="1" t="str">
        <f ca="1">TEXT(Table1[[#This Row],[Date]],"mmm")</f>
        <v>Mar</v>
      </c>
      <c r="F444" s="1" t="str">
        <f ca="1">TEXT(Table1[[#This Row],[Date]],"yyyy")</f>
        <v>2021</v>
      </c>
      <c r="G444" s="2">
        <v>1119</v>
      </c>
      <c r="H444" s="2">
        <v>0.3</v>
      </c>
      <c r="I444" s="2" t="str" cm="1">
        <f t="array" ref="I444">_xlfn.IFS(Table1[[#This Row],[Discount]]&lt;=0.2,"Low",Table1[[#This Row],[Discount]]&lt;=0.4,"Medium",Table1[[#This Row],[Discount]]&gt;0.4,"High")</f>
        <v>Medium</v>
      </c>
      <c r="J444" s="2">
        <f>Table1[[#This Row],[Original Price]]*(1-Table1[[#This Row],[Discount]])</f>
        <v>783.3</v>
      </c>
      <c r="K444">
        <f>VLOOKUP(B444,customers!$A$2:$D$101,2,0)</f>
        <v>29</v>
      </c>
      <c r="L444" t="str" cm="1">
        <f t="array" ref="L444">_xlfn.IFS(Table1[[#This Row],[Age]]&lt;=12,"Kids",Table1[[#This Row],[Age]]&lt;=19,"Teenage",Table1[[#This Row],[Age]]&lt;=29,"Young Adult",Table1[[#This Row],[Age]]&lt;=45,"Adult",Table1[[#This Row],[Age]]&gt;=46,"Senior")</f>
        <v>Young Adult</v>
      </c>
      <c r="M444" t="str">
        <f>VLOOKUP(B444,customers!A$2:D$101,3,0)</f>
        <v>Surat</v>
      </c>
      <c r="N444" t="str">
        <f>VLOOKUP(B444,customers!$A$2:$D$101,4,0)</f>
        <v>Gujrat</v>
      </c>
      <c r="O444" t="str">
        <f>VLOOKUP(C444,'products '!$A$2:$H$3072,2,0)</f>
        <v>Men</v>
      </c>
      <c r="P444" t="str">
        <f>VLOOKUP(C444,'products '!$A$2:$H$3072,3,0)</f>
        <v>Topwear</v>
      </c>
      <c r="Q444" t="str">
        <f>VLOOKUP(C444,'products '!$A$2:$H$3072,4,0)</f>
        <v>Jackets</v>
      </c>
      <c r="R444" t="str">
        <f>VLOOKUP(C444,'products '!$A$2:$H$3072,5,0)</f>
        <v xml:space="preserve">HRX by Hrithik Roshan </v>
      </c>
      <c r="S444">
        <f>VLOOKUP(C444,'products '!$A$2:$H$3072,6,0)</f>
        <v>38</v>
      </c>
      <c r="T444" t="str">
        <f>VLOOKUP(C444,'products '!$A$2:$H$3072,7,0)</f>
        <v>Peach</v>
      </c>
      <c r="U444">
        <f>VLOOKUP(C444,'products '!$A$2:$H$3072,8,0)</f>
        <v>5</v>
      </c>
    </row>
    <row r="445" spans="1:21" x14ac:dyDescent="0.3">
      <c r="A445" t="s">
        <v>3862</v>
      </c>
      <c r="B445" t="s">
        <v>3313</v>
      </c>
      <c r="C445" t="s">
        <v>2595</v>
      </c>
      <c r="D445" s="1">
        <f t="shared" ca="1" si="6"/>
        <v>44784</v>
      </c>
      <c r="E445" s="1" t="str">
        <f ca="1">TEXT(Table1[[#This Row],[Date]],"mmm")</f>
        <v>Aug</v>
      </c>
      <c r="F445" s="1" t="str">
        <f ca="1">TEXT(Table1[[#This Row],[Date]],"yyyy")</f>
        <v>2022</v>
      </c>
      <c r="G445" s="2">
        <v>1119</v>
      </c>
      <c r="H445" s="2">
        <v>0.3</v>
      </c>
      <c r="I445" s="2" t="str" cm="1">
        <f t="array" ref="I445">_xlfn.IFS(Table1[[#This Row],[Discount]]&lt;=0.2,"Low",Table1[[#This Row],[Discount]]&lt;=0.4,"Medium",Table1[[#This Row],[Discount]]&gt;0.4,"High")</f>
        <v>Medium</v>
      </c>
      <c r="J445" s="2">
        <f>Table1[[#This Row],[Original Price]]*(1-Table1[[#This Row],[Discount]])</f>
        <v>783.3</v>
      </c>
      <c r="K445">
        <f>VLOOKUP(B445,customers!$A$2:$D$101,2,0)</f>
        <v>29</v>
      </c>
      <c r="L445" t="str" cm="1">
        <f t="array" ref="L445">_xlfn.IFS(Table1[[#This Row],[Age]]&lt;=12,"Kids",Table1[[#This Row],[Age]]&lt;=19,"Teenage",Table1[[#This Row],[Age]]&lt;=29,"Young Adult",Table1[[#This Row],[Age]]&lt;=45,"Adult",Table1[[#This Row],[Age]]&gt;=46,"Senior")</f>
        <v>Young Adult</v>
      </c>
      <c r="M445" t="str">
        <f>VLOOKUP(B445,customers!A$2:D$101,3,0)</f>
        <v>Surat</v>
      </c>
      <c r="N445" t="str">
        <f>VLOOKUP(B445,customers!$A$2:$D$101,4,0)</f>
        <v>Gujrat</v>
      </c>
      <c r="O445" t="str">
        <f>VLOOKUP(C445,'products '!$A$2:$H$3072,2,0)</f>
        <v>Men</v>
      </c>
      <c r="P445" t="str">
        <f>VLOOKUP(C445,'products '!$A$2:$H$3072,3,0)</f>
        <v>Topwear</v>
      </c>
      <c r="Q445" t="str">
        <f>VLOOKUP(C445,'products '!$A$2:$H$3072,4,0)</f>
        <v>Jackets</v>
      </c>
      <c r="R445" t="str">
        <f>VLOOKUP(C445,'products '!$A$2:$H$3072,5,0)</f>
        <v xml:space="preserve">HRX by Hrithik Roshan </v>
      </c>
      <c r="S445">
        <f>VLOOKUP(C445,'products '!$A$2:$H$3072,6,0)</f>
        <v>46</v>
      </c>
      <c r="T445" t="str">
        <f>VLOOKUP(C445,'products '!$A$2:$H$3072,7,0)</f>
        <v>Peach</v>
      </c>
      <c r="U445">
        <f>VLOOKUP(C445,'products '!$A$2:$H$3072,8,0)</f>
        <v>4</v>
      </c>
    </row>
    <row r="446" spans="1:21" x14ac:dyDescent="0.3">
      <c r="A446" t="s">
        <v>3863</v>
      </c>
      <c r="B446" t="s">
        <v>3314</v>
      </c>
      <c r="C446" t="s">
        <v>2596</v>
      </c>
      <c r="D446" s="1">
        <f t="shared" ca="1" si="6"/>
        <v>44319</v>
      </c>
      <c r="E446" s="1" t="str">
        <f ca="1">TEXT(Table1[[#This Row],[Date]],"mmm")</f>
        <v>May</v>
      </c>
      <c r="F446" s="1" t="str">
        <f ca="1">TEXT(Table1[[#This Row],[Date]],"yyyy")</f>
        <v>2021</v>
      </c>
      <c r="G446" s="2">
        <v>985</v>
      </c>
      <c r="H446" s="2">
        <v>0.25</v>
      </c>
      <c r="I446" s="2" t="str" cm="1">
        <f t="array" ref="I446">_xlfn.IFS(Table1[[#This Row],[Discount]]&lt;=0.2,"Low",Table1[[#This Row],[Discount]]&lt;=0.4,"Medium",Table1[[#This Row],[Discount]]&gt;0.4,"High")</f>
        <v>Medium</v>
      </c>
      <c r="J446" s="2">
        <f>Table1[[#This Row],[Original Price]]*(1-Table1[[#This Row],[Discount]])</f>
        <v>738.75</v>
      </c>
      <c r="K446">
        <f>VLOOKUP(B446,customers!$A$2:$D$101,2,0)</f>
        <v>29</v>
      </c>
      <c r="L446" t="str" cm="1">
        <f t="array" ref="L446">_xlfn.IFS(Table1[[#This Row],[Age]]&lt;=12,"Kids",Table1[[#This Row],[Age]]&lt;=19,"Teenage",Table1[[#This Row],[Age]]&lt;=29,"Young Adult",Table1[[#This Row],[Age]]&lt;=45,"Adult",Table1[[#This Row],[Age]]&gt;=46,"Senior")</f>
        <v>Young Adult</v>
      </c>
      <c r="M446" t="str">
        <f>VLOOKUP(B446,customers!A$2:D$101,3,0)</f>
        <v>Bengaluru</v>
      </c>
      <c r="N446" t="str">
        <f>VLOOKUP(B446,customers!$A$2:$D$101,4,0)</f>
        <v>Karnataka</v>
      </c>
      <c r="O446" t="str">
        <f>VLOOKUP(C446,'products '!$A$2:$H$3072,2,0)</f>
        <v>Men</v>
      </c>
      <c r="P446" t="str">
        <f>VLOOKUP(C446,'products '!$A$2:$H$3072,3,0)</f>
        <v>Topwear</v>
      </c>
      <c r="Q446" t="str">
        <f>VLOOKUP(C446,'products '!$A$2:$H$3072,4,0)</f>
        <v>Jackets</v>
      </c>
      <c r="R446" t="str">
        <f>VLOOKUP(C446,'products '!$A$2:$H$3072,5,0)</f>
        <v>Wrogn</v>
      </c>
      <c r="S446">
        <f>VLOOKUP(C446,'products '!$A$2:$H$3072,6,0)</f>
        <v>38</v>
      </c>
      <c r="T446" t="str">
        <f>VLOOKUP(C446,'products '!$A$2:$H$3072,7,0)</f>
        <v>Peach</v>
      </c>
      <c r="U446">
        <f>VLOOKUP(C446,'products '!$A$2:$H$3072,8,0)</f>
        <v>4</v>
      </c>
    </row>
    <row r="447" spans="1:21" x14ac:dyDescent="0.3">
      <c r="A447" t="s">
        <v>3864</v>
      </c>
      <c r="B447" t="s">
        <v>3315</v>
      </c>
      <c r="C447" t="s">
        <v>2597</v>
      </c>
      <c r="D447" s="1">
        <f t="shared" ca="1" si="6"/>
        <v>44392</v>
      </c>
      <c r="E447" s="1" t="str">
        <f ca="1">TEXT(Table1[[#This Row],[Date]],"mmm")</f>
        <v>Jul</v>
      </c>
      <c r="F447" s="1" t="str">
        <f ca="1">TEXT(Table1[[#This Row],[Date]],"yyyy")</f>
        <v>2021</v>
      </c>
      <c r="G447" s="2">
        <v>985</v>
      </c>
      <c r="H447" s="2">
        <v>0.25</v>
      </c>
      <c r="I447" s="2" t="str" cm="1">
        <f t="array" ref="I447">_xlfn.IFS(Table1[[#This Row],[Discount]]&lt;=0.2,"Low",Table1[[#This Row],[Discount]]&lt;=0.4,"Medium",Table1[[#This Row],[Discount]]&gt;0.4,"High")</f>
        <v>Medium</v>
      </c>
      <c r="J447" s="2">
        <f>Table1[[#This Row],[Original Price]]*(1-Table1[[#This Row],[Discount]])</f>
        <v>738.75</v>
      </c>
      <c r="K447">
        <f>VLOOKUP(B447,customers!$A$2:$D$101,2,0)</f>
        <v>29</v>
      </c>
      <c r="L447" t="str" cm="1">
        <f t="array" ref="L447">_xlfn.IFS(Table1[[#This Row],[Age]]&lt;=12,"Kids",Table1[[#This Row],[Age]]&lt;=19,"Teenage",Table1[[#This Row],[Age]]&lt;=29,"Young Adult",Table1[[#This Row],[Age]]&lt;=45,"Adult",Table1[[#This Row],[Age]]&gt;=46,"Senior")</f>
        <v>Young Adult</v>
      </c>
      <c r="M447" t="str">
        <f>VLOOKUP(B447,customers!A$2:D$101,3,0)</f>
        <v>Bengaluru</v>
      </c>
      <c r="N447" t="str">
        <f>VLOOKUP(B447,customers!$A$2:$D$101,4,0)</f>
        <v>Karnataka</v>
      </c>
      <c r="O447" t="str">
        <f>VLOOKUP(C447,'products '!$A$2:$H$3072,2,0)</f>
        <v>Men</v>
      </c>
      <c r="P447" t="str">
        <f>VLOOKUP(C447,'products '!$A$2:$H$3072,3,0)</f>
        <v>Topwear</v>
      </c>
      <c r="Q447" t="str">
        <f>VLOOKUP(C447,'products '!$A$2:$H$3072,4,0)</f>
        <v>Jackets</v>
      </c>
      <c r="R447" t="str">
        <f>VLOOKUP(C447,'products '!$A$2:$H$3072,5,0)</f>
        <v>Wrogn</v>
      </c>
      <c r="S447">
        <f>VLOOKUP(C447,'products '!$A$2:$H$3072,6,0)</f>
        <v>38</v>
      </c>
      <c r="T447" t="str">
        <f>VLOOKUP(C447,'products '!$A$2:$H$3072,7,0)</f>
        <v>Peach</v>
      </c>
      <c r="U447">
        <f>VLOOKUP(C447,'products '!$A$2:$H$3072,8,0)</f>
        <v>4</v>
      </c>
    </row>
    <row r="448" spans="1:21" x14ac:dyDescent="0.3">
      <c r="A448" t="s">
        <v>3865</v>
      </c>
      <c r="B448" t="s">
        <v>3316</v>
      </c>
      <c r="C448" t="s">
        <v>2598</v>
      </c>
      <c r="D448" s="1">
        <f t="shared" ca="1" si="6"/>
        <v>44215</v>
      </c>
      <c r="E448" s="1" t="str">
        <f ca="1">TEXT(Table1[[#This Row],[Date]],"mmm")</f>
        <v>Jan</v>
      </c>
      <c r="F448" s="1" t="str">
        <f ca="1">TEXT(Table1[[#This Row],[Date]],"yyyy")</f>
        <v>2021</v>
      </c>
      <c r="G448" s="2">
        <v>985</v>
      </c>
      <c r="H448" s="2">
        <v>0.3</v>
      </c>
      <c r="I448" s="2" t="str" cm="1">
        <f t="array" ref="I448">_xlfn.IFS(Table1[[#This Row],[Discount]]&lt;=0.2,"Low",Table1[[#This Row],[Discount]]&lt;=0.4,"Medium",Table1[[#This Row],[Discount]]&gt;0.4,"High")</f>
        <v>Medium</v>
      </c>
      <c r="J448" s="2">
        <f>Table1[[#This Row],[Original Price]]*(1-Table1[[#This Row],[Discount]])</f>
        <v>689.5</v>
      </c>
      <c r="K448">
        <f>VLOOKUP(B448,customers!$A$2:$D$101,2,0)</f>
        <v>41</v>
      </c>
      <c r="L448" t="str" cm="1">
        <f t="array" ref="L448">_xlfn.IFS(Table1[[#This Row],[Age]]&lt;=12,"Kids",Table1[[#This Row],[Age]]&lt;=19,"Teenage",Table1[[#This Row],[Age]]&lt;=29,"Young Adult",Table1[[#This Row],[Age]]&lt;=45,"Adult",Table1[[#This Row],[Age]]&gt;=46,"Senior")</f>
        <v>Adult</v>
      </c>
      <c r="M448" t="str">
        <f>VLOOKUP(B448,customers!A$2:D$101,3,0)</f>
        <v>Bengaluru</v>
      </c>
      <c r="N448" t="str">
        <f>VLOOKUP(B448,customers!$A$2:$D$101,4,0)</f>
        <v>Karnataka</v>
      </c>
      <c r="O448" t="str">
        <f>VLOOKUP(C448,'products '!$A$2:$H$3072,2,0)</f>
        <v>Men</v>
      </c>
      <c r="P448" t="str">
        <f>VLOOKUP(C448,'products '!$A$2:$H$3072,3,0)</f>
        <v>Topwear</v>
      </c>
      <c r="Q448" t="str">
        <f>VLOOKUP(C448,'products '!$A$2:$H$3072,4,0)</f>
        <v>Jackets</v>
      </c>
      <c r="R448" t="str">
        <f>VLOOKUP(C448,'products '!$A$2:$H$3072,5,0)</f>
        <v>Wrogn</v>
      </c>
      <c r="S448">
        <f>VLOOKUP(C448,'products '!$A$2:$H$3072,6,0)</f>
        <v>38</v>
      </c>
      <c r="T448" t="str">
        <f>VLOOKUP(C448,'products '!$A$2:$H$3072,7,0)</f>
        <v>Beige</v>
      </c>
      <c r="U448">
        <f>VLOOKUP(C448,'products '!$A$2:$H$3072,8,0)</f>
        <v>3</v>
      </c>
    </row>
    <row r="449" spans="1:21" x14ac:dyDescent="0.3">
      <c r="A449" t="s">
        <v>3866</v>
      </c>
      <c r="B449" t="s">
        <v>3317</v>
      </c>
      <c r="C449" t="s">
        <v>2599</v>
      </c>
      <c r="D449" s="1">
        <f t="shared" ca="1" si="6"/>
        <v>44883</v>
      </c>
      <c r="E449" s="1" t="str">
        <f ca="1">TEXT(Table1[[#This Row],[Date]],"mmm")</f>
        <v>Nov</v>
      </c>
      <c r="F449" s="1" t="str">
        <f ca="1">TEXT(Table1[[#This Row],[Date]],"yyyy")</f>
        <v>2022</v>
      </c>
      <c r="G449" s="2">
        <v>985</v>
      </c>
      <c r="H449" s="2">
        <v>0.3</v>
      </c>
      <c r="I449" s="2" t="str" cm="1">
        <f t="array" ref="I449">_xlfn.IFS(Table1[[#This Row],[Discount]]&lt;=0.2,"Low",Table1[[#This Row],[Discount]]&lt;=0.4,"Medium",Table1[[#This Row],[Discount]]&gt;0.4,"High")</f>
        <v>Medium</v>
      </c>
      <c r="J449" s="2">
        <f>Table1[[#This Row],[Original Price]]*(1-Table1[[#This Row],[Discount]])</f>
        <v>689.5</v>
      </c>
      <c r="K449">
        <f>VLOOKUP(B449,customers!$A$2:$D$101,2,0)</f>
        <v>42</v>
      </c>
      <c r="L449" t="str" cm="1">
        <f t="array" ref="L449">_xlfn.IFS(Table1[[#This Row],[Age]]&lt;=12,"Kids",Table1[[#This Row],[Age]]&lt;=19,"Teenage",Table1[[#This Row],[Age]]&lt;=29,"Young Adult",Table1[[#This Row],[Age]]&lt;=45,"Adult",Table1[[#This Row],[Age]]&gt;=46,"Senior")</f>
        <v>Adult</v>
      </c>
      <c r="M449" t="str">
        <f>VLOOKUP(B449,customers!A$2:D$101,3,0)</f>
        <v>Bengaluru</v>
      </c>
      <c r="N449" t="str">
        <f>VLOOKUP(B449,customers!$A$2:$D$101,4,0)</f>
        <v>Karnataka</v>
      </c>
      <c r="O449" t="str">
        <f>VLOOKUP(C449,'products '!$A$2:$H$3072,2,0)</f>
        <v>Men</v>
      </c>
      <c r="P449" t="str">
        <f>VLOOKUP(C449,'products '!$A$2:$H$3072,3,0)</f>
        <v>Topwear</v>
      </c>
      <c r="Q449" t="str">
        <f>VLOOKUP(C449,'products '!$A$2:$H$3072,4,0)</f>
        <v>Jackets</v>
      </c>
      <c r="R449" t="str">
        <f>VLOOKUP(C449,'products '!$A$2:$H$3072,5,0)</f>
        <v>Wrogn</v>
      </c>
      <c r="S449">
        <f>VLOOKUP(C449,'products '!$A$2:$H$3072,6,0)</f>
        <v>38</v>
      </c>
      <c r="T449" t="str">
        <f>VLOOKUP(C449,'products '!$A$2:$H$3072,7,0)</f>
        <v>Beige</v>
      </c>
      <c r="U449">
        <f>VLOOKUP(C449,'products '!$A$2:$H$3072,8,0)</f>
        <v>5</v>
      </c>
    </row>
    <row r="450" spans="1:21" x14ac:dyDescent="0.3">
      <c r="A450" t="s">
        <v>3867</v>
      </c>
      <c r="B450" t="s">
        <v>3318</v>
      </c>
      <c r="C450" t="s">
        <v>2600</v>
      </c>
      <c r="D450" s="1">
        <f t="shared" ca="1" si="6"/>
        <v>44622</v>
      </c>
      <c r="E450" s="1" t="str">
        <f ca="1">TEXT(Table1[[#This Row],[Date]],"mmm")</f>
        <v>Mar</v>
      </c>
      <c r="F450" s="1" t="str">
        <f ca="1">TEXT(Table1[[#This Row],[Date]],"yyyy")</f>
        <v>2022</v>
      </c>
      <c r="G450" s="2">
        <v>985</v>
      </c>
      <c r="H450" s="2">
        <v>0.3</v>
      </c>
      <c r="I450" s="2" t="str" cm="1">
        <f t="array" ref="I450">_xlfn.IFS(Table1[[#This Row],[Discount]]&lt;=0.2,"Low",Table1[[#This Row],[Discount]]&lt;=0.4,"Medium",Table1[[#This Row],[Discount]]&gt;0.4,"High")</f>
        <v>Medium</v>
      </c>
      <c r="J450" s="2">
        <f>Table1[[#This Row],[Original Price]]*(1-Table1[[#This Row],[Discount]])</f>
        <v>689.5</v>
      </c>
      <c r="K450">
        <f>VLOOKUP(B450,customers!$A$2:$D$101,2,0)</f>
        <v>43</v>
      </c>
      <c r="L450" t="str" cm="1">
        <f t="array" ref="L450">_xlfn.IFS(Table1[[#This Row],[Age]]&lt;=12,"Kids",Table1[[#This Row],[Age]]&lt;=19,"Teenage",Table1[[#This Row],[Age]]&lt;=29,"Young Adult",Table1[[#This Row],[Age]]&lt;=45,"Adult",Table1[[#This Row],[Age]]&gt;=46,"Senior")</f>
        <v>Adult</v>
      </c>
      <c r="M450" t="str">
        <f>VLOOKUP(B450,customers!A$2:D$101,3,0)</f>
        <v>Bengaluru</v>
      </c>
      <c r="N450" t="str">
        <f>VLOOKUP(B450,customers!$A$2:$D$101,4,0)</f>
        <v>Karnataka</v>
      </c>
      <c r="O450" t="str">
        <f>VLOOKUP(C450,'products '!$A$2:$H$3072,2,0)</f>
        <v>Men</v>
      </c>
      <c r="P450" t="str">
        <f>VLOOKUP(C450,'products '!$A$2:$H$3072,3,0)</f>
        <v>Topwear</v>
      </c>
      <c r="Q450" t="str">
        <f>VLOOKUP(C450,'products '!$A$2:$H$3072,4,0)</f>
        <v>Jackets</v>
      </c>
      <c r="R450" t="str">
        <f>VLOOKUP(C450,'products '!$A$2:$H$3072,5,0)</f>
        <v>Wrogn</v>
      </c>
      <c r="S450">
        <f>VLOOKUP(C450,'products '!$A$2:$H$3072,6,0)</f>
        <v>38</v>
      </c>
      <c r="T450" t="str">
        <f>VLOOKUP(C450,'products '!$A$2:$H$3072,7,0)</f>
        <v>Beige</v>
      </c>
      <c r="U450">
        <f>VLOOKUP(C450,'products '!$A$2:$H$3072,8,0)</f>
        <v>4</v>
      </c>
    </row>
    <row r="451" spans="1:21" x14ac:dyDescent="0.3">
      <c r="A451" t="s">
        <v>3868</v>
      </c>
      <c r="B451" t="s">
        <v>3319</v>
      </c>
      <c r="C451" t="s">
        <v>2601</v>
      </c>
      <c r="D451" s="1">
        <f t="shared" ref="D451:D514" ca="1" si="7">RANDBETWEEN(DATE(2021,1,1),DATE(2023,3,31))</f>
        <v>44754</v>
      </c>
      <c r="E451" s="1" t="str">
        <f ca="1">TEXT(Table1[[#This Row],[Date]],"mmm")</f>
        <v>Jul</v>
      </c>
      <c r="F451" s="1" t="str">
        <f ca="1">TEXT(Table1[[#This Row],[Date]],"yyyy")</f>
        <v>2022</v>
      </c>
      <c r="G451" s="2">
        <v>369</v>
      </c>
      <c r="H451" s="2">
        <v>0.4</v>
      </c>
      <c r="I451" s="2" t="str" cm="1">
        <f t="array" ref="I451">_xlfn.IFS(Table1[[#This Row],[Discount]]&lt;=0.2,"Low",Table1[[#This Row],[Discount]]&lt;=0.4,"Medium",Table1[[#This Row],[Discount]]&gt;0.4,"High")</f>
        <v>Medium</v>
      </c>
      <c r="J451" s="2">
        <f>Table1[[#This Row],[Original Price]]*(1-Table1[[#This Row],[Discount]])</f>
        <v>221.4</v>
      </c>
      <c r="K451">
        <f>VLOOKUP(B451,customers!$A$2:$D$101,2,0)</f>
        <v>44</v>
      </c>
      <c r="L451" t="str" cm="1">
        <f t="array" ref="L451">_xlfn.IFS(Table1[[#This Row],[Age]]&lt;=12,"Kids",Table1[[#This Row],[Age]]&lt;=19,"Teenage",Table1[[#This Row],[Age]]&lt;=29,"Young Adult",Table1[[#This Row],[Age]]&lt;=45,"Adult",Table1[[#This Row],[Age]]&gt;=46,"Senior")</f>
        <v>Adult</v>
      </c>
      <c r="M451" t="str">
        <f>VLOOKUP(B451,customers!A$2:D$101,3,0)</f>
        <v>Bengaluru</v>
      </c>
      <c r="N451" t="str">
        <f>VLOOKUP(B451,customers!$A$2:$D$101,4,0)</f>
        <v>Karnataka</v>
      </c>
      <c r="O451" t="str">
        <f>VLOOKUP(C451,'products '!$A$2:$H$3072,2,0)</f>
        <v>Men</v>
      </c>
      <c r="P451" t="str">
        <f>VLOOKUP(C451,'products '!$A$2:$H$3072,3,0)</f>
        <v>Topwear</v>
      </c>
      <c r="Q451" t="str">
        <f>VLOOKUP(C451,'products '!$A$2:$H$3072,4,0)</f>
        <v>Jackets</v>
      </c>
      <c r="R451" t="str">
        <f>VLOOKUP(C451,'products '!$A$2:$H$3072,5,0)</f>
        <v>Wrogn</v>
      </c>
      <c r="S451">
        <f>VLOOKUP(C451,'products '!$A$2:$H$3072,6,0)</f>
        <v>42</v>
      </c>
      <c r="T451" t="str">
        <f>VLOOKUP(C451,'products '!$A$2:$H$3072,7,0)</f>
        <v>Beige</v>
      </c>
      <c r="U451">
        <f>VLOOKUP(C451,'products '!$A$2:$H$3072,8,0)</f>
        <v>2</v>
      </c>
    </row>
    <row r="452" spans="1:21" x14ac:dyDescent="0.3">
      <c r="A452" t="s">
        <v>3869</v>
      </c>
      <c r="B452" t="s">
        <v>3320</v>
      </c>
      <c r="C452" t="s">
        <v>2601</v>
      </c>
      <c r="D452" s="1">
        <f t="shared" ca="1" si="7"/>
        <v>44816</v>
      </c>
      <c r="E452" s="1" t="str">
        <f ca="1">TEXT(Table1[[#This Row],[Date]],"mmm")</f>
        <v>Sep</v>
      </c>
      <c r="F452" s="1" t="str">
        <f ca="1">TEXT(Table1[[#This Row],[Date]],"yyyy")</f>
        <v>2022</v>
      </c>
      <c r="G452" s="2">
        <v>399</v>
      </c>
      <c r="H452" s="2">
        <v>0.4</v>
      </c>
      <c r="I452" s="2" t="str" cm="1">
        <f t="array" ref="I452">_xlfn.IFS(Table1[[#This Row],[Discount]]&lt;=0.2,"Low",Table1[[#This Row],[Discount]]&lt;=0.4,"Medium",Table1[[#This Row],[Discount]]&gt;0.4,"High")</f>
        <v>Medium</v>
      </c>
      <c r="J452" s="2">
        <f>Table1[[#This Row],[Original Price]]*(1-Table1[[#This Row],[Discount]])</f>
        <v>239.39999999999998</v>
      </c>
      <c r="K452">
        <f>VLOOKUP(B452,customers!$A$2:$D$101,2,0)</f>
        <v>45</v>
      </c>
      <c r="L452" t="str" cm="1">
        <f t="array" ref="L452">_xlfn.IFS(Table1[[#This Row],[Age]]&lt;=12,"Kids",Table1[[#This Row],[Age]]&lt;=19,"Teenage",Table1[[#This Row],[Age]]&lt;=29,"Young Adult",Table1[[#This Row],[Age]]&lt;=45,"Adult",Table1[[#This Row],[Age]]&gt;=46,"Senior")</f>
        <v>Adult</v>
      </c>
      <c r="M452" t="str">
        <f>VLOOKUP(B452,customers!A$2:D$101,3,0)</f>
        <v>Bengaluru</v>
      </c>
      <c r="N452" t="str">
        <f>VLOOKUP(B452,customers!$A$2:$D$101,4,0)</f>
        <v>Karnataka</v>
      </c>
      <c r="O452" t="str">
        <f>VLOOKUP(C452,'products '!$A$2:$H$3072,2,0)</f>
        <v>Men</v>
      </c>
      <c r="P452" t="str">
        <f>VLOOKUP(C452,'products '!$A$2:$H$3072,3,0)</f>
        <v>Topwear</v>
      </c>
      <c r="Q452" t="str">
        <f>VLOOKUP(C452,'products '!$A$2:$H$3072,4,0)</f>
        <v>Jackets</v>
      </c>
      <c r="R452" t="str">
        <f>VLOOKUP(C452,'products '!$A$2:$H$3072,5,0)</f>
        <v>Wrogn</v>
      </c>
      <c r="S452">
        <f>VLOOKUP(C452,'products '!$A$2:$H$3072,6,0)</f>
        <v>42</v>
      </c>
      <c r="T452" t="str">
        <f>VLOOKUP(C452,'products '!$A$2:$H$3072,7,0)</f>
        <v>Beige</v>
      </c>
      <c r="U452">
        <f>VLOOKUP(C452,'products '!$A$2:$H$3072,8,0)</f>
        <v>2</v>
      </c>
    </row>
    <row r="453" spans="1:21" x14ac:dyDescent="0.3">
      <c r="A453" t="s">
        <v>3870</v>
      </c>
      <c r="B453" t="s">
        <v>3321</v>
      </c>
      <c r="C453" t="s">
        <v>2601</v>
      </c>
      <c r="D453" s="1">
        <f t="shared" ca="1" si="7"/>
        <v>44981</v>
      </c>
      <c r="E453" s="1" t="str">
        <f ca="1">TEXT(Table1[[#This Row],[Date]],"mmm")</f>
        <v>Feb</v>
      </c>
      <c r="F453" s="1" t="str">
        <f ca="1">TEXT(Table1[[#This Row],[Date]],"yyyy")</f>
        <v>2023</v>
      </c>
      <c r="G453" s="2">
        <v>399</v>
      </c>
      <c r="H453" s="2">
        <v>0.4</v>
      </c>
      <c r="I453" s="2" t="str" cm="1">
        <f t="array" ref="I453">_xlfn.IFS(Table1[[#This Row],[Discount]]&lt;=0.2,"Low",Table1[[#This Row],[Discount]]&lt;=0.4,"Medium",Table1[[#This Row],[Discount]]&gt;0.4,"High")</f>
        <v>Medium</v>
      </c>
      <c r="J453" s="2">
        <f>Table1[[#This Row],[Original Price]]*(1-Table1[[#This Row],[Discount]])</f>
        <v>239.39999999999998</v>
      </c>
      <c r="K453">
        <f>VLOOKUP(B453,customers!$A$2:$D$101,2,0)</f>
        <v>35</v>
      </c>
      <c r="L453" t="str" cm="1">
        <f t="array" ref="L453">_xlfn.IFS(Table1[[#This Row],[Age]]&lt;=12,"Kids",Table1[[#This Row],[Age]]&lt;=19,"Teenage",Table1[[#This Row],[Age]]&lt;=29,"Young Adult",Table1[[#This Row],[Age]]&lt;=45,"Adult",Table1[[#This Row],[Age]]&gt;=46,"Senior")</f>
        <v>Adult</v>
      </c>
      <c r="M453" t="str">
        <f>VLOOKUP(B453,customers!A$2:D$101,3,0)</f>
        <v>Bengaluru</v>
      </c>
      <c r="N453" t="str">
        <f>VLOOKUP(B453,customers!$A$2:$D$101,4,0)</f>
        <v>Karnataka</v>
      </c>
      <c r="O453" t="str">
        <f>VLOOKUP(C453,'products '!$A$2:$H$3072,2,0)</f>
        <v>Men</v>
      </c>
      <c r="P453" t="str">
        <f>VLOOKUP(C453,'products '!$A$2:$H$3072,3,0)</f>
        <v>Topwear</v>
      </c>
      <c r="Q453" t="str">
        <f>VLOOKUP(C453,'products '!$A$2:$H$3072,4,0)</f>
        <v>Jackets</v>
      </c>
      <c r="R453" t="str">
        <f>VLOOKUP(C453,'products '!$A$2:$H$3072,5,0)</f>
        <v>Wrogn</v>
      </c>
      <c r="S453">
        <f>VLOOKUP(C453,'products '!$A$2:$H$3072,6,0)</f>
        <v>42</v>
      </c>
      <c r="T453" t="str">
        <f>VLOOKUP(C453,'products '!$A$2:$H$3072,7,0)</f>
        <v>Beige</v>
      </c>
      <c r="U453">
        <f>VLOOKUP(C453,'products '!$A$2:$H$3072,8,0)</f>
        <v>2</v>
      </c>
    </row>
    <row r="454" spans="1:21" x14ac:dyDescent="0.3">
      <c r="A454" t="s">
        <v>3871</v>
      </c>
      <c r="B454" t="s">
        <v>3322</v>
      </c>
      <c r="C454" t="s">
        <v>2601</v>
      </c>
      <c r="D454" s="1">
        <f t="shared" ca="1" si="7"/>
        <v>44301</v>
      </c>
      <c r="E454" s="1" t="str">
        <f ca="1">TEXT(Table1[[#This Row],[Date]],"mmm")</f>
        <v>Apr</v>
      </c>
      <c r="F454" s="1" t="str">
        <f ca="1">TEXT(Table1[[#This Row],[Date]],"yyyy")</f>
        <v>2021</v>
      </c>
      <c r="G454" s="2">
        <v>399</v>
      </c>
      <c r="H454" s="2">
        <v>0.4</v>
      </c>
      <c r="I454" s="2" t="str" cm="1">
        <f t="array" ref="I454">_xlfn.IFS(Table1[[#This Row],[Discount]]&lt;=0.2,"Low",Table1[[#This Row],[Discount]]&lt;=0.4,"Medium",Table1[[#This Row],[Discount]]&gt;0.4,"High")</f>
        <v>Medium</v>
      </c>
      <c r="J454" s="2">
        <f>Table1[[#This Row],[Original Price]]*(1-Table1[[#This Row],[Discount]])</f>
        <v>239.39999999999998</v>
      </c>
      <c r="K454">
        <f>VLOOKUP(B454,customers!$A$2:$D$101,2,0)</f>
        <v>36</v>
      </c>
      <c r="L454" t="str" cm="1">
        <f t="array" ref="L454">_xlfn.IFS(Table1[[#This Row],[Age]]&lt;=12,"Kids",Table1[[#This Row],[Age]]&lt;=19,"Teenage",Table1[[#This Row],[Age]]&lt;=29,"Young Adult",Table1[[#This Row],[Age]]&lt;=45,"Adult",Table1[[#This Row],[Age]]&gt;=46,"Senior")</f>
        <v>Adult</v>
      </c>
      <c r="M454" t="str">
        <f>VLOOKUP(B454,customers!A$2:D$101,3,0)</f>
        <v>Patna</v>
      </c>
      <c r="N454" t="str">
        <f>VLOOKUP(B454,customers!$A$2:$D$101,4,0)</f>
        <v>Bihar</v>
      </c>
      <c r="O454" t="str">
        <f>VLOOKUP(C454,'products '!$A$2:$H$3072,2,0)</f>
        <v>Men</v>
      </c>
      <c r="P454" t="str">
        <f>VLOOKUP(C454,'products '!$A$2:$H$3072,3,0)</f>
        <v>Topwear</v>
      </c>
      <c r="Q454" t="str">
        <f>VLOOKUP(C454,'products '!$A$2:$H$3072,4,0)</f>
        <v>Jackets</v>
      </c>
      <c r="R454" t="str">
        <f>VLOOKUP(C454,'products '!$A$2:$H$3072,5,0)</f>
        <v>Wrogn</v>
      </c>
      <c r="S454">
        <f>VLOOKUP(C454,'products '!$A$2:$H$3072,6,0)</f>
        <v>42</v>
      </c>
      <c r="T454" t="str">
        <f>VLOOKUP(C454,'products '!$A$2:$H$3072,7,0)</f>
        <v>Beige</v>
      </c>
      <c r="U454">
        <f>VLOOKUP(C454,'products '!$A$2:$H$3072,8,0)</f>
        <v>2</v>
      </c>
    </row>
    <row r="455" spans="1:21" x14ac:dyDescent="0.3">
      <c r="A455" t="s">
        <v>3872</v>
      </c>
      <c r="B455" t="s">
        <v>3323</v>
      </c>
      <c r="C455" t="s">
        <v>2601</v>
      </c>
      <c r="D455" s="1">
        <f t="shared" ca="1" si="7"/>
        <v>44366</v>
      </c>
      <c r="E455" s="1" t="str">
        <f ca="1">TEXT(Table1[[#This Row],[Date]],"mmm")</f>
        <v>Jun</v>
      </c>
      <c r="F455" s="1" t="str">
        <f ca="1">TEXT(Table1[[#This Row],[Date]],"yyyy")</f>
        <v>2021</v>
      </c>
      <c r="G455" s="2">
        <v>399</v>
      </c>
      <c r="H455" s="2">
        <v>0.4</v>
      </c>
      <c r="I455" s="2" t="str" cm="1">
        <f t="array" ref="I455">_xlfn.IFS(Table1[[#This Row],[Discount]]&lt;=0.2,"Low",Table1[[#This Row],[Discount]]&lt;=0.4,"Medium",Table1[[#This Row],[Discount]]&gt;0.4,"High")</f>
        <v>Medium</v>
      </c>
      <c r="J455" s="2">
        <f>Table1[[#This Row],[Original Price]]*(1-Table1[[#This Row],[Discount]])</f>
        <v>239.39999999999998</v>
      </c>
      <c r="K455">
        <f>VLOOKUP(B455,customers!$A$2:$D$101,2,0)</f>
        <v>37</v>
      </c>
      <c r="L455" t="str" cm="1">
        <f t="array" ref="L455">_xlfn.IFS(Table1[[#This Row],[Age]]&lt;=12,"Kids",Table1[[#This Row],[Age]]&lt;=19,"Teenage",Table1[[#This Row],[Age]]&lt;=29,"Young Adult",Table1[[#This Row],[Age]]&lt;=45,"Adult",Table1[[#This Row],[Age]]&gt;=46,"Senior")</f>
        <v>Adult</v>
      </c>
      <c r="M455" t="str">
        <f>VLOOKUP(B455,customers!A$2:D$101,3,0)</f>
        <v>Patna</v>
      </c>
      <c r="N455" t="str">
        <f>VLOOKUP(B455,customers!$A$2:$D$101,4,0)</f>
        <v>Bihar</v>
      </c>
      <c r="O455" t="str">
        <f>VLOOKUP(C455,'products '!$A$2:$H$3072,2,0)</f>
        <v>Men</v>
      </c>
      <c r="P455" t="str">
        <f>VLOOKUP(C455,'products '!$A$2:$H$3072,3,0)</f>
        <v>Topwear</v>
      </c>
      <c r="Q455" t="str">
        <f>VLOOKUP(C455,'products '!$A$2:$H$3072,4,0)</f>
        <v>Jackets</v>
      </c>
      <c r="R455" t="str">
        <f>VLOOKUP(C455,'products '!$A$2:$H$3072,5,0)</f>
        <v>Wrogn</v>
      </c>
      <c r="S455">
        <f>VLOOKUP(C455,'products '!$A$2:$H$3072,6,0)</f>
        <v>42</v>
      </c>
      <c r="T455" t="str">
        <f>VLOOKUP(C455,'products '!$A$2:$H$3072,7,0)</f>
        <v>Beige</v>
      </c>
      <c r="U455">
        <f>VLOOKUP(C455,'products '!$A$2:$H$3072,8,0)</f>
        <v>2</v>
      </c>
    </row>
    <row r="456" spans="1:21" x14ac:dyDescent="0.3">
      <c r="A456" t="s">
        <v>3873</v>
      </c>
      <c r="B456" t="s">
        <v>3324</v>
      </c>
      <c r="C456" t="s">
        <v>2601</v>
      </c>
      <c r="D456" s="1">
        <f t="shared" ca="1" si="7"/>
        <v>44455</v>
      </c>
      <c r="E456" s="1" t="str">
        <f ca="1">TEXT(Table1[[#This Row],[Date]],"mmm")</f>
        <v>Sep</v>
      </c>
      <c r="F456" s="1" t="str">
        <f ca="1">TEXT(Table1[[#This Row],[Date]],"yyyy")</f>
        <v>2021</v>
      </c>
      <c r="G456" s="2">
        <v>555</v>
      </c>
      <c r="H456" s="2">
        <v>0.4</v>
      </c>
      <c r="I456" s="2" t="str" cm="1">
        <f t="array" ref="I456">_xlfn.IFS(Table1[[#This Row],[Discount]]&lt;=0.2,"Low",Table1[[#This Row],[Discount]]&lt;=0.4,"Medium",Table1[[#This Row],[Discount]]&gt;0.4,"High")</f>
        <v>Medium</v>
      </c>
      <c r="J456" s="2">
        <f>Table1[[#This Row],[Original Price]]*(1-Table1[[#This Row],[Discount]])</f>
        <v>333</v>
      </c>
      <c r="K456">
        <f>VLOOKUP(B456,customers!$A$2:$D$101,2,0)</f>
        <v>26</v>
      </c>
      <c r="L456" t="str" cm="1">
        <f t="array" ref="L456">_xlfn.IFS(Table1[[#This Row],[Age]]&lt;=12,"Kids",Table1[[#This Row],[Age]]&lt;=19,"Teenage",Table1[[#This Row],[Age]]&lt;=29,"Young Adult",Table1[[#This Row],[Age]]&lt;=45,"Adult",Table1[[#This Row],[Age]]&gt;=46,"Senior")</f>
        <v>Young Adult</v>
      </c>
      <c r="M456" t="str">
        <f>VLOOKUP(B456,customers!A$2:D$101,3,0)</f>
        <v>Patna</v>
      </c>
      <c r="N456" t="str">
        <f>VLOOKUP(B456,customers!$A$2:$D$101,4,0)</f>
        <v>Bihar</v>
      </c>
      <c r="O456" t="str">
        <f>VLOOKUP(C456,'products '!$A$2:$H$3072,2,0)</f>
        <v>Men</v>
      </c>
      <c r="P456" t="str">
        <f>VLOOKUP(C456,'products '!$A$2:$H$3072,3,0)</f>
        <v>Topwear</v>
      </c>
      <c r="Q456" t="str">
        <f>VLOOKUP(C456,'products '!$A$2:$H$3072,4,0)</f>
        <v>Jackets</v>
      </c>
      <c r="R456" t="str">
        <f>VLOOKUP(C456,'products '!$A$2:$H$3072,5,0)</f>
        <v>Wrogn</v>
      </c>
      <c r="S456">
        <f>VLOOKUP(C456,'products '!$A$2:$H$3072,6,0)</f>
        <v>42</v>
      </c>
      <c r="T456" t="str">
        <f>VLOOKUP(C456,'products '!$A$2:$H$3072,7,0)</f>
        <v>Beige</v>
      </c>
      <c r="U456">
        <f>VLOOKUP(C456,'products '!$A$2:$H$3072,8,0)</f>
        <v>2</v>
      </c>
    </row>
    <row r="457" spans="1:21" x14ac:dyDescent="0.3">
      <c r="A457" t="s">
        <v>3874</v>
      </c>
      <c r="B457" t="s">
        <v>3325</v>
      </c>
      <c r="C457" t="s">
        <v>2601</v>
      </c>
      <c r="D457" s="1">
        <f t="shared" ca="1" si="7"/>
        <v>44951</v>
      </c>
      <c r="E457" s="1" t="str">
        <f ca="1">TEXT(Table1[[#This Row],[Date]],"mmm")</f>
        <v>Jan</v>
      </c>
      <c r="F457" s="1" t="str">
        <f ca="1">TEXT(Table1[[#This Row],[Date]],"yyyy")</f>
        <v>2023</v>
      </c>
      <c r="G457" s="2">
        <v>555</v>
      </c>
      <c r="H457" s="2">
        <v>0.45</v>
      </c>
      <c r="I457" s="2" t="str" cm="1">
        <f t="array" ref="I457">_xlfn.IFS(Table1[[#This Row],[Discount]]&lt;=0.2,"Low",Table1[[#This Row],[Discount]]&lt;=0.4,"Medium",Table1[[#This Row],[Discount]]&gt;0.4,"High")</f>
        <v>High</v>
      </c>
      <c r="J457" s="2">
        <f>Table1[[#This Row],[Original Price]]*(1-Table1[[#This Row],[Discount]])</f>
        <v>305.25</v>
      </c>
      <c r="K457">
        <f>VLOOKUP(B457,customers!$A$2:$D$101,2,0)</f>
        <v>27</v>
      </c>
      <c r="L457" t="str" cm="1">
        <f t="array" ref="L457">_xlfn.IFS(Table1[[#This Row],[Age]]&lt;=12,"Kids",Table1[[#This Row],[Age]]&lt;=19,"Teenage",Table1[[#This Row],[Age]]&lt;=29,"Young Adult",Table1[[#This Row],[Age]]&lt;=45,"Adult",Table1[[#This Row],[Age]]&gt;=46,"Senior")</f>
        <v>Young Adult</v>
      </c>
      <c r="M457" t="str">
        <f>VLOOKUP(B457,customers!A$2:D$101,3,0)</f>
        <v>Patna</v>
      </c>
      <c r="N457" t="str">
        <f>VLOOKUP(B457,customers!$A$2:$D$101,4,0)</f>
        <v>Bihar</v>
      </c>
      <c r="O457" t="str">
        <f>VLOOKUP(C457,'products '!$A$2:$H$3072,2,0)</f>
        <v>Men</v>
      </c>
      <c r="P457" t="str">
        <f>VLOOKUP(C457,'products '!$A$2:$H$3072,3,0)</f>
        <v>Topwear</v>
      </c>
      <c r="Q457" t="str">
        <f>VLOOKUP(C457,'products '!$A$2:$H$3072,4,0)</f>
        <v>Jackets</v>
      </c>
      <c r="R457" t="str">
        <f>VLOOKUP(C457,'products '!$A$2:$H$3072,5,0)</f>
        <v>Wrogn</v>
      </c>
      <c r="S457">
        <f>VLOOKUP(C457,'products '!$A$2:$H$3072,6,0)</f>
        <v>42</v>
      </c>
      <c r="T457" t="str">
        <f>VLOOKUP(C457,'products '!$A$2:$H$3072,7,0)</f>
        <v>Beige</v>
      </c>
      <c r="U457">
        <f>VLOOKUP(C457,'products '!$A$2:$H$3072,8,0)</f>
        <v>2</v>
      </c>
    </row>
    <row r="458" spans="1:21" x14ac:dyDescent="0.3">
      <c r="A458" t="s">
        <v>3875</v>
      </c>
      <c r="B458" t="s">
        <v>3326</v>
      </c>
      <c r="C458" t="s">
        <v>2601</v>
      </c>
      <c r="D458" s="1">
        <f t="shared" ca="1" si="7"/>
        <v>44822</v>
      </c>
      <c r="E458" s="1" t="str">
        <f ca="1">TEXT(Table1[[#This Row],[Date]],"mmm")</f>
        <v>Sep</v>
      </c>
      <c r="F458" s="1" t="str">
        <f ca="1">TEXT(Table1[[#This Row],[Date]],"yyyy")</f>
        <v>2022</v>
      </c>
      <c r="G458" s="2">
        <v>555</v>
      </c>
      <c r="H458" s="2">
        <v>0.45</v>
      </c>
      <c r="I458" s="2" t="str" cm="1">
        <f t="array" ref="I458">_xlfn.IFS(Table1[[#This Row],[Discount]]&lt;=0.2,"Low",Table1[[#This Row],[Discount]]&lt;=0.4,"Medium",Table1[[#This Row],[Discount]]&gt;0.4,"High")</f>
        <v>High</v>
      </c>
      <c r="J458" s="2">
        <f>Table1[[#This Row],[Original Price]]*(1-Table1[[#This Row],[Discount]])</f>
        <v>305.25</v>
      </c>
      <c r="K458">
        <f>VLOOKUP(B458,customers!$A$2:$D$101,2,0)</f>
        <v>28</v>
      </c>
      <c r="L458" t="str" cm="1">
        <f t="array" ref="L458">_xlfn.IFS(Table1[[#This Row],[Age]]&lt;=12,"Kids",Table1[[#This Row],[Age]]&lt;=19,"Teenage",Table1[[#This Row],[Age]]&lt;=29,"Young Adult",Table1[[#This Row],[Age]]&lt;=45,"Adult",Table1[[#This Row],[Age]]&gt;=46,"Senior")</f>
        <v>Young Adult</v>
      </c>
      <c r="M458" t="str">
        <f>VLOOKUP(B458,customers!A$2:D$101,3,0)</f>
        <v>Darbhanga</v>
      </c>
      <c r="N458" t="str">
        <f>VLOOKUP(B458,customers!$A$2:$D$101,4,0)</f>
        <v>Bihar</v>
      </c>
      <c r="O458" t="str">
        <f>VLOOKUP(C458,'products '!$A$2:$H$3072,2,0)</f>
        <v>Men</v>
      </c>
      <c r="P458" t="str">
        <f>VLOOKUP(C458,'products '!$A$2:$H$3072,3,0)</f>
        <v>Topwear</v>
      </c>
      <c r="Q458" t="str">
        <f>VLOOKUP(C458,'products '!$A$2:$H$3072,4,0)</f>
        <v>Jackets</v>
      </c>
      <c r="R458" t="str">
        <f>VLOOKUP(C458,'products '!$A$2:$H$3072,5,0)</f>
        <v>Wrogn</v>
      </c>
      <c r="S458">
        <f>VLOOKUP(C458,'products '!$A$2:$H$3072,6,0)</f>
        <v>42</v>
      </c>
      <c r="T458" t="str">
        <f>VLOOKUP(C458,'products '!$A$2:$H$3072,7,0)</f>
        <v>Beige</v>
      </c>
      <c r="U458">
        <f>VLOOKUP(C458,'products '!$A$2:$H$3072,8,0)</f>
        <v>2</v>
      </c>
    </row>
    <row r="459" spans="1:21" x14ac:dyDescent="0.3">
      <c r="A459" t="s">
        <v>3876</v>
      </c>
      <c r="B459" t="s">
        <v>3327</v>
      </c>
      <c r="C459" t="s">
        <v>2602</v>
      </c>
      <c r="D459" s="1">
        <f t="shared" ca="1" si="7"/>
        <v>44758</v>
      </c>
      <c r="E459" s="1" t="str">
        <f ca="1">TEXT(Table1[[#This Row],[Date]],"mmm")</f>
        <v>Jul</v>
      </c>
      <c r="F459" s="1" t="str">
        <f ca="1">TEXT(Table1[[#This Row],[Date]],"yyyy")</f>
        <v>2022</v>
      </c>
      <c r="G459" s="2">
        <v>555</v>
      </c>
      <c r="H459" s="2">
        <v>0.45</v>
      </c>
      <c r="I459" s="2" t="str" cm="1">
        <f t="array" ref="I459">_xlfn.IFS(Table1[[#This Row],[Discount]]&lt;=0.2,"Low",Table1[[#This Row],[Discount]]&lt;=0.4,"Medium",Table1[[#This Row],[Discount]]&gt;0.4,"High")</f>
        <v>High</v>
      </c>
      <c r="J459" s="2">
        <f>Table1[[#This Row],[Original Price]]*(1-Table1[[#This Row],[Discount]])</f>
        <v>305.25</v>
      </c>
      <c r="K459">
        <f>VLOOKUP(B459,customers!$A$2:$D$101,2,0)</f>
        <v>29</v>
      </c>
      <c r="L459" t="str" cm="1">
        <f t="array" ref="L459">_xlfn.IFS(Table1[[#This Row],[Age]]&lt;=12,"Kids",Table1[[#This Row],[Age]]&lt;=19,"Teenage",Table1[[#This Row],[Age]]&lt;=29,"Young Adult",Table1[[#This Row],[Age]]&lt;=45,"Adult",Table1[[#This Row],[Age]]&gt;=46,"Senior")</f>
        <v>Young Adult</v>
      </c>
      <c r="M459" t="str">
        <f>VLOOKUP(B459,customers!A$2:D$101,3,0)</f>
        <v>Darbhanga</v>
      </c>
      <c r="N459" t="str">
        <f>VLOOKUP(B459,customers!$A$2:$D$101,4,0)</f>
        <v>Bihar</v>
      </c>
      <c r="O459" t="str">
        <f>VLOOKUP(C459,'products '!$A$2:$H$3072,2,0)</f>
        <v>Men</v>
      </c>
      <c r="P459" t="str">
        <f>VLOOKUP(C459,'products '!$A$2:$H$3072,3,0)</f>
        <v>Topwear</v>
      </c>
      <c r="Q459" t="str">
        <f>VLOOKUP(C459,'products '!$A$2:$H$3072,4,0)</f>
        <v>Jackets</v>
      </c>
      <c r="R459" t="str">
        <f>VLOOKUP(C459,'products '!$A$2:$H$3072,5,0)</f>
        <v>Wrogn</v>
      </c>
      <c r="S459">
        <f>VLOOKUP(C459,'products '!$A$2:$H$3072,6,0)</f>
        <v>42</v>
      </c>
      <c r="T459" t="str">
        <f>VLOOKUP(C459,'products '!$A$2:$H$3072,7,0)</f>
        <v>Beige</v>
      </c>
      <c r="U459">
        <f>VLOOKUP(C459,'products '!$A$2:$H$3072,8,0)</f>
        <v>5</v>
      </c>
    </row>
    <row r="460" spans="1:21" x14ac:dyDescent="0.3">
      <c r="A460" t="s">
        <v>3877</v>
      </c>
      <c r="B460" t="s">
        <v>3328</v>
      </c>
      <c r="C460" t="s">
        <v>2603</v>
      </c>
      <c r="D460" s="1">
        <f t="shared" ca="1" si="7"/>
        <v>44795</v>
      </c>
      <c r="E460" s="1" t="str">
        <f ca="1">TEXT(Table1[[#This Row],[Date]],"mmm")</f>
        <v>Aug</v>
      </c>
      <c r="F460" s="1" t="str">
        <f ca="1">TEXT(Table1[[#This Row],[Date]],"yyyy")</f>
        <v>2022</v>
      </c>
      <c r="G460" s="2">
        <v>675</v>
      </c>
      <c r="H460" s="2">
        <v>0.47</v>
      </c>
      <c r="I460" s="2" t="str" cm="1">
        <f t="array" ref="I460">_xlfn.IFS(Table1[[#This Row],[Discount]]&lt;=0.2,"Low",Table1[[#This Row],[Discount]]&lt;=0.4,"Medium",Table1[[#This Row],[Discount]]&gt;0.4,"High")</f>
        <v>High</v>
      </c>
      <c r="J460" s="2">
        <f>Table1[[#This Row],[Original Price]]*(1-Table1[[#This Row],[Discount]])</f>
        <v>357.75</v>
      </c>
      <c r="K460">
        <f>VLOOKUP(B460,customers!$A$2:$D$101,2,0)</f>
        <v>30</v>
      </c>
      <c r="L460" t="str" cm="1">
        <f t="array" ref="L460">_xlfn.IFS(Table1[[#This Row],[Age]]&lt;=12,"Kids",Table1[[#This Row],[Age]]&lt;=19,"Teenage",Table1[[#This Row],[Age]]&lt;=29,"Young Adult",Table1[[#This Row],[Age]]&lt;=45,"Adult",Table1[[#This Row],[Age]]&gt;=46,"Senior")</f>
        <v>Adult</v>
      </c>
      <c r="M460" t="str">
        <f>VLOOKUP(B460,customers!A$2:D$101,3,0)</f>
        <v>Darbhanga</v>
      </c>
      <c r="N460" t="str">
        <f>VLOOKUP(B460,customers!$A$2:$D$101,4,0)</f>
        <v>Bihar</v>
      </c>
      <c r="O460" t="str">
        <f>VLOOKUP(C460,'products '!$A$2:$H$3072,2,0)</f>
        <v>Men</v>
      </c>
      <c r="P460" t="str">
        <f>VLOOKUP(C460,'products '!$A$2:$H$3072,3,0)</f>
        <v>Topwear</v>
      </c>
      <c r="Q460" t="str">
        <f>VLOOKUP(C460,'products '!$A$2:$H$3072,4,0)</f>
        <v>Jackets</v>
      </c>
      <c r="R460" t="str">
        <f>VLOOKUP(C460,'products '!$A$2:$H$3072,5,0)</f>
        <v>Wrogn</v>
      </c>
      <c r="S460">
        <f>VLOOKUP(C460,'products '!$A$2:$H$3072,6,0)</f>
        <v>42</v>
      </c>
      <c r="T460" t="str">
        <f>VLOOKUP(C460,'products '!$A$2:$H$3072,7,0)</f>
        <v>White</v>
      </c>
      <c r="U460">
        <f>VLOOKUP(C460,'products '!$A$2:$H$3072,8,0)</f>
        <v>5</v>
      </c>
    </row>
    <row r="461" spans="1:21" x14ac:dyDescent="0.3">
      <c r="A461" t="s">
        <v>3878</v>
      </c>
      <c r="B461" t="s">
        <v>3329</v>
      </c>
      <c r="C461" t="s">
        <v>2604</v>
      </c>
      <c r="D461" s="1">
        <f t="shared" ca="1" si="7"/>
        <v>44338</v>
      </c>
      <c r="E461" s="1" t="str">
        <f ca="1">TEXT(Table1[[#This Row],[Date]],"mmm")</f>
        <v>May</v>
      </c>
      <c r="F461" s="1" t="str">
        <f ca="1">TEXT(Table1[[#This Row],[Date]],"yyyy")</f>
        <v>2021</v>
      </c>
      <c r="G461" s="2">
        <v>675</v>
      </c>
      <c r="H461" s="2">
        <v>0.47</v>
      </c>
      <c r="I461" s="2" t="str" cm="1">
        <f t="array" ref="I461">_xlfn.IFS(Table1[[#This Row],[Discount]]&lt;=0.2,"Low",Table1[[#This Row],[Discount]]&lt;=0.4,"Medium",Table1[[#This Row],[Discount]]&gt;0.4,"High")</f>
        <v>High</v>
      </c>
      <c r="J461" s="2">
        <f>Table1[[#This Row],[Original Price]]*(1-Table1[[#This Row],[Discount]])</f>
        <v>357.75</v>
      </c>
      <c r="K461">
        <f>VLOOKUP(B461,customers!$A$2:$D$101,2,0)</f>
        <v>31</v>
      </c>
      <c r="L461" t="str" cm="1">
        <f t="array" ref="L461">_xlfn.IFS(Table1[[#This Row],[Age]]&lt;=12,"Kids",Table1[[#This Row],[Age]]&lt;=19,"Teenage",Table1[[#This Row],[Age]]&lt;=29,"Young Adult",Table1[[#This Row],[Age]]&lt;=45,"Adult",Table1[[#This Row],[Age]]&gt;=46,"Senior")</f>
        <v>Adult</v>
      </c>
      <c r="M461" t="str">
        <f>VLOOKUP(B461,customers!A$2:D$101,3,0)</f>
        <v>Nalanda</v>
      </c>
      <c r="N461" t="str">
        <f>VLOOKUP(B461,customers!$A$2:$D$101,4,0)</f>
        <v>Bihar</v>
      </c>
      <c r="O461" t="str">
        <f>VLOOKUP(C461,'products '!$A$2:$H$3072,2,0)</f>
        <v>Men</v>
      </c>
      <c r="P461" t="str">
        <f>VLOOKUP(C461,'products '!$A$2:$H$3072,3,0)</f>
        <v>Topwear</v>
      </c>
      <c r="Q461" t="str">
        <f>VLOOKUP(C461,'products '!$A$2:$H$3072,4,0)</f>
        <v>Jackets</v>
      </c>
      <c r="R461" t="str">
        <f>VLOOKUP(C461,'products '!$A$2:$H$3072,5,0)</f>
        <v>Wrogn</v>
      </c>
      <c r="S461">
        <f>VLOOKUP(C461,'products '!$A$2:$H$3072,6,0)</f>
        <v>42</v>
      </c>
      <c r="T461" t="str">
        <f>VLOOKUP(C461,'products '!$A$2:$H$3072,7,0)</f>
        <v>White</v>
      </c>
      <c r="U461">
        <f>VLOOKUP(C461,'products '!$A$2:$H$3072,8,0)</f>
        <v>5</v>
      </c>
    </row>
    <row r="462" spans="1:21" x14ac:dyDescent="0.3">
      <c r="A462" t="s">
        <v>3879</v>
      </c>
      <c r="B462" t="s">
        <v>3330</v>
      </c>
      <c r="C462" t="s">
        <v>2605</v>
      </c>
      <c r="D462" s="1">
        <f t="shared" ca="1" si="7"/>
        <v>44612</v>
      </c>
      <c r="E462" s="1" t="str">
        <f ca="1">TEXT(Table1[[#This Row],[Date]],"mmm")</f>
        <v>Feb</v>
      </c>
      <c r="F462" s="1" t="str">
        <f ca="1">TEXT(Table1[[#This Row],[Date]],"yyyy")</f>
        <v>2022</v>
      </c>
      <c r="G462" s="2">
        <v>675</v>
      </c>
      <c r="H462" s="2">
        <v>0.46</v>
      </c>
      <c r="I462" s="2" t="str" cm="1">
        <f t="array" ref="I462">_xlfn.IFS(Table1[[#This Row],[Discount]]&lt;=0.2,"Low",Table1[[#This Row],[Discount]]&lt;=0.4,"Medium",Table1[[#This Row],[Discount]]&gt;0.4,"High")</f>
        <v>High</v>
      </c>
      <c r="J462" s="2">
        <f>Table1[[#This Row],[Original Price]]*(1-Table1[[#This Row],[Discount]])</f>
        <v>364.5</v>
      </c>
      <c r="K462">
        <f>VLOOKUP(B462,customers!$A$2:$D$101,2,0)</f>
        <v>32</v>
      </c>
      <c r="L462" t="str" cm="1">
        <f t="array" ref="L462">_xlfn.IFS(Table1[[#This Row],[Age]]&lt;=12,"Kids",Table1[[#This Row],[Age]]&lt;=19,"Teenage",Table1[[#This Row],[Age]]&lt;=29,"Young Adult",Table1[[#This Row],[Age]]&lt;=45,"Adult",Table1[[#This Row],[Age]]&gt;=46,"Senior")</f>
        <v>Adult</v>
      </c>
      <c r="M462" t="str">
        <f>VLOOKUP(B462,customers!A$2:D$101,3,0)</f>
        <v>Nalanda</v>
      </c>
      <c r="N462" t="str">
        <f>VLOOKUP(B462,customers!$A$2:$D$101,4,0)</f>
        <v>Bihar</v>
      </c>
      <c r="O462" t="str">
        <f>VLOOKUP(C462,'products '!$A$2:$H$3072,2,0)</f>
        <v>Men</v>
      </c>
      <c r="P462" t="str">
        <f>VLOOKUP(C462,'products '!$A$2:$H$3072,3,0)</f>
        <v>Topwear</v>
      </c>
      <c r="Q462" t="str">
        <f>VLOOKUP(C462,'products '!$A$2:$H$3072,4,0)</f>
        <v>Jackets</v>
      </c>
      <c r="R462" t="str">
        <f>VLOOKUP(C462,'products '!$A$2:$H$3072,5,0)</f>
        <v>Wrogn</v>
      </c>
      <c r="S462">
        <f>VLOOKUP(C462,'products '!$A$2:$H$3072,6,0)</f>
        <v>36</v>
      </c>
      <c r="T462" t="str">
        <f>VLOOKUP(C462,'products '!$A$2:$H$3072,7,0)</f>
        <v>White</v>
      </c>
      <c r="U462">
        <f>VLOOKUP(C462,'products '!$A$2:$H$3072,8,0)</f>
        <v>4</v>
      </c>
    </row>
    <row r="463" spans="1:21" x14ac:dyDescent="0.3">
      <c r="A463" t="s">
        <v>3880</v>
      </c>
      <c r="B463" t="s">
        <v>3331</v>
      </c>
      <c r="C463" t="s">
        <v>2606</v>
      </c>
      <c r="D463" s="1">
        <f t="shared" ca="1" si="7"/>
        <v>44324</v>
      </c>
      <c r="E463" s="1" t="str">
        <f ca="1">TEXT(Table1[[#This Row],[Date]],"mmm")</f>
        <v>May</v>
      </c>
      <c r="F463" s="1" t="str">
        <f ca="1">TEXT(Table1[[#This Row],[Date]],"yyyy")</f>
        <v>2021</v>
      </c>
      <c r="G463" s="2">
        <v>654</v>
      </c>
      <c r="H463" s="2">
        <v>0.46</v>
      </c>
      <c r="I463" s="2" t="str" cm="1">
        <f t="array" ref="I463">_xlfn.IFS(Table1[[#This Row],[Discount]]&lt;=0.2,"Low",Table1[[#This Row],[Discount]]&lt;=0.4,"Medium",Table1[[#This Row],[Discount]]&gt;0.4,"High")</f>
        <v>High</v>
      </c>
      <c r="J463" s="2">
        <f>Table1[[#This Row],[Original Price]]*(1-Table1[[#This Row],[Discount]])</f>
        <v>353.16</v>
      </c>
      <c r="K463">
        <f>VLOOKUP(B463,customers!$A$2:$D$101,2,0)</f>
        <v>33</v>
      </c>
      <c r="L463" t="str" cm="1">
        <f t="array" ref="L463">_xlfn.IFS(Table1[[#This Row],[Age]]&lt;=12,"Kids",Table1[[#This Row],[Age]]&lt;=19,"Teenage",Table1[[#This Row],[Age]]&lt;=29,"Young Adult",Table1[[#This Row],[Age]]&lt;=45,"Adult",Table1[[#This Row],[Age]]&gt;=46,"Senior")</f>
        <v>Adult</v>
      </c>
      <c r="M463" t="str">
        <f>VLOOKUP(B463,customers!A$2:D$101,3,0)</f>
        <v>Nalanda</v>
      </c>
      <c r="N463" t="str">
        <f>VLOOKUP(B463,customers!$A$2:$D$101,4,0)</f>
        <v>Bihar</v>
      </c>
      <c r="O463" t="str">
        <f>VLOOKUP(C463,'products '!$A$2:$H$3072,2,0)</f>
        <v>Men</v>
      </c>
      <c r="P463" t="str">
        <f>VLOOKUP(C463,'products '!$A$2:$H$3072,3,0)</f>
        <v>Topwear</v>
      </c>
      <c r="Q463" t="str">
        <f>VLOOKUP(C463,'products '!$A$2:$H$3072,4,0)</f>
        <v>Jackets</v>
      </c>
      <c r="R463" t="str">
        <f>VLOOKUP(C463,'products '!$A$2:$H$3072,5,0)</f>
        <v>Wrogn</v>
      </c>
      <c r="S463">
        <f>VLOOKUP(C463,'products '!$A$2:$H$3072,6,0)</f>
        <v>36</v>
      </c>
      <c r="T463" t="str">
        <f>VLOOKUP(C463,'products '!$A$2:$H$3072,7,0)</f>
        <v>White</v>
      </c>
      <c r="U463">
        <f>VLOOKUP(C463,'products '!$A$2:$H$3072,8,0)</f>
        <v>4</v>
      </c>
    </row>
    <row r="464" spans="1:21" x14ac:dyDescent="0.3">
      <c r="A464" t="s">
        <v>3881</v>
      </c>
      <c r="B464" t="s">
        <v>3332</v>
      </c>
      <c r="C464" t="s">
        <v>2607</v>
      </c>
      <c r="D464" s="1">
        <f t="shared" ca="1" si="7"/>
        <v>44835</v>
      </c>
      <c r="E464" s="1" t="str">
        <f ca="1">TEXT(Table1[[#This Row],[Date]],"mmm")</f>
        <v>Oct</v>
      </c>
      <c r="F464" s="1" t="str">
        <f ca="1">TEXT(Table1[[#This Row],[Date]],"yyyy")</f>
        <v>2022</v>
      </c>
      <c r="G464" s="2">
        <v>654</v>
      </c>
      <c r="H464" s="2">
        <v>0.46</v>
      </c>
      <c r="I464" s="2" t="str" cm="1">
        <f t="array" ref="I464">_xlfn.IFS(Table1[[#This Row],[Discount]]&lt;=0.2,"Low",Table1[[#This Row],[Discount]]&lt;=0.4,"Medium",Table1[[#This Row],[Discount]]&gt;0.4,"High")</f>
        <v>High</v>
      </c>
      <c r="J464" s="2">
        <f>Table1[[#This Row],[Original Price]]*(1-Table1[[#This Row],[Discount]])</f>
        <v>353.16</v>
      </c>
      <c r="K464">
        <f>VLOOKUP(B464,customers!$A$2:$D$101,2,0)</f>
        <v>44</v>
      </c>
      <c r="L464" t="str" cm="1">
        <f t="array" ref="L464">_xlfn.IFS(Table1[[#This Row],[Age]]&lt;=12,"Kids",Table1[[#This Row],[Age]]&lt;=19,"Teenage",Table1[[#This Row],[Age]]&lt;=29,"Young Adult",Table1[[#This Row],[Age]]&lt;=45,"Adult",Table1[[#This Row],[Age]]&gt;=46,"Senior")</f>
        <v>Adult</v>
      </c>
      <c r="M464" t="str">
        <f>VLOOKUP(B464,customers!A$2:D$101,3,0)</f>
        <v>Gaya</v>
      </c>
      <c r="N464" t="str">
        <f>VLOOKUP(B464,customers!$A$2:$D$101,4,0)</f>
        <v>Bihar</v>
      </c>
      <c r="O464" t="str">
        <f>VLOOKUP(C464,'products '!$A$2:$H$3072,2,0)</f>
        <v>Men</v>
      </c>
      <c r="P464" t="str">
        <f>VLOOKUP(C464,'products '!$A$2:$H$3072,3,0)</f>
        <v>Topwear</v>
      </c>
      <c r="Q464" t="str">
        <f>VLOOKUP(C464,'products '!$A$2:$H$3072,4,0)</f>
        <v>Jackets</v>
      </c>
      <c r="R464" t="str">
        <f>VLOOKUP(C464,'products '!$A$2:$H$3072,5,0)</f>
        <v>Wrogn</v>
      </c>
      <c r="S464">
        <f>VLOOKUP(C464,'products '!$A$2:$H$3072,6,0)</f>
        <v>36</v>
      </c>
      <c r="T464" t="str">
        <f>VLOOKUP(C464,'products '!$A$2:$H$3072,7,0)</f>
        <v>White</v>
      </c>
      <c r="U464">
        <f>VLOOKUP(C464,'products '!$A$2:$H$3072,8,0)</f>
        <v>4</v>
      </c>
    </row>
    <row r="465" spans="1:21" x14ac:dyDescent="0.3">
      <c r="A465" t="s">
        <v>3882</v>
      </c>
      <c r="B465" t="s">
        <v>3333</v>
      </c>
      <c r="C465" t="s">
        <v>2608</v>
      </c>
      <c r="D465" s="1">
        <f t="shared" ca="1" si="7"/>
        <v>44600</v>
      </c>
      <c r="E465" s="1" t="str">
        <f ca="1">TEXT(Table1[[#This Row],[Date]],"mmm")</f>
        <v>Feb</v>
      </c>
      <c r="F465" s="1" t="str">
        <f ca="1">TEXT(Table1[[#This Row],[Date]],"yyyy")</f>
        <v>2022</v>
      </c>
      <c r="G465" s="2">
        <v>654</v>
      </c>
      <c r="H465" s="2">
        <v>0.3</v>
      </c>
      <c r="I465" s="2" t="str" cm="1">
        <f t="array" ref="I465">_xlfn.IFS(Table1[[#This Row],[Discount]]&lt;=0.2,"Low",Table1[[#This Row],[Discount]]&lt;=0.4,"Medium",Table1[[#This Row],[Discount]]&gt;0.4,"High")</f>
        <v>Medium</v>
      </c>
      <c r="J465" s="2">
        <f>Table1[[#This Row],[Original Price]]*(1-Table1[[#This Row],[Discount]])</f>
        <v>457.79999999999995</v>
      </c>
      <c r="K465">
        <f>VLOOKUP(B465,customers!$A$2:$D$101,2,0)</f>
        <v>45</v>
      </c>
      <c r="L465" t="str" cm="1">
        <f t="array" ref="L465">_xlfn.IFS(Table1[[#This Row],[Age]]&lt;=12,"Kids",Table1[[#This Row],[Age]]&lt;=19,"Teenage",Table1[[#This Row],[Age]]&lt;=29,"Young Adult",Table1[[#This Row],[Age]]&lt;=45,"Adult",Table1[[#This Row],[Age]]&gt;=46,"Senior")</f>
        <v>Adult</v>
      </c>
      <c r="M465" t="str">
        <f>VLOOKUP(B465,customers!A$2:D$101,3,0)</f>
        <v>Gaya</v>
      </c>
      <c r="N465" t="str">
        <f>VLOOKUP(B465,customers!$A$2:$D$101,4,0)</f>
        <v>Bihar</v>
      </c>
      <c r="O465" t="str">
        <f>VLOOKUP(C465,'products '!$A$2:$H$3072,2,0)</f>
        <v>Men</v>
      </c>
      <c r="P465" t="str">
        <f>VLOOKUP(C465,'products '!$A$2:$H$3072,3,0)</f>
        <v>Topwear</v>
      </c>
      <c r="Q465" t="str">
        <f>VLOOKUP(C465,'products '!$A$2:$H$3072,4,0)</f>
        <v>Jackets</v>
      </c>
      <c r="R465" t="str">
        <f>VLOOKUP(C465,'products '!$A$2:$H$3072,5,0)</f>
        <v>Wrogn</v>
      </c>
      <c r="S465">
        <f>VLOOKUP(C465,'products '!$A$2:$H$3072,6,0)</f>
        <v>36</v>
      </c>
      <c r="T465" t="str">
        <f>VLOOKUP(C465,'products '!$A$2:$H$3072,7,0)</f>
        <v>Off white</v>
      </c>
      <c r="U465">
        <f>VLOOKUP(C465,'products '!$A$2:$H$3072,8,0)</f>
        <v>5</v>
      </c>
    </row>
    <row r="466" spans="1:21" x14ac:dyDescent="0.3">
      <c r="A466" t="s">
        <v>3883</v>
      </c>
      <c r="B466" t="s">
        <v>3334</v>
      </c>
      <c r="C466" t="s">
        <v>2609</v>
      </c>
      <c r="D466" s="1">
        <f t="shared" ca="1" si="7"/>
        <v>44832</v>
      </c>
      <c r="E466" s="1" t="str">
        <f ca="1">TEXT(Table1[[#This Row],[Date]],"mmm")</f>
        <v>Sep</v>
      </c>
      <c r="F466" s="1" t="str">
        <f ca="1">TEXT(Table1[[#This Row],[Date]],"yyyy")</f>
        <v>2022</v>
      </c>
      <c r="G466" s="2">
        <v>654</v>
      </c>
      <c r="H466" s="2">
        <v>0.3</v>
      </c>
      <c r="I466" s="2" t="str" cm="1">
        <f t="array" ref="I466">_xlfn.IFS(Table1[[#This Row],[Discount]]&lt;=0.2,"Low",Table1[[#This Row],[Discount]]&lt;=0.4,"Medium",Table1[[#This Row],[Discount]]&gt;0.4,"High")</f>
        <v>Medium</v>
      </c>
      <c r="J466" s="2">
        <f>Table1[[#This Row],[Original Price]]*(1-Table1[[#This Row],[Discount]])</f>
        <v>457.79999999999995</v>
      </c>
      <c r="K466">
        <f>VLOOKUP(B466,customers!$A$2:$D$101,2,0)</f>
        <v>46</v>
      </c>
      <c r="L466" t="str" cm="1">
        <f t="array" ref="L466">_xlfn.IFS(Table1[[#This Row],[Age]]&lt;=12,"Kids",Table1[[#This Row],[Age]]&lt;=19,"Teenage",Table1[[#This Row],[Age]]&lt;=29,"Young Adult",Table1[[#This Row],[Age]]&lt;=45,"Adult",Table1[[#This Row],[Age]]&gt;=46,"Senior")</f>
        <v>Senior</v>
      </c>
      <c r="M466" t="str">
        <f>VLOOKUP(B466,customers!A$2:D$101,3,0)</f>
        <v>Bhopal</v>
      </c>
      <c r="N466" t="str">
        <f>VLOOKUP(B466,customers!$A$2:$D$101,4,0)</f>
        <v>Madhya Pradesh</v>
      </c>
      <c r="O466" t="str">
        <f>VLOOKUP(C466,'products '!$A$2:$H$3072,2,0)</f>
        <v>Men</v>
      </c>
      <c r="P466" t="str">
        <f>VLOOKUP(C466,'products '!$A$2:$H$3072,3,0)</f>
        <v>Topwear</v>
      </c>
      <c r="Q466" t="str">
        <f>VLOOKUP(C466,'products '!$A$2:$H$3072,4,0)</f>
        <v>Jackets</v>
      </c>
      <c r="R466" t="str">
        <f>VLOOKUP(C466,'products '!$A$2:$H$3072,5,0)</f>
        <v>Wrogn</v>
      </c>
      <c r="S466">
        <f>VLOOKUP(C466,'products '!$A$2:$H$3072,6,0)</f>
        <v>40</v>
      </c>
      <c r="T466" t="str">
        <f>VLOOKUP(C466,'products '!$A$2:$H$3072,7,0)</f>
        <v>Off white</v>
      </c>
      <c r="U466">
        <f>VLOOKUP(C466,'products '!$A$2:$H$3072,8,0)</f>
        <v>5</v>
      </c>
    </row>
    <row r="467" spans="1:21" x14ac:dyDescent="0.3">
      <c r="A467" t="s">
        <v>3884</v>
      </c>
      <c r="B467" t="s">
        <v>3335</v>
      </c>
      <c r="C467" t="s">
        <v>2610</v>
      </c>
      <c r="D467" s="1">
        <f t="shared" ca="1" si="7"/>
        <v>44736</v>
      </c>
      <c r="E467" s="1" t="str">
        <f ca="1">TEXT(Table1[[#This Row],[Date]],"mmm")</f>
        <v>Jun</v>
      </c>
      <c r="F467" s="1" t="str">
        <f ca="1">TEXT(Table1[[#This Row],[Date]],"yyyy")</f>
        <v>2022</v>
      </c>
      <c r="G467" s="2">
        <v>356</v>
      </c>
      <c r="H467" s="2">
        <v>0.3</v>
      </c>
      <c r="I467" s="2" t="str" cm="1">
        <f t="array" ref="I467">_xlfn.IFS(Table1[[#This Row],[Discount]]&lt;=0.2,"Low",Table1[[#This Row],[Discount]]&lt;=0.4,"Medium",Table1[[#This Row],[Discount]]&gt;0.4,"High")</f>
        <v>Medium</v>
      </c>
      <c r="J467" s="2">
        <f>Table1[[#This Row],[Original Price]]*(1-Table1[[#This Row],[Discount]])</f>
        <v>249.2</v>
      </c>
      <c r="K467">
        <f>VLOOKUP(B467,customers!$A$2:$D$101,2,0)</f>
        <v>47</v>
      </c>
      <c r="L467" t="str" cm="1">
        <f t="array" ref="L467">_xlfn.IFS(Table1[[#This Row],[Age]]&lt;=12,"Kids",Table1[[#This Row],[Age]]&lt;=19,"Teenage",Table1[[#This Row],[Age]]&lt;=29,"Young Adult",Table1[[#This Row],[Age]]&lt;=45,"Adult",Table1[[#This Row],[Age]]&gt;=46,"Senior")</f>
        <v>Senior</v>
      </c>
      <c r="M467" t="str">
        <f>VLOOKUP(B467,customers!A$2:D$101,3,0)</f>
        <v>Bhopal</v>
      </c>
      <c r="N467" t="str">
        <f>VLOOKUP(B467,customers!$A$2:$D$101,4,0)</f>
        <v>Madhya Pradesh</v>
      </c>
      <c r="O467" t="str">
        <f>VLOOKUP(C467,'products '!$A$2:$H$3072,2,0)</f>
        <v>Men</v>
      </c>
      <c r="P467" t="str">
        <f>VLOOKUP(C467,'products '!$A$2:$H$3072,3,0)</f>
        <v>Topwear</v>
      </c>
      <c r="Q467" t="str">
        <f>VLOOKUP(C467,'products '!$A$2:$H$3072,4,0)</f>
        <v>Jackets</v>
      </c>
      <c r="R467" t="str">
        <f>VLOOKUP(C467,'products '!$A$2:$H$3072,5,0)</f>
        <v>Wrogn</v>
      </c>
      <c r="S467">
        <f>VLOOKUP(C467,'products '!$A$2:$H$3072,6,0)</f>
        <v>40</v>
      </c>
      <c r="T467" t="str">
        <f>VLOOKUP(C467,'products '!$A$2:$H$3072,7,0)</f>
        <v>Off white</v>
      </c>
      <c r="U467">
        <f>VLOOKUP(C467,'products '!$A$2:$H$3072,8,0)</f>
        <v>3</v>
      </c>
    </row>
    <row r="468" spans="1:21" x14ac:dyDescent="0.3">
      <c r="A468" t="s">
        <v>3885</v>
      </c>
      <c r="B468" t="s">
        <v>3336</v>
      </c>
      <c r="C468" t="s">
        <v>2611</v>
      </c>
      <c r="D468" s="1">
        <f t="shared" ca="1" si="7"/>
        <v>44793</v>
      </c>
      <c r="E468" s="1" t="str">
        <f ca="1">TEXT(Table1[[#This Row],[Date]],"mmm")</f>
        <v>Aug</v>
      </c>
      <c r="F468" s="1" t="str">
        <f ca="1">TEXT(Table1[[#This Row],[Date]],"yyyy")</f>
        <v>2022</v>
      </c>
      <c r="G468" s="2">
        <v>686</v>
      </c>
      <c r="H468" s="2">
        <v>0.3</v>
      </c>
      <c r="I468" s="2" t="str" cm="1">
        <f t="array" ref="I468">_xlfn.IFS(Table1[[#This Row],[Discount]]&lt;=0.2,"Low",Table1[[#This Row],[Discount]]&lt;=0.4,"Medium",Table1[[#This Row],[Discount]]&gt;0.4,"High")</f>
        <v>Medium</v>
      </c>
      <c r="J468" s="2">
        <f>Table1[[#This Row],[Original Price]]*(1-Table1[[#This Row],[Discount]])</f>
        <v>480.2</v>
      </c>
      <c r="K468">
        <f>VLOOKUP(B468,customers!$A$2:$D$101,2,0)</f>
        <v>48</v>
      </c>
      <c r="L468" t="str" cm="1">
        <f t="array" ref="L468">_xlfn.IFS(Table1[[#This Row],[Age]]&lt;=12,"Kids",Table1[[#This Row],[Age]]&lt;=19,"Teenage",Table1[[#This Row],[Age]]&lt;=29,"Young Adult",Table1[[#This Row],[Age]]&lt;=45,"Adult",Table1[[#This Row],[Age]]&gt;=46,"Senior")</f>
        <v>Senior</v>
      </c>
      <c r="M468" t="str">
        <f>VLOOKUP(B468,customers!A$2:D$101,3,0)</f>
        <v>Bhopal</v>
      </c>
      <c r="N468" t="str">
        <f>VLOOKUP(B468,customers!$A$2:$D$101,4,0)</f>
        <v>Madhya Pradesh</v>
      </c>
      <c r="O468" t="str">
        <f>VLOOKUP(C468,'products '!$A$2:$H$3072,2,0)</f>
        <v>Men</v>
      </c>
      <c r="P468" t="str">
        <f>VLOOKUP(C468,'products '!$A$2:$H$3072,3,0)</f>
        <v>Topwear</v>
      </c>
      <c r="Q468" t="str">
        <f>VLOOKUP(C468,'products '!$A$2:$H$3072,4,0)</f>
        <v>Jackets</v>
      </c>
      <c r="R468" t="str">
        <f>VLOOKUP(C468,'products '!$A$2:$H$3072,5,0)</f>
        <v>Wrogn</v>
      </c>
      <c r="S468">
        <f>VLOOKUP(C468,'products '!$A$2:$H$3072,6,0)</f>
        <v>40</v>
      </c>
      <c r="T468" t="str">
        <f>VLOOKUP(C468,'products '!$A$2:$H$3072,7,0)</f>
        <v>Black</v>
      </c>
      <c r="U468">
        <f>VLOOKUP(C468,'products '!$A$2:$H$3072,8,0)</f>
        <v>5</v>
      </c>
    </row>
    <row r="469" spans="1:21" x14ac:dyDescent="0.3">
      <c r="A469" t="s">
        <v>3886</v>
      </c>
      <c r="B469" t="s">
        <v>3337</v>
      </c>
      <c r="C469" t="s">
        <v>2612</v>
      </c>
      <c r="D469" s="1">
        <f t="shared" ca="1" si="7"/>
        <v>44307</v>
      </c>
      <c r="E469" s="1" t="str">
        <f ca="1">TEXT(Table1[[#This Row],[Date]],"mmm")</f>
        <v>Apr</v>
      </c>
      <c r="F469" s="1" t="str">
        <f ca="1">TEXT(Table1[[#This Row],[Date]],"yyyy")</f>
        <v>2021</v>
      </c>
      <c r="G469" s="2">
        <v>456</v>
      </c>
      <c r="H469" s="2">
        <v>0.3</v>
      </c>
      <c r="I469" s="2" t="str" cm="1">
        <f t="array" ref="I469">_xlfn.IFS(Table1[[#This Row],[Discount]]&lt;=0.2,"Low",Table1[[#This Row],[Discount]]&lt;=0.4,"Medium",Table1[[#This Row],[Discount]]&gt;0.4,"High")</f>
        <v>Medium</v>
      </c>
      <c r="J469" s="2">
        <f>Table1[[#This Row],[Original Price]]*(1-Table1[[#This Row],[Discount]])</f>
        <v>319.2</v>
      </c>
      <c r="K469">
        <f>VLOOKUP(B469,customers!$A$2:$D$101,2,0)</f>
        <v>49</v>
      </c>
      <c r="L469" t="str" cm="1">
        <f t="array" ref="L469">_xlfn.IFS(Table1[[#This Row],[Age]]&lt;=12,"Kids",Table1[[#This Row],[Age]]&lt;=19,"Teenage",Table1[[#This Row],[Age]]&lt;=29,"Young Adult",Table1[[#This Row],[Age]]&lt;=45,"Adult",Table1[[#This Row],[Age]]&gt;=46,"Senior")</f>
        <v>Senior</v>
      </c>
      <c r="M469" t="str">
        <f>VLOOKUP(B469,customers!A$2:D$101,3,0)</f>
        <v>Bhopal</v>
      </c>
      <c r="N469" t="str">
        <f>VLOOKUP(B469,customers!$A$2:$D$101,4,0)</f>
        <v>Madhya Pradesh</v>
      </c>
      <c r="O469" t="str">
        <f>VLOOKUP(C469,'products '!$A$2:$H$3072,2,0)</f>
        <v>Men</v>
      </c>
      <c r="P469" t="str">
        <f>VLOOKUP(C469,'products '!$A$2:$H$3072,3,0)</f>
        <v>Topwear</v>
      </c>
      <c r="Q469" t="str">
        <f>VLOOKUP(C469,'products '!$A$2:$H$3072,4,0)</f>
        <v>Jackets</v>
      </c>
      <c r="R469" t="str">
        <f>VLOOKUP(C469,'products '!$A$2:$H$3072,5,0)</f>
        <v>Adidas</v>
      </c>
      <c r="S469">
        <f>VLOOKUP(C469,'products '!$A$2:$H$3072,6,0)</f>
        <v>40</v>
      </c>
      <c r="T469" t="str">
        <f>VLOOKUP(C469,'products '!$A$2:$H$3072,7,0)</f>
        <v>Black</v>
      </c>
      <c r="U469">
        <f>VLOOKUP(C469,'products '!$A$2:$H$3072,8,0)</f>
        <v>5</v>
      </c>
    </row>
    <row r="470" spans="1:21" x14ac:dyDescent="0.3">
      <c r="A470" t="s">
        <v>3887</v>
      </c>
      <c r="B470" t="s">
        <v>3338</v>
      </c>
      <c r="C470" t="s">
        <v>2613</v>
      </c>
      <c r="D470" s="1">
        <f t="shared" ca="1" si="7"/>
        <v>44624</v>
      </c>
      <c r="E470" s="1" t="str">
        <f ca="1">TEXT(Table1[[#This Row],[Date]],"mmm")</f>
        <v>Mar</v>
      </c>
      <c r="F470" s="1" t="str">
        <f ca="1">TEXT(Table1[[#This Row],[Date]],"yyyy")</f>
        <v>2022</v>
      </c>
      <c r="G470" s="2">
        <v>516</v>
      </c>
      <c r="H470" s="2">
        <v>0.35</v>
      </c>
      <c r="I470" s="2" t="str" cm="1">
        <f t="array" ref="I470">_xlfn.IFS(Table1[[#This Row],[Discount]]&lt;=0.2,"Low",Table1[[#This Row],[Discount]]&lt;=0.4,"Medium",Table1[[#This Row],[Discount]]&gt;0.4,"High")</f>
        <v>Medium</v>
      </c>
      <c r="J470" s="2">
        <f>Table1[[#This Row],[Original Price]]*(1-Table1[[#This Row],[Discount]])</f>
        <v>335.40000000000003</v>
      </c>
      <c r="K470">
        <f>VLOOKUP(B470,customers!$A$2:$D$101,2,0)</f>
        <v>17</v>
      </c>
      <c r="L470" t="str" cm="1">
        <f t="array" ref="L470">_xlfn.IFS(Table1[[#This Row],[Age]]&lt;=12,"Kids",Table1[[#This Row],[Age]]&lt;=19,"Teenage",Table1[[#This Row],[Age]]&lt;=29,"Young Adult",Table1[[#This Row],[Age]]&lt;=45,"Adult",Table1[[#This Row],[Age]]&gt;=46,"Senior")</f>
        <v>Teenage</v>
      </c>
      <c r="M470" t="str">
        <f>VLOOKUP(B470,customers!A$2:D$101,3,0)</f>
        <v>Sagar</v>
      </c>
      <c r="N470" t="str">
        <f>VLOOKUP(B470,customers!$A$2:$D$101,4,0)</f>
        <v>Madhya Pradesh</v>
      </c>
      <c r="O470" t="str">
        <f>VLOOKUP(C470,'products '!$A$2:$H$3072,2,0)</f>
        <v>Men</v>
      </c>
      <c r="P470" t="str">
        <f>VLOOKUP(C470,'products '!$A$2:$H$3072,3,0)</f>
        <v>Topwear</v>
      </c>
      <c r="Q470" t="str">
        <f>VLOOKUP(C470,'products '!$A$2:$H$3072,4,0)</f>
        <v>Jackets</v>
      </c>
      <c r="R470" t="str">
        <f>VLOOKUP(C470,'products '!$A$2:$H$3072,5,0)</f>
        <v>Adidas</v>
      </c>
      <c r="S470">
        <f>VLOOKUP(C470,'products '!$A$2:$H$3072,6,0)</f>
        <v>42</v>
      </c>
      <c r="T470" t="str">
        <f>VLOOKUP(C470,'products '!$A$2:$H$3072,7,0)</f>
        <v>Black</v>
      </c>
      <c r="U470">
        <f>VLOOKUP(C470,'products '!$A$2:$H$3072,8,0)</f>
        <v>4</v>
      </c>
    </row>
    <row r="471" spans="1:21" x14ac:dyDescent="0.3">
      <c r="A471" t="s">
        <v>3888</v>
      </c>
      <c r="B471" t="s">
        <v>3339</v>
      </c>
      <c r="C471" t="s">
        <v>2614</v>
      </c>
      <c r="D471" s="1">
        <f t="shared" ca="1" si="7"/>
        <v>44869</v>
      </c>
      <c r="E471" s="1" t="str">
        <f ca="1">TEXT(Table1[[#This Row],[Date]],"mmm")</f>
        <v>Nov</v>
      </c>
      <c r="F471" s="1" t="str">
        <f ca="1">TEXT(Table1[[#This Row],[Date]],"yyyy")</f>
        <v>2022</v>
      </c>
      <c r="G471" s="2">
        <v>355</v>
      </c>
      <c r="H471" s="2">
        <v>0.35</v>
      </c>
      <c r="I471" s="2" t="str" cm="1">
        <f t="array" ref="I471">_xlfn.IFS(Table1[[#This Row],[Discount]]&lt;=0.2,"Low",Table1[[#This Row],[Discount]]&lt;=0.4,"Medium",Table1[[#This Row],[Discount]]&gt;0.4,"High")</f>
        <v>Medium</v>
      </c>
      <c r="J471" s="2">
        <f>Table1[[#This Row],[Original Price]]*(1-Table1[[#This Row],[Discount]])</f>
        <v>230.75</v>
      </c>
      <c r="K471">
        <f>VLOOKUP(B471,customers!$A$2:$D$101,2,0)</f>
        <v>18</v>
      </c>
      <c r="L471" t="str" cm="1">
        <f t="array" ref="L471">_xlfn.IFS(Table1[[#This Row],[Age]]&lt;=12,"Kids",Table1[[#This Row],[Age]]&lt;=19,"Teenage",Table1[[#This Row],[Age]]&lt;=29,"Young Adult",Table1[[#This Row],[Age]]&lt;=45,"Adult",Table1[[#This Row],[Age]]&gt;=46,"Senior")</f>
        <v>Teenage</v>
      </c>
      <c r="M471" t="str">
        <f>VLOOKUP(B471,customers!A$2:D$101,3,0)</f>
        <v>Sagar</v>
      </c>
      <c r="N471" t="str">
        <f>VLOOKUP(B471,customers!$A$2:$D$101,4,0)</f>
        <v>Madhya Pradesh</v>
      </c>
      <c r="O471" t="str">
        <f>VLOOKUP(C471,'products '!$A$2:$H$3072,2,0)</f>
        <v>Men</v>
      </c>
      <c r="P471" t="str">
        <f>VLOOKUP(C471,'products '!$A$2:$H$3072,3,0)</f>
        <v>Topwear</v>
      </c>
      <c r="Q471" t="str">
        <f>VLOOKUP(C471,'products '!$A$2:$H$3072,4,0)</f>
        <v>Jackets</v>
      </c>
      <c r="R471" t="str">
        <f>VLOOKUP(C471,'products '!$A$2:$H$3072,5,0)</f>
        <v>Adidas</v>
      </c>
      <c r="S471">
        <f>VLOOKUP(C471,'products '!$A$2:$H$3072,6,0)</f>
        <v>42</v>
      </c>
      <c r="T471" t="str">
        <f>VLOOKUP(C471,'products '!$A$2:$H$3072,7,0)</f>
        <v>Black</v>
      </c>
      <c r="U471">
        <f>VLOOKUP(C471,'products '!$A$2:$H$3072,8,0)</f>
        <v>3</v>
      </c>
    </row>
    <row r="472" spans="1:21" x14ac:dyDescent="0.3">
      <c r="A472" t="s">
        <v>3889</v>
      </c>
      <c r="B472" t="s">
        <v>3340</v>
      </c>
      <c r="C472" t="s">
        <v>2615</v>
      </c>
      <c r="D472" s="1">
        <f t="shared" ca="1" si="7"/>
        <v>44865</v>
      </c>
      <c r="E472" s="1" t="str">
        <f ca="1">TEXT(Table1[[#This Row],[Date]],"mmm")</f>
        <v>Oct</v>
      </c>
      <c r="F472" s="1" t="str">
        <f ca="1">TEXT(Table1[[#This Row],[Date]],"yyyy")</f>
        <v>2022</v>
      </c>
      <c r="G472" s="2">
        <v>465</v>
      </c>
      <c r="H472" s="2">
        <v>0.35</v>
      </c>
      <c r="I472" s="2" t="str" cm="1">
        <f t="array" ref="I472">_xlfn.IFS(Table1[[#This Row],[Discount]]&lt;=0.2,"Low",Table1[[#This Row],[Discount]]&lt;=0.4,"Medium",Table1[[#This Row],[Discount]]&gt;0.4,"High")</f>
        <v>Medium</v>
      </c>
      <c r="J472" s="2">
        <f>Table1[[#This Row],[Original Price]]*(1-Table1[[#This Row],[Discount]])</f>
        <v>302.25</v>
      </c>
      <c r="K472">
        <f>VLOOKUP(B472,customers!$A$2:$D$101,2,0)</f>
        <v>19</v>
      </c>
      <c r="L472" t="str" cm="1">
        <f t="array" ref="L472">_xlfn.IFS(Table1[[#This Row],[Age]]&lt;=12,"Kids",Table1[[#This Row],[Age]]&lt;=19,"Teenage",Table1[[#This Row],[Age]]&lt;=29,"Young Adult",Table1[[#This Row],[Age]]&lt;=45,"Adult",Table1[[#This Row],[Age]]&gt;=46,"Senior")</f>
        <v>Teenage</v>
      </c>
      <c r="M472" t="str">
        <f>VLOOKUP(B472,customers!A$2:D$101,3,0)</f>
        <v>Sagar</v>
      </c>
      <c r="N472" t="str">
        <f>VLOOKUP(B472,customers!$A$2:$D$101,4,0)</f>
        <v>Madhya Pradesh</v>
      </c>
      <c r="O472" t="str">
        <f>VLOOKUP(C472,'products '!$A$2:$H$3072,2,0)</f>
        <v>Men</v>
      </c>
      <c r="P472" t="str">
        <f>VLOOKUP(C472,'products '!$A$2:$H$3072,3,0)</f>
        <v>Topwear</v>
      </c>
      <c r="Q472" t="str">
        <f>VLOOKUP(C472,'products '!$A$2:$H$3072,4,0)</f>
        <v>Jackets</v>
      </c>
      <c r="R472" t="str">
        <f>VLOOKUP(C472,'products '!$A$2:$H$3072,5,0)</f>
        <v>Adidas</v>
      </c>
      <c r="S472">
        <f>VLOOKUP(C472,'products '!$A$2:$H$3072,6,0)</f>
        <v>42</v>
      </c>
      <c r="T472" t="str">
        <f>VLOOKUP(C472,'products '!$A$2:$H$3072,7,0)</f>
        <v>Brown</v>
      </c>
      <c r="U472">
        <f>VLOOKUP(C472,'products '!$A$2:$H$3072,8,0)</f>
        <v>5</v>
      </c>
    </row>
    <row r="473" spans="1:21" x14ac:dyDescent="0.3">
      <c r="A473" t="s">
        <v>3890</v>
      </c>
      <c r="B473" t="s">
        <v>3341</v>
      </c>
      <c r="C473" t="s">
        <v>2616</v>
      </c>
      <c r="D473" s="1">
        <f t="shared" ca="1" si="7"/>
        <v>44218</v>
      </c>
      <c r="E473" s="1" t="str">
        <f ca="1">TEXT(Table1[[#This Row],[Date]],"mmm")</f>
        <v>Jan</v>
      </c>
      <c r="F473" s="1" t="str">
        <f ca="1">TEXT(Table1[[#This Row],[Date]],"yyyy")</f>
        <v>2021</v>
      </c>
      <c r="G473" s="2">
        <v>965</v>
      </c>
      <c r="H473" s="2">
        <v>0.35</v>
      </c>
      <c r="I473" s="2" t="str" cm="1">
        <f t="array" ref="I473">_xlfn.IFS(Table1[[#This Row],[Discount]]&lt;=0.2,"Low",Table1[[#This Row],[Discount]]&lt;=0.4,"Medium",Table1[[#This Row],[Discount]]&gt;0.4,"High")</f>
        <v>Medium</v>
      </c>
      <c r="J473" s="2">
        <f>Table1[[#This Row],[Original Price]]*(1-Table1[[#This Row],[Discount]])</f>
        <v>627.25</v>
      </c>
      <c r="K473">
        <f>VLOOKUP(B473,customers!$A$2:$D$101,2,0)</f>
        <v>20</v>
      </c>
      <c r="L473" t="str" cm="1">
        <f t="array" ref="L473">_xlfn.IFS(Table1[[#This Row],[Age]]&lt;=12,"Kids",Table1[[#This Row],[Age]]&lt;=19,"Teenage",Table1[[#This Row],[Age]]&lt;=29,"Young Adult",Table1[[#This Row],[Age]]&lt;=45,"Adult",Table1[[#This Row],[Age]]&gt;=46,"Senior")</f>
        <v>Young Adult</v>
      </c>
      <c r="M473" t="str">
        <f>VLOOKUP(B473,customers!A$2:D$101,3,0)</f>
        <v>Sagar</v>
      </c>
      <c r="N473" t="str">
        <f>VLOOKUP(B473,customers!$A$2:$D$101,4,0)</f>
        <v>Madhya Pradesh</v>
      </c>
      <c r="O473" t="str">
        <f>VLOOKUP(C473,'products '!$A$2:$H$3072,2,0)</f>
        <v>Men</v>
      </c>
      <c r="P473" t="str">
        <f>VLOOKUP(C473,'products '!$A$2:$H$3072,3,0)</f>
        <v>Topwear</v>
      </c>
      <c r="Q473" t="str">
        <f>VLOOKUP(C473,'products '!$A$2:$H$3072,4,0)</f>
        <v>Jackets</v>
      </c>
      <c r="R473" t="str">
        <f>VLOOKUP(C473,'products '!$A$2:$H$3072,5,0)</f>
        <v>Adidas</v>
      </c>
      <c r="S473">
        <f>VLOOKUP(C473,'products '!$A$2:$H$3072,6,0)</f>
        <v>42</v>
      </c>
      <c r="T473" t="str">
        <f>VLOOKUP(C473,'products '!$A$2:$H$3072,7,0)</f>
        <v>Brown</v>
      </c>
      <c r="U473">
        <f>VLOOKUP(C473,'products '!$A$2:$H$3072,8,0)</f>
        <v>4</v>
      </c>
    </row>
    <row r="474" spans="1:21" x14ac:dyDescent="0.3">
      <c r="A474" t="s">
        <v>3891</v>
      </c>
      <c r="B474" t="s">
        <v>3342</v>
      </c>
      <c r="C474" t="s">
        <v>2617</v>
      </c>
      <c r="D474" s="1">
        <f t="shared" ca="1" si="7"/>
        <v>44697</v>
      </c>
      <c r="E474" s="1" t="str">
        <f ca="1">TEXT(Table1[[#This Row],[Date]],"mmm")</f>
        <v>May</v>
      </c>
      <c r="F474" s="1" t="str">
        <f ca="1">TEXT(Table1[[#This Row],[Date]],"yyyy")</f>
        <v>2022</v>
      </c>
      <c r="G474" s="2">
        <v>1158</v>
      </c>
      <c r="H474" s="2">
        <v>0.35</v>
      </c>
      <c r="I474" s="2" t="str" cm="1">
        <f t="array" ref="I474">_xlfn.IFS(Table1[[#This Row],[Discount]]&lt;=0.2,"Low",Table1[[#This Row],[Discount]]&lt;=0.4,"Medium",Table1[[#This Row],[Discount]]&gt;0.4,"High")</f>
        <v>Medium</v>
      </c>
      <c r="J474" s="2">
        <f>Table1[[#This Row],[Original Price]]*(1-Table1[[#This Row],[Discount]])</f>
        <v>752.7</v>
      </c>
      <c r="K474">
        <f>VLOOKUP(B474,customers!$A$2:$D$101,2,0)</f>
        <v>21</v>
      </c>
      <c r="L474" t="str" cm="1">
        <f t="array" ref="L474">_xlfn.IFS(Table1[[#This Row],[Age]]&lt;=12,"Kids",Table1[[#This Row],[Age]]&lt;=19,"Teenage",Table1[[#This Row],[Age]]&lt;=29,"Young Adult",Table1[[#This Row],[Age]]&lt;=45,"Adult",Table1[[#This Row],[Age]]&gt;=46,"Senior")</f>
        <v>Young Adult</v>
      </c>
      <c r="M474" t="str">
        <f>VLOOKUP(B474,customers!A$2:D$101,3,0)</f>
        <v>Indore</v>
      </c>
      <c r="N474" t="str">
        <f>VLOOKUP(B474,customers!$A$2:$D$101,4,0)</f>
        <v>Madhya Pradesh</v>
      </c>
      <c r="O474" t="str">
        <f>VLOOKUP(C474,'products '!$A$2:$H$3072,2,0)</f>
        <v>Men</v>
      </c>
      <c r="P474" t="str">
        <f>VLOOKUP(C474,'products '!$A$2:$H$3072,3,0)</f>
        <v>Topwear</v>
      </c>
      <c r="Q474" t="str">
        <f>VLOOKUP(C474,'products '!$A$2:$H$3072,4,0)</f>
        <v>Jackets</v>
      </c>
      <c r="R474" t="str">
        <f>VLOOKUP(C474,'products '!$A$2:$H$3072,5,0)</f>
        <v>Adidas</v>
      </c>
      <c r="S474">
        <f>VLOOKUP(C474,'products '!$A$2:$H$3072,6,0)</f>
        <v>44</v>
      </c>
      <c r="T474" t="str">
        <f>VLOOKUP(C474,'products '!$A$2:$H$3072,7,0)</f>
        <v>Brown</v>
      </c>
      <c r="U474">
        <f>VLOOKUP(C474,'products '!$A$2:$H$3072,8,0)</f>
        <v>3</v>
      </c>
    </row>
    <row r="475" spans="1:21" x14ac:dyDescent="0.3">
      <c r="A475" t="s">
        <v>3892</v>
      </c>
      <c r="B475" t="s">
        <v>3343</v>
      </c>
      <c r="C475" t="s">
        <v>2617</v>
      </c>
      <c r="D475" s="1">
        <f t="shared" ca="1" si="7"/>
        <v>44664</v>
      </c>
      <c r="E475" s="1" t="str">
        <f ca="1">TEXT(Table1[[#This Row],[Date]],"mmm")</f>
        <v>Apr</v>
      </c>
      <c r="F475" s="1" t="str">
        <f ca="1">TEXT(Table1[[#This Row],[Date]],"yyyy")</f>
        <v>2022</v>
      </c>
      <c r="G475" s="2">
        <v>264</v>
      </c>
      <c r="H475" s="2">
        <v>0.35</v>
      </c>
      <c r="I475" s="2" t="str" cm="1">
        <f t="array" ref="I475">_xlfn.IFS(Table1[[#This Row],[Discount]]&lt;=0.2,"Low",Table1[[#This Row],[Discount]]&lt;=0.4,"Medium",Table1[[#This Row],[Discount]]&gt;0.4,"High")</f>
        <v>Medium</v>
      </c>
      <c r="J475" s="2">
        <f>Table1[[#This Row],[Original Price]]*(1-Table1[[#This Row],[Discount]])</f>
        <v>171.6</v>
      </c>
      <c r="K475">
        <f>VLOOKUP(B475,customers!$A$2:$D$101,2,0)</f>
        <v>22</v>
      </c>
      <c r="L475" t="str" cm="1">
        <f t="array" ref="L475">_xlfn.IFS(Table1[[#This Row],[Age]]&lt;=12,"Kids",Table1[[#This Row],[Age]]&lt;=19,"Teenage",Table1[[#This Row],[Age]]&lt;=29,"Young Adult",Table1[[#This Row],[Age]]&lt;=45,"Adult",Table1[[#This Row],[Age]]&gt;=46,"Senior")</f>
        <v>Young Adult</v>
      </c>
      <c r="M475" t="str">
        <f>VLOOKUP(B475,customers!A$2:D$101,3,0)</f>
        <v>Indore</v>
      </c>
      <c r="N475" t="str">
        <f>VLOOKUP(B475,customers!$A$2:$D$101,4,0)</f>
        <v>Madhya Pradesh</v>
      </c>
      <c r="O475" t="str">
        <f>VLOOKUP(C475,'products '!$A$2:$H$3072,2,0)</f>
        <v>Men</v>
      </c>
      <c r="P475" t="str">
        <f>VLOOKUP(C475,'products '!$A$2:$H$3072,3,0)</f>
        <v>Topwear</v>
      </c>
      <c r="Q475" t="str">
        <f>VLOOKUP(C475,'products '!$A$2:$H$3072,4,0)</f>
        <v>Jackets</v>
      </c>
      <c r="R475" t="str">
        <f>VLOOKUP(C475,'products '!$A$2:$H$3072,5,0)</f>
        <v>Adidas</v>
      </c>
      <c r="S475">
        <f>VLOOKUP(C475,'products '!$A$2:$H$3072,6,0)</f>
        <v>44</v>
      </c>
      <c r="T475" t="str">
        <f>VLOOKUP(C475,'products '!$A$2:$H$3072,7,0)</f>
        <v>Brown</v>
      </c>
      <c r="U475">
        <f>VLOOKUP(C475,'products '!$A$2:$H$3072,8,0)</f>
        <v>3</v>
      </c>
    </row>
    <row r="476" spans="1:21" x14ac:dyDescent="0.3">
      <c r="A476" t="s">
        <v>3893</v>
      </c>
      <c r="B476" t="s">
        <v>3344</v>
      </c>
      <c r="C476" t="s">
        <v>2617</v>
      </c>
      <c r="D476" s="1">
        <f t="shared" ca="1" si="7"/>
        <v>44206</v>
      </c>
      <c r="E476" s="1" t="str">
        <f ca="1">TEXT(Table1[[#This Row],[Date]],"mmm")</f>
        <v>Jan</v>
      </c>
      <c r="F476" s="1" t="str">
        <f ca="1">TEXT(Table1[[#This Row],[Date]],"yyyy")</f>
        <v>2021</v>
      </c>
      <c r="G476" s="2">
        <v>433</v>
      </c>
      <c r="H476" s="2">
        <v>0.4</v>
      </c>
      <c r="I476" s="2" t="str" cm="1">
        <f t="array" ref="I476">_xlfn.IFS(Table1[[#This Row],[Discount]]&lt;=0.2,"Low",Table1[[#This Row],[Discount]]&lt;=0.4,"Medium",Table1[[#This Row],[Discount]]&gt;0.4,"High")</f>
        <v>Medium</v>
      </c>
      <c r="J476" s="2">
        <f>Table1[[#This Row],[Original Price]]*(1-Table1[[#This Row],[Discount]])</f>
        <v>259.8</v>
      </c>
      <c r="K476">
        <f>VLOOKUP(B476,customers!$A$2:$D$101,2,0)</f>
        <v>16</v>
      </c>
      <c r="L476" t="str" cm="1">
        <f t="array" ref="L476">_xlfn.IFS(Table1[[#This Row],[Age]]&lt;=12,"Kids",Table1[[#This Row],[Age]]&lt;=19,"Teenage",Table1[[#This Row],[Age]]&lt;=29,"Young Adult",Table1[[#This Row],[Age]]&lt;=45,"Adult",Table1[[#This Row],[Age]]&gt;=46,"Senior")</f>
        <v>Teenage</v>
      </c>
      <c r="M476" t="str">
        <f>VLOOKUP(B476,customers!A$2:D$101,3,0)</f>
        <v>Kanpur</v>
      </c>
      <c r="N476" t="str">
        <f>VLOOKUP(B476,customers!$A$2:$D$101,4,0)</f>
        <v>Uttar Pradesh</v>
      </c>
      <c r="O476" t="str">
        <f>VLOOKUP(C476,'products '!$A$2:$H$3072,2,0)</f>
        <v>Men</v>
      </c>
      <c r="P476" t="str">
        <f>VLOOKUP(C476,'products '!$A$2:$H$3072,3,0)</f>
        <v>Topwear</v>
      </c>
      <c r="Q476" t="str">
        <f>VLOOKUP(C476,'products '!$A$2:$H$3072,4,0)</f>
        <v>Jackets</v>
      </c>
      <c r="R476" t="str">
        <f>VLOOKUP(C476,'products '!$A$2:$H$3072,5,0)</f>
        <v>Adidas</v>
      </c>
      <c r="S476">
        <f>VLOOKUP(C476,'products '!$A$2:$H$3072,6,0)</f>
        <v>44</v>
      </c>
      <c r="T476" t="str">
        <f>VLOOKUP(C476,'products '!$A$2:$H$3072,7,0)</f>
        <v>Brown</v>
      </c>
      <c r="U476">
        <f>VLOOKUP(C476,'products '!$A$2:$H$3072,8,0)</f>
        <v>3</v>
      </c>
    </row>
    <row r="477" spans="1:21" x14ac:dyDescent="0.3">
      <c r="A477" t="s">
        <v>3894</v>
      </c>
      <c r="B477" t="s">
        <v>3345</v>
      </c>
      <c r="C477" t="s">
        <v>2617</v>
      </c>
      <c r="D477" s="1">
        <f t="shared" ca="1" si="7"/>
        <v>44475</v>
      </c>
      <c r="E477" s="1" t="str">
        <f ca="1">TEXT(Table1[[#This Row],[Date]],"mmm")</f>
        <v>Oct</v>
      </c>
      <c r="F477" s="1" t="str">
        <f ca="1">TEXT(Table1[[#This Row],[Date]],"yyyy")</f>
        <v>2021</v>
      </c>
      <c r="G477" s="2">
        <v>562</v>
      </c>
      <c r="H477" s="2">
        <v>0.4</v>
      </c>
      <c r="I477" s="2" t="str" cm="1">
        <f t="array" ref="I477">_xlfn.IFS(Table1[[#This Row],[Discount]]&lt;=0.2,"Low",Table1[[#This Row],[Discount]]&lt;=0.4,"Medium",Table1[[#This Row],[Discount]]&gt;0.4,"High")</f>
        <v>Medium</v>
      </c>
      <c r="J477" s="2">
        <f>Table1[[#This Row],[Original Price]]*(1-Table1[[#This Row],[Discount]])</f>
        <v>337.2</v>
      </c>
      <c r="K477">
        <f>VLOOKUP(B477,customers!$A$2:$D$101,2,0)</f>
        <v>17</v>
      </c>
      <c r="L477" t="str" cm="1">
        <f t="array" ref="L477">_xlfn.IFS(Table1[[#This Row],[Age]]&lt;=12,"Kids",Table1[[#This Row],[Age]]&lt;=19,"Teenage",Table1[[#This Row],[Age]]&lt;=29,"Young Adult",Table1[[#This Row],[Age]]&lt;=45,"Adult",Table1[[#This Row],[Age]]&gt;=46,"Senior")</f>
        <v>Teenage</v>
      </c>
      <c r="M477" t="str">
        <f>VLOOKUP(B477,customers!A$2:D$101,3,0)</f>
        <v>Kanpur</v>
      </c>
      <c r="N477" t="str">
        <f>VLOOKUP(B477,customers!$A$2:$D$101,4,0)</f>
        <v>Uttar Pradesh</v>
      </c>
      <c r="O477" t="str">
        <f>VLOOKUP(C477,'products '!$A$2:$H$3072,2,0)</f>
        <v>Men</v>
      </c>
      <c r="P477" t="str">
        <f>VLOOKUP(C477,'products '!$A$2:$H$3072,3,0)</f>
        <v>Topwear</v>
      </c>
      <c r="Q477" t="str">
        <f>VLOOKUP(C477,'products '!$A$2:$H$3072,4,0)</f>
        <v>Jackets</v>
      </c>
      <c r="R477" t="str">
        <f>VLOOKUP(C477,'products '!$A$2:$H$3072,5,0)</f>
        <v>Adidas</v>
      </c>
      <c r="S477">
        <f>VLOOKUP(C477,'products '!$A$2:$H$3072,6,0)</f>
        <v>44</v>
      </c>
      <c r="T477" t="str">
        <f>VLOOKUP(C477,'products '!$A$2:$H$3072,7,0)</f>
        <v>Brown</v>
      </c>
      <c r="U477">
        <f>VLOOKUP(C477,'products '!$A$2:$H$3072,8,0)</f>
        <v>3</v>
      </c>
    </row>
    <row r="478" spans="1:21" x14ac:dyDescent="0.3">
      <c r="A478" t="s">
        <v>3895</v>
      </c>
      <c r="B478" t="s">
        <v>3346</v>
      </c>
      <c r="C478" t="s">
        <v>2617</v>
      </c>
      <c r="D478" s="1">
        <f t="shared" ca="1" si="7"/>
        <v>44512</v>
      </c>
      <c r="E478" s="1" t="str">
        <f ca="1">TEXT(Table1[[#This Row],[Date]],"mmm")</f>
        <v>Nov</v>
      </c>
      <c r="F478" s="1" t="str">
        <f ca="1">TEXT(Table1[[#This Row],[Date]],"yyyy")</f>
        <v>2021</v>
      </c>
      <c r="G478" s="2">
        <v>423</v>
      </c>
      <c r="H478" s="2">
        <v>0.15</v>
      </c>
      <c r="I478" s="2" t="str" cm="1">
        <f t="array" ref="I478">_xlfn.IFS(Table1[[#This Row],[Discount]]&lt;=0.2,"Low",Table1[[#This Row],[Discount]]&lt;=0.4,"Medium",Table1[[#This Row],[Discount]]&gt;0.4,"High")</f>
        <v>Low</v>
      </c>
      <c r="J478" s="2">
        <f>Table1[[#This Row],[Original Price]]*(1-Table1[[#This Row],[Discount]])</f>
        <v>359.55</v>
      </c>
      <c r="K478">
        <f>VLOOKUP(B478,customers!$A$2:$D$101,2,0)</f>
        <v>18</v>
      </c>
      <c r="L478" t="str" cm="1">
        <f t="array" ref="L478">_xlfn.IFS(Table1[[#This Row],[Age]]&lt;=12,"Kids",Table1[[#This Row],[Age]]&lt;=19,"Teenage",Table1[[#This Row],[Age]]&lt;=29,"Young Adult",Table1[[#This Row],[Age]]&lt;=45,"Adult",Table1[[#This Row],[Age]]&gt;=46,"Senior")</f>
        <v>Teenage</v>
      </c>
      <c r="M478" t="str">
        <f>VLOOKUP(B478,customers!A$2:D$101,3,0)</f>
        <v>Kanpur</v>
      </c>
      <c r="N478" t="str">
        <f>VLOOKUP(B478,customers!$A$2:$D$101,4,0)</f>
        <v>Uttar Pradesh</v>
      </c>
      <c r="O478" t="str">
        <f>VLOOKUP(C478,'products '!$A$2:$H$3072,2,0)</f>
        <v>Men</v>
      </c>
      <c r="P478" t="str">
        <f>VLOOKUP(C478,'products '!$A$2:$H$3072,3,0)</f>
        <v>Topwear</v>
      </c>
      <c r="Q478" t="str">
        <f>VLOOKUP(C478,'products '!$A$2:$H$3072,4,0)</f>
        <v>Jackets</v>
      </c>
      <c r="R478" t="str">
        <f>VLOOKUP(C478,'products '!$A$2:$H$3072,5,0)</f>
        <v>Adidas</v>
      </c>
      <c r="S478">
        <f>VLOOKUP(C478,'products '!$A$2:$H$3072,6,0)</f>
        <v>44</v>
      </c>
      <c r="T478" t="str">
        <f>VLOOKUP(C478,'products '!$A$2:$H$3072,7,0)</f>
        <v>Brown</v>
      </c>
      <c r="U478">
        <f>VLOOKUP(C478,'products '!$A$2:$H$3072,8,0)</f>
        <v>3</v>
      </c>
    </row>
    <row r="479" spans="1:21" x14ac:dyDescent="0.3">
      <c r="A479" t="s">
        <v>3896</v>
      </c>
      <c r="B479" t="s">
        <v>3347</v>
      </c>
      <c r="C479" t="s">
        <v>2617</v>
      </c>
      <c r="D479" s="1">
        <f t="shared" ca="1" si="7"/>
        <v>44601</v>
      </c>
      <c r="E479" s="1" t="str">
        <f ca="1">TEXT(Table1[[#This Row],[Date]],"mmm")</f>
        <v>Feb</v>
      </c>
      <c r="F479" s="1" t="str">
        <f ca="1">TEXT(Table1[[#This Row],[Date]],"yyyy")</f>
        <v>2022</v>
      </c>
      <c r="G479" s="2">
        <v>621</v>
      </c>
      <c r="H479" s="2">
        <v>0.15</v>
      </c>
      <c r="I479" s="2" t="str" cm="1">
        <f t="array" ref="I479">_xlfn.IFS(Table1[[#This Row],[Discount]]&lt;=0.2,"Low",Table1[[#This Row],[Discount]]&lt;=0.4,"Medium",Table1[[#This Row],[Discount]]&gt;0.4,"High")</f>
        <v>Low</v>
      </c>
      <c r="J479" s="2">
        <f>Table1[[#This Row],[Original Price]]*(1-Table1[[#This Row],[Discount]])</f>
        <v>527.85</v>
      </c>
      <c r="K479">
        <f>VLOOKUP(B479,customers!$A$2:$D$101,2,0)</f>
        <v>19</v>
      </c>
      <c r="L479" t="str" cm="1">
        <f t="array" ref="L479">_xlfn.IFS(Table1[[#This Row],[Age]]&lt;=12,"Kids",Table1[[#This Row],[Age]]&lt;=19,"Teenage",Table1[[#This Row],[Age]]&lt;=29,"Young Adult",Table1[[#This Row],[Age]]&lt;=45,"Adult",Table1[[#This Row],[Age]]&gt;=46,"Senior")</f>
        <v>Teenage</v>
      </c>
      <c r="M479" t="str">
        <f>VLOOKUP(B479,customers!A$2:D$101,3,0)</f>
        <v>Kanpur</v>
      </c>
      <c r="N479" t="str">
        <f>VLOOKUP(B479,customers!$A$2:$D$101,4,0)</f>
        <v>Uttar Pradesh</v>
      </c>
      <c r="O479" t="str">
        <f>VLOOKUP(C479,'products '!$A$2:$H$3072,2,0)</f>
        <v>Men</v>
      </c>
      <c r="P479" t="str">
        <f>VLOOKUP(C479,'products '!$A$2:$H$3072,3,0)</f>
        <v>Topwear</v>
      </c>
      <c r="Q479" t="str">
        <f>VLOOKUP(C479,'products '!$A$2:$H$3072,4,0)</f>
        <v>Jackets</v>
      </c>
      <c r="R479" t="str">
        <f>VLOOKUP(C479,'products '!$A$2:$H$3072,5,0)</f>
        <v>Adidas</v>
      </c>
      <c r="S479">
        <f>VLOOKUP(C479,'products '!$A$2:$H$3072,6,0)</f>
        <v>44</v>
      </c>
      <c r="T479" t="str">
        <f>VLOOKUP(C479,'products '!$A$2:$H$3072,7,0)</f>
        <v>Brown</v>
      </c>
      <c r="U479">
        <f>VLOOKUP(C479,'products '!$A$2:$H$3072,8,0)</f>
        <v>3</v>
      </c>
    </row>
    <row r="480" spans="1:21" x14ac:dyDescent="0.3">
      <c r="A480" t="s">
        <v>3897</v>
      </c>
      <c r="B480" t="s">
        <v>3348</v>
      </c>
      <c r="C480" t="s">
        <v>2618</v>
      </c>
      <c r="D480" s="1">
        <f t="shared" ca="1" si="7"/>
        <v>44782</v>
      </c>
      <c r="E480" s="1" t="str">
        <f ca="1">TEXT(Table1[[#This Row],[Date]],"mmm")</f>
        <v>Aug</v>
      </c>
      <c r="F480" s="1" t="str">
        <f ca="1">TEXT(Table1[[#This Row],[Date]],"yyyy")</f>
        <v>2022</v>
      </c>
      <c r="G480" s="2">
        <v>333</v>
      </c>
      <c r="H480" s="2">
        <v>0.15</v>
      </c>
      <c r="I480" s="2" t="str" cm="1">
        <f t="array" ref="I480">_xlfn.IFS(Table1[[#This Row],[Discount]]&lt;=0.2,"Low",Table1[[#This Row],[Discount]]&lt;=0.4,"Medium",Table1[[#This Row],[Discount]]&gt;0.4,"High")</f>
        <v>Low</v>
      </c>
      <c r="J480" s="2">
        <f>Table1[[#This Row],[Original Price]]*(1-Table1[[#This Row],[Discount]])</f>
        <v>283.05</v>
      </c>
      <c r="K480">
        <f>VLOOKUP(B480,customers!$A$2:$D$101,2,0)</f>
        <v>20</v>
      </c>
      <c r="L480" t="str" cm="1">
        <f t="array" ref="L480">_xlfn.IFS(Table1[[#This Row],[Age]]&lt;=12,"Kids",Table1[[#This Row],[Age]]&lt;=19,"Teenage",Table1[[#This Row],[Age]]&lt;=29,"Young Adult",Table1[[#This Row],[Age]]&lt;=45,"Adult",Table1[[#This Row],[Age]]&gt;=46,"Senior")</f>
        <v>Young Adult</v>
      </c>
      <c r="M480" t="str">
        <f>VLOOKUP(B480,customers!A$2:D$101,3,0)</f>
        <v>Aligarh</v>
      </c>
      <c r="N480" t="str">
        <f>VLOOKUP(B480,customers!$A$2:$D$101,4,0)</f>
        <v>Uttar Pradesh</v>
      </c>
      <c r="O480" t="str">
        <f>VLOOKUP(C480,'products '!$A$2:$H$3072,2,0)</f>
        <v>Men</v>
      </c>
      <c r="P480" t="str">
        <f>VLOOKUP(C480,'products '!$A$2:$H$3072,3,0)</f>
        <v>Topwear</v>
      </c>
      <c r="Q480" t="str">
        <f>VLOOKUP(C480,'products '!$A$2:$H$3072,4,0)</f>
        <v>Jackets</v>
      </c>
      <c r="R480" t="str">
        <f>VLOOKUP(C480,'products '!$A$2:$H$3072,5,0)</f>
        <v>Adidas</v>
      </c>
      <c r="S480">
        <f>VLOOKUP(C480,'products '!$A$2:$H$3072,6,0)</f>
        <v>44</v>
      </c>
      <c r="T480" t="str">
        <f>VLOOKUP(C480,'products '!$A$2:$H$3072,7,0)</f>
        <v>Brown</v>
      </c>
      <c r="U480">
        <f>VLOOKUP(C480,'products '!$A$2:$H$3072,8,0)</f>
        <v>5</v>
      </c>
    </row>
    <row r="481" spans="1:21" x14ac:dyDescent="0.3">
      <c r="A481" t="s">
        <v>3898</v>
      </c>
      <c r="B481" t="s">
        <v>3349</v>
      </c>
      <c r="C481" t="s">
        <v>2619</v>
      </c>
      <c r="D481" s="1">
        <f t="shared" ca="1" si="7"/>
        <v>44840</v>
      </c>
      <c r="E481" s="1" t="str">
        <f ca="1">TEXT(Table1[[#This Row],[Date]],"mmm")</f>
        <v>Oct</v>
      </c>
      <c r="F481" s="1" t="str">
        <f ca="1">TEXT(Table1[[#This Row],[Date]],"yyyy")</f>
        <v>2022</v>
      </c>
      <c r="G481" s="2">
        <v>236</v>
      </c>
      <c r="H481" s="2">
        <v>0.35</v>
      </c>
      <c r="I481" s="2" t="str" cm="1">
        <f t="array" ref="I481">_xlfn.IFS(Table1[[#This Row],[Discount]]&lt;=0.2,"Low",Table1[[#This Row],[Discount]]&lt;=0.4,"Medium",Table1[[#This Row],[Discount]]&gt;0.4,"High")</f>
        <v>Medium</v>
      </c>
      <c r="J481" s="2">
        <f>Table1[[#This Row],[Original Price]]*(1-Table1[[#This Row],[Discount]])</f>
        <v>153.4</v>
      </c>
      <c r="K481">
        <f>VLOOKUP(B481,customers!$A$2:$D$101,2,0)</f>
        <v>21</v>
      </c>
      <c r="L481" t="str" cm="1">
        <f t="array" ref="L481">_xlfn.IFS(Table1[[#This Row],[Age]]&lt;=12,"Kids",Table1[[#This Row],[Age]]&lt;=19,"Teenage",Table1[[#This Row],[Age]]&lt;=29,"Young Adult",Table1[[#This Row],[Age]]&lt;=45,"Adult",Table1[[#This Row],[Age]]&gt;=46,"Senior")</f>
        <v>Young Adult</v>
      </c>
      <c r="M481" t="str">
        <f>VLOOKUP(B481,customers!A$2:D$101,3,0)</f>
        <v>Aligarh</v>
      </c>
      <c r="N481" t="str">
        <f>VLOOKUP(B481,customers!$A$2:$D$101,4,0)</f>
        <v>Uttar Pradesh</v>
      </c>
      <c r="O481" t="str">
        <f>VLOOKUP(C481,'products '!$A$2:$H$3072,2,0)</f>
        <v>Men</v>
      </c>
      <c r="P481" t="str">
        <f>VLOOKUP(C481,'products '!$A$2:$H$3072,3,0)</f>
        <v>Topwear</v>
      </c>
      <c r="Q481" t="str">
        <f>VLOOKUP(C481,'products '!$A$2:$H$3072,4,0)</f>
        <v>Jackets</v>
      </c>
      <c r="R481" t="str">
        <f>VLOOKUP(C481,'products '!$A$2:$H$3072,5,0)</f>
        <v>Adidas</v>
      </c>
      <c r="S481">
        <f>VLOOKUP(C481,'products '!$A$2:$H$3072,6,0)</f>
        <v>44</v>
      </c>
      <c r="T481" t="str">
        <f>VLOOKUP(C481,'products '!$A$2:$H$3072,7,0)</f>
        <v>Purple</v>
      </c>
      <c r="U481">
        <f>VLOOKUP(C481,'products '!$A$2:$H$3072,8,0)</f>
        <v>5</v>
      </c>
    </row>
    <row r="482" spans="1:21" x14ac:dyDescent="0.3">
      <c r="A482" t="s">
        <v>3899</v>
      </c>
      <c r="B482" t="s">
        <v>3350</v>
      </c>
      <c r="C482" t="s">
        <v>2620</v>
      </c>
      <c r="D482" s="1">
        <f t="shared" ca="1" si="7"/>
        <v>44872</v>
      </c>
      <c r="E482" s="1" t="str">
        <f ca="1">TEXT(Table1[[#This Row],[Date]],"mmm")</f>
        <v>Nov</v>
      </c>
      <c r="F482" s="1" t="str">
        <f ca="1">TEXT(Table1[[#This Row],[Date]],"yyyy")</f>
        <v>2022</v>
      </c>
      <c r="G482" s="2">
        <v>456</v>
      </c>
      <c r="H482" s="2">
        <v>0.35</v>
      </c>
      <c r="I482" s="2" t="str" cm="1">
        <f t="array" ref="I482">_xlfn.IFS(Table1[[#This Row],[Discount]]&lt;=0.2,"Low",Table1[[#This Row],[Discount]]&lt;=0.4,"Medium",Table1[[#This Row],[Discount]]&gt;0.4,"High")</f>
        <v>Medium</v>
      </c>
      <c r="J482" s="2">
        <f>Table1[[#This Row],[Original Price]]*(1-Table1[[#This Row],[Discount]])</f>
        <v>296.40000000000003</v>
      </c>
      <c r="K482">
        <f>VLOOKUP(B482,customers!$A$2:$D$101,2,0)</f>
        <v>22</v>
      </c>
      <c r="L482" t="str" cm="1">
        <f t="array" ref="L482">_xlfn.IFS(Table1[[#This Row],[Age]]&lt;=12,"Kids",Table1[[#This Row],[Age]]&lt;=19,"Teenage",Table1[[#This Row],[Age]]&lt;=29,"Young Adult",Table1[[#This Row],[Age]]&lt;=45,"Adult",Table1[[#This Row],[Age]]&gt;=46,"Senior")</f>
        <v>Young Adult</v>
      </c>
      <c r="M482" t="str">
        <f>VLOOKUP(B482,customers!A$2:D$101,3,0)</f>
        <v>Aligarh</v>
      </c>
      <c r="N482" t="str">
        <f>VLOOKUP(B482,customers!$A$2:$D$101,4,0)</f>
        <v>Uttar Pradesh</v>
      </c>
      <c r="O482" t="str">
        <f>VLOOKUP(C482,'products '!$A$2:$H$3072,2,0)</f>
        <v>Men</v>
      </c>
      <c r="P482" t="str">
        <f>VLOOKUP(C482,'products '!$A$2:$H$3072,3,0)</f>
        <v>Topwear</v>
      </c>
      <c r="Q482" t="str">
        <f>VLOOKUP(C482,'products '!$A$2:$H$3072,4,0)</f>
        <v>Jackets</v>
      </c>
      <c r="R482" t="str">
        <f>VLOOKUP(C482,'products '!$A$2:$H$3072,5,0)</f>
        <v>Adidas</v>
      </c>
      <c r="S482">
        <f>VLOOKUP(C482,'products '!$A$2:$H$3072,6,0)</f>
        <v>44</v>
      </c>
      <c r="T482" t="str">
        <f>VLOOKUP(C482,'products '!$A$2:$H$3072,7,0)</f>
        <v>Purple</v>
      </c>
      <c r="U482">
        <f>VLOOKUP(C482,'products '!$A$2:$H$3072,8,0)</f>
        <v>4</v>
      </c>
    </row>
    <row r="483" spans="1:21" x14ac:dyDescent="0.3">
      <c r="A483" t="s">
        <v>3900</v>
      </c>
      <c r="B483" t="s">
        <v>3351</v>
      </c>
      <c r="C483" t="s">
        <v>2621</v>
      </c>
      <c r="D483" s="1">
        <f t="shared" ca="1" si="7"/>
        <v>44762</v>
      </c>
      <c r="E483" s="1" t="str">
        <f ca="1">TEXT(Table1[[#This Row],[Date]],"mmm")</f>
        <v>Jul</v>
      </c>
      <c r="F483" s="1" t="str">
        <f ca="1">TEXT(Table1[[#This Row],[Date]],"yyyy")</f>
        <v>2022</v>
      </c>
      <c r="G483" s="2">
        <v>963</v>
      </c>
      <c r="H483" s="2">
        <v>0.35</v>
      </c>
      <c r="I483" s="2" t="str" cm="1">
        <f t="array" ref="I483">_xlfn.IFS(Table1[[#This Row],[Discount]]&lt;=0.2,"Low",Table1[[#This Row],[Discount]]&lt;=0.4,"Medium",Table1[[#This Row],[Discount]]&gt;0.4,"High")</f>
        <v>Medium</v>
      </c>
      <c r="J483" s="2">
        <f>Table1[[#This Row],[Original Price]]*(1-Table1[[#This Row],[Discount]])</f>
        <v>625.95000000000005</v>
      </c>
      <c r="K483">
        <f>VLOOKUP(B483,customers!$A$2:$D$101,2,0)</f>
        <v>23</v>
      </c>
      <c r="L483" t="str" cm="1">
        <f t="array" ref="L483">_xlfn.IFS(Table1[[#This Row],[Age]]&lt;=12,"Kids",Table1[[#This Row],[Age]]&lt;=19,"Teenage",Table1[[#This Row],[Age]]&lt;=29,"Young Adult",Table1[[#This Row],[Age]]&lt;=45,"Adult",Table1[[#This Row],[Age]]&gt;=46,"Senior")</f>
        <v>Young Adult</v>
      </c>
      <c r="M483" t="str">
        <f>VLOOKUP(B483,customers!A$2:D$101,3,0)</f>
        <v>Aligarh</v>
      </c>
      <c r="N483" t="str">
        <f>VLOOKUP(B483,customers!$A$2:$D$101,4,0)</f>
        <v>Uttar Pradesh</v>
      </c>
      <c r="O483" t="str">
        <f>VLOOKUP(C483,'products '!$A$2:$H$3072,2,0)</f>
        <v>Men</v>
      </c>
      <c r="P483" t="str">
        <f>VLOOKUP(C483,'products '!$A$2:$H$3072,3,0)</f>
        <v>Topwear</v>
      </c>
      <c r="Q483" t="str">
        <f>VLOOKUP(C483,'products '!$A$2:$H$3072,4,0)</f>
        <v>Jackets</v>
      </c>
      <c r="R483" t="str">
        <f>VLOOKUP(C483,'products '!$A$2:$H$3072,5,0)</f>
        <v>Adidas</v>
      </c>
      <c r="S483">
        <f>VLOOKUP(C483,'products '!$A$2:$H$3072,6,0)</f>
        <v>46</v>
      </c>
      <c r="T483" t="str">
        <f>VLOOKUP(C483,'products '!$A$2:$H$3072,7,0)</f>
        <v>Black</v>
      </c>
      <c r="U483">
        <f>VLOOKUP(C483,'products '!$A$2:$H$3072,8,0)</f>
        <v>2</v>
      </c>
    </row>
    <row r="484" spans="1:21" x14ac:dyDescent="0.3">
      <c r="A484" t="s">
        <v>3901</v>
      </c>
      <c r="B484" t="s">
        <v>3352</v>
      </c>
      <c r="C484" t="s">
        <v>2622</v>
      </c>
      <c r="D484" s="1">
        <f t="shared" ca="1" si="7"/>
        <v>44235</v>
      </c>
      <c r="E484" s="1" t="str">
        <f ca="1">TEXT(Table1[[#This Row],[Date]],"mmm")</f>
        <v>Feb</v>
      </c>
      <c r="F484" s="1" t="str">
        <f ca="1">TEXT(Table1[[#This Row],[Date]],"yyyy")</f>
        <v>2021</v>
      </c>
      <c r="G484" s="2">
        <v>234</v>
      </c>
      <c r="H484" s="2">
        <v>0.35</v>
      </c>
      <c r="I484" s="2" t="str" cm="1">
        <f t="array" ref="I484">_xlfn.IFS(Table1[[#This Row],[Discount]]&lt;=0.2,"Low",Table1[[#This Row],[Discount]]&lt;=0.4,"Medium",Table1[[#This Row],[Discount]]&gt;0.4,"High")</f>
        <v>Medium</v>
      </c>
      <c r="J484" s="2">
        <f>Table1[[#This Row],[Original Price]]*(1-Table1[[#This Row],[Discount]])</f>
        <v>152.1</v>
      </c>
      <c r="K484">
        <f>VLOOKUP(B484,customers!$A$2:$D$101,2,0)</f>
        <v>18</v>
      </c>
      <c r="L484" t="str" cm="1">
        <f t="array" ref="L484">_xlfn.IFS(Table1[[#This Row],[Age]]&lt;=12,"Kids",Table1[[#This Row],[Age]]&lt;=19,"Teenage",Table1[[#This Row],[Age]]&lt;=29,"Young Adult",Table1[[#This Row],[Age]]&lt;=45,"Adult",Table1[[#This Row],[Age]]&gt;=46,"Senior")</f>
        <v>Teenage</v>
      </c>
      <c r="M484" t="str">
        <f>VLOOKUP(B484,customers!A$2:D$101,3,0)</f>
        <v>Prayagraj</v>
      </c>
      <c r="N484" t="str">
        <f>VLOOKUP(B484,customers!$A$2:$D$101,4,0)</f>
        <v>Uttar Pradesh</v>
      </c>
      <c r="O484" t="str">
        <f>VLOOKUP(C484,'products '!$A$2:$H$3072,2,0)</f>
        <v>Men</v>
      </c>
      <c r="P484" t="str">
        <f>VLOOKUP(C484,'products '!$A$2:$H$3072,3,0)</f>
        <v>Topwear</v>
      </c>
      <c r="Q484" t="str">
        <f>VLOOKUP(C484,'products '!$A$2:$H$3072,4,0)</f>
        <v>Jackets</v>
      </c>
      <c r="R484" t="str">
        <f>VLOOKUP(C484,'products '!$A$2:$H$3072,5,0)</f>
        <v>Adidas</v>
      </c>
      <c r="S484">
        <f>VLOOKUP(C484,'products '!$A$2:$H$3072,6,0)</f>
        <v>46</v>
      </c>
      <c r="T484" t="str">
        <f>VLOOKUP(C484,'products '!$A$2:$H$3072,7,0)</f>
        <v>Black</v>
      </c>
      <c r="U484">
        <f>VLOOKUP(C484,'products '!$A$2:$H$3072,8,0)</f>
        <v>3</v>
      </c>
    </row>
    <row r="485" spans="1:21" x14ac:dyDescent="0.3">
      <c r="A485" t="s">
        <v>3902</v>
      </c>
      <c r="B485" t="s">
        <v>3353</v>
      </c>
      <c r="C485" t="s">
        <v>2623</v>
      </c>
      <c r="D485" s="1">
        <f t="shared" ca="1" si="7"/>
        <v>44768</v>
      </c>
      <c r="E485" s="1" t="str">
        <f ca="1">TEXT(Table1[[#This Row],[Date]],"mmm")</f>
        <v>Jul</v>
      </c>
      <c r="F485" s="1" t="str">
        <f ca="1">TEXT(Table1[[#This Row],[Date]],"yyyy")</f>
        <v>2022</v>
      </c>
      <c r="G485" s="2">
        <v>456</v>
      </c>
      <c r="H485" s="2">
        <v>0.55000000000000004</v>
      </c>
      <c r="I485" s="2" t="str" cm="1">
        <f t="array" ref="I485">_xlfn.IFS(Table1[[#This Row],[Discount]]&lt;=0.2,"Low",Table1[[#This Row],[Discount]]&lt;=0.4,"Medium",Table1[[#This Row],[Discount]]&gt;0.4,"High")</f>
        <v>High</v>
      </c>
      <c r="J485" s="2">
        <f>Table1[[#This Row],[Original Price]]*(1-Table1[[#This Row],[Discount]])</f>
        <v>205.2</v>
      </c>
      <c r="K485">
        <f>VLOOKUP(B485,customers!$A$2:$D$101,2,0)</f>
        <v>18</v>
      </c>
      <c r="L485" t="str" cm="1">
        <f t="array" ref="L485">_xlfn.IFS(Table1[[#This Row],[Age]]&lt;=12,"Kids",Table1[[#This Row],[Age]]&lt;=19,"Teenage",Table1[[#This Row],[Age]]&lt;=29,"Young Adult",Table1[[#This Row],[Age]]&lt;=45,"Adult",Table1[[#This Row],[Age]]&gt;=46,"Senior")</f>
        <v>Teenage</v>
      </c>
      <c r="M485" t="str">
        <f>VLOOKUP(B485,customers!A$2:D$101,3,0)</f>
        <v>Prayagraj</v>
      </c>
      <c r="N485" t="str">
        <f>VLOOKUP(B485,customers!$A$2:$D$101,4,0)</f>
        <v>Uttar Pradesh</v>
      </c>
      <c r="O485" t="str">
        <f>VLOOKUP(C485,'products '!$A$2:$H$3072,2,0)</f>
        <v>Men</v>
      </c>
      <c r="P485" t="str">
        <f>VLOOKUP(C485,'products '!$A$2:$H$3072,3,0)</f>
        <v>Topwear</v>
      </c>
      <c r="Q485" t="str">
        <f>VLOOKUP(C485,'products '!$A$2:$H$3072,4,0)</f>
        <v>Jackets</v>
      </c>
      <c r="R485" t="str">
        <f>VLOOKUP(C485,'products '!$A$2:$H$3072,5,0)</f>
        <v>Adidas</v>
      </c>
      <c r="S485">
        <f>VLOOKUP(C485,'products '!$A$2:$H$3072,6,0)</f>
        <v>46</v>
      </c>
      <c r="T485" t="str">
        <f>VLOOKUP(C485,'products '!$A$2:$H$3072,7,0)</f>
        <v>Brown</v>
      </c>
      <c r="U485">
        <f>VLOOKUP(C485,'products '!$A$2:$H$3072,8,0)</f>
        <v>4</v>
      </c>
    </row>
    <row r="486" spans="1:21" x14ac:dyDescent="0.3">
      <c r="A486" t="s">
        <v>3903</v>
      </c>
      <c r="B486" t="s">
        <v>3354</v>
      </c>
      <c r="C486" t="s">
        <v>2624</v>
      </c>
      <c r="D486" s="1">
        <f t="shared" ca="1" si="7"/>
        <v>44225</v>
      </c>
      <c r="E486" s="1" t="str">
        <f ca="1">TEXT(Table1[[#This Row],[Date]],"mmm")</f>
        <v>Jan</v>
      </c>
      <c r="F486" s="1" t="str">
        <f ca="1">TEXT(Table1[[#This Row],[Date]],"yyyy")</f>
        <v>2021</v>
      </c>
      <c r="G486" s="2">
        <v>564</v>
      </c>
      <c r="H486" s="2">
        <v>0.55000000000000004</v>
      </c>
      <c r="I486" s="2" t="str" cm="1">
        <f t="array" ref="I486">_xlfn.IFS(Table1[[#This Row],[Discount]]&lt;=0.2,"Low",Table1[[#This Row],[Discount]]&lt;=0.4,"Medium",Table1[[#This Row],[Discount]]&gt;0.4,"High")</f>
        <v>High</v>
      </c>
      <c r="J486" s="2">
        <f>Table1[[#This Row],[Original Price]]*(1-Table1[[#This Row],[Discount]])</f>
        <v>253.79999999999998</v>
      </c>
      <c r="K486">
        <f>VLOOKUP(B486,customers!$A$2:$D$101,2,0)</f>
        <v>18</v>
      </c>
      <c r="L486" t="str" cm="1">
        <f t="array" ref="L486">_xlfn.IFS(Table1[[#This Row],[Age]]&lt;=12,"Kids",Table1[[#This Row],[Age]]&lt;=19,"Teenage",Table1[[#This Row],[Age]]&lt;=29,"Young Adult",Table1[[#This Row],[Age]]&lt;=45,"Adult",Table1[[#This Row],[Age]]&gt;=46,"Senior")</f>
        <v>Teenage</v>
      </c>
      <c r="M486" t="str">
        <f>VLOOKUP(B486,customers!A$2:D$101,3,0)</f>
        <v>Prayagraj</v>
      </c>
      <c r="N486" t="str">
        <f>VLOOKUP(B486,customers!$A$2:$D$101,4,0)</f>
        <v>Uttar Pradesh</v>
      </c>
      <c r="O486" t="str">
        <f>VLOOKUP(C486,'products '!$A$2:$H$3072,2,0)</f>
        <v>Men</v>
      </c>
      <c r="P486" t="str">
        <f>VLOOKUP(C486,'products '!$A$2:$H$3072,3,0)</f>
        <v>Topwear</v>
      </c>
      <c r="Q486" t="str">
        <f>VLOOKUP(C486,'products '!$A$2:$H$3072,4,0)</f>
        <v>Jackets</v>
      </c>
      <c r="R486" t="str">
        <f>VLOOKUP(C486,'products '!$A$2:$H$3072,5,0)</f>
        <v>Adidas</v>
      </c>
      <c r="S486">
        <f>VLOOKUP(C486,'products '!$A$2:$H$3072,6,0)</f>
        <v>46</v>
      </c>
      <c r="T486" t="str">
        <f>VLOOKUP(C486,'products '!$A$2:$H$3072,7,0)</f>
        <v>Brown</v>
      </c>
      <c r="U486">
        <f>VLOOKUP(C486,'products '!$A$2:$H$3072,8,0)</f>
        <v>5</v>
      </c>
    </row>
    <row r="487" spans="1:21" x14ac:dyDescent="0.3">
      <c r="A487" t="s">
        <v>3904</v>
      </c>
      <c r="B487" t="s">
        <v>3355</v>
      </c>
      <c r="C487" t="s">
        <v>2625</v>
      </c>
      <c r="D487" s="1">
        <f t="shared" ca="1" si="7"/>
        <v>44736</v>
      </c>
      <c r="E487" s="1" t="str">
        <f ca="1">TEXT(Table1[[#This Row],[Date]],"mmm")</f>
        <v>Jun</v>
      </c>
      <c r="F487" s="1" t="str">
        <f ca="1">TEXT(Table1[[#This Row],[Date]],"yyyy")</f>
        <v>2022</v>
      </c>
      <c r="G487" s="2">
        <v>634</v>
      </c>
      <c r="H487" s="2">
        <v>0.55000000000000004</v>
      </c>
      <c r="I487" s="2" t="str" cm="1">
        <f t="array" ref="I487">_xlfn.IFS(Table1[[#This Row],[Discount]]&lt;=0.2,"Low",Table1[[#This Row],[Discount]]&lt;=0.4,"Medium",Table1[[#This Row],[Discount]]&gt;0.4,"High")</f>
        <v>High</v>
      </c>
      <c r="J487" s="2">
        <f>Table1[[#This Row],[Original Price]]*(1-Table1[[#This Row],[Discount]])</f>
        <v>285.29999999999995</v>
      </c>
      <c r="K487">
        <f>VLOOKUP(B487,customers!$A$2:$D$101,2,0)</f>
        <v>18</v>
      </c>
      <c r="L487" t="str" cm="1">
        <f t="array" ref="L487">_xlfn.IFS(Table1[[#This Row],[Age]]&lt;=12,"Kids",Table1[[#This Row],[Age]]&lt;=19,"Teenage",Table1[[#This Row],[Age]]&lt;=29,"Young Adult",Table1[[#This Row],[Age]]&lt;=45,"Adult",Table1[[#This Row],[Age]]&gt;=46,"Senior")</f>
        <v>Teenage</v>
      </c>
      <c r="M487" t="str">
        <f>VLOOKUP(B487,customers!A$2:D$101,3,0)</f>
        <v>Prayagraj</v>
      </c>
      <c r="N487" t="str">
        <f>VLOOKUP(B487,customers!$A$2:$D$101,4,0)</f>
        <v>Uttar Pradesh</v>
      </c>
      <c r="O487" t="str">
        <f>VLOOKUP(C487,'products '!$A$2:$H$3072,2,0)</f>
        <v>Men</v>
      </c>
      <c r="P487" t="str">
        <f>VLOOKUP(C487,'products '!$A$2:$H$3072,3,0)</f>
        <v>Topwear</v>
      </c>
      <c r="Q487" t="str">
        <f>VLOOKUP(C487,'products '!$A$2:$H$3072,4,0)</f>
        <v>Jackets</v>
      </c>
      <c r="R487" t="str">
        <f>VLOOKUP(C487,'products '!$A$2:$H$3072,5,0)</f>
        <v>Adidas</v>
      </c>
      <c r="S487">
        <f>VLOOKUP(C487,'products '!$A$2:$H$3072,6,0)</f>
        <v>46</v>
      </c>
      <c r="T487" t="str">
        <f>VLOOKUP(C487,'products '!$A$2:$H$3072,7,0)</f>
        <v>Brown</v>
      </c>
      <c r="U487">
        <f>VLOOKUP(C487,'products '!$A$2:$H$3072,8,0)</f>
        <v>4</v>
      </c>
    </row>
    <row r="488" spans="1:21" x14ac:dyDescent="0.3">
      <c r="A488" t="s">
        <v>3905</v>
      </c>
      <c r="B488" t="s">
        <v>3356</v>
      </c>
      <c r="C488" t="s">
        <v>2626</v>
      </c>
      <c r="D488" s="1">
        <f t="shared" ca="1" si="7"/>
        <v>44277</v>
      </c>
      <c r="E488" s="1" t="str">
        <f ca="1">TEXT(Table1[[#This Row],[Date]],"mmm")</f>
        <v>Mar</v>
      </c>
      <c r="F488" s="1" t="str">
        <f ca="1">TEXT(Table1[[#This Row],[Date]],"yyyy")</f>
        <v>2021</v>
      </c>
      <c r="G488" s="2">
        <v>236</v>
      </c>
      <c r="H488" s="2">
        <v>0.55000000000000004</v>
      </c>
      <c r="I488" s="2" t="str" cm="1">
        <f t="array" ref="I488">_xlfn.IFS(Table1[[#This Row],[Discount]]&lt;=0.2,"Low",Table1[[#This Row],[Discount]]&lt;=0.4,"Medium",Table1[[#This Row],[Discount]]&gt;0.4,"High")</f>
        <v>High</v>
      </c>
      <c r="J488" s="2">
        <f>Table1[[#This Row],[Original Price]]*(1-Table1[[#This Row],[Discount]])</f>
        <v>106.19999999999999</v>
      </c>
      <c r="K488">
        <f>VLOOKUP(B488,customers!$A$2:$D$101,2,0)</f>
        <v>18</v>
      </c>
      <c r="L488" t="str" cm="1">
        <f t="array" ref="L488">_xlfn.IFS(Table1[[#This Row],[Age]]&lt;=12,"Kids",Table1[[#This Row],[Age]]&lt;=19,"Teenage",Table1[[#This Row],[Age]]&lt;=29,"Young Adult",Table1[[#This Row],[Age]]&lt;=45,"Adult",Table1[[#This Row],[Age]]&gt;=46,"Senior")</f>
        <v>Teenage</v>
      </c>
      <c r="M488" t="str">
        <f>VLOOKUP(B488,customers!A$2:D$101,3,0)</f>
        <v>Prayagraj</v>
      </c>
      <c r="N488" t="str">
        <f>VLOOKUP(B488,customers!$A$2:$D$101,4,0)</f>
        <v>Uttar Pradesh</v>
      </c>
      <c r="O488" t="str">
        <f>VLOOKUP(C488,'products '!$A$2:$H$3072,2,0)</f>
        <v>Men</v>
      </c>
      <c r="P488" t="str">
        <f>VLOOKUP(C488,'products '!$A$2:$H$3072,3,0)</f>
        <v>Topwear</v>
      </c>
      <c r="Q488" t="str">
        <f>VLOOKUP(C488,'products '!$A$2:$H$3072,4,0)</f>
        <v>Jackets</v>
      </c>
      <c r="R488" t="str">
        <f>VLOOKUP(C488,'products '!$A$2:$H$3072,5,0)</f>
        <v>Adidas</v>
      </c>
      <c r="S488">
        <f>VLOOKUP(C488,'products '!$A$2:$H$3072,6,0)</f>
        <v>44</v>
      </c>
      <c r="T488" t="str">
        <f>VLOOKUP(C488,'products '!$A$2:$H$3072,7,0)</f>
        <v>Brown</v>
      </c>
      <c r="U488">
        <f>VLOOKUP(C488,'products '!$A$2:$H$3072,8,0)</f>
        <v>4</v>
      </c>
    </row>
    <row r="489" spans="1:21" x14ac:dyDescent="0.3">
      <c r="A489" t="s">
        <v>3906</v>
      </c>
      <c r="B489" t="s">
        <v>3357</v>
      </c>
      <c r="C489" t="s">
        <v>2627</v>
      </c>
      <c r="D489" s="1">
        <f t="shared" ca="1" si="7"/>
        <v>44237</v>
      </c>
      <c r="E489" s="1" t="str">
        <f ca="1">TEXT(Table1[[#This Row],[Date]],"mmm")</f>
        <v>Feb</v>
      </c>
      <c r="F489" s="1" t="str">
        <f ca="1">TEXT(Table1[[#This Row],[Date]],"yyyy")</f>
        <v>2021</v>
      </c>
      <c r="G489" s="2">
        <v>444</v>
      </c>
      <c r="H489" s="2">
        <v>0.5</v>
      </c>
      <c r="I489" s="2" t="str" cm="1">
        <f t="array" ref="I489">_xlfn.IFS(Table1[[#This Row],[Discount]]&lt;=0.2,"Low",Table1[[#This Row],[Discount]]&lt;=0.4,"Medium",Table1[[#This Row],[Discount]]&gt;0.4,"High")</f>
        <v>High</v>
      </c>
      <c r="J489" s="2">
        <f>Table1[[#This Row],[Original Price]]*(1-Table1[[#This Row],[Discount]])</f>
        <v>222</v>
      </c>
      <c r="K489">
        <f>VLOOKUP(B489,customers!$A$2:$D$101,2,0)</f>
        <v>18</v>
      </c>
      <c r="L489" t="str" cm="1">
        <f t="array" ref="L489">_xlfn.IFS(Table1[[#This Row],[Age]]&lt;=12,"Kids",Table1[[#This Row],[Age]]&lt;=19,"Teenage",Table1[[#This Row],[Age]]&lt;=29,"Young Adult",Table1[[#This Row],[Age]]&lt;=45,"Adult",Table1[[#This Row],[Age]]&gt;=46,"Senior")</f>
        <v>Teenage</v>
      </c>
      <c r="M489" t="str">
        <f>VLOOKUP(B489,customers!A$2:D$101,3,0)</f>
        <v>Prayagraj</v>
      </c>
      <c r="N489" t="str">
        <f>VLOOKUP(B489,customers!$A$2:$D$101,4,0)</f>
        <v>Uttar Pradesh</v>
      </c>
      <c r="O489" t="str">
        <f>VLOOKUP(C489,'products '!$A$2:$H$3072,2,0)</f>
        <v>Men</v>
      </c>
      <c r="P489" t="str">
        <f>VLOOKUP(C489,'products '!$A$2:$H$3072,3,0)</f>
        <v>Topwear</v>
      </c>
      <c r="Q489" t="str">
        <f>VLOOKUP(C489,'products '!$A$2:$H$3072,4,0)</f>
        <v>Jackets</v>
      </c>
      <c r="R489" t="str">
        <f>VLOOKUP(C489,'products '!$A$2:$H$3072,5,0)</f>
        <v>Adidas</v>
      </c>
      <c r="S489">
        <f>VLOOKUP(C489,'products '!$A$2:$H$3072,6,0)</f>
        <v>44</v>
      </c>
      <c r="T489" t="str">
        <f>VLOOKUP(C489,'products '!$A$2:$H$3072,7,0)</f>
        <v>Beige</v>
      </c>
      <c r="U489">
        <f>VLOOKUP(C489,'products '!$A$2:$H$3072,8,0)</f>
        <v>4</v>
      </c>
    </row>
    <row r="490" spans="1:21" x14ac:dyDescent="0.3">
      <c r="A490" t="s">
        <v>3907</v>
      </c>
      <c r="B490" t="s">
        <v>3358</v>
      </c>
      <c r="C490" t="s">
        <v>2628</v>
      </c>
      <c r="D490" s="1">
        <f t="shared" ca="1" si="7"/>
        <v>44386</v>
      </c>
      <c r="E490" s="1" t="str">
        <f ca="1">TEXT(Table1[[#This Row],[Date]],"mmm")</f>
        <v>Jul</v>
      </c>
      <c r="F490" s="1" t="str">
        <f ca="1">TEXT(Table1[[#This Row],[Date]],"yyyy")</f>
        <v>2021</v>
      </c>
      <c r="G490" s="2">
        <v>456</v>
      </c>
      <c r="H490" s="2">
        <v>0.5</v>
      </c>
      <c r="I490" s="2" t="str" cm="1">
        <f t="array" ref="I490">_xlfn.IFS(Table1[[#This Row],[Discount]]&lt;=0.2,"Low",Table1[[#This Row],[Discount]]&lt;=0.4,"Medium",Table1[[#This Row],[Discount]]&gt;0.4,"High")</f>
        <v>High</v>
      </c>
      <c r="J490" s="2">
        <f>Table1[[#This Row],[Original Price]]*(1-Table1[[#This Row],[Discount]])</f>
        <v>228</v>
      </c>
      <c r="K490">
        <f>VLOOKUP(B490,customers!$A$2:$D$101,2,0)</f>
        <v>23</v>
      </c>
      <c r="L490" t="str" cm="1">
        <f t="array" ref="L490">_xlfn.IFS(Table1[[#This Row],[Age]]&lt;=12,"Kids",Table1[[#This Row],[Age]]&lt;=19,"Teenage",Table1[[#This Row],[Age]]&lt;=29,"Young Adult",Table1[[#This Row],[Age]]&lt;=45,"Adult",Table1[[#This Row],[Age]]&gt;=46,"Senior")</f>
        <v>Young Adult</v>
      </c>
      <c r="M490" t="str">
        <f>VLOOKUP(B490,customers!A$2:D$101,3,0)</f>
        <v>Jalandhar</v>
      </c>
      <c r="N490" t="str">
        <f>VLOOKUP(B490,customers!$A$2:$D$101,4,0)</f>
        <v>Punjab</v>
      </c>
      <c r="O490" t="str">
        <f>VLOOKUP(C490,'products '!$A$2:$H$3072,2,0)</f>
        <v>Men</v>
      </c>
      <c r="P490" t="str">
        <f>VLOOKUP(C490,'products '!$A$2:$H$3072,3,0)</f>
        <v>Topwear</v>
      </c>
      <c r="Q490" t="str">
        <f>VLOOKUP(C490,'products '!$A$2:$H$3072,4,0)</f>
        <v>Jackets</v>
      </c>
      <c r="R490" t="str">
        <f>VLOOKUP(C490,'products '!$A$2:$H$3072,5,0)</f>
        <v>Adidas</v>
      </c>
      <c r="S490">
        <f>VLOOKUP(C490,'products '!$A$2:$H$3072,6,0)</f>
        <v>44</v>
      </c>
      <c r="T490" t="str">
        <f>VLOOKUP(C490,'products '!$A$2:$H$3072,7,0)</f>
        <v>Beige</v>
      </c>
      <c r="U490">
        <f>VLOOKUP(C490,'products '!$A$2:$H$3072,8,0)</f>
        <v>3</v>
      </c>
    </row>
    <row r="491" spans="1:21" x14ac:dyDescent="0.3">
      <c r="A491" t="s">
        <v>3908</v>
      </c>
      <c r="B491" t="s">
        <v>3359</v>
      </c>
      <c r="C491" t="s">
        <v>2629</v>
      </c>
      <c r="D491" s="1">
        <f t="shared" ca="1" si="7"/>
        <v>44202</v>
      </c>
      <c r="E491" s="1" t="str">
        <f ca="1">TEXT(Table1[[#This Row],[Date]],"mmm")</f>
        <v>Jan</v>
      </c>
      <c r="F491" s="1" t="str">
        <f ca="1">TEXT(Table1[[#This Row],[Date]],"yyyy")</f>
        <v>2021</v>
      </c>
      <c r="G491" s="2">
        <v>963</v>
      </c>
      <c r="H491" s="2">
        <v>0.5</v>
      </c>
      <c r="I491" s="2" t="str" cm="1">
        <f t="array" ref="I491">_xlfn.IFS(Table1[[#This Row],[Discount]]&lt;=0.2,"Low",Table1[[#This Row],[Discount]]&lt;=0.4,"Medium",Table1[[#This Row],[Discount]]&gt;0.4,"High")</f>
        <v>High</v>
      </c>
      <c r="J491" s="2">
        <f>Table1[[#This Row],[Original Price]]*(1-Table1[[#This Row],[Discount]])</f>
        <v>481.5</v>
      </c>
      <c r="K491">
        <f>VLOOKUP(B491,customers!$A$2:$D$101,2,0)</f>
        <v>24</v>
      </c>
      <c r="L491" t="str" cm="1">
        <f t="array" ref="L491">_xlfn.IFS(Table1[[#This Row],[Age]]&lt;=12,"Kids",Table1[[#This Row],[Age]]&lt;=19,"Teenage",Table1[[#This Row],[Age]]&lt;=29,"Young Adult",Table1[[#This Row],[Age]]&lt;=45,"Adult",Table1[[#This Row],[Age]]&gt;=46,"Senior")</f>
        <v>Young Adult</v>
      </c>
      <c r="M491" t="str">
        <f>VLOOKUP(B491,customers!A$2:D$101,3,0)</f>
        <v>Jalandhar</v>
      </c>
      <c r="N491" t="str">
        <f>VLOOKUP(B491,customers!$A$2:$D$101,4,0)</f>
        <v>Punjab</v>
      </c>
      <c r="O491" t="str">
        <f>VLOOKUP(C491,'products '!$A$2:$H$3072,2,0)</f>
        <v>Men</v>
      </c>
      <c r="P491" t="str">
        <f>VLOOKUP(C491,'products '!$A$2:$H$3072,3,0)</f>
        <v>Topwear</v>
      </c>
      <c r="Q491" t="str">
        <f>VLOOKUP(C491,'products '!$A$2:$H$3072,4,0)</f>
        <v>Jackets</v>
      </c>
      <c r="R491" t="str">
        <f>VLOOKUP(C491,'products '!$A$2:$H$3072,5,0)</f>
        <v>Adidas</v>
      </c>
      <c r="S491">
        <f>VLOOKUP(C491,'products '!$A$2:$H$3072,6,0)</f>
        <v>44</v>
      </c>
      <c r="T491" t="str">
        <f>VLOOKUP(C491,'products '!$A$2:$H$3072,7,0)</f>
        <v>Pink</v>
      </c>
      <c r="U491">
        <f>VLOOKUP(C491,'products '!$A$2:$H$3072,8,0)</f>
        <v>2</v>
      </c>
    </row>
    <row r="492" spans="1:21" x14ac:dyDescent="0.3">
      <c r="A492" t="s">
        <v>3909</v>
      </c>
      <c r="B492" t="s">
        <v>3360</v>
      </c>
      <c r="C492" t="s">
        <v>2630</v>
      </c>
      <c r="D492" s="1">
        <f t="shared" ca="1" si="7"/>
        <v>44897</v>
      </c>
      <c r="E492" s="1" t="str">
        <f ca="1">TEXT(Table1[[#This Row],[Date]],"mmm")</f>
        <v>Dec</v>
      </c>
      <c r="F492" s="1" t="str">
        <f ca="1">TEXT(Table1[[#This Row],[Date]],"yyyy")</f>
        <v>2022</v>
      </c>
      <c r="G492" s="2">
        <v>456</v>
      </c>
      <c r="H492" s="2">
        <v>0.5</v>
      </c>
      <c r="I492" s="2" t="str" cm="1">
        <f t="array" ref="I492">_xlfn.IFS(Table1[[#This Row],[Discount]]&lt;=0.2,"Low",Table1[[#This Row],[Discount]]&lt;=0.4,"Medium",Table1[[#This Row],[Discount]]&gt;0.4,"High")</f>
        <v>High</v>
      </c>
      <c r="J492" s="2">
        <f>Table1[[#This Row],[Original Price]]*(1-Table1[[#This Row],[Discount]])</f>
        <v>228</v>
      </c>
      <c r="K492">
        <f>VLOOKUP(B492,customers!$A$2:$D$101,2,0)</f>
        <v>25</v>
      </c>
      <c r="L492" t="str" cm="1">
        <f t="array" ref="L492">_xlfn.IFS(Table1[[#This Row],[Age]]&lt;=12,"Kids",Table1[[#This Row],[Age]]&lt;=19,"Teenage",Table1[[#This Row],[Age]]&lt;=29,"Young Adult",Table1[[#This Row],[Age]]&lt;=45,"Adult",Table1[[#This Row],[Age]]&gt;=46,"Senior")</f>
        <v>Young Adult</v>
      </c>
      <c r="M492" t="str">
        <f>VLOOKUP(B492,customers!A$2:D$101,3,0)</f>
        <v>Jalandhar</v>
      </c>
      <c r="N492" t="str">
        <f>VLOOKUP(B492,customers!$A$2:$D$101,4,0)</f>
        <v>Punjab</v>
      </c>
      <c r="O492" t="str">
        <f>VLOOKUP(C492,'products '!$A$2:$H$3072,2,0)</f>
        <v>Men</v>
      </c>
      <c r="P492" t="str">
        <f>VLOOKUP(C492,'products '!$A$2:$H$3072,3,0)</f>
        <v>Topwear</v>
      </c>
      <c r="Q492" t="str">
        <f>VLOOKUP(C492,'products '!$A$2:$H$3072,4,0)</f>
        <v>Jackets</v>
      </c>
      <c r="R492" t="str">
        <f>VLOOKUP(C492,'products '!$A$2:$H$3072,5,0)</f>
        <v>Adidas</v>
      </c>
      <c r="S492">
        <f>VLOOKUP(C492,'products '!$A$2:$H$3072,6,0)</f>
        <v>44</v>
      </c>
      <c r="T492" t="str">
        <f>VLOOKUP(C492,'products '!$A$2:$H$3072,7,0)</f>
        <v>Pink</v>
      </c>
      <c r="U492">
        <f>VLOOKUP(C492,'products '!$A$2:$H$3072,8,0)</f>
        <v>5</v>
      </c>
    </row>
    <row r="493" spans="1:21" x14ac:dyDescent="0.3">
      <c r="A493" t="s">
        <v>3910</v>
      </c>
      <c r="B493" t="s">
        <v>3361</v>
      </c>
      <c r="C493" t="s">
        <v>2630</v>
      </c>
      <c r="D493" s="1">
        <f t="shared" ca="1" si="7"/>
        <v>44816</v>
      </c>
      <c r="E493" s="1" t="str">
        <f ca="1">TEXT(Table1[[#This Row],[Date]],"mmm")</f>
        <v>Sep</v>
      </c>
      <c r="F493" s="1" t="str">
        <f ca="1">TEXT(Table1[[#This Row],[Date]],"yyyy")</f>
        <v>2022</v>
      </c>
      <c r="G493" s="2">
        <v>1189</v>
      </c>
      <c r="H493" s="2">
        <v>0.5</v>
      </c>
      <c r="I493" s="2" t="str" cm="1">
        <f t="array" ref="I493">_xlfn.IFS(Table1[[#This Row],[Discount]]&lt;=0.2,"Low",Table1[[#This Row],[Discount]]&lt;=0.4,"Medium",Table1[[#This Row],[Discount]]&gt;0.4,"High")</f>
        <v>High</v>
      </c>
      <c r="J493" s="2">
        <f>Table1[[#This Row],[Original Price]]*(1-Table1[[#This Row],[Discount]])</f>
        <v>594.5</v>
      </c>
      <c r="K493">
        <f>VLOOKUP(B493,customers!$A$2:$D$101,2,0)</f>
        <v>26</v>
      </c>
      <c r="L493" t="str" cm="1">
        <f t="array" ref="L493">_xlfn.IFS(Table1[[#This Row],[Age]]&lt;=12,"Kids",Table1[[#This Row],[Age]]&lt;=19,"Teenage",Table1[[#This Row],[Age]]&lt;=29,"Young Adult",Table1[[#This Row],[Age]]&lt;=45,"Adult",Table1[[#This Row],[Age]]&gt;=46,"Senior")</f>
        <v>Young Adult</v>
      </c>
      <c r="M493" t="str">
        <f>VLOOKUP(B493,customers!A$2:D$101,3,0)</f>
        <v>Jalandhar</v>
      </c>
      <c r="N493" t="str">
        <f>VLOOKUP(B493,customers!$A$2:$D$101,4,0)</f>
        <v>Punjab</v>
      </c>
      <c r="O493" t="str">
        <f>VLOOKUP(C493,'products '!$A$2:$H$3072,2,0)</f>
        <v>Men</v>
      </c>
      <c r="P493" t="str">
        <f>VLOOKUP(C493,'products '!$A$2:$H$3072,3,0)</f>
        <v>Topwear</v>
      </c>
      <c r="Q493" t="str">
        <f>VLOOKUP(C493,'products '!$A$2:$H$3072,4,0)</f>
        <v>Jackets</v>
      </c>
      <c r="R493" t="str">
        <f>VLOOKUP(C493,'products '!$A$2:$H$3072,5,0)</f>
        <v>Adidas</v>
      </c>
      <c r="S493">
        <f>VLOOKUP(C493,'products '!$A$2:$H$3072,6,0)</f>
        <v>44</v>
      </c>
      <c r="T493" t="str">
        <f>VLOOKUP(C493,'products '!$A$2:$H$3072,7,0)</f>
        <v>Pink</v>
      </c>
      <c r="U493">
        <f>VLOOKUP(C493,'products '!$A$2:$H$3072,8,0)</f>
        <v>5</v>
      </c>
    </row>
    <row r="494" spans="1:21" x14ac:dyDescent="0.3">
      <c r="A494" t="s">
        <v>3911</v>
      </c>
      <c r="B494" t="s">
        <v>3362</v>
      </c>
      <c r="C494" t="s">
        <v>2630</v>
      </c>
      <c r="D494" s="1">
        <f t="shared" ca="1" si="7"/>
        <v>44460</v>
      </c>
      <c r="E494" s="1" t="str">
        <f ca="1">TEXT(Table1[[#This Row],[Date]],"mmm")</f>
        <v>Sep</v>
      </c>
      <c r="F494" s="1" t="str">
        <f ca="1">TEXT(Table1[[#This Row],[Date]],"yyyy")</f>
        <v>2021</v>
      </c>
      <c r="G494" s="2">
        <v>1298</v>
      </c>
      <c r="H494" s="2">
        <v>0.3</v>
      </c>
      <c r="I494" s="2" t="str" cm="1">
        <f t="array" ref="I494">_xlfn.IFS(Table1[[#This Row],[Discount]]&lt;=0.2,"Low",Table1[[#This Row],[Discount]]&lt;=0.4,"Medium",Table1[[#This Row],[Discount]]&gt;0.4,"High")</f>
        <v>Medium</v>
      </c>
      <c r="J494" s="2">
        <f>Table1[[#This Row],[Original Price]]*(1-Table1[[#This Row],[Discount]])</f>
        <v>908.59999999999991</v>
      </c>
      <c r="K494">
        <f>VLOOKUP(B494,customers!$A$2:$D$101,2,0)</f>
        <v>27</v>
      </c>
      <c r="L494" t="str" cm="1">
        <f t="array" ref="L494">_xlfn.IFS(Table1[[#This Row],[Age]]&lt;=12,"Kids",Table1[[#This Row],[Age]]&lt;=19,"Teenage",Table1[[#This Row],[Age]]&lt;=29,"Young Adult",Table1[[#This Row],[Age]]&lt;=45,"Adult",Table1[[#This Row],[Age]]&gt;=46,"Senior")</f>
        <v>Young Adult</v>
      </c>
      <c r="M494" t="str">
        <f>VLOOKUP(B494,customers!A$2:D$101,3,0)</f>
        <v>Amritsar</v>
      </c>
      <c r="N494" t="str">
        <f>VLOOKUP(B494,customers!$A$2:$D$101,4,0)</f>
        <v>Punjab</v>
      </c>
      <c r="O494" t="str">
        <f>VLOOKUP(C494,'products '!$A$2:$H$3072,2,0)</f>
        <v>Men</v>
      </c>
      <c r="P494" t="str">
        <f>VLOOKUP(C494,'products '!$A$2:$H$3072,3,0)</f>
        <v>Topwear</v>
      </c>
      <c r="Q494" t="str">
        <f>VLOOKUP(C494,'products '!$A$2:$H$3072,4,0)</f>
        <v>Jackets</v>
      </c>
      <c r="R494" t="str">
        <f>VLOOKUP(C494,'products '!$A$2:$H$3072,5,0)</f>
        <v>Adidas</v>
      </c>
      <c r="S494">
        <f>VLOOKUP(C494,'products '!$A$2:$H$3072,6,0)</f>
        <v>44</v>
      </c>
      <c r="T494" t="str">
        <f>VLOOKUP(C494,'products '!$A$2:$H$3072,7,0)</f>
        <v>Pink</v>
      </c>
      <c r="U494">
        <f>VLOOKUP(C494,'products '!$A$2:$H$3072,8,0)</f>
        <v>5</v>
      </c>
    </row>
    <row r="495" spans="1:21" x14ac:dyDescent="0.3">
      <c r="A495" t="s">
        <v>3912</v>
      </c>
      <c r="B495" t="s">
        <v>3363</v>
      </c>
      <c r="C495" t="s">
        <v>2630</v>
      </c>
      <c r="D495" s="1">
        <f t="shared" ca="1" si="7"/>
        <v>44523</v>
      </c>
      <c r="E495" s="1" t="str">
        <f ca="1">TEXT(Table1[[#This Row],[Date]],"mmm")</f>
        <v>Nov</v>
      </c>
      <c r="F495" s="1" t="str">
        <f ca="1">TEXT(Table1[[#This Row],[Date]],"yyyy")</f>
        <v>2021</v>
      </c>
      <c r="G495" s="2">
        <v>1456</v>
      </c>
      <c r="H495" s="2">
        <v>0.32</v>
      </c>
      <c r="I495" s="2" t="str" cm="1">
        <f t="array" ref="I495">_xlfn.IFS(Table1[[#This Row],[Discount]]&lt;=0.2,"Low",Table1[[#This Row],[Discount]]&lt;=0.4,"Medium",Table1[[#This Row],[Discount]]&gt;0.4,"High")</f>
        <v>Medium</v>
      </c>
      <c r="J495" s="2">
        <f>Table1[[#This Row],[Original Price]]*(1-Table1[[#This Row],[Discount]])</f>
        <v>990.07999999999993</v>
      </c>
      <c r="K495">
        <f>VLOOKUP(B495,customers!$A$2:$D$101,2,0)</f>
        <v>24</v>
      </c>
      <c r="L495" t="str" cm="1">
        <f t="array" ref="L495">_xlfn.IFS(Table1[[#This Row],[Age]]&lt;=12,"Kids",Table1[[#This Row],[Age]]&lt;=19,"Teenage",Table1[[#This Row],[Age]]&lt;=29,"Young Adult",Table1[[#This Row],[Age]]&lt;=45,"Adult",Table1[[#This Row],[Age]]&gt;=46,"Senior")</f>
        <v>Young Adult</v>
      </c>
      <c r="M495" t="str">
        <f>VLOOKUP(B495,customers!A$2:D$101,3,0)</f>
        <v>Amritsar</v>
      </c>
      <c r="N495" t="str">
        <f>VLOOKUP(B495,customers!$A$2:$D$101,4,0)</f>
        <v>Punjab</v>
      </c>
      <c r="O495" t="str">
        <f>VLOOKUP(C495,'products '!$A$2:$H$3072,2,0)</f>
        <v>Men</v>
      </c>
      <c r="P495" t="str">
        <f>VLOOKUP(C495,'products '!$A$2:$H$3072,3,0)</f>
        <v>Topwear</v>
      </c>
      <c r="Q495" t="str">
        <f>VLOOKUP(C495,'products '!$A$2:$H$3072,4,0)</f>
        <v>Jackets</v>
      </c>
      <c r="R495" t="str">
        <f>VLOOKUP(C495,'products '!$A$2:$H$3072,5,0)</f>
        <v>Adidas</v>
      </c>
      <c r="S495">
        <f>VLOOKUP(C495,'products '!$A$2:$H$3072,6,0)</f>
        <v>44</v>
      </c>
      <c r="T495" t="str">
        <f>VLOOKUP(C495,'products '!$A$2:$H$3072,7,0)</f>
        <v>Pink</v>
      </c>
      <c r="U495">
        <f>VLOOKUP(C495,'products '!$A$2:$H$3072,8,0)</f>
        <v>5</v>
      </c>
    </row>
    <row r="496" spans="1:21" x14ac:dyDescent="0.3">
      <c r="A496" t="s">
        <v>3913</v>
      </c>
      <c r="B496" t="s">
        <v>3364</v>
      </c>
      <c r="C496" t="s">
        <v>2630</v>
      </c>
      <c r="D496" s="1">
        <f t="shared" ca="1" si="7"/>
        <v>44881</v>
      </c>
      <c r="E496" s="1" t="str">
        <f ca="1">TEXT(Table1[[#This Row],[Date]],"mmm")</f>
        <v>Nov</v>
      </c>
      <c r="F496" s="1" t="str">
        <f ca="1">TEXT(Table1[[#This Row],[Date]],"yyyy")</f>
        <v>2022</v>
      </c>
      <c r="G496" s="2">
        <v>1478</v>
      </c>
      <c r="H496" s="2">
        <v>0.25</v>
      </c>
      <c r="I496" s="2" t="str" cm="1">
        <f t="array" ref="I496">_xlfn.IFS(Table1[[#This Row],[Discount]]&lt;=0.2,"Low",Table1[[#This Row],[Discount]]&lt;=0.4,"Medium",Table1[[#This Row],[Discount]]&gt;0.4,"High")</f>
        <v>Medium</v>
      </c>
      <c r="J496" s="2">
        <f>Table1[[#This Row],[Original Price]]*(1-Table1[[#This Row],[Discount]])</f>
        <v>1108.5</v>
      </c>
      <c r="K496">
        <f>VLOOKUP(B496,customers!$A$2:$D$101,2,0)</f>
        <v>24</v>
      </c>
      <c r="L496" t="str" cm="1">
        <f t="array" ref="L496">_xlfn.IFS(Table1[[#This Row],[Age]]&lt;=12,"Kids",Table1[[#This Row],[Age]]&lt;=19,"Teenage",Table1[[#This Row],[Age]]&lt;=29,"Young Adult",Table1[[#This Row],[Age]]&lt;=45,"Adult",Table1[[#This Row],[Age]]&gt;=46,"Senior")</f>
        <v>Young Adult</v>
      </c>
      <c r="M496" t="str">
        <f>VLOOKUP(B496,customers!A$2:D$101,3,0)</f>
        <v>Amritsar</v>
      </c>
      <c r="N496" t="str">
        <f>VLOOKUP(B496,customers!$A$2:$D$101,4,0)</f>
        <v>Punjab</v>
      </c>
      <c r="O496" t="str">
        <f>VLOOKUP(C496,'products '!$A$2:$H$3072,2,0)</f>
        <v>Men</v>
      </c>
      <c r="P496" t="str">
        <f>VLOOKUP(C496,'products '!$A$2:$H$3072,3,0)</f>
        <v>Topwear</v>
      </c>
      <c r="Q496" t="str">
        <f>VLOOKUP(C496,'products '!$A$2:$H$3072,4,0)</f>
        <v>Jackets</v>
      </c>
      <c r="R496" t="str">
        <f>VLOOKUP(C496,'products '!$A$2:$H$3072,5,0)</f>
        <v>Adidas</v>
      </c>
      <c r="S496">
        <f>VLOOKUP(C496,'products '!$A$2:$H$3072,6,0)</f>
        <v>44</v>
      </c>
      <c r="T496" t="str">
        <f>VLOOKUP(C496,'products '!$A$2:$H$3072,7,0)</f>
        <v>Pink</v>
      </c>
      <c r="U496">
        <f>VLOOKUP(C496,'products '!$A$2:$H$3072,8,0)</f>
        <v>5</v>
      </c>
    </row>
    <row r="497" spans="1:21" x14ac:dyDescent="0.3">
      <c r="A497" t="s">
        <v>3914</v>
      </c>
      <c r="B497" t="s">
        <v>3365</v>
      </c>
      <c r="C497" t="s">
        <v>2630</v>
      </c>
      <c r="D497" s="1">
        <f t="shared" ca="1" si="7"/>
        <v>44464</v>
      </c>
      <c r="E497" s="1" t="str">
        <f ca="1">TEXT(Table1[[#This Row],[Date]],"mmm")</f>
        <v>Sep</v>
      </c>
      <c r="F497" s="1" t="str">
        <f ca="1">TEXT(Table1[[#This Row],[Date]],"yyyy")</f>
        <v>2021</v>
      </c>
      <c r="G497" s="2">
        <v>256</v>
      </c>
      <c r="H497" s="2">
        <v>0.45</v>
      </c>
      <c r="I497" s="2" t="str" cm="1">
        <f t="array" ref="I497">_xlfn.IFS(Table1[[#This Row],[Discount]]&lt;=0.2,"Low",Table1[[#This Row],[Discount]]&lt;=0.4,"Medium",Table1[[#This Row],[Discount]]&gt;0.4,"High")</f>
        <v>High</v>
      </c>
      <c r="J497" s="2">
        <f>Table1[[#This Row],[Original Price]]*(1-Table1[[#This Row],[Discount]])</f>
        <v>140.80000000000001</v>
      </c>
      <c r="K497">
        <f>VLOOKUP(B497,customers!$A$2:$D$101,2,0)</f>
        <v>24</v>
      </c>
      <c r="L497" t="str" cm="1">
        <f t="array" ref="L497">_xlfn.IFS(Table1[[#This Row],[Age]]&lt;=12,"Kids",Table1[[#This Row],[Age]]&lt;=19,"Teenage",Table1[[#This Row],[Age]]&lt;=29,"Young Adult",Table1[[#This Row],[Age]]&lt;=45,"Adult",Table1[[#This Row],[Age]]&gt;=46,"Senior")</f>
        <v>Young Adult</v>
      </c>
      <c r="M497" t="str">
        <f>VLOOKUP(B497,customers!A$2:D$101,3,0)</f>
        <v>Amritsar</v>
      </c>
      <c r="N497" t="str">
        <f>VLOOKUP(B497,customers!$A$2:$D$101,4,0)</f>
        <v>Punjab</v>
      </c>
      <c r="O497" t="str">
        <f>VLOOKUP(C497,'products '!$A$2:$H$3072,2,0)</f>
        <v>Men</v>
      </c>
      <c r="P497" t="str">
        <f>VLOOKUP(C497,'products '!$A$2:$H$3072,3,0)</f>
        <v>Topwear</v>
      </c>
      <c r="Q497" t="str">
        <f>VLOOKUP(C497,'products '!$A$2:$H$3072,4,0)</f>
        <v>Jackets</v>
      </c>
      <c r="R497" t="str">
        <f>VLOOKUP(C497,'products '!$A$2:$H$3072,5,0)</f>
        <v>Adidas</v>
      </c>
      <c r="S497">
        <f>VLOOKUP(C497,'products '!$A$2:$H$3072,6,0)</f>
        <v>44</v>
      </c>
      <c r="T497" t="str">
        <f>VLOOKUP(C497,'products '!$A$2:$H$3072,7,0)</f>
        <v>Pink</v>
      </c>
      <c r="U497">
        <f>VLOOKUP(C497,'products '!$A$2:$H$3072,8,0)</f>
        <v>5</v>
      </c>
    </row>
    <row r="498" spans="1:21" x14ac:dyDescent="0.3">
      <c r="A498" t="s">
        <v>3915</v>
      </c>
      <c r="B498" t="s">
        <v>3366</v>
      </c>
      <c r="C498" t="s">
        <v>2631</v>
      </c>
      <c r="D498" s="1">
        <f t="shared" ca="1" si="7"/>
        <v>44658</v>
      </c>
      <c r="E498" s="1" t="str">
        <f ca="1">TEXT(Table1[[#This Row],[Date]],"mmm")</f>
        <v>Apr</v>
      </c>
      <c r="F498" s="1" t="str">
        <f ca="1">TEXT(Table1[[#This Row],[Date]],"yyyy")</f>
        <v>2022</v>
      </c>
      <c r="G498" s="2">
        <v>2698</v>
      </c>
      <c r="H498" s="2">
        <v>0.15</v>
      </c>
      <c r="I498" s="2" t="str" cm="1">
        <f t="array" ref="I498">_xlfn.IFS(Table1[[#This Row],[Discount]]&lt;=0.2,"Low",Table1[[#This Row],[Discount]]&lt;=0.4,"Medium",Table1[[#This Row],[Discount]]&gt;0.4,"High")</f>
        <v>Low</v>
      </c>
      <c r="J498" s="2">
        <f>Table1[[#This Row],[Original Price]]*(1-Table1[[#This Row],[Discount]])</f>
        <v>2293.2999999999997</v>
      </c>
      <c r="K498">
        <f>VLOOKUP(B498,customers!$A$2:$D$101,2,0)</f>
        <v>24</v>
      </c>
      <c r="L498" t="str" cm="1">
        <f t="array" ref="L498">_xlfn.IFS(Table1[[#This Row],[Age]]&lt;=12,"Kids",Table1[[#This Row],[Age]]&lt;=19,"Teenage",Table1[[#This Row],[Age]]&lt;=29,"Young Adult",Table1[[#This Row],[Age]]&lt;=45,"Adult",Table1[[#This Row],[Age]]&gt;=46,"Senior")</f>
        <v>Young Adult</v>
      </c>
      <c r="M498" t="str">
        <f>VLOOKUP(B498,customers!A$2:D$101,3,0)</f>
        <v>Amritsar</v>
      </c>
      <c r="N498" t="str">
        <f>VLOOKUP(B498,customers!$A$2:$D$101,4,0)</f>
        <v>Punjab</v>
      </c>
      <c r="O498" t="str">
        <f>VLOOKUP(C498,'products '!$A$2:$H$3072,2,0)</f>
        <v>Men</v>
      </c>
      <c r="P498" t="str">
        <f>VLOOKUP(C498,'products '!$A$2:$H$3072,3,0)</f>
        <v>Topwear</v>
      </c>
      <c r="Q498" t="str">
        <f>VLOOKUP(C498,'products '!$A$2:$H$3072,4,0)</f>
        <v>Jackets</v>
      </c>
      <c r="R498" t="str">
        <f>VLOOKUP(C498,'products '!$A$2:$H$3072,5,0)</f>
        <v>H&amp;M</v>
      </c>
      <c r="S498">
        <f>VLOOKUP(C498,'products '!$A$2:$H$3072,6,0)</f>
        <v>44</v>
      </c>
      <c r="T498" t="str">
        <f>VLOOKUP(C498,'products '!$A$2:$H$3072,7,0)</f>
        <v>Pink</v>
      </c>
      <c r="U498">
        <f>VLOOKUP(C498,'products '!$A$2:$H$3072,8,0)</f>
        <v>4</v>
      </c>
    </row>
    <row r="499" spans="1:21" x14ac:dyDescent="0.3">
      <c r="A499" t="s">
        <v>3916</v>
      </c>
      <c r="B499" t="s">
        <v>3367</v>
      </c>
      <c r="C499" t="s">
        <v>2632</v>
      </c>
      <c r="D499" s="1">
        <f t="shared" ca="1" si="7"/>
        <v>44994</v>
      </c>
      <c r="E499" s="1" t="str">
        <f ca="1">TEXT(Table1[[#This Row],[Date]],"mmm")</f>
        <v>Mar</v>
      </c>
      <c r="F499" s="1" t="str">
        <f ca="1">TEXT(Table1[[#This Row],[Date]],"yyyy")</f>
        <v>2023</v>
      </c>
      <c r="G499" s="2">
        <v>2364</v>
      </c>
      <c r="H499" s="2">
        <v>0.33</v>
      </c>
      <c r="I499" s="2" t="str" cm="1">
        <f t="array" ref="I499">_xlfn.IFS(Table1[[#This Row],[Discount]]&lt;=0.2,"Low",Table1[[#This Row],[Discount]]&lt;=0.4,"Medium",Table1[[#This Row],[Discount]]&gt;0.4,"High")</f>
        <v>Medium</v>
      </c>
      <c r="J499" s="2">
        <f>Table1[[#This Row],[Original Price]]*(1-Table1[[#This Row],[Discount]])</f>
        <v>1583.8799999999999</v>
      </c>
      <c r="K499">
        <f>VLOOKUP(B499,customers!$A$2:$D$101,2,0)</f>
        <v>24</v>
      </c>
      <c r="L499" t="str" cm="1">
        <f t="array" ref="L499">_xlfn.IFS(Table1[[#This Row],[Age]]&lt;=12,"Kids",Table1[[#This Row],[Age]]&lt;=19,"Teenage",Table1[[#This Row],[Age]]&lt;=29,"Young Adult",Table1[[#This Row],[Age]]&lt;=45,"Adult",Table1[[#This Row],[Age]]&gt;=46,"Senior")</f>
        <v>Young Adult</v>
      </c>
      <c r="M499" t="str">
        <f>VLOOKUP(B499,customers!A$2:D$101,3,0)</f>
        <v>Patiala</v>
      </c>
      <c r="N499" t="str">
        <f>VLOOKUP(B499,customers!$A$2:$D$101,4,0)</f>
        <v>Punjab</v>
      </c>
      <c r="O499" t="str">
        <f>VLOOKUP(C499,'products '!$A$2:$H$3072,2,0)</f>
        <v>Men</v>
      </c>
      <c r="P499" t="str">
        <f>VLOOKUP(C499,'products '!$A$2:$H$3072,3,0)</f>
        <v>Topwear</v>
      </c>
      <c r="Q499" t="str">
        <f>VLOOKUP(C499,'products '!$A$2:$H$3072,4,0)</f>
        <v>Jackets</v>
      </c>
      <c r="R499" t="str">
        <f>VLOOKUP(C499,'products '!$A$2:$H$3072,5,0)</f>
        <v>H&amp;M</v>
      </c>
      <c r="S499">
        <f>VLOOKUP(C499,'products '!$A$2:$H$3072,6,0)</f>
        <v>44</v>
      </c>
      <c r="T499" t="str">
        <f>VLOOKUP(C499,'products '!$A$2:$H$3072,7,0)</f>
        <v>Orange</v>
      </c>
      <c r="U499">
        <f>VLOOKUP(C499,'products '!$A$2:$H$3072,8,0)</f>
        <v>2</v>
      </c>
    </row>
    <row r="500" spans="1:21" x14ac:dyDescent="0.3">
      <c r="A500" t="s">
        <v>3917</v>
      </c>
      <c r="B500" t="s">
        <v>3368</v>
      </c>
      <c r="C500" t="s">
        <v>2633</v>
      </c>
      <c r="D500" s="1">
        <f t="shared" ca="1" si="7"/>
        <v>44825</v>
      </c>
      <c r="E500" s="1" t="str">
        <f ca="1">TEXT(Table1[[#This Row],[Date]],"mmm")</f>
        <v>Sep</v>
      </c>
      <c r="F500" s="1" t="str">
        <f ca="1">TEXT(Table1[[#This Row],[Date]],"yyyy")</f>
        <v>2022</v>
      </c>
      <c r="G500" s="2">
        <v>1236</v>
      </c>
      <c r="H500" s="2">
        <v>0.42</v>
      </c>
      <c r="I500" s="2" t="str" cm="1">
        <f t="array" ref="I500">_xlfn.IFS(Table1[[#This Row],[Discount]]&lt;=0.2,"Low",Table1[[#This Row],[Discount]]&lt;=0.4,"Medium",Table1[[#This Row],[Discount]]&gt;0.4,"High")</f>
        <v>High</v>
      </c>
      <c r="J500" s="2">
        <f>Table1[[#This Row],[Original Price]]*(1-Table1[[#This Row],[Discount]])</f>
        <v>716.88000000000011</v>
      </c>
      <c r="K500">
        <f>VLOOKUP(B500,customers!$A$2:$D$101,2,0)</f>
        <v>24</v>
      </c>
      <c r="L500" t="str" cm="1">
        <f t="array" ref="L500">_xlfn.IFS(Table1[[#This Row],[Age]]&lt;=12,"Kids",Table1[[#This Row],[Age]]&lt;=19,"Teenage",Table1[[#This Row],[Age]]&lt;=29,"Young Adult",Table1[[#This Row],[Age]]&lt;=45,"Adult",Table1[[#This Row],[Age]]&gt;=46,"Senior")</f>
        <v>Young Adult</v>
      </c>
      <c r="M500" t="str">
        <f>VLOOKUP(B500,customers!A$2:D$101,3,0)</f>
        <v>Patiala</v>
      </c>
      <c r="N500" t="str">
        <f>VLOOKUP(B500,customers!$A$2:$D$101,4,0)</f>
        <v>Punjab</v>
      </c>
      <c r="O500" t="str">
        <f>VLOOKUP(C500,'products '!$A$2:$H$3072,2,0)</f>
        <v>Men</v>
      </c>
      <c r="P500" t="str">
        <f>VLOOKUP(C500,'products '!$A$2:$H$3072,3,0)</f>
        <v>Topwear</v>
      </c>
      <c r="Q500" t="str">
        <f>VLOOKUP(C500,'products '!$A$2:$H$3072,4,0)</f>
        <v>Jackets</v>
      </c>
      <c r="R500" t="str">
        <f>VLOOKUP(C500,'products '!$A$2:$H$3072,5,0)</f>
        <v>H&amp;M</v>
      </c>
      <c r="S500">
        <f>VLOOKUP(C500,'products '!$A$2:$H$3072,6,0)</f>
        <v>40</v>
      </c>
      <c r="T500" t="str">
        <f>VLOOKUP(C500,'products '!$A$2:$H$3072,7,0)</f>
        <v>Orange</v>
      </c>
      <c r="U500">
        <f>VLOOKUP(C500,'products '!$A$2:$H$3072,8,0)</f>
        <v>5</v>
      </c>
    </row>
    <row r="501" spans="1:21" x14ac:dyDescent="0.3">
      <c r="A501" t="s">
        <v>3918</v>
      </c>
      <c r="B501" t="s">
        <v>3369</v>
      </c>
      <c r="C501" t="s">
        <v>2634</v>
      </c>
      <c r="D501" s="1">
        <f t="shared" ca="1" si="7"/>
        <v>44338</v>
      </c>
      <c r="E501" s="1" t="str">
        <f ca="1">TEXT(Table1[[#This Row],[Date]],"mmm")</f>
        <v>May</v>
      </c>
      <c r="F501" s="1" t="str">
        <f ca="1">TEXT(Table1[[#This Row],[Date]],"yyyy")</f>
        <v>2021</v>
      </c>
      <c r="G501" s="2">
        <v>756</v>
      </c>
      <c r="H501" s="2">
        <v>0.42</v>
      </c>
      <c r="I501" s="2" t="str" cm="1">
        <f t="array" ref="I501">_xlfn.IFS(Table1[[#This Row],[Discount]]&lt;=0.2,"Low",Table1[[#This Row],[Discount]]&lt;=0.4,"Medium",Table1[[#This Row],[Discount]]&gt;0.4,"High")</f>
        <v>High</v>
      </c>
      <c r="J501" s="2">
        <f>Table1[[#This Row],[Original Price]]*(1-Table1[[#This Row],[Discount]])</f>
        <v>438.48000000000008</v>
      </c>
      <c r="K501">
        <f>VLOOKUP(B501,customers!$A$2:$D$101,2,0)</f>
        <v>24</v>
      </c>
      <c r="L501" t="str" cm="1">
        <f t="array" ref="L501">_xlfn.IFS(Table1[[#This Row],[Age]]&lt;=12,"Kids",Table1[[#This Row],[Age]]&lt;=19,"Teenage",Table1[[#This Row],[Age]]&lt;=29,"Young Adult",Table1[[#This Row],[Age]]&lt;=45,"Adult",Table1[[#This Row],[Age]]&gt;=46,"Senior")</f>
        <v>Young Adult</v>
      </c>
      <c r="M501" t="str">
        <f>VLOOKUP(B501,customers!A$2:D$101,3,0)</f>
        <v>Patiala</v>
      </c>
      <c r="N501" t="str">
        <f>VLOOKUP(B501,customers!$A$2:$D$101,4,0)</f>
        <v>Punjab</v>
      </c>
      <c r="O501" t="str">
        <f>VLOOKUP(C501,'products '!$A$2:$H$3072,2,0)</f>
        <v>Men</v>
      </c>
      <c r="P501" t="str">
        <f>VLOOKUP(C501,'products '!$A$2:$H$3072,3,0)</f>
        <v>Topwear</v>
      </c>
      <c r="Q501" t="str">
        <f>VLOOKUP(C501,'products '!$A$2:$H$3072,4,0)</f>
        <v>Jackets</v>
      </c>
      <c r="R501" t="str">
        <f>VLOOKUP(C501,'products '!$A$2:$H$3072,5,0)</f>
        <v>H&amp;M</v>
      </c>
      <c r="S501">
        <f>VLOOKUP(C501,'products '!$A$2:$H$3072,6,0)</f>
        <v>40</v>
      </c>
      <c r="T501" t="str">
        <f>VLOOKUP(C501,'products '!$A$2:$H$3072,7,0)</f>
        <v>Orange</v>
      </c>
      <c r="U501">
        <f>VLOOKUP(C501,'products '!$A$2:$H$3072,8,0)</f>
        <v>5</v>
      </c>
    </row>
    <row r="502" spans="1:21" x14ac:dyDescent="0.3">
      <c r="A502" t="s">
        <v>3919</v>
      </c>
      <c r="B502" t="s">
        <v>3370</v>
      </c>
      <c r="C502" t="s">
        <v>2635</v>
      </c>
      <c r="D502" s="1">
        <f t="shared" ca="1" si="7"/>
        <v>44992</v>
      </c>
      <c r="E502" s="1" t="str">
        <f ca="1">TEXT(Table1[[#This Row],[Date]],"mmm")</f>
        <v>Mar</v>
      </c>
      <c r="F502" s="1" t="str">
        <f ca="1">TEXT(Table1[[#This Row],[Date]],"yyyy")</f>
        <v>2023</v>
      </c>
      <c r="G502" s="2">
        <v>326</v>
      </c>
      <c r="H502" s="2">
        <v>0.39</v>
      </c>
      <c r="I502" s="2" t="str" cm="1">
        <f t="array" ref="I502">_xlfn.IFS(Table1[[#This Row],[Discount]]&lt;=0.2,"Low",Table1[[#This Row],[Discount]]&lt;=0.4,"Medium",Table1[[#This Row],[Discount]]&gt;0.4,"High")</f>
        <v>Medium</v>
      </c>
      <c r="J502" s="2">
        <f>Table1[[#This Row],[Original Price]]*(1-Table1[[#This Row],[Discount]])</f>
        <v>198.85999999999999</v>
      </c>
      <c r="K502">
        <f>VLOOKUP(B502,customers!$A$2:$D$101,2,0)</f>
        <v>24</v>
      </c>
      <c r="L502" t="str" cm="1">
        <f t="array" ref="L502">_xlfn.IFS(Table1[[#This Row],[Age]]&lt;=12,"Kids",Table1[[#This Row],[Age]]&lt;=19,"Teenage",Table1[[#This Row],[Age]]&lt;=29,"Young Adult",Table1[[#This Row],[Age]]&lt;=45,"Adult",Table1[[#This Row],[Age]]&gt;=46,"Senior")</f>
        <v>Young Adult</v>
      </c>
      <c r="M502" t="str">
        <f>VLOOKUP(B502,customers!A$2:D$101,3,0)</f>
        <v>Patiala</v>
      </c>
      <c r="N502" t="str">
        <f>VLOOKUP(B502,customers!$A$2:$D$101,4,0)</f>
        <v>Punjab</v>
      </c>
      <c r="O502" t="str">
        <f>VLOOKUP(C502,'products '!$A$2:$H$3072,2,0)</f>
        <v>Men</v>
      </c>
      <c r="P502" t="str">
        <f>VLOOKUP(C502,'products '!$A$2:$H$3072,3,0)</f>
        <v>Topwear</v>
      </c>
      <c r="Q502" t="str">
        <f>VLOOKUP(C502,'products '!$A$2:$H$3072,4,0)</f>
        <v>Jackets</v>
      </c>
      <c r="R502" t="str">
        <f>VLOOKUP(C502,'products '!$A$2:$H$3072,5,0)</f>
        <v>H&amp;M</v>
      </c>
      <c r="S502">
        <f>VLOOKUP(C502,'products '!$A$2:$H$3072,6,0)</f>
        <v>40</v>
      </c>
      <c r="T502" t="str">
        <f>VLOOKUP(C502,'products '!$A$2:$H$3072,7,0)</f>
        <v>Yellow</v>
      </c>
      <c r="U502">
        <f>VLOOKUP(C502,'products '!$A$2:$H$3072,8,0)</f>
        <v>4</v>
      </c>
    </row>
    <row r="503" spans="1:21" x14ac:dyDescent="0.3">
      <c r="A503" t="s">
        <v>3920</v>
      </c>
      <c r="B503" t="s">
        <v>3371</v>
      </c>
      <c r="C503" t="s">
        <v>2636</v>
      </c>
      <c r="D503" s="1">
        <f t="shared" ca="1" si="7"/>
        <v>44857</v>
      </c>
      <c r="E503" s="1" t="str">
        <f ca="1">TEXT(Table1[[#This Row],[Date]],"mmm")</f>
        <v>Oct</v>
      </c>
      <c r="F503" s="1" t="str">
        <f ca="1">TEXT(Table1[[#This Row],[Date]],"yyyy")</f>
        <v>2022</v>
      </c>
      <c r="G503" s="2">
        <v>453</v>
      </c>
      <c r="H503" s="2">
        <v>0.39</v>
      </c>
      <c r="I503" s="2" t="str" cm="1">
        <f t="array" ref="I503">_xlfn.IFS(Table1[[#This Row],[Discount]]&lt;=0.2,"Low",Table1[[#This Row],[Discount]]&lt;=0.4,"Medium",Table1[[#This Row],[Discount]]&gt;0.4,"High")</f>
        <v>Medium</v>
      </c>
      <c r="J503" s="2">
        <f>Table1[[#This Row],[Original Price]]*(1-Table1[[#This Row],[Discount]])</f>
        <v>276.33</v>
      </c>
      <c r="K503">
        <f>VLOOKUP(B503,customers!$A$2:$D$101,2,0)</f>
        <v>24</v>
      </c>
      <c r="L503" t="str" cm="1">
        <f t="array" ref="L503">_xlfn.IFS(Table1[[#This Row],[Age]]&lt;=12,"Kids",Table1[[#This Row],[Age]]&lt;=19,"Teenage",Table1[[#This Row],[Age]]&lt;=29,"Young Adult",Table1[[#This Row],[Age]]&lt;=45,"Adult",Table1[[#This Row],[Age]]&gt;=46,"Senior")</f>
        <v>Young Adult</v>
      </c>
      <c r="M503" t="str">
        <f>VLOOKUP(B503,customers!A$2:D$101,3,0)</f>
        <v>Patiala</v>
      </c>
      <c r="N503" t="str">
        <f>VLOOKUP(B503,customers!$A$2:$D$101,4,0)</f>
        <v>Punjab</v>
      </c>
      <c r="O503" t="str">
        <f>VLOOKUP(C503,'products '!$A$2:$H$3072,2,0)</f>
        <v>Men</v>
      </c>
      <c r="P503" t="str">
        <f>VLOOKUP(C503,'products '!$A$2:$H$3072,3,0)</f>
        <v>Topwear</v>
      </c>
      <c r="Q503" t="str">
        <f>VLOOKUP(C503,'products '!$A$2:$H$3072,4,0)</f>
        <v>Jackets</v>
      </c>
      <c r="R503" t="str">
        <f>VLOOKUP(C503,'products '!$A$2:$H$3072,5,0)</f>
        <v>H&amp;M</v>
      </c>
      <c r="S503">
        <f>VLOOKUP(C503,'products '!$A$2:$H$3072,6,0)</f>
        <v>40</v>
      </c>
      <c r="T503" t="str">
        <f>VLOOKUP(C503,'products '!$A$2:$H$3072,7,0)</f>
        <v>Yellow</v>
      </c>
      <c r="U503">
        <f>VLOOKUP(C503,'products '!$A$2:$H$3072,8,0)</f>
        <v>4</v>
      </c>
    </row>
    <row r="504" spans="1:21" x14ac:dyDescent="0.3">
      <c r="A504" t="s">
        <v>3921</v>
      </c>
      <c r="B504" t="s">
        <v>3372</v>
      </c>
      <c r="C504" t="s">
        <v>2637</v>
      </c>
      <c r="D504" s="1">
        <f t="shared" ca="1" si="7"/>
        <v>44706</v>
      </c>
      <c r="E504" s="1" t="str">
        <f ca="1">TEXT(Table1[[#This Row],[Date]],"mmm")</f>
        <v>May</v>
      </c>
      <c r="F504" s="1" t="str">
        <f ca="1">TEXT(Table1[[#This Row],[Date]],"yyyy")</f>
        <v>2022</v>
      </c>
      <c r="G504" s="2">
        <v>326</v>
      </c>
      <c r="H504" s="2">
        <v>0.39</v>
      </c>
      <c r="I504" s="2" t="str" cm="1">
        <f t="array" ref="I504">_xlfn.IFS(Table1[[#This Row],[Discount]]&lt;=0.2,"Low",Table1[[#This Row],[Discount]]&lt;=0.4,"Medium",Table1[[#This Row],[Discount]]&gt;0.4,"High")</f>
        <v>Medium</v>
      </c>
      <c r="J504" s="2">
        <f>Table1[[#This Row],[Original Price]]*(1-Table1[[#This Row],[Discount]])</f>
        <v>198.85999999999999</v>
      </c>
      <c r="K504">
        <f>VLOOKUP(B504,customers!$A$2:$D$101,2,0)</f>
        <v>22</v>
      </c>
      <c r="L504" t="str" cm="1">
        <f t="array" ref="L504">_xlfn.IFS(Table1[[#This Row],[Age]]&lt;=12,"Kids",Table1[[#This Row],[Age]]&lt;=19,"Teenage",Table1[[#This Row],[Age]]&lt;=29,"Young Adult",Table1[[#This Row],[Age]]&lt;=45,"Adult",Table1[[#This Row],[Age]]&gt;=46,"Senior")</f>
        <v>Young Adult</v>
      </c>
      <c r="M504" t="str">
        <f>VLOOKUP(B504,customers!A$2:D$101,3,0)</f>
        <v>Patiala</v>
      </c>
      <c r="N504" t="str">
        <f>VLOOKUP(B504,customers!$A$2:$D$101,4,0)</f>
        <v>Punjab</v>
      </c>
      <c r="O504" t="str">
        <f>VLOOKUP(C504,'products '!$A$2:$H$3072,2,0)</f>
        <v>Men</v>
      </c>
      <c r="P504" t="str">
        <f>VLOOKUP(C504,'products '!$A$2:$H$3072,3,0)</f>
        <v>Topwear</v>
      </c>
      <c r="Q504" t="str">
        <f>VLOOKUP(C504,'products '!$A$2:$H$3072,4,0)</f>
        <v>Jackets</v>
      </c>
      <c r="R504" t="str">
        <f>VLOOKUP(C504,'products '!$A$2:$H$3072,5,0)</f>
        <v>H&amp;M</v>
      </c>
      <c r="S504">
        <f>VLOOKUP(C504,'products '!$A$2:$H$3072,6,0)</f>
        <v>38</v>
      </c>
      <c r="T504" t="str">
        <f>VLOOKUP(C504,'products '!$A$2:$H$3072,7,0)</f>
        <v>Yellow</v>
      </c>
      <c r="U504">
        <f>VLOOKUP(C504,'products '!$A$2:$H$3072,8,0)</f>
        <v>4</v>
      </c>
    </row>
    <row r="505" spans="1:21" x14ac:dyDescent="0.3">
      <c r="A505" t="s">
        <v>3922</v>
      </c>
      <c r="B505" t="s">
        <v>3373</v>
      </c>
      <c r="C505" t="s">
        <v>2638</v>
      </c>
      <c r="D505" s="1">
        <f t="shared" ca="1" si="7"/>
        <v>44814</v>
      </c>
      <c r="E505" s="1" t="str">
        <f ca="1">TEXT(Table1[[#This Row],[Date]],"mmm")</f>
        <v>Sep</v>
      </c>
      <c r="F505" s="1" t="str">
        <f ca="1">TEXT(Table1[[#This Row],[Date]],"yyyy")</f>
        <v>2022</v>
      </c>
      <c r="G505" s="2">
        <v>456</v>
      </c>
      <c r="H505" s="2">
        <v>0.39</v>
      </c>
      <c r="I505" s="2" t="str" cm="1">
        <f t="array" ref="I505">_xlfn.IFS(Table1[[#This Row],[Discount]]&lt;=0.2,"Low",Table1[[#This Row],[Discount]]&lt;=0.4,"Medium",Table1[[#This Row],[Discount]]&gt;0.4,"High")</f>
        <v>Medium</v>
      </c>
      <c r="J505" s="2">
        <f>Table1[[#This Row],[Original Price]]*(1-Table1[[#This Row],[Discount]])</f>
        <v>278.15999999999997</v>
      </c>
      <c r="K505">
        <f>VLOOKUP(B505,customers!$A$2:$D$101,2,0)</f>
        <v>23</v>
      </c>
      <c r="L505" t="str" cm="1">
        <f t="array" ref="L505">_xlfn.IFS(Table1[[#This Row],[Age]]&lt;=12,"Kids",Table1[[#This Row],[Age]]&lt;=19,"Teenage",Table1[[#This Row],[Age]]&lt;=29,"Young Adult",Table1[[#This Row],[Age]]&lt;=45,"Adult",Table1[[#This Row],[Age]]&gt;=46,"Senior")</f>
        <v>Young Adult</v>
      </c>
      <c r="M505" t="str">
        <f>VLOOKUP(B505,customers!A$2:D$101,3,0)</f>
        <v>Jaipur</v>
      </c>
      <c r="N505" t="str">
        <f>VLOOKUP(B505,customers!$A$2:$D$101,4,0)</f>
        <v>Rajasthan</v>
      </c>
      <c r="O505" t="str">
        <f>VLOOKUP(C505,'products '!$A$2:$H$3072,2,0)</f>
        <v>Men</v>
      </c>
      <c r="P505" t="str">
        <f>VLOOKUP(C505,'products '!$A$2:$H$3072,3,0)</f>
        <v>Topwear</v>
      </c>
      <c r="Q505" t="str">
        <f>VLOOKUP(C505,'products '!$A$2:$H$3072,4,0)</f>
        <v>Jackets</v>
      </c>
      <c r="R505" t="str">
        <f>VLOOKUP(C505,'products '!$A$2:$H$3072,5,0)</f>
        <v>H&amp;M</v>
      </c>
      <c r="S505">
        <f>VLOOKUP(C505,'products '!$A$2:$H$3072,6,0)</f>
        <v>38</v>
      </c>
      <c r="T505" t="str">
        <f>VLOOKUP(C505,'products '!$A$2:$H$3072,7,0)</f>
        <v>Cream</v>
      </c>
      <c r="U505">
        <f>VLOOKUP(C505,'products '!$A$2:$H$3072,8,0)</f>
        <v>3</v>
      </c>
    </row>
    <row r="506" spans="1:21" x14ac:dyDescent="0.3">
      <c r="A506" t="s">
        <v>3923</v>
      </c>
      <c r="B506" t="s">
        <v>3374</v>
      </c>
      <c r="C506" t="s">
        <v>2639</v>
      </c>
      <c r="D506" s="1">
        <f t="shared" ca="1" si="7"/>
        <v>44661</v>
      </c>
      <c r="E506" s="1" t="str">
        <f ca="1">TEXT(Table1[[#This Row],[Date]],"mmm")</f>
        <v>Apr</v>
      </c>
      <c r="F506" s="1" t="str">
        <f ca="1">TEXT(Table1[[#This Row],[Date]],"yyyy")</f>
        <v>2022</v>
      </c>
      <c r="G506" s="2">
        <v>675</v>
      </c>
      <c r="H506" s="2">
        <v>0.3</v>
      </c>
      <c r="I506" s="2" t="str" cm="1">
        <f t="array" ref="I506">_xlfn.IFS(Table1[[#This Row],[Discount]]&lt;=0.2,"Low",Table1[[#This Row],[Discount]]&lt;=0.4,"Medium",Table1[[#This Row],[Discount]]&gt;0.4,"High")</f>
        <v>Medium</v>
      </c>
      <c r="J506" s="2">
        <f>Table1[[#This Row],[Original Price]]*(1-Table1[[#This Row],[Discount]])</f>
        <v>472.49999999999994</v>
      </c>
      <c r="K506">
        <f>VLOOKUP(B506,customers!$A$2:$D$101,2,0)</f>
        <v>24</v>
      </c>
      <c r="L506" t="str" cm="1">
        <f t="array" ref="L506">_xlfn.IFS(Table1[[#This Row],[Age]]&lt;=12,"Kids",Table1[[#This Row],[Age]]&lt;=19,"Teenage",Table1[[#This Row],[Age]]&lt;=29,"Young Adult",Table1[[#This Row],[Age]]&lt;=45,"Adult",Table1[[#This Row],[Age]]&gt;=46,"Senior")</f>
        <v>Young Adult</v>
      </c>
      <c r="M506" t="str">
        <f>VLOOKUP(B506,customers!A$2:D$101,3,0)</f>
        <v>Jaipur</v>
      </c>
      <c r="N506" t="str">
        <f>VLOOKUP(B506,customers!$A$2:$D$101,4,0)</f>
        <v>Rajasthan</v>
      </c>
      <c r="O506" t="str">
        <f>VLOOKUP(C506,'products '!$A$2:$H$3072,2,0)</f>
        <v>Men</v>
      </c>
      <c r="P506" t="str">
        <f>VLOOKUP(C506,'products '!$A$2:$H$3072,3,0)</f>
        <v>Topwear</v>
      </c>
      <c r="Q506" t="str">
        <f>VLOOKUP(C506,'products '!$A$2:$H$3072,4,0)</f>
        <v>Jackets</v>
      </c>
      <c r="R506" t="str">
        <f>VLOOKUP(C506,'products '!$A$2:$H$3072,5,0)</f>
        <v>H&amp;M</v>
      </c>
      <c r="S506">
        <f>VLOOKUP(C506,'products '!$A$2:$H$3072,6,0)</f>
        <v>38</v>
      </c>
      <c r="T506" t="str">
        <f>VLOOKUP(C506,'products '!$A$2:$H$3072,7,0)</f>
        <v>Cream</v>
      </c>
      <c r="U506">
        <f>VLOOKUP(C506,'products '!$A$2:$H$3072,8,0)</f>
        <v>5</v>
      </c>
    </row>
    <row r="507" spans="1:21" x14ac:dyDescent="0.3">
      <c r="A507" t="s">
        <v>3924</v>
      </c>
      <c r="B507" t="s">
        <v>3375</v>
      </c>
      <c r="C507" t="s">
        <v>2640</v>
      </c>
      <c r="D507" s="1">
        <f t="shared" ca="1" si="7"/>
        <v>44382</v>
      </c>
      <c r="E507" s="1" t="str">
        <f ca="1">TEXT(Table1[[#This Row],[Date]],"mmm")</f>
        <v>Jul</v>
      </c>
      <c r="F507" s="1" t="str">
        <f ca="1">TEXT(Table1[[#This Row],[Date]],"yyyy")</f>
        <v>2021</v>
      </c>
      <c r="G507" s="2">
        <v>654</v>
      </c>
      <c r="H507" s="2">
        <v>0.3</v>
      </c>
      <c r="I507" s="2" t="str" cm="1">
        <f t="array" ref="I507">_xlfn.IFS(Table1[[#This Row],[Discount]]&lt;=0.2,"Low",Table1[[#This Row],[Discount]]&lt;=0.4,"Medium",Table1[[#This Row],[Discount]]&gt;0.4,"High")</f>
        <v>Medium</v>
      </c>
      <c r="J507" s="2">
        <f>Table1[[#This Row],[Original Price]]*(1-Table1[[#This Row],[Discount]])</f>
        <v>457.79999999999995</v>
      </c>
      <c r="K507">
        <f>VLOOKUP(B507,customers!$A$2:$D$101,2,0)</f>
        <v>25</v>
      </c>
      <c r="L507" t="str" cm="1">
        <f t="array" ref="L507">_xlfn.IFS(Table1[[#This Row],[Age]]&lt;=12,"Kids",Table1[[#This Row],[Age]]&lt;=19,"Teenage",Table1[[#This Row],[Age]]&lt;=29,"Young Adult",Table1[[#This Row],[Age]]&lt;=45,"Adult",Table1[[#This Row],[Age]]&gt;=46,"Senior")</f>
        <v>Young Adult</v>
      </c>
      <c r="M507" t="str">
        <f>VLOOKUP(B507,customers!A$2:D$101,3,0)</f>
        <v>Jaipur</v>
      </c>
      <c r="N507" t="str">
        <f>VLOOKUP(B507,customers!$A$2:$D$101,4,0)</f>
        <v>Rajasthan</v>
      </c>
      <c r="O507" t="str">
        <f>VLOOKUP(C507,'products '!$A$2:$H$3072,2,0)</f>
        <v>Men</v>
      </c>
      <c r="P507" t="str">
        <f>VLOOKUP(C507,'products '!$A$2:$H$3072,3,0)</f>
        <v>Topwear</v>
      </c>
      <c r="Q507" t="str">
        <f>VLOOKUP(C507,'products '!$A$2:$H$3072,4,0)</f>
        <v>Jackets</v>
      </c>
      <c r="R507" t="str">
        <f>VLOOKUP(C507,'products '!$A$2:$H$3072,5,0)</f>
        <v>H&amp;M</v>
      </c>
      <c r="S507">
        <f>VLOOKUP(C507,'products '!$A$2:$H$3072,6,0)</f>
        <v>38</v>
      </c>
      <c r="T507" t="str">
        <f>VLOOKUP(C507,'products '!$A$2:$H$3072,7,0)</f>
        <v>Cream</v>
      </c>
      <c r="U507">
        <f>VLOOKUP(C507,'products '!$A$2:$H$3072,8,0)</f>
        <v>4</v>
      </c>
    </row>
    <row r="508" spans="1:21" x14ac:dyDescent="0.3">
      <c r="A508" t="s">
        <v>3925</v>
      </c>
      <c r="B508" t="s">
        <v>3376</v>
      </c>
      <c r="C508" t="s">
        <v>2641</v>
      </c>
      <c r="D508" s="1">
        <f t="shared" ca="1" si="7"/>
        <v>44554</v>
      </c>
      <c r="E508" s="1" t="str">
        <f ca="1">TEXT(Table1[[#This Row],[Date]],"mmm")</f>
        <v>Dec</v>
      </c>
      <c r="F508" s="1" t="str">
        <f ca="1">TEXT(Table1[[#This Row],[Date]],"yyyy")</f>
        <v>2021</v>
      </c>
      <c r="G508" s="2">
        <v>654</v>
      </c>
      <c r="H508" s="2">
        <v>0.3</v>
      </c>
      <c r="I508" s="2" t="str" cm="1">
        <f t="array" ref="I508">_xlfn.IFS(Table1[[#This Row],[Discount]]&lt;=0.2,"Low",Table1[[#This Row],[Discount]]&lt;=0.4,"Medium",Table1[[#This Row],[Discount]]&gt;0.4,"High")</f>
        <v>Medium</v>
      </c>
      <c r="J508" s="2">
        <f>Table1[[#This Row],[Original Price]]*(1-Table1[[#This Row],[Discount]])</f>
        <v>457.79999999999995</v>
      </c>
      <c r="K508">
        <f>VLOOKUP(B508,customers!$A$2:$D$101,2,0)</f>
        <v>26</v>
      </c>
      <c r="L508" t="str" cm="1">
        <f t="array" ref="L508">_xlfn.IFS(Table1[[#This Row],[Age]]&lt;=12,"Kids",Table1[[#This Row],[Age]]&lt;=19,"Teenage",Table1[[#This Row],[Age]]&lt;=29,"Young Adult",Table1[[#This Row],[Age]]&lt;=45,"Adult",Table1[[#This Row],[Age]]&gt;=46,"Senior")</f>
        <v>Young Adult</v>
      </c>
      <c r="M508" t="str">
        <f>VLOOKUP(B508,customers!A$2:D$101,3,0)</f>
        <v>Jaipur</v>
      </c>
      <c r="N508" t="str">
        <f>VLOOKUP(B508,customers!$A$2:$D$101,4,0)</f>
        <v>Rajasthan</v>
      </c>
      <c r="O508" t="str">
        <f>VLOOKUP(C508,'products '!$A$2:$H$3072,2,0)</f>
        <v>Men</v>
      </c>
      <c r="P508" t="str">
        <f>VLOOKUP(C508,'products '!$A$2:$H$3072,3,0)</f>
        <v>Topwear</v>
      </c>
      <c r="Q508" t="str">
        <f>VLOOKUP(C508,'products '!$A$2:$H$3072,4,0)</f>
        <v>Jackets</v>
      </c>
      <c r="R508" t="str">
        <f>VLOOKUP(C508,'products '!$A$2:$H$3072,5,0)</f>
        <v>H&amp;M</v>
      </c>
      <c r="S508">
        <f>VLOOKUP(C508,'products '!$A$2:$H$3072,6,0)</f>
        <v>38</v>
      </c>
      <c r="T508" t="str">
        <f>VLOOKUP(C508,'products '!$A$2:$H$3072,7,0)</f>
        <v>Cream</v>
      </c>
      <c r="U508">
        <f>VLOOKUP(C508,'products '!$A$2:$H$3072,8,0)</f>
        <v>2</v>
      </c>
    </row>
    <row r="509" spans="1:21" x14ac:dyDescent="0.3">
      <c r="A509" t="s">
        <v>3926</v>
      </c>
      <c r="B509" t="s">
        <v>3377</v>
      </c>
      <c r="C509" t="s">
        <v>2642</v>
      </c>
      <c r="D509" s="1">
        <f t="shared" ca="1" si="7"/>
        <v>44644</v>
      </c>
      <c r="E509" s="1" t="str">
        <f ca="1">TEXT(Table1[[#This Row],[Date]],"mmm")</f>
        <v>Mar</v>
      </c>
      <c r="F509" s="1" t="str">
        <f ca="1">TEXT(Table1[[#This Row],[Date]],"yyyy")</f>
        <v>2022</v>
      </c>
      <c r="G509" s="2">
        <v>654</v>
      </c>
      <c r="H509" s="2">
        <v>0.25</v>
      </c>
      <c r="I509" s="2" t="str" cm="1">
        <f t="array" ref="I509">_xlfn.IFS(Table1[[#This Row],[Discount]]&lt;=0.2,"Low",Table1[[#This Row],[Discount]]&lt;=0.4,"Medium",Table1[[#This Row],[Discount]]&gt;0.4,"High")</f>
        <v>Medium</v>
      </c>
      <c r="J509" s="2">
        <f>Table1[[#This Row],[Original Price]]*(1-Table1[[#This Row],[Discount]])</f>
        <v>490.5</v>
      </c>
      <c r="K509">
        <f>VLOOKUP(B509,customers!$A$2:$D$101,2,0)</f>
        <v>27</v>
      </c>
      <c r="L509" t="str" cm="1">
        <f t="array" ref="L509">_xlfn.IFS(Table1[[#This Row],[Age]]&lt;=12,"Kids",Table1[[#This Row],[Age]]&lt;=19,"Teenage",Table1[[#This Row],[Age]]&lt;=29,"Young Adult",Table1[[#This Row],[Age]]&lt;=45,"Adult",Table1[[#This Row],[Age]]&gt;=46,"Senior")</f>
        <v>Young Adult</v>
      </c>
      <c r="M509" t="str">
        <f>VLOOKUP(B509,customers!A$2:D$101,3,0)</f>
        <v>Jaipur</v>
      </c>
      <c r="N509" t="str">
        <f>VLOOKUP(B509,customers!$A$2:$D$101,4,0)</f>
        <v>Rajasthan</v>
      </c>
      <c r="O509" t="str">
        <f>VLOOKUP(C509,'products '!$A$2:$H$3072,2,0)</f>
        <v>Men</v>
      </c>
      <c r="P509" t="str">
        <f>VLOOKUP(C509,'products '!$A$2:$H$3072,3,0)</f>
        <v>Topwear</v>
      </c>
      <c r="Q509" t="str">
        <f>VLOOKUP(C509,'products '!$A$2:$H$3072,4,0)</f>
        <v>Jackets</v>
      </c>
      <c r="R509" t="str">
        <f>VLOOKUP(C509,'products '!$A$2:$H$3072,5,0)</f>
        <v>H&amp;M</v>
      </c>
      <c r="S509">
        <f>VLOOKUP(C509,'products '!$A$2:$H$3072,6,0)</f>
        <v>38</v>
      </c>
      <c r="T509" t="str">
        <f>VLOOKUP(C509,'products '!$A$2:$H$3072,7,0)</f>
        <v>Green</v>
      </c>
      <c r="U509">
        <f>VLOOKUP(C509,'products '!$A$2:$H$3072,8,0)</f>
        <v>5</v>
      </c>
    </row>
    <row r="510" spans="1:21" x14ac:dyDescent="0.3">
      <c r="A510" t="s">
        <v>3927</v>
      </c>
      <c r="B510" t="s">
        <v>3378</v>
      </c>
      <c r="C510" t="s">
        <v>2643</v>
      </c>
      <c r="D510" s="1">
        <f t="shared" ca="1" si="7"/>
        <v>44523</v>
      </c>
      <c r="E510" s="1" t="str">
        <f ca="1">TEXT(Table1[[#This Row],[Date]],"mmm")</f>
        <v>Nov</v>
      </c>
      <c r="F510" s="1" t="str">
        <f ca="1">TEXT(Table1[[#This Row],[Date]],"yyyy")</f>
        <v>2021</v>
      </c>
      <c r="G510" s="2">
        <v>654</v>
      </c>
      <c r="H510" s="2">
        <v>0.25</v>
      </c>
      <c r="I510" s="2" t="str" cm="1">
        <f t="array" ref="I510">_xlfn.IFS(Table1[[#This Row],[Discount]]&lt;=0.2,"Low",Table1[[#This Row],[Discount]]&lt;=0.4,"Medium",Table1[[#This Row],[Discount]]&gt;0.4,"High")</f>
        <v>Medium</v>
      </c>
      <c r="J510" s="2">
        <f>Table1[[#This Row],[Original Price]]*(1-Table1[[#This Row],[Discount]])</f>
        <v>490.5</v>
      </c>
      <c r="K510">
        <f>VLOOKUP(B510,customers!$A$2:$D$101,2,0)</f>
        <v>34</v>
      </c>
      <c r="L510" t="str" cm="1">
        <f t="array" ref="L510">_xlfn.IFS(Table1[[#This Row],[Age]]&lt;=12,"Kids",Table1[[#This Row],[Age]]&lt;=19,"Teenage",Table1[[#This Row],[Age]]&lt;=29,"Young Adult",Table1[[#This Row],[Age]]&lt;=45,"Adult",Table1[[#This Row],[Age]]&gt;=46,"Senior")</f>
        <v>Adult</v>
      </c>
      <c r="M510" t="str">
        <f>VLOOKUP(B510,customers!A$2:D$101,3,0)</f>
        <v>Jaipur</v>
      </c>
      <c r="N510" t="str">
        <f>VLOOKUP(B510,customers!$A$2:$D$101,4,0)</f>
        <v>Rajasthan</v>
      </c>
      <c r="O510" t="str">
        <f>VLOOKUP(C510,'products '!$A$2:$H$3072,2,0)</f>
        <v>Men</v>
      </c>
      <c r="P510" t="str">
        <f>VLOOKUP(C510,'products '!$A$2:$H$3072,3,0)</f>
        <v>Topwear</v>
      </c>
      <c r="Q510" t="str">
        <f>VLOOKUP(C510,'products '!$A$2:$H$3072,4,0)</f>
        <v>Jackets</v>
      </c>
      <c r="R510" t="str">
        <f>VLOOKUP(C510,'products '!$A$2:$H$3072,5,0)</f>
        <v>H&amp;M</v>
      </c>
      <c r="S510">
        <f>VLOOKUP(C510,'products '!$A$2:$H$3072,6,0)</f>
        <v>42</v>
      </c>
      <c r="T510" t="str">
        <f>VLOOKUP(C510,'products '!$A$2:$H$3072,7,0)</f>
        <v>Green</v>
      </c>
      <c r="U510">
        <f>VLOOKUP(C510,'products '!$A$2:$H$3072,8,0)</f>
        <v>5</v>
      </c>
    </row>
    <row r="511" spans="1:21" x14ac:dyDescent="0.3">
      <c r="A511" t="s">
        <v>3928</v>
      </c>
      <c r="B511" t="s">
        <v>3379</v>
      </c>
      <c r="C511" t="s">
        <v>2644</v>
      </c>
      <c r="D511" s="1">
        <f t="shared" ca="1" si="7"/>
        <v>44704</v>
      </c>
      <c r="E511" s="1" t="str">
        <f ca="1">TEXT(Table1[[#This Row],[Date]],"mmm")</f>
        <v>May</v>
      </c>
      <c r="F511" s="1" t="str">
        <f ca="1">TEXT(Table1[[#This Row],[Date]],"yyyy")</f>
        <v>2022</v>
      </c>
      <c r="G511" s="2">
        <v>356</v>
      </c>
      <c r="H511" s="2">
        <v>0.3</v>
      </c>
      <c r="I511" s="2" t="str" cm="1">
        <f t="array" ref="I511">_xlfn.IFS(Table1[[#This Row],[Discount]]&lt;=0.2,"Low",Table1[[#This Row],[Discount]]&lt;=0.4,"Medium",Table1[[#This Row],[Discount]]&gt;0.4,"High")</f>
        <v>Medium</v>
      </c>
      <c r="J511" s="2">
        <f>Table1[[#This Row],[Original Price]]*(1-Table1[[#This Row],[Discount]])</f>
        <v>249.2</v>
      </c>
      <c r="K511">
        <f>VLOOKUP(B511,customers!$A$2:$D$101,2,0)</f>
        <v>35</v>
      </c>
      <c r="L511" t="str" cm="1">
        <f t="array" ref="L511">_xlfn.IFS(Table1[[#This Row],[Age]]&lt;=12,"Kids",Table1[[#This Row],[Age]]&lt;=19,"Teenage",Table1[[#This Row],[Age]]&lt;=29,"Young Adult",Table1[[#This Row],[Age]]&lt;=45,"Adult",Table1[[#This Row],[Age]]&gt;=46,"Senior")</f>
        <v>Adult</v>
      </c>
      <c r="M511" t="str">
        <f>VLOOKUP(B511,customers!A$2:D$101,3,0)</f>
        <v>Jodhpur</v>
      </c>
      <c r="N511" t="str">
        <f>VLOOKUP(B511,customers!$A$2:$D$101,4,0)</f>
        <v>Rajasthan</v>
      </c>
      <c r="O511" t="str">
        <f>VLOOKUP(C511,'products '!$A$2:$H$3072,2,0)</f>
        <v>Men</v>
      </c>
      <c r="P511" t="str">
        <f>VLOOKUP(C511,'products '!$A$2:$H$3072,3,0)</f>
        <v>Topwear</v>
      </c>
      <c r="Q511" t="str">
        <f>VLOOKUP(C511,'products '!$A$2:$H$3072,4,0)</f>
        <v>Jackets</v>
      </c>
      <c r="R511" t="str">
        <f>VLOOKUP(C511,'products '!$A$2:$H$3072,5,0)</f>
        <v>H&amp;M</v>
      </c>
      <c r="S511">
        <f>VLOOKUP(C511,'products '!$A$2:$H$3072,6,0)</f>
        <v>42</v>
      </c>
      <c r="T511" t="str">
        <f>VLOOKUP(C511,'products '!$A$2:$H$3072,7,0)</f>
        <v>Green</v>
      </c>
      <c r="U511">
        <f>VLOOKUP(C511,'products '!$A$2:$H$3072,8,0)</f>
        <v>5</v>
      </c>
    </row>
    <row r="512" spans="1:21" x14ac:dyDescent="0.3">
      <c r="A512" t="s">
        <v>3929</v>
      </c>
      <c r="B512" t="s">
        <v>3380</v>
      </c>
      <c r="C512" t="s">
        <v>2645</v>
      </c>
      <c r="D512" s="1">
        <f t="shared" ca="1" si="7"/>
        <v>44778</v>
      </c>
      <c r="E512" s="1" t="str">
        <f ca="1">TEXT(Table1[[#This Row],[Date]],"mmm")</f>
        <v>Aug</v>
      </c>
      <c r="F512" s="1" t="str">
        <f ca="1">TEXT(Table1[[#This Row],[Date]],"yyyy")</f>
        <v>2022</v>
      </c>
      <c r="G512" s="2">
        <v>686</v>
      </c>
      <c r="H512" s="2">
        <v>0.3</v>
      </c>
      <c r="I512" s="2" t="str" cm="1">
        <f t="array" ref="I512">_xlfn.IFS(Table1[[#This Row],[Discount]]&lt;=0.2,"Low",Table1[[#This Row],[Discount]]&lt;=0.4,"Medium",Table1[[#This Row],[Discount]]&gt;0.4,"High")</f>
        <v>Medium</v>
      </c>
      <c r="J512" s="2">
        <f>Table1[[#This Row],[Original Price]]*(1-Table1[[#This Row],[Discount]])</f>
        <v>480.2</v>
      </c>
      <c r="K512">
        <f>VLOOKUP(B512,customers!$A$2:$D$101,2,0)</f>
        <v>36</v>
      </c>
      <c r="L512" t="str" cm="1">
        <f t="array" ref="L512">_xlfn.IFS(Table1[[#This Row],[Age]]&lt;=12,"Kids",Table1[[#This Row],[Age]]&lt;=19,"Teenage",Table1[[#This Row],[Age]]&lt;=29,"Young Adult",Table1[[#This Row],[Age]]&lt;=45,"Adult",Table1[[#This Row],[Age]]&gt;=46,"Senior")</f>
        <v>Adult</v>
      </c>
      <c r="M512" t="str">
        <f>VLOOKUP(B512,customers!A$2:D$101,3,0)</f>
        <v>Jodhpur</v>
      </c>
      <c r="N512" t="str">
        <f>VLOOKUP(B512,customers!$A$2:$D$101,4,0)</f>
        <v>Rajasthan</v>
      </c>
      <c r="O512" t="str">
        <f>VLOOKUP(C512,'products '!$A$2:$H$3072,2,0)</f>
        <v>Men</v>
      </c>
      <c r="P512" t="str">
        <f>VLOOKUP(C512,'products '!$A$2:$H$3072,3,0)</f>
        <v>Topwear</v>
      </c>
      <c r="Q512" t="str">
        <f>VLOOKUP(C512,'products '!$A$2:$H$3072,4,0)</f>
        <v>Jackets</v>
      </c>
      <c r="R512" t="str">
        <f>VLOOKUP(C512,'products '!$A$2:$H$3072,5,0)</f>
        <v>H&amp;M</v>
      </c>
      <c r="S512">
        <f>VLOOKUP(C512,'products '!$A$2:$H$3072,6,0)</f>
        <v>42</v>
      </c>
      <c r="T512" t="str">
        <f>VLOOKUP(C512,'products '!$A$2:$H$3072,7,0)</f>
        <v>Teal</v>
      </c>
      <c r="U512">
        <f>VLOOKUP(C512,'products '!$A$2:$H$3072,8,0)</f>
        <v>4</v>
      </c>
    </row>
    <row r="513" spans="1:21" x14ac:dyDescent="0.3">
      <c r="A513" t="s">
        <v>3930</v>
      </c>
      <c r="B513" t="s">
        <v>3381</v>
      </c>
      <c r="C513" t="s">
        <v>2646</v>
      </c>
      <c r="D513" s="1">
        <f t="shared" ca="1" si="7"/>
        <v>44658</v>
      </c>
      <c r="E513" s="1" t="str">
        <f ca="1">TEXT(Table1[[#This Row],[Date]],"mmm")</f>
        <v>Apr</v>
      </c>
      <c r="F513" s="1" t="str">
        <f ca="1">TEXT(Table1[[#This Row],[Date]],"yyyy")</f>
        <v>2022</v>
      </c>
      <c r="G513" s="2">
        <v>456</v>
      </c>
      <c r="H513" s="2">
        <v>0.3</v>
      </c>
      <c r="I513" s="2" t="str" cm="1">
        <f t="array" ref="I513">_xlfn.IFS(Table1[[#This Row],[Discount]]&lt;=0.2,"Low",Table1[[#This Row],[Discount]]&lt;=0.4,"Medium",Table1[[#This Row],[Discount]]&gt;0.4,"High")</f>
        <v>Medium</v>
      </c>
      <c r="J513" s="2">
        <f>Table1[[#This Row],[Original Price]]*(1-Table1[[#This Row],[Discount]])</f>
        <v>319.2</v>
      </c>
      <c r="K513">
        <f>VLOOKUP(B513,customers!$A$2:$D$101,2,0)</f>
        <v>37</v>
      </c>
      <c r="L513" t="str" cm="1">
        <f t="array" ref="L513">_xlfn.IFS(Table1[[#This Row],[Age]]&lt;=12,"Kids",Table1[[#This Row],[Age]]&lt;=19,"Teenage",Table1[[#This Row],[Age]]&lt;=29,"Young Adult",Table1[[#This Row],[Age]]&lt;=45,"Adult",Table1[[#This Row],[Age]]&gt;=46,"Senior")</f>
        <v>Adult</v>
      </c>
      <c r="M513" t="str">
        <f>VLOOKUP(B513,customers!A$2:D$101,3,0)</f>
        <v>Jodhpur</v>
      </c>
      <c r="N513" t="str">
        <f>VLOOKUP(B513,customers!$A$2:$D$101,4,0)</f>
        <v>Rajasthan</v>
      </c>
      <c r="O513" t="str">
        <f>VLOOKUP(C513,'products '!$A$2:$H$3072,2,0)</f>
        <v>Men</v>
      </c>
      <c r="P513" t="str">
        <f>VLOOKUP(C513,'products '!$A$2:$H$3072,3,0)</f>
        <v>Topwear</v>
      </c>
      <c r="Q513" t="str">
        <f>VLOOKUP(C513,'products '!$A$2:$H$3072,4,0)</f>
        <v>Jackets</v>
      </c>
      <c r="R513" t="str">
        <f>VLOOKUP(C513,'products '!$A$2:$H$3072,5,0)</f>
        <v>H&amp;M</v>
      </c>
      <c r="S513">
        <f>VLOOKUP(C513,'products '!$A$2:$H$3072,6,0)</f>
        <v>42</v>
      </c>
      <c r="T513" t="str">
        <f>VLOOKUP(C513,'products '!$A$2:$H$3072,7,0)</f>
        <v>Teal</v>
      </c>
      <c r="U513">
        <f>VLOOKUP(C513,'products '!$A$2:$H$3072,8,0)</f>
        <v>4</v>
      </c>
    </row>
    <row r="514" spans="1:21" x14ac:dyDescent="0.3">
      <c r="A514" t="s">
        <v>3931</v>
      </c>
      <c r="B514" t="s">
        <v>3382</v>
      </c>
      <c r="C514" t="s">
        <v>2647</v>
      </c>
      <c r="D514" s="1">
        <f t="shared" ca="1" si="7"/>
        <v>44697</v>
      </c>
      <c r="E514" s="1" t="str">
        <f ca="1">TEXT(Table1[[#This Row],[Date]],"mmm")</f>
        <v>May</v>
      </c>
      <c r="F514" s="1" t="str">
        <f ca="1">TEXT(Table1[[#This Row],[Date]],"yyyy")</f>
        <v>2022</v>
      </c>
      <c r="G514" s="2">
        <v>516</v>
      </c>
      <c r="H514" s="2">
        <v>0.4</v>
      </c>
      <c r="I514" s="2" t="str" cm="1">
        <f t="array" ref="I514">_xlfn.IFS(Table1[[#This Row],[Discount]]&lt;=0.2,"Low",Table1[[#This Row],[Discount]]&lt;=0.4,"Medium",Table1[[#This Row],[Discount]]&gt;0.4,"High")</f>
        <v>Medium</v>
      </c>
      <c r="J514" s="2">
        <f>Table1[[#This Row],[Original Price]]*(1-Table1[[#This Row],[Discount]])</f>
        <v>309.59999999999997</v>
      </c>
      <c r="K514">
        <f>VLOOKUP(B514,customers!$A$2:$D$101,2,0)</f>
        <v>38</v>
      </c>
      <c r="L514" t="str" cm="1">
        <f t="array" ref="L514">_xlfn.IFS(Table1[[#This Row],[Age]]&lt;=12,"Kids",Table1[[#This Row],[Age]]&lt;=19,"Teenage",Table1[[#This Row],[Age]]&lt;=29,"Young Adult",Table1[[#This Row],[Age]]&lt;=45,"Adult",Table1[[#This Row],[Age]]&gt;=46,"Senior")</f>
        <v>Adult</v>
      </c>
      <c r="M514" t="str">
        <f>VLOOKUP(B514,customers!A$2:D$101,3,0)</f>
        <v>Udaipur</v>
      </c>
      <c r="N514" t="str">
        <f>VLOOKUP(B514,customers!$A$2:$D$101,4,0)</f>
        <v>Rajasthan</v>
      </c>
      <c r="O514" t="str">
        <f>VLOOKUP(C514,'products '!$A$2:$H$3072,2,0)</f>
        <v>Men</v>
      </c>
      <c r="P514" t="str">
        <f>VLOOKUP(C514,'products '!$A$2:$H$3072,3,0)</f>
        <v>Topwear</v>
      </c>
      <c r="Q514" t="str">
        <f>VLOOKUP(C514,'products '!$A$2:$H$3072,4,0)</f>
        <v>Jackets</v>
      </c>
      <c r="R514" t="str">
        <f>VLOOKUP(C514,'products '!$A$2:$H$3072,5,0)</f>
        <v>H&amp;M</v>
      </c>
      <c r="S514">
        <f>VLOOKUP(C514,'products '!$A$2:$H$3072,6,0)</f>
        <v>46</v>
      </c>
      <c r="T514" t="str">
        <f>VLOOKUP(C514,'products '!$A$2:$H$3072,7,0)</f>
        <v>Teal</v>
      </c>
      <c r="U514">
        <f>VLOOKUP(C514,'products '!$A$2:$H$3072,8,0)</f>
        <v>4</v>
      </c>
    </row>
    <row r="515" spans="1:21" x14ac:dyDescent="0.3">
      <c r="A515" t="s">
        <v>3932</v>
      </c>
      <c r="B515" t="s">
        <v>3383</v>
      </c>
      <c r="C515" t="s">
        <v>2647</v>
      </c>
      <c r="D515" s="1">
        <f t="shared" ref="D515:D578" ca="1" si="8">RANDBETWEEN(DATE(2021,1,1),DATE(2023,3,31))</f>
        <v>44910</v>
      </c>
      <c r="E515" s="1" t="str">
        <f ca="1">TEXT(Table1[[#This Row],[Date]],"mmm")</f>
        <v>Dec</v>
      </c>
      <c r="F515" s="1" t="str">
        <f ca="1">TEXT(Table1[[#This Row],[Date]],"yyyy")</f>
        <v>2022</v>
      </c>
      <c r="G515" s="2">
        <v>355</v>
      </c>
      <c r="H515" s="2">
        <v>0.4</v>
      </c>
      <c r="I515" s="2" t="str" cm="1">
        <f t="array" ref="I515">_xlfn.IFS(Table1[[#This Row],[Discount]]&lt;=0.2,"Low",Table1[[#This Row],[Discount]]&lt;=0.4,"Medium",Table1[[#This Row],[Discount]]&gt;0.4,"High")</f>
        <v>Medium</v>
      </c>
      <c r="J515" s="2">
        <f>Table1[[#This Row],[Original Price]]*(1-Table1[[#This Row],[Discount]])</f>
        <v>213</v>
      </c>
      <c r="K515">
        <f>VLOOKUP(B515,customers!$A$2:$D$101,2,0)</f>
        <v>39</v>
      </c>
      <c r="L515" t="str" cm="1">
        <f t="array" ref="L515">_xlfn.IFS(Table1[[#This Row],[Age]]&lt;=12,"Kids",Table1[[#This Row],[Age]]&lt;=19,"Teenage",Table1[[#This Row],[Age]]&lt;=29,"Young Adult",Table1[[#This Row],[Age]]&lt;=45,"Adult",Table1[[#This Row],[Age]]&gt;=46,"Senior")</f>
        <v>Adult</v>
      </c>
      <c r="M515" t="str">
        <f>VLOOKUP(B515,customers!A$2:D$101,3,0)</f>
        <v>Udaipur</v>
      </c>
      <c r="N515" t="str">
        <f>VLOOKUP(B515,customers!$A$2:$D$101,4,0)</f>
        <v>Rajasthan</v>
      </c>
      <c r="O515" t="str">
        <f>VLOOKUP(C515,'products '!$A$2:$H$3072,2,0)</f>
        <v>Men</v>
      </c>
      <c r="P515" t="str">
        <f>VLOOKUP(C515,'products '!$A$2:$H$3072,3,0)</f>
        <v>Topwear</v>
      </c>
      <c r="Q515" t="str">
        <f>VLOOKUP(C515,'products '!$A$2:$H$3072,4,0)</f>
        <v>Jackets</v>
      </c>
      <c r="R515" t="str">
        <f>VLOOKUP(C515,'products '!$A$2:$H$3072,5,0)</f>
        <v>H&amp;M</v>
      </c>
      <c r="S515">
        <f>VLOOKUP(C515,'products '!$A$2:$H$3072,6,0)</f>
        <v>46</v>
      </c>
      <c r="T515" t="str">
        <f>VLOOKUP(C515,'products '!$A$2:$H$3072,7,0)</f>
        <v>Teal</v>
      </c>
      <c r="U515">
        <f>VLOOKUP(C515,'products '!$A$2:$H$3072,8,0)</f>
        <v>4</v>
      </c>
    </row>
    <row r="516" spans="1:21" x14ac:dyDescent="0.3">
      <c r="A516" t="s">
        <v>3933</v>
      </c>
      <c r="B516" t="s">
        <v>3384</v>
      </c>
      <c r="C516" t="s">
        <v>2647</v>
      </c>
      <c r="D516" s="1">
        <f t="shared" ca="1" si="8"/>
        <v>44428</v>
      </c>
      <c r="E516" s="1" t="str">
        <f ca="1">TEXT(Table1[[#This Row],[Date]],"mmm")</f>
        <v>Aug</v>
      </c>
      <c r="F516" s="1" t="str">
        <f ca="1">TEXT(Table1[[#This Row],[Date]],"yyyy")</f>
        <v>2021</v>
      </c>
      <c r="G516" s="2">
        <v>465</v>
      </c>
      <c r="H516" s="2">
        <v>0.4</v>
      </c>
      <c r="I516" s="2" t="str" cm="1">
        <f t="array" ref="I516">_xlfn.IFS(Table1[[#This Row],[Discount]]&lt;=0.2,"Low",Table1[[#This Row],[Discount]]&lt;=0.4,"Medium",Table1[[#This Row],[Discount]]&gt;0.4,"High")</f>
        <v>Medium</v>
      </c>
      <c r="J516" s="2">
        <f>Table1[[#This Row],[Original Price]]*(1-Table1[[#This Row],[Discount]])</f>
        <v>279</v>
      </c>
      <c r="K516">
        <f>VLOOKUP(B516,customers!$A$2:$D$101,2,0)</f>
        <v>40</v>
      </c>
      <c r="L516" t="str" cm="1">
        <f t="array" ref="L516">_xlfn.IFS(Table1[[#This Row],[Age]]&lt;=12,"Kids",Table1[[#This Row],[Age]]&lt;=19,"Teenage",Table1[[#This Row],[Age]]&lt;=29,"Young Adult",Table1[[#This Row],[Age]]&lt;=45,"Adult",Table1[[#This Row],[Age]]&gt;=46,"Senior")</f>
        <v>Adult</v>
      </c>
      <c r="M516" t="str">
        <f>VLOOKUP(B516,customers!A$2:D$101,3,0)</f>
        <v>Udaipur</v>
      </c>
      <c r="N516" t="str">
        <f>VLOOKUP(B516,customers!$A$2:$D$101,4,0)</f>
        <v>Rajasthan</v>
      </c>
      <c r="O516" t="str">
        <f>VLOOKUP(C516,'products '!$A$2:$H$3072,2,0)</f>
        <v>Men</v>
      </c>
      <c r="P516" t="str">
        <f>VLOOKUP(C516,'products '!$A$2:$H$3072,3,0)</f>
        <v>Topwear</v>
      </c>
      <c r="Q516" t="str">
        <f>VLOOKUP(C516,'products '!$A$2:$H$3072,4,0)</f>
        <v>Jackets</v>
      </c>
      <c r="R516" t="str">
        <f>VLOOKUP(C516,'products '!$A$2:$H$3072,5,0)</f>
        <v>H&amp;M</v>
      </c>
      <c r="S516">
        <f>VLOOKUP(C516,'products '!$A$2:$H$3072,6,0)</f>
        <v>46</v>
      </c>
      <c r="T516" t="str">
        <f>VLOOKUP(C516,'products '!$A$2:$H$3072,7,0)</f>
        <v>Teal</v>
      </c>
      <c r="U516">
        <f>VLOOKUP(C516,'products '!$A$2:$H$3072,8,0)</f>
        <v>4</v>
      </c>
    </row>
    <row r="517" spans="1:21" x14ac:dyDescent="0.3">
      <c r="A517" t="s">
        <v>3934</v>
      </c>
      <c r="B517" t="s">
        <v>3285</v>
      </c>
      <c r="C517" t="s">
        <v>2647</v>
      </c>
      <c r="D517" s="1">
        <f t="shared" ca="1" si="8"/>
        <v>44313</v>
      </c>
      <c r="E517" s="1" t="str">
        <f ca="1">TEXT(Table1[[#This Row],[Date]],"mmm")</f>
        <v>Apr</v>
      </c>
      <c r="F517" s="1" t="str">
        <f ca="1">TEXT(Table1[[#This Row],[Date]],"yyyy")</f>
        <v>2021</v>
      </c>
      <c r="G517" s="2">
        <v>965</v>
      </c>
      <c r="H517" s="2">
        <v>0.4</v>
      </c>
      <c r="I517" s="2" t="str" cm="1">
        <f t="array" ref="I517">_xlfn.IFS(Table1[[#This Row],[Discount]]&lt;=0.2,"Low",Table1[[#This Row],[Discount]]&lt;=0.4,"Medium",Table1[[#This Row],[Discount]]&gt;0.4,"High")</f>
        <v>Medium</v>
      </c>
      <c r="J517" s="2">
        <f>Table1[[#This Row],[Original Price]]*(1-Table1[[#This Row],[Discount]])</f>
        <v>579</v>
      </c>
      <c r="K517">
        <f>VLOOKUP(B517,customers!$A$2:$D$101,2,0)</f>
        <v>30</v>
      </c>
      <c r="L517" t="str" cm="1">
        <f t="array" ref="L517">_xlfn.IFS(Table1[[#This Row],[Age]]&lt;=12,"Kids",Table1[[#This Row],[Age]]&lt;=19,"Teenage",Table1[[#This Row],[Age]]&lt;=29,"Young Adult",Table1[[#This Row],[Age]]&lt;=45,"Adult",Table1[[#This Row],[Age]]&gt;=46,"Senior")</f>
        <v>Adult</v>
      </c>
      <c r="M517" t="str">
        <f>VLOOKUP(B517,customers!A$2:D$101,3,0)</f>
        <v>Mumbai</v>
      </c>
      <c r="N517" t="str">
        <f>VLOOKUP(B517,customers!$A$2:$D$101,4,0)</f>
        <v>Maharashtra</v>
      </c>
      <c r="O517" t="str">
        <f>VLOOKUP(C517,'products '!$A$2:$H$3072,2,0)</f>
        <v>Men</v>
      </c>
      <c r="P517" t="str">
        <f>VLOOKUP(C517,'products '!$A$2:$H$3072,3,0)</f>
        <v>Topwear</v>
      </c>
      <c r="Q517" t="str">
        <f>VLOOKUP(C517,'products '!$A$2:$H$3072,4,0)</f>
        <v>Jackets</v>
      </c>
      <c r="R517" t="str">
        <f>VLOOKUP(C517,'products '!$A$2:$H$3072,5,0)</f>
        <v>H&amp;M</v>
      </c>
      <c r="S517">
        <f>VLOOKUP(C517,'products '!$A$2:$H$3072,6,0)</f>
        <v>46</v>
      </c>
      <c r="T517" t="str">
        <f>VLOOKUP(C517,'products '!$A$2:$H$3072,7,0)</f>
        <v>Teal</v>
      </c>
      <c r="U517">
        <f>VLOOKUP(C517,'products '!$A$2:$H$3072,8,0)</f>
        <v>4</v>
      </c>
    </row>
    <row r="518" spans="1:21" x14ac:dyDescent="0.3">
      <c r="A518" t="s">
        <v>3935</v>
      </c>
      <c r="B518" t="s">
        <v>3286</v>
      </c>
      <c r="C518" t="s">
        <v>2647</v>
      </c>
      <c r="D518" s="1">
        <f t="shared" ca="1" si="8"/>
        <v>44790</v>
      </c>
      <c r="E518" s="1" t="str">
        <f ca="1">TEXT(Table1[[#This Row],[Date]],"mmm")</f>
        <v>Aug</v>
      </c>
      <c r="F518" s="1" t="str">
        <f ca="1">TEXT(Table1[[#This Row],[Date]],"yyyy")</f>
        <v>2022</v>
      </c>
      <c r="G518" s="2">
        <v>1158</v>
      </c>
      <c r="H518" s="2">
        <v>0.4</v>
      </c>
      <c r="I518" s="2" t="str" cm="1">
        <f t="array" ref="I518">_xlfn.IFS(Table1[[#This Row],[Discount]]&lt;=0.2,"Low",Table1[[#This Row],[Discount]]&lt;=0.4,"Medium",Table1[[#This Row],[Discount]]&gt;0.4,"High")</f>
        <v>Medium</v>
      </c>
      <c r="J518" s="2">
        <f>Table1[[#This Row],[Original Price]]*(1-Table1[[#This Row],[Discount]])</f>
        <v>694.8</v>
      </c>
      <c r="K518">
        <f>VLOOKUP(B518,customers!$A$2:$D$101,2,0)</f>
        <v>35</v>
      </c>
      <c r="L518" t="str" cm="1">
        <f t="array" ref="L518">_xlfn.IFS(Table1[[#This Row],[Age]]&lt;=12,"Kids",Table1[[#This Row],[Age]]&lt;=19,"Teenage",Table1[[#This Row],[Age]]&lt;=29,"Young Adult",Table1[[#This Row],[Age]]&lt;=45,"Adult",Table1[[#This Row],[Age]]&gt;=46,"Senior")</f>
        <v>Adult</v>
      </c>
      <c r="M518" t="str">
        <f>VLOOKUP(B518,customers!A$2:D$101,3,0)</f>
        <v>Mumbai</v>
      </c>
      <c r="N518" t="str">
        <f>VLOOKUP(B518,customers!$A$2:$D$101,4,0)</f>
        <v>Maharashtra</v>
      </c>
      <c r="O518" t="str">
        <f>VLOOKUP(C518,'products '!$A$2:$H$3072,2,0)</f>
        <v>Men</v>
      </c>
      <c r="P518" t="str">
        <f>VLOOKUP(C518,'products '!$A$2:$H$3072,3,0)</f>
        <v>Topwear</v>
      </c>
      <c r="Q518" t="str">
        <f>VLOOKUP(C518,'products '!$A$2:$H$3072,4,0)</f>
        <v>Jackets</v>
      </c>
      <c r="R518" t="str">
        <f>VLOOKUP(C518,'products '!$A$2:$H$3072,5,0)</f>
        <v>H&amp;M</v>
      </c>
      <c r="S518">
        <f>VLOOKUP(C518,'products '!$A$2:$H$3072,6,0)</f>
        <v>46</v>
      </c>
      <c r="T518" t="str">
        <f>VLOOKUP(C518,'products '!$A$2:$H$3072,7,0)</f>
        <v>Teal</v>
      </c>
      <c r="U518">
        <f>VLOOKUP(C518,'products '!$A$2:$H$3072,8,0)</f>
        <v>4</v>
      </c>
    </row>
    <row r="519" spans="1:21" x14ac:dyDescent="0.3">
      <c r="A519" t="s">
        <v>3936</v>
      </c>
      <c r="B519" t="s">
        <v>3287</v>
      </c>
      <c r="C519" t="s">
        <v>2647</v>
      </c>
      <c r="D519" s="1">
        <f t="shared" ca="1" si="8"/>
        <v>44623</v>
      </c>
      <c r="E519" s="1" t="str">
        <f ca="1">TEXT(Table1[[#This Row],[Date]],"mmm")</f>
        <v>Mar</v>
      </c>
      <c r="F519" s="1" t="str">
        <f ca="1">TEXT(Table1[[#This Row],[Date]],"yyyy")</f>
        <v>2022</v>
      </c>
      <c r="G519" s="2">
        <v>264</v>
      </c>
      <c r="H519" s="2">
        <v>0.4</v>
      </c>
      <c r="I519" s="2" t="str" cm="1">
        <f t="array" ref="I519">_xlfn.IFS(Table1[[#This Row],[Discount]]&lt;=0.2,"Low",Table1[[#This Row],[Discount]]&lt;=0.4,"Medium",Table1[[#This Row],[Discount]]&gt;0.4,"High")</f>
        <v>Medium</v>
      </c>
      <c r="J519" s="2">
        <f>Table1[[#This Row],[Original Price]]*(1-Table1[[#This Row],[Discount]])</f>
        <v>158.4</v>
      </c>
      <c r="K519">
        <f>VLOOKUP(B519,customers!$A$2:$D$101,2,0)</f>
        <v>36</v>
      </c>
      <c r="L519" t="str" cm="1">
        <f t="array" ref="L519">_xlfn.IFS(Table1[[#This Row],[Age]]&lt;=12,"Kids",Table1[[#This Row],[Age]]&lt;=19,"Teenage",Table1[[#This Row],[Age]]&lt;=29,"Young Adult",Table1[[#This Row],[Age]]&lt;=45,"Adult",Table1[[#This Row],[Age]]&gt;=46,"Senior")</f>
        <v>Adult</v>
      </c>
      <c r="M519" t="str">
        <f>VLOOKUP(B519,customers!A$2:D$101,3,0)</f>
        <v>Mumbai</v>
      </c>
      <c r="N519" t="str">
        <f>VLOOKUP(B519,customers!$A$2:$D$101,4,0)</f>
        <v>Maharashtra</v>
      </c>
      <c r="O519" t="str">
        <f>VLOOKUP(C519,'products '!$A$2:$H$3072,2,0)</f>
        <v>Men</v>
      </c>
      <c r="P519" t="str">
        <f>VLOOKUP(C519,'products '!$A$2:$H$3072,3,0)</f>
        <v>Topwear</v>
      </c>
      <c r="Q519" t="str">
        <f>VLOOKUP(C519,'products '!$A$2:$H$3072,4,0)</f>
        <v>Jackets</v>
      </c>
      <c r="R519" t="str">
        <f>VLOOKUP(C519,'products '!$A$2:$H$3072,5,0)</f>
        <v>H&amp;M</v>
      </c>
      <c r="S519">
        <f>VLOOKUP(C519,'products '!$A$2:$H$3072,6,0)</f>
        <v>46</v>
      </c>
      <c r="T519" t="str">
        <f>VLOOKUP(C519,'products '!$A$2:$H$3072,7,0)</f>
        <v>Teal</v>
      </c>
      <c r="U519">
        <f>VLOOKUP(C519,'products '!$A$2:$H$3072,8,0)</f>
        <v>4</v>
      </c>
    </row>
    <row r="520" spans="1:21" x14ac:dyDescent="0.3">
      <c r="A520" t="s">
        <v>3937</v>
      </c>
      <c r="B520" t="s">
        <v>3288</v>
      </c>
      <c r="C520" t="s">
        <v>2647</v>
      </c>
      <c r="D520" s="1">
        <f t="shared" ca="1" si="8"/>
        <v>44603</v>
      </c>
      <c r="E520" s="1" t="str">
        <f ca="1">TEXT(Table1[[#This Row],[Date]],"mmm")</f>
        <v>Feb</v>
      </c>
      <c r="F520" s="1" t="str">
        <f ca="1">TEXT(Table1[[#This Row],[Date]],"yyyy")</f>
        <v>2022</v>
      </c>
      <c r="G520" s="2">
        <v>433</v>
      </c>
      <c r="H520" s="2">
        <v>0.45</v>
      </c>
      <c r="I520" s="2" t="str" cm="1">
        <f t="array" ref="I520">_xlfn.IFS(Table1[[#This Row],[Discount]]&lt;=0.2,"Low",Table1[[#This Row],[Discount]]&lt;=0.4,"Medium",Table1[[#This Row],[Discount]]&gt;0.4,"High")</f>
        <v>High</v>
      </c>
      <c r="J520" s="2">
        <f>Table1[[#This Row],[Original Price]]*(1-Table1[[#This Row],[Discount]])</f>
        <v>238.15</v>
      </c>
      <c r="K520">
        <f>VLOOKUP(B520,customers!$A$2:$D$101,2,0)</f>
        <v>40</v>
      </c>
      <c r="L520" t="str" cm="1">
        <f t="array" ref="L520">_xlfn.IFS(Table1[[#This Row],[Age]]&lt;=12,"Kids",Table1[[#This Row],[Age]]&lt;=19,"Teenage",Table1[[#This Row],[Age]]&lt;=29,"Young Adult",Table1[[#This Row],[Age]]&lt;=45,"Adult",Table1[[#This Row],[Age]]&gt;=46,"Senior")</f>
        <v>Adult</v>
      </c>
      <c r="M520" t="str">
        <f>VLOOKUP(B520,customers!A$2:D$101,3,0)</f>
        <v>Pune</v>
      </c>
      <c r="N520" t="str">
        <f>VLOOKUP(B520,customers!$A$2:$D$101,4,0)</f>
        <v>Maharashtra</v>
      </c>
      <c r="O520" t="str">
        <f>VLOOKUP(C520,'products '!$A$2:$H$3072,2,0)</f>
        <v>Men</v>
      </c>
      <c r="P520" t="str">
        <f>VLOOKUP(C520,'products '!$A$2:$H$3072,3,0)</f>
        <v>Topwear</v>
      </c>
      <c r="Q520" t="str">
        <f>VLOOKUP(C520,'products '!$A$2:$H$3072,4,0)</f>
        <v>Jackets</v>
      </c>
      <c r="R520" t="str">
        <f>VLOOKUP(C520,'products '!$A$2:$H$3072,5,0)</f>
        <v>H&amp;M</v>
      </c>
      <c r="S520">
        <f>VLOOKUP(C520,'products '!$A$2:$H$3072,6,0)</f>
        <v>46</v>
      </c>
      <c r="T520" t="str">
        <f>VLOOKUP(C520,'products '!$A$2:$H$3072,7,0)</f>
        <v>Teal</v>
      </c>
      <c r="U520">
        <f>VLOOKUP(C520,'products '!$A$2:$H$3072,8,0)</f>
        <v>4</v>
      </c>
    </row>
    <row r="521" spans="1:21" x14ac:dyDescent="0.3">
      <c r="A521" t="s">
        <v>3938</v>
      </c>
      <c r="B521" t="s">
        <v>3289</v>
      </c>
      <c r="C521" t="s">
        <v>2647</v>
      </c>
      <c r="D521" s="1">
        <f t="shared" ca="1" si="8"/>
        <v>44573</v>
      </c>
      <c r="E521" s="1" t="str">
        <f ca="1">TEXT(Table1[[#This Row],[Date]],"mmm")</f>
        <v>Jan</v>
      </c>
      <c r="F521" s="1" t="str">
        <f ca="1">TEXT(Table1[[#This Row],[Date]],"yyyy")</f>
        <v>2022</v>
      </c>
      <c r="G521" s="2">
        <v>562</v>
      </c>
      <c r="H521" s="2">
        <v>0.45</v>
      </c>
      <c r="I521" s="2" t="str" cm="1">
        <f t="array" ref="I521">_xlfn.IFS(Table1[[#This Row],[Discount]]&lt;=0.2,"Low",Table1[[#This Row],[Discount]]&lt;=0.4,"Medium",Table1[[#This Row],[Discount]]&gt;0.4,"High")</f>
        <v>High</v>
      </c>
      <c r="J521" s="2">
        <f>Table1[[#This Row],[Original Price]]*(1-Table1[[#This Row],[Discount]])</f>
        <v>309.10000000000002</v>
      </c>
      <c r="K521">
        <f>VLOOKUP(B521,customers!$A$2:$D$101,2,0)</f>
        <v>25</v>
      </c>
      <c r="L521" t="str" cm="1">
        <f t="array" ref="L521">_xlfn.IFS(Table1[[#This Row],[Age]]&lt;=12,"Kids",Table1[[#This Row],[Age]]&lt;=19,"Teenage",Table1[[#This Row],[Age]]&lt;=29,"Young Adult",Table1[[#This Row],[Age]]&lt;=45,"Adult",Table1[[#This Row],[Age]]&gt;=46,"Senior")</f>
        <v>Young Adult</v>
      </c>
      <c r="M521" t="str">
        <f>VLOOKUP(B521,customers!A$2:D$101,3,0)</f>
        <v>Pune</v>
      </c>
      <c r="N521" t="str">
        <f>VLOOKUP(B521,customers!$A$2:$D$101,4,0)</f>
        <v>Maharashtra</v>
      </c>
      <c r="O521" t="str">
        <f>VLOOKUP(C521,'products '!$A$2:$H$3072,2,0)</f>
        <v>Men</v>
      </c>
      <c r="P521" t="str">
        <f>VLOOKUP(C521,'products '!$A$2:$H$3072,3,0)</f>
        <v>Topwear</v>
      </c>
      <c r="Q521" t="str">
        <f>VLOOKUP(C521,'products '!$A$2:$H$3072,4,0)</f>
        <v>Jackets</v>
      </c>
      <c r="R521" t="str">
        <f>VLOOKUP(C521,'products '!$A$2:$H$3072,5,0)</f>
        <v>H&amp;M</v>
      </c>
      <c r="S521">
        <f>VLOOKUP(C521,'products '!$A$2:$H$3072,6,0)</f>
        <v>46</v>
      </c>
      <c r="T521" t="str">
        <f>VLOOKUP(C521,'products '!$A$2:$H$3072,7,0)</f>
        <v>Teal</v>
      </c>
      <c r="U521">
        <f>VLOOKUP(C521,'products '!$A$2:$H$3072,8,0)</f>
        <v>4</v>
      </c>
    </row>
    <row r="522" spans="1:21" x14ac:dyDescent="0.3">
      <c r="A522" t="s">
        <v>3939</v>
      </c>
      <c r="B522" t="s">
        <v>3290</v>
      </c>
      <c r="C522" t="s">
        <v>2647</v>
      </c>
      <c r="D522" s="1">
        <f t="shared" ca="1" si="8"/>
        <v>44680</v>
      </c>
      <c r="E522" s="1" t="str">
        <f ca="1">TEXT(Table1[[#This Row],[Date]],"mmm")</f>
        <v>Apr</v>
      </c>
      <c r="F522" s="1" t="str">
        <f ca="1">TEXT(Table1[[#This Row],[Date]],"yyyy")</f>
        <v>2022</v>
      </c>
      <c r="G522" s="2">
        <v>423</v>
      </c>
      <c r="H522" s="2">
        <v>0.45</v>
      </c>
      <c r="I522" s="2" t="str" cm="1">
        <f t="array" ref="I522">_xlfn.IFS(Table1[[#This Row],[Discount]]&lt;=0.2,"Low",Table1[[#This Row],[Discount]]&lt;=0.4,"Medium",Table1[[#This Row],[Discount]]&gt;0.4,"High")</f>
        <v>High</v>
      </c>
      <c r="J522" s="2">
        <f>Table1[[#This Row],[Original Price]]*(1-Table1[[#This Row],[Discount]])</f>
        <v>232.65</v>
      </c>
      <c r="K522">
        <f>VLOOKUP(B522,customers!$A$2:$D$101,2,0)</f>
        <v>16</v>
      </c>
      <c r="L522" t="str" cm="1">
        <f t="array" ref="L522">_xlfn.IFS(Table1[[#This Row],[Age]]&lt;=12,"Kids",Table1[[#This Row],[Age]]&lt;=19,"Teenage",Table1[[#This Row],[Age]]&lt;=29,"Young Adult",Table1[[#This Row],[Age]]&lt;=45,"Adult",Table1[[#This Row],[Age]]&gt;=46,"Senior")</f>
        <v>Teenage</v>
      </c>
      <c r="M522" t="str">
        <f>VLOOKUP(B522,customers!A$2:D$101,3,0)</f>
        <v>Pune</v>
      </c>
      <c r="N522" t="str">
        <f>VLOOKUP(B522,customers!$A$2:$D$101,4,0)</f>
        <v>Maharashtra</v>
      </c>
      <c r="O522" t="str">
        <f>VLOOKUP(C522,'products '!$A$2:$H$3072,2,0)</f>
        <v>Men</v>
      </c>
      <c r="P522" t="str">
        <f>VLOOKUP(C522,'products '!$A$2:$H$3072,3,0)</f>
        <v>Topwear</v>
      </c>
      <c r="Q522" t="str">
        <f>VLOOKUP(C522,'products '!$A$2:$H$3072,4,0)</f>
        <v>Jackets</v>
      </c>
      <c r="R522" t="str">
        <f>VLOOKUP(C522,'products '!$A$2:$H$3072,5,0)</f>
        <v>H&amp;M</v>
      </c>
      <c r="S522">
        <f>VLOOKUP(C522,'products '!$A$2:$H$3072,6,0)</f>
        <v>46</v>
      </c>
      <c r="T522" t="str">
        <f>VLOOKUP(C522,'products '!$A$2:$H$3072,7,0)</f>
        <v>Teal</v>
      </c>
      <c r="U522">
        <f>VLOOKUP(C522,'products '!$A$2:$H$3072,8,0)</f>
        <v>4</v>
      </c>
    </row>
    <row r="523" spans="1:21" x14ac:dyDescent="0.3">
      <c r="A523" t="s">
        <v>3940</v>
      </c>
      <c r="B523" t="s">
        <v>3291</v>
      </c>
      <c r="C523" t="s">
        <v>2647</v>
      </c>
      <c r="D523" s="1">
        <f t="shared" ca="1" si="8"/>
        <v>44825</v>
      </c>
      <c r="E523" s="1" t="str">
        <f ca="1">TEXT(Table1[[#This Row],[Date]],"mmm")</f>
        <v>Sep</v>
      </c>
      <c r="F523" s="1" t="str">
        <f ca="1">TEXT(Table1[[#This Row],[Date]],"yyyy")</f>
        <v>2022</v>
      </c>
      <c r="G523" s="2">
        <v>621</v>
      </c>
      <c r="H523" s="2">
        <v>0.47</v>
      </c>
      <c r="I523" s="2" t="str" cm="1">
        <f t="array" ref="I523">_xlfn.IFS(Table1[[#This Row],[Discount]]&lt;=0.2,"Low",Table1[[#This Row],[Discount]]&lt;=0.4,"Medium",Table1[[#This Row],[Discount]]&gt;0.4,"High")</f>
        <v>High</v>
      </c>
      <c r="J523" s="2">
        <f>Table1[[#This Row],[Original Price]]*(1-Table1[[#This Row],[Discount]])</f>
        <v>329.13</v>
      </c>
      <c r="K523">
        <f>VLOOKUP(B523,customers!$A$2:$D$101,2,0)</f>
        <v>23</v>
      </c>
      <c r="L523" t="str" cm="1">
        <f t="array" ref="L523">_xlfn.IFS(Table1[[#This Row],[Age]]&lt;=12,"Kids",Table1[[#This Row],[Age]]&lt;=19,"Teenage",Table1[[#This Row],[Age]]&lt;=29,"Young Adult",Table1[[#This Row],[Age]]&lt;=45,"Adult",Table1[[#This Row],[Age]]&gt;=46,"Senior")</f>
        <v>Young Adult</v>
      </c>
      <c r="M523" t="str">
        <f>VLOOKUP(B523,customers!A$2:D$101,3,0)</f>
        <v>Pune</v>
      </c>
      <c r="N523" t="str">
        <f>VLOOKUP(B523,customers!$A$2:$D$101,4,0)</f>
        <v>Maharashtra</v>
      </c>
      <c r="O523" t="str">
        <f>VLOOKUP(C523,'products '!$A$2:$H$3072,2,0)</f>
        <v>Men</v>
      </c>
      <c r="P523" t="str">
        <f>VLOOKUP(C523,'products '!$A$2:$H$3072,3,0)</f>
        <v>Topwear</v>
      </c>
      <c r="Q523" t="str">
        <f>VLOOKUP(C523,'products '!$A$2:$H$3072,4,0)</f>
        <v>Jackets</v>
      </c>
      <c r="R523" t="str">
        <f>VLOOKUP(C523,'products '!$A$2:$H$3072,5,0)</f>
        <v>H&amp;M</v>
      </c>
      <c r="S523">
        <f>VLOOKUP(C523,'products '!$A$2:$H$3072,6,0)</f>
        <v>46</v>
      </c>
      <c r="T523" t="str">
        <f>VLOOKUP(C523,'products '!$A$2:$H$3072,7,0)</f>
        <v>Teal</v>
      </c>
      <c r="U523">
        <f>VLOOKUP(C523,'products '!$A$2:$H$3072,8,0)</f>
        <v>4</v>
      </c>
    </row>
    <row r="524" spans="1:21" x14ac:dyDescent="0.3">
      <c r="A524" t="s">
        <v>3941</v>
      </c>
      <c r="B524" t="s">
        <v>3292</v>
      </c>
      <c r="C524" t="s">
        <v>2648</v>
      </c>
      <c r="D524" s="1">
        <f t="shared" ca="1" si="8"/>
        <v>44483</v>
      </c>
      <c r="E524" s="1" t="str">
        <f ca="1">TEXT(Table1[[#This Row],[Date]],"mmm")</f>
        <v>Oct</v>
      </c>
      <c r="F524" s="1" t="str">
        <f ca="1">TEXT(Table1[[#This Row],[Date]],"yyyy")</f>
        <v>2021</v>
      </c>
      <c r="G524" s="2">
        <v>333</v>
      </c>
      <c r="H524" s="2">
        <v>0.47</v>
      </c>
      <c r="I524" s="2" t="str" cm="1">
        <f t="array" ref="I524">_xlfn.IFS(Table1[[#This Row],[Discount]]&lt;=0.2,"Low",Table1[[#This Row],[Discount]]&lt;=0.4,"Medium",Table1[[#This Row],[Discount]]&gt;0.4,"High")</f>
        <v>High</v>
      </c>
      <c r="J524" s="2">
        <f>Table1[[#This Row],[Original Price]]*(1-Table1[[#This Row],[Discount]])</f>
        <v>176.49</v>
      </c>
      <c r="K524">
        <f>VLOOKUP(B524,customers!$A$2:$D$101,2,0)</f>
        <v>22</v>
      </c>
      <c r="L524" t="str" cm="1">
        <f t="array" ref="L524">_xlfn.IFS(Table1[[#This Row],[Age]]&lt;=12,"Kids",Table1[[#This Row],[Age]]&lt;=19,"Teenage",Table1[[#This Row],[Age]]&lt;=29,"Young Adult",Table1[[#This Row],[Age]]&lt;=45,"Adult",Table1[[#This Row],[Age]]&gt;=46,"Senior")</f>
        <v>Young Adult</v>
      </c>
      <c r="M524" t="str">
        <f>VLOOKUP(B524,customers!A$2:D$101,3,0)</f>
        <v>Pune</v>
      </c>
      <c r="N524" t="str">
        <f>VLOOKUP(B524,customers!$A$2:$D$101,4,0)</f>
        <v>Maharashtra</v>
      </c>
      <c r="O524" t="str">
        <f>VLOOKUP(C524,'products '!$A$2:$H$3072,2,0)</f>
        <v>Men</v>
      </c>
      <c r="P524" t="str">
        <f>VLOOKUP(C524,'products '!$A$2:$H$3072,3,0)</f>
        <v>Topwear</v>
      </c>
      <c r="Q524" t="str">
        <f>VLOOKUP(C524,'products '!$A$2:$H$3072,4,0)</f>
        <v>Jackets</v>
      </c>
      <c r="R524" t="str">
        <f>VLOOKUP(C524,'products '!$A$2:$H$3072,5,0)</f>
        <v>H&amp;M</v>
      </c>
      <c r="S524">
        <f>VLOOKUP(C524,'products '!$A$2:$H$3072,6,0)</f>
        <v>46</v>
      </c>
      <c r="T524" t="str">
        <f>VLOOKUP(C524,'products '!$A$2:$H$3072,7,0)</f>
        <v>Teal</v>
      </c>
      <c r="U524">
        <f>VLOOKUP(C524,'products '!$A$2:$H$3072,8,0)</f>
        <v>5</v>
      </c>
    </row>
    <row r="525" spans="1:21" x14ac:dyDescent="0.3">
      <c r="A525" t="s">
        <v>3942</v>
      </c>
      <c r="B525" t="s">
        <v>3293</v>
      </c>
      <c r="C525" t="s">
        <v>2649</v>
      </c>
      <c r="D525" s="1">
        <f t="shared" ca="1" si="8"/>
        <v>44469</v>
      </c>
      <c r="E525" s="1" t="str">
        <f ca="1">TEXT(Table1[[#This Row],[Date]],"mmm")</f>
        <v>Sep</v>
      </c>
      <c r="F525" s="1" t="str">
        <f ca="1">TEXT(Table1[[#This Row],[Date]],"yyyy")</f>
        <v>2021</v>
      </c>
      <c r="G525" s="2">
        <v>236</v>
      </c>
      <c r="H525" s="2">
        <v>0.46</v>
      </c>
      <c r="I525" s="2" t="str" cm="1">
        <f t="array" ref="I525">_xlfn.IFS(Table1[[#This Row],[Discount]]&lt;=0.2,"Low",Table1[[#This Row],[Discount]]&lt;=0.4,"Medium",Table1[[#This Row],[Discount]]&gt;0.4,"High")</f>
        <v>High</v>
      </c>
      <c r="J525" s="2">
        <f>Table1[[#This Row],[Original Price]]*(1-Table1[[#This Row],[Discount]])</f>
        <v>127.44000000000001</v>
      </c>
      <c r="K525">
        <f>VLOOKUP(B525,customers!$A$2:$D$101,2,0)</f>
        <v>17</v>
      </c>
      <c r="L525" t="str" cm="1">
        <f t="array" ref="L525">_xlfn.IFS(Table1[[#This Row],[Age]]&lt;=12,"Kids",Table1[[#This Row],[Age]]&lt;=19,"Teenage",Table1[[#This Row],[Age]]&lt;=29,"Young Adult",Table1[[#This Row],[Age]]&lt;=45,"Adult",Table1[[#This Row],[Age]]&gt;=46,"Senior")</f>
        <v>Teenage</v>
      </c>
      <c r="M525" t="str">
        <f>VLOOKUP(B525,customers!A$2:D$101,3,0)</f>
        <v>Hyderabad</v>
      </c>
      <c r="N525" t="str">
        <f>VLOOKUP(B525,customers!$A$2:$D$101,4,0)</f>
        <v>Telangana</v>
      </c>
      <c r="O525" t="str">
        <f>VLOOKUP(C525,'products '!$A$2:$H$3072,2,0)</f>
        <v>Men</v>
      </c>
      <c r="P525" t="str">
        <f>VLOOKUP(C525,'products '!$A$2:$H$3072,3,0)</f>
        <v>Topwear</v>
      </c>
      <c r="Q525" t="str">
        <f>VLOOKUP(C525,'products '!$A$2:$H$3072,4,0)</f>
        <v>Jackets</v>
      </c>
      <c r="R525" t="str">
        <f>VLOOKUP(C525,'products '!$A$2:$H$3072,5,0)</f>
        <v>H&amp;M</v>
      </c>
      <c r="S525">
        <f>VLOOKUP(C525,'products '!$A$2:$H$3072,6,0)</f>
        <v>46</v>
      </c>
      <c r="T525" t="str">
        <f>VLOOKUP(C525,'products '!$A$2:$H$3072,7,0)</f>
        <v>Teal</v>
      </c>
      <c r="U525">
        <f>VLOOKUP(C525,'products '!$A$2:$H$3072,8,0)</f>
        <v>5</v>
      </c>
    </row>
    <row r="526" spans="1:21" x14ac:dyDescent="0.3">
      <c r="A526" t="s">
        <v>3943</v>
      </c>
      <c r="B526" t="s">
        <v>3294</v>
      </c>
      <c r="C526" t="s">
        <v>2650</v>
      </c>
      <c r="D526" s="1">
        <f t="shared" ca="1" si="8"/>
        <v>44612</v>
      </c>
      <c r="E526" s="1" t="str">
        <f ca="1">TEXT(Table1[[#This Row],[Date]],"mmm")</f>
        <v>Feb</v>
      </c>
      <c r="F526" s="1" t="str">
        <f ca="1">TEXT(Table1[[#This Row],[Date]],"yyyy")</f>
        <v>2022</v>
      </c>
      <c r="G526" s="2">
        <v>456</v>
      </c>
      <c r="H526" s="2">
        <v>0.46</v>
      </c>
      <c r="I526" s="2" t="str" cm="1">
        <f t="array" ref="I526">_xlfn.IFS(Table1[[#This Row],[Discount]]&lt;=0.2,"Low",Table1[[#This Row],[Discount]]&lt;=0.4,"Medium",Table1[[#This Row],[Discount]]&gt;0.4,"High")</f>
        <v>High</v>
      </c>
      <c r="J526" s="2">
        <f>Table1[[#This Row],[Original Price]]*(1-Table1[[#This Row],[Discount]])</f>
        <v>246.24</v>
      </c>
      <c r="K526">
        <f>VLOOKUP(B526,customers!$A$2:$D$101,2,0)</f>
        <v>19</v>
      </c>
      <c r="L526" t="str" cm="1">
        <f t="array" ref="L526">_xlfn.IFS(Table1[[#This Row],[Age]]&lt;=12,"Kids",Table1[[#This Row],[Age]]&lt;=19,"Teenage",Table1[[#This Row],[Age]]&lt;=29,"Young Adult",Table1[[#This Row],[Age]]&lt;=45,"Adult",Table1[[#This Row],[Age]]&gt;=46,"Senior")</f>
        <v>Teenage</v>
      </c>
      <c r="M526" t="str">
        <f>VLOOKUP(B526,customers!A$2:D$101,3,0)</f>
        <v>Hyderabad</v>
      </c>
      <c r="N526" t="str">
        <f>VLOOKUP(B526,customers!$A$2:$D$101,4,0)</f>
        <v>Telangana</v>
      </c>
      <c r="O526" t="str">
        <f>VLOOKUP(C526,'products '!$A$2:$H$3072,2,0)</f>
        <v>Men</v>
      </c>
      <c r="P526" t="str">
        <f>VLOOKUP(C526,'products '!$A$2:$H$3072,3,0)</f>
        <v>Topwear</v>
      </c>
      <c r="Q526" t="str">
        <f>VLOOKUP(C526,'products '!$A$2:$H$3072,4,0)</f>
        <v>Jackets</v>
      </c>
      <c r="R526" t="str">
        <f>VLOOKUP(C526,'products '!$A$2:$H$3072,5,0)</f>
        <v>H&amp;M</v>
      </c>
      <c r="S526">
        <f>VLOOKUP(C526,'products '!$A$2:$H$3072,6,0)</f>
        <v>44</v>
      </c>
      <c r="T526" t="str">
        <f>VLOOKUP(C526,'products '!$A$2:$H$3072,7,0)</f>
        <v>Sea Green</v>
      </c>
      <c r="U526">
        <f>VLOOKUP(C526,'products '!$A$2:$H$3072,8,0)</f>
        <v>3</v>
      </c>
    </row>
    <row r="527" spans="1:21" x14ac:dyDescent="0.3">
      <c r="A527" t="s">
        <v>3944</v>
      </c>
      <c r="B527" t="s">
        <v>3295</v>
      </c>
      <c r="C527" t="s">
        <v>2651</v>
      </c>
      <c r="D527" s="1">
        <f t="shared" ca="1" si="8"/>
        <v>44667</v>
      </c>
      <c r="E527" s="1" t="str">
        <f ca="1">TEXT(Table1[[#This Row],[Date]],"mmm")</f>
        <v>Apr</v>
      </c>
      <c r="F527" s="1" t="str">
        <f ca="1">TEXT(Table1[[#This Row],[Date]],"yyyy")</f>
        <v>2022</v>
      </c>
      <c r="G527" s="2">
        <v>963</v>
      </c>
      <c r="H527" s="2">
        <v>0.46</v>
      </c>
      <c r="I527" s="2" t="str" cm="1">
        <f t="array" ref="I527">_xlfn.IFS(Table1[[#This Row],[Discount]]&lt;=0.2,"Low",Table1[[#This Row],[Discount]]&lt;=0.4,"Medium",Table1[[#This Row],[Discount]]&gt;0.4,"High")</f>
        <v>High</v>
      </c>
      <c r="J527" s="2">
        <f>Table1[[#This Row],[Original Price]]*(1-Table1[[#This Row],[Discount]])</f>
        <v>520.02</v>
      </c>
      <c r="K527">
        <f>VLOOKUP(B527,customers!$A$2:$D$101,2,0)</f>
        <v>18</v>
      </c>
      <c r="L527" t="str" cm="1">
        <f t="array" ref="L527">_xlfn.IFS(Table1[[#This Row],[Age]]&lt;=12,"Kids",Table1[[#This Row],[Age]]&lt;=19,"Teenage",Table1[[#This Row],[Age]]&lt;=29,"Young Adult",Table1[[#This Row],[Age]]&lt;=45,"Adult",Table1[[#This Row],[Age]]&gt;=46,"Senior")</f>
        <v>Teenage</v>
      </c>
      <c r="M527" t="str">
        <f>VLOOKUP(B527,customers!A$2:D$101,3,0)</f>
        <v>Hyderabad</v>
      </c>
      <c r="N527" t="str">
        <f>VLOOKUP(B527,customers!$A$2:$D$101,4,0)</f>
        <v>Telangana</v>
      </c>
      <c r="O527" t="str">
        <f>VLOOKUP(C527,'products '!$A$2:$H$3072,2,0)</f>
        <v>Men</v>
      </c>
      <c r="P527" t="str">
        <f>VLOOKUP(C527,'products '!$A$2:$H$3072,3,0)</f>
        <v>Topwear</v>
      </c>
      <c r="Q527" t="str">
        <f>VLOOKUP(C527,'products '!$A$2:$H$3072,4,0)</f>
        <v>Jackets</v>
      </c>
      <c r="R527" t="str">
        <f>VLOOKUP(C527,'products '!$A$2:$H$3072,5,0)</f>
        <v>H&amp;M</v>
      </c>
      <c r="S527">
        <f>VLOOKUP(C527,'products '!$A$2:$H$3072,6,0)</f>
        <v>44</v>
      </c>
      <c r="T527" t="str">
        <f>VLOOKUP(C527,'products '!$A$2:$H$3072,7,0)</f>
        <v xml:space="preserve">Red </v>
      </c>
      <c r="U527">
        <f>VLOOKUP(C527,'products '!$A$2:$H$3072,8,0)</f>
        <v>5</v>
      </c>
    </row>
    <row r="528" spans="1:21" x14ac:dyDescent="0.3">
      <c r="A528" t="s">
        <v>3945</v>
      </c>
      <c r="B528" t="s">
        <v>3296</v>
      </c>
      <c r="C528" t="s">
        <v>2652</v>
      </c>
      <c r="D528" s="1">
        <f t="shared" ca="1" si="8"/>
        <v>44699</v>
      </c>
      <c r="E528" s="1" t="str">
        <f ca="1">TEXT(Table1[[#This Row],[Date]],"mmm")</f>
        <v>May</v>
      </c>
      <c r="F528" s="1" t="str">
        <f ca="1">TEXT(Table1[[#This Row],[Date]],"yyyy")</f>
        <v>2022</v>
      </c>
      <c r="G528" s="2">
        <v>234</v>
      </c>
      <c r="H528" s="2">
        <v>0.3</v>
      </c>
      <c r="I528" s="2" t="str" cm="1">
        <f t="array" ref="I528">_xlfn.IFS(Table1[[#This Row],[Discount]]&lt;=0.2,"Low",Table1[[#This Row],[Discount]]&lt;=0.4,"Medium",Table1[[#This Row],[Discount]]&gt;0.4,"High")</f>
        <v>Medium</v>
      </c>
      <c r="J528" s="2">
        <f>Table1[[#This Row],[Original Price]]*(1-Table1[[#This Row],[Discount]])</f>
        <v>163.79999999999998</v>
      </c>
      <c r="K528">
        <f>VLOOKUP(B528,customers!$A$2:$D$101,2,0)</f>
        <v>20</v>
      </c>
      <c r="L528" t="str" cm="1">
        <f t="array" ref="L528">_xlfn.IFS(Table1[[#This Row],[Age]]&lt;=12,"Kids",Table1[[#This Row],[Age]]&lt;=19,"Teenage",Table1[[#This Row],[Age]]&lt;=29,"Young Adult",Table1[[#This Row],[Age]]&lt;=45,"Adult",Table1[[#This Row],[Age]]&gt;=46,"Senior")</f>
        <v>Young Adult</v>
      </c>
      <c r="M528" t="str">
        <f>VLOOKUP(B528,customers!A$2:D$101,3,0)</f>
        <v>Hyderabad</v>
      </c>
      <c r="N528" t="str">
        <f>VLOOKUP(B528,customers!$A$2:$D$101,4,0)</f>
        <v>Telangana</v>
      </c>
      <c r="O528" t="str">
        <f>VLOOKUP(C528,'products '!$A$2:$H$3072,2,0)</f>
        <v>Men</v>
      </c>
      <c r="P528" t="str">
        <f>VLOOKUP(C528,'products '!$A$2:$H$3072,3,0)</f>
        <v>Topwear</v>
      </c>
      <c r="Q528" t="str">
        <f>VLOOKUP(C528,'products '!$A$2:$H$3072,4,0)</f>
        <v>Jackets</v>
      </c>
      <c r="R528" t="str">
        <f>VLOOKUP(C528,'products '!$A$2:$H$3072,5,0)</f>
        <v>H&amp;M</v>
      </c>
      <c r="S528">
        <f>VLOOKUP(C528,'products '!$A$2:$H$3072,6,0)</f>
        <v>44</v>
      </c>
      <c r="T528" t="str">
        <f>VLOOKUP(C528,'products '!$A$2:$H$3072,7,0)</f>
        <v>Blue</v>
      </c>
      <c r="U528">
        <f>VLOOKUP(C528,'products '!$A$2:$H$3072,8,0)</f>
        <v>5</v>
      </c>
    </row>
    <row r="529" spans="1:21" x14ac:dyDescent="0.3">
      <c r="A529" t="s">
        <v>3946</v>
      </c>
      <c r="B529" t="s">
        <v>3297</v>
      </c>
      <c r="C529" t="s">
        <v>2653</v>
      </c>
      <c r="D529" s="1">
        <f t="shared" ca="1" si="8"/>
        <v>44804</v>
      </c>
      <c r="E529" s="1" t="str">
        <f ca="1">TEXT(Table1[[#This Row],[Date]],"mmm")</f>
        <v>Aug</v>
      </c>
      <c r="F529" s="1" t="str">
        <f ca="1">TEXT(Table1[[#This Row],[Date]],"yyyy")</f>
        <v>2022</v>
      </c>
      <c r="G529" s="2">
        <v>456</v>
      </c>
      <c r="H529" s="2">
        <v>0.3</v>
      </c>
      <c r="I529" s="2" t="str" cm="1">
        <f t="array" ref="I529">_xlfn.IFS(Table1[[#This Row],[Discount]]&lt;=0.2,"Low",Table1[[#This Row],[Discount]]&lt;=0.4,"Medium",Table1[[#This Row],[Discount]]&gt;0.4,"High")</f>
        <v>Medium</v>
      </c>
      <c r="J529" s="2">
        <f>Table1[[#This Row],[Original Price]]*(1-Table1[[#This Row],[Discount]])</f>
        <v>319.2</v>
      </c>
      <c r="K529">
        <f>VLOOKUP(B529,customers!$A$2:$D$101,2,0)</f>
        <v>22</v>
      </c>
      <c r="L529" t="str" cm="1">
        <f t="array" ref="L529">_xlfn.IFS(Table1[[#This Row],[Age]]&lt;=12,"Kids",Table1[[#This Row],[Age]]&lt;=19,"Teenage",Table1[[#This Row],[Age]]&lt;=29,"Young Adult",Table1[[#This Row],[Age]]&lt;=45,"Adult",Table1[[#This Row],[Age]]&gt;=46,"Senior")</f>
        <v>Young Adult</v>
      </c>
      <c r="M529" t="str">
        <f>VLOOKUP(B529,customers!A$2:D$101,3,0)</f>
        <v>Raipur</v>
      </c>
      <c r="N529" t="str">
        <f>VLOOKUP(B529,customers!$A$2:$D$101,4,0)</f>
        <v>Chhatisgarh</v>
      </c>
      <c r="O529" t="str">
        <f>VLOOKUP(C529,'products '!$A$2:$H$3072,2,0)</f>
        <v>Men</v>
      </c>
      <c r="P529" t="str">
        <f>VLOOKUP(C529,'products '!$A$2:$H$3072,3,0)</f>
        <v>Topwear</v>
      </c>
      <c r="Q529" t="str">
        <f>VLOOKUP(C529,'products '!$A$2:$H$3072,4,0)</f>
        <v>Jackets</v>
      </c>
      <c r="R529" t="str">
        <f>VLOOKUP(C529,'products '!$A$2:$H$3072,5,0)</f>
        <v>H&amp;M</v>
      </c>
      <c r="S529">
        <f>VLOOKUP(C529,'products '!$A$2:$H$3072,6,0)</f>
        <v>36</v>
      </c>
      <c r="T529" t="str">
        <f>VLOOKUP(C529,'products '!$A$2:$H$3072,7,0)</f>
        <v>Orange</v>
      </c>
      <c r="U529">
        <f>VLOOKUP(C529,'products '!$A$2:$H$3072,8,0)</f>
        <v>4</v>
      </c>
    </row>
    <row r="530" spans="1:21" x14ac:dyDescent="0.3">
      <c r="A530" t="s">
        <v>3947</v>
      </c>
      <c r="B530" t="s">
        <v>3298</v>
      </c>
      <c r="C530" t="s">
        <v>2654</v>
      </c>
      <c r="D530" s="1">
        <f t="shared" ca="1" si="8"/>
        <v>44463</v>
      </c>
      <c r="E530" s="1" t="str">
        <f ca="1">TEXT(Table1[[#This Row],[Date]],"mmm")</f>
        <v>Sep</v>
      </c>
      <c r="F530" s="1" t="str">
        <f ca="1">TEXT(Table1[[#This Row],[Date]],"yyyy")</f>
        <v>2021</v>
      </c>
      <c r="G530" s="2">
        <v>564</v>
      </c>
      <c r="H530" s="2">
        <v>0.3</v>
      </c>
      <c r="I530" s="2" t="str" cm="1">
        <f t="array" ref="I530">_xlfn.IFS(Table1[[#This Row],[Discount]]&lt;=0.2,"Low",Table1[[#This Row],[Discount]]&lt;=0.4,"Medium",Table1[[#This Row],[Discount]]&gt;0.4,"High")</f>
        <v>Medium</v>
      </c>
      <c r="J530" s="2">
        <f>Table1[[#This Row],[Original Price]]*(1-Table1[[#This Row],[Discount]])</f>
        <v>394.79999999999995</v>
      </c>
      <c r="K530">
        <f>VLOOKUP(B530,customers!$A$2:$D$101,2,0)</f>
        <v>25</v>
      </c>
      <c r="L530" t="str" cm="1">
        <f t="array" ref="L530">_xlfn.IFS(Table1[[#This Row],[Age]]&lt;=12,"Kids",Table1[[#This Row],[Age]]&lt;=19,"Teenage",Table1[[#This Row],[Age]]&lt;=29,"Young Adult",Table1[[#This Row],[Age]]&lt;=45,"Adult",Table1[[#This Row],[Age]]&gt;=46,"Senior")</f>
        <v>Young Adult</v>
      </c>
      <c r="M530" t="str">
        <f>VLOOKUP(B530,customers!A$2:D$101,3,0)</f>
        <v>Raipur</v>
      </c>
      <c r="N530" t="str">
        <f>VLOOKUP(B530,customers!$A$2:$D$101,4,0)</f>
        <v>Chhatisgarh</v>
      </c>
      <c r="O530" t="str">
        <f>VLOOKUP(C530,'products '!$A$2:$H$3072,2,0)</f>
        <v>Men</v>
      </c>
      <c r="P530" t="str">
        <f>VLOOKUP(C530,'products '!$A$2:$H$3072,3,0)</f>
        <v>Topwear</v>
      </c>
      <c r="Q530" t="str">
        <f>VLOOKUP(C530,'products '!$A$2:$H$3072,4,0)</f>
        <v>Jackets</v>
      </c>
      <c r="R530" t="str">
        <f>VLOOKUP(C530,'products '!$A$2:$H$3072,5,0)</f>
        <v>H&amp;M</v>
      </c>
      <c r="S530">
        <f>VLOOKUP(C530,'products '!$A$2:$H$3072,6,0)</f>
        <v>36</v>
      </c>
      <c r="T530" t="str">
        <f>VLOOKUP(C530,'products '!$A$2:$H$3072,7,0)</f>
        <v>Green</v>
      </c>
      <c r="U530">
        <f>VLOOKUP(C530,'products '!$A$2:$H$3072,8,0)</f>
        <v>3</v>
      </c>
    </row>
    <row r="531" spans="1:21" x14ac:dyDescent="0.3">
      <c r="A531" t="s">
        <v>3948</v>
      </c>
      <c r="B531" t="s">
        <v>3299</v>
      </c>
      <c r="C531" t="s">
        <v>2655</v>
      </c>
      <c r="D531" s="1">
        <f t="shared" ca="1" si="8"/>
        <v>44484</v>
      </c>
      <c r="E531" s="1" t="str">
        <f ca="1">TEXT(Table1[[#This Row],[Date]],"mmm")</f>
        <v>Oct</v>
      </c>
      <c r="F531" s="1" t="str">
        <f ca="1">TEXT(Table1[[#This Row],[Date]],"yyyy")</f>
        <v>2021</v>
      </c>
      <c r="G531" s="2">
        <v>634</v>
      </c>
      <c r="H531" s="2">
        <v>0.3</v>
      </c>
      <c r="I531" s="2" t="str" cm="1">
        <f t="array" ref="I531">_xlfn.IFS(Table1[[#This Row],[Discount]]&lt;=0.2,"Low",Table1[[#This Row],[Discount]]&lt;=0.4,"Medium",Table1[[#This Row],[Discount]]&gt;0.4,"High")</f>
        <v>Medium</v>
      </c>
      <c r="J531" s="2">
        <f>Table1[[#This Row],[Original Price]]*(1-Table1[[#This Row],[Discount]])</f>
        <v>443.79999999999995</v>
      </c>
      <c r="K531">
        <f>VLOOKUP(B531,customers!$A$2:$D$101,2,0)</f>
        <v>27</v>
      </c>
      <c r="L531" t="str" cm="1">
        <f t="array" ref="L531">_xlfn.IFS(Table1[[#This Row],[Age]]&lt;=12,"Kids",Table1[[#This Row],[Age]]&lt;=19,"Teenage",Table1[[#This Row],[Age]]&lt;=29,"Young Adult",Table1[[#This Row],[Age]]&lt;=45,"Adult",Table1[[#This Row],[Age]]&gt;=46,"Senior")</f>
        <v>Young Adult</v>
      </c>
      <c r="M531" t="str">
        <f>VLOOKUP(B531,customers!A$2:D$101,3,0)</f>
        <v>Ahmedabad</v>
      </c>
      <c r="N531" t="str">
        <f>VLOOKUP(B531,customers!$A$2:$D$101,4,0)</f>
        <v>Gujrat</v>
      </c>
      <c r="O531" t="str">
        <f>VLOOKUP(C531,'products '!$A$2:$H$3072,2,0)</f>
        <v>Men</v>
      </c>
      <c r="P531" t="str">
        <f>VLOOKUP(C531,'products '!$A$2:$H$3072,3,0)</f>
        <v>Topwear</v>
      </c>
      <c r="Q531" t="str">
        <f>VLOOKUP(C531,'products '!$A$2:$H$3072,4,0)</f>
        <v>Jackets</v>
      </c>
      <c r="R531" t="str">
        <f>VLOOKUP(C531,'products '!$A$2:$H$3072,5,0)</f>
        <v>H&amp;M</v>
      </c>
      <c r="S531">
        <f>VLOOKUP(C531,'products '!$A$2:$H$3072,6,0)</f>
        <v>36</v>
      </c>
      <c r="T531" t="str">
        <f>VLOOKUP(C531,'products '!$A$2:$H$3072,7,0)</f>
        <v>Purple</v>
      </c>
      <c r="U531">
        <f>VLOOKUP(C531,'products '!$A$2:$H$3072,8,0)</f>
        <v>3</v>
      </c>
    </row>
    <row r="532" spans="1:21" x14ac:dyDescent="0.3">
      <c r="A532" t="s">
        <v>3949</v>
      </c>
      <c r="B532" t="s">
        <v>3300</v>
      </c>
      <c r="C532" t="s">
        <v>2656</v>
      </c>
      <c r="D532" s="1">
        <f t="shared" ca="1" si="8"/>
        <v>44832</v>
      </c>
      <c r="E532" s="1" t="str">
        <f ca="1">TEXT(Table1[[#This Row],[Date]],"mmm")</f>
        <v>Sep</v>
      </c>
      <c r="F532" s="1" t="str">
        <f ca="1">TEXT(Table1[[#This Row],[Date]],"yyyy")</f>
        <v>2022</v>
      </c>
      <c r="G532" s="2">
        <v>236</v>
      </c>
      <c r="H532" s="2">
        <v>0.3</v>
      </c>
      <c r="I532" s="2" t="str" cm="1">
        <f t="array" ref="I532">_xlfn.IFS(Table1[[#This Row],[Discount]]&lt;=0.2,"Low",Table1[[#This Row],[Discount]]&lt;=0.4,"Medium",Table1[[#This Row],[Discount]]&gt;0.4,"High")</f>
        <v>Medium</v>
      </c>
      <c r="J532" s="2">
        <f>Table1[[#This Row],[Original Price]]*(1-Table1[[#This Row],[Discount]])</f>
        <v>165.2</v>
      </c>
      <c r="K532">
        <f>VLOOKUP(B532,customers!$A$2:$D$101,2,0)</f>
        <v>29</v>
      </c>
      <c r="L532" t="str" cm="1">
        <f t="array" ref="L532">_xlfn.IFS(Table1[[#This Row],[Age]]&lt;=12,"Kids",Table1[[#This Row],[Age]]&lt;=19,"Teenage",Table1[[#This Row],[Age]]&lt;=29,"Young Adult",Table1[[#This Row],[Age]]&lt;=45,"Adult",Table1[[#This Row],[Age]]&gt;=46,"Senior")</f>
        <v>Young Adult</v>
      </c>
      <c r="M532" t="str">
        <f>VLOOKUP(B532,customers!A$2:D$101,3,0)</f>
        <v>Ahmedabad</v>
      </c>
      <c r="N532" t="str">
        <f>VLOOKUP(B532,customers!$A$2:$D$101,4,0)</f>
        <v>Gujrat</v>
      </c>
      <c r="O532" t="str">
        <f>VLOOKUP(C532,'products '!$A$2:$H$3072,2,0)</f>
        <v>Men</v>
      </c>
      <c r="P532" t="str">
        <f>VLOOKUP(C532,'products '!$A$2:$H$3072,3,0)</f>
        <v>Topwear</v>
      </c>
      <c r="Q532" t="str">
        <f>VLOOKUP(C532,'products '!$A$2:$H$3072,4,0)</f>
        <v>Jackets</v>
      </c>
      <c r="R532" t="str">
        <f>VLOOKUP(C532,'products '!$A$2:$H$3072,5,0)</f>
        <v>Puma</v>
      </c>
      <c r="S532">
        <f>VLOOKUP(C532,'products '!$A$2:$H$3072,6,0)</f>
        <v>36</v>
      </c>
      <c r="T532" t="str">
        <f>VLOOKUP(C532,'products '!$A$2:$H$3072,7,0)</f>
        <v>White</v>
      </c>
      <c r="U532">
        <f>VLOOKUP(C532,'products '!$A$2:$H$3072,8,0)</f>
        <v>3</v>
      </c>
    </row>
    <row r="533" spans="1:21" x14ac:dyDescent="0.3">
      <c r="A533" t="s">
        <v>3950</v>
      </c>
      <c r="B533" t="s">
        <v>3301</v>
      </c>
      <c r="C533" t="s">
        <v>2657</v>
      </c>
      <c r="D533" s="1">
        <f t="shared" ca="1" si="8"/>
        <v>44544</v>
      </c>
      <c r="E533" s="1" t="str">
        <f ca="1">TEXT(Table1[[#This Row],[Date]],"mmm")</f>
        <v>Dec</v>
      </c>
      <c r="F533" s="1" t="str">
        <f ca="1">TEXT(Table1[[#This Row],[Date]],"yyyy")</f>
        <v>2021</v>
      </c>
      <c r="G533" s="2">
        <v>2245</v>
      </c>
      <c r="H533" s="2">
        <v>0.35</v>
      </c>
      <c r="I533" s="2" t="str" cm="1">
        <f t="array" ref="I533">_xlfn.IFS(Table1[[#This Row],[Discount]]&lt;=0.2,"Low",Table1[[#This Row],[Discount]]&lt;=0.4,"Medium",Table1[[#This Row],[Discount]]&gt;0.4,"High")</f>
        <v>Medium</v>
      </c>
      <c r="J533" s="2">
        <f>Table1[[#This Row],[Original Price]]*(1-Table1[[#This Row],[Discount]])</f>
        <v>1459.25</v>
      </c>
      <c r="K533">
        <f>VLOOKUP(B533,customers!$A$2:$D$101,2,0)</f>
        <v>23</v>
      </c>
      <c r="L533" t="str" cm="1">
        <f t="array" ref="L533">_xlfn.IFS(Table1[[#This Row],[Age]]&lt;=12,"Kids",Table1[[#This Row],[Age]]&lt;=19,"Teenage",Table1[[#This Row],[Age]]&lt;=29,"Young Adult",Table1[[#This Row],[Age]]&lt;=45,"Adult",Table1[[#This Row],[Age]]&gt;=46,"Senior")</f>
        <v>Young Adult</v>
      </c>
      <c r="M533" t="str">
        <f>VLOOKUP(B533,customers!A$2:D$101,3,0)</f>
        <v>Ahmedabad</v>
      </c>
      <c r="N533" t="str">
        <f>VLOOKUP(B533,customers!$A$2:$D$101,4,0)</f>
        <v>Gujrat</v>
      </c>
      <c r="O533" t="str">
        <f>VLOOKUP(C533,'products '!$A$2:$H$3072,2,0)</f>
        <v>Men</v>
      </c>
      <c r="P533" t="str">
        <f>VLOOKUP(C533,'products '!$A$2:$H$3072,3,0)</f>
        <v>Topwear</v>
      </c>
      <c r="Q533" t="str">
        <f>VLOOKUP(C533,'products '!$A$2:$H$3072,4,0)</f>
        <v>Jackets</v>
      </c>
      <c r="R533" t="str">
        <f>VLOOKUP(C533,'products '!$A$2:$H$3072,5,0)</f>
        <v>Puma</v>
      </c>
      <c r="S533">
        <f>VLOOKUP(C533,'products '!$A$2:$H$3072,6,0)</f>
        <v>38</v>
      </c>
      <c r="T533" t="str">
        <f>VLOOKUP(C533,'products '!$A$2:$H$3072,7,0)</f>
        <v>Off white</v>
      </c>
      <c r="U533">
        <f>VLOOKUP(C533,'products '!$A$2:$H$3072,8,0)</f>
        <v>3</v>
      </c>
    </row>
    <row r="534" spans="1:21" x14ac:dyDescent="0.3">
      <c r="A534" t="s">
        <v>3951</v>
      </c>
      <c r="B534" t="s">
        <v>3302</v>
      </c>
      <c r="C534" t="s">
        <v>2658</v>
      </c>
      <c r="D534" s="1">
        <f t="shared" ca="1" si="8"/>
        <v>44849</v>
      </c>
      <c r="E534" s="1" t="str">
        <f ca="1">TEXT(Table1[[#This Row],[Date]],"mmm")</f>
        <v>Oct</v>
      </c>
      <c r="F534" s="1" t="str">
        <f ca="1">TEXT(Table1[[#This Row],[Date]],"yyyy")</f>
        <v>2022</v>
      </c>
      <c r="G534" s="2">
        <v>2235</v>
      </c>
      <c r="H534" s="2">
        <v>0.35</v>
      </c>
      <c r="I534" s="2" t="str" cm="1">
        <f t="array" ref="I534">_xlfn.IFS(Table1[[#This Row],[Discount]]&lt;=0.2,"Low",Table1[[#This Row],[Discount]]&lt;=0.4,"Medium",Table1[[#This Row],[Discount]]&gt;0.4,"High")</f>
        <v>Medium</v>
      </c>
      <c r="J534" s="2">
        <f>Table1[[#This Row],[Original Price]]*(1-Table1[[#This Row],[Discount]])</f>
        <v>1452.75</v>
      </c>
      <c r="K534">
        <f>VLOOKUP(B534,customers!$A$2:$D$101,2,0)</f>
        <v>25</v>
      </c>
      <c r="L534" t="str" cm="1">
        <f t="array" ref="L534">_xlfn.IFS(Table1[[#This Row],[Age]]&lt;=12,"Kids",Table1[[#This Row],[Age]]&lt;=19,"Teenage",Table1[[#This Row],[Age]]&lt;=29,"Young Adult",Table1[[#This Row],[Age]]&lt;=45,"Adult",Table1[[#This Row],[Age]]&gt;=46,"Senior")</f>
        <v>Young Adult</v>
      </c>
      <c r="M534" t="str">
        <f>VLOOKUP(B534,customers!A$2:D$101,3,0)</f>
        <v>Ahmedabad</v>
      </c>
      <c r="N534" t="str">
        <f>VLOOKUP(B534,customers!$A$2:$D$101,4,0)</f>
        <v>Gujrat</v>
      </c>
      <c r="O534" t="str">
        <f>VLOOKUP(C534,'products '!$A$2:$H$3072,2,0)</f>
        <v>Men</v>
      </c>
      <c r="P534" t="str">
        <f>VLOOKUP(C534,'products '!$A$2:$H$3072,3,0)</f>
        <v>Topwear</v>
      </c>
      <c r="Q534" t="str">
        <f>VLOOKUP(C534,'products '!$A$2:$H$3072,4,0)</f>
        <v>Jackets</v>
      </c>
      <c r="R534" t="str">
        <f>VLOOKUP(C534,'products '!$A$2:$H$3072,5,0)</f>
        <v>Puma</v>
      </c>
      <c r="S534">
        <f>VLOOKUP(C534,'products '!$A$2:$H$3072,6,0)</f>
        <v>38</v>
      </c>
      <c r="T534" t="str">
        <f>VLOOKUP(C534,'products '!$A$2:$H$3072,7,0)</f>
        <v>Sea Green</v>
      </c>
      <c r="U534">
        <f>VLOOKUP(C534,'products '!$A$2:$H$3072,8,0)</f>
        <v>4</v>
      </c>
    </row>
    <row r="535" spans="1:21" x14ac:dyDescent="0.3">
      <c r="A535" t="s">
        <v>3952</v>
      </c>
      <c r="B535" t="s">
        <v>3303</v>
      </c>
      <c r="C535" t="s">
        <v>2659</v>
      </c>
      <c r="D535" s="1">
        <f t="shared" ca="1" si="8"/>
        <v>44344</v>
      </c>
      <c r="E535" s="1" t="str">
        <f ca="1">TEXT(Table1[[#This Row],[Date]],"mmm")</f>
        <v>May</v>
      </c>
      <c r="F535" s="1" t="str">
        <f ca="1">TEXT(Table1[[#This Row],[Date]],"yyyy")</f>
        <v>2021</v>
      </c>
      <c r="G535" s="2">
        <v>2145</v>
      </c>
      <c r="H535" s="2">
        <v>0.35</v>
      </c>
      <c r="I535" s="2" t="str" cm="1">
        <f t="array" ref="I535">_xlfn.IFS(Table1[[#This Row],[Discount]]&lt;=0.2,"Low",Table1[[#This Row],[Discount]]&lt;=0.4,"Medium",Table1[[#This Row],[Discount]]&gt;0.4,"High")</f>
        <v>Medium</v>
      </c>
      <c r="J535" s="2">
        <f>Table1[[#This Row],[Original Price]]*(1-Table1[[#This Row],[Discount]])</f>
        <v>1394.25</v>
      </c>
      <c r="K535">
        <f>VLOOKUP(B535,customers!$A$2:$D$101,2,0)</f>
        <v>24</v>
      </c>
      <c r="L535" t="str" cm="1">
        <f t="array" ref="L535">_xlfn.IFS(Table1[[#This Row],[Age]]&lt;=12,"Kids",Table1[[#This Row],[Age]]&lt;=19,"Teenage",Table1[[#This Row],[Age]]&lt;=29,"Young Adult",Table1[[#This Row],[Age]]&lt;=45,"Adult",Table1[[#This Row],[Age]]&gt;=46,"Senior")</f>
        <v>Young Adult</v>
      </c>
      <c r="M535" t="str">
        <f>VLOOKUP(B535,customers!A$2:D$101,3,0)</f>
        <v>Ahmedabad</v>
      </c>
      <c r="N535" t="str">
        <f>VLOOKUP(B535,customers!$A$2:$D$101,4,0)</f>
        <v>Gujrat</v>
      </c>
      <c r="O535" t="str">
        <f>VLOOKUP(C535,'products '!$A$2:$H$3072,2,0)</f>
        <v>Men</v>
      </c>
      <c r="P535" t="str">
        <f>VLOOKUP(C535,'products '!$A$2:$H$3072,3,0)</f>
        <v>Topwear</v>
      </c>
      <c r="Q535" t="str">
        <f>VLOOKUP(C535,'products '!$A$2:$H$3072,4,0)</f>
        <v>Jackets</v>
      </c>
      <c r="R535" t="str">
        <f>VLOOKUP(C535,'products '!$A$2:$H$3072,5,0)</f>
        <v>Puma</v>
      </c>
      <c r="S535">
        <f>VLOOKUP(C535,'products '!$A$2:$H$3072,6,0)</f>
        <v>38</v>
      </c>
      <c r="T535" t="str">
        <f>VLOOKUP(C535,'products '!$A$2:$H$3072,7,0)</f>
        <v>Green</v>
      </c>
      <c r="U535">
        <f>VLOOKUP(C535,'products '!$A$2:$H$3072,8,0)</f>
        <v>4</v>
      </c>
    </row>
    <row r="536" spans="1:21" x14ac:dyDescent="0.3">
      <c r="A536" t="s">
        <v>3953</v>
      </c>
      <c r="B536" t="s">
        <v>3304</v>
      </c>
      <c r="C536" t="s">
        <v>2660</v>
      </c>
      <c r="D536" s="1">
        <f t="shared" ca="1" si="8"/>
        <v>44899</v>
      </c>
      <c r="E536" s="1" t="str">
        <f ca="1">TEXT(Table1[[#This Row],[Date]],"mmm")</f>
        <v>Dec</v>
      </c>
      <c r="F536" s="1" t="str">
        <f ca="1">TEXT(Table1[[#This Row],[Date]],"yyyy")</f>
        <v>2022</v>
      </c>
      <c r="G536" s="2">
        <v>2145</v>
      </c>
      <c r="H536" s="2">
        <v>0.35</v>
      </c>
      <c r="I536" s="2" t="str" cm="1">
        <f t="array" ref="I536">_xlfn.IFS(Table1[[#This Row],[Discount]]&lt;=0.2,"Low",Table1[[#This Row],[Discount]]&lt;=0.4,"Medium",Table1[[#This Row],[Discount]]&gt;0.4,"High")</f>
        <v>Medium</v>
      </c>
      <c r="J536" s="2">
        <f>Table1[[#This Row],[Original Price]]*(1-Table1[[#This Row],[Discount]])</f>
        <v>1394.25</v>
      </c>
      <c r="K536">
        <f>VLOOKUP(B536,customers!$A$2:$D$101,2,0)</f>
        <v>15</v>
      </c>
      <c r="L536" t="str" cm="1">
        <f t="array" ref="L536">_xlfn.IFS(Table1[[#This Row],[Age]]&lt;=12,"Kids",Table1[[#This Row],[Age]]&lt;=19,"Teenage",Table1[[#This Row],[Age]]&lt;=29,"Young Adult",Table1[[#This Row],[Age]]&lt;=45,"Adult",Table1[[#This Row],[Age]]&gt;=46,"Senior")</f>
        <v>Teenage</v>
      </c>
      <c r="M536" t="str">
        <f>VLOOKUP(B536,customers!A$2:D$101,3,0)</f>
        <v>Ahmedabad</v>
      </c>
      <c r="N536" t="str">
        <f>VLOOKUP(B536,customers!$A$2:$D$101,4,0)</f>
        <v>Gujrat</v>
      </c>
      <c r="O536" t="str">
        <f>VLOOKUP(C536,'products '!$A$2:$H$3072,2,0)</f>
        <v>Men</v>
      </c>
      <c r="P536" t="str">
        <f>VLOOKUP(C536,'products '!$A$2:$H$3072,3,0)</f>
        <v>Topwear</v>
      </c>
      <c r="Q536" t="str">
        <f>VLOOKUP(C536,'products '!$A$2:$H$3072,4,0)</f>
        <v>Jackets</v>
      </c>
      <c r="R536" t="str">
        <f>VLOOKUP(C536,'products '!$A$2:$H$3072,5,0)</f>
        <v>Puma</v>
      </c>
      <c r="S536">
        <f>VLOOKUP(C536,'products '!$A$2:$H$3072,6,0)</f>
        <v>38</v>
      </c>
      <c r="T536" t="str">
        <f>VLOOKUP(C536,'products '!$A$2:$H$3072,7,0)</f>
        <v>Peach</v>
      </c>
      <c r="U536">
        <f>VLOOKUP(C536,'products '!$A$2:$H$3072,8,0)</f>
        <v>4</v>
      </c>
    </row>
    <row r="537" spans="1:21" x14ac:dyDescent="0.3">
      <c r="A537" t="s">
        <v>3954</v>
      </c>
      <c r="B537" t="s">
        <v>3305</v>
      </c>
      <c r="C537" t="s">
        <v>2661</v>
      </c>
      <c r="D537" s="1">
        <f t="shared" ca="1" si="8"/>
        <v>44445</v>
      </c>
      <c r="E537" s="1" t="str">
        <f ca="1">TEXT(Table1[[#This Row],[Date]],"mmm")</f>
        <v>Sep</v>
      </c>
      <c r="F537" s="1" t="str">
        <f ca="1">TEXT(Table1[[#This Row],[Date]],"yyyy")</f>
        <v>2021</v>
      </c>
      <c r="G537" s="2">
        <v>2356</v>
      </c>
      <c r="H537" s="2">
        <v>0.35</v>
      </c>
      <c r="I537" s="2" t="str" cm="1">
        <f t="array" ref="I537">_xlfn.IFS(Table1[[#This Row],[Discount]]&lt;=0.2,"Low",Table1[[#This Row],[Discount]]&lt;=0.4,"Medium",Table1[[#This Row],[Discount]]&gt;0.4,"High")</f>
        <v>Medium</v>
      </c>
      <c r="J537" s="2">
        <f>Table1[[#This Row],[Original Price]]*(1-Table1[[#This Row],[Discount]])</f>
        <v>1531.4</v>
      </c>
      <c r="K537">
        <f>VLOOKUP(B537,customers!$A$2:$D$101,2,0)</f>
        <v>19</v>
      </c>
      <c r="L537" t="str" cm="1">
        <f t="array" ref="L537">_xlfn.IFS(Table1[[#This Row],[Age]]&lt;=12,"Kids",Table1[[#This Row],[Age]]&lt;=19,"Teenage",Table1[[#This Row],[Age]]&lt;=29,"Young Adult",Table1[[#This Row],[Age]]&lt;=45,"Adult",Table1[[#This Row],[Age]]&gt;=46,"Senior")</f>
        <v>Teenage</v>
      </c>
      <c r="M537" t="str">
        <f>VLOOKUP(B537,customers!A$2:D$101,3,0)</f>
        <v>Vadodara</v>
      </c>
      <c r="N537" t="str">
        <f>VLOOKUP(B537,customers!$A$2:$D$101,4,0)</f>
        <v>Gujrat</v>
      </c>
      <c r="O537" t="str">
        <f>VLOOKUP(C537,'products '!$A$2:$H$3072,2,0)</f>
        <v>Men</v>
      </c>
      <c r="P537" t="str">
        <f>VLOOKUP(C537,'products '!$A$2:$H$3072,3,0)</f>
        <v>Topwear</v>
      </c>
      <c r="Q537" t="str">
        <f>VLOOKUP(C537,'products '!$A$2:$H$3072,4,0)</f>
        <v>Jackets</v>
      </c>
      <c r="R537" t="str">
        <f>VLOOKUP(C537,'products '!$A$2:$H$3072,5,0)</f>
        <v>Puma</v>
      </c>
      <c r="S537">
        <f>VLOOKUP(C537,'products '!$A$2:$H$3072,6,0)</f>
        <v>40</v>
      </c>
      <c r="T537" t="str">
        <f>VLOOKUP(C537,'products '!$A$2:$H$3072,7,0)</f>
        <v>Lavender</v>
      </c>
      <c r="U537">
        <f>VLOOKUP(C537,'products '!$A$2:$H$3072,8,0)</f>
        <v>4</v>
      </c>
    </row>
    <row r="538" spans="1:21" x14ac:dyDescent="0.3">
      <c r="A538" t="s">
        <v>3955</v>
      </c>
      <c r="B538" t="s">
        <v>3306</v>
      </c>
      <c r="C538" t="s">
        <v>2662</v>
      </c>
      <c r="D538" s="1">
        <f t="shared" ca="1" si="8"/>
        <v>44926</v>
      </c>
      <c r="E538" s="1" t="str">
        <f ca="1">TEXT(Table1[[#This Row],[Date]],"mmm")</f>
        <v>Dec</v>
      </c>
      <c r="F538" s="1" t="str">
        <f ca="1">TEXT(Table1[[#This Row],[Date]],"yyyy")</f>
        <v>2022</v>
      </c>
      <c r="G538" s="2">
        <v>2245</v>
      </c>
      <c r="H538" s="2">
        <v>0.35</v>
      </c>
      <c r="I538" s="2" t="str" cm="1">
        <f t="array" ref="I538">_xlfn.IFS(Table1[[#This Row],[Discount]]&lt;=0.2,"Low",Table1[[#This Row],[Discount]]&lt;=0.4,"Medium",Table1[[#This Row],[Discount]]&gt;0.4,"High")</f>
        <v>Medium</v>
      </c>
      <c r="J538" s="2">
        <f>Table1[[#This Row],[Original Price]]*(1-Table1[[#This Row],[Discount]])</f>
        <v>1459.25</v>
      </c>
      <c r="K538">
        <f>VLOOKUP(B538,customers!$A$2:$D$101,2,0)</f>
        <v>19</v>
      </c>
      <c r="L538" t="str" cm="1">
        <f t="array" ref="L538">_xlfn.IFS(Table1[[#This Row],[Age]]&lt;=12,"Kids",Table1[[#This Row],[Age]]&lt;=19,"Teenage",Table1[[#This Row],[Age]]&lt;=29,"Young Adult",Table1[[#This Row],[Age]]&lt;=45,"Adult",Table1[[#This Row],[Age]]&gt;=46,"Senior")</f>
        <v>Teenage</v>
      </c>
      <c r="M538" t="str">
        <f>VLOOKUP(B538,customers!A$2:D$101,3,0)</f>
        <v>Vadodara</v>
      </c>
      <c r="N538" t="str">
        <f>VLOOKUP(B538,customers!$A$2:$D$101,4,0)</f>
        <v>Gujrat</v>
      </c>
      <c r="O538" t="str">
        <f>VLOOKUP(C538,'products '!$A$2:$H$3072,2,0)</f>
        <v>Men</v>
      </c>
      <c r="P538" t="str">
        <f>VLOOKUP(C538,'products '!$A$2:$H$3072,3,0)</f>
        <v>Topwear</v>
      </c>
      <c r="Q538" t="str">
        <f>VLOOKUP(C538,'products '!$A$2:$H$3072,4,0)</f>
        <v>Jackets</v>
      </c>
      <c r="R538" t="str">
        <f>VLOOKUP(C538,'products '!$A$2:$H$3072,5,0)</f>
        <v>Puma</v>
      </c>
      <c r="S538">
        <f>VLOOKUP(C538,'products '!$A$2:$H$3072,6,0)</f>
        <v>40</v>
      </c>
      <c r="T538" t="str">
        <f>VLOOKUP(C538,'products '!$A$2:$H$3072,7,0)</f>
        <v>Charcoal</v>
      </c>
      <c r="U538">
        <f>VLOOKUP(C538,'products '!$A$2:$H$3072,8,0)</f>
        <v>4</v>
      </c>
    </row>
    <row r="539" spans="1:21" x14ac:dyDescent="0.3">
      <c r="A539" t="s">
        <v>3956</v>
      </c>
      <c r="B539" t="s">
        <v>3307</v>
      </c>
      <c r="C539" t="s">
        <v>2663</v>
      </c>
      <c r="D539" s="1">
        <f t="shared" ca="1" si="8"/>
        <v>44790</v>
      </c>
      <c r="E539" s="1" t="str">
        <f ca="1">TEXT(Table1[[#This Row],[Date]],"mmm")</f>
        <v>Aug</v>
      </c>
      <c r="F539" s="1" t="str">
        <f ca="1">TEXT(Table1[[#This Row],[Date]],"yyyy")</f>
        <v>2022</v>
      </c>
      <c r="G539" s="2">
        <v>2451</v>
      </c>
      <c r="H539" s="2">
        <v>0.4</v>
      </c>
      <c r="I539" s="2" t="str" cm="1">
        <f t="array" ref="I539">_xlfn.IFS(Table1[[#This Row],[Discount]]&lt;=0.2,"Low",Table1[[#This Row],[Discount]]&lt;=0.4,"Medium",Table1[[#This Row],[Discount]]&gt;0.4,"High")</f>
        <v>Medium</v>
      </c>
      <c r="J539" s="2">
        <f>Table1[[#This Row],[Original Price]]*(1-Table1[[#This Row],[Discount]])</f>
        <v>1470.6</v>
      </c>
      <c r="K539">
        <f>VLOOKUP(B539,customers!$A$2:$D$101,2,0)</f>
        <v>19</v>
      </c>
      <c r="L539" t="str" cm="1">
        <f t="array" ref="L539">_xlfn.IFS(Table1[[#This Row],[Age]]&lt;=12,"Kids",Table1[[#This Row],[Age]]&lt;=19,"Teenage",Table1[[#This Row],[Age]]&lt;=29,"Young Adult",Table1[[#This Row],[Age]]&lt;=45,"Adult",Table1[[#This Row],[Age]]&gt;=46,"Senior")</f>
        <v>Teenage</v>
      </c>
      <c r="M539" t="str">
        <f>VLOOKUP(B539,customers!A$2:D$101,3,0)</f>
        <v>Vadodara</v>
      </c>
      <c r="N539" t="str">
        <f>VLOOKUP(B539,customers!$A$2:$D$101,4,0)</f>
        <v>Gujrat</v>
      </c>
      <c r="O539" t="str">
        <f>VLOOKUP(C539,'products '!$A$2:$H$3072,2,0)</f>
        <v>Men</v>
      </c>
      <c r="P539" t="str">
        <f>VLOOKUP(C539,'products '!$A$2:$H$3072,3,0)</f>
        <v>Topwear</v>
      </c>
      <c r="Q539" t="str">
        <f>VLOOKUP(C539,'products '!$A$2:$H$3072,4,0)</f>
        <v>Jackets</v>
      </c>
      <c r="R539" t="str">
        <f>VLOOKUP(C539,'products '!$A$2:$H$3072,5,0)</f>
        <v>Puma</v>
      </c>
      <c r="S539">
        <f>VLOOKUP(C539,'products '!$A$2:$H$3072,6,0)</f>
        <v>40</v>
      </c>
      <c r="T539" t="str">
        <f>VLOOKUP(C539,'products '!$A$2:$H$3072,7,0)</f>
        <v>Beige</v>
      </c>
      <c r="U539">
        <f>VLOOKUP(C539,'products '!$A$2:$H$3072,8,0)</f>
        <v>4</v>
      </c>
    </row>
    <row r="540" spans="1:21" x14ac:dyDescent="0.3">
      <c r="A540" t="s">
        <v>3957</v>
      </c>
      <c r="B540" t="s">
        <v>3308</v>
      </c>
      <c r="C540" t="s">
        <v>2664</v>
      </c>
      <c r="D540" s="1">
        <f t="shared" ca="1" si="8"/>
        <v>44967</v>
      </c>
      <c r="E540" s="1" t="str">
        <f ca="1">TEXT(Table1[[#This Row],[Date]],"mmm")</f>
        <v>Feb</v>
      </c>
      <c r="F540" s="1" t="str">
        <f ca="1">TEXT(Table1[[#This Row],[Date]],"yyyy")</f>
        <v>2023</v>
      </c>
      <c r="G540" s="2">
        <v>2145</v>
      </c>
      <c r="H540" s="2">
        <v>0.4</v>
      </c>
      <c r="I540" s="2" t="str" cm="1">
        <f t="array" ref="I540">_xlfn.IFS(Table1[[#This Row],[Discount]]&lt;=0.2,"Low",Table1[[#This Row],[Discount]]&lt;=0.4,"Medium",Table1[[#This Row],[Discount]]&gt;0.4,"High")</f>
        <v>Medium</v>
      </c>
      <c r="J540" s="2">
        <f>Table1[[#This Row],[Original Price]]*(1-Table1[[#This Row],[Discount]])</f>
        <v>1287</v>
      </c>
      <c r="K540">
        <f>VLOOKUP(B540,customers!$A$2:$D$101,2,0)</f>
        <v>22</v>
      </c>
      <c r="L540" t="str" cm="1">
        <f t="array" ref="L540">_xlfn.IFS(Table1[[#This Row],[Age]]&lt;=12,"Kids",Table1[[#This Row],[Age]]&lt;=19,"Teenage",Table1[[#This Row],[Age]]&lt;=29,"Young Adult",Table1[[#This Row],[Age]]&lt;=45,"Adult",Table1[[#This Row],[Age]]&gt;=46,"Senior")</f>
        <v>Young Adult</v>
      </c>
      <c r="M540" t="str">
        <f>VLOOKUP(B540,customers!A$2:D$101,3,0)</f>
        <v>Vadodara</v>
      </c>
      <c r="N540" t="str">
        <f>VLOOKUP(B540,customers!$A$2:$D$101,4,0)</f>
        <v>Gujrat</v>
      </c>
      <c r="O540" t="str">
        <f>VLOOKUP(C540,'products '!$A$2:$H$3072,2,0)</f>
        <v>Men</v>
      </c>
      <c r="P540" t="str">
        <f>VLOOKUP(C540,'products '!$A$2:$H$3072,3,0)</f>
        <v>Topwear</v>
      </c>
      <c r="Q540" t="str">
        <f>VLOOKUP(C540,'products '!$A$2:$H$3072,4,0)</f>
        <v>Jackets</v>
      </c>
      <c r="R540" t="str">
        <f>VLOOKUP(C540,'products '!$A$2:$H$3072,5,0)</f>
        <v>Puma</v>
      </c>
      <c r="S540">
        <f>VLOOKUP(C540,'products '!$A$2:$H$3072,6,0)</f>
        <v>42</v>
      </c>
      <c r="T540" t="str">
        <f>VLOOKUP(C540,'products '!$A$2:$H$3072,7,0)</f>
        <v>Cream</v>
      </c>
      <c r="U540">
        <f>VLOOKUP(C540,'products '!$A$2:$H$3072,8,0)</f>
        <v>4</v>
      </c>
    </row>
    <row r="541" spans="1:21" x14ac:dyDescent="0.3">
      <c r="A541" t="s">
        <v>3958</v>
      </c>
      <c r="B541" t="s">
        <v>3309</v>
      </c>
      <c r="C541" t="s">
        <v>2665</v>
      </c>
      <c r="D541" s="1">
        <f t="shared" ca="1" si="8"/>
        <v>44797</v>
      </c>
      <c r="E541" s="1" t="str">
        <f ca="1">TEXT(Table1[[#This Row],[Date]],"mmm")</f>
        <v>Aug</v>
      </c>
      <c r="F541" s="1" t="str">
        <f ca="1">TEXT(Table1[[#This Row],[Date]],"yyyy")</f>
        <v>2022</v>
      </c>
      <c r="G541" s="2">
        <v>2245</v>
      </c>
      <c r="H541" s="2">
        <v>0.15</v>
      </c>
      <c r="I541" s="2" t="str" cm="1">
        <f t="array" ref="I541">_xlfn.IFS(Table1[[#This Row],[Discount]]&lt;=0.2,"Low",Table1[[#This Row],[Discount]]&lt;=0.4,"Medium",Table1[[#This Row],[Discount]]&gt;0.4,"High")</f>
        <v>Low</v>
      </c>
      <c r="J541" s="2">
        <f>Table1[[#This Row],[Original Price]]*(1-Table1[[#This Row],[Discount]])</f>
        <v>1908.25</v>
      </c>
      <c r="K541">
        <f>VLOOKUP(B541,customers!$A$2:$D$101,2,0)</f>
        <v>22</v>
      </c>
      <c r="L541" t="str" cm="1">
        <f t="array" ref="L541">_xlfn.IFS(Table1[[#This Row],[Age]]&lt;=12,"Kids",Table1[[#This Row],[Age]]&lt;=19,"Teenage",Table1[[#This Row],[Age]]&lt;=29,"Young Adult",Table1[[#This Row],[Age]]&lt;=45,"Adult",Table1[[#This Row],[Age]]&gt;=46,"Senior")</f>
        <v>Young Adult</v>
      </c>
      <c r="M541" t="str">
        <f>VLOOKUP(B541,customers!A$2:D$101,3,0)</f>
        <v>Vadodara</v>
      </c>
      <c r="N541" t="str">
        <f>VLOOKUP(B541,customers!$A$2:$D$101,4,0)</f>
        <v>Gujrat</v>
      </c>
      <c r="O541" t="str">
        <f>VLOOKUP(C541,'products '!$A$2:$H$3072,2,0)</f>
        <v>Men</v>
      </c>
      <c r="P541" t="str">
        <f>VLOOKUP(C541,'products '!$A$2:$H$3072,3,0)</f>
        <v>Topwear</v>
      </c>
      <c r="Q541" t="str">
        <f>VLOOKUP(C541,'products '!$A$2:$H$3072,4,0)</f>
        <v>Jackets</v>
      </c>
      <c r="R541" t="str">
        <f>VLOOKUP(C541,'products '!$A$2:$H$3072,5,0)</f>
        <v>Puma</v>
      </c>
      <c r="S541">
        <f>VLOOKUP(C541,'products '!$A$2:$H$3072,6,0)</f>
        <v>42</v>
      </c>
      <c r="T541" t="str">
        <f>VLOOKUP(C541,'products '!$A$2:$H$3072,7,0)</f>
        <v>Off white</v>
      </c>
      <c r="U541">
        <f>VLOOKUP(C541,'products '!$A$2:$H$3072,8,0)</f>
        <v>4</v>
      </c>
    </row>
    <row r="542" spans="1:21" x14ac:dyDescent="0.3">
      <c r="A542" t="s">
        <v>3959</v>
      </c>
      <c r="B542" t="s">
        <v>3310</v>
      </c>
      <c r="C542" t="s">
        <v>2666</v>
      </c>
      <c r="D542" s="1">
        <f t="shared" ca="1" si="8"/>
        <v>44546</v>
      </c>
      <c r="E542" s="1" t="str">
        <f ca="1">TEXT(Table1[[#This Row],[Date]],"mmm")</f>
        <v>Dec</v>
      </c>
      <c r="F542" s="1" t="str">
        <f ca="1">TEXT(Table1[[#This Row],[Date]],"yyyy")</f>
        <v>2021</v>
      </c>
      <c r="G542" s="2">
        <v>2698</v>
      </c>
      <c r="H542" s="2">
        <v>0.15</v>
      </c>
      <c r="I542" s="2" t="str" cm="1">
        <f t="array" ref="I542">_xlfn.IFS(Table1[[#This Row],[Discount]]&lt;=0.2,"Low",Table1[[#This Row],[Discount]]&lt;=0.4,"Medium",Table1[[#This Row],[Discount]]&gt;0.4,"High")</f>
        <v>Low</v>
      </c>
      <c r="J542" s="2">
        <f>Table1[[#This Row],[Original Price]]*(1-Table1[[#This Row],[Discount]])</f>
        <v>2293.2999999999997</v>
      </c>
      <c r="K542">
        <f>VLOOKUP(B542,customers!$A$2:$D$101,2,0)</f>
        <v>22</v>
      </c>
      <c r="L542" t="str" cm="1">
        <f t="array" ref="L542">_xlfn.IFS(Table1[[#This Row],[Age]]&lt;=12,"Kids",Table1[[#This Row],[Age]]&lt;=19,"Teenage",Table1[[#This Row],[Age]]&lt;=29,"Young Adult",Table1[[#This Row],[Age]]&lt;=45,"Adult",Table1[[#This Row],[Age]]&gt;=46,"Senior")</f>
        <v>Young Adult</v>
      </c>
      <c r="M542" t="str">
        <f>VLOOKUP(B542,customers!A$2:D$101,3,0)</f>
        <v>Surat</v>
      </c>
      <c r="N542" t="str">
        <f>VLOOKUP(B542,customers!$A$2:$D$101,4,0)</f>
        <v>Gujrat</v>
      </c>
      <c r="O542" t="str">
        <f>VLOOKUP(C542,'products '!$A$2:$H$3072,2,0)</f>
        <v>Men</v>
      </c>
      <c r="P542" t="str">
        <f>VLOOKUP(C542,'products '!$A$2:$H$3072,3,0)</f>
        <v>Topwear</v>
      </c>
      <c r="Q542" t="str">
        <f>VLOOKUP(C542,'products '!$A$2:$H$3072,4,0)</f>
        <v>Jackets</v>
      </c>
      <c r="R542" t="str">
        <f>VLOOKUP(C542,'products '!$A$2:$H$3072,5,0)</f>
        <v>Puma</v>
      </c>
      <c r="S542">
        <f>VLOOKUP(C542,'products '!$A$2:$H$3072,6,0)</f>
        <v>42</v>
      </c>
      <c r="T542" t="str">
        <f>VLOOKUP(C542,'products '!$A$2:$H$3072,7,0)</f>
        <v>Brown</v>
      </c>
      <c r="U542">
        <f>VLOOKUP(C542,'products '!$A$2:$H$3072,8,0)</f>
        <v>4</v>
      </c>
    </row>
    <row r="543" spans="1:21" x14ac:dyDescent="0.3">
      <c r="A543" t="s">
        <v>3960</v>
      </c>
      <c r="B543" t="s">
        <v>3311</v>
      </c>
      <c r="C543" t="s">
        <v>2667</v>
      </c>
      <c r="D543" s="1">
        <f t="shared" ca="1" si="8"/>
        <v>44940</v>
      </c>
      <c r="E543" s="1" t="str">
        <f ca="1">TEXT(Table1[[#This Row],[Date]],"mmm")</f>
        <v>Jan</v>
      </c>
      <c r="F543" s="1" t="str">
        <f ca="1">TEXT(Table1[[#This Row],[Date]],"yyyy")</f>
        <v>2023</v>
      </c>
      <c r="G543" s="2">
        <v>1215</v>
      </c>
      <c r="H543" s="2">
        <v>0.15</v>
      </c>
      <c r="I543" s="2" t="str" cm="1">
        <f t="array" ref="I543">_xlfn.IFS(Table1[[#This Row],[Discount]]&lt;=0.2,"Low",Table1[[#This Row],[Discount]]&lt;=0.4,"Medium",Table1[[#This Row],[Discount]]&gt;0.4,"High")</f>
        <v>Low</v>
      </c>
      <c r="J543" s="2">
        <f>Table1[[#This Row],[Original Price]]*(1-Table1[[#This Row],[Discount]])</f>
        <v>1032.75</v>
      </c>
      <c r="K543">
        <f>VLOOKUP(B543,customers!$A$2:$D$101,2,0)</f>
        <v>22</v>
      </c>
      <c r="L543" t="str" cm="1">
        <f t="array" ref="L543">_xlfn.IFS(Table1[[#This Row],[Age]]&lt;=12,"Kids",Table1[[#This Row],[Age]]&lt;=19,"Teenage",Table1[[#This Row],[Age]]&lt;=29,"Young Adult",Table1[[#This Row],[Age]]&lt;=45,"Adult",Table1[[#This Row],[Age]]&gt;=46,"Senior")</f>
        <v>Young Adult</v>
      </c>
      <c r="M543" t="str">
        <f>VLOOKUP(B543,customers!A$2:D$101,3,0)</f>
        <v>Surat</v>
      </c>
      <c r="N543" t="str">
        <f>VLOOKUP(B543,customers!$A$2:$D$101,4,0)</f>
        <v>Gujrat</v>
      </c>
      <c r="O543" t="str">
        <f>VLOOKUP(C543,'products '!$A$2:$H$3072,2,0)</f>
        <v>Men</v>
      </c>
      <c r="P543" t="str">
        <f>VLOOKUP(C543,'products '!$A$2:$H$3072,3,0)</f>
        <v>Topwear</v>
      </c>
      <c r="Q543" t="str">
        <f>VLOOKUP(C543,'products '!$A$2:$H$3072,4,0)</f>
        <v>Jackets</v>
      </c>
      <c r="R543" t="str">
        <f>VLOOKUP(C543,'products '!$A$2:$H$3072,5,0)</f>
        <v>Puma</v>
      </c>
      <c r="S543">
        <f>VLOOKUP(C543,'products '!$A$2:$H$3072,6,0)</f>
        <v>42</v>
      </c>
      <c r="T543" t="str">
        <f>VLOOKUP(C543,'products '!$A$2:$H$3072,7,0)</f>
        <v>Mustard</v>
      </c>
      <c r="U543">
        <f>VLOOKUP(C543,'products '!$A$2:$H$3072,8,0)</f>
        <v>4</v>
      </c>
    </row>
    <row r="544" spans="1:21" x14ac:dyDescent="0.3">
      <c r="A544" t="s">
        <v>3961</v>
      </c>
      <c r="B544" t="s">
        <v>3312</v>
      </c>
      <c r="C544" t="s">
        <v>2668</v>
      </c>
      <c r="D544" s="1">
        <f t="shared" ca="1" si="8"/>
        <v>44751</v>
      </c>
      <c r="E544" s="1" t="str">
        <f ca="1">TEXT(Table1[[#This Row],[Date]],"mmm")</f>
        <v>Jul</v>
      </c>
      <c r="F544" s="1" t="str">
        <f ca="1">TEXT(Table1[[#This Row],[Date]],"yyyy")</f>
        <v>2022</v>
      </c>
      <c r="G544" s="2">
        <v>2245</v>
      </c>
      <c r="H544" s="2">
        <v>0.35</v>
      </c>
      <c r="I544" s="2" t="str" cm="1">
        <f t="array" ref="I544">_xlfn.IFS(Table1[[#This Row],[Discount]]&lt;=0.2,"Low",Table1[[#This Row],[Discount]]&lt;=0.4,"Medium",Table1[[#This Row],[Discount]]&gt;0.4,"High")</f>
        <v>Medium</v>
      </c>
      <c r="J544" s="2">
        <f>Table1[[#This Row],[Original Price]]*(1-Table1[[#This Row],[Discount]])</f>
        <v>1459.25</v>
      </c>
      <c r="K544">
        <f>VLOOKUP(B544,customers!$A$2:$D$101,2,0)</f>
        <v>29</v>
      </c>
      <c r="L544" t="str" cm="1">
        <f t="array" ref="L544">_xlfn.IFS(Table1[[#This Row],[Age]]&lt;=12,"Kids",Table1[[#This Row],[Age]]&lt;=19,"Teenage",Table1[[#This Row],[Age]]&lt;=29,"Young Adult",Table1[[#This Row],[Age]]&lt;=45,"Adult",Table1[[#This Row],[Age]]&gt;=46,"Senior")</f>
        <v>Young Adult</v>
      </c>
      <c r="M544" t="str">
        <f>VLOOKUP(B544,customers!A$2:D$101,3,0)</f>
        <v>Surat</v>
      </c>
      <c r="N544" t="str">
        <f>VLOOKUP(B544,customers!$A$2:$D$101,4,0)</f>
        <v>Gujrat</v>
      </c>
      <c r="O544" t="str">
        <f>VLOOKUP(C544,'products '!$A$2:$H$3072,2,0)</f>
        <v>Men</v>
      </c>
      <c r="P544" t="str">
        <f>VLOOKUP(C544,'products '!$A$2:$H$3072,3,0)</f>
        <v>Topwear</v>
      </c>
      <c r="Q544" t="str">
        <f>VLOOKUP(C544,'products '!$A$2:$H$3072,4,0)</f>
        <v>Jackets</v>
      </c>
      <c r="R544" t="str">
        <f>VLOOKUP(C544,'products '!$A$2:$H$3072,5,0)</f>
        <v>Puma</v>
      </c>
      <c r="S544">
        <f>VLOOKUP(C544,'products '!$A$2:$H$3072,6,0)</f>
        <v>42</v>
      </c>
      <c r="T544" t="str">
        <f>VLOOKUP(C544,'products '!$A$2:$H$3072,7,0)</f>
        <v>Burgundy</v>
      </c>
      <c r="U544">
        <f>VLOOKUP(C544,'products '!$A$2:$H$3072,8,0)</f>
        <v>5</v>
      </c>
    </row>
    <row r="545" spans="1:21" x14ac:dyDescent="0.3">
      <c r="A545" t="s">
        <v>3962</v>
      </c>
      <c r="B545" t="s">
        <v>3313</v>
      </c>
      <c r="C545" t="s">
        <v>2669</v>
      </c>
      <c r="D545" s="1">
        <f t="shared" ca="1" si="8"/>
        <v>44746</v>
      </c>
      <c r="E545" s="1" t="str">
        <f ca="1">TEXT(Table1[[#This Row],[Date]],"mmm")</f>
        <v>Jul</v>
      </c>
      <c r="F545" s="1" t="str">
        <f ca="1">TEXT(Table1[[#This Row],[Date]],"yyyy")</f>
        <v>2022</v>
      </c>
      <c r="G545" s="2">
        <v>1245</v>
      </c>
      <c r="H545" s="2">
        <v>0.35</v>
      </c>
      <c r="I545" s="2" t="str" cm="1">
        <f t="array" ref="I545">_xlfn.IFS(Table1[[#This Row],[Discount]]&lt;=0.2,"Low",Table1[[#This Row],[Discount]]&lt;=0.4,"Medium",Table1[[#This Row],[Discount]]&gt;0.4,"High")</f>
        <v>Medium</v>
      </c>
      <c r="J545" s="2">
        <f>Table1[[#This Row],[Original Price]]*(1-Table1[[#This Row],[Discount]])</f>
        <v>809.25</v>
      </c>
      <c r="K545">
        <f>VLOOKUP(B545,customers!$A$2:$D$101,2,0)</f>
        <v>29</v>
      </c>
      <c r="L545" t="str" cm="1">
        <f t="array" ref="L545">_xlfn.IFS(Table1[[#This Row],[Age]]&lt;=12,"Kids",Table1[[#This Row],[Age]]&lt;=19,"Teenage",Table1[[#This Row],[Age]]&lt;=29,"Young Adult",Table1[[#This Row],[Age]]&lt;=45,"Adult",Table1[[#This Row],[Age]]&gt;=46,"Senior")</f>
        <v>Young Adult</v>
      </c>
      <c r="M545" t="str">
        <f>VLOOKUP(B545,customers!A$2:D$101,3,0)</f>
        <v>Surat</v>
      </c>
      <c r="N545" t="str">
        <f>VLOOKUP(B545,customers!$A$2:$D$101,4,0)</f>
        <v>Gujrat</v>
      </c>
      <c r="O545" t="str">
        <f>VLOOKUP(C545,'products '!$A$2:$H$3072,2,0)</f>
        <v>Men</v>
      </c>
      <c r="P545" t="str">
        <f>VLOOKUP(C545,'products '!$A$2:$H$3072,3,0)</f>
        <v>Topwear</v>
      </c>
      <c r="Q545" t="str">
        <f>VLOOKUP(C545,'products '!$A$2:$H$3072,4,0)</f>
        <v>Jackets</v>
      </c>
      <c r="R545" t="str">
        <f>VLOOKUP(C545,'products '!$A$2:$H$3072,5,0)</f>
        <v>Puma</v>
      </c>
      <c r="S545">
        <f>VLOOKUP(C545,'products '!$A$2:$H$3072,6,0)</f>
        <v>42</v>
      </c>
      <c r="T545" t="str">
        <f>VLOOKUP(C545,'products '!$A$2:$H$3072,7,0)</f>
        <v>Lavender</v>
      </c>
      <c r="U545">
        <f>VLOOKUP(C545,'products '!$A$2:$H$3072,8,0)</f>
        <v>5</v>
      </c>
    </row>
    <row r="546" spans="1:21" x14ac:dyDescent="0.3">
      <c r="A546" t="s">
        <v>3963</v>
      </c>
      <c r="B546" t="s">
        <v>3314</v>
      </c>
      <c r="C546" t="s">
        <v>2670</v>
      </c>
      <c r="D546" s="1">
        <f t="shared" ca="1" si="8"/>
        <v>44679</v>
      </c>
      <c r="E546" s="1" t="str">
        <f ca="1">TEXT(Table1[[#This Row],[Date]],"mmm")</f>
        <v>Apr</v>
      </c>
      <c r="F546" s="1" t="str">
        <f ca="1">TEXT(Table1[[#This Row],[Date]],"yyyy")</f>
        <v>2022</v>
      </c>
      <c r="G546" s="2">
        <v>3456</v>
      </c>
      <c r="H546" s="2">
        <v>0.35</v>
      </c>
      <c r="I546" s="2" t="str" cm="1">
        <f t="array" ref="I546">_xlfn.IFS(Table1[[#This Row],[Discount]]&lt;=0.2,"Low",Table1[[#This Row],[Discount]]&lt;=0.4,"Medium",Table1[[#This Row],[Discount]]&gt;0.4,"High")</f>
        <v>Medium</v>
      </c>
      <c r="J546" s="2">
        <f>Table1[[#This Row],[Original Price]]*(1-Table1[[#This Row],[Discount]])</f>
        <v>2246.4</v>
      </c>
      <c r="K546">
        <f>VLOOKUP(B546,customers!$A$2:$D$101,2,0)</f>
        <v>29</v>
      </c>
      <c r="L546" t="str" cm="1">
        <f t="array" ref="L546">_xlfn.IFS(Table1[[#This Row],[Age]]&lt;=12,"Kids",Table1[[#This Row],[Age]]&lt;=19,"Teenage",Table1[[#This Row],[Age]]&lt;=29,"Young Adult",Table1[[#This Row],[Age]]&lt;=45,"Adult",Table1[[#This Row],[Age]]&gt;=46,"Senior")</f>
        <v>Young Adult</v>
      </c>
      <c r="M546" t="str">
        <f>VLOOKUP(B546,customers!A$2:D$101,3,0)</f>
        <v>Bengaluru</v>
      </c>
      <c r="N546" t="str">
        <f>VLOOKUP(B546,customers!$A$2:$D$101,4,0)</f>
        <v>Karnataka</v>
      </c>
      <c r="O546" t="str">
        <f>VLOOKUP(C546,'products '!$A$2:$H$3072,2,0)</f>
        <v>Men</v>
      </c>
      <c r="P546" t="str">
        <f>VLOOKUP(C546,'products '!$A$2:$H$3072,3,0)</f>
        <v>Topwear</v>
      </c>
      <c r="Q546" t="str">
        <f>VLOOKUP(C546,'products '!$A$2:$H$3072,4,0)</f>
        <v>Jackets</v>
      </c>
      <c r="R546" t="str">
        <f>VLOOKUP(C546,'products '!$A$2:$H$3072,5,0)</f>
        <v>Puma</v>
      </c>
      <c r="S546">
        <f>VLOOKUP(C546,'products '!$A$2:$H$3072,6,0)</f>
        <v>44</v>
      </c>
      <c r="T546" t="str">
        <f>VLOOKUP(C546,'products '!$A$2:$H$3072,7,0)</f>
        <v>Teal</v>
      </c>
      <c r="U546">
        <f>VLOOKUP(C546,'products '!$A$2:$H$3072,8,0)</f>
        <v>5</v>
      </c>
    </row>
    <row r="547" spans="1:21" x14ac:dyDescent="0.3">
      <c r="A547" t="s">
        <v>3964</v>
      </c>
      <c r="B547" t="s">
        <v>3315</v>
      </c>
      <c r="C547" t="s">
        <v>2671</v>
      </c>
      <c r="D547" s="1">
        <f t="shared" ca="1" si="8"/>
        <v>44725</v>
      </c>
      <c r="E547" s="1" t="str">
        <f ca="1">TEXT(Table1[[#This Row],[Date]],"mmm")</f>
        <v>Jun</v>
      </c>
      <c r="F547" s="1" t="str">
        <f ca="1">TEXT(Table1[[#This Row],[Date]],"yyyy")</f>
        <v>2022</v>
      </c>
      <c r="G547" s="2">
        <v>3654</v>
      </c>
      <c r="H547" s="2">
        <v>0.35</v>
      </c>
      <c r="I547" s="2" t="str" cm="1">
        <f t="array" ref="I547">_xlfn.IFS(Table1[[#This Row],[Discount]]&lt;=0.2,"Low",Table1[[#This Row],[Discount]]&lt;=0.4,"Medium",Table1[[#This Row],[Discount]]&gt;0.4,"High")</f>
        <v>Medium</v>
      </c>
      <c r="J547" s="2">
        <f>Table1[[#This Row],[Original Price]]*(1-Table1[[#This Row],[Discount]])</f>
        <v>2375.1</v>
      </c>
      <c r="K547">
        <f>VLOOKUP(B547,customers!$A$2:$D$101,2,0)</f>
        <v>29</v>
      </c>
      <c r="L547" t="str" cm="1">
        <f t="array" ref="L547">_xlfn.IFS(Table1[[#This Row],[Age]]&lt;=12,"Kids",Table1[[#This Row],[Age]]&lt;=19,"Teenage",Table1[[#This Row],[Age]]&lt;=29,"Young Adult",Table1[[#This Row],[Age]]&lt;=45,"Adult",Table1[[#This Row],[Age]]&gt;=46,"Senior")</f>
        <v>Young Adult</v>
      </c>
      <c r="M547" t="str">
        <f>VLOOKUP(B547,customers!A$2:D$101,3,0)</f>
        <v>Bengaluru</v>
      </c>
      <c r="N547" t="str">
        <f>VLOOKUP(B547,customers!$A$2:$D$101,4,0)</f>
        <v>Karnataka</v>
      </c>
      <c r="O547" t="str">
        <f>VLOOKUP(C547,'products '!$A$2:$H$3072,2,0)</f>
        <v>Men</v>
      </c>
      <c r="P547" t="str">
        <f>VLOOKUP(C547,'products '!$A$2:$H$3072,3,0)</f>
        <v>Topwear</v>
      </c>
      <c r="Q547" t="str">
        <f>VLOOKUP(C547,'products '!$A$2:$H$3072,4,0)</f>
        <v>Jackets</v>
      </c>
      <c r="R547" t="str">
        <f>VLOOKUP(C547,'products '!$A$2:$H$3072,5,0)</f>
        <v>Puma</v>
      </c>
      <c r="S547">
        <f>VLOOKUP(C547,'products '!$A$2:$H$3072,6,0)</f>
        <v>44</v>
      </c>
      <c r="T547" t="str">
        <f>VLOOKUP(C547,'products '!$A$2:$H$3072,7,0)</f>
        <v>Rust</v>
      </c>
      <c r="U547">
        <f>VLOOKUP(C547,'products '!$A$2:$H$3072,8,0)</f>
        <v>5</v>
      </c>
    </row>
    <row r="548" spans="1:21" x14ac:dyDescent="0.3">
      <c r="A548" t="s">
        <v>3965</v>
      </c>
      <c r="B548" t="s">
        <v>3316</v>
      </c>
      <c r="C548" t="s">
        <v>2672</v>
      </c>
      <c r="D548" s="1">
        <f t="shared" ca="1" si="8"/>
        <v>44258</v>
      </c>
      <c r="E548" s="1" t="str">
        <f ca="1">TEXT(Table1[[#This Row],[Date]],"mmm")</f>
        <v>Mar</v>
      </c>
      <c r="F548" s="1" t="str">
        <f ca="1">TEXT(Table1[[#This Row],[Date]],"yyyy")</f>
        <v>2021</v>
      </c>
      <c r="G548" s="2">
        <v>4563</v>
      </c>
      <c r="H548" s="2">
        <v>0.55000000000000004</v>
      </c>
      <c r="I548" s="2" t="str" cm="1">
        <f t="array" ref="I548">_xlfn.IFS(Table1[[#This Row],[Discount]]&lt;=0.2,"Low",Table1[[#This Row],[Discount]]&lt;=0.4,"Medium",Table1[[#This Row],[Discount]]&gt;0.4,"High")</f>
        <v>High</v>
      </c>
      <c r="J548" s="2">
        <f>Table1[[#This Row],[Original Price]]*(1-Table1[[#This Row],[Discount]])</f>
        <v>2053.35</v>
      </c>
      <c r="K548">
        <f>VLOOKUP(B548,customers!$A$2:$D$101,2,0)</f>
        <v>41</v>
      </c>
      <c r="L548" t="str" cm="1">
        <f t="array" ref="L548">_xlfn.IFS(Table1[[#This Row],[Age]]&lt;=12,"Kids",Table1[[#This Row],[Age]]&lt;=19,"Teenage",Table1[[#This Row],[Age]]&lt;=29,"Young Adult",Table1[[#This Row],[Age]]&lt;=45,"Adult",Table1[[#This Row],[Age]]&gt;=46,"Senior")</f>
        <v>Adult</v>
      </c>
      <c r="M548" t="str">
        <f>VLOOKUP(B548,customers!A$2:D$101,3,0)</f>
        <v>Bengaluru</v>
      </c>
      <c r="N548" t="str">
        <f>VLOOKUP(B548,customers!$A$2:$D$101,4,0)</f>
        <v>Karnataka</v>
      </c>
      <c r="O548" t="str">
        <f>VLOOKUP(C548,'products '!$A$2:$H$3072,2,0)</f>
        <v>Men</v>
      </c>
      <c r="P548" t="str">
        <f>VLOOKUP(C548,'products '!$A$2:$H$3072,3,0)</f>
        <v>Topwear</v>
      </c>
      <c r="Q548" t="str">
        <f>VLOOKUP(C548,'products '!$A$2:$H$3072,4,0)</f>
        <v>Jackets</v>
      </c>
      <c r="R548" t="str">
        <f>VLOOKUP(C548,'products '!$A$2:$H$3072,5,0)</f>
        <v>Puma</v>
      </c>
      <c r="S548">
        <f>VLOOKUP(C548,'products '!$A$2:$H$3072,6,0)</f>
        <v>44</v>
      </c>
      <c r="T548" t="str">
        <f>VLOOKUP(C548,'products '!$A$2:$H$3072,7,0)</f>
        <v>Gold</v>
      </c>
      <c r="U548">
        <f>VLOOKUP(C548,'products '!$A$2:$H$3072,8,0)</f>
        <v>4</v>
      </c>
    </row>
    <row r="549" spans="1:21" x14ac:dyDescent="0.3">
      <c r="A549" t="s">
        <v>3966</v>
      </c>
      <c r="B549" t="s">
        <v>3317</v>
      </c>
      <c r="C549" t="s">
        <v>2673</v>
      </c>
      <c r="D549" s="1">
        <f t="shared" ca="1" si="8"/>
        <v>44923</v>
      </c>
      <c r="E549" s="1" t="str">
        <f ca="1">TEXT(Table1[[#This Row],[Date]],"mmm")</f>
        <v>Dec</v>
      </c>
      <c r="F549" s="1" t="str">
        <f ca="1">TEXT(Table1[[#This Row],[Date]],"yyyy")</f>
        <v>2022</v>
      </c>
      <c r="G549" s="2">
        <v>3214</v>
      </c>
      <c r="H549" s="2">
        <v>0.55000000000000004</v>
      </c>
      <c r="I549" s="2" t="str" cm="1">
        <f t="array" ref="I549">_xlfn.IFS(Table1[[#This Row],[Discount]]&lt;=0.2,"Low",Table1[[#This Row],[Discount]]&lt;=0.4,"Medium",Table1[[#This Row],[Discount]]&gt;0.4,"High")</f>
        <v>High</v>
      </c>
      <c r="J549" s="2">
        <f>Table1[[#This Row],[Original Price]]*(1-Table1[[#This Row],[Discount]])</f>
        <v>1446.3</v>
      </c>
      <c r="K549">
        <f>VLOOKUP(B549,customers!$A$2:$D$101,2,0)</f>
        <v>42</v>
      </c>
      <c r="L549" t="str" cm="1">
        <f t="array" ref="L549">_xlfn.IFS(Table1[[#This Row],[Age]]&lt;=12,"Kids",Table1[[#This Row],[Age]]&lt;=19,"Teenage",Table1[[#This Row],[Age]]&lt;=29,"Young Adult",Table1[[#This Row],[Age]]&lt;=45,"Adult",Table1[[#This Row],[Age]]&gt;=46,"Senior")</f>
        <v>Adult</v>
      </c>
      <c r="M549" t="str">
        <f>VLOOKUP(B549,customers!A$2:D$101,3,0)</f>
        <v>Bengaluru</v>
      </c>
      <c r="N549" t="str">
        <f>VLOOKUP(B549,customers!$A$2:$D$101,4,0)</f>
        <v>Karnataka</v>
      </c>
      <c r="O549" t="str">
        <f>VLOOKUP(C549,'products '!$A$2:$H$3072,2,0)</f>
        <v>Men</v>
      </c>
      <c r="P549" t="str">
        <f>VLOOKUP(C549,'products '!$A$2:$H$3072,3,0)</f>
        <v>Topwear</v>
      </c>
      <c r="Q549" t="str">
        <f>VLOOKUP(C549,'products '!$A$2:$H$3072,4,0)</f>
        <v>Jackets</v>
      </c>
      <c r="R549" t="str">
        <f>VLOOKUP(C549,'products '!$A$2:$H$3072,5,0)</f>
        <v>Puma</v>
      </c>
      <c r="S549">
        <f>VLOOKUP(C549,'products '!$A$2:$H$3072,6,0)</f>
        <v>44</v>
      </c>
      <c r="T549" t="str">
        <f>VLOOKUP(C549,'products '!$A$2:$H$3072,7,0)</f>
        <v>Blue</v>
      </c>
      <c r="U549">
        <f>VLOOKUP(C549,'products '!$A$2:$H$3072,8,0)</f>
        <v>5</v>
      </c>
    </row>
    <row r="550" spans="1:21" x14ac:dyDescent="0.3">
      <c r="A550" t="s">
        <v>3967</v>
      </c>
      <c r="B550" t="s">
        <v>3318</v>
      </c>
      <c r="C550" t="s">
        <v>2674</v>
      </c>
      <c r="D550" s="1">
        <f t="shared" ca="1" si="8"/>
        <v>44915</v>
      </c>
      <c r="E550" s="1" t="str">
        <f ca="1">TEXT(Table1[[#This Row],[Date]],"mmm")</f>
        <v>Dec</v>
      </c>
      <c r="F550" s="1" t="str">
        <f ca="1">TEXT(Table1[[#This Row],[Date]],"yyyy")</f>
        <v>2022</v>
      </c>
      <c r="G550" s="2">
        <v>4123</v>
      </c>
      <c r="H550" s="2">
        <v>0.55000000000000004</v>
      </c>
      <c r="I550" s="2" t="str" cm="1">
        <f t="array" ref="I550">_xlfn.IFS(Table1[[#This Row],[Discount]]&lt;=0.2,"Low",Table1[[#This Row],[Discount]]&lt;=0.4,"Medium",Table1[[#This Row],[Discount]]&gt;0.4,"High")</f>
        <v>High</v>
      </c>
      <c r="J550" s="2">
        <f>Table1[[#This Row],[Original Price]]*(1-Table1[[#This Row],[Discount]])</f>
        <v>1855.35</v>
      </c>
      <c r="K550">
        <f>VLOOKUP(B550,customers!$A$2:$D$101,2,0)</f>
        <v>43</v>
      </c>
      <c r="L550" t="str" cm="1">
        <f t="array" ref="L550">_xlfn.IFS(Table1[[#This Row],[Age]]&lt;=12,"Kids",Table1[[#This Row],[Age]]&lt;=19,"Teenage",Table1[[#This Row],[Age]]&lt;=29,"Young Adult",Table1[[#This Row],[Age]]&lt;=45,"Adult",Table1[[#This Row],[Age]]&gt;=46,"Senior")</f>
        <v>Adult</v>
      </c>
      <c r="M550" t="str">
        <f>VLOOKUP(B550,customers!A$2:D$101,3,0)</f>
        <v>Bengaluru</v>
      </c>
      <c r="N550" t="str">
        <f>VLOOKUP(B550,customers!$A$2:$D$101,4,0)</f>
        <v>Karnataka</v>
      </c>
      <c r="O550" t="str">
        <f>VLOOKUP(C550,'products '!$A$2:$H$3072,2,0)</f>
        <v>Men</v>
      </c>
      <c r="P550" t="str">
        <f>VLOOKUP(C550,'products '!$A$2:$H$3072,3,0)</f>
        <v>Topwear</v>
      </c>
      <c r="Q550" t="str">
        <f>VLOOKUP(C550,'products '!$A$2:$H$3072,4,0)</f>
        <v>Jackets</v>
      </c>
      <c r="R550" t="str">
        <f>VLOOKUP(C550,'products '!$A$2:$H$3072,5,0)</f>
        <v>Puma</v>
      </c>
      <c r="S550">
        <f>VLOOKUP(C550,'products '!$A$2:$H$3072,6,0)</f>
        <v>44</v>
      </c>
      <c r="T550" t="str">
        <f>VLOOKUP(C550,'products '!$A$2:$H$3072,7,0)</f>
        <v>White</v>
      </c>
      <c r="U550">
        <f>VLOOKUP(C550,'products '!$A$2:$H$3072,8,0)</f>
        <v>3</v>
      </c>
    </row>
    <row r="551" spans="1:21" x14ac:dyDescent="0.3">
      <c r="A551" t="s">
        <v>3968</v>
      </c>
      <c r="B551" t="s">
        <v>3319</v>
      </c>
      <c r="C551" t="s">
        <v>2675</v>
      </c>
      <c r="D551" s="1">
        <f t="shared" ca="1" si="8"/>
        <v>44215</v>
      </c>
      <c r="E551" s="1" t="str">
        <f ca="1">TEXT(Table1[[#This Row],[Date]],"mmm")</f>
        <v>Jan</v>
      </c>
      <c r="F551" s="1" t="str">
        <f ca="1">TEXT(Table1[[#This Row],[Date]],"yyyy")</f>
        <v>2021</v>
      </c>
      <c r="G551" s="2">
        <v>3214</v>
      </c>
      <c r="H551" s="2">
        <v>0.55000000000000004</v>
      </c>
      <c r="I551" s="2" t="str" cm="1">
        <f t="array" ref="I551">_xlfn.IFS(Table1[[#This Row],[Discount]]&lt;=0.2,"Low",Table1[[#This Row],[Discount]]&lt;=0.4,"Medium",Table1[[#This Row],[Discount]]&gt;0.4,"High")</f>
        <v>High</v>
      </c>
      <c r="J551" s="2">
        <f>Table1[[#This Row],[Original Price]]*(1-Table1[[#This Row],[Discount]])</f>
        <v>1446.3</v>
      </c>
      <c r="K551">
        <f>VLOOKUP(B551,customers!$A$2:$D$101,2,0)</f>
        <v>44</v>
      </c>
      <c r="L551" t="str" cm="1">
        <f t="array" ref="L551">_xlfn.IFS(Table1[[#This Row],[Age]]&lt;=12,"Kids",Table1[[#This Row],[Age]]&lt;=19,"Teenage",Table1[[#This Row],[Age]]&lt;=29,"Young Adult",Table1[[#This Row],[Age]]&lt;=45,"Adult",Table1[[#This Row],[Age]]&gt;=46,"Senior")</f>
        <v>Adult</v>
      </c>
      <c r="M551" t="str">
        <f>VLOOKUP(B551,customers!A$2:D$101,3,0)</f>
        <v>Bengaluru</v>
      </c>
      <c r="N551" t="str">
        <f>VLOOKUP(B551,customers!$A$2:$D$101,4,0)</f>
        <v>Karnataka</v>
      </c>
      <c r="O551" t="str">
        <f>VLOOKUP(C551,'products '!$A$2:$H$3072,2,0)</f>
        <v>Men</v>
      </c>
      <c r="P551" t="str">
        <f>VLOOKUP(C551,'products '!$A$2:$H$3072,3,0)</f>
        <v>Topwear</v>
      </c>
      <c r="Q551" t="str">
        <f>VLOOKUP(C551,'products '!$A$2:$H$3072,4,0)</f>
        <v>Jackets</v>
      </c>
      <c r="R551" t="str">
        <f>VLOOKUP(C551,'products '!$A$2:$H$3072,5,0)</f>
        <v>Puma</v>
      </c>
      <c r="S551">
        <f>VLOOKUP(C551,'products '!$A$2:$H$3072,6,0)</f>
        <v>46</v>
      </c>
      <c r="T551" t="str">
        <f>VLOOKUP(C551,'products '!$A$2:$H$3072,7,0)</f>
        <v>Navy Blue</v>
      </c>
      <c r="U551">
        <f>VLOOKUP(C551,'products '!$A$2:$H$3072,8,0)</f>
        <v>2</v>
      </c>
    </row>
    <row r="552" spans="1:21" x14ac:dyDescent="0.3">
      <c r="A552" t="s">
        <v>3969</v>
      </c>
      <c r="B552" t="s">
        <v>3320</v>
      </c>
      <c r="C552" t="s">
        <v>2675</v>
      </c>
      <c r="D552" s="1">
        <f t="shared" ca="1" si="8"/>
        <v>44461</v>
      </c>
      <c r="E552" s="1" t="str">
        <f ca="1">TEXT(Table1[[#This Row],[Date]],"mmm")</f>
        <v>Sep</v>
      </c>
      <c r="F552" s="1" t="str">
        <f ca="1">TEXT(Table1[[#This Row],[Date]],"yyyy")</f>
        <v>2021</v>
      </c>
      <c r="G552" s="2">
        <v>654</v>
      </c>
      <c r="H552" s="2">
        <v>0.5</v>
      </c>
      <c r="I552" s="2" t="str" cm="1">
        <f t="array" ref="I552">_xlfn.IFS(Table1[[#This Row],[Discount]]&lt;=0.2,"Low",Table1[[#This Row],[Discount]]&lt;=0.4,"Medium",Table1[[#This Row],[Discount]]&gt;0.4,"High")</f>
        <v>High</v>
      </c>
      <c r="J552" s="2">
        <f>Table1[[#This Row],[Original Price]]*(1-Table1[[#This Row],[Discount]])</f>
        <v>327</v>
      </c>
      <c r="K552">
        <f>VLOOKUP(B552,customers!$A$2:$D$101,2,0)</f>
        <v>45</v>
      </c>
      <c r="L552" t="str" cm="1">
        <f t="array" ref="L552">_xlfn.IFS(Table1[[#This Row],[Age]]&lt;=12,"Kids",Table1[[#This Row],[Age]]&lt;=19,"Teenage",Table1[[#This Row],[Age]]&lt;=29,"Young Adult",Table1[[#This Row],[Age]]&lt;=45,"Adult",Table1[[#This Row],[Age]]&gt;=46,"Senior")</f>
        <v>Adult</v>
      </c>
      <c r="M552" t="str">
        <f>VLOOKUP(B552,customers!A$2:D$101,3,0)</f>
        <v>Bengaluru</v>
      </c>
      <c r="N552" t="str">
        <f>VLOOKUP(B552,customers!$A$2:$D$101,4,0)</f>
        <v>Karnataka</v>
      </c>
      <c r="O552" t="str">
        <f>VLOOKUP(C552,'products '!$A$2:$H$3072,2,0)</f>
        <v>Men</v>
      </c>
      <c r="P552" t="str">
        <f>VLOOKUP(C552,'products '!$A$2:$H$3072,3,0)</f>
        <v>Topwear</v>
      </c>
      <c r="Q552" t="str">
        <f>VLOOKUP(C552,'products '!$A$2:$H$3072,4,0)</f>
        <v>Jackets</v>
      </c>
      <c r="R552" t="str">
        <f>VLOOKUP(C552,'products '!$A$2:$H$3072,5,0)</f>
        <v>Puma</v>
      </c>
      <c r="S552">
        <f>VLOOKUP(C552,'products '!$A$2:$H$3072,6,0)</f>
        <v>46</v>
      </c>
      <c r="T552" t="str">
        <f>VLOOKUP(C552,'products '!$A$2:$H$3072,7,0)</f>
        <v>Navy Blue</v>
      </c>
      <c r="U552">
        <f>VLOOKUP(C552,'products '!$A$2:$H$3072,8,0)</f>
        <v>2</v>
      </c>
    </row>
    <row r="553" spans="1:21" x14ac:dyDescent="0.3">
      <c r="A553" t="s">
        <v>3970</v>
      </c>
      <c r="B553" t="s">
        <v>3321</v>
      </c>
      <c r="C553" t="s">
        <v>2675</v>
      </c>
      <c r="D553" s="1">
        <f t="shared" ca="1" si="8"/>
        <v>44516</v>
      </c>
      <c r="E553" s="1" t="str">
        <f ca="1">TEXT(Table1[[#This Row],[Date]],"mmm")</f>
        <v>Nov</v>
      </c>
      <c r="F553" s="1" t="str">
        <f ca="1">TEXT(Table1[[#This Row],[Date]],"yyyy")</f>
        <v>2021</v>
      </c>
      <c r="G553" s="2">
        <v>654</v>
      </c>
      <c r="H553" s="2">
        <v>0.5</v>
      </c>
      <c r="I553" s="2" t="str" cm="1">
        <f t="array" ref="I553">_xlfn.IFS(Table1[[#This Row],[Discount]]&lt;=0.2,"Low",Table1[[#This Row],[Discount]]&lt;=0.4,"Medium",Table1[[#This Row],[Discount]]&gt;0.4,"High")</f>
        <v>High</v>
      </c>
      <c r="J553" s="2">
        <f>Table1[[#This Row],[Original Price]]*(1-Table1[[#This Row],[Discount]])</f>
        <v>327</v>
      </c>
      <c r="K553">
        <f>VLOOKUP(B553,customers!$A$2:$D$101,2,0)</f>
        <v>35</v>
      </c>
      <c r="L553" t="str" cm="1">
        <f t="array" ref="L553">_xlfn.IFS(Table1[[#This Row],[Age]]&lt;=12,"Kids",Table1[[#This Row],[Age]]&lt;=19,"Teenage",Table1[[#This Row],[Age]]&lt;=29,"Young Adult",Table1[[#This Row],[Age]]&lt;=45,"Adult",Table1[[#This Row],[Age]]&gt;=46,"Senior")</f>
        <v>Adult</v>
      </c>
      <c r="M553" t="str">
        <f>VLOOKUP(B553,customers!A$2:D$101,3,0)</f>
        <v>Bengaluru</v>
      </c>
      <c r="N553" t="str">
        <f>VLOOKUP(B553,customers!$A$2:$D$101,4,0)</f>
        <v>Karnataka</v>
      </c>
      <c r="O553" t="str">
        <f>VLOOKUP(C553,'products '!$A$2:$H$3072,2,0)</f>
        <v>Men</v>
      </c>
      <c r="P553" t="str">
        <f>VLOOKUP(C553,'products '!$A$2:$H$3072,3,0)</f>
        <v>Topwear</v>
      </c>
      <c r="Q553" t="str">
        <f>VLOOKUP(C553,'products '!$A$2:$H$3072,4,0)</f>
        <v>Jackets</v>
      </c>
      <c r="R553" t="str">
        <f>VLOOKUP(C553,'products '!$A$2:$H$3072,5,0)</f>
        <v>Puma</v>
      </c>
      <c r="S553">
        <f>VLOOKUP(C553,'products '!$A$2:$H$3072,6,0)</f>
        <v>46</v>
      </c>
      <c r="T553" t="str">
        <f>VLOOKUP(C553,'products '!$A$2:$H$3072,7,0)</f>
        <v>Navy Blue</v>
      </c>
      <c r="U553">
        <f>VLOOKUP(C553,'products '!$A$2:$H$3072,8,0)</f>
        <v>2</v>
      </c>
    </row>
    <row r="554" spans="1:21" x14ac:dyDescent="0.3">
      <c r="A554" t="s">
        <v>3971</v>
      </c>
      <c r="B554" t="s">
        <v>3322</v>
      </c>
      <c r="C554" t="s">
        <v>2675</v>
      </c>
      <c r="D554" s="1">
        <f t="shared" ca="1" si="8"/>
        <v>44438</v>
      </c>
      <c r="E554" s="1" t="str">
        <f ca="1">TEXT(Table1[[#This Row],[Date]],"mmm")</f>
        <v>Aug</v>
      </c>
      <c r="F554" s="1" t="str">
        <f ca="1">TEXT(Table1[[#This Row],[Date]],"yyyy")</f>
        <v>2021</v>
      </c>
      <c r="G554" s="2">
        <v>654</v>
      </c>
      <c r="H554" s="2">
        <v>0.5</v>
      </c>
      <c r="I554" s="2" t="str" cm="1">
        <f t="array" ref="I554">_xlfn.IFS(Table1[[#This Row],[Discount]]&lt;=0.2,"Low",Table1[[#This Row],[Discount]]&lt;=0.4,"Medium",Table1[[#This Row],[Discount]]&gt;0.4,"High")</f>
        <v>High</v>
      </c>
      <c r="J554" s="2">
        <f>Table1[[#This Row],[Original Price]]*(1-Table1[[#This Row],[Discount]])</f>
        <v>327</v>
      </c>
      <c r="K554">
        <f>VLOOKUP(B554,customers!$A$2:$D$101,2,0)</f>
        <v>36</v>
      </c>
      <c r="L554" t="str" cm="1">
        <f t="array" ref="L554">_xlfn.IFS(Table1[[#This Row],[Age]]&lt;=12,"Kids",Table1[[#This Row],[Age]]&lt;=19,"Teenage",Table1[[#This Row],[Age]]&lt;=29,"Young Adult",Table1[[#This Row],[Age]]&lt;=45,"Adult",Table1[[#This Row],[Age]]&gt;=46,"Senior")</f>
        <v>Adult</v>
      </c>
      <c r="M554" t="str">
        <f>VLOOKUP(B554,customers!A$2:D$101,3,0)</f>
        <v>Patna</v>
      </c>
      <c r="N554" t="str">
        <f>VLOOKUP(B554,customers!$A$2:$D$101,4,0)</f>
        <v>Bihar</v>
      </c>
      <c r="O554" t="str">
        <f>VLOOKUP(C554,'products '!$A$2:$H$3072,2,0)</f>
        <v>Men</v>
      </c>
      <c r="P554" t="str">
        <f>VLOOKUP(C554,'products '!$A$2:$H$3072,3,0)</f>
        <v>Topwear</v>
      </c>
      <c r="Q554" t="str">
        <f>VLOOKUP(C554,'products '!$A$2:$H$3072,4,0)</f>
        <v>Jackets</v>
      </c>
      <c r="R554" t="str">
        <f>VLOOKUP(C554,'products '!$A$2:$H$3072,5,0)</f>
        <v>Puma</v>
      </c>
      <c r="S554">
        <f>VLOOKUP(C554,'products '!$A$2:$H$3072,6,0)</f>
        <v>46</v>
      </c>
      <c r="T554" t="str">
        <f>VLOOKUP(C554,'products '!$A$2:$H$3072,7,0)</f>
        <v>Navy Blue</v>
      </c>
      <c r="U554">
        <f>VLOOKUP(C554,'products '!$A$2:$H$3072,8,0)</f>
        <v>2</v>
      </c>
    </row>
    <row r="555" spans="1:21" x14ac:dyDescent="0.3">
      <c r="A555" t="s">
        <v>3972</v>
      </c>
      <c r="B555" t="s">
        <v>3323</v>
      </c>
      <c r="C555" t="s">
        <v>2675</v>
      </c>
      <c r="D555" s="1">
        <f t="shared" ca="1" si="8"/>
        <v>44959</v>
      </c>
      <c r="E555" s="1" t="str">
        <f ca="1">TEXT(Table1[[#This Row],[Date]],"mmm")</f>
        <v>Feb</v>
      </c>
      <c r="F555" s="1" t="str">
        <f ca="1">TEXT(Table1[[#This Row],[Date]],"yyyy")</f>
        <v>2023</v>
      </c>
      <c r="G555" s="2">
        <v>356</v>
      </c>
      <c r="H555" s="2">
        <v>0.5</v>
      </c>
      <c r="I555" s="2" t="str" cm="1">
        <f t="array" ref="I555">_xlfn.IFS(Table1[[#This Row],[Discount]]&lt;=0.2,"Low",Table1[[#This Row],[Discount]]&lt;=0.4,"Medium",Table1[[#This Row],[Discount]]&gt;0.4,"High")</f>
        <v>High</v>
      </c>
      <c r="J555" s="2">
        <f>Table1[[#This Row],[Original Price]]*(1-Table1[[#This Row],[Discount]])</f>
        <v>178</v>
      </c>
      <c r="K555">
        <f>VLOOKUP(B555,customers!$A$2:$D$101,2,0)</f>
        <v>37</v>
      </c>
      <c r="L555" t="str" cm="1">
        <f t="array" ref="L555">_xlfn.IFS(Table1[[#This Row],[Age]]&lt;=12,"Kids",Table1[[#This Row],[Age]]&lt;=19,"Teenage",Table1[[#This Row],[Age]]&lt;=29,"Young Adult",Table1[[#This Row],[Age]]&lt;=45,"Adult",Table1[[#This Row],[Age]]&gt;=46,"Senior")</f>
        <v>Adult</v>
      </c>
      <c r="M555" t="str">
        <f>VLOOKUP(B555,customers!A$2:D$101,3,0)</f>
        <v>Patna</v>
      </c>
      <c r="N555" t="str">
        <f>VLOOKUP(B555,customers!$A$2:$D$101,4,0)</f>
        <v>Bihar</v>
      </c>
      <c r="O555" t="str">
        <f>VLOOKUP(C555,'products '!$A$2:$H$3072,2,0)</f>
        <v>Men</v>
      </c>
      <c r="P555" t="str">
        <f>VLOOKUP(C555,'products '!$A$2:$H$3072,3,0)</f>
        <v>Topwear</v>
      </c>
      <c r="Q555" t="str">
        <f>VLOOKUP(C555,'products '!$A$2:$H$3072,4,0)</f>
        <v>Jackets</v>
      </c>
      <c r="R555" t="str">
        <f>VLOOKUP(C555,'products '!$A$2:$H$3072,5,0)</f>
        <v>Puma</v>
      </c>
      <c r="S555">
        <f>VLOOKUP(C555,'products '!$A$2:$H$3072,6,0)</f>
        <v>46</v>
      </c>
      <c r="T555" t="str">
        <f>VLOOKUP(C555,'products '!$A$2:$H$3072,7,0)</f>
        <v>Navy Blue</v>
      </c>
      <c r="U555">
        <f>VLOOKUP(C555,'products '!$A$2:$H$3072,8,0)</f>
        <v>2</v>
      </c>
    </row>
    <row r="556" spans="1:21" x14ac:dyDescent="0.3">
      <c r="A556" t="s">
        <v>3973</v>
      </c>
      <c r="B556" t="s">
        <v>3324</v>
      </c>
      <c r="C556" t="s">
        <v>2676</v>
      </c>
      <c r="D556" s="1">
        <f t="shared" ca="1" si="8"/>
        <v>44747</v>
      </c>
      <c r="E556" s="1" t="str">
        <f ca="1">TEXT(Table1[[#This Row],[Date]],"mmm")</f>
        <v>Jul</v>
      </c>
      <c r="F556" s="1" t="str">
        <f ca="1">TEXT(Table1[[#This Row],[Date]],"yyyy")</f>
        <v>2022</v>
      </c>
      <c r="G556" s="2">
        <v>686</v>
      </c>
      <c r="H556" s="2">
        <v>0.5</v>
      </c>
      <c r="I556" s="2" t="str" cm="1">
        <f t="array" ref="I556">_xlfn.IFS(Table1[[#This Row],[Discount]]&lt;=0.2,"Low",Table1[[#This Row],[Discount]]&lt;=0.4,"Medium",Table1[[#This Row],[Discount]]&gt;0.4,"High")</f>
        <v>High</v>
      </c>
      <c r="J556" s="2">
        <f>Table1[[#This Row],[Original Price]]*(1-Table1[[#This Row],[Discount]])</f>
        <v>343</v>
      </c>
      <c r="K556">
        <f>VLOOKUP(B556,customers!$A$2:$D$101,2,0)</f>
        <v>26</v>
      </c>
      <c r="L556" t="str" cm="1">
        <f t="array" ref="L556">_xlfn.IFS(Table1[[#This Row],[Age]]&lt;=12,"Kids",Table1[[#This Row],[Age]]&lt;=19,"Teenage",Table1[[#This Row],[Age]]&lt;=29,"Young Adult",Table1[[#This Row],[Age]]&lt;=45,"Adult",Table1[[#This Row],[Age]]&gt;=46,"Senior")</f>
        <v>Young Adult</v>
      </c>
      <c r="M556" t="str">
        <f>VLOOKUP(B556,customers!A$2:D$101,3,0)</f>
        <v>Patna</v>
      </c>
      <c r="N556" t="str">
        <f>VLOOKUP(B556,customers!$A$2:$D$101,4,0)</f>
        <v>Bihar</v>
      </c>
      <c r="O556" t="str">
        <f>VLOOKUP(C556,'products '!$A$2:$H$3072,2,0)</f>
        <v>Men</v>
      </c>
      <c r="P556" t="str">
        <f>VLOOKUP(C556,'products '!$A$2:$H$3072,3,0)</f>
        <v>Topwear</v>
      </c>
      <c r="Q556" t="str">
        <f>VLOOKUP(C556,'products '!$A$2:$H$3072,4,0)</f>
        <v>Jackets</v>
      </c>
      <c r="R556" t="str">
        <f>VLOOKUP(C556,'products '!$A$2:$H$3072,5,0)</f>
        <v>Puma</v>
      </c>
      <c r="S556">
        <f>VLOOKUP(C556,'products '!$A$2:$H$3072,6,0)</f>
        <v>46</v>
      </c>
      <c r="T556" t="str">
        <f>VLOOKUP(C556,'products '!$A$2:$H$3072,7,0)</f>
        <v>Pink</v>
      </c>
      <c r="U556">
        <f>VLOOKUP(C556,'products '!$A$2:$H$3072,8,0)</f>
        <v>5</v>
      </c>
    </row>
    <row r="557" spans="1:21" x14ac:dyDescent="0.3">
      <c r="A557" t="s">
        <v>3974</v>
      </c>
      <c r="B557" t="s">
        <v>3325</v>
      </c>
      <c r="C557" t="s">
        <v>2677</v>
      </c>
      <c r="D557" s="1">
        <f t="shared" ca="1" si="8"/>
        <v>44865</v>
      </c>
      <c r="E557" s="1" t="str">
        <f ca="1">TEXT(Table1[[#This Row],[Date]],"mmm")</f>
        <v>Oct</v>
      </c>
      <c r="F557" s="1" t="str">
        <f ca="1">TEXT(Table1[[#This Row],[Date]],"yyyy")</f>
        <v>2022</v>
      </c>
      <c r="G557" s="2">
        <v>456</v>
      </c>
      <c r="H557" s="2">
        <v>0.3</v>
      </c>
      <c r="I557" s="2" t="str" cm="1">
        <f t="array" ref="I557">_xlfn.IFS(Table1[[#This Row],[Discount]]&lt;=0.2,"Low",Table1[[#This Row],[Discount]]&lt;=0.4,"Medium",Table1[[#This Row],[Discount]]&gt;0.4,"High")</f>
        <v>Medium</v>
      </c>
      <c r="J557" s="2">
        <f>Table1[[#This Row],[Original Price]]*(1-Table1[[#This Row],[Discount]])</f>
        <v>319.2</v>
      </c>
      <c r="K557">
        <f>VLOOKUP(B557,customers!$A$2:$D$101,2,0)</f>
        <v>27</v>
      </c>
      <c r="L557" t="str" cm="1">
        <f t="array" ref="L557">_xlfn.IFS(Table1[[#This Row],[Age]]&lt;=12,"Kids",Table1[[#This Row],[Age]]&lt;=19,"Teenage",Table1[[#This Row],[Age]]&lt;=29,"Young Adult",Table1[[#This Row],[Age]]&lt;=45,"Adult",Table1[[#This Row],[Age]]&gt;=46,"Senior")</f>
        <v>Young Adult</v>
      </c>
      <c r="M557" t="str">
        <f>VLOOKUP(B557,customers!A$2:D$101,3,0)</f>
        <v>Patna</v>
      </c>
      <c r="N557" t="str">
        <f>VLOOKUP(B557,customers!$A$2:$D$101,4,0)</f>
        <v>Bihar</v>
      </c>
      <c r="O557" t="str">
        <f>VLOOKUP(C557,'products '!$A$2:$H$3072,2,0)</f>
        <v>Men</v>
      </c>
      <c r="P557" t="str">
        <f>VLOOKUP(C557,'products '!$A$2:$H$3072,3,0)</f>
        <v>Bottomwear</v>
      </c>
      <c r="Q557" t="str">
        <f>VLOOKUP(C557,'products '!$A$2:$H$3072,4,0)</f>
        <v>Jeans</v>
      </c>
      <c r="R557" t="str">
        <f>VLOOKUP(C557,'products '!$A$2:$H$3072,5,0)</f>
        <v>Levis</v>
      </c>
      <c r="S557">
        <f>VLOOKUP(C557,'products '!$A$2:$H$3072,6,0)</f>
        <v>32</v>
      </c>
      <c r="T557" t="str">
        <f>VLOOKUP(C557,'products '!$A$2:$H$3072,7,0)</f>
        <v>Black</v>
      </c>
      <c r="U557">
        <f>VLOOKUP(C557,'products '!$A$2:$H$3072,8,0)</f>
        <v>4</v>
      </c>
    </row>
    <row r="558" spans="1:21" x14ac:dyDescent="0.3">
      <c r="A558" t="s">
        <v>3975</v>
      </c>
      <c r="B558" t="s">
        <v>3326</v>
      </c>
      <c r="C558" t="s">
        <v>2678</v>
      </c>
      <c r="D558" s="1">
        <f t="shared" ca="1" si="8"/>
        <v>44861</v>
      </c>
      <c r="E558" s="1" t="str">
        <f ca="1">TEXT(Table1[[#This Row],[Date]],"mmm")</f>
        <v>Oct</v>
      </c>
      <c r="F558" s="1" t="str">
        <f ca="1">TEXT(Table1[[#This Row],[Date]],"yyyy")</f>
        <v>2022</v>
      </c>
      <c r="G558" s="2">
        <v>516</v>
      </c>
      <c r="H558" s="2">
        <v>0.32</v>
      </c>
      <c r="I558" s="2" t="str" cm="1">
        <f t="array" ref="I558">_xlfn.IFS(Table1[[#This Row],[Discount]]&lt;=0.2,"Low",Table1[[#This Row],[Discount]]&lt;=0.4,"Medium",Table1[[#This Row],[Discount]]&gt;0.4,"High")</f>
        <v>Medium</v>
      </c>
      <c r="J558" s="2">
        <f>Table1[[#This Row],[Original Price]]*(1-Table1[[#This Row],[Discount]])</f>
        <v>350.88</v>
      </c>
      <c r="K558">
        <f>VLOOKUP(B558,customers!$A$2:$D$101,2,0)</f>
        <v>28</v>
      </c>
      <c r="L558" t="str" cm="1">
        <f t="array" ref="L558">_xlfn.IFS(Table1[[#This Row],[Age]]&lt;=12,"Kids",Table1[[#This Row],[Age]]&lt;=19,"Teenage",Table1[[#This Row],[Age]]&lt;=29,"Young Adult",Table1[[#This Row],[Age]]&lt;=45,"Adult",Table1[[#This Row],[Age]]&gt;=46,"Senior")</f>
        <v>Young Adult</v>
      </c>
      <c r="M558" t="str">
        <f>VLOOKUP(B558,customers!A$2:D$101,3,0)</f>
        <v>Darbhanga</v>
      </c>
      <c r="N558" t="str">
        <f>VLOOKUP(B558,customers!$A$2:$D$101,4,0)</f>
        <v>Bihar</v>
      </c>
      <c r="O558" t="str">
        <f>VLOOKUP(C558,'products '!$A$2:$H$3072,2,0)</f>
        <v>Men</v>
      </c>
      <c r="P558" t="str">
        <f>VLOOKUP(C558,'products '!$A$2:$H$3072,3,0)</f>
        <v>Bottomwear</v>
      </c>
      <c r="Q558" t="str">
        <f>VLOOKUP(C558,'products '!$A$2:$H$3072,4,0)</f>
        <v>Jeans</v>
      </c>
      <c r="R558" t="str">
        <f>VLOOKUP(C558,'products '!$A$2:$H$3072,5,0)</f>
        <v>Levis</v>
      </c>
      <c r="S558">
        <f>VLOOKUP(C558,'products '!$A$2:$H$3072,6,0)</f>
        <v>32</v>
      </c>
      <c r="T558" t="str">
        <f>VLOOKUP(C558,'products '!$A$2:$H$3072,7,0)</f>
        <v>Black</v>
      </c>
      <c r="U558">
        <f>VLOOKUP(C558,'products '!$A$2:$H$3072,8,0)</f>
        <v>3</v>
      </c>
    </row>
    <row r="559" spans="1:21" x14ac:dyDescent="0.3">
      <c r="A559" t="s">
        <v>3976</v>
      </c>
      <c r="B559" t="s">
        <v>3327</v>
      </c>
      <c r="C559" t="s">
        <v>2679</v>
      </c>
      <c r="D559" s="1">
        <f t="shared" ca="1" si="8"/>
        <v>44348</v>
      </c>
      <c r="E559" s="1" t="str">
        <f ca="1">TEXT(Table1[[#This Row],[Date]],"mmm")</f>
        <v>Jun</v>
      </c>
      <c r="F559" s="1" t="str">
        <f ca="1">TEXT(Table1[[#This Row],[Date]],"yyyy")</f>
        <v>2021</v>
      </c>
      <c r="G559" s="2">
        <v>355</v>
      </c>
      <c r="H559" s="2">
        <v>0.25</v>
      </c>
      <c r="I559" s="2" t="str" cm="1">
        <f t="array" ref="I559">_xlfn.IFS(Table1[[#This Row],[Discount]]&lt;=0.2,"Low",Table1[[#This Row],[Discount]]&lt;=0.4,"Medium",Table1[[#This Row],[Discount]]&gt;0.4,"High")</f>
        <v>Medium</v>
      </c>
      <c r="J559" s="2">
        <f>Table1[[#This Row],[Original Price]]*(1-Table1[[#This Row],[Discount]])</f>
        <v>266.25</v>
      </c>
      <c r="K559">
        <f>VLOOKUP(B559,customers!$A$2:$D$101,2,0)</f>
        <v>29</v>
      </c>
      <c r="L559" t="str" cm="1">
        <f t="array" ref="L559">_xlfn.IFS(Table1[[#This Row],[Age]]&lt;=12,"Kids",Table1[[#This Row],[Age]]&lt;=19,"Teenage",Table1[[#This Row],[Age]]&lt;=29,"Young Adult",Table1[[#This Row],[Age]]&lt;=45,"Adult",Table1[[#This Row],[Age]]&gt;=46,"Senior")</f>
        <v>Young Adult</v>
      </c>
      <c r="M559" t="str">
        <f>VLOOKUP(B559,customers!A$2:D$101,3,0)</f>
        <v>Darbhanga</v>
      </c>
      <c r="N559" t="str">
        <f>VLOOKUP(B559,customers!$A$2:$D$101,4,0)</f>
        <v>Bihar</v>
      </c>
      <c r="O559" t="str">
        <f>VLOOKUP(C559,'products '!$A$2:$H$3072,2,0)</f>
        <v>Men</v>
      </c>
      <c r="P559" t="str">
        <f>VLOOKUP(C559,'products '!$A$2:$H$3072,3,0)</f>
        <v>Bottomwear</v>
      </c>
      <c r="Q559" t="str">
        <f>VLOOKUP(C559,'products '!$A$2:$H$3072,4,0)</f>
        <v>Jeans</v>
      </c>
      <c r="R559" t="str">
        <f>VLOOKUP(C559,'products '!$A$2:$H$3072,5,0)</f>
        <v>Levis</v>
      </c>
      <c r="S559">
        <f>VLOOKUP(C559,'products '!$A$2:$H$3072,6,0)</f>
        <v>30</v>
      </c>
      <c r="T559" t="str">
        <f>VLOOKUP(C559,'products '!$A$2:$H$3072,7,0)</f>
        <v>Black</v>
      </c>
      <c r="U559">
        <f>VLOOKUP(C559,'products '!$A$2:$H$3072,8,0)</f>
        <v>5</v>
      </c>
    </row>
    <row r="560" spans="1:21" x14ac:dyDescent="0.3">
      <c r="A560" t="s">
        <v>3977</v>
      </c>
      <c r="B560" t="s">
        <v>3328</v>
      </c>
      <c r="C560" t="s">
        <v>2680</v>
      </c>
      <c r="D560" s="1">
        <f t="shared" ca="1" si="8"/>
        <v>44323</v>
      </c>
      <c r="E560" s="1" t="str">
        <f ca="1">TEXT(Table1[[#This Row],[Date]],"mmm")</f>
        <v>May</v>
      </c>
      <c r="F560" s="1" t="str">
        <f ca="1">TEXT(Table1[[#This Row],[Date]],"yyyy")</f>
        <v>2021</v>
      </c>
      <c r="G560" s="2">
        <v>465</v>
      </c>
      <c r="H560" s="2">
        <v>0.45</v>
      </c>
      <c r="I560" s="2" t="str" cm="1">
        <f t="array" ref="I560">_xlfn.IFS(Table1[[#This Row],[Discount]]&lt;=0.2,"Low",Table1[[#This Row],[Discount]]&lt;=0.4,"Medium",Table1[[#This Row],[Discount]]&gt;0.4,"High")</f>
        <v>High</v>
      </c>
      <c r="J560" s="2">
        <f>Table1[[#This Row],[Original Price]]*(1-Table1[[#This Row],[Discount]])</f>
        <v>255.75000000000003</v>
      </c>
      <c r="K560">
        <f>VLOOKUP(B560,customers!$A$2:$D$101,2,0)</f>
        <v>30</v>
      </c>
      <c r="L560" t="str" cm="1">
        <f t="array" ref="L560">_xlfn.IFS(Table1[[#This Row],[Age]]&lt;=12,"Kids",Table1[[#This Row],[Age]]&lt;=19,"Teenage",Table1[[#This Row],[Age]]&lt;=29,"Young Adult",Table1[[#This Row],[Age]]&lt;=45,"Adult",Table1[[#This Row],[Age]]&gt;=46,"Senior")</f>
        <v>Adult</v>
      </c>
      <c r="M560" t="str">
        <f>VLOOKUP(B560,customers!A$2:D$101,3,0)</f>
        <v>Darbhanga</v>
      </c>
      <c r="N560" t="str">
        <f>VLOOKUP(B560,customers!$A$2:$D$101,4,0)</f>
        <v>Bihar</v>
      </c>
      <c r="O560" t="str">
        <f>VLOOKUP(C560,'products '!$A$2:$H$3072,2,0)</f>
        <v>Men</v>
      </c>
      <c r="P560" t="str">
        <f>VLOOKUP(C560,'products '!$A$2:$H$3072,3,0)</f>
        <v>Bottomwear</v>
      </c>
      <c r="Q560" t="str">
        <f>VLOOKUP(C560,'products '!$A$2:$H$3072,4,0)</f>
        <v>Jeans</v>
      </c>
      <c r="R560" t="str">
        <f>VLOOKUP(C560,'products '!$A$2:$H$3072,5,0)</f>
        <v>Levis</v>
      </c>
      <c r="S560">
        <f>VLOOKUP(C560,'products '!$A$2:$H$3072,6,0)</f>
        <v>30</v>
      </c>
      <c r="T560" t="str">
        <f>VLOOKUP(C560,'products '!$A$2:$H$3072,7,0)</f>
        <v>Black</v>
      </c>
      <c r="U560">
        <f>VLOOKUP(C560,'products '!$A$2:$H$3072,8,0)</f>
        <v>4</v>
      </c>
    </row>
    <row r="561" spans="1:21" x14ac:dyDescent="0.3">
      <c r="A561" t="s">
        <v>3978</v>
      </c>
      <c r="B561" t="s">
        <v>3329</v>
      </c>
      <c r="C561" t="s">
        <v>2681</v>
      </c>
      <c r="D561" s="1">
        <f t="shared" ca="1" si="8"/>
        <v>44987</v>
      </c>
      <c r="E561" s="1" t="str">
        <f ca="1">TEXT(Table1[[#This Row],[Date]],"mmm")</f>
        <v>Mar</v>
      </c>
      <c r="F561" s="1" t="str">
        <f ca="1">TEXT(Table1[[#This Row],[Date]],"yyyy")</f>
        <v>2023</v>
      </c>
      <c r="G561" s="2">
        <v>965</v>
      </c>
      <c r="H561" s="2">
        <v>0.15</v>
      </c>
      <c r="I561" s="2" t="str" cm="1">
        <f t="array" ref="I561">_xlfn.IFS(Table1[[#This Row],[Discount]]&lt;=0.2,"Low",Table1[[#This Row],[Discount]]&lt;=0.4,"Medium",Table1[[#This Row],[Discount]]&gt;0.4,"High")</f>
        <v>Low</v>
      </c>
      <c r="J561" s="2">
        <f>Table1[[#This Row],[Original Price]]*(1-Table1[[#This Row],[Discount]])</f>
        <v>820.25</v>
      </c>
      <c r="K561">
        <f>VLOOKUP(B561,customers!$A$2:$D$101,2,0)</f>
        <v>31</v>
      </c>
      <c r="L561" t="str" cm="1">
        <f t="array" ref="L561">_xlfn.IFS(Table1[[#This Row],[Age]]&lt;=12,"Kids",Table1[[#This Row],[Age]]&lt;=19,"Teenage",Table1[[#This Row],[Age]]&lt;=29,"Young Adult",Table1[[#This Row],[Age]]&lt;=45,"Adult",Table1[[#This Row],[Age]]&gt;=46,"Senior")</f>
        <v>Adult</v>
      </c>
      <c r="M561" t="str">
        <f>VLOOKUP(B561,customers!A$2:D$101,3,0)</f>
        <v>Nalanda</v>
      </c>
      <c r="N561" t="str">
        <f>VLOOKUP(B561,customers!$A$2:$D$101,4,0)</f>
        <v>Bihar</v>
      </c>
      <c r="O561" t="str">
        <f>VLOOKUP(C561,'products '!$A$2:$H$3072,2,0)</f>
        <v>Men</v>
      </c>
      <c r="P561" t="str">
        <f>VLOOKUP(C561,'products '!$A$2:$H$3072,3,0)</f>
        <v>Bottomwear</v>
      </c>
      <c r="Q561" t="str">
        <f>VLOOKUP(C561,'products '!$A$2:$H$3072,4,0)</f>
        <v>Jeans</v>
      </c>
      <c r="R561" t="str">
        <f>VLOOKUP(C561,'products '!$A$2:$H$3072,5,0)</f>
        <v>Levis</v>
      </c>
      <c r="S561">
        <f>VLOOKUP(C561,'products '!$A$2:$H$3072,6,0)</f>
        <v>30</v>
      </c>
      <c r="T561" t="str">
        <f>VLOOKUP(C561,'products '!$A$2:$H$3072,7,0)</f>
        <v>Grey</v>
      </c>
      <c r="U561">
        <f>VLOOKUP(C561,'products '!$A$2:$H$3072,8,0)</f>
        <v>2</v>
      </c>
    </row>
    <row r="562" spans="1:21" x14ac:dyDescent="0.3">
      <c r="A562" t="s">
        <v>3979</v>
      </c>
      <c r="B562" t="s">
        <v>3330</v>
      </c>
      <c r="C562" t="s">
        <v>2682</v>
      </c>
      <c r="D562" s="1">
        <f t="shared" ca="1" si="8"/>
        <v>44559</v>
      </c>
      <c r="E562" s="1" t="str">
        <f ca="1">TEXT(Table1[[#This Row],[Date]],"mmm")</f>
        <v>Dec</v>
      </c>
      <c r="F562" s="1" t="str">
        <f ca="1">TEXT(Table1[[#This Row],[Date]],"yyyy")</f>
        <v>2021</v>
      </c>
      <c r="G562" s="2">
        <v>1158</v>
      </c>
      <c r="H562" s="2">
        <v>0.33</v>
      </c>
      <c r="I562" s="2" t="str" cm="1">
        <f t="array" ref="I562">_xlfn.IFS(Table1[[#This Row],[Discount]]&lt;=0.2,"Low",Table1[[#This Row],[Discount]]&lt;=0.4,"Medium",Table1[[#This Row],[Discount]]&gt;0.4,"High")</f>
        <v>Medium</v>
      </c>
      <c r="J562" s="2">
        <f>Table1[[#This Row],[Original Price]]*(1-Table1[[#This Row],[Discount]])</f>
        <v>775.8599999999999</v>
      </c>
      <c r="K562">
        <f>VLOOKUP(B562,customers!$A$2:$D$101,2,0)</f>
        <v>32</v>
      </c>
      <c r="L562" t="str" cm="1">
        <f t="array" ref="L562">_xlfn.IFS(Table1[[#This Row],[Age]]&lt;=12,"Kids",Table1[[#This Row],[Age]]&lt;=19,"Teenage",Table1[[#This Row],[Age]]&lt;=29,"Young Adult",Table1[[#This Row],[Age]]&lt;=45,"Adult",Table1[[#This Row],[Age]]&gt;=46,"Senior")</f>
        <v>Adult</v>
      </c>
      <c r="M562" t="str">
        <f>VLOOKUP(B562,customers!A$2:D$101,3,0)</f>
        <v>Nalanda</v>
      </c>
      <c r="N562" t="str">
        <f>VLOOKUP(B562,customers!$A$2:$D$101,4,0)</f>
        <v>Bihar</v>
      </c>
      <c r="O562" t="str">
        <f>VLOOKUP(C562,'products '!$A$2:$H$3072,2,0)</f>
        <v>Men</v>
      </c>
      <c r="P562" t="str">
        <f>VLOOKUP(C562,'products '!$A$2:$H$3072,3,0)</f>
        <v>Bottomwear</v>
      </c>
      <c r="Q562" t="str">
        <f>VLOOKUP(C562,'products '!$A$2:$H$3072,4,0)</f>
        <v>Jeans</v>
      </c>
      <c r="R562" t="str">
        <f>VLOOKUP(C562,'products '!$A$2:$H$3072,5,0)</f>
        <v>Levis</v>
      </c>
      <c r="S562">
        <f>VLOOKUP(C562,'products '!$A$2:$H$3072,6,0)</f>
        <v>30</v>
      </c>
      <c r="T562" t="str">
        <f>VLOOKUP(C562,'products '!$A$2:$H$3072,7,0)</f>
        <v>Grey</v>
      </c>
      <c r="U562">
        <f>VLOOKUP(C562,'products '!$A$2:$H$3072,8,0)</f>
        <v>5</v>
      </c>
    </row>
    <row r="563" spans="1:21" x14ac:dyDescent="0.3">
      <c r="A563" t="s">
        <v>3980</v>
      </c>
      <c r="B563" t="s">
        <v>3331</v>
      </c>
      <c r="C563" t="s">
        <v>2683</v>
      </c>
      <c r="D563" s="1">
        <f t="shared" ca="1" si="8"/>
        <v>44670</v>
      </c>
      <c r="E563" s="1" t="str">
        <f ca="1">TEXT(Table1[[#This Row],[Date]],"mmm")</f>
        <v>Apr</v>
      </c>
      <c r="F563" s="1" t="str">
        <f ca="1">TEXT(Table1[[#This Row],[Date]],"yyyy")</f>
        <v>2022</v>
      </c>
      <c r="G563" s="2">
        <v>264</v>
      </c>
      <c r="H563" s="2">
        <v>0.42</v>
      </c>
      <c r="I563" s="2" t="str" cm="1">
        <f t="array" ref="I563">_xlfn.IFS(Table1[[#This Row],[Discount]]&lt;=0.2,"Low",Table1[[#This Row],[Discount]]&lt;=0.4,"Medium",Table1[[#This Row],[Discount]]&gt;0.4,"High")</f>
        <v>High</v>
      </c>
      <c r="J563" s="2">
        <f>Table1[[#This Row],[Original Price]]*(1-Table1[[#This Row],[Discount]])</f>
        <v>153.12</v>
      </c>
      <c r="K563">
        <f>VLOOKUP(B563,customers!$A$2:$D$101,2,0)</f>
        <v>33</v>
      </c>
      <c r="L563" t="str" cm="1">
        <f t="array" ref="L563">_xlfn.IFS(Table1[[#This Row],[Age]]&lt;=12,"Kids",Table1[[#This Row],[Age]]&lt;=19,"Teenage",Table1[[#This Row],[Age]]&lt;=29,"Young Adult",Table1[[#This Row],[Age]]&lt;=45,"Adult",Table1[[#This Row],[Age]]&gt;=46,"Senior")</f>
        <v>Adult</v>
      </c>
      <c r="M563" t="str">
        <f>VLOOKUP(B563,customers!A$2:D$101,3,0)</f>
        <v>Nalanda</v>
      </c>
      <c r="N563" t="str">
        <f>VLOOKUP(B563,customers!$A$2:$D$101,4,0)</f>
        <v>Bihar</v>
      </c>
      <c r="O563" t="str">
        <f>VLOOKUP(C563,'products '!$A$2:$H$3072,2,0)</f>
        <v>Men</v>
      </c>
      <c r="P563" t="str">
        <f>VLOOKUP(C563,'products '!$A$2:$H$3072,3,0)</f>
        <v>Bottomwear</v>
      </c>
      <c r="Q563" t="str">
        <f>VLOOKUP(C563,'products '!$A$2:$H$3072,4,0)</f>
        <v>Jeans</v>
      </c>
      <c r="R563" t="str">
        <f>VLOOKUP(C563,'products '!$A$2:$H$3072,5,0)</f>
        <v>Levis</v>
      </c>
      <c r="S563">
        <f>VLOOKUP(C563,'products '!$A$2:$H$3072,6,0)</f>
        <v>30</v>
      </c>
      <c r="T563" t="str">
        <f>VLOOKUP(C563,'products '!$A$2:$H$3072,7,0)</f>
        <v>Grey</v>
      </c>
      <c r="U563">
        <f>VLOOKUP(C563,'products '!$A$2:$H$3072,8,0)</f>
        <v>5</v>
      </c>
    </row>
    <row r="564" spans="1:21" x14ac:dyDescent="0.3">
      <c r="A564" t="s">
        <v>3981</v>
      </c>
      <c r="B564" t="s">
        <v>3332</v>
      </c>
      <c r="C564" t="s">
        <v>2684</v>
      </c>
      <c r="D564" s="1">
        <f t="shared" ca="1" si="8"/>
        <v>44529</v>
      </c>
      <c r="E564" s="1" t="str">
        <f ca="1">TEXT(Table1[[#This Row],[Date]],"mmm")</f>
        <v>Nov</v>
      </c>
      <c r="F564" s="1" t="str">
        <f ca="1">TEXT(Table1[[#This Row],[Date]],"yyyy")</f>
        <v>2021</v>
      </c>
      <c r="G564" s="2">
        <v>433</v>
      </c>
      <c r="H564" s="2">
        <v>0.42</v>
      </c>
      <c r="I564" s="2" t="str" cm="1">
        <f t="array" ref="I564">_xlfn.IFS(Table1[[#This Row],[Discount]]&lt;=0.2,"Low",Table1[[#This Row],[Discount]]&lt;=0.4,"Medium",Table1[[#This Row],[Discount]]&gt;0.4,"High")</f>
        <v>High</v>
      </c>
      <c r="J564" s="2">
        <f>Table1[[#This Row],[Original Price]]*(1-Table1[[#This Row],[Discount]])</f>
        <v>251.14000000000004</v>
      </c>
      <c r="K564">
        <f>VLOOKUP(B564,customers!$A$2:$D$101,2,0)</f>
        <v>44</v>
      </c>
      <c r="L564" t="str" cm="1">
        <f t="array" ref="L564">_xlfn.IFS(Table1[[#This Row],[Age]]&lt;=12,"Kids",Table1[[#This Row],[Age]]&lt;=19,"Teenage",Table1[[#This Row],[Age]]&lt;=29,"Young Adult",Table1[[#This Row],[Age]]&lt;=45,"Adult",Table1[[#This Row],[Age]]&gt;=46,"Senior")</f>
        <v>Adult</v>
      </c>
      <c r="M564" t="str">
        <f>VLOOKUP(B564,customers!A$2:D$101,3,0)</f>
        <v>Gaya</v>
      </c>
      <c r="N564" t="str">
        <f>VLOOKUP(B564,customers!$A$2:$D$101,4,0)</f>
        <v>Bihar</v>
      </c>
      <c r="O564" t="str">
        <f>VLOOKUP(C564,'products '!$A$2:$H$3072,2,0)</f>
        <v>Men</v>
      </c>
      <c r="P564" t="str">
        <f>VLOOKUP(C564,'products '!$A$2:$H$3072,3,0)</f>
        <v>Bottomwear</v>
      </c>
      <c r="Q564" t="str">
        <f>VLOOKUP(C564,'products '!$A$2:$H$3072,4,0)</f>
        <v>Jeans</v>
      </c>
      <c r="R564" t="str">
        <f>VLOOKUP(C564,'products '!$A$2:$H$3072,5,0)</f>
        <v>Levis</v>
      </c>
      <c r="S564">
        <f>VLOOKUP(C564,'products '!$A$2:$H$3072,6,0)</f>
        <v>30</v>
      </c>
      <c r="T564" t="str">
        <f>VLOOKUP(C564,'products '!$A$2:$H$3072,7,0)</f>
        <v>Blue</v>
      </c>
      <c r="U564">
        <f>VLOOKUP(C564,'products '!$A$2:$H$3072,8,0)</f>
        <v>4</v>
      </c>
    </row>
    <row r="565" spans="1:21" x14ac:dyDescent="0.3">
      <c r="A565" t="s">
        <v>3982</v>
      </c>
      <c r="B565" t="s">
        <v>3333</v>
      </c>
      <c r="C565" t="s">
        <v>2685</v>
      </c>
      <c r="D565" s="1">
        <f t="shared" ca="1" si="8"/>
        <v>44362</v>
      </c>
      <c r="E565" s="1" t="str">
        <f ca="1">TEXT(Table1[[#This Row],[Date]],"mmm")</f>
        <v>Jun</v>
      </c>
      <c r="F565" s="1" t="str">
        <f ca="1">TEXT(Table1[[#This Row],[Date]],"yyyy")</f>
        <v>2021</v>
      </c>
      <c r="G565" s="2">
        <v>562</v>
      </c>
      <c r="H565" s="2">
        <v>0.39</v>
      </c>
      <c r="I565" s="2" t="str" cm="1">
        <f t="array" ref="I565">_xlfn.IFS(Table1[[#This Row],[Discount]]&lt;=0.2,"Low",Table1[[#This Row],[Discount]]&lt;=0.4,"Medium",Table1[[#This Row],[Discount]]&gt;0.4,"High")</f>
        <v>Medium</v>
      </c>
      <c r="J565" s="2">
        <f>Table1[[#This Row],[Original Price]]*(1-Table1[[#This Row],[Discount]])</f>
        <v>342.82</v>
      </c>
      <c r="K565">
        <f>VLOOKUP(B565,customers!$A$2:$D$101,2,0)</f>
        <v>45</v>
      </c>
      <c r="L565" t="str" cm="1">
        <f t="array" ref="L565">_xlfn.IFS(Table1[[#This Row],[Age]]&lt;=12,"Kids",Table1[[#This Row],[Age]]&lt;=19,"Teenage",Table1[[#This Row],[Age]]&lt;=29,"Young Adult",Table1[[#This Row],[Age]]&lt;=45,"Adult",Table1[[#This Row],[Age]]&gt;=46,"Senior")</f>
        <v>Adult</v>
      </c>
      <c r="M565" t="str">
        <f>VLOOKUP(B565,customers!A$2:D$101,3,0)</f>
        <v>Gaya</v>
      </c>
      <c r="N565" t="str">
        <f>VLOOKUP(B565,customers!$A$2:$D$101,4,0)</f>
        <v>Bihar</v>
      </c>
      <c r="O565" t="str">
        <f>VLOOKUP(C565,'products '!$A$2:$H$3072,2,0)</f>
        <v>Men</v>
      </c>
      <c r="P565" t="str">
        <f>VLOOKUP(C565,'products '!$A$2:$H$3072,3,0)</f>
        <v>Bottomwear</v>
      </c>
      <c r="Q565" t="str">
        <f>VLOOKUP(C565,'products '!$A$2:$H$3072,4,0)</f>
        <v>Jeans</v>
      </c>
      <c r="R565" t="str">
        <f>VLOOKUP(C565,'products '!$A$2:$H$3072,5,0)</f>
        <v>Levis</v>
      </c>
      <c r="S565">
        <f>VLOOKUP(C565,'products '!$A$2:$H$3072,6,0)</f>
        <v>30</v>
      </c>
      <c r="T565" t="str">
        <f>VLOOKUP(C565,'products '!$A$2:$H$3072,7,0)</f>
        <v>Blue</v>
      </c>
      <c r="U565">
        <f>VLOOKUP(C565,'products '!$A$2:$H$3072,8,0)</f>
        <v>4</v>
      </c>
    </row>
    <row r="566" spans="1:21" x14ac:dyDescent="0.3">
      <c r="A566" t="s">
        <v>3983</v>
      </c>
      <c r="B566" t="s">
        <v>3334</v>
      </c>
      <c r="C566" t="s">
        <v>2686</v>
      </c>
      <c r="D566" s="1">
        <f t="shared" ca="1" si="8"/>
        <v>44296</v>
      </c>
      <c r="E566" s="1" t="str">
        <f ca="1">TEXT(Table1[[#This Row],[Date]],"mmm")</f>
        <v>Apr</v>
      </c>
      <c r="F566" s="1" t="str">
        <f ca="1">TEXT(Table1[[#This Row],[Date]],"yyyy")</f>
        <v>2021</v>
      </c>
      <c r="G566" s="2">
        <v>423</v>
      </c>
      <c r="H566" s="2">
        <v>0.39</v>
      </c>
      <c r="I566" s="2" t="str" cm="1">
        <f t="array" ref="I566">_xlfn.IFS(Table1[[#This Row],[Discount]]&lt;=0.2,"Low",Table1[[#This Row],[Discount]]&lt;=0.4,"Medium",Table1[[#This Row],[Discount]]&gt;0.4,"High")</f>
        <v>Medium</v>
      </c>
      <c r="J566" s="2">
        <f>Table1[[#This Row],[Original Price]]*(1-Table1[[#This Row],[Discount]])</f>
        <v>258.02999999999997</v>
      </c>
      <c r="K566">
        <f>VLOOKUP(B566,customers!$A$2:$D$101,2,0)</f>
        <v>46</v>
      </c>
      <c r="L566" t="str" cm="1">
        <f t="array" ref="L566">_xlfn.IFS(Table1[[#This Row],[Age]]&lt;=12,"Kids",Table1[[#This Row],[Age]]&lt;=19,"Teenage",Table1[[#This Row],[Age]]&lt;=29,"Young Adult",Table1[[#This Row],[Age]]&lt;=45,"Adult",Table1[[#This Row],[Age]]&gt;=46,"Senior")</f>
        <v>Senior</v>
      </c>
      <c r="M566" t="str">
        <f>VLOOKUP(B566,customers!A$2:D$101,3,0)</f>
        <v>Bhopal</v>
      </c>
      <c r="N566" t="str">
        <f>VLOOKUP(B566,customers!$A$2:$D$101,4,0)</f>
        <v>Madhya Pradesh</v>
      </c>
      <c r="O566" t="str">
        <f>VLOOKUP(C566,'products '!$A$2:$H$3072,2,0)</f>
        <v>Men</v>
      </c>
      <c r="P566" t="str">
        <f>VLOOKUP(C566,'products '!$A$2:$H$3072,3,0)</f>
        <v>Bottomwear</v>
      </c>
      <c r="Q566" t="str">
        <f>VLOOKUP(C566,'products '!$A$2:$H$3072,4,0)</f>
        <v>Jeans</v>
      </c>
      <c r="R566" t="str">
        <f>VLOOKUP(C566,'products '!$A$2:$H$3072,5,0)</f>
        <v>Levis</v>
      </c>
      <c r="S566">
        <f>VLOOKUP(C566,'products '!$A$2:$H$3072,6,0)</f>
        <v>30</v>
      </c>
      <c r="T566" t="str">
        <f>VLOOKUP(C566,'products '!$A$2:$H$3072,7,0)</f>
        <v>Blue</v>
      </c>
      <c r="U566">
        <f>VLOOKUP(C566,'products '!$A$2:$H$3072,8,0)</f>
        <v>4</v>
      </c>
    </row>
    <row r="567" spans="1:21" x14ac:dyDescent="0.3">
      <c r="A567" t="s">
        <v>3984</v>
      </c>
      <c r="B567" t="s">
        <v>3335</v>
      </c>
      <c r="C567" t="s">
        <v>2687</v>
      </c>
      <c r="D567" s="1">
        <f t="shared" ca="1" si="8"/>
        <v>44707</v>
      </c>
      <c r="E567" s="1" t="str">
        <f ca="1">TEXT(Table1[[#This Row],[Date]],"mmm")</f>
        <v>May</v>
      </c>
      <c r="F567" s="1" t="str">
        <f ca="1">TEXT(Table1[[#This Row],[Date]],"yyyy")</f>
        <v>2022</v>
      </c>
      <c r="G567" s="2">
        <v>621</v>
      </c>
      <c r="H567" s="2">
        <v>0.39</v>
      </c>
      <c r="I567" s="2" t="str" cm="1">
        <f t="array" ref="I567">_xlfn.IFS(Table1[[#This Row],[Discount]]&lt;=0.2,"Low",Table1[[#This Row],[Discount]]&lt;=0.4,"Medium",Table1[[#This Row],[Discount]]&gt;0.4,"High")</f>
        <v>Medium</v>
      </c>
      <c r="J567" s="2">
        <f>Table1[[#This Row],[Original Price]]*(1-Table1[[#This Row],[Discount]])</f>
        <v>378.81</v>
      </c>
      <c r="K567">
        <f>VLOOKUP(B567,customers!$A$2:$D$101,2,0)</f>
        <v>47</v>
      </c>
      <c r="L567" t="str" cm="1">
        <f t="array" ref="L567">_xlfn.IFS(Table1[[#This Row],[Age]]&lt;=12,"Kids",Table1[[#This Row],[Age]]&lt;=19,"Teenage",Table1[[#This Row],[Age]]&lt;=29,"Young Adult",Table1[[#This Row],[Age]]&lt;=45,"Adult",Table1[[#This Row],[Age]]&gt;=46,"Senior")</f>
        <v>Senior</v>
      </c>
      <c r="M567" t="str">
        <f>VLOOKUP(B567,customers!A$2:D$101,3,0)</f>
        <v>Bhopal</v>
      </c>
      <c r="N567" t="str">
        <f>VLOOKUP(B567,customers!$A$2:$D$101,4,0)</f>
        <v>Madhya Pradesh</v>
      </c>
      <c r="O567" t="str">
        <f>VLOOKUP(C567,'products '!$A$2:$H$3072,2,0)</f>
        <v>Men</v>
      </c>
      <c r="P567" t="str">
        <f>VLOOKUP(C567,'products '!$A$2:$H$3072,3,0)</f>
        <v>Bottomwear</v>
      </c>
      <c r="Q567" t="str">
        <f>VLOOKUP(C567,'products '!$A$2:$H$3072,4,0)</f>
        <v>Jeans</v>
      </c>
      <c r="R567" t="str">
        <f>VLOOKUP(C567,'products '!$A$2:$H$3072,5,0)</f>
        <v>Levis</v>
      </c>
      <c r="S567">
        <f>VLOOKUP(C567,'products '!$A$2:$H$3072,6,0)</f>
        <v>32</v>
      </c>
      <c r="T567" t="str">
        <f>VLOOKUP(C567,'products '!$A$2:$H$3072,7,0)</f>
        <v>Navy Blue</v>
      </c>
      <c r="U567">
        <f>VLOOKUP(C567,'products '!$A$2:$H$3072,8,0)</f>
        <v>3</v>
      </c>
    </row>
    <row r="568" spans="1:21" x14ac:dyDescent="0.3">
      <c r="A568" t="s">
        <v>3985</v>
      </c>
      <c r="B568" t="s">
        <v>3336</v>
      </c>
      <c r="C568" t="s">
        <v>2688</v>
      </c>
      <c r="D568" s="1">
        <f t="shared" ca="1" si="8"/>
        <v>44308</v>
      </c>
      <c r="E568" s="1" t="str">
        <f ca="1">TEXT(Table1[[#This Row],[Date]],"mmm")</f>
        <v>Apr</v>
      </c>
      <c r="F568" s="1" t="str">
        <f ca="1">TEXT(Table1[[#This Row],[Date]],"yyyy")</f>
        <v>2021</v>
      </c>
      <c r="G568" s="2">
        <v>333</v>
      </c>
      <c r="H568" s="2">
        <v>0.39</v>
      </c>
      <c r="I568" s="2" t="str" cm="1">
        <f t="array" ref="I568">_xlfn.IFS(Table1[[#This Row],[Discount]]&lt;=0.2,"Low",Table1[[#This Row],[Discount]]&lt;=0.4,"Medium",Table1[[#This Row],[Discount]]&gt;0.4,"High")</f>
        <v>Medium</v>
      </c>
      <c r="J568" s="2">
        <f>Table1[[#This Row],[Original Price]]*(1-Table1[[#This Row],[Discount]])</f>
        <v>203.13</v>
      </c>
      <c r="K568">
        <f>VLOOKUP(B568,customers!$A$2:$D$101,2,0)</f>
        <v>48</v>
      </c>
      <c r="L568" t="str" cm="1">
        <f t="array" ref="L568">_xlfn.IFS(Table1[[#This Row],[Age]]&lt;=12,"Kids",Table1[[#This Row],[Age]]&lt;=19,"Teenage",Table1[[#This Row],[Age]]&lt;=29,"Young Adult",Table1[[#This Row],[Age]]&lt;=45,"Adult",Table1[[#This Row],[Age]]&gt;=46,"Senior")</f>
        <v>Senior</v>
      </c>
      <c r="M568" t="str">
        <f>VLOOKUP(B568,customers!A$2:D$101,3,0)</f>
        <v>Bhopal</v>
      </c>
      <c r="N568" t="str">
        <f>VLOOKUP(B568,customers!$A$2:$D$101,4,0)</f>
        <v>Madhya Pradesh</v>
      </c>
      <c r="O568" t="str">
        <f>VLOOKUP(C568,'products '!$A$2:$H$3072,2,0)</f>
        <v>Men</v>
      </c>
      <c r="P568" t="str">
        <f>VLOOKUP(C568,'products '!$A$2:$H$3072,3,0)</f>
        <v>Bottomwear</v>
      </c>
      <c r="Q568" t="str">
        <f>VLOOKUP(C568,'products '!$A$2:$H$3072,4,0)</f>
        <v>Jeans</v>
      </c>
      <c r="R568" t="str">
        <f>VLOOKUP(C568,'products '!$A$2:$H$3072,5,0)</f>
        <v>Levis</v>
      </c>
      <c r="S568">
        <f>VLOOKUP(C568,'products '!$A$2:$H$3072,6,0)</f>
        <v>32</v>
      </c>
      <c r="T568" t="str">
        <f>VLOOKUP(C568,'products '!$A$2:$H$3072,7,0)</f>
        <v>Navy Blue</v>
      </c>
      <c r="U568">
        <f>VLOOKUP(C568,'products '!$A$2:$H$3072,8,0)</f>
        <v>5</v>
      </c>
    </row>
    <row r="569" spans="1:21" x14ac:dyDescent="0.3">
      <c r="A569" t="s">
        <v>3986</v>
      </c>
      <c r="B569" t="s">
        <v>3337</v>
      </c>
      <c r="C569" t="s">
        <v>2689</v>
      </c>
      <c r="D569" s="1">
        <f t="shared" ca="1" si="8"/>
        <v>44991</v>
      </c>
      <c r="E569" s="1" t="str">
        <f ca="1">TEXT(Table1[[#This Row],[Date]],"mmm")</f>
        <v>Mar</v>
      </c>
      <c r="F569" s="1" t="str">
        <f ca="1">TEXT(Table1[[#This Row],[Date]],"yyyy")</f>
        <v>2023</v>
      </c>
      <c r="G569" s="2">
        <v>236</v>
      </c>
      <c r="H569" s="2">
        <v>0.3</v>
      </c>
      <c r="I569" s="2" t="str" cm="1">
        <f t="array" ref="I569">_xlfn.IFS(Table1[[#This Row],[Discount]]&lt;=0.2,"Low",Table1[[#This Row],[Discount]]&lt;=0.4,"Medium",Table1[[#This Row],[Discount]]&gt;0.4,"High")</f>
        <v>Medium</v>
      </c>
      <c r="J569" s="2">
        <f>Table1[[#This Row],[Original Price]]*(1-Table1[[#This Row],[Discount]])</f>
        <v>165.2</v>
      </c>
      <c r="K569">
        <f>VLOOKUP(B569,customers!$A$2:$D$101,2,0)</f>
        <v>49</v>
      </c>
      <c r="L569" t="str" cm="1">
        <f t="array" ref="L569">_xlfn.IFS(Table1[[#This Row],[Age]]&lt;=12,"Kids",Table1[[#This Row],[Age]]&lt;=19,"Teenage",Table1[[#This Row],[Age]]&lt;=29,"Young Adult",Table1[[#This Row],[Age]]&lt;=45,"Adult",Table1[[#This Row],[Age]]&gt;=46,"Senior")</f>
        <v>Senior</v>
      </c>
      <c r="M569" t="str">
        <f>VLOOKUP(B569,customers!A$2:D$101,3,0)</f>
        <v>Bhopal</v>
      </c>
      <c r="N569" t="str">
        <f>VLOOKUP(B569,customers!$A$2:$D$101,4,0)</f>
        <v>Madhya Pradesh</v>
      </c>
      <c r="O569" t="str">
        <f>VLOOKUP(C569,'products '!$A$2:$H$3072,2,0)</f>
        <v>Men</v>
      </c>
      <c r="P569" t="str">
        <f>VLOOKUP(C569,'products '!$A$2:$H$3072,3,0)</f>
        <v>Bottomwear</v>
      </c>
      <c r="Q569" t="str">
        <f>VLOOKUP(C569,'products '!$A$2:$H$3072,4,0)</f>
        <v>Jeans</v>
      </c>
      <c r="R569" t="str">
        <f>VLOOKUP(C569,'products '!$A$2:$H$3072,5,0)</f>
        <v>Levis</v>
      </c>
      <c r="S569">
        <f>VLOOKUP(C569,'products '!$A$2:$H$3072,6,0)</f>
        <v>32</v>
      </c>
      <c r="T569" t="str">
        <f>VLOOKUP(C569,'products '!$A$2:$H$3072,7,0)</f>
        <v>Navy Blue</v>
      </c>
      <c r="U569">
        <f>VLOOKUP(C569,'products '!$A$2:$H$3072,8,0)</f>
        <v>4</v>
      </c>
    </row>
    <row r="570" spans="1:21" x14ac:dyDescent="0.3">
      <c r="A570" t="s">
        <v>3987</v>
      </c>
      <c r="B570" t="s">
        <v>3338</v>
      </c>
      <c r="C570" t="s">
        <v>2690</v>
      </c>
      <c r="D570" s="1">
        <f t="shared" ca="1" si="8"/>
        <v>44470</v>
      </c>
      <c r="E570" s="1" t="str">
        <f ca="1">TEXT(Table1[[#This Row],[Date]],"mmm")</f>
        <v>Oct</v>
      </c>
      <c r="F570" s="1" t="str">
        <f ca="1">TEXT(Table1[[#This Row],[Date]],"yyyy")</f>
        <v>2021</v>
      </c>
      <c r="G570" s="2">
        <v>456</v>
      </c>
      <c r="H570" s="2">
        <v>0.3</v>
      </c>
      <c r="I570" s="2" t="str" cm="1">
        <f t="array" ref="I570">_xlfn.IFS(Table1[[#This Row],[Discount]]&lt;=0.2,"Low",Table1[[#This Row],[Discount]]&lt;=0.4,"Medium",Table1[[#This Row],[Discount]]&gt;0.4,"High")</f>
        <v>Medium</v>
      </c>
      <c r="J570" s="2">
        <f>Table1[[#This Row],[Original Price]]*(1-Table1[[#This Row],[Discount]])</f>
        <v>319.2</v>
      </c>
      <c r="K570">
        <f>VLOOKUP(B570,customers!$A$2:$D$101,2,0)</f>
        <v>17</v>
      </c>
      <c r="L570" t="str" cm="1">
        <f t="array" ref="L570">_xlfn.IFS(Table1[[#This Row],[Age]]&lt;=12,"Kids",Table1[[#This Row],[Age]]&lt;=19,"Teenage",Table1[[#This Row],[Age]]&lt;=29,"Young Adult",Table1[[#This Row],[Age]]&lt;=45,"Adult",Table1[[#This Row],[Age]]&gt;=46,"Senior")</f>
        <v>Teenage</v>
      </c>
      <c r="M570" t="str">
        <f>VLOOKUP(B570,customers!A$2:D$101,3,0)</f>
        <v>Sagar</v>
      </c>
      <c r="N570" t="str">
        <f>VLOOKUP(B570,customers!$A$2:$D$101,4,0)</f>
        <v>Madhya Pradesh</v>
      </c>
      <c r="O570" t="str">
        <f>VLOOKUP(C570,'products '!$A$2:$H$3072,2,0)</f>
        <v>Men</v>
      </c>
      <c r="P570" t="str">
        <f>VLOOKUP(C570,'products '!$A$2:$H$3072,3,0)</f>
        <v>Bottomwear</v>
      </c>
      <c r="Q570" t="str">
        <f>VLOOKUP(C570,'products '!$A$2:$H$3072,4,0)</f>
        <v>Jeans</v>
      </c>
      <c r="R570" t="str">
        <f>VLOOKUP(C570,'products '!$A$2:$H$3072,5,0)</f>
        <v>Levis</v>
      </c>
      <c r="S570">
        <f>VLOOKUP(C570,'products '!$A$2:$H$3072,6,0)</f>
        <v>32</v>
      </c>
      <c r="T570" t="str">
        <f>VLOOKUP(C570,'products '!$A$2:$H$3072,7,0)</f>
        <v>Navy Blue</v>
      </c>
      <c r="U570">
        <f>VLOOKUP(C570,'products '!$A$2:$H$3072,8,0)</f>
        <v>2</v>
      </c>
    </row>
    <row r="571" spans="1:21" x14ac:dyDescent="0.3">
      <c r="A571" t="s">
        <v>3988</v>
      </c>
      <c r="B571" t="s">
        <v>3339</v>
      </c>
      <c r="C571" t="s">
        <v>2691</v>
      </c>
      <c r="D571" s="1">
        <f t="shared" ca="1" si="8"/>
        <v>44990</v>
      </c>
      <c r="E571" s="1" t="str">
        <f ca="1">TEXT(Table1[[#This Row],[Date]],"mmm")</f>
        <v>Mar</v>
      </c>
      <c r="F571" s="1" t="str">
        <f ca="1">TEXT(Table1[[#This Row],[Date]],"yyyy")</f>
        <v>2023</v>
      </c>
      <c r="G571" s="2">
        <v>963</v>
      </c>
      <c r="H571" s="2">
        <v>0.3</v>
      </c>
      <c r="I571" s="2" t="str" cm="1">
        <f t="array" ref="I571">_xlfn.IFS(Table1[[#This Row],[Discount]]&lt;=0.2,"Low",Table1[[#This Row],[Discount]]&lt;=0.4,"Medium",Table1[[#This Row],[Discount]]&gt;0.4,"High")</f>
        <v>Medium</v>
      </c>
      <c r="J571" s="2">
        <f>Table1[[#This Row],[Original Price]]*(1-Table1[[#This Row],[Discount]])</f>
        <v>674.09999999999991</v>
      </c>
      <c r="K571">
        <f>VLOOKUP(B571,customers!$A$2:$D$101,2,0)</f>
        <v>18</v>
      </c>
      <c r="L571" t="str" cm="1">
        <f t="array" ref="L571">_xlfn.IFS(Table1[[#This Row],[Age]]&lt;=12,"Kids",Table1[[#This Row],[Age]]&lt;=19,"Teenage",Table1[[#This Row],[Age]]&lt;=29,"Young Adult",Table1[[#This Row],[Age]]&lt;=45,"Adult",Table1[[#This Row],[Age]]&gt;=46,"Senior")</f>
        <v>Teenage</v>
      </c>
      <c r="M571" t="str">
        <f>VLOOKUP(B571,customers!A$2:D$101,3,0)</f>
        <v>Sagar</v>
      </c>
      <c r="N571" t="str">
        <f>VLOOKUP(B571,customers!$A$2:$D$101,4,0)</f>
        <v>Madhya Pradesh</v>
      </c>
      <c r="O571" t="str">
        <f>VLOOKUP(C571,'products '!$A$2:$H$3072,2,0)</f>
        <v>Men</v>
      </c>
      <c r="P571" t="str">
        <f>VLOOKUP(C571,'products '!$A$2:$H$3072,3,0)</f>
        <v>Bottomwear</v>
      </c>
      <c r="Q571" t="str">
        <f>VLOOKUP(C571,'products '!$A$2:$H$3072,4,0)</f>
        <v>Jeans</v>
      </c>
      <c r="R571" t="str">
        <f>VLOOKUP(C571,'products '!$A$2:$H$3072,5,0)</f>
        <v>Levis</v>
      </c>
      <c r="S571">
        <f>VLOOKUP(C571,'products '!$A$2:$H$3072,6,0)</f>
        <v>32</v>
      </c>
      <c r="T571" t="str">
        <f>VLOOKUP(C571,'products '!$A$2:$H$3072,7,0)</f>
        <v>Grey</v>
      </c>
      <c r="U571">
        <f>VLOOKUP(C571,'products '!$A$2:$H$3072,8,0)</f>
        <v>5</v>
      </c>
    </row>
    <row r="572" spans="1:21" x14ac:dyDescent="0.3">
      <c r="A572" t="s">
        <v>3989</v>
      </c>
      <c r="B572" t="s">
        <v>3340</v>
      </c>
      <c r="C572" t="s">
        <v>2692</v>
      </c>
      <c r="D572" s="1">
        <f t="shared" ca="1" si="8"/>
        <v>44792</v>
      </c>
      <c r="E572" s="1" t="str">
        <f ca="1">TEXT(Table1[[#This Row],[Date]],"mmm")</f>
        <v>Aug</v>
      </c>
      <c r="F572" s="1" t="str">
        <f ca="1">TEXT(Table1[[#This Row],[Date]],"yyyy")</f>
        <v>2022</v>
      </c>
      <c r="G572" s="2">
        <v>234</v>
      </c>
      <c r="H572" s="2">
        <v>0.25</v>
      </c>
      <c r="I572" s="2" t="str" cm="1">
        <f t="array" ref="I572">_xlfn.IFS(Table1[[#This Row],[Discount]]&lt;=0.2,"Low",Table1[[#This Row],[Discount]]&lt;=0.4,"Medium",Table1[[#This Row],[Discount]]&gt;0.4,"High")</f>
        <v>Medium</v>
      </c>
      <c r="J572" s="2">
        <f>Table1[[#This Row],[Original Price]]*(1-Table1[[#This Row],[Discount]])</f>
        <v>175.5</v>
      </c>
      <c r="K572">
        <f>VLOOKUP(B572,customers!$A$2:$D$101,2,0)</f>
        <v>19</v>
      </c>
      <c r="L572" t="str" cm="1">
        <f t="array" ref="L572">_xlfn.IFS(Table1[[#This Row],[Age]]&lt;=12,"Kids",Table1[[#This Row],[Age]]&lt;=19,"Teenage",Table1[[#This Row],[Age]]&lt;=29,"Young Adult",Table1[[#This Row],[Age]]&lt;=45,"Adult",Table1[[#This Row],[Age]]&gt;=46,"Senior")</f>
        <v>Teenage</v>
      </c>
      <c r="M572" t="str">
        <f>VLOOKUP(B572,customers!A$2:D$101,3,0)</f>
        <v>Sagar</v>
      </c>
      <c r="N572" t="str">
        <f>VLOOKUP(B572,customers!$A$2:$D$101,4,0)</f>
        <v>Madhya Pradesh</v>
      </c>
      <c r="O572" t="str">
        <f>VLOOKUP(C572,'products '!$A$2:$H$3072,2,0)</f>
        <v>Men</v>
      </c>
      <c r="P572" t="str">
        <f>VLOOKUP(C572,'products '!$A$2:$H$3072,3,0)</f>
        <v>Bottomwear</v>
      </c>
      <c r="Q572" t="str">
        <f>VLOOKUP(C572,'products '!$A$2:$H$3072,4,0)</f>
        <v>Jeans</v>
      </c>
      <c r="R572" t="str">
        <f>VLOOKUP(C572,'products '!$A$2:$H$3072,5,0)</f>
        <v>Levis</v>
      </c>
      <c r="S572">
        <f>VLOOKUP(C572,'products '!$A$2:$H$3072,6,0)</f>
        <v>32</v>
      </c>
      <c r="T572" t="str">
        <f>VLOOKUP(C572,'products '!$A$2:$H$3072,7,0)</f>
        <v>Grey</v>
      </c>
      <c r="U572">
        <f>VLOOKUP(C572,'products '!$A$2:$H$3072,8,0)</f>
        <v>5</v>
      </c>
    </row>
    <row r="573" spans="1:21" x14ac:dyDescent="0.3">
      <c r="A573" t="s">
        <v>3990</v>
      </c>
      <c r="B573" t="s">
        <v>3341</v>
      </c>
      <c r="C573" t="s">
        <v>2693</v>
      </c>
      <c r="D573" s="1">
        <f t="shared" ca="1" si="8"/>
        <v>44261</v>
      </c>
      <c r="E573" s="1" t="str">
        <f ca="1">TEXT(Table1[[#This Row],[Date]],"mmm")</f>
        <v>Mar</v>
      </c>
      <c r="F573" s="1" t="str">
        <f ca="1">TEXT(Table1[[#This Row],[Date]],"yyyy")</f>
        <v>2021</v>
      </c>
      <c r="G573" s="2">
        <v>456</v>
      </c>
      <c r="H573" s="2">
        <v>0.25</v>
      </c>
      <c r="I573" s="2" t="str" cm="1">
        <f t="array" ref="I573">_xlfn.IFS(Table1[[#This Row],[Discount]]&lt;=0.2,"Low",Table1[[#This Row],[Discount]]&lt;=0.4,"Medium",Table1[[#This Row],[Discount]]&gt;0.4,"High")</f>
        <v>Medium</v>
      </c>
      <c r="J573" s="2">
        <f>Table1[[#This Row],[Original Price]]*(1-Table1[[#This Row],[Discount]])</f>
        <v>342</v>
      </c>
      <c r="K573">
        <f>VLOOKUP(B573,customers!$A$2:$D$101,2,0)</f>
        <v>20</v>
      </c>
      <c r="L573" t="str" cm="1">
        <f t="array" ref="L573">_xlfn.IFS(Table1[[#This Row],[Age]]&lt;=12,"Kids",Table1[[#This Row],[Age]]&lt;=19,"Teenage",Table1[[#This Row],[Age]]&lt;=29,"Young Adult",Table1[[#This Row],[Age]]&lt;=45,"Adult",Table1[[#This Row],[Age]]&gt;=46,"Senior")</f>
        <v>Young Adult</v>
      </c>
      <c r="M573" t="str">
        <f>VLOOKUP(B573,customers!A$2:D$101,3,0)</f>
        <v>Sagar</v>
      </c>
      <c r="N573" t="str">
        <f>VLOOKUP(B573,customers!$A$2:$D$101,4,0)</f>
        <v>Madhya Pradesh</v>
      </c>
      <c r="O573" t="str">
        <f>VLOOKUP(C573,'products '!$A$2:$H$3072,2,0)</f>
        <v>Men</v>
      </c>
      <c r="P573" t="str">
        <f>VLOOKUP(C573,'products '!$A$2:$H$3072,3,0)</f>
        <v>Bottomwear</v>
      </c>
      <c r="Q573" t="str">
        <f>VLOOKUP(C573,'products '!$A$2:$H$3072,4,0)</f>
        <v>Jeans</v>
      </c>
      <c r="R573" t="str">
        <f>VLOOKUP(C573,'products '!$A$2:$H$3072,5,0)</f>
        <v>Levis</v>
      </c>
      <c r="S573">
        <f>VLOOKUP(C573,'products '!$A$2:$H$3072,6,0)</f>
        <v>32</v>
      </c>
      <c r="T573" t="str">
        <f>VLOOKUP(C573,'products '!$A$2:$H$3072,7,0)</f>
        <v>Grey</v>
      </c>
      <c r="U573">
        <f>VLOOKUP(C573,'products '!$A$2:$H$3072,8,0)</f>
        <v>5</v>
      </c>
    </row>
    <row r="574" spans="1:21" x14ac:dyDescent="0.3">
      <c r="A574" t="s">
        <v>3991</v>
      </c>
      <c r="B574" t="s">
        <v>3342</v>
      </c>
      <c r="C574" t="s">
        <v>2693</v>
      </c>
      <c r="D574" s="1">
        <f t="shared" ca="1" si="8"/>
        <v>44982</v>
      </c>
      <c r="E574" s="1" t="str">
        <f ca="1">TEXT(Table1[[#This Row],[Date]],"mmm")</f>
        <v>Feb</v>
      </c>
      <c r="F574" s="1" t="str">
        <f ca="1">TEXT(Table1[[#This Row],[Date]],"yyyy")</f>
        <v>2023</v>
      </c>
      <c r="G574" s="2">
        <v>564</v>
      </c>
      <c r="H574" s="2">
        <v>0.3</v>
      </c>
      <c r="I574" s="2" t="str" cm="1">
        <f t="array" ref="I574">_xlfn.IFS(Table1[[#This Row],[Discount]]&lt;=0.2,"Low",Table1[[#This Row],[Discount]]&lt;=0.4,"Medium",Table1[[#This Row],[Discount]]&gt;0.4,"High")</f>
        <v>Medium</v>
      </c>
      <c r="J574" s="2">
        <f>Table1[[#This Row],[Original Price]]*(1-Table1[[#This Row],[Discount]])</f>
        <v>394.79999999999995</v>
      </c>
      <c r="K574">
        <f>VLOOKUP(B574,customers!$A$2:$D$101,2,0)</f>
        <v>21</v>
      </c>
      <c r="L574" t="str" cm="1">
        <f t="array" ref="L574">_xlfn.IFS(Table1[[#This Row],[Age]]&lt;=12,"Kids",Table1[[#This Row],[Age]]&lt;=19,"Teenage",Table1[[#This Row],[Age]]&lt;=29,"Young Adult",Table1[[#This Row],[Age]]&lt;=45,"Adult",Table1[[#This Row],[Age]]&gt;=46,"Senior")</f>
        <v>Young Adult</v>
      </c>
      <c r="M574" t="str">
        <f>VLOOKUP(B574,customers!A$2:D$101,3,0)</f>
        <v>Indore</v>
      </c>
      <c r="N574" t="str">
        <f>VLOOKUP(B574,customers!$A$2:$D$101,4,0)</f>
        <v>Madhya Pradesh</v>
      </c>
      <c r="O574" t="str">
        <f>VLOOKUP(C574,'products '!$A$2:$H$3072,2,0)</f>
        <v>Men</v>
      </c>
      <c r="P574" t="str">
        <f>VLOOKUP(C574,'products '!$A$2:$H$3072,3,0)</f>
        <v>Bottomwear</v>
      </c>
      <c r="Q574" t="str">
        <f>VLOOKUP(C574,'products '!$A$2:$H$3072,4,0)</f>
        <v>Jeans</v>
      </c>
      <c r="R574" t="str">
        <f>VLOOKUP(C574,'products '!$A$2:$H$3072,5,0)</f>
        <v>Levis</v>
      </c>
      <c r="S574">
        <f>VLOOKUP(C574,'products '!$A$2:$H$3072,6,0)</f>
        <v>32</v>
      </c>
      <c r="T574" t="str">
        <f>VLOOKUP(C574,'products '!$A$2:$H$3072,7,0)</f>
        <v>Grey</v>
      </c>
      <c r="U574">
        <f>VLOOKUP(C574,'products '!$A$2:$H$3072,8,0)</f>
        <v>5</v>
      </c>
    </row>
    <row r="575" spans="1:21" x14ac:dyDescent="0.3">
      <c r="A575" t="s">
        <v>3992</v>
      </c>
      <c r="B575" t="s">
        <v>3343</v>
      </c>
      <c r="C575" t="s">
        <v>2693</v>
      </c>
      <c r="D575" s="1">
        <f t="shared" ca="1" si="8"/>
        <v>44698</v>
      </c>
      <c r="E575" s="1" t="str">
        <f ca="1">TEXT(Table1[[#This Row],[Date]],"mmm")</f>
        <v>May</v>
      </c>
      <c r="F575" s="1" t="str">
        <f ca="1">TEXT(Table1[[#This Row],[Date]],"yyyy")</f>
        <v>2022</v>
      </c>
      <c r="G575" s="2">
        <v>634</v>
      </c>
      <c r="H575" s="2">
        <v>0.3</v>
      </c>
      <c r="I575" s="2" t="str" cm="1">
        <f t="array" ref="I575">_xlfn.IFS(Table1[[#This Row],[Discount]]&lt;=0.2,"Low",Table1[[#This Row],[Discount]]&lt;=0.4,"Medium",Table1[[#This Row],[Discount]]&gt;0.4,"High")</f>
        <v>Medium</v>
      </c>
      <c r="J575" s="2">
        <f>Table1[[#This Row],[Original Price]]*(1-Table1[[#This Row],[Discount]])</f>
        <v>443.79999999999995</v>
      </c>
      <c r="K575">
        <f>VLOOKUP(B575,customers!$A$2:$D$101,2,0)</f>
        <v>22</v>
      </c>
      <c r="L575" t="str" cm="1">
        <f t="array" ref="L575">_xlfn.IFS(Table1[[#This Row],[Age]]&lt;=12,"Kids",Table1[[#This Row],[Age]]&lt;=19,"Teenage",Table1[[#This Row],[Age]]&lt;=29,"Young Adult",Table1[[#This Row],[Age]]&lt;=45,"Adult",Table1[[#This Row],[Age]]&gt;=46,"Senior")</f>
        <v>Young Adult</v>
      </c>
      <c r="M575" t="str">
        <f>VLOOKUP(B575,customers!A$2:D$101,3,0)</f>
        <v>Indore</v>
      </c>
      <c r="N575" t="str">
        <f>VLOOKUP(B575,customers!$A$2:$D$101,4,0)</f>
        <v>Madhya Pradesh</v>
      </c>
      <c r="O575" t="str">
        <f>VLOOKUP(C575,'products '!$A$2:$H$3072,2,0)</f>
        <v>Men</v>
      </c>
      <c r="P575" t="str">
        <f>VLOOKUP(C575,'products '!$A$2:$H$3072,3,0)</f>
        <v>Bottomwear</v>
      </c>
      <c r="Q575" t="str">
        <f>VLOOKUP(C575,'products '!$A$2:$H$3072,4,0)</f>
        <v>Jeans</v>
      </c>
      <c r="R575" t="str">
        <f>VLOOKUP(C575,'products '!$A$2:$H$3072,5,0)</f>
        <v>Levis</v>
      </c>
      <c r="S575">
        <f>VLOOKUP(C575,'products '!$A$2:$H$3072,6,0)</f>
        <v>32</v>
      </c>
      <c r="T575" t="str">
        <f>VLOOKUP(C575,'products '!$A$2:$H$3072,7,0)</f>
        <v>Grey</v>
      </c>
      <c r="U575">
        <f>VLOOKUP(C575,'products '!$A$2:$H$3072,8,0)</f>
        <v>5</v>
      </c>
    </row>
    <row r="576" spans="1:21" x14ac:dyDescent="0.3">
      <c r="A576" t="s">
        <v>3993</v>
      </c>
      <c r="B576" t="s">
        <v>3344</v>
      </c>
      <c r="C576" t="s">
        <v>2693</v>
      </c>
      <c r="D576" s="1">
        <f t="shared" ca="1" si="8"/>
        <v>44273</v>
      </c>
      <c r="E576" s="1" t="str">
        <f ca="1">TEXT(Table1[[#This Row],[Date]],"mmm")</f>
        <v>Mar</v>
      </c>
      <c r="F576" s="1" t="str">
        <f ca="1">TEXT(Table1[[#This Row],[Date]],"yyyy")</f>
        <v>2021</v>
      </c>
      <c r="G576" s="2">
        <v>236</v>
      </c>
      <c r="H576" s="2">
        <v>0.3</v>
      </c>
      <c r="I576" s="2" t="str" cm="1">
        <f t="array" ref="I576">_xlfn.IFS(Table1[[#This Row],[Discount]]&lt;=0.2,"Low",Table1[[#This Row],[Discount]]&lt;=0.4,"Medium",Table1[[#This Row],[Discount]]&gt;0.4,"High")</f>
        <v>Medium</v>
      </c>
      <c r="J576" s="2">
        <f>Table1[[#This Row],[Original Price]]*(1-Table1[[#This Row],[Discount]])</f>
        <v>165.2</v>
      </c>
      <c r="K576">
        <f>VLOOKUP(B576,customers!$A$2:$D$101,2,0)</f>
        <v>16</v>
      </c>
      <c r="L576" t="str" cm="1">
        <f t="array" ref="L576">_xlfn.IFS(Table1[[#This Row],[Age]]&lt;=12,"Kids",Table1[[#This Row],[Age]]&lt;=19,"Teenage",Table1[[#This Row],[Age]]&lt;=29,"Young Adult",Table1[[#This Row],[Age]]&lt;=45,"Adult",Table1[[#This Row],[Age]]&gt;=46,"Senior")</f>
        <v>Teenage</v>
      </c>
      <c r="M576" t="str">
        <f>VLOOKUP(B576,customers!A$2:D$101,3,0)</f>
        <v>Kanpur</v>
      </c>
      <c r="N576" t="str">
        <f>VLOOKUP(B576,customers!$A$2:$D$101,4,0)</f>
        <v>Uttar Pradesh</v>
      </c>
      <c r="O576" t="str">
        <f>VLOOKUP(C576,'products '!$A$2:$H$3072,2,0)</f>
        <v>Men</v>
      </c>
      <c r="P576" t="str">
        <f>VLOOKUP(C576,'products '!$A$2:$H$3072,3,0)</f>
        <v>Bottomwear</v>
      </c>
      <c r="Q576" t="str">
        <f>VLOOKUP(C576,'products '!$A$2:$H$3072,4,0)</f>
        <v>Jeans</v>
      </c>
      <c r="R576" t="str">
        <f>VLOOKUP(C576,'products '!$A$2:$H$3072,5,0)</f>
        <v>Levis</v>
      </c>
      <c r="S576">
        <f>VLOOKUP(C576,'products '!$A$2:$H$3072,6,0)</f>
        <v>32</v>
      </c>
      <c r="T576" t="str">
        <f>VLOOKUP(C576,'products '!$A$2:$H$3072,7,0)</f>
        <v>Grey</v>
      </c>
      <c r="U576">
        <f>VLOOKUP(C576,'products '!$A$2:$H$3072,8,0)</f>
        <v>5</v>
      </c>
    </row>
    <row r="577" spans="1:21" x14ac:dyDescent="0.3">
      <c r="A577" t="s">
        <v>3994</v>
      </c>
      <c r="B577" t="s">
        <v>3345</v>
      </c>
      <c r="C577" t="s">
        <v>2693</v>
      </c>
      <c r="D577" s="1">
        <f t="shared" ca="1" si="8"/>
        <v>44293</v>
      </c>
      <c r="E577" s="1" t="str">
        <f ca="1">TEXT(Table1[[#This Row],[Date]],"mmm")</f>
        <v>Apr</v>
      </c>
      <c r="F577" s="1" t="str">
        <f ca="1">TEXT(Table1[[#This Row],[Date]],"yyyy")</f>
        <v>2021</v>
      </c>
      <c r="G577" s="2">
        <v>444</v>
      </c>
      <c r="H577" s="2">
        <v>0.4</v>
      </c>
      <c r="I577" s="2" t="str" cm="1">
        <f t="array" ref="I577">_xlfn.IFS(Table1[[#This Row],[Discount]]&lt;=0.2,"Low",Table1[[#This Row],[Discount]]&lt;=0.4,"Medium",Table1[[#This Row],[Discount]]&gt;0.4,"High")</f>
        <v>Medium</v>
      </c>
      <c r="J577" s="2">
        <f>Table1[[#This Row],[Original Price]]*(1-Table1[[#This Row],[Discount]])</f>
        <v>266.39999999999998</v>
      </c>
      <c r="K577">
        <f>VLOOKUP(B577,customers!$A$2:$D$101,2,0)</f>
        <v>17</v>
      </c>
      <c r="L577" t="str" cm="1">
        <f t="array" ref="L577">_xlfn.IFS(Table1[[#This Row],[Age]]&lt;=12,"Kids",Table1[[#This Row],[Age]]&lt;=19,"Teenage",Table1[[#This Row],[Age]]&lt;=29,"Young Adult",Table1[[#This Row],[Age]]&lt;=45,"Adult",Table1[[#This Row],[Age]]&gt;=46,"Senior")</f>
        <v>Teenage</v>
      </c>
      <c r="M577" t="str">
        <f>VLOOKUP(B577,customers!A$2:D$101,3,0)</f>
        <v>Kanpur</v>
      </c>
      <c r="N577" t="str">
        <f>VLOOKUP(B577,customers!$A$2:$D$101,4,0)</f>
        <v>Uttar Pradesh</v>
      </c>
      <c r="O577" t="str">
        <f>VLOOKUP(C577,'products '!$A$2:$H$3072,2,0)</f>
        <v>Men</v>
      </c>
      <c r="P577" t="str">
        <f>VLOOKUP(C577,'products '!$A$2:$H$3072,3,0)</f>
        <v>Bottomwear</v>
      </c>
      <c r="Q577" t="str">
        <f>VLOOKUP(C577,'products '!$A$2:$H$3072,4,0)</f>
        <v>Jeans</v>
      </c>
      <c r="R577" t="str">
        <f>VLOOKUP(C577,'products '!$A$2:$H$3072,5,0)</f>
        <v>Levis</v>
      </c>
      <c r="S577">
        <f>VLOOKUP(C577,'products '!$A$2:$H$3072,6,0)</f>
        <v>32</v>
      </c>
      <c r="T577" t="str">
        <f>VLOOKUP(C577,'products '!$A$2:$H$3072,7,0)</f>
        <v>Grey</v>
      </c>
      <c r="U577">
        <f>VLOOKUP(C577,'products '!$A$2:$H$3072,8,0)</f>
        <v>5</v>
      </c>
    </row>
    <row r="578" spans="1:21" x14ac:dyDescent="0.3">
      <c r="A578" t="s">
        <v>3995</v>
      </c>
      <c r="B578" t="s">
        <v>3346</v>
      </c>
      <c r="C578" t="s">
        <v>2694</v>
      </c>
      <c r="D578" s="1">
        <f t="shared" ca="1" si="8"/>
        <v>44363</v>
      </c>
      <c r="E578" s="1" t="str">
        <f ca="1">TEXT(Table1[[#This Row],[Date]],"mmm")</f>
        <v>Jun</v>
      </c>
      <c r="F578" s="1" t="str">
        <f ca="1">TEXT(Table1[[#This Row],[Date]],"yyyy")</f>
        <v>2021</v>
      </c>
      <c r="G578" s="2">
        <v>456</v>
      </c>
      <c r="H578" s="2">
        <v>0.4</v>
      </c>
      <c r="I578" s="2" t="str" cm="1">
        <f t="array" ref="I578">_xlfn.IFS(Table1[[#This Row],[Discount]]&lt;=0.2,"Low",Table1[[#This Row],[Discount]]&lt;=0.4,"Medium",Table1[[#This Row],[Discount]]&gt;0.4,"High")</f>
        <v>Medium</v>
      </c>
      <c r="J578" s="2">
        <f>Table1[[#This Row],[Original Price]]*(1-Table1[[#This Row],[Discount]])</f>
        <v>273.59999999999997</v>
      </c>
      <c r="K578">
        <f>VLOOKUP(B578,customers!$A$2:$D$101,2,0)</f>
        <v>18</v>
      </c>
      <c r="L578" t="str" cm="1">
        <f t="array" ref="L578">_xlfn.IFS(Table1[[#This Row],[Age]]&lt;=12,"Kids",Table1[[#This Row],[Age]]&lt;=19,"Teenage",Table1[[#This Row],[Age]]&lt;=29,"Young Adult",Table1[[#This Row],[Age]]&lt;=45,"Adult",Table1[[#This Row],[Age]]&gt;=46,"Senior")</f>
        <v>Teenage</v>
      </c>
      <c r="M578" t="str">
        <f>VLOOKUP(B578,customers!A$2:D$101,3,0)</f>
        <v>Kanpur</v>
      </c>
      <c r="N578" t="str">
        <f>VLOOKUP(B578,customers!$A$2:$D$101,4,0)</f>
        <v>Uttar Pradesh</v>
      </c>
      <c r="O578" t="str">
        <f>VLOOKUP(C578,'products '!$A$2:$H$3072,2,0)</f>
        <v>Men</v>
      </c>
      <c r="P578" t="str">
        <f>VLOOKUP(C578,'products '!$A$2:$H$3072,3,0)</f>
        <v>Bottomwear</v>
      </c>
      <c r="Q578" t="str">
        <f>VLOOKUP(C578,'products '!$A$2:$H$3072,4,0)</f>
        <v>Jeans</v>
      </c>
      <c r="R578" t="str">
        <f>VLOOKUP(C578,'products '!$A$2:$H$3072,5,0)</f>
        <v>Levis</v>
      </c>
      <c r="S578">
        <f>VLOOKUP(C578,'products '!$A$2:$H$3072,6,0)</f>
        <v>32</v>
      </c>
      <c r="T578" t="str">
        <f>VLOOKUP(C578,'products '!$A$2:$H$3072,7,0)</f>
        <v>Grey</v>
      </c>
      <c r="U578">
        <f>VLOOKUP(C578,'products '!$A$2:$H$3072,8,0)</f>
        <v>4</v>
      </c>
    </row>
    <row r="579" spans="1:21" x14ac:dyDescent="0.3">
      <c r="A579" t="s">
        <v>3996</v>
      </c>
      <c r="B579" t="s">
        <v>3347</v>
      </c>
      <c r="C579" t="s">
        <v>2695</v>
      </c>
      <c r="D579" s="1">
        <f t="shared" ref="D579:D642" ca="1" si="9">RANDBETWEEN(DATE(2021,1,1),DATE(2023,3,31))</f>
        <v>44619</v>
      </c>
      <c r="E579" s="1" t="str">
        <f ca="1">TEXT(Table1[[#This Row],[Date]],"mmm")</f>
        <v>Feb</v>
      </c>
      <c r="F579" s="1" t="str">
        <f ca="1">TEXT(Table1[[#This Row],[Date]],"yyyy")</f>
        <v>2022</v>
      </c>
      <c r="G579" s="2">
        <v>963</v>
      </c>
      <c r="H579" s="2">
        <v>0.4</v>
      </c>
      <c r="I579" s="2" t="str" cm="1">
        <f t="array" ref="I579">_xlfn.IFS(Table1[[#This Row],[Discount]]&lt;=0.2,"Low",Table1[[#This Row],[Discount]]&lt;=0.4,"Medium",Table1[[#This Row],[Discount]]&gt;0.4,"High")</f>
        <v>Medium</v>
      </c>
      <c r="J579" s="2">
        <f>Table1[[#This Row],[Original Price]]*(1-Table1[[#This Row],[Discount]])</f>
        <v>577.79999999999995</v>
      </c>
      <c r="K579">
        <f>VLOOKUP(B579,customers!$A$2:$D$101,2,0)</f>
        <v>19</v>
      </c>
      <c r="L579" t="str" cm="1">
        <f t="array" ref="L579">_xlfn.IFS(Table1[[#This Row],[Age]]&lt;=12,"Kids",Table1[[#This Row],[Age]]&lt;=19,"Teenage",Table1[[#This Row],[Age]]&lt;=29,"Young Adult",Table1[[#This Row],[Age]]&lt;=45,"Adult",Table1[[#This Row],[Age]]&gt;=46,"Senior")</f>
        <v>Teenage</v>
      </c>
      <c r="M579" t="str">
        <f>VLOOKUP(B579,customers!A$2:D$101,3,0)</f>
        <v>Kanpur</v>
      </c>
      <c r="N579" t="str">
        <f>VLOOKUP(B579,customers!$A$2:$D$101,4,0)</f>
        <v>Uttar Pradesh</v>
      </c>
      <c r="O579" t="str">
        <f>VLOOKUP(C579,'products '!$A$2:$H$3072,2,0)</f>
        <v>Men</v>
      </c>
      <c r="P579" t="str">
        <f>VLOOKUP(C579,'products '!$A$2:$H$3072,3,0)</f>
        <v>Bottomwear</v>
      </c>
      <c r="Q579" t="str">
        <f>VLOOKUP(C579,'products '!$A$2:$H$3072,4,0)</f>
        <v>Jeans</v>
      </c>
      <c r="R579" t="str">
        <f>VLOOKUP(C579,'products '!$A$2:$H$3072,5,0)</f>
        <v>Levis</v>
      </c>
      <c r="S579">
        <f>VLOOKUP(C579,'products '!$A$2:$H$3072,6,0)</f>
        <v>34</v>
      </c>
      <c r="T579" t="str">
        <f>VLOOKUP(C579,'products '!$A$2:$H$3072,7,0)</f>
        <v>Charcoal</v>
      </c>
      <c r="U579">
        <f>VLOOKUP(C579,'products '!$A$2:$H$3072,8,0)</f>
        <v>4</v>
      </c>
    </row>
    <row r="580" spans="1:21" x14ac:dyDescent="0.3">
      <c r="A580" t="s">
        <v>3997</v>
      </c>
      <c r="B580" t="s">
        <v>3348</v>
      </c>
      <c r="C580" t="s">
        <v>2696</v>
      </c>
      <c r="D580" s="1">
        <f t="shared" ca="1" si="9"/>
        <v>44379</v>
      </c>
      <c r="E580" s="1" t="str">
        <f ca="1">TEXT(Table1[[#This Row],[Date]],"mmm")</f>
        <v>Jul</v>
      </c>
      <c r="F580" s="1" t="str">
        <f ca="1">TEXT(Table1[[#This Row],[Date]],"yyyy")</f>
        <v>2021</v>
      </c>
      <c r="G580" s="2">
        <v>456</v>
      </c>
      <c r="H580" s="2">
        <v>0.4</v>
      </c>
      <c r="I580" s="2" t="str" cm="1">
        <f t="array" ref="I580">_xlfn.IFS(Table1[[#This Row],[Discount]]&lt;=0.2,"Low",Table1[[#This Row],[Discount]]&lt;=0.4,"Medium",Table1[[#This Row],[Discount]]&gt;0.4,"High")</f>
        <v>Medium</v>
      </c>
      <c r="J580" s="2">
        <f>Table1[[#This Row],[Original Price]]*(1-Table1[[#This Row],[Discount]])</f>
        <v>273.59999999999997</v>
      </c>
      <c r="K580">
        <f>VLOOKUP(B580,customers!$A$2:$D$101,2,0)</f>
        <v>20</v>
      </c>
      <c r="L580" t="str" cm="1">
        <f t="array" ref="L580">_xlfn.IFS(Table1[[#This Row],[Age]]&lt;=12,"Kids",Table1[[#This Row],[Age]]&lt;=19,"Teenage",Table1[[#This Row],[Age]]&lt;=29,"Young Adult",Table1[[#This Row],[Age]]&lt;=45,"Adult",Table1[[#This Row],[Age]]&gt;=46,"Senior")</f>
        <v>Young Adult</v>
      </c>
      <c r="M580" t="str">
        <f>VLOOKUP(B580,customers!A$2:D$101,3,0)</f>
        <v>Aligarh</v>
      </c>
      <c r="N580" t="str">
        <f>VLOOKUP(B580,customers!$A$2:$D$101,4,0)</f>
        <v>Uttar Pradesh</v>
      </c>
      <c r="O580" t="str">
        <f>VLOOKUP(C580,'products '!$A$2:$H$3072,2,0)</f>
        <v>Men</v>
      </c>
      <c r="P580" t="str">
        <f>VLOOKUP(C580,'products '!$A$2:$H$3072,3,0)</f>
        <v>Bottomwear</v>
      </c>
      <c r="Q580" t="str">
        <f>VLOOKUP(C580,'products '!$A$2:$H$3072,4,0)</f>
        <v>Jeans</v>
      </c>
      <c r="R580" t="str">
        <f>VLOOKUP(C580,'products '!$A$2:$H$3072,5,0)</f>
        <v>Levis</v>
      </c>
      <c r="S580">
        <f>VLOOKUP(C580,'products '!$A$2:$H$3072,6,0)</f>
        <v>34</v>
      </c>
      <c r="T580" t="str">
        <f>VLOOKUP(C580,'products '!$A$2:$H$3072,7,0)</f>
        <v>Charcoal</v>
      </c>
      <c r="U580">
        <f>VLOOKUP(C580,'products '!$A$2:$H$3072,8,0)</f>
        <v>4</v>
      </c>
    </row>
    <row r="581" spans="1:21" x14ac:dyDescent="0.3">
      <c r="A581" t="s">
        <v>3998</v>
      </c>
      <c r="B581" t="s">
        <v>3349</v>
      </c>
      <c r="C581" t="s">
        <v>2697</v>
      </c>
      <c r="D581" s="1">
        <f t="shared" ca="1" si="9"/>
        <v>44997</v>
      </c>
      <c r="E581" s="1" t="str">
        <f ca="1">TEXT(Table1[[#This Row],[Date]],"mmm")</f>
        <v>Mar</v>
      </c>
      <c r="F581" s="1" t="str">
        <f ca="1">TEXT(Table1[[#This Row],[Date]],"yyyy")</f>
        <v>2023</v>
      </c>
      <c r="G581" s="2">
        <v>1189</v>
      </c>
      <c r="H581" s="2">
        <v>0.4</v>
      </c>
      <c r="I581" s="2" t="str" cm="1">
        <f t="array" ref="I581">_xlfn.IFS(Table1[[#This Row],[Discount]]&lt;=0.2,"Low",Table1[[#This Row],[Discount]]&lt;=0.4,"Medium",Table1[[#This Row],[Discount]]&gt;0.4,"High")</f>
        <v>Medium</v>
      </c>
      <c r="J581" s="2">
        <f>Table1[[#This Row],[Original Price]]*(1-Table1[[#This Row],[Discount]])</f>
        <v>713.4</v>
      </c>
      <c r="K581">
        <f>VLOOKUP(B581,customers!$A$2:$D$101,2,0)</f>
        <v>21</v>
      </c>
      <c r="L581" t="str" cm="1">
        <f t="array" ref="L581">_xlfn.IFS(Table1[[#This Row],[Age]]&lt;=12,"Kids",Table1[[#This Row],[Age]]&lt;=19,"Teenage",Table1[[#This Row],[Age]]&lt;=29,"Young Adult",Table1[[#This Row],[Age]]&lt;=45,"Adult",Table1[[#This Row],[Age]]&gt;=46,"Senior")</f>
        <v>Young Adult</v>
      </c>
      <c r="M581" t="str">
        <f>VLOOKUP(B581,customers!A$2:D$101,3,0)</f>
        <v>Aligarh</v>
      </c>
      <c r="N581" t="str">
        <f>VLOOKUP(B581,customers!$A$2:$D$101,4,0)</f>
        <v>Uttar Pradesh</v>
      </c>
      <c r="O581" t="str">
        <f>VLOOKUP(C581,'products '!$A$2:$H$3072,2,0)</f>
        <v>Men</v>
      </c>
      <c r="P581" t="str">
        <f>VLOOKUP(C581,'products '!$A$2:$H$3072,3,0)</f>
        <v>Bottomwear</v>
      </c>
      <c r="Q581" t="str">
        <f>VLOOKUP(C581,'products '!$A$2:$H$3072,4,0)</f>
        <v>Jeans</v>
      </c>
      <c r="R581" t="str">
        <f>VLOOKUP(C581,'products '!$A$2:$H$3072,5,0)</f>
        <v>Levis</v>
      </c>
      <c r="S581">
        <f>VLOOKUP(C581,'products '!$A$2:$H$3072,6,0)</f>
        <v>34</v>
      </c>
      <c r="T581" t="str">
        <f>VLOOKUP(C581,'products '!$A$2:$H$3072,7,0)</f>
        <v>Charcoal</v>
      </c>
      <c r="U581">
        <f>VLOOKUP(C581,'products '!$A$2:$H$3072,8,0)</f>
        <v>5</v>
      </c>
    </row>
    <row r="582" spans="1:21" x14ac:dyDescent="0.3">
      <c r="A582" t="s">
        <v>3999</v>
      </c>
      <c r="B582" t="s">
        <v>3350</v>
      </c>
      <c r="C582" t="s">
        <v>2698</v>
      </c>
      <c r="D582" s="1">
        <f t="shared" ca="1" si="9"/>
        <v>44675</v>
      </c>
      <c r="E582" s="1" t="str">
        <f ca="1">TEXT(Table1[[#This Row],[Date]],"mmm")</f>
        <v>Apr</v>
      </c>
      <c r="F582" s="1" t="str">
        <f ca="1">TEXT(Table1[[#This Row],[Date]],"yyyy")</f>
        <v>2022</v>
      </c>
      <c r="G582" s="2">
        <v>1298</v>
      </c>
      <c r="H582" s="2">
        <v>0.4</v>
      </c>
      <c r="I582" s="2" t="str" cm="1">
        <f t="array" ref="I582">_xlfn.IFS(Table1[[#This Row],[Discount]]&lt;=0.2,"Low",Table1[[#This Row],[Discount]]&lt;=0.4,"Medium",Table1[[#This Row],[Discount]]&gt;0.4,"High")</f>
        <v>Medium</v>
      </c>
      <c r="J582" s="2">
        <f>Table1[[#This Row],[Original Price]]*(1-Table1[[#This Row],[Discount]])</f>
        <v>778.8</v>
      </c>
      <c r="K582">
        <f>VLOOKUP(B582,customers!$A$2:$D$101,2,0)</f>
        <v>22</v>
      </c>
      <c r="L582" t="str" cm="1">
        <f t="array" ref="L582">_xlfn.IFS(Table1[[#This Row],[Age]]&lt;=12,"Kids",Table1[[#This Row],[Age]]&lt;=19,"Teenage",Table1[[#This Row],[Age]]&lt;=29,"Young Adult",Table1[[#This Row],[Age]]&lt;=45,"Adult",Table1[[#This Row],[Age]]&gt;=46,"Senior")</f>
        <v>Young Adult</v>
      </c>
      <c r="M582" t="str">
        <f>VLOOKUP(B582,customers!A$2:D$101,3,0)</f>
        <v>Aligarh</v>
      </c>
      <c r="N582" t="str">
        <f>VLOOKUP(B582,customers!$A$2:$D$101,4,0)</f>
        <v>Uttar Pradesh</v>
      </c>
      <c r="O582" t="str">
        <f>VLOOKUP(C582,'products '!$A$2:$H$3072,2,0)</f>
        <v>Men</v>
      </c>
      <c r="P582" t="str">
        <f>VLOOKUP(C582,'products '!$A$2:$H$3072,3,0)</f>
        <v>Bottomwear</v>
      </c>
      <c r="Q582" t="str">
        <f>VLOOKUP(C582,'products '!$A$2:$H$3072,4,0)</f>
        <v>Jeans</v>
      </c>
      <c r="R582" t="str">
        <f>VLOOKUP(C582,'products '!$A$2:$H$3072,5,0)</f>
        <v>H&amp;M</v>
      </c>
      <c r="S582">
        <f>VLOOKUP(C582,'products '!$A$2:$H$3072,6,0)</f>
        <v>34</v>
      </c>
      <c r="T582" t="str">
        <f>VLOOKUP(C582,'products '!$A$2:$H$3072,7,0)</f>
        <v>Charcoal</v>
      </c>
      <c r="U582">
        <f>VLOOKUP(C582,'products '!$A$2:$H$3072,8,0)</f>
        <v>5</v>
      </c>
    </row>
    <row r="583" spans="1:21" x14ac:dyDescent="0.3">
      <c r="A583" t="s">
        <v>4000</v>
      </c>
      <c r="B583" t="s">
        <v>3351</v>
      </c>
      <c r="C583" t="s">
        <v>2699</v>
      </c>
      <c r="D583" s="1">
        <f t="shared" ca="1" si="9"/>
        <v>44204</v>
      </c>
      <c r="E583" s="1" t="str">
        <f ca="1">TEXT(Table1[[#This Row],[Date]],"mmm")</f>
        <v>Jan</v>
      </c>
      <c r="F583" s="1" t="str">
        <f ca="1">TEXT(Table1[[#This Row],[Date]],"yyyy")</f>
        <v>2021</v>
      </c>
      <c r="G583" s="2">
        <v>1456</v>
      </c>
      <c r="H583" s="2">
        <v>0.45</v>
      </c>
      <c r="I583" s="2" t="str" cm="1">
        <f t="array" ref="I583">_xlfn.IFS(Table1[[#This Row],[Discount]]&lt;=0.2,"Low",Table1[[#This Row],[Discount]]&lt;=0.4,"Medium",Table1[[#This Row],[Discount]]&gt;0.4,"High")</f>
        <v>High</v>
      </c>
      <c r="J583" s="2">
        <f>Table1[[#This Row],[Original Price]]*(1-Table1[[#This Row],[Discount]])</f>
        <v>800.80000000000007</v>
      </c>
      <c r="K583">
        <f>VLOOKUP(B583,customers!$A$2:$D$101,2,0)</f>
        <v>23</v>
      </c>
      <c r="L583" t="str" cm="1">
        <f t="array" ref="L583">_xlfn.IFS(Table1[[#This Row],[Age]]&lt;=12,"Kids",Table1[[#This Row],[Age]]&lt;=19,"Teenage",Table1[[#This Row],[Age]]&lt;=29,"Young Adult",Table1[[#This Row],[Age]]&lt;=45,"Adult",Table1[[#This Row],[Age]]&gt;=46,"Senior")</f>
        <v>Young Adult</v>
      </c>
      <c r="M583" t="str">
        <f>VLOOKUP(B583,customers!A$2:D$101,3,0)</f>
        <v>Aligarh</v>
      </c>
      <c r="N583" t="str">
        <f>VLOOKUP(B583,customers!$A$2:$D$101,4,0)</f>
        <v>Uttar Pradesh</v>
      </c>
      <c r="O583" t="str">
        <f>VLOOKUP(C583,'products '!$A$2:$H$3072,2,0)</f>
        <v>Men</v>
      </c>
      <c r="P583" t="str">
        <f>VLOOKUP(C583,'products '!$A$2:$H$3072,3,0)</f>
        <v>Bottomwear</v>
      </c>
      <c r="Q583" t="str">
        <f>VLOOKUP(C583,'products '!$A$2:$H$3072,4,0)</f>
        <v>Jeans</v>
      </c>
      <c r="R583" t="str">
        <f>VLOOKUP(C583,'products '!$A$2:$H$3072,5,0)</f>
        <v>H&amp;M</v>
      </c>
      <c r="S583">
        <f>VLOOKUP(C583,'products '!$A$2:$H$3072,6,0)</f>
        <v>34</v>
      </c>
      <c r="T583" t="str">
        <f>VLOOKUP(C583,'products '!$A$2:$H$3072,7,0)</f>
        <v>Charcoal</v>
      </c>
      <c r="U583">
        <f>VLOOKUP(C583,'products '!$A$2:$H$3072,8,0)</f>
        <v>3</v>
      </c>
    </row>
    <row r="584" spans="1:21" x14ac:dyDescent="0.3">
      <c r="A584" t="s">
        <v>4001</v>
      </c>
      <c r="B584" t="s">
        <v>3352</v>
      </c>
      <c r="C584" t="s">
        <v>2700</v>
      </c>
      <c r="D584" s="1">
        <f t="shared" ca="1" si="9"/>
        <v>44780</v>
      </c>
      <c r="E584" s="1" t="str">
        <f ca="1">TEXT(Table1[[#This Row],[Date]],"mmm")</f>
        <v>Aug</v>
      </c>
      <c r="F584" s="1" t="str">
        <f ca="1">TEXT(Table1[[#This Row],[Date]],"yyyy")</f>
        <v>2022</v>
      </c>
      <c r="G584" s="2">
        <v>1478</v>
      </c>
      <c r="H584" s="2">
        <v>0.45</v>
      </c>
      <c r="I584" s="2" t="str" cm="1">
        <f t="array" ref="I584">_xlfn.IFS(Table1[[#This Row],[Discount]]&lt;=0.2,"Low",Table1[[#This Row],[Discount]]&lt;=0.4,"Medium",Table1[[#This Row],[Discount]]&gt;0.4,"High")</f>
        <v>High</v>
      </c>
      <c r="J584" s="2">
        <f>Table1[[#This Row],[Original Price]]*(1-Table1[[#This Row],[Discount]])</f>
        <v>812.90000000000009</v>
      </c>
      <c r="K584">
        <f>VLOOKUP(B584,customers!$A$2:$D$101,2,0)</f>
        <v>18</v>
      </c>
      <c r="L584" t="str" cm="1">
        <f t="array" ref="L584">_xlfn.IFS(Table1[[#This Row],[Age]]&lt;=12,"Kids",Table1[[#This Row],[Age]]&lt;=19,"Teenage",Table1[[#This Row],[Age]]&lt;=29,"Young Adult",Table1[[#This Row],[Age]]&lt;=45,"Adult",Table1[[#This Row],[Age]]&gt;=46,"Senior")</f>
        <v>Teenage</v>
      </c>
      <c r="M584" t="str">
        <f>VLOOKUP(B584,customers!A$2:D$101,3,0)</f>
        <v>Prayagraj</v>
      </c>
      <c r="N584" t="str">
        <f>VLOOKUP(B584,customers!$A$2:$D$101,4,0)</f>
        <v>Uttar Pradesh</v>
      </c>
      <c r="O584" t="str">
        <f>VLOOKUP(C584,'products '!$A$2:$H$3072,2,0)</f>
        <v>Men</v>
      </c>
      <c r="P584" t="str">
        <f>VLOOKUP(C584,'products '!$A$2:$H$3072,3,0)</f>
        <v>Bottomwear</v>
      </c>
      <c r="Q584" t="str">
        <f>VLOOKUP(C584,'products '!$A$2:$H$3072,4,0)</f>
        <v>Jeans</v>
      </c>
      <c r="R584" t="str">
        <f>VLOOKUP(C584,'products '!$A$2:$H$3072,5,0)</f>
        <v>H&amp;M</v>
      </c>
      <c r="S584">
        <f>VLOOKUP(C584,'products '!$A$2:$H$3072,6,0)</f>
        <v>36</v>
      </c>
      <c r="T584" t="str">
        <f>VLOOKUP(C584,'products '!$A$2:$H$3072,7,0)</f>
        <v>Charcoal</v>
      </c>
      <c r="U584">
        <f>VLOOKUP(C584,'products '!$A$2:$H$3072,8,0)</f>
        <v>5</v>
      </c>
    </row>
    <row r="585" spans="1:21" x14ac:dyDescent="0.3">
      <c r="A585" t="s">
        <v>4002</v>
      </c>
      <c r="B585" t="s">
        <v>3353</v>
      </c>
      <c r="C585" t="s">
        <v>2701</v>
      </c>
      <c r="D585" s="1">
        <f t="shared" ca="1" si="9"/>
        <v>44799</v>
      </c>
      <c r="E585" s="1" t="str">
        <f ca="1">TEXT(Table1[[#This Row],[Date]],"mmm")</f>
        <v>Aug</v>
      </c>
      <c r="F585" s="1" t="str">
        <f ca="1">TEXT(Table1[[#This Row],[Date]],"yyyy")</f>
        <v>2022</v>
      </c>
      <c r="G585" s="2">
        <v>256</v>
      </c>
      <c r="H585" s="2">
        <v>0.45</v>
      </c>
      <c r="I585" s="2" t="str" cm="1">
        <f t="array" ref="I585">_xlfn.IFS(Table1[[#This Row],[Discount]]&lt;=0.2,"Low",Table1[[#This Row],[Discount]]&lt;=0.4,"Medium",Table1[[#This Row],[Discount]]&gt;0.4,"High")</f>
        <v>High</v>
      </c>
      <c r="J585" s="2">
        <f>Table1[[#This Row],[Original Price]]*(1-Table1[[#This Row],[Discount]])</f>
        <v>140.80000000000001</v>
      </c>
      <c r="K585">
        <f>VLOOKUP(B585,customers!$A$2:$D$101,2,0)</f>
        <v>18</v>
      </c>
      <c r="L585" t="str" cm="1">
        <f t="array" ref="L585">_xlfn.IFS(Table1[[#This Row],[Age]]&lt;=12,"Kids",Table1[[#This Row],[Age]]&lt;=19,"Teenage",Table1[[#This Row],[Age]]&lt;=29,"Young Adult",Table1[[#This Row],[Age]]&lt;=45,"Adult",Table1[[#This Row],[Age]]&gt;=46,"Senior")</f>
        <v>Teenage</v>
      </c>
      <c r="M585" t="str">
        <f>VLOOKUP(B585,customers!A$2:D$101,3,0)</f>
        <v>Prayagraj</v>
      </c>
      <c r="N585" t="str">
        <f>VLOOKUP(B585,customers!$A$2:$D$101,4,0)</f>
        <v>Uttar Pradesh</v>
      </c>
      <c r="O585" t="str">
        <f>VLOOKUP(C585,'products '!$A$2:$H$3072,2,0)</f>
        <v>Men</v>
      </c>
      <c r="P585" t="str">
        <f>VLOOKUP(C585,'products '!$A$2:$H$3072,3,0)</f>
        <v>Bottomwear</v>
      </c>
      <c r="Q585" t="str">
        <f>VLOOKUP(C585,'products '!$A$2:$H$3072,4,0)</f>
        <v>Jeans</v>
      </c>
      <c r="R585" t="str">
        <f>VLOOKUP(C585,'products '!$A$2:$H$3072,5,0)</f>
        <v>H&amp;M</v>
      </c>
      <c r="S585">
        <f>VLOOKUP(C585,'products '!$A$2:$H$3072,6,0)</f>
        <v>36</v>
      </c>
      <c r="T585" t="str">
        <f>VLOOKUP(C585,'products '!$A$2:$H$3072,7,0)</f>
        <v>Off white</v>
      </c>
      <c r="U585">
        <f>VLOOKUP(C585,'products '!$A$2:$H$3072,8,0)</f>
        <v>5</v>
      </c>
    </row>
    <row r="586" spans="1:21" x14ac:dyDescent="0.3">
      <c r="A586" t="s">
        <v>4003</v>
      </c>
      <c r="B586" t="s">
        <v>3354</v>
      </c>
      <c r="C586" t="s">
        <v>2702</v>
      </c>
      <c r="D586" s="1">
        <f t="shared" ca="1" si="9"/>
        <v>44351</v>
      </c>
      <c r="E586" s="1" t="str">
        <f ca="1">TEXT(Table1[[#This Row],[Date]],"mmm")</f>
        <v>Jun</v>
      </c>
      <c r="F586" s="1" t="str">
        <f ca="1">TEXT(Table1[[#This Row],[Date]],"yyyy")</f>
        <v>2021</v>
      </c>
      <c r="G586" s="2">
        <v>2698</v>
      </c>
      <c r="H586" s="2">
        <v>0.47</v>
      </c>
      <c r="I586" s="2" t="str" cm="1">
        <f t="array" ref="I586">_xlfn.IFS(Table1[[#This Row],[Discount]]&lt;=0.2,"Low",Table1[[#This Row],[Discount]]&lt;=0.4,"Medium",Table1[[#This Row],[Discount]]&gt;0.4,"High")</f>
        <v>High</v>
      </c>
      <c r="J586" s="2">
        <f>Table1[[#This Row],[Original Price]]*(1-Table1[[#This Row],[Discount]])</f>
        <v>1429.94</v>
      </c>
      <c r="K586">
        <f>VLOOKUP(B586,customers!$A$2:$D$101,2,0)</f>
        <v>18</v>
      </c>
      <c r="L586" t="str" cm="1">
        <f t="array" ref="L586">_xlfn.IFS(Table1[[#This Row],[Age]]&lt;=12,"Kids",Table1[[#This Row],[Age]]&lt;=19,"Teenage",Table1[[#This Row],[Age]]&lt;=29,"Young Adult",Table1[[#This Row],[Age]]&lt;=45,"Adult",Table1[[#This Row],[Age]]&gt;=46,"Senior")</f>
        <v>Teenage</v>
      </c>
      <c r="M586" t="str">
        <f>VLOOKUP(B586,customers!A$2:D$101,3,0)</f>
        <v>Prayagraj</v>
      </c>
      <c r="N586" t="str">
        <f>VLOOKUP(B586,customers!$A$2:$D$101,4,0)</f>
        <v>Uttar Pradesh</v>
      </c>
      <c r="O586" t="str">
        <f>VLOOKUP(C586,'products '!$A$2:$H$3072,2,0)</f>
        <v>Men</v>
      </c>
      <c r="P586" t="str">
        <f>VLOOKUP(C586,'products '!$A$2:$H$3072,3,0)</f>
        <v>Bottomwear</v>
      </c>
      <c r="Q586" t="str">
        <f>VLOOKUP(C586,'products '!$A$2:$H$3072,4,0)</f>
        <v>Jeans</v>
      </c>
      <c r="R586" t="str">
        <f>VLOOKUP(C586,'products '!$A$2:$H$3072,5,0)</f>
        <v>H&amp;M</v>
      </c>
      <c r="S586">
        <f>VLOOKUP(C586,'products '!$A$2:$H$3072,6,0)</f>
        <v>36</v>
      </c>
      <c r="T586" t="str">
        <f>VLOOKUP(C586,'products '!$A$2:$H$3072,7,0)</f>
        <v>Off white</v>
      </c>
      <c r="U586">
        <f>VLOOKUP(C586,'products '!$A$2:$H$3072,8,0)</f>
        <v>4</v>
      </c>
    </row>
    <row r="587" spans="1:21" x14ac:dyDescent="0.3">
      <c r="A587" t="s">
        <v>4004</v>
      </c>
      <c r="B587" t="s">
        <v>3355</v>
      </c>
      <c r="C587" t="s">
        <v>2703</v>
      </c>
      <c r="D587" s="1">
        <f t="shared" ca="1" si="9"/>
        <v>44803</v>
      </c>
      <c r="E587" s="1" t="str">
        <f ca="1">TEXT(Table1[[#This Row],[Date]],"mmm")</f>
        <v>Aug</v>
      </c>
      <c r="F587" s="1" t="str">
        <f ca="1">TEXT(Table1[[#This Row],[Date]],"yyyy")</f>
        <v>2022</v>
      </c>
      <c r="G587" s="2">
        <v>2364</v>
      </c>
      <c r="H587" s="2">
        <v>0.47</v>
      </c>
      <c r="I587" s="2" t="str" cm="1">
        <f t="array" ref="I587">_xlfn.IFS(Table1[[#This Row],[Discount]]&lt;=0.2,"Low",Table1[[#This Row],[Discount]]&lt;=0.4,"Medium",Table1[[#This Row],[Discount]]&gt;0.4,"High")</f>
        <v>High</v>
      </c>
      <c r="J587" s="2">
        <f>Table1[[#This Row],[Original Price]]*(1-Table1[[#This Row],[Discount]])</f>
        <v>1252.92</v>
      </c>
      <c r="K587">
        <f>VLOOKUP(B587,customers!$A$2:$D$101,2,0)</f>
        <v>18</v>
      </c>
      <c r="L587" t="str" cm="1">
        <f t="array" ref="L587">_xlfn.IFS(Table1[[#This Row],[Age]]&lt;=12,"Kids",Table1[[#This Row],[Age]]&lt;=19,"Teenage",Table1[[#This Row],[Age]]&lt;=29,"Young Adult",Table1[[#This Row],[Age]]&lt;=45,"Adult",Table1[[#This Row],[Age]]&gt;=46,"Senior")</f>
        <v>Teenage</v>
      </c>
      <c r="M587" t="str">
        <f>VLOOKUP(B587,customers!A$2:D$101,3,0)</f>
        <v>Prayagraj</v>
      </c>
      <c r="N587" t="str">
        <f>VLOOKUP(B587,customers!$A$2:$D$101,4,0)</f>
        <v>Uttar Pradesh</v>
      </c>
      <c r="O587" t="str">
        <f>VLOOKUP(C587,'products '!$A$2:$H$3072,2,0)</f>
        <v>Men</v>
      </c>
      <c r="P587" t="str">
        <f>VLOOKUP(C587,'products '!$A$2:$H$3072,3,0)</f>
        <v>Bottomwear</v>
      </c>
      <c r="Q587" t="str">
        <f>VLOOKUP(C587,'products '!$A$2:$H$3072,4,0)</f>
        <v>Jeans</v>
      </c>
      <c r="R587" t="str">
        <f>VLOOKUP(C587,'products '!$A$2:$H$3072,5,0)</f>
        <v>H&amp;M</v>
      </c>
      <c r="S587">
        <f>VLOOKUP(C587,'products '!$A$2:$H$3072,6,0)</f>
        <v>36</v>
      </c>
      <c r="T587" t="str">
        <f>VLOOKUP(C587,'products '!$A$2:$H$3072,7,0)</f>
        <v>Beige</v>
      </c>
      <c r="U587">
        <f>VLOOKUP(C587,'products '!$A$2:$H$3072,8,0)</f>
        <v>3</v>
      </c>
    </row>
    <row r="588" spans="1:21" x14ac:dyDescent="0.3">
      <c r="A588" t="s">
        <v>4005</v>
      </c>
      <c r="B588" t="s">
        <v>3356</v>
      </c>
      <c r="C588" t="s">
        <v>2704</v>
      </c>
      <c r="D588" s="1">
        <f t="shared" ca="1" si="9"/>
        <v>44915</v>
      </c>
      <c r="E588" s="1" t="str">
        <f ca="1">TEXT(Table1[[#This Row],[Date]],"mmm")</f>
        <v>Dec</v>
      </c>
      <c r="F588" s="1" t="str">
        <f ca="1">TEXT(Table1[[#This Row],[Date]],"yyyy")</f>
        <v>2022</v>
      </c>
      <c r="G588" s="2">
        <v>1236</v>
      </c>
      <c r="H588" s="2">
        <v>0.46</v>
      </c>
      <c r="I588" s="2" t="str" cm="1">
        <f t="array" ref="I588">_xlfn.IFS(Table1[[#This Row],[Discount]]&lt;=0.2,"Low",Table1[[#This Row],[Discount]]&lt;=0.4,"Medium",Table1[[#This Row],[Discount]]&gt;0.4,"High")</f>
        <v>High</v>
      </c>
      <c r="J588" s="2">
        <f>Table1[[#This Row],[Original Price]]*(1-Table1[[#This Row],[Discount]])</f>
        <v>667.44</v>
      </c>
      <c r="K588">
        <f>VLOOKUP(B588,customers!$A$2:$D$101,2,0)</f>
        <v>18</v>
      </c>
      <c r="L588" t="str" cm="1">
        <f t="array" ref="L588">_xlfn.IFS(Table1[[#This Row],[Age]]&lt;=12,"Kids",Table1[[#This Row],[Age]]&lt;=19,"Teenage",Table1[[#This Row],[Age]]&lt;=29,"Young Adult",Table1[[#This Row],[Age]]&lt;=45,"Adult",Table1[[#This Row],[Age]]&gt;=46,"Senior")</f>
        <v>Teenage</v>
      </c>
      <c r="M588" t="str">
        <f>VLOOKUP(B588,customers!A$2:D$101,3,0)</f>
        <v>Prayagraj</v>
      </c>
      <c r="N588" t="str">
        <f>VLOOKUP(B588,customers!$A$2:$D$101,4,0)</f>
        <v>Uttar Pradesh</v>
      </c>
      <c r="O588" t="str">
        <f>VLOOKUP(C588,'products '!$A$2:$H$3072,2,0)</f>
        <v>Men</v>
      </c>
      <c r="P588" t="str">
        <f>VLOOKUP(C588,'products '!$A$2:$H$3072,3,0)</f>
        <v>Bottomwear</v>
      </c>
      <c r="Q588" t="str">
        <f>VLOOKUP(C588,'products '!$A$2:$H$3072,4,0)</f>
        <v>Jeans</v>
      </c>
      <c r="R588" t="str">
        <f>VLOOKUP(C588,'products '!$A$2:$H$3072,5,0)</f>
        <v>H&amp;M</v>
      </c>
      <c r="S588">
        <f>VLOOKUP(C588,'products '!$A$2:$H$3072,6,0)</f>
        <v>36</v>
      </c>
      <c r="T588" t="str">
        <f>VLOOKUP(C588,'products '!$A$2:$H$3072,7,0)</f>
        <v>Beige</v>
      </c>
      <c r="U588">
        <f>VLOOKUP(C588,'products '!$A$2:$H$3072,8,0)</f>
        <v>5</v>
      </c>
    </row>
    <row r="589" spans="1:21" x14ac:dyDescent="0.3">
      <c r="A589" t="s">
        <v>4006</v>
      </c>
      <c r="B589" t="s">
        <v>3357</v>
      </c>
      <c r="C589" t="s">
        <v>2705</v>
      </c>
      <c r="D589" s="1">
        <f t="shared" ca="1" si="9"/>
        <v>44221</v>
      </c>
      <c r="E589" s="1" t="str">
        <f ca="1">TEXT(Table1[[#This Row],[Date]],"mmm")</f>
        <v>Jan</v>
      </c>
      <c r="F589" s="1" t="str">
        <f ca="1">TEXT(Table1[[#This Row],[Date]],"yyyy")</f>
        <v>2021</v>
      </c>
      <c r="G589" s="2">
        <v>756</v>
      </c>
      <c r="H589" s="2">
        <v>0.46</v>
      </c>
      <c r="I589" s="2" t="str" cm="1">
        <f t="array" ref="I589">_xlfn.IFS(Table1[[#This Row],[Discount]]&lt;=0.2,"Low",Table1[[#This Row],[Discount]]&lt;=0.4,"Medium",Table1[[#This Row],[Discount]]&gt;0.4,"High")</f>
        <v>High</v>
      </c>
      <c r="J589" s="2">
        <f>Table1[[#This Row],[Original Price]]*(1-Table1[[#This Row],[Discount]])</f>
        <v>408.24</v>
      </c>
      <c r="K589">
        <f>VLOOKUP(B589,customers!$A$2:$D$101,2,0)</f>
        <v>18</v>
      </c>
      <c r="L589" t="str" cm="1">
        <f t="array" ref="L589">_xlfn.IFS(Table1[[#This Row],[Age]]&lt;=12,"Kids",Table1[[#This Row],[Age]]&lt;=19,"Teenage",Table1[[#This Row],[Age]]&lt;=29,"Young Adult",Table1[[#This Row],[Age]]&lt;=45,"Adult",Table1[[#This Row],[Age]]&gt;=46,"Senior")</f>
        <v>Teenage</v>
      </c>
      <c r="M589" t="str">
        <f>VLOOKUP(B589,customers!A$2:D$101,3,0)</f>
        <v>Prayagraj</v>
      </c>
      <c r="N589" t="str">
        <f>VLOOKUP(B589,customers!$A$2:$D$101,4,0)</f>
        <v>Uttar Pradesh</v>
      </c>
      <c r="O589" t="str">
        <f>VLOOKUP(C589,'products '!$A$2:$H$3072,2,0)</f>
        <v>Men</v>
      </c>
      <c r="P589" t="str">
        <f>VLOOKUP(C589,'products '!$A$2:$H$3072,3,0)</f>
        <v>Bottomwear</v>
      </c>
      <c r="Q589" t="str">
        <f>VLOOKUP(C589,'products '!$A$2:$H$3072,4,0)</f>
        <v>Jeans</v>
      </c>
      <c r="R589" t="str">
        <f>VLOOKUP(C589,'products '!$A$2:$H$3072,5,0)</f>
        <v>H&amp;M</v>
      </c>
      <c r="S589">
        <f>VLOOKUP(C589,'products '!$A$2:$H$3072,6,0)</f>
        <v>36</v>
      </c>
      <c r="T589" t="str">
        <f>VLOOKUP(C589,'products '!$A$2:$H$3072,7,0)</f>
        <v>Beige</v>
      </c>
      <c r="U589">
        <f>VLOOKUP(C589,'products '!$A$2:$H$3072,8,0)</f>
        <v>4</v>
      </c>
    </row>
    <row r="590" spans="1:21" x14ac:dyDescent="0.3">
      <c r="A590" t="s">
        <v>4007</v>
      </c>
      <c r="B590" t="s">
        <v>3358</v>
      </c>
      <c r="C590" t="s">
        <v>2706</v>
      </c>
      <c r="D590" s="1">
        <f t="shared" ca="1" si="9"/>
        <v>44498</v>
      </c>
      <c r="E590" s="1" t="str">
        <f ca="1">TEXT(Table1[[#This Row],[Date]],"mmm")</f>
        <v>Oct</v>
      </c>
      <c r="F590" s="1" t="str">
        <f ca="1">TEXT(Table1[[#This Row],[Date]],"yyyy")</f>
        <v>2021</v>
      </c>
      <c r="G590" s="2">
        <v>326</v>
      </c>
      <c r="H590" s="2">
        <v>0.46</v>
      </c>
      <c r="I590" s="2" t="str" cm="1">
        <f t="array" ref="I590">_xlfn.IFS(Table1[[#This Row],[Discount]]&lt;=0.2,"Low",Table1[[#This Row],[Discount]]&lt;=0.4,"Medium",Table1[[#This Row],[Discount]]&gt;0.4,"High")</f>
        <v>High</v>
      </c>
      <c r="J590" s="2">
        <f>Table1[[#This Row],[Original Price]]*(1-Table1[[#This Row],[Discount]])</f>
        <v>176.04000000000002</v>
      </c>
      <c r="K590">
        <f>VLOOKUP(B590,customers!$A$2:$D$101,2,0)</f>
        <v>23</v>
      </c>
      <c r="L590" t="str" cm="1">
        <f t="array" ref="L590">_xlfn.IFS(Table1[[#This Row],[Age]]&lt;=12,"Kids",Table1[[#This Row],[Age]]&lt;=19,"Teenage",Table1[[#This Row],[Age]]&lt;=29,"Young Adult",Table1[[#This Row],[Age]]&lt;=45,"Adult",Table1[[#This Row],[Age]]&gt;=46,"Senior")</f>
        <v>Young Adult</v>
      </c>
      <c r="M590" t="str">
        <f>VLOOKUP(B590,customers!A$2:D$101,3,0)</f>
        <v>Jalandhar</v>
      </c>
      <c r="N590" t="str">
        <f>VLOOKUP(B590,customers!$A$2:$D$101,4,0)</f>
        <v>Punjab</v>
      </c>
      <c r="O590" t="str">
        <f>VLOOKUP(C590,'products '!$A$2:$H$3072,2,0)</f>
        <v>Men</v>
      </c>
      <c r="P590" t="str">
        <f>VLOOKUP(C590,'products '!$A$2:$H$3072,3,0)</f>
        <v>Bottomwear</v>
      </c>
      <c r="Q590" t="str">
        <f>VLOOKUP(C590,'products '!$A$2:$H$3072,4,0)</f>
        <v>Jeans</v>
      </c>
      <c r="R590" t="str">
        <f>VLOOKUP(C590,'products '!$A$2:$H$3072,5,0)</f>
        <v>H&amp;M</v>
      </c>
      <c r="S590">
        <f>VLOOKUP(C590,'products '!$A$2:$H$3072,6,0)</f>
        <v>36</v>
      </c>
      <c r="T590" t="str">
        <f>VLOOKUP(C590,'products '!$A$2:$H$3072,7,0)</f>
        <v>Khaki</v>
      </c>
      <c r="U590">
        <f>VLOOKUP(C590,'products '!$A$2:$H$3072,8,0)</f>
        <v>3</v>
      </c>
    </row>
    <row r="591" spans="1:21" x14ac:dyDescent="0.3">
      <c r="A591" t="s">
        <v>4008</v>
      </c>
      <c r="B591" t="s">
        <v>3359</v>
      </c>
      <c r="C591" t="s">
        <v>2707</v>
      </c>
      <c r="D591" s="1">
        <f t="shared" ca="1" si="9"/>
        <v>44554</v>
      </c>
      <c r="E591" s="1" t="str">
        <f ca="1">TEXT(Table1[[#This Row],[Date]],"mmm")</f>
        <v>Dec</v>
      </c>
      <c r="F591" s="1" t="str">
        <f ca="1">TEXT(Table1[[#This Row],[Date]],"yyyy")</f>
        <v>2021</v>
      </c>
      <c r="G591" s="2">
        <v>453</v>
      </c>
      <c r="H591" s="2">
        <v>0.3</v>
      </c>
      <c r="I591" s="2" t="str" cm="1">
        <f t="array" ref="I591">_xlfn.IFS(Table1[[#This Row],[Discount]]&lt;=0.2,"Low",Table1[[#This Row],[Discount]]&lt;=0.4,"Medium",Table1[[#This Row],[Discount]]&gt;0.4,"High")</f>
        <v>Medium</v>
      </c>
      <c r="J591" s="2">
        <f>Table1[[#This Row],[Original Price]]*(1-Table1[[#This Row],[Discount]])</f>
        <v>317.09999999999997</v>
      </c>
      <c r="K591">
        <f>VLOOKUP(B591,customers!$A$2:$D$101,2,0)</f>
        <v>24</v>
      </c>
      <c r="L591" t="str" cm="1">
        <f t="array" ref="L591">_xlfn.IFS(Table1[[#This Row],[Age]]&lt;=12,"Kids",Table1[[#This Row],[Age]]&lt;=19,"Teenage",Table1[[#This Row],[Age]]&lt;=29,"Young Adult",Table1[[#This Row],[Age]]&lt;=45,"Adult",Table1[[#This Row],[Age]]&gt;=46,"Senior")</f>
        <v>Young Adult</v>
      </c>
      <c r="M591" t="str">
        <f>VLOOKUP(B591,customers!A$2:D$101,3,0)</f>
        <v>Jalandhar</v>
      </c>
      <c r="N591" t="str">
        <f>VLOOKUP(B591,customers!$A$2:$D$101,4,0)</f>
        <v>Punjab</v>
      </c>
      <c r="O591" t="str">
        <f>VLOOKUP(C591,'products '!$A$2:$H$3072,2,0)</f>
        <v>Men</v>
      </c>
      <c r="P591" t="str">
        <f>VLOOKUP(C591,'products '!$A$2:$H$3072,3,0)</f>
        <v>Bottomwear</v>
      </c>
      <c r="Q591" t="str">
        <f>VLOOKUP(C591,'products '!$A$2:$H$3072,4,0)</f>
        <v>Jeans</v>
      </c>
      <c r="R591" t="str">
        <f>VLOOKUP(C591,'products '!$A$2:$H$3072,5,0)</f>
        <v>H&amp;M</v>
      </c>
      <c r="S591">
        <f>VLOOKUP(C591,'products '!$A$2:$H$3072,6,0)</f>
        <v>36</v>
      </c>
      <c r="T591" t="str">
        <f>VLOOKUP(C591,'products '!$A$2:$H$3072,7,0)</f>
        <v>Khaki</v>
      </c>
      <c r="U591">
        <f>VLOOKUP(C591,'products '!$A$2:$H$3072,8,0)</f>
        <v>5</v>
      </c>
    </row>
    <row r="592" spans="1:21" x14ac:dyDescent="0.3">
      <c r="A592" t="s">
        <v>4009</v>
      </c>
      <c r="B592" t="s">
        <v>3360</v>
      </c>
      <c r="C592" t="s">
        <v>2708</v>
      </c>
      <c r="D592" s="1">
        <f t="shared" ca="1" si="9"/>
        <v>44602</v>
      </c>
      <c r="E592" s="1" t="str">
        <f ca="1">TEXT(Table1[[#This Row],[Date]],"mmm")</f>
        <v>Feb</v>
      </c>
      <c r="F592" s="1" t="str">
        <f ca="1">TEXT(Table1[[#This Row],[Date]],"yyyy")</f>
        <v>2022</v>
      </c>
      <c r="G592" s="2">
        <v>326</v>
      </c>
      <c r="H592" s="2">
        <v>0.3</v>
      </c>
      <c r="I592" s="2" t="str" cm="1">
        <f t="array" ref="I592">_xlfn.IFS(Table1[[#This Row],[Discount]]&lt;=0.2,"Low",Table1[[#This Row],[Discount]]&lt;=0.4,"Medium",Table1[[#This Row],[Discount]]&gt;0.4,"High")</f>
        <v>Medium</v>
      </c>
      <c r="J592" s="2">
        <f>Table1[[#This Row],[Original Price]]*(1-Table1[[#This Row],[Discount]])</f>
        <v>228.2</v>
      </c>
      <c r="K592">
        <f>VLOOKUP(B592,customers!$A$2:$D$101,2,0)</f>
        <v>25</v>
      </c>
      <c r="L592" t="str" cm="1">
        <f t="array" ref="L592">_xlfn.IFS(Table1[[#This Row],[Age]]&lt;=12,"Kids",Table1[[#This Row],[Age]]&lt;=19,"Teenage",Table1[[#This Row],[Age]]&lt;=29,"Young Adult",Table1[[#This Row],[Age]]&lt;=45,"Adult",Table1[[#This Row],[Age]]&gt;=46,"Senior")</f>
        <v>Young Adult</v>
      </c>
      <c r="M592" t="str">
        <f>VLOOKUP(B592,customers!A$2:D$101,3,0)</f>
        <v>Jalandhar</v>
      </c>
      <c r="N592" t="str">
        <f>VLOOKUP(B592,customers!$A$2:$D$101,4,0)</f>
        <v>Punjab</v>
      </c>
      <c r="O592" t="str">
        <f>VLOOKUP(C592,'products '!$A$2:$H$3072,2,0)</f>
        <v>Men</v>
      </c>
      <c r="P592" t="str">
        <f>VLOOKUP(C592,'products '!$A$2:$H$3072,3,0)</f>
        <v>Bottomwear</v>
      </c>
      <c r="Q592" t="str">
        <f>VLOOKUP(C592,'products '!$A$2:$H$3072,4,0)</f>
        <v>Jeans</v>
      </c>
      <c r="R592" t="str">
        <f>VLOOKUP(C592,'products '!$A$2:$H$3072,5,0)</f>
        <v>H&amp;M</v>
      </c>
      <c r="S592">
        <f>VLOOKUP(C592,'products '!$A$2:$H$3072,6,0)</f>
        <v>36</v>
      </c>
      <c r="T592" t="str">
        <f>VLOOKUP(C592,'products '!$A$2:$H$3072,7,0)</f>
        <v>Khaki</v>
      </c>
      <c r="U592">
        <f>VLOOKUP(C592,'products '!$A$2:$H$3072,8,0)</f>
        <v>5</v>
      </c>
    </row>
    <row r="593" spans="1:21" x14ac:dyDescent="0.3">
      <c r="A593" t="s">
        <v>4010</v>
      </c>
      <c r="B593" t="s">
        <v>3361</v>
      </c>
      <c r="C593" t="s">
        <v>2709</v>
      </c>
      <c r="D593" s="1">
        <f t="shared" ca="1" si="9"/>
        <v>44787</v>
      </c>
      <c r="E593" s="1" t="str">
        <f ca="1">TEXT(Table1[[#This Row],[Date]],"mmm")</f>
        <v>Aug</v>
      </c>
      <c r="F593" s="1" t="str">
        <f ca="1">TEXT(Table1[[#This Row],[Date]],"yyyy")</f>
        <v>2022</v>
      </c>
      <c r="G593" s="2">
        <v>456</v>
      </c>
      <c r="H593" s="2">
        <v>0.3</v>
      </c>
      <c r="I593" s="2" t="str" cm="1">
        <f t="array" ref="I593">_xlfn.IFS(Table1[[#This Row],[Discount]]&lt;=0.2,"Low",Table1[[#This Row],[Discount]]&lt;=0.4,"Medium",Table1[[#This Row],[Discount]]&gt;0.4,"High")</f>
        <v>Medium</v>
      </c>
      <c r="J593" s="2">
        <f>Table1[[#This Row],[Original Price]]*(1-Table1[[#This Row],[Discount]])</f>
        <v>319.2</v>
      </c>
      <c r="K593">
        <f>VLOOKUP(B593,customers!$A$2:$D$101,2,0)</f>
        <v>26</v>
      </c>
      <c r="L593" t="str" cm="1">
        <f t="array" ref="L593">_xlfn.IFS(Table1[[#This Row],[Age]]&lt;=12,"Kids",Table1[[#This Row],[Age]]&lt;=19,"Teenage",Table1[[#This Row],[Age]]&lt;=29,"Young Adult",Table1[[#This Row],[Age]]&lt;=45,"Adult",Table1[[#This Row],[Age]]&gt;=46,"Senior")</f>
        <v>Young Adult</v>
      </c>
      <c r="M593" t="str">
        <f>VLOOKUP(B593,customers!A$2:D$101,3,0)</f>
        <v>Jalandhar</v>
      </c>
      <c r="N593" t="str">
        <f>VLOOKUP(B593,customers!$A$2:$D$101,4,0)</f>
        <v>Punjab</v>
      </c>
      <c r="O593" t="str">
        <f>VLOOKUP(C593,'products '!$A$2:$H$3072,2,0)</f>
        <v>Men</v>
      </c>
      <c r="P593" t="str">
        <f>VLOOKUP(C593,'products '!$A$2:$H$3072,3,0)</f>
        <v>Bottomwear</v>
      </c>
      <c r="Q593" t="str">
        <f>VLOOKUP(C593,'products '!$A$2:$H$3072,4,0)</f>
        <v>Jeans</v>
      </c>
      <c r="R593" t="str">
        <f>VLOOKUP(C593,'products '!$A$2:$H$3072,5,0)</f>
        <v>H&amp;M</v>
      </c>
      <c r="S593">
        <f>VLOOKUP(C593,'products '!$A$2:$H$3072,6,0)</f>
        <v>36</v>
      </c>
      <c r="T593" t="str">
        <f>VLOOKUP(C593,'products '!$A$2:$H$3072,7,0)</f>
        <v>Khaki</v>
      </c>
      <c r="U593">
        <f>VLOOKUP(C593,'products '!$A$2:$H$3072,8,0)</f>
        <v>4</v>
      </c>
    </row>
    <row r="594" spans="1:21" x14ac:dyDescent="0.3">
      <c r="A594" t="s">
        <v>4011</v>
      </c>
      <c r="B594" t="s">
        <v>3362</v>
      </c>
      <c r="C594" t="s">
        <v>2710</v>
      </c>
      <c r="D594" s="1">
        <f t="shared" ca="1" si="9"/>
        <v>44725</v>
      </c>
      <c r="E594" s="1" t="str">
        <f ca="1">TEXT(Table1[[#This Row],[Date]],"mmm")</f>
        <v>Jun</v>
      </c>
      <c r="F594" s="1" t="str">
        <f ca="1">TEXT(Table1[[#This Row],[Date]],"yyyy")</f>
        <v>2022</v>
      </c>
      <c r="G594" s="2">
        <v>456</v>
      </c>
      <c r="H594" s="2">
        <v>0.3</v>
      </c>
      <c r="I594" s="2" t="str" cm="1">
        <f t="array" ref="I594">_xlfn.IFS(Table1[[#This Row],[Discount]]&lt;=0.2,"Low",Table1[[#This Row],[Discount]]&lt;=0.4,"Medium",Table1[[#This Row],[Discount]]&gt;0.4,"High")</f>
        <v>Medium</v>
      </c>
      <c r="J594" s="2">
        <f>Table1[[#This Row],[Original Price]]*(1-Table1[[#This Row],[Discount]])</f>
        <v>319.2</v>
      </c>
      <c r="K594">
        <f>VLOOKUP(B594,customers!$A$2:$D$101,2,0)</f>
        <v>27</v>
      </c>
      <c r="L594" t="str" cm="1">
        <f t="array" ref="L594">_xlfn.IFS(Table1[[#This Row],[Age]]&lt;=12,"Kids",Table1[[#This Row],[Age]]&lt;=19,"Teenage",Table1[[#This Row],[Age]]&lt;=29,"Young Adult",Table1[[#This Row],[Age]]&lt;=45,"Adult",Table1[[#This Row],[Age]]&gt;=46,"Senior")</f>
        <v>Young Adult</v>
      </c>
      <c r="M594" t="str">
        <f>VLOOKUP(B594,customers!A$2:D$101,3,0)</f>
        <v>Amritsar</v>
      </c>
      <c r="N594" t="str">
        <f>VLOOKUP(B594,customers!$A$2:$D$101,4,0)</f>
        <v>Punjab</v>
      </c>
      <c r="O594" t="str">
        <f>VLOOKUP(C594,'products '!$A$2:$H$3072,2,0)</f>
        <v>Men</v>
      </c>
      <c r="P594" t="str">
        <f>VLOOKUP(C594,'products '!$A$2:$H$3072,3,0)</f>
        <v>Bottomwear</v>
      </c>
      <c r="Q594" t="str">
        <f>VLOOKUP(C594,'products '!$A$2:$H$3072,4,0)</f>
        <v>Jeans</v>
      </c>
      <c r="R594" t="str">
        <f>VLOOKUP(C594,'products '!$A$2:$H$3072,5,0)</f>
        <v>H&amp;M</v>
      </c>
      <c r="S594">
        <f>VLOOKUP(C594,'products '!$A$2:$H$3072,6,0)</f>
        <v>36</v>
      </c>
      <c r="T594" t="str">
        <f>VLOOKUP(C594,'products '!$A$2:$H$3072,7,0)</f>
        <v>Cream</v>
      </c>
      <c r="U594">
        <f>VLOOKUP(C594,'products '!$A$2:$H$3072,8,0)</f>
        <v>2</v>
      </c>
    </row>
    <row r="595" spans="1:21" x14ac:dyDescent="0.3">
      <c r="A595" t="s">
        <v>4012</v>
      </c>
      <c r="B595" t="s">
        <v>3363</v>
      </c>
      <c r="C595" t="s">
        <v>2710</v>
      </c>
      <c r="D595" s="1">
        <f t="shared" ca="1" si="9"/>
        <v>44647</v>
      </c>
      <c r="E595" s="1" t="str">
        <f ca="1">TEXT(Table1[[#This Row],[Date]],"mmm")</f>
        <v>Mar</v>
      </c>
      <c r="F595" s="1" t="str">
        <f ca="1">TEXT(Table1[[#This Row],[Date]],"yyyy")</f>
        <v>2022</v>
      </c>
      <c r="G595" s="2">
        <v>456</v>
      </c>
      <c r="H595" s="2">
        <v>0.3</v>
      </c>
      <c r="I595" s="2" t="str" cm="1">
        <f t="array" ref="I595">_xlfn.IFS(Table1[[#This Row],[Discount]]&lt;=0.2,"Low",Table1[[#This Row],[Discount]]&lt;=0.4,"Medium",Table1[[#This Row],[Discount]]&gt;0.4,"High")</f>
        <v>Medium</v>
      </c>
      <c r="J595" s="2">
        <f>Table1[[#This Row],[Original Price]]*(1-Table1[[#This Row],[Discount]])</f>
        <v>319.2</v>
      </c>
      <c r="K595">
        <f>VLOOKUP(B595,customers!$A$2:$D$101,2,0)</f>
        <v>24</v>
      </c>
      <c r="L595" t="str" cm="1">
        <f t="array" ref="L595">_xlfn.IFS(Table1[[#This Row],[Age]]&lt;=12,"Kids",Table1[[#This Row],[Age]]&lt;=19,"Teenage",Table1[[#This Row],[Age]]&lt;=29,"Young Adult",Table1[[#This Row],[Age]]&lt;=45,"Adult",Table1[[#This Row],[Age]]&gt;=46,"Senior")</f>
        <v>Young Adult</v>
      </c>
      <c r="M595" t="str">
        <f>VLOOKUP(B595,customers!A$2:D$101,3,0)</f>
        <v>Amritsar</v>
      </c>
      <c r="N595" t="str">
        <f>VLOOKUP(B595,customers!$A$2:$D$101,4,0)</f>
        <v>Punjab</v>
      </c>
      <c r="O595" t="str">
        <f>VLOOKUP(C595,'products '!$A$2:$H$3072,2,0)</f>
        <v>Men</v>
      </c>
      <c r="P595" t="str">
        <f>VLOOKUP(C595,'products '!$A$2:$H$3072,3,0)</f>
        <v>Bottomwear</v>
      </c>
      <c r="Q595" t="str">
        <f>VLOOKUP(C595,'products '!$A$2:$H$3072,4,0)</f>
        <v>Jeans</v>
      </c>
      <c r="R595" t="str">
        <f>VLOOKUP(C595,'products '!$A$2:$H$3072,5,0)</f>
        <v>H&amp;M</v>
      </c>
      <c r="S595">
        <f>VLOOKUP(C595,'products '!$A$2:$H$3072,6,0)</f>
        <v>36</v>
      </c>
      <c r="T595" t="str">
        <f>VLOOKUP(C595,'products '!$A$2:$H$3072,7,0)</f>
        <v>Cream</v>
      </c>
      <c r="U595">
        <f>VLOOKUP(C595,'products '!$A$2:$H$3072,8,0)</f>
        <v>2</v>
      </c>
    </row>
    <row r="596" spans="1:21" x14ac:dyDescent="0.3">
      <c r="A596" t="s">
        <v>4013</v>
      </c>
      <c r="B596" t="s">
        <v>3364</v>
      </c>
      <c r="C596" t="s">
        <v>2710</v>
      </c>
      <c r="D596" s="1">
        <f t="shared" ca="1" si="9"/>
        <v>44558</v>
      </c>
      <c r="E596" s="1" t="str">
        <f ca="1">TEXT(Table1[[#This Row],[Date]],"mmm")</f>
        <v>Dec</v>
      </c>
      <c r="F596" s="1" t="str">
        <f ca="1">TEXT(Table1[[#This Row],[Date]],"yyyy")</f>
        <v>2021</v>
      </c>
      <c r="G596" s="2">
        <v>456</v>
      </c>
      <c r="H596" s="2">
        <v>0.35</v>
      </c>
      <c r="I596" s="2" t="str" cm="1">
        <f t="array" ref="I596">_xlfn.IFS(Table1[[#This Row],[Discount]]&lt;=0.2,"Low",Table1[[#This Row],[Discount]]&lt;=0.4,"Medium",Table1[[#This Row],[Discount]]&gt;0.4,"High")</f>
        <v>Medium</v>
      </c>
      <c r="J596" s="2">
        <f>Table1[[#This Row],[Original Price]]*(1-Table1[[#This Row],[Discount]])</f>
        <v>296.40000000000003</v>
      </c>
      <c r="K596">
        <f>VLOOKUP(B596,customers!$A$2:$D$101,2,0)</f>
        <v>24</v>
      </c>
      <c r="L596" t="str" cm="1">
        <f t="array" ref="L596">_xlfn.IFS(Table1[[#This Row],[Age]]&lt;=12,"Kids",Table1[[#This Row],[Age]]&lt;=19,"Teenage",Table1[[#This Row],[Age]]&lt;=29,"Young Adult",Table1[[#This Row],[Age]]&lt;=45,"Adult",Table1[[#This Row],[Age]]&gt;=46,"Senior")</f>
        <v>Young Adult</v>
      </c>
      <c r="M596" t="str">
        <f>VLOOKUP(B596,customers!A$2:D$101,3,0)</f>
        <v>Amritsar</v>
      </c>
      <c r="N596" t="str">
        <f>VLOOKUP(B596,customers!$A$2:$D$101,4,0)</f>
        <v>Punjab</v>
      </c>
      <c r="O596" t="str">
        <f>VLOOKUP(C596,'products '!$A$2:$H$3072,2,0)</f>
        <v>Men</v>
      </c>
      <c r="P596" t="str">
        <f>VLOOKUP(C596,'products '!$A$2:$H$3072,3,0)</f>
        <v>Bottomwear</v>
      </c>
      <c r="Q596" t="str">
        <f>VLOOKUP(C596,'products '!$A$2:$H$3072,4,0)</f>
        <v>Jeans</v>
      </c>
      <c r="R596" t="str">
        <f>VLOOKUP(C596,'products '!$A$2:$H$3072,5,0)</f>
        <v>H&amp;M</v>
      </c>
      <c r="S596">
        <f>VLOOKUP(C596,'products '!$A$2:$H$3072,6,0)</f>
        <v>36</v>
      </c>
      <c r="T596" t="str">
        <f>VLOOKUP(C596,'products '!$A$2:$H$3072,7,0)</f>
        <v>Cream</v>
      </c>
      <c r="U596">
        <f>VLOOKUP(C596,'products '!$A$2:$H$3072,8,0)</f>
        <v>2</v>
      </c>
    </row>
    <row r="597" spans="1:21" x14ac:dyDescent="0.3">
      <c r="A597" t="s">
        <v>4014</v>
      </c>
      <c r="B597" t="s">
        <v>3365</v>
      </c>
      <c r="C597" t="s">
        <v>2710</v>
      </c>
      <c r="D597" s="1">
        <f t="shared" ca="1" si="9"/>
        <v>44959</v>
      </c>
      <c r="E597" s="1" t="str">
        <f ca="1">TEXT(Table1[[#This Row],[Date]],"mmm")</f>
        <v>Feb</v>
      </c>
      <c r="F597" s="1" t="str">
        <f ca="1">TEXT(Table1[[#This Row],[Date]],"yyyy")</f>
        <v>2023</v>
      </c>
      <c r="G597" s="2">
        <v>236</v>
      </c>
      <c r="H597" s="2">
        <v>0.35</v>
      </c>
      <c r="I597" s="2" t="str" cm="1">
        <f t="array" ref="I597">_xlfn.IFS(Table1[[#This Row],[Discount]]&lt;=0.2,"Low",Table1[[#This Row],[Discount]]&lt;=0.4,"Medium",Table1[[#This Row],[Discount]]&gt;0.4,"High")</f>
        <v>Medium</v>
      </c>
      <c r="J597" s="2">
        <f>Table1[[#This Row],[Original Price]]*(1-Table1[[#This Row],[Discount]])</f>
        <v>153.4</v>
      </c>
      <c r="K597">
        <f>VLOOKUP(B597,customers!$A$2:$D$101,2,0)</f>
        <v>24</v>
      </c>
      <c r="L597" t="str" cm="1">
        <f t="array" ref="L597">_xlfn.IFS(Table1[[#This Row],[Age]]&lt;=12,"Kids",Table1[[#This Row],[Age]]&lt;=19,"Teenage",Table1[[#This Row],[Age]]&lt;=29,"Young Adult",Table1[[#This Row],[Age]]&lt;=45,"Adult",Table1[[#This Row],[Age]]&gt;=46,"Senior")</f>
        <v>Young Adult</v>
      </c>
      <c r="M597" t="str">
        <f>VLOOKUP(B597,customers!A$2:D$101,3,0)</f>
        <v>Amritsar</v>
      </c>
      <c r="N597" t="str">
        <f>VLOOKUP(B597,customers!$A$2:$D$101,4,0)</f>
        <v>Punjab</v>
      </c>
      <c r="O597" t="str">
        <f>VLOOKUP(C597,'products '!$A$2:$H$3072,2,0)</f>
        <v>Men</v>
      </c>
      <c r="P597" t="str">
        <f>VLOOKUP(C597,'products '!$A$2:$H$3072,3,0)</f>
        <v>Bottomwear</v>
      </c>
      <c r="Q597" t="str">
        <f>VLOOKUP(C597,'products '!$A$2:$H$3072,4,0)</f>
        <v>Jeans</v>
      </c>
      <c r="R597" t="str">
        <f>VLOOKUP(C597,'products '!$A$2:$H$3072,5,0)</f>
        <v>H&amp;M</v>
      </c>
      <c r="S597">
        <f>VLOOKUP(C597,'products '!$A$2:$H$3072,6,0)</f>
        <v>36</v>
      </c>
      <c r="T597" t="str">
        <f>VLOOKUP(C597,'products '!$A$2:$H$3072,7,0)</f>
        <v>Cream</v>
      </c>
      <c r="U597">
        <f>VLOOKUP(C597,'products '!$A$2:$H$3072,8,0)</f>
        <v>2</v>
      </c>
    </row>
    <row r="598" spans="1:21" x14ac:dyDescent="0.3">
      <c r="A598" t="s">
        <v>4015</v>
      </c>
      <c r="B598" t="s">
        <v>3366</v>
      </c>
      <c r="C598" t="s">
        <v>2710</v>
      </c>
      <c r="D598" s="1">
        <f t="shared" ca="1" si="9"/>
        <v>44479</v>
      </c>
      <c r="E598" s="1" t="str">
        <f ca="1">TEXT(Table1[[#This Row],[Date]],"mmm")</f>
        <v>Oct</v>
      </c>
      <c r="F598" s="1" t="str">
        <f ca="1">TEXT(Table1[[#This Row],[Date]],"yyyy")</f>
        <v>2021</v>
      </c>
      <c r="G598" s="2">
        <v>996</v>
      </c>
      <c r="H598" s="2">
        <v>0.35</v>
      </c>
      <c r="I598" s="2" t="str" cm="1">
        <f t="array" ref="I598">_xlfn.IFS(Table1[[#This Row],[Discount]]&lt;=0.2,"Low",Table1[[#This Row],[Discount]]&lt;=0.4,"Medium",Table1[[#This Row],[Discount]]&gt;0.4,"High")</f>
        <v>Medium</v>
      </c>
      <c r="J598" s="2">
        <f>Table1[[#This Row],[Original Price]]*(1-Table1[[#This Row],[Discount]])</f>
        <v>647.4</v>
      </c>
      <c r="K598">
        <f>VLOOKUP(B598,customers!$A$2:$D$101,2,0)</f>
        <v>24</v>
      </c>
      <c r="L598" t="str" cm="1">
        <f t="array" ref="L598">_xlfn.IFS(Table1[[#This Row],[Age]]&lt;=12,"Kids",Table1[[#This Row],[Age]]&lt;=19,"Teenage",Table1[[#This Row],[Age]]&lt;=29,"Young Adult",Table1[[#This Row],[Age]]&lt;=45,"Adult",Table1[[#This Row],[Age]]&gt;=46,"Senior")</f>
        <v>Young Adult</v>
      </c>
      <c r="M598" t="str">
        <f>VLOOKUP(B598,customers!A$2:D$101,3,0)</f>
        <v>Amritsar</v>
      </c>
      <c r="N598" t="str">
        <f>VLOOKUP(B598,customers!$A$2:$D$101,4,0)</f>
        <v>Punjab</v>
      </c>
      <c r="O598" t="str">
        <f>VLOOKUP(C598,'products '!$A$2:$H$3072,2,0)</f>
        <v>Men</v>
      </c>
      <c r="P598" t="str">
        <f>VLOOKUP(C598,'products '!$A$2:$H$3072,3,0)</f>
        <v>Bottomwear</v>
      </c>
      <c r="Q598" t="str">
        <f>VLOOKUP(C598,'products '!$A$2:$H$3072,4,0)</f>
        <v>Jeans</v>
      </c>
      <c r="R598" t="str">
        <f>VLOOKUP(C598,'products '!$A$2:$H$3072,5,0)</f>
        <v>H&amp;M</v>
      </c>
      <c r="S598">
        <f>VLOOKUP(C598,'products '!$A$2:$H$3072,6,0)</f>
        <v>36</v>
      </c>
      <c r="T598" t="str">
        <f>VLOOKUP(C598,'products '!$A$2:$H$3072,7,0)</f>
        <v>Cream</v>
      </c>
      <c r="U598">
        <f>VLOOKUP(C598,'products '!$A$2:$H$3072,8,0)</f>
        <v>2</v>
      </c>
    </row>
    <row r="599" spans="1:21" x14ac:dyDescent="0.3">
      <c r="A599" t="s">
        <v>4016</v>
      </c>
      <c r="B599" t="s">
        <v>3367</v>
      </c>
      <c r="C599" t="s">
        <v>2710</v>
      </c>
      <c r="D599" s="1">
        <f t="shared" ca="1" si="9"/>
        <v>44664</v>
      </c>
      <c r="E599" s="1" t="str">
        <f ca="1">TEXT(Table1[[#This Row],[Date]],"mmm")</f>
        <v>Apr</v>
      </c>
      <c r="F599" s="1" t="str">
        <f ca="1">TEXT(Table1[[#This Row],[Date]],"yyyy")</f>
        <v>2022</v>
      </c>
      <c r="G599" s="2">
        <v>654</v>
      </c>
      <c r="H599" s="2">
        <v>0.35</v>
      </c>
      <c r="I599" s="2" t="str" cm="1">
        <f t="array" ref="I599">_xlfn.IFS(Table1[[#This Row],[Discount]]&lt;=0.2,"Low",Table1[[#This Row],[Discount]]&lt;=0.4,"Medium",Table1[[#This Row],[Discount]]&gt;0.4,"High")</f>
        <v>Medium</v>
      </c>
      <c r="J599" s="2">
        <f>Table1[[#This Row],[Original Price]]*(1-Table1[[#This Row],[Discount]])</f>
        <v>425.1</v>
      </c>
      <c r="K599">
        <f>VLOOKUP(B599,customers!$A$2:$D$101,2,0)</f>
        <v>24</v>
      </c>
      <c r="L599" t="str" cm="1">
        <f t="array" ref="L599">_xlfn.IFS(Table1[[#This Row],[Age]]&lt;=12,"Kids",Table1[[#This Row],[Age]]&lt;=19,"Teenage",Table1[[#This Row],[Age]]&lt;=29,"Young Adult",Table1[[#This Row],[Age]]&lt;=45,"Adult",Table1[[#This Row],[Age]]&gt;=46,"Senior")</f>
        <v>Young Adult</v>
      </c>
      <c r="M599" t="str">
        <f>VLOOKUP(B599,customers!A$2:D$101,3,0)</f>
        <v>Patiala</v>
      </c>
      <c r="N599" t="str">
        <f>VLOOKUP(B599,customers!$A$2:$D$101,4,0)</f>
        <v>Punjab</v>
      </c>
      <c r="O599" t="str">
        <f>VLOOKUP(C599,'products '!$A$2:$H$3072,2,0)</f>
        <v>Men</v>
      </c>
      <c r="P599" t="str">
        <f>VLOOKUP(C599,'products '!$A$2:$H$3072,3,0)</f>
        <v>Bottomwear</v>
      </c>
      <c r="Q599" t="str">
        <f>VLOOKUP(C599,'products '!$A$2:$H$3072,4,0)</f>
        <v>Jeans</v>
      </c>
      <c r="R599" t="str">
        <f>VLOOKUP(C599,'products '!$A$2:$H$3072,5,0)</f>
        <v>H&amp;M</v>
      </c>
      <c r="S599">
        <f>VLOOKUP(C599,'products '!$A$2:$H$3072,6,0)</f>
        <v>36</v>
      </c>
      <c r="T599" t="str">
        <f>VLOOKUP(C599,'products '!$A$2:$H$3072,7,0)</f>
        <v>Cream</v>
      </c>
      <c r="U599">
        <f>VLOOKUP(C599,'products '!$A$2:$H$3072,8,0)</f>
        <v>2</v>
      </c>
    </row>
    <row r="600" spans="1:21" x14ac:dyDescent="0.3">
      <c r="A600" t="s">
        <v>4017</v>
      </c>
      <c r="B600" t="s">
        <v>3368</v>
      </c>
      <c r="C600" t="s">
        <v>2710</v>
      </c>
      <c r="D600" s="1">
        <f t="shared" ca="1" si="9"/>
        <v>44448</v>
      </c>
      <c r="E600" s="1" t="str">
        <f ca="1">TEXT(Table1[[#This Row],[Date]],"mmm")</f>
        <v>Sep</v>
      </c>
      <c r="F600" s="1" t="str">
        <f ca="1">TEXT(Table1[[#This Row],[Date]],"yyyy")</f>
        <v>2021</v>
      </c>
      <c r="G600" s="2">
        <v>456</v>
      </c>
      <c r="H600" s="2">
        <v>0.35</v>
      </c>
      <c r="I600" s="2" t="str" cm="1">
        <f t="array" ref="I600">_xlfn.IFS(Table1[[#This Row],[Discount]]&lt;=0.2,"Low",Table1[[#This Row],[Discount]]&lt;=0.4,"Medium",Table1[[#This Row],[Discount]]&gt;0.4,"High")</f>
        <v>Medium</v>
      </c>
      <c r="J600" s="2">
        <f>Table1[[#This Row],[Original Price]]*(1-Table1[[#This Row],[Discount]])</f>
        <v>296.40000000000003</v>
      </c>
      <c r="K600">
        <f>VLOOKUP(B600,customers!$A$2:$D$101,2,0)</f>
        <v>24</v>
      </c>
      <c r="L600" t="str" cm="1">
        <f t="array" ref="L600">_xlfn.IFS(Table1[[#This Row],[Age]]&lt;=12,"Kids",Table1[[#This Row],[Age]]&lt;=19,"Teenage",Table1[[#This Row],[Age]]&lt;=29,"Young Adult",Table1[[#This Row],[Age]]&lt;=45,"Adult",Table1[[#This Row],[Age]]&gt;=46,"Senior")</f>
        <v>Young Adult</v>
      </c>
      <c r="M600" t="str">
        <f>VLOOKUP(B600,customers!A$2:D$101,3,0)</f>
        <v>Patiala</v>
      </c>
      <c r="N600" t="str">
        <f>VLOOKUP(B600,customers!$A$2:$D$101,4,0)</f>
        <v>Punjab</v>
      </c>
      <c r="O600" t="str">
        <f>VLOOKUP(C600,'products '!$A$2:$H$3072,2,0)</f>
        <v>Men</v>
      </c>
      <c r="P600" t="str">
        <f>VLOOKUP(C600,'products '!$A$2:$H$3072,3,0)</f>
        <v>Bottomwear</v>
      </c>
      <c r="Q600" t="str">
        <f>VLOOKUP(C600,'products '!$A$2:$H$3072,4,0)</f>
        <v>Jeans</v>
      </c>
      <c r="R600" t="str">
        <f>VLOOKUP(C600,'products '!$A$2:$H$3072,5,0)</f>
        <v>H&amp;M</v>
      </c>
      <c r="S600">
        <f>VLOOKUP(C600,'products '!$A$2:$H$3072,6,0)</f>
        <v>36</v>
      </c>
      <c r="T600" t="str">
        <f>VLOOKUP(C600,'products '!$A$2:$H$3072,7,0)</f>
        <v>Cream</v>
      </c>
      <c r="U600">
        <f>VLOOKUP(C600,'products '!$A$2:$H$3072,8,0)</f>
        <v>2</v>
      </c>
    </row>
    <row r="601" spans="1:21" x14ac:dyDescent="0.3">
      <c r="A601" t="s">
        <v>4018</v>
      </c>
      <c r="B601" t="s">
        <v>3369</v>
      </c>
      <c r="C601" t="s">
        <v>2711</v>
      </c>
      <c r="D601" s="1">
        <f t="shared" ca="1" si="9"/>
        <v>44773</v>
      </c>
      <c r="E601" s="1" t="str">
        <f ca="1">TEXT(Table1[[#This Row],[Date]],"mmm")</f>
        <v>Jul</v>
      </c>
      <c r="F601" s="1" t="str">
        <f ca="1">TEXT(Table1[[#This Row],[Date]],"yyyy")</f>
        <v>2022</v>
      </c>
      <c r="G601" s="2">
        <v>785</v>
      </c>
      <c r="H601" s="2">
        <v>0.35</v>
      </c>
      <c r="I601" s="2" t="str" cm="1">
        <f t="array" ref="I601">_xlfn.IFS(Table1[[#This Row],[Discount]]&lt;=0.2,"Low",Table1[[#This Row],[Discount]]&lt;=0.4,"Medium",Table1[[#This Row],[Discount]]&gt;0.4,"High")</f>
        <v>Medium</v>
      </c>
      <c r="J601" s="2">
        <f>Table1[[#This Row],[Original Price]]*(1-Table1[[#This Row],[Discount]])</f>
        <v>510.25</v>
      </c>
      <c r="K601">
        <f>VLOOKUP(B601,customers!$A$2:$D$101,2,0)</f>
        <v>24</v>
      </c>
      <c r="L601" t="str" cm="1">
        <f t="array" ref="L601">_xlfn.IFS(Table1[[#This Row],[Age]]&lt;=12,"Kids",Table1[[#This Row],[Age]]&lt;=19,"Teenage",Table1[[#This Row],[Age]]&lt;=29,"Young Adult",Table1[[#This Row],[Age]]&lt;=45,"Adult",Table1[[#This Row],[Age]]&gt;=46,"Senior")</f>
        <v>Young Adult</v>
      </c>
      <c r="M601" t="str">
        <f>VLOOKUP(B601,customers!A$2:D$101,3,0)</f>
        <v>Patiala</v>
      </c>
      <c r="N601" t="str">
        <f>VLOOKUP(B601,customers!$A$2:$D$101,4,0)</f>
        <v>Punjab</v>
      </c>
      <c r="O601" t="str">
        <f>VLOOKUP(C601,'products '!$A$2:$H$3072,2,0)</f>
        <v>Men</v>
      </c>
      <c r="P601" t="str">
        <f>VLOOKUP(C601,'products '!$A$2:$H$3072,3,0)</f>
        <v>Bottomwear</v>
      </c>
      <c r="Q601" t="str">
        <f>VLOOKUP(C601,'products '!$A$2:$H$3072,4,0)</f>
        <v>Jeans</v>
      </c>
      <c r="R601" t="str">
        <f>VLOOKUP(C601,'products '!$A$2:$H$3072,5,0)</f>
        <v>H&amp;M</v>
      </c>
      <c r="S601">
        <f>VLOOKUP(C601,'products '!$A$2:$H$3072,6,0)</f>
        <v>32</v>
      </c>
      <c r="T601" t="str">
        <f>VLOOKUP(C601,'products '!$A$2:$H$3072,7,0)</f>
        <v>Cream</v>
      </c>
      <c r="U601">
        <f>VLOOKUP(C601,'products '!$A$2:$H$3072,8,0)</f>
        <v>3</v>
      </c>
    </row>
    <row r="602" spans="1:21" x14ac:dyDescent="0.3">
      <c r="A602" t="s">
        <v>4019</v>
      </c>
      <c r="B602" t="s">
        <v>3370</v>
      </c>
      <c r="C602" t="s">
        <v>2712</v>
      </c>
      <c r="D602" s="1">
        <f t="shared" ca="1" si="9"/>
        <v>44487</v>
      </c>
      <c r="E602" s="1" t="str">
        <f ca="1">TEXT(Table1[[#This Row],[Date]],"mmm")</f>
        <v>Oct</v>
      </c>
      <c r="F602" s="1" t="str">
        <f ca="1">TEXT(Table1[[#This Row],[Date]],"yyyy")</f>
        <v>2021</v>
      </c>
      <c r="G602" s="2">
        <v>365</v>
      </c>
      <c r="H602" s="2">
        <v>0.4</v>
      </c>
      <c r="I602" s="2" t="str" cm="1">
        <f t="array" ref="I602">_xlfn.IFS(Table1[[#This Row],[Discount]]&lt;=0.2,"Low",Table1[[#This Row],[Discount]]&lt;=0.4,"Medium",Table1[[#This Row],[Discount]]&gt;0.4,"High")</f>
        <v>Medium</v>
      </c>
      <c r="J602" s="2">
        <f>Table1[[#This Row],[Original Price]]*(1-Table1[[#This Row],[Discount]])</f>
        <v>219</v>
      </c>
      <c r="K602">
        <f>VLOOKUP(B602,customers!$A$2:$D$101,2,0)</f>
        <v>24</v>
      </c>
      <c r="L602" t="str" cm="1">
        <f t="array" ref="L602">_xlfn.IFS(Table1[[#This Row],[Age]]&lt;=12,"Kids",Table1[[#This Row],[Age]]&lt;=19,"Teenage",Table1[[#This Row],[Age]]&lt;=29,"Young Adult",Table1[[#This Row],[Age]]&lt;=45,"Adult",Table1[[#This Row],[Age]]&gt;=46,"Senior")</f>
        <v>Young Adult</v>
      </c>
      <c r="M602" t="str">
        <f>VLOOKUP(B602,customers!A$2:D$101,3,0)</f>
        <v>Patiala</v>
      </c>
      <c r="N602" t="str">
        <f>VLOOKUP(B602,customers!$A$2:$D$101,4,0)</f>
        <v>Punjab</v>
      </c>
      <c r="O602" t="str">
        <f>VLOOKUP(C602,'products '!$A$2:$H$3072,2,0)</f>
        <v>Men</v>
      </c>
      <c r="P602" t="str">
        <f>VLOOKUP(C602,'products '!$A$2:$H$3072,3,0)</f>
        <v>Bottomwear</v>
      </c>
      <c r="Q602" t="str">
        <f>VLOOKUP(C602,'products '!$A$2:$H$3072,4,0)</f>
        <v>Jeans</v>
      </c>
      <c r="R602" t="str">
        <f>VLOOKUP(C602,'products '!$A$2:$H$3072,5,0)</f>
        <v>H&amp;M</v>
      </c>
      <c r="S602">
        <f>VLOOKUP(C602,'products '!$A$2:$H$3072,6,0)</f>
        <v>32</v>
      </c>
      <c r="T602" t="str">
        <f>VLOOKUP(C602,'products '!$A$2:$H$3072,7,0)</f>
        <v>Cream</v>
      </c>
      <c r="U602">
        <f>VLOOKUP(C602,'products '!$A$2:$H$3072,8,0)</f>
        <v>4</v>
      </c>
    </row>
    <row r="603" spans="1:21" x14ac:dyDescent="0.3">
      <c r="A603" t="s">
        <v>4020</v>
      </c>
      <c r="B603" t="s">
        <v>3371</v>
      </c>
      <c r="C603" t="s">
        <v>2713</v>
      </c>
      <c r="D603" s="1">
        <f t="shared" ca="1" si="9"/>
        <v>44770</v>
      </c>
      <c r="E603" s="1" t="str">
        <f ca="1">TEXT(Table1[[#This Row],[Date]],"mmm")</f>
        <v>Jul</v>
      </c>
      <c r="F603" s="1" t="str">
        <f ca="1">TEXT(Table1[[#This Row],[Date]],"yyyy")</f>
        <v>2022</v>
      </c>
      <c r="G603" s="2">
        <v>965</v>
      </c>
      <c r="H603" s="2">
        <v>0.4</v>
      </c>
      <c r="I603" s="2" t="str" cm="1">
        <f t="array" ref="I603">_xlfn.IFS(Table1[[#This Row],[Discount]]&lt;=0.2,"Low",Table1[[#This Row],[Discount]]&lt;=0.4,"Medium",Table1[[#This Row],[Discount]]&gt;0.4,"High")</f>
        <v>Medium</v>
      </c>
      <c r="J603" s="2">
        <f>Table1[[#This Row],[Original Price]]*(1-Table1[[#This Row],[Discount]])</f>
        <v>579</v>
      </c>
      <c r="K603">
        <f>VLOOKUP(B603,customers!$A$2:$D$101,2,0)</f>
        <v>24</v>
      </c>
      <c r="L603" t="str" cm="1">
        <f t="array" ref="L603">_xlfn.IFS(Table1[[#This Row],[Age]]&lt;=12,"Kids",Table1[[#This Row],[Age]]&lt;=19,"Teenage",Table1[[#This Row],[Age]]&lt;=29,"Young Adult",Table1[[#This Row],[Age]]&lt;=45,"Adult",Table1[[#This Row],[Age]]&gt;=46,"Senior")</f>
        <v>Young Adult</v>
      </c>
      <c r="M603" t="str">
        <f>VLOOKUP(B603,customers!A$2:D$101,3,0)</f>
        <v>Patiala</v>
      </c>
      <c r="N603" t="str">
        <f>VLOOKUP(B603,customers!$A$2:$D$101,4,0)</f>
        <v>Punjab</v>
      </c>
      <c r="O603" t="str">
        <f>VLOOKUP(C603,'products '!$A$2:$H$3072,2,0)</f>
        <v>Men</v>
      </c>
      <c r="P603" t="str">
        <f>VLOOKUP(C603,'products '!$A$2:$H$3072,3,0)</f>
        <v>Bottomwear</v>
      </c>
      <c r="Q603" t="str">
        <f>VLOOKUP(C603,'products '!$A$2:$H$3072,4,0)</f>
        <v>Jeans</v>
      </c>
      <c r="R603" t="str">
        <f>VLOOKUP(C603,'products '!$A$2:$H$3072,5,0)</f>
        <v>H&amp;M</v>
      </c>
      <c r="S603">
        <f>VLOOKUP(C603,'products '!$A$2:$H$3072,6,0)</f>
        <v>32</v>
      </c>
      <c r="T603" t="str">
        <f>VLOOKUP(C603,'products '!$A$2:$H$3072,7,0)</f>
        <v>Cream</v>
      </c>
      <c r="U603">
        <f>VLOOKUP(C603,'products '!$A$2:$H$3072,8,0)</f>
        <v>5</v>
      </c>
    </row>
    <row r="604" spans="1:21" x14ac:dyDescent="0.3">
      <c r="A604" t="s">
        <v>4021</v>
      </c>
      <c r="B604" t="s">
        <v>3372</v>
      </c>
      <c r="C604" t="s">
        <v>2714</v>
      </c>
      <c r="D604" s="1">
        <f t="shared" ca="1" si="9"/>
        <v>44342</v>
      </c>
      <c r="E604" s="1" t="str">
        <f ca="1">TEXT(Table1[[#This Row],[Date]],"mmm")</f>
        <v>May</v>
      </c>
      <c r="F604" s="1" t="str">
        <f ca="1">TEXT(Table1[[#This Row],[Date]],"yyyy")</f>
        <v>2021</v>
      </c>
      <c r="G604" s="2">
        <v>444</v>
      </c>
      <c r="H604" s="2">
        <v>0.15</v>
      </c>
      <c r="I604" s="2" t="str" cm="1">
        <f t="array" ref="I604">_xlfn.IFS(Table1[[#This Row],[Discount]]&lt;=0.2,"Low",Table1[[#This Row],[Discount]]&lt;=0.4,"Medium",Table1[[#This Row],[Discount]]&gt;0.4,"High")</f>
        <v>Low</v>
      </c>
      <c r="J604" s="2">
        <f>Table1[[#This Row],[Original Price]]*(1-Table1[[#This Row],[Discount]])</f>
        <v>377.4</v>
      </c>
      <c r="K604">
        <f>VLOOKUP(B604,customers!$A$2:$D$101,2,0)</f>
        <v>22</v>
      </c>
      <c r="L604" t="str" cm="1">
        <f t="array" ref="L604">_xlfn.IFS(Table1[[#This Row],[Age]]&lt;=12,"Kids",Table1[[#This Row],[Age]]&lt;=19,"Teenage",Table1[[#This Row],[Age]]&lt;=29,"Young Adult",Table1[[#This Row],[Age]]&lt;=45,"Adult",Table1[[#This Row],[Age]]&gt;=46,"Senior")</f>
        <v>Young Adult</v>
      </c>
      <c r="M604" t="str">
        <f>VLOOKUP(B604,customers!A$2:D$101,3,0)</f>
        <v>Patiala</v>
      </c>
      <c r="N604" t="str">
        <f>VLOOKUP(B604,customers!$A$2:$D$101,4,0)</f>
        <v>Punjab</v>
      </c>
      <c r="O604" t="str">
        <f>VLOOKUP(C604,'products '!$A$2:$H$3072,2,0)</f>
        <v>Men</v>
      </c>
      <c r="P604" t="str">
        <f>VLOOKUP(C604,'products '!$A$2:$H$3072,3,0)</f>
        <v>Bottomwear</v>
      </c>
      <c r="Q604" t="str">
        <f>VLOOKUP(C604,'products '!$A$2:$H$3072,4,0)</f>
        <v>Jeans</v>
      </c>
      <c r="R604" t="str">
        <f>VLOOKUP(C604,'products '!$A$2:$H$3072,5,0)</f>
        <v>H&amp;M</v>
      </c>
      <c r="S604">
        <f>VLOOKUP(C604,'products '!$A$2:$H$3072,6,0)</f>
        <v>32</v>
      </c>
      <c r="T604" t="str">
        <f>VLOOKUP(C604,'products '!$A$2:$H$3072,7,0)</f>
        <v>Rust</v>
      </c>
      <c r="U604">
        <f>VLOOKUP(C604,'products '!$A$2:$H$3072,8,0)</f>
        <v>4</v>
      </c>
    </row>
    <row r="605" spans="1:21" x14ac:dyDescent="0.3">
      <c r="A605" t="s">
        <v>4022</v>
      </c>
      <c r="B605" t="s">
        <v>3373</v>
      </c>
      <c r="C605" t="s">
        <v>2715</v>
      </c>
      <c r="D605" s="1">
        <f t="shared" ca="1" si="9"/>
        <v>44204</v>
      </c>
      <c r="E605" s="1" t="str">
        <f ca="1">TEXT(Table1[[#This Row],[Date]],"mmm")</f>
        <v>Jan</v>
      </c>
      <c r="F605" s="1" t="str">
        <f ca="1">TEXT(Table1[[#This Row],[Date]],"yyyy")</f>
        <v>2021</v>
      </c>
      <c r="G605" s="2">
        <v>569</v>
      </c>
      <c r="H605" s="2">
        <v>0.15</v>
      </c>
      <c r="I605" s="2" t="str" cm="1">
        <f t="array" ref="I605">_xlfn.IFS(Table1[[#This Row],[Discount]]&lt;=0.2,"Low",Table1[[#This Row],[Discount]]&lt;=0.4,"Medium",Table1[[#This Row],[Discount]]&gt;0.4,"High")</f>
        <v>Low</v>
      </c>
      <c r="J605" s="2">
        <f>Table1[[#This Row],[Original Price]]*(1-Table1[[#This Row],[Discount]])</f>
        <v>483.65</v>
      </c>
      <c r="K605">
        <f>VLOOKUP(B605,customers!$A$2:$D$101,2,0)</f>
        <v>23</v>
      </c>
      <c r="L605" t="str" cm="1">
        <f t="array" ref="L605">_xlfn.IFS(Table1[[#This Row],[Age]]&lt;=12,"Kids",Table1[[#This Row],[Age]]&lt;=19,"Teenage",Table1[[#This Row],[Age]]&lt;=29,"Young Adult",Table1[[#This Row],[Age]]&lt;=45,"Adult",Table1[[#This Row],[Age]]&gt;=46,"Senior")</f>
        <v>Young Adult</v>
      </c>
      <c r="M605" t="str">
        <f>VLOOKUP(B605,customers!A$2:D$101,3,0)</f>
        <v>Jaipur</v>
      </c>
      <c r="N605" t="str">
        <f>VLOOKUP(B605,customers!$A$2:$D$101,4,0)</f>
        <v>Rajasthan</v>
      </c>
      <c r="O605" t="str">
        <f>VLOOKUP(C605,'products '!$A$2:$H$3072,2,0)</f>
        <v>Men</v>
      </c>
      <c r="P605" t="str">
        <f>VLOOKUP(C605,'products '!$A$2:$H$3072,3,0)</f>
        <v>Bottomwear</v>
      </c>
      <c r="Q605" t="str">
        <f>VLOOKUP(C605,'products '!$A$2:$H$3072,4,0)</f>
        <v>Jeans</v>
      </c>
      <c r="R605" t="str">
        <f>VLOOKUP(C605,'products '!$A$2:$H$3072,5,0)</f>
        <v>H&amp;M</v>
      </c>
      <c r="S605">
        <f>VLOOKUP(C605,'products '!$A$2:$H$3072,6,0)</f>
        <v>34</v>
      </c>
      <c r="T605" t="str">
        <f>VLOOKUP(C605,'products '!$A$2:$H$3072,7,0)</f>
        <v>Rust</v>
      </c>
      <c r="U605">
        <f>VLOOKUP(C605,'products '!$A$2:$H$3072,8,0)</f>
        <v>4</v>
      </c>
    </row>
    <row r="606" spans="1:21" x14ac:dyDescent="0.3">
      <c r="A606" t="s">
        <v>4023</v>
      </c>
      <c r="B606" t="s">
        <v>3374</v>
      </c>
      <c r="C606" t="s">
        <v>2716</v>
      </c>
      <c r="D606" s="1">
        <f t="shared" ca="1" si="9"/>
        <v>44361</v>
      </c>
      <c r="E606" s="1" t="str">
        <f ca="1">TEXT(Table1[[#This Row],[Date]],"mmm")</f>
        <v>Jun</v>
      </c>
      <c r="F606" s="1" t="str">
        <f ca="1">TEXT(Table1[[#This Row],[Date]],"yyyy")</f>
        <v>2021</v>
      </c>
      <c r="G606" s="2">
        <v>475</v>
      </c>
      <c r="H606" s="2">
        <v>0.15</v>
      </c>
      <c r="I606" s="2" t="str" cm="1">
        <f t="array" ref="I606">_xlfn.IFS(Table1[[#This Row],[Discount]]&lt;=0.2,"Low",Table1[[#This Row],[Discount]]&lt;=0.4,"Medium",Table1[[#This Row],[Discount]]&gt;0.4,"High")</f>
        <v>Low</v>
      </c>
      <c r="J606" s="2">
        <f>Table1[[#This Row],[Original Price]]*(1-Table1[[#This Row],[Discount]])</f>
        <v>403.75</v>
      </c>
      <c r="K606">
        <f>VLOOKUP(B606,customers!$A$2:$D$101,2,0)</f>
        <v>24</v>
      </c>
      <c r="L606" t="str" cm="1">
        <f t="array" ref="L606">_xlfn.IFS(Table1[[#This Row],[Age]]&lt;=12,"Kids",Table1[[#This Row],[Age]]&lt;=19,"Teenage",Table1[[#This Row],[Age]]&lt;=29,"Young Adult",Table1[[#This Row],[Age]]&lt;=45,"Adult",Table1[[#This Row],[Age]]&gt;=46,"Senior")</f>
        <v>Young Adult</v>
      </c>
      <c r="M606" t="str">
        <f>VLOOKUP(B606,customers!A$2:D$101,3,0)</f>
        <v>Jaipur</v>
      </c>
      <c r="N606" t="str">
        <f>VLOOKUP(B606,customers!$A$2:$D$101,4,0)</f>
        <v>Rajasthan</v>
      </c>
      <c r="O606" t="str">
        <f>VLOOKUP(C606,'products '!$A$2:$H$3072,2,0)</f>
        <v>Men</v>
      </c>
      <c r="P606" t="str">
        <f>VLOOKUP(C606,'products '!$A$2:$H$3072,3,0)</f>
        <v>Bottomwear</v>
      </c>
      <c r="Q606" t="str">
        <f>VLOOKUP(C606,'products '!$A$2:$H$3072,4,0)</f>
        <v>Jeans</v>
      </c>
      <c r="R606" t="str">
        <f>VLOOKUP(C606,'products '!$A$2:$H$3072,5,0)</f>
        <v>H&amp;M</v>
      </c>
      <c r="S606">
        <f>VLOOKUP(C606,'products '!$A$2:$H$3072,6,0)</f>
        <v>34</v>
      </c>
      <c r="T606" t="str">
        <f>VLOOKUP(C606,'products '!$A$2:$H$3072,7,0)</f>
        <v>Rust</v>
      </c>
      <c r="U606">
        <f>VLOOKUP(C606,'products '!$A$2:$H$3072,8,0)</f>
        <v>4</v>
      </c>
    </row>
    <row r="607" spans="1:21" x14ac:dyDescent="0.3">
      <c r="A607" t="s">
        <v>4024</v>
      </c>
      <c r="B607" t="s">
        <v>3375</v>
      </c>
      <c r="C607" t="s">
        <v>2717</v>
      </c>
      <c r="D607" s="1">
        <f t="shared" ca="1" si="9"/>
        <v>44712</v>
      </c>
      <c r="E607" s="1" t="str">
        <f ca="1">TEXT(Table1[[#This Row],[Date]],"mmm")</f>
        <v>May</v>
      </c>
      <c r="F607" s="1" t="str">
        <f ca="1">TEXT(Table1[[#This Row],[Date]],"yyyy")</f>
        <v>2022</v>
      </c>
      <c r="G607" s="2">
        <v>598</v>
      </c>
      <c r="H607" s="2">
        <v>0.35</v>
      </c>
      <c r="I607" s="2" t="str" cm="1">
        <f t="array" ref="I607">_xlfn.IFS(Table1[[#This Row],[Discount]]&lt;=0.2,"Low",Table1[[#This Row],[Discount]]&lt;=0.4,"Medium",Table1[[#This Row],[Discount]]&gt;0.4,"High")</f>
        <v>Medium</v>
      </c>
      <c r="J607" s="2">
        <f>Table1[[#This Row],[Original Price]]*(1-Table1[[#This Row],[Discount]])</f>
        <v>388.7</v>
      </c>
      <c r="K607">
        <f>VLOOKUP(B607,customers!$A$2:$D$101,2,0)</f>
        <v>25</v>
      </c>
      <c r="L607" t="str" cm="1">
        <f t="array" ref="L607">_xlfn.IFS(Table1[[#This Row],[Age]]&lt;=12,"Kids",Table1[[#This Row],[Age]]&lt;=19,"Teenage",Table1[[#This Row],[Age]]&lt;=29,"Young Adult",Table1[[#This Row],[Age]]&lt;=45,"Adult",Table1[[#This Row],[Age]]&gt;=46,"Senior")</f>
        <v>Young Adult</v>
      </c>
      <c r="M607" t="str">
        <f>VLOOKUP(B607,customers!A$2:D$101,3,0)</f>
        <v>Jaipur</v>
      </c>
      <c r="N607" t="str">
        <f>VLOOKUP(B607,customers!$A$2:$D$101,4,0)</f>
        <v>Rajasthan</v>
      </c>
      <c r="O607" t="str">
        <f>VLOOKUP(C607,'products '!$A$2:$H$3072,2,0)</f>
        <v>Men</v>
      </c>
      <c r="P607" t="str">
        <f>VLOOKUP(C607,'products '!$A$2:$H$3072,3,0)</f>
        <v>Bottomwear</v>
      </c>
      <c r="Q607" t="str">
        <f>VLOOKUP(C607,'products '!$A$2:$H$3072,4,0)</f>
        <v>Jeans</v>
      </c>
      <c r="R607" t="str">
        <f>VLOOKUP(C607,'products '!$A$2:$H$3072,5,0)</f>
        <v>H&amp;M</v>
      </c>
      <c r="S607">
        <f>VLOOKUP(C607,'products '!$A$2:$H$3072,6,0)</f>
        <v>34</v>
      </c>
      <c r="T607" t="str">
        <f>VLOOKUP(C607,'products '!$A$2:$H$3072,7,0)</f>
        <v>Black</v>
      </c>
      <c r="U607">
        <f>VLOOKUP(C607,'products '!$A$2:$H$3072,8,0)</f>
        <v>3</v>
      </c>
    </row>
    <row r="608" spans="1:21" x14ac:dyDescent="0.3">
      <c r="A608" t="s">
        <v>4025</v>
      </c>
      <c r="B608" t="s">
        <v>3376</v>
      </c>
      <c r="C608" t="s">
        <v>2718</v>
      </c>
      <c r="D608" s="1">
        <f t="shared" ca="1" si="9"/>
        <v>44216</v>
      </c>
      <c r="E608" s="1" t="str">
        <f ca="1">TEXT(Table1[[#This Row],[Date]],"mmm")</f>
        <v>Jan</v>
      </c>
      <c r="F608" s="1" t="str">
        <f ca="1">TEXT(Table1[[#This Row],[Date]],"yyyy")</f>
        <v>2021</v>
      </c>
      <c r="G608" s="2">
        <v>536</v>
      </c>
      <c r="H608" s="2">
        <v>0.35</v>
      </c>
      <c r="I608" s="2" t="str" cm="1">
        <f t="array" ref="I608">_xlfn.IFS(Table1[[#This Row],[Discount]]&lt;=0.2,"Low",Table1[[#This Row],[Discount]]&lt;=0.4,"Medium",Table1[[#This Row],[Discount]]&gt;0.4,"High")</f>
        <v>Medium</v>
      </c>
      <c r="J608" s="2">
        <f>Table1[[#This Row],[Original Price]]*(1-Table1[[#This Row],[Discount]])</f>
        <v>348.40000000000003</v>
      </c>
      <c r="K608">
        <f>VLOOKUP(B608,customers!$A$2:$D$101,2,0)</f>
        <v>26</v>
      </c>
      <c r="L608" t="str" cm="1">
        <f t="array" ref="L608">_xlfn.IFS(Table1[[#This Row],[Age]]&lt;=12,"Kids",Table1[[#This Row],[Age]]&lt;=19,"Teenage",Table1[[#This Row],[Age]]&lt;=29,"Young Adult",Table1[[#This Row],[Age]]&lt;=45,"Adult",Table1[[#This Row],[Age]]&gt;=46,"Senior")</f>
        <v>Young Adult</v>
      </c>
      <c r="M608" t="str">
        <f>VLOOKUP(B608,customers!A$2:D$101,3,0)</f>
        <v>Jaipur</v>
      </c>
      <c r="N608" t="str">
        <f>VLOOKUP(B608,customers!$A$2:$D$101,4,0)</f>
        <v>Rajasthan</v>
      </c>
      <c r="O608" t="str">
        <f>VLOOKUP(C608,'products '!$A$2:$H$3072,2,0)</f>
        <v>Men</v>
      </c>
      <c r="P608" t="str">
        <f>VLOOKUP(C608,'products '!$A$2:$H$3072,3,0)</f>
        <v>Bottomwear</v>
      </c>
      <c r="Q608" t="str">
        <f>VLOOKUP(C608,'products '!$A$2:$H$3072,4,0)</f>
        <v>Jeans</v>
      </c>
      <c r="R608" t="str">
        <f>VLOOKUP(C608,'products '!$A$2:$H$3072,5,0)</f>
        <v>H&amp;M</v>
      </c>
      <c r="S608">
        <f>VLOOKUP(C608,'products '!$A$2:$H$3072,6,0)</f>
        <v>34</v>
      </c>
      <c r="T608" t="str">
        <f>VLOOKUP(C608,'products '!$A$2:$H$3072,7,0)</f>
        <v>Black</v>
      </c>
      <c r="U608">
        <f>VLOOKUP(C608,'products '!$A$2:$H$3072,8,0)</f>
        <v>2</v>
      </c>
    </row>
    <row r="609" spans="1:21" x14ac:dyDescent="0.3">
      <c r="A609" t="s">
        <v>4026</v>
      </c>
      <c r="B609" t="s">
        <v>3377</v>
      </c>
      <c r="C609" t="s">
        <v>2719</v>
      </c>
      <c r="D609" s="1">
        <f t="shared" ca="1" si="9"/>
        <v>44879</v>
      </c>
      <c r="E609" s="1" t="str">
        <f ca="1">TEXT(Table1[[#This Row],[Date]],"mmm")</f>
        <v>Nov</v>
      </c>
      <c r="F609" s="1" t="str">
        <f ca="1">TEXT(Table1[[#This Row],[Date]],"yyyy")</f>
        <v>2022</v>
      </c>
      <c r="G609" s="2">
        <v>256</v>
      </c>
      <c r="H609" s="2">
        <v>0.35</v>
      </c>
      <c r="I609" s="2" t="str" cm="1">
        <f t="array" ref="I609">_xlfn.IFS(Table1[[#This Row],[Discount]]&lt;=0.2,"Low",Table1[[#This Row],[Discount]]&lt;=0.4,"Medium",Table1[[#This Row],[Discount]]&gt;0.4,"High")</f>
        <v>Medium</v>
      </c>
      <c r="J609" s="2">
        <f>Table1[[#This Row],[Original Price]]*(1-Table1[[#This Row],[Discount]])</f>
        <v>166.4</v>
      </c>
      <c r="K609">
        <f>VLOOKUP(B609,customers!$A$2:$D$101,2,0)</f>
        <v>27</v>
      </c>
      <c r="L609" t="str" cm="1">
        <f t="array" ref="L609">_xlfn.IFS(Table1[[#This Row],[Age]]&lt;=12,"Kids",Table1[[#This Row],[Age]]&lt;=19,"Teenage",Table1[[#This Row],[Age]]&lt;=29,"Young Adult",Table1[[#This Row],[Age]]&lt;=45,"Adult",Table1[[#This Row],[Age]]&gt;=46,"Senior")</f>
        <v>Young Adult</v>
      </c>
      <c r="M609" t="str">
        <f>VLOOKUP(B609,customers!A$2:D$101,3,0)</f>
        <v>Jaipur</v>
      </c>
      <c r="N609" t="str">
        <f>VLOOKUP(B609,customers!$A$2:$D$101,4,0)</f>
        <v>Rajasthan</v>
      </c>
      <c r="O609" t="str">
        <f>VLOOKUP(C609,'products '!$A$2:$H$3072,2,0)</f>
        <v>Men</v>
      </c>
      <c r="P609" t="str">
        <f>VLOOKUP(C609,'products '!$A$2:$H$3072,3,0)</f>
        <v>Bottomwear</v>
      </c>
      <c r="Q609" t="str">
        <f>VLOOKUP(C609,'products '!$A$2:$H$3072,4,0)</f>
        <v>Jeans</v>
      </c>
      <c r="R609" t="str">
        <f>VLOOKUP(C609,'products '!$A$2:$H$3072,5,0)</f>
        <v>H&amp;M</v>
      </c>
      <c r="S609">
        <f>VLOOKUP(C609,'products '!$A$2:$H$3072,6,0)</f>
        <v>34</v>
      </c>
      <c r="T609" t="str">
        <f>VLOOKUP(C609,'products '!$A$2:$H$3072,7,0)</f>
        <v>Black</v>
      </c>
      <c r="U609">
        <f>VLOOKUP(C609,'products '!$A$2:$H$3072,8,0)</f>
        <v>5</v>
      </c>
    </row>
    <row r="610" spans="1:21" x14ac:dyDescent="0.3">
      <c r="A610" t="s">
        <v>4027</v>
      </c>
      <c r="B610" t="s">
        <v>3378</v>
      </c>
      <c r="C610" t="s">
        <v>2720</v>
      </c>
      <c r="D610" s="1">
        <f t="shared" ca="1" si="9"/>
        <v>44572</v>
      </c>
      <c r="E610" s="1" t="str">
        <f ca="1">TEXT(Table1[[#This Row],[Date]],"mmm")</f>
        <v>Jan</v>
      </c>
      <c r="F610" s="1" t="str">
        <f ca="1">TEXT(Table1[[#This Row],[Date]],"yyyy")</f>
        <v>2022</v>
      </c>
      <c r="G610" s="2">
        <v>456</v>
      </c>
      <c r="H610" s="2">
        <v>0.35</v>
      </c>
      <c r="I610" s="2" t="str" cm="1">
        <f t="array" ref="I610">_xlfn.IFS(Table1[[#This Row],[Discount]]&lt;=0.2,"Low",Table1[[#This Row],[Discount]]&lt;=0.4,"Medium",Table1[[#This Row],[Discount]]&gt;0.4,"High")</f>
        <v>Medium</v>
      </c>
      <c r="J610" s="2">
        <f>Table1[[#This Row],[Original Price]]*(1-Table1[[#This Row],[Discount]])</f>
        <v>296.40000000000003</v>
      </c>
      <c r="K610">
        <f>VLOOKUP(B610,customers!$A$2:$D$101,2,0)</f>
        <v>34</v>
      </c>
      <c r="L610" t="str" cm="1">
        <f t="array" ref="L610">_xlfn.IFS(Table1[[#This Row],[Age]]&lt;=12,"Kids",Table1[[#This Row],[Age]]&lt;=19,"Teenage",Table1[[#This Row],[Age]]&lt;=29,"Young Adult",Table1[[#This Row],[Age]]&lt;=45,"Adult",Table1[[#This Row],[Age]]&gt;=46,"Senior")</f>
        <v>Adult</v>
      </c>
      <c r="M610" t="str">
        <f>VLOOKUP(B610,customers!A$2:D$101,3,0)</f>
        <v>Jaipur</v>
      </c>
      <c r="N610" t="str">
        <f>VLOOKUP(B610,customers!$A$2:$D$101,4,0)</f>
        <v>Rajasthan</v>
      </c>
      <c r="O610" t="str">
        <f>VLOOKUP(C610,'products '!$A$2:$H$3072,2,0)</f>
        <v>Men</v>
      </c>
      <c r="P610" t="str">
        <f>VLOOKUP(C610,'products '!$A$2:$H$3072,3,0)</f>
        <v>Bottomwear</v>
      </c>
      <c r="Q610" t="str">
        <f>VLOOKUP(C610,'products '!$A$2:$H$3072,4,0)</f>
        <v>Jeans</v>
      </c>
      <c r="R610" t="str">
        <f>VLOOKUP(C610,'products '!$A$2:$H$3072,5,0)</f>
        <v>H&amp;M</v>
      </c>
      <c r="S610">
        <f>VLOOKUP(C610,'products '!$A$2:$H$3072,6,0)</f>
        <v>34</v>
      </c>
      <c r="T610" t="str">
        <f>VLOOKUP(C610,'products '!$A$2:$H$3072,7,0)</f>
        <v>Black</v>
      </c>
      <c r="U610">
        <f>VLOOKUP(C610,'products '!$A$2:$H$3072,8,0)</f>
        <v>4</v>
      </c>
    </row>
    <row r="611" spans="1:21" x14ac:dyDescent="0.3">
      <c r="A611" t="s">
        <v>4028</v>
      </c>
      <c r="B611" t="s">
        <v>3379</v>
      </c>
      <c r="C611" t="s">
        <v>2721</v>
      </c>
      <c r="D611" s="1">
        <f t="shared" ca="1" si="9"/>
        <v>44223</v>
      </c>
      <c r="E611" s="1" t="str">
        <f ca="1">TEXT(Table1[[#This Row],[Date]],"mmm")</f>
        <v>Jan</v>
      </c>
      <c r="F611" s="1" t="str">
        <f ca="1">TEXT(Table1[[#This Row],[Date]],"yyyy")</f>
        <v>2021</v>
      </c>
      <c r="G611" s="2">
        <v>456</v>
      </c>
      <c r="H611" s="2">
        <v>0.55000000000000004</v>
      </c>
      <c r="I611" s="2" t="str" cm="1">
        <f t="array" ref="I611">_xlfn.IFS(Table1[[#This Row],[Discount]]&lt;=0.2,"Low",Table1[[#This Row],[Discount]]&lt;=0.4,"Medium",Table1[[#This Row],[Discount]]&gt;0.4,"High")</f>
        <v>High</v>
      </c>
      <c r="J611" s="2">
        <f>Table1[[#This Row],[Original Price]]*(1-Table1[[#This Row],[Discount]])</f>
        <v>205.2</v>
      </c>
      <c r="K611">
        <f>VLOOKUP(B611,customers!$A$2:$D$101,2,0)</f>
        <v>35</v>
      </c>
      <c r="L611" t="str" cm="1">
        <f t="array" ref="L611">_xlfn.IFS(Table1[[#This Row],[Age]]&lt;=12,"Kids",Table1[[#This Row],[Age]]&lt;=19,"Teenage",Table1[[#This Row],[Age]]&lt;=29,"Young Adult",Table1[[#This Row],[Age]]&lt;=45,"Adult",Table1[[#This Row],[Age]]&gt;=46,"Senior")</f>
        <v>Adult</v>
      </c>
      <c r="M611" t="str">
        <f>VLOOKUP(B611,customers!A$2:D$101,3,0)</f>
        <v>Jodhpur</v>
      </c>
      <c r="N611" t="str">
        <f>VLOOKUP(B611,customers!$A$2:$D$101,4,0)</f>
        <v>Rajasthan</v>
      </c>
      <c r="O611" t="str">
        <f>VLOOKUP(C611,'products '!$A$2:$H$3072,2,0)</f>
        <v>Men</v>
      </c>
      <c r="P611" t="str">
        <f>VLOOKUP(C611,'products '!$A$2:$H$3072,3,0)</f>
        <v>Bottomwear</v>
      </c>
      <c r="Q611" t="str">
        <f>VLOOKUP(C611,'products '!$A$2:$H$3072,4,0)</f>
        <v>Jeans</v>
      </c>
      <c r="R611" t="str">
        <f>VLOOKUP(C611,'products '!$A$2:$H$3072,5,0)</f>
        <v>H&amp;M</v>
      </c>
      <c r="S611">
        <f>VLOOKUP(C611,'products '!$A$2:$H$3072,6,0)</f>
        <v>34</v>
      </c>
      <c r="T611" t="str">
        <f>VLOOKUP(C611,'products '!$A$2:$H$3072,7,0)</f>
        <v>Off white</v>
      </c>
      <c r="U611">
        <f>VLOOKUP(C611,'products '!$A$2:$H$3072,8,0)</f>
        <v>2</v>
      </c>
    </row>
    <row r="612" spans="1:21" x14ac:dyDescent="0.3">
      <c r="A612" t="s">
        <v>4029</v>
      </c>
      <c r="B612" t="s">
        <v>3380</v>
      </c>
      <c r="C612" t="s">
        <v>2722</v>
      </c>
      <c r="D612" s="1">
        <f t="shared" ca="1" si="9"/>
        <v>44800</v>
      </c>
      <c r="E612" s="1" t="str">
        <f ca="1">TEXT(Table1[[#This Row],[Date]],"mmm")</f>
        <v>Aug</v>
      </c>
      <c r="F612" s="1" t="str">
        <f ca="1">TEXT(Table1[[#This Row],[Date]],"yyyy")</f>
        <v>2022</v>
      </c>
      <c r="G612" s="2">
        <v>745</v>
      </c>
      <c r="H612" s="2">
        <v>0.55000000000000004</v>
      </c>
      <c r="I612" s="2" t="str" cm="1">
        <f t="array" ref="I612">_xlfn.IFS(Table1[[#This Row],[Discount]]&lt;=0.2,"Low",Table1[[#This Row],[Discount]]&lt;=0.4,"Medium",Table1[[#This Row],[Discount]]&gt;0.4,"High")</f>
        <v>High</v>
      </c>
      <c r="J612" s="2">
        <f>Table1[[#This Row],[Original Price]]*(1-Table1[[#This Row],[Discount]])</f>
        <v>335.24999999999994</v>
      </c>
      <c r="K612">
        <f>VLOOKUP(B612,customers!$A$2:$D$101,2,0)</f>
        <v>36</v>
      </c>
      <c r="L612" t="str" cm="1">
        <f t="array" ref="L612">_xlfn.IFS(Table1[[#This Row],[Age]]&lt;=12,"Kids",Table1[[#This Row],[Age]]&lt;=19,"Teenage",Table1[[#This Row],[Age]]&lt;=29,"Young Adult",Table1[[#This Row],[Age]]&lt;=45,"Adult",Table1[[#This Row],[Age]]&gt;=46,"Senior")</f>
        <v>Adult</v>
      </c>
      <c r="M612" t="str">
        <f>VLOOKUP(B612,customers!A$2:D$101,3,0)</f>
        <v>Jodhpur</v>
      </c>
      <c r="N612" t="str">
        <f>VLOOKUP(B612,customers!$A$2:$D$101,4,0)</f>
        <v>Rajasthan</v>
      </c>
      <c r="O612" t="str">
        <f>VLOOKUP(C612,'products '!$A$2:$H$3072,2,0)</f>
        <v>Men</v>
      </c>
      <c r="P612" t="str">
        <f>VLOOKUP(C612,'products '!$A$2:$H$3072,3,0)</f>
        <v>Bottomwear</v>
      </c>
      <c r="Q612" t="str">
        <f>VLOOKUP(C612,'products '!$A$2:$H$3072,4,0)</f>
        <v>Jeans</v>
      </c>
      <c r="R612" t="str">
        <f>VLOOKUP(C612,'products '!$A$2:$H$3072,5,0)</f>
        <v>H&amp;M</v>
      </c>
      <c r="S612">
        <f>VLOOKUP(C612,'products '!$A$2:$H$3072,6,0)</f>
        <v>34</v>
      </c>
      <c r="T612" t="str">
        <f>VLOOKUP(C612,'products '!$A$2:$H$3072,7,0)</f>
        <v>Off white</v>
      </c>
      <c r="U612">
        <f>VLOOKUP(C612,'products '!$A$2:$H$3072,8,0)</f>
        <v>5</v>
      </c>
    </row>
    <row r="613" spans="1:21" x14ac:dyDescent="0.3">
      <c r="A613" t="s">
        <v>4030</v>
      </c>
      <c r="B613" t="s">
        <v>3381</v>
      </c>
      <c r="C613" t="s">
        <v>2723</v>
      </c>
      <c r="D613" s="1">
        <f t="shared" ca="1" si="9"/>
        <v>44829</v>
      </c>
      <c r="E613" s="1" t="str">
        <f ca="1">TEXT(Table1[[#This Row],[Date]],"mmm")</f>
        <v>Sep</v>
      </c>
      <c r="F613" s="1" t="str">
        <f ca="1">TEXT(Table1[[#This Row],[Date]],"yyyy")</f>
        <v>2022</v>
      </c>
      <c r="G613" s="2">
        <v>356</v>
      </c>
      <c r="H613" s="2">
        <v>0.55000000000000004</v>
      </c>
      <c r="I613" s="2" t="str" cm="1">
        <f t="array" ref="I613">_xlfn.IFS(Table1[[#This Row],[Discount]]&lt;=0.2,"Low",Table1[[#This Row],[Discount]]&lt;=0.4,"Medium",Table1[[#This Row],[Discount]]&gt;0.4,"High")</f>
        <v>High</v>
      </c>
      <c r="J613" s="2">
        <f>Table1[[#This Row],[Original Price]]*(1-Table1[[#This Row],[Discount]])</f>
        <v>160.19999999999999</v>
      </c>
      <c r="K613">
        <f>VLOOKUP(B613,customers!$A$2:$D$101,2,0)</f>
        <v>37</v>
      </c>
      <c r="L613" t="str" cm="1">
        <f t="array" ref="L613">_xlfn.IFS(Table1[[#This Row],[Age]]&lt;=12,"Kids",Table1[[#This Row],[Age]]&lt;=19,"Teenage",Table1[[#This Row],[Age]]&lt;=29,"Young Adult",Table1[[#This Row],[Age]]&lt;=45,"Adult",Table1[[#This Row],[Age]]&gt;=46,"Senior")</f>
        <v>Adult</v>
      </c>
      <c r="M613" t="str">
        <f>VLOOKUP(B613,customers!A$2:D$101,3,0)</f>
        <v>Jodhpur</v>
      </c>
      <c r="N613" t="str">
        <f>VLOOKUP(B613,customers!$A$2:$D$101,4,0)</f>
        <v>Rajasthan</v>
      </c>
      <c r="O613" t="str">
        <f>VLOOKUP(C613,'products '!$A$2:$H$3072,2,0)</f>
        <v>Men</v>
      </c>
      <c r="P613" t="str">
        <f>VLOOKUP(C613,'products '!$A$2:$H$3072,3,0)</f>
        <v>Bottomwear</v>
      </c>
      <c r="Q613" t="str">
        <f>VLOOKUP(C613,'products '!$A$2:$H$3072,4,0)</f>
        <v>Jeans</v>
      </c>
      <c r="R613" t="str">
        <f>VLOOKUP(C613,'products '!$A$2:$H$3072,5,0)</f>
        <v>H&amp;M</v>
      </c>
      <c r="S613">
        <f>VLOOKUP(C613,'products '!$A$2:$H$3072,6,0)</f>
        <v>36</v>
      </c>
      <c r="T613" t="str">
        <f>VLOOKUP(C613,'products '!$A$2:$H$3072,7,0)</f>
        <v>Off white</v>
      </c>
      <c r="U613">
        <f>VLOOKUP(C613,'products '!$A$2:$H$3072,8,0)</f>
        <v>5</v>
      </c>
    </row>
    <row r="614" spans="1:21" x14ac:dyDescent="0.3">
      <c r="A614" t="s">
        <v>4031</v>
      </c>
      <c r="B614" t="s">
        <v>3382</v>
      </c>
      <c r="C614" t="s">
        <v>2724</v>
      </c>
      <c r="D614" s="1">
        <f t="shared" ca="1" si="9"/>
        <v>44457</v>
      </c>
      <c r="E614" s="1" t="str">
        <f ca="1">TEXT(Table1[[#This Row],[Date]],"mmm")</f>
        <v>Sep</v>
      </c>
      <c r="F614" s="1" t="str">
        <f ca="1">TEXT(Table1[[#This Row],[Date]],"yyyy")</f>
        <v>2021</v>
      </c>
      <c r="G614" s="2">
        <v>1189</v>
      </c>
      <c r="H614" s="2">
        <v>0.55000000000000004</v>
      </c>
      <c r="I614" s="2" t="str" cm="1">
        <f t="array" ref="I614">_xlfn.IFS(Table1[[#This Row],[Discount]]&lt;=0.2,"Low",Table1[[#This Row],[Discount]]&lt;=0.4,"Medium",Table1[[#This Row],[Discount]]&gt;0.4,"High")</f>
        <v>High</v>
      </c>
      <c r="J614" s="2">
        <f>Table1[[#This Row],[Original Price]]*(1-Table1[[#This Row],[Discount]])</f>
        <v>535.04999999999995</v>
      </c>
      <c r="K614">
        <f>VLOOKUP(B614,customers!$A$2:$D$101,2,0)</f>
        <v>38</v>
      </c>
      <c r="L614" t="str" cm="1">
        <f t="array" ref="L614">_xlfn.IFS(Table1[[#This Row],[Age]]&lt;=12,"Kids",Table1[[#This Row],[Age]]&lt;=19,"Teenage",Table1[[#This Row],[Age]]&lt;=29,"Young Adult",Table1[[#This Row],[Age]]&lt;=45,"Adult",Table1[[#This Row],[Age]]&gt;=46,"Senior")</f>
        <v>Adult</v>
      </c>
      <c r="M614" t="str">
        <f>VLOOKUP(B614,customers!A$2:D$101,3,0)</f>
        <v>Udaipur</v>
      </c>
      <c r="N614" t="str">
        <f>VLOOKUP(B614,customers!$A$2:$D$101,4,0)</f>
        <v>Rajasthan</v>
      </c>
      <c r="O614" t="str">
        <f>VLOOKUP(C614,'products '!$A$2:$H$3072,2,0)</f>
        <v>Men</v>
      </c>
      <c r="P614" t="str">
        <f>VLOOKUP(C614,'products '!$A$2:$H$3072,3,0)</f>
        <v>Bottomwear</v>
      </c>
      <c r="Q614" t="str">
        <f>VLOOKUP(C614,'products '!$A$2:$H$3072,4,0)</f>
        <v>Jeans</v>
      </c>
      <c r="R614" t="str">
        <f>VLOOKUP(C614,'products '!$A$2:$H$3072,5,0)</f>
        <v>H&amp;M</v>
      </c>
      <c r="S614">
        <f>VLOOKUP(C614,'products '!$A$2:$H$3072,6,0)</f>
        <v>36</v>
      </c>
      <c r="T614" t="str">
        <f>VLOOKUP(C614,'products '!$A$2:$H$3072,7,0)</f>
        <v>White</v>
      </c>
      <c r="U614">
        <f>VLOOKUP(C614,'products '!$A$2:$H$3072,8,0)</f>
        <v>4</v>
      </c>
    </row>
    <row r="615" spans="1:21" x14ac:dyDescent="0.3">
      <c r="A615" t="s">
        <v>4032</v>
      </c>
      <c r="B615" t="s">
        <v>3383</v>
      </c>
      <c r="C615" t="s">
        <v>2725</v>
      </c>
      <c r="D615" s="1">
        <f t="shared" ca="1" si="9"/>
        <v>44431</v>
      </c>
      <c r="E615" s="1" t="str">
        <f ca="1">TEXT(Table1[[#This Row],[Date]],"mmm")</f>
        <v>Aug</v>
      </c>
      <c r="F615" s="1" t="str">
        <f ca="1">TEXT(Table1[[#This Row],[Date]],"yyyy")</f>
        <v>2021</v>
      </c>
      <c r="G615" s="2">
        <v>426</v>
      </c>
      <c r="H615" s="2">
        <v>0.5</v>
      </c>
      <c r="I615" s="2" t="str" cm="1">
        <f t="array" ref="I615">_xlfn.IFS(Table1[[#This Row],[Discount]]&lt;=0.2,"Low",Table1[[#This Row],[Discount]]&lt;=0.4,"Medium",Table1[[#This Row],[Discount]]&gt;0.4,"High")</f>
        <v>High</v>
      </c>
      <c r="J615" s="2">
        <f>Table1[[#This Row],[Original Price]]*(1-Table1[[#This Row],[Discount]])</f>
        <v>213</v>
      </c>
      <c r="K615">
        <f>VLOOKUP(B615,customers!$A$2:$D$101,2,0)</f>
        <v>39</v>
      </c>
      <c r="L615" t="str" cm="1">
        <f t="array" ref="L615">_xlfn.IFS(Table1[[#This Row],[Age]]&lt;=12,"Kids",Table1[[#This Row],[Age]]&lt;=19,"Teenage",Table1[[#This Row],[Age]]&lt;=29,"Young Adult",Table1[[#This Row],[Age]]&lt;=45,"Adult",Table1[[#This Row],[Age]]&gt;=46,"Senior")</f>
        <v>Adult</v>
      </c>
      <c r="M615" t="str">
        <f>VLOOKUP(B615,customers!A$2:D$101,3,0)</f>
        <v>Udaipur</v>
      </c>
      <c r="N615" t="str">
        <f>VLOOKUP(B615,customers!$A$2:$D$101,4,0)</f>
        <v>Rajasthan</v>
      </c>
      <c r="O615" t="str">
        <f>VLOOKUP(C615,'products '!$A$2:$H$3072,2,0)</f>
        <v>Men</v>
      </c>
      <c r="P615" t="str">
        <f>VLOOKUP(C615,'products '!$A$2:$H$3072,3,0)</f>
        <v>Bottomwear</v>
      </c>
      <c r="Q615" t="str">
        <f>VLOOKUP(C615,'products '!$A$2:$H$3072,4,0)</f>
        <v>Jeans</v>
      </c>
      <c r="R615" t="str">
        <f>VLOOKUP(C615,'products '!$A$2:$H$3072,5,0)</f>
        <v>H&amp;M</v>
      </c>
      <c r="S615">
        <f>VLOOKUP(C615,'products '!$A$2:$H$3072,6,0)</f>
        <v>36</v>
      </c>
      <c r="T615" t="str">
        <f>VLOOKUP(C615,'products '!$A$2:$H$3072,7,0)</f>
        <v>White</v>
      </c>
      <c r="U615">
        <f>VLOOKUP(C615,'products '!$A$2:$H$3072,8,0)</f>
        <v>4</v>
      </c>
    </row>
    <row r="616" spans="1:21" x14ac:dyDescent="0.3">
      <c r="A616" t="s">
        <v>4033</v>
      </c>
      <c r="B616" t="s">
        <v>3384</v>
      </c>
      <c r="C616" t="s">
        <v>2726</v>
      </c>
      <c r="D616" s="1">
        <f t="shared" ca="1" si="9"/>
        <v>44753</v>
      </c>
      <c r="E616" s="1" t="str">
        <f ca="1">TEXT(Table1[[#This Row],[Date]],"mmm")</f>
        <v>Jul</v>
      </c>
      <c r="F616" s="1" t="str">
        <f ca="1">TEXT(Table1[[#This Row],[Date]],"yyyy")</f>
        <v>2022</v>
      </c>
      <c r="G616" s="2">
        <v>1126</v>
      </c>
      <c r="H616" s="2">
        <v>0.5</v>
      </c>
      <c r="I616" s="2" t="str" cm="1">
        <f t="array" ref="I616">_xlfn.IFS(Table1[[#This Row],[Discount]]&lt;=0.2,"Low",Table1[[#This Row],[Discount]]&lt;=0.4,"Medium",Table1[[#This Row],[Discount]]&gt;0.4,"High")</f>
        <v>High</v>
      </c>
      <c r="J616" s="2">
        <f>Table1[[#This Row],[Original Price]]*(1-Table1[[#This Row],[Discount]])</f>
        <v>563</v>
      </c>
      <c r="K616">
        <f>VLOOKUP(B616,customers!$A$2:$D$101,2,0)</f>
        <v>40</v>
      </c>
      <c r="L616" t="str" cm="1">
        <f t="array" ref="L616">_xlfn.IFS(Table1[[#This Row],[Age]]&lt;=12,"Kids",Table1[[#This Row],[Age]]&lt;=19,"Teenage",Table1[[#This Row],[Age]]&lt;=29,"Young Adult",Table1[[#This Row],[Age]]&lt;=45,"Adult",Table1[[#This Row],[Age]]&gt;=46,"Senior")</f>
        <v>Adult</v>
      </c>
      <c r="M616" t="str">
        <f>VLOOKUP(B616,customers!A$2:D$101,3,0)</f>
        <v>Udaipur</v>
      </c>
      <c r="N616" t="str">
        <f>VLOOKUP(B616,customers!$A$2:$D$101,4,0)</f>
        <v>Rajasthan</v>
      </c>
      <c r="O616" t="str">
        <f>VLOOKUP(C616,'products '!$A$2:$H$3072,2,0)</f>
        <v>Men</v>
      </c>
      <c r="P616" t="str">
        <f>VLOOKUP(C616,'products '!$A$2:$H$3072,3,0)</f>
        <v>Bottomwear</v>
      </c>
      <c r="Q616" t="str">
        <f>VLOOKUP(C616,'products '!$A$2:$H$3072,4,0)</f>
        <v>Jeans</v>
      </c>
      <c r="R616" t="str">
        <f>VLOOKUP(C616,'products '!$A$2:$H$3072,5,0)</f>
        <v>H&amp;M</v>
      </c>
      <c r="S616">
        <f>VLOOKUP(C616,'products '!$A$2:$H$3072,6,0)</f>
        <v>36</v>
      </c>
      <c r="T616" t="str">
        <f>VLOOKUP(C616,'products '!$A$2:$H$3072,7,0)</f>
        <v>Cream</v>
      </c>
      <c r="U616">
        <f>VLOOKUP(C616,'products '!$A$2:$H$3072,8,0)</f>
        <v>4</v>
      </c>
    </row>
    <row r="617" spans="1:21" x14ac:dyDescent="0.3">
      <c r="A617" t="s">
        <v>4034</v>
      </c>
      <c r="B617" t="s">
        <v>3285</v>
      </c>
      <c r="C617" t="s">
        <v>2727</v>
      </c>
      <c r="D617" s="1">
        <f t="shared" ca="1" si="9"/>
        <v>44441</v>
      </c>
      <c r="E617" s="1" t="str">
        <f ca="1">TEXT(Table1[[#This Row],[Date]],"mmm")</f>
        <v>Sep</v>
      </c>
      <c r="F617" s="1" t="str">
        <f ca="1">TEXT(Table1[[#This Row],[Date]],"yyyy")</f>
        <v>2021</v>
      </c>
      <c r="G617" s="2">
        <v>1145</v>
      </c>
      <c r="H617" s="2">
        <v>0.5</v>
      </c>
      <c r="I617" s="2" t="str" cm="1">
        <f t="array" ref="I617">_xlfn.IFS(Table1[[#This Row],[Discount]]&lt;=0.2,"Low",Table1[[#This Row],[Discount]]&lt;=0.4,"Medium",Table1[[#This Row],[Discount]]&gt;0.4,"High")</f>
        <v>High</v>
      </c>
      <c r="J617" s="2">
        <f>Table1[[#This Row],[Original Price]]*(1-Table1[[#This Row],[Discount]])</f>
        <v>572.5</v>
      </c>
      <c r="K617">
        <f>VLOOKUP(B617,customers!$A$2:$D$101,2,0)</f>
        <v>30</v>
      </c>
      <c r="L617" t="str" cm="1">
        <f t="array" ref="L617">_xlfn.IFS(Table1[[#This Row],[Age]]&lt;=12,"Kids",Table1[[#This Row],[Age]]&lt;=19,"Teenage",Table1[[#This Row],[Age]]&lt;=29,"Young Adult",Table1[[#This Row],[Age]]&lt;=45,"Adult",Table1[[#This Row],[Age]]&gt;=46,"Senior")</f>
        <v>Adult</v>
      </c>
      <c r="M617" t="str">
        <f>VLOOKUP(B617,customers!A$2:D$101,3,0)</f>
        <v>Mumbai</v>
      </c>
      <c r="N617" t="str">
        <f>VLOOKUP(B617,customers!$A$2:$D$101,4,0)</f>
        <v>Maharashtra</v>
      </c>
      <c r="O617" t="str">
        <f>VLOOKUP(C617,'products '!$A$2:$H$3072,2,0)</f>
        <v>Men</v>
      </c>
      <c r="P617" t="str">
        <f>VLOOKUP(C617,'products '!$A$2:$H$3072,3,0)</f>
        <v>Bottomwear</v>
      </c>
      <c r="Q617" t="str">
        <f>VLOOKUP(C617,'products '!$A$2:$H$3072,4,0)</f>
        <v>Jeans</v>
      </c>
      <c r="R617" t="str">
        <f>VLOOKUP(C617,'products '!$A$2:$H$3072,5,0)</f>
        <v>H&amp;M</v>
      </c>
      <c r="S617">
        <f>VLOOKUP(C617,'products '!$A$2:$H$3072,6,0)</f>
        <v>36</v>
      </c>
      <c r="T617" t="str">
        <f>VLOOKUP(C617,'products '!$A$2:$H$3072,7,0)</f>
        <v>Cream</v>
      </c>
      <c r="U617">
        <f>VLOOKUP(C617,'products '!$A$2:$H$3072,8,0)</f>
        <v>3</v>
      </c>
    </row>
    <row r="618" spans="1:21" x14ac:dyDescent="0.3">
      <c r="A618" t="s">
        <v>4035</v>
      </c>
      <c r="B618" t="s">
        <v>3286</v>
      </c>
      <c r="C618" t="s">
        <v>2728</v>
      </c>
      <c r="D618" s="1">
        <f t="shared" ca="1" si="9"/>
        <v>44545</v>
      </c>
      <c r="E618" s="1" t="str">
        <f ca="1">TEXT(Table1[[#This Row],[Date]],"mmm")</f>
        <v>Dec</v>
      </c>
      <c r="F618" s="1" t="str">
        <f ca="1">TEXT(Table1[[#This Row],[Date]],"yyyy")</f>
        <v>2021</v>
      </c>
      <c r="G618" s="2">
        <v>1235</v>
      </c>
      <c r="H618" s="2">
        <v>0.5</v>
      </c>
      <c r="I618" s="2" t="str" cm="1">
        <f t="array" ref="I618">_xlfn.IFS(Table1[[#This Row],[Discount]]&lt;=0.2,"Low",Table1[[#This Row],[Discount]]&lt;=0.4,"Medium",Table1[[#This Row],[Discount]]&gt;0.4,"High")</f>
        <v>High</v>
      </c>
      <c r="J618" s="2">
        <f>Table1[[#This Row],[Original Price]]*(1-Table1[[#This Row],[Discount]])</f>
        <v>617.5</v>
      </c>
      <c r="K618">
        <f>VLOOKUP(B618,customers!$A$2:$D$101,2,0)</f>
        <v>35</v>
      </c>
      <c r="L618" t="str" cm="1">
        <f t="array" ref="L618">_xlfn.IFS(Table1[[#This Row],[Age]]&lt;=12,"Kids",Table1[[#This Row],[Age]]&lt;=19,"Teenage",Table1[[#This Row],[Age]]&lt;=29,"Young Adult",Table1[[#This Row],[Age]]&lt;=45,"Adult",Table1[[#This Row],[Age]]&gt;=46,"Senior")</f>
        <v>Adult</v>
      </c>
      <c r="M618" t="str">
        <f>VLOOKUP(B618,customers!A$2:D$101,3,0)</f>
        <v>Mumbai</v>
      </c>
      <c r="N618" t="str">
        <f>VLOOKUP(B618,customers!$A$2:$D$101,4,0)</f>
        <v>Maharashtra</v>
      </c>
      <c r="O618" t="str">
        <f>VLOOKUP(C618,'products '!$A$2:$H$3072,2,0)</f>
        <v>Men</v>
      </c>
      <c r="P618" t="str">
        <f>VLOOKUP(C618,'products '!$A$2:$H$3072,3,0)</f>
        <v>Bottomwear</v>
      </c>
      <c r="Q618" t="str">
        <f>VLOOKUP(C618,'products '!$A$2:$H$3072,4,0)</f>
        <v>Jeans</v>
      </c>
      <c r="R618" t="str">
        <f>VLOOKUP(C618,'products '!$A$2:$H$3072,5,0)</f>
        <v>H&amp;M</v>
      </c>
      <c r="S618">
        <f>VLOOKUP(C618,'products '!$A$2:$H$3072,6,0)</f>
        <v>36</v>
      </c>
      <c r="T618" t="str">
        <f>VLOOKUP(C618,'products '!$A$2:$H$3072,7,0)</f>
        <v>Teal</v>
      </c>
      <c r="U618">
        <f>VLOOKUP(C618,'products '!$A$2:$H$3072,8,0)</f>
        <v>5</v>
      </c>
    </row>
    <row r="619" spans="1:21" x14ac:dyDescent="0.3">
      <c r="A619" t="s">
        <v>4036</v>
      </c>
      <c r="B619" t="s">
        <v>3287</v>
      </c>
      <c r="C619" t="s">
        <v>2729</v>
      </c>
      <c r="D619" s="1">
        <f t="shared" ca="1" si="9"/>
        <v>44613</v>
      </c>
      <c r="E619" s="1" t="str">
        <f ca="1">TEXT(Table1[[#This Row],[Date]],"mmm")</f>
        <v>Feb</v>
      </c>
      <c r="F619" s="1" t="str">
        <f ca="1">TEXT(Table1[[#This Row],[Date]],"yyyy")</f>
        <v>2022</v>
      </c>
      <c r="G619" s="2">
        <v>1564</v>
      </c>
      <c r="H619" s="2">
        <v>0.5</v>
      </c>
      <c r="I619" s="2" t="str" cm="1">
        <f t="array" ref="I619">_xlfn.IFS(Table1[[#This Row],[Discount]]&lt;=0.2,"Low",Table1[[#This Row],[Discount]]&lt;=0.4,"Medium",Table1[[#This Row],[Discount]]&gt;0.4,"High")</f>
        <v>High</v>
      </c>
      <c r="J619" s="2">
        <f>Table1[[#This Row],[Original Price]]*(1-Table1[[#This Row],[Discount]])</f>
        <v>782</v>
      </c>
      <c r="K619">
        <f>VLOOKUP(B619,customers!$A$2:$D$101,2,0)</f>
        <v>36</v>
      </c>
      <c r="L619" t="str" cm="1">
        <f t="array" ref="L619">_xlfn.IFS(Table1[[#This Row],[Age]]&lt;=12,"Kids",Table1[[#This Row],[Age]]&lt;=19,"Teenage",Table1[[#This Row],[Age]]&lt;=29,"Young Adult",Table1[[#This Row],[Age]]&lt;=45,"Adult",Table1[[#This Row],[Age]]&gt;=46,"Senior")</f>
        <v>Adult</v>
      </c>
      <c r="M619" t="str">
        <f>VLOOKUP(B619,customers!A$2:D$101,3,0)</f>
        <v>Mumbai</v>
      </c>
      <c r="N619" t="str">
        <f>VLOOKUP(B619,customers!$A$2:$D$101,4,0)</f>
        <v>Maharashtra</v>
      </c>
      <c r="O619" t="str">
        <f>VLOOKUP(C619,'products '!$A$2:$H$3072,2,0)</f>
        <v>Men</v>
      </c>
      <c r="P619" t="str">
        <f>VLOOKUP(C619,'products '!$A$2:$H$3072,3,0)</f>
        <v>Bottomwear</v>
      </c>
      <c r="Q619" t="str">
        <f>VLOOKUP(C619,'products '!$A$2:$H$3072,4,0)</f>
        <v>Jeans</v>
      </c>
      <c r="R619" t="str">
        <f>VLOOKUP(C619,'products '!$A$2:$H$3072,5,0)</f>
        <v>Roadster</v>
      </c>
      <c r="S619">
        <f>VLOOKUP(C619,'products '!$A$2:$H$3072,6,0)</f>
        <v>36</v>
      </c>
      <c r="T619" t="str">
        <f>VLOOKUP(C619,'products '!$A$2:$H$3072,7,0)</f>
        <v>Teal</v>
      </c>
      <c r="U619">
        <f>VLOOKUP(C619,'products '!$A$2:$H$3072,8,0)</f>
        <v>4</v>
      </c>
    </row>
    <row r="620" spans="1:21" x14ac:dyDescent="0.3">
      <c r="A620" t="s">
        <v>4037</v>
      </c>
      <c r="B620" t="s">
        <v>3288</v>
      </c>
      <c r="C620" t="s">
        <v>2730</v>
      </c>
      <c r="D620" s="1">
        <f t="shared" ca="1" si="9"/>
        <v>44707</v>
      </c>
      <c r="E620" s="1" t="str">
        <f ca="1">TEXT(Table1[[#This Row],[Date]],"mmm")</f>
        <v>May</v>
      </c>
      <c r="F620" s="1" t="str">
        <f ca="1">TEXT(Table1[[#This Row],[Date]],"yyyy")</f>
        <v>2022</v>
      </c>
      <c r="G620" s="2">
        <v>654</v>
      </c>
      <c r="H620" s="2">
        <v>0.3</v>
      </c>
      <c r="I620" s="2" t="str" cm="1">
        <f t="array" ref="I620">_xlfn.IFS(Table1[[#This Row],[Discount]]&lt;=0.2,"Low",Table1[[#This Row],[Discount]]&lt;=0.4,"Medium",Table1[[#This Row],[Discount]]&gt;0.4,"High")</f>
        <v>Medium</v>
      </c>
      <c r="J620" s="2">
        <f>Table1[[#This Row],[Original Price]]*(1-Table1[[#This Row],[Discount]])</f>
        <v>457.79999999999995</v>
      </c>
      <c r="K620">
        <f>VLOOKUP(B620,customers!$A$2:$D$101,2,0)</f>
        <v>40</v>
      </c>
      <c r="L620" t="str" cm="1">
        <f t="array" ref="L620">_xlfn.IFS(Table1[[#This Row],[Age]]&lt;=12,"Kids",Table1[[#This Row],[Age]]&lt;=19,"Teenage",Table1[[#This Row],[Age]]&lt;=29,"Young Adult",Table1[[#This Row],[Age]]&lt;=45,"Adult",Table1[[#This Row],[Age]]&gt;=46,"Senior")</f>
        <v>Adult</v>
      </c>
      <c r="M620" t="str">
        <f>VLOOKUP(B620,customers!A$2:D$101,3,0)</f>
        <v>Pune</v>
      </c>
      <c r="N620" t="str">
        <f>VLOOKUP(B620,customers!$A$2:$D$101,4,0)</f>
        <v>Maharashtra</v>
      </c>
      <c r="O620" t="str">
        <f>VLOOKUP(C620,'products '!$A$2:$H$3072,2,0)</f>
        <v>Men</v>
      </c>
      <c r="P620" t="str">
        <f>VLOOKUP(C620,'products '!$A$2:$H$3072,3,0)</f>
        <v>Bottomwear</v>
      </c>
      <c r="Q620" t="str">
        <f>VLOOKUP(C620,'products '!$A$2:$H$3072,4,0)</f>
        <v>Jeans</v>
      </c>
      <c r="R620" t="str">
        <f>VLOOKUP(C620,'products '!$A$2:$H$3072,5,0)</f>
        <v>Roadster</v>
      </c>
      <c r="S620">
        <f>VLOOKUP(C620,'products '!$A$2:$H$3072,6,0)</f>
        <v>36</v>
      </c>
      <c r="T620" t="str">
        <f>VLOOKUP(C620,'products '!$A$2:$H$3072,7,0)</f>
        <v>Rust</v>
      </c>
      <c r="U620">
        <f>VLOOKUP(C620,'products '!$A$2:$H$3072,8,0)</f>
        <v>2</v>
      </c>
    </row>
    <row r="621" spans="1:21" x14ac:dyDescent="0.3">
      <c r="A621" t="s">
        <v>4038</v>
      </c>
      <c r="B621" t="s">
        <v>3289</v>
      </c>
      <c r="C621" t="s">
        <v>2731</v>
      </c>
      <c r="D621" s="1">
        <f t="shared" ca="1" si="9"/>
        <v>44891</v>
      </c>
      <c r="E621" s="1" t="str">
        <f ca="1">TEXT(Table1[[#This Row],[Date]],"mmm")</f>
        <v>Nov</v>
      </c>
      <c r="F621" s="1" t="str">
        <f ca="1">TEXT(Table1[[#This Row],[Date]],"yyyy")</f>
        <v>2022</v>
      </c>
      <c r="G621" s="2">
        <v>854</v>
      </c>
      <c r="H621" s="2">
        <v>0.32</v>
      </c>
      <c r="I621" s="2" t="str" cm="1">
        <f t="array" ref="I621">_xlfn.IFS(Table1[[#This Row],[Discount]]&lt;=0.2,"Low",Table1[[#This Row],[Discount]]&lt;=0.4,"Medium",Table1[[#This Row],[Discount]]&gt;0.4,"High")</f>
        <v>Medium</v>
      </c>
      <c r="J621" s="2">
        <f>Table1[[#This Row],[Original Price]]*(1-Table1[[#This Row],[Discount]])</f>
        <v>580.71999999999991</v>
      </c>
      <c r="K621">
        <f>VLOOKUP(B621,customers!$A$2:$D$101,2,0)</f>
        <v>25</v>
      </c>
      <c r="L621" t="str" cm="1">
        <f t="array" ref="L621">_xlfn.IFS(Table1[[#This Row],[Age]]&lt;=12,"Kids",Table1[[#This Row],[Age]]&lt;=19,"Teenage",Table1[[#This Row],[Age]]&lt;=29,"Young Adult",Table1[[#This Row],[Age]]&lt;=45,"Adult",Table1[[#This Row],[Age]]&gt;=46,"Senior")</f>
        <v>Young Adult</v>
      </c>
      <c r="M621" t="str">
        <f>VLOOKUP(B621,customers!A$2:D$101,3,0)</f>
        <v>Pune</v>
      </c>
      <c r="N621" t="str">
        <f>VLOOKUP(B621,customers!$A$2:$D$101,4,0)</f>
        <v>Maharashtra</v>
      </c>
      <c r="O621" t="str">
        <f>VLOOKUP(C621,'products '!$A$2:$H$3072,2,0)</f>
        <v>Men</v>
      </c>
      <c r="P621" t="str">
        <f>VLOOKUP(C621,'products '!$A$2:$H$3072,3,0)</f>
        <v>Bottomwear</v>
      </c>
      <c r="Q621" t="str">
        <f>VLOOKUP(C621,'products '!$A$2:$H$3072,4,0)</f>
        <v>Jeans</v>
      </c>
      <c r="R621" t="str">
        <f>VLOOKUP(C621,'products '!$A$2:$H$3072,5,0)</f>
        <v>Roadster</v>
      </c>
      <c r="S621">
        <f>VLOOKUP(C621,'products '!$A$2:$H$3072,6,0)</f>
        <v>36</v>
      </c>
      <c r="T621" t="str">
        <f>VLOOKUP(C621,'products '!$A$2:$H$3072,7,0)</f>
        <v>Rust</v>
      </c>
      <c r="U621">
        <f>VLOOKUP(C621,'products '!$A$2:$H$3072,8,0)</f>
        <v>5</v>
      </c>
    </row>
    <row r="622" spans="1:21" x14ac:dyDescent="0.3">
      <c r="A622" t="s">
        <v>4039</v>
      </c>
      <c r="B622" t="s">
        <v>3290</v>
      </c>
      <c r="C622" t="s">
        <v>2732</v>
      </c>
      <c r="D622" s="1">
        <f t="shared" ca="1" si="9"/>
        <v>44469</v>
      </c>
      <c r="E622" s="1" t="str">
        <f ca="1">TEXT(Table1[[#This Row],[Date]],"mmm")</f>
        <v>Sep</v>
      </c>
      <c r="F622" s="1" t="str">
        <f ca="1">TEXT(Table1[[#This Row],[Date]],"yyyy")</f>
        <v>2021</v>
      </c>
      <c r="G622" s="2">
        <v>475</v>
      </c>
      <c r="H622" s="2">
        <v>0.25</v>
      </c>
      <c r="I622" s="2" t="str" cm="1">
        <f t="array" ref="I622">_xlfn.IFS(Table1[[#This Row],[Discount]]&lt;=0.2,"Low",Table1[[#This Row],[Discount]]&lt;=0.4,"Medium",Table1[[#This Row],[Discount]]&gt;0.4,"High")</f>
        <v>Medium</v>
      </c>
      <c r="J622" s="2">
        <f>Table1[[#This Row],[Original Price]]*(1-Table1[[#This Row],[Discount]])</f>
        <v>356.25</v>
      </c>
      <c r="K622">
        <f>VLOOKUP(B622,customers!$A$2:$D$101,2,0)</f>
        <v>16</v>
      </c>
      <c r="L622" t="str" cm="1">
        <f t="array" ref="L622">_xlfn.IFS(Table1[[#This Row],[Age]]&lt;=12,"Kids",Table1[[#This Row],[Age]]&lt;=19,"Teenage",Table1[[#This Row],[Age]]&lt;=29,"Young Adult",Table1[[#This Row],[Age]]&lt;=45,"Adult",Table1[[#This Row],[Age]]&gt;=46,"Senior")</f>
        <v>Teenage</v>
      </c>
      <c r="M622" t="str">
        <f>VLOOKUP(B622,customers!A$2:D$101,3,0)</f>
        <v>Pune</v>
      </c>
      <c r="N622" t="str">
        <f>VLOOKUP(B622,customers!$A$2:$D$101,4,0)</f>
        <v>Maharashtra</v>
      </c>
      <c r="O622" t="str">
        <f>VLOOKUP(C622,'products '!$A$2:$H$3072,2,0)</f>
        <v>Men</v>
      </c>
      <c r="P622" t="str">
        <f>VLOOKUP(C622,'products '!$A$2:$H$3072,3,0)</f>
        <v>Bottomwear</v>
      </c>
      <c r="Q622" t="str">
        <f>VLOOKUP(C622,'products '!$A$2:$H$3072,4,0)</f>
        <v>Jeans</v>
      </c>
      <c r="R622" t="str">
        <f>VLOOKUP(C622,'products '!$A$2:$H$3072,5,0)</f>
        <v>Roadster</v>
      </c>
      <c r="S622">
        <f>VLOOKUP(C622,'products '!$A$2:$H$3072,6,0)</f>
        <v>36</v>
      </c>
      <c r="T622" t="str">
        <f>VLOOKUP(C622,'products '!$A$2:$H$3072,7,0)</f>
        <v>Rust</v>
      </c>
      <c r="U622">
        <f>VLOOKUP(C622,'products '!$A$2:$H$3072,8,0)</f>
        <v>5</v>
      </c>
    </row>
    <row r="623" spans="1:21" x14ac:dyDescent="0.3">
      <c r="A623" t="s">
        <v>4040</v>
      </c>
      <c r="B623" t="s">
        <v>3291</v>
      </c>
      <c r="C623" t="s">
        <v>2733</v>
      </c>
      <c r="D623" s="1">
        <f t="shared" ca="1" si="9"/>
        <v>44272</v>
      </c>
      <c r="E623" s="1" t="str">
        <f ca="1">TEXT(Table1[[#This Row],[Date]],"mmm")</f>
        <v>Mar</v>
      </c>
      <c r="F623" s="1" t="str">
        <f ca="1">TEXT(Table1[[#This Row],[Date]],"yyyy")</f>
        <v>2021</v>
      </c>
      <c r="G623" s="2">
        <v>475</v>
      </c>
      <c r="H623" s="2">
        <v>0.45</v>
      </c>
      <c r="I623" s="2" t="str" cm="1">
        <f t="array" ref="I623">_xlfn.IFS(Table1[[#This Row],[Discount]]&lt;=0.2,"Low",Table1[[#This Row],[Discount]]&lt;=0.4,"Medium",Table1[[#This Row],[Discount]]&gt;0.4,"High")</f>
        <v>High</v>
      </c>
      <c r="J623" s="2">
        <f>Table1[[#This Row],[Original Price]]*(1-Table1[[#This Row],[Discount]])</f>
        <v>261.25</v>
      </c>
      <c r="K623">
        <f>VLOOKUP(B623,customers!$A$2:$D$101,2,0)</f>
        <v>23</v>
      </c>
      <c r="L623" t="str" cm="1">
        <f t="array" ref="L623">_xlfn.IFS(Table1[[#This Row],[Age]]&lt;=12,"Kids",Table1[[#This Row],[Age]]&lt;=19,"Teenage",Table1[[#This Row],[Age]]&lt;=29,"Young Adult",Table1[[#This Row],[Age]]&lt;=45,"Adult",Table1[[#This Row],[Age]]&gt;=46,"Senior")</f>
        <v>Young Adult</v>
      </c>
      <c r="M623" t="str">
        <f>VLOOKUP(B623,customers!A$2:D$101,3,0)</f>
        <v>Pune</v>
      </c>
      <c r="N623" t="str">
        <f>VLOOKUP(B623,customers!$A$2:$D$101,4,0)</f>
        <v>Maharashtra</v>
      </c>
      <c r="O623" t="str">
        <f>VLOOKUP(C623,'products '!$A$2:$H$3072,2,0)</f>
        <v>Men</v>
      </c>
      <c r="P623" t="str">
        <f>VLOOKUP(C623,'products '!$A$2:$H$3072,3,0)</f>
        <v>Bottomwear</v>
      </c>
      <c r="Q623" t="str">
        <f>VLOOKUP(C623,'products '!$A$2:$H$3072,4,0)</f>
        <v>Jeans</v>
      </c>
      <c r="R623" t="str">
        <f>VLOOKUP(C623,'products '!$A$2:$H$3072,5,0)</f>
        <v>Roadster</v>
      </c>
      <c r="S623">
        <f>VLOOKUP(C623,'products '!$A$2:$H$3072,6,0)</f>
        <v>36</v>
      </c>
      <c r="T623" t="str">
        <f>VLOOKUP(C623,'products '!$A$2:$H$3072,7,0)</f>
        <v>Black</v>
      </c>
      <c r="U623">
        <f>VLOOKUP(C623,'products '!$A$2:$H$3072,8,0)</f>
        <v>5</v>
      </c>
    </row>
    <row r="624" spans="1:21" x14ac:dyDescent="0.3">
      <c r="A624" t="s">
        <v>4041</v>
      </c>
      <c r="B624" t="s">
        <v>3292</v>
      </c>
      <c r="C624" t="s">
        <v>2734</v>
      </c>
      <c r="D624" s="1">
        <f t="shared" ca="1" si="9"/>
        <v>44301</v>
      </c>
      <c r="E624" s="1" t="str">
        <f ca="1">TEXT(Table1[[#This Row],[Date]],"mmm")</f>
        <v>Apr</v>
      </c>
      <c r="F624" s="1" t="str">
        <f ca="1">TEXT(Table1[[#This Row],[Date]],"yyyy")</f>
        <v>2021</v>
      </c>
      <c r="G624" s="2">
        <v>475</v>
      </c>
      <c r="H624" s="2">
        <v>0.15</v>
      </c>
      <c r="I624" s="2" t="str" cm="1">
        <f t="array" ref="I624">_xlfn.IFS(Table1[[#This Row],[Discount]]&lt;=0.2,"Low",Table1[[#This Row],[Discount]]&lt;=0.4,"Medium",Table1[[#This Row],[Discount]]&gt;0.4,"High")</f>
        <v>Low</v>
      </c>
      <c r="J624" s="2">
        <f>Table1[[#This Row],[Original Price]]*(1-Table1[[#This Row],[Discount]])</f>
        <v>403.75</v>
      </c>
      <c r="K624">
        <f>VLOOKUP(B624,customers!$A$2:$D$101,2,0)</f>
        <v>22</v>
      </c>
      <c r="L624" t="str" cm="1">
        <f t="array" ref="L624">_xlfn.IFS(Table1[[#This Row],[Age]]&lt;=12,"Kids",Table1[[#This Row],[Age]]&lt;=19,"Teenage",Table1[[#This Row],[Age]]&lt;=29,"Young Adult",Table1[[#This Row],[Age]]&lt;=45,"Adult",Table1[[#This Row],[Age]]&gt;=46,"Senior")</f>
        <v>Young Adult</v>
      </c>
      <c r="M624" t="str">
        <f>VLOOKUP(B624,customers!A$2:D$101,3,0)</f>
        <v>Pune</v>
      </c>
      <c r="N624" t="str">
        <f>VLOOKUP(B624,customers!$A$2:$D$101,4,0)</f>
        <v>Maharashtra</v>
      </c>
      <c r="O624" t="str">
        <f>VLOOKUP(C624,'products '!$A$2:$H$3072,2,0)</f>
        <v>Men</v>
      </c>
      <c r="P624" t="str">
        <f>VLOOKUP(C624,'products '!$A$2:$H$3072,3,0)</f>
        <v>Bottomwear</v>
      </c>
      <c r="Q624" t="str">
        <f>VLOOKUP(C624,'products '!$A$2:$H$3072,4,0)</f>
        <v>Jeans</v>
      </c>
      <c r="R624" t="str">
        <f>VLOOKUP(C624,'products '!$A$2:$H$3072,5,0)</f>
        <v>Roadster</v>
      </c>
      <c r="S624">
        <f>VLOOKUP(C624,'products '!$A$2:$H$3072,6,0)</f>
        <v>36</v>
      </c>
      <c r="T624" t="str">
        <f>VLOOKUP(C624,'products '!$A$2:$H$3072,7,0)</f>
        <v>Black</v>
      </c>
      <c r="U624">
        <f>VLOOKUP(C624,'products '!$A$2:$H$3072,8,0)</f>
        <v>4</v>
      </c>
    </row>
    <row r="625" spans="1:21" x14ac:dyDescent="0.3">
      <c r="A625" t="s">
        <v>4042</v>
      </c>
      <c r="B625" t="s">
        <v>3293</v>
      </c>
      <c r="C625" t="s">
        <v>2735</v>
      </c>
      <c r="D625" s="1">
        <f t="shared" ca="1" si="9"/>
        <v>44886</v>
      </c>
      <c r="E625" s="1" t="str">
        <f ca="1">TEXT(Table1[[#This Row],[Date]],"mmm")</f>
        <v>Nov</v>
      </c>
      <c r="F625" s="1" t="str">
        <f ca="1">TEXT(Table1[[#This Row],[Date]],"yyyy")</f>
        <v>2022</v>
      </c>
      <c r="G625" s="2">
        <v>475</v>
      </c>
      <c r="H625" s="2">
        <v>0.33</v>
      </c>
      <c r="I625" s="2" t="str" cm="1">
        <f t="array" ref="I625">_xlfn.IFS(Table1[[#This Row],[Discount]]&lt;=0.2,"Low",Table1[[#This Row],[Discount]]&lt;=0.4,"Medium",Table1[[#This Row],[Discount]]&gt;0.4,"High")</f>
        <v>Medium</v>
      </c>
      <c r="J625" s="2">
        <f>Table1[[#This Row],[Original Price]]*(1-Table1[[#This Row],[Discount]])</f>
        <v>318.24999999999994</v>
      </c>
      <c r="K625">
        <f>VLOOKUP(B625,customers!$A$2:$D$101,2,0)</f>
        <v>17</v>
      </c>
      <c r="L625" t="str" cm="1">
        <f t="array" ref="L625">_xlfn.IFS(Table1[[#This Row],[Age]]&lt;=12,"Kids",Table1[[#This Row],[Age]]&lt;=19,"Teenage",Table1[[#This Row],[Age]]&lt;=29,"Young Adult",Table1[[#This Row],[Age]]&lt;=45,"Adult",Table1[[#This Row],[Age]]&gt;=46,"Senior")</f>
        <v>Teenage</v>
      </c>
      <c r="M625" t="str">
        <f>VLOOKUP(B625,customers!A$2:D$101,3,0)</f>
        <v>Hyderabad</v>
      </c>
      <c r="N625" t="str">
        <f>VLOOKUP(B625,customers!$A$2:$D$101,4,0)</f>
        <v>Telangana</v>
      </c>
      <c r="O625" t="str">
        <f>VLOOKUP(C625,'products '!$A$2:$H$3072,2,0)</f>
        <v>Men</v>
      </c>
      <c r="P625" t="str">
        <f>VLOOKUP(C625,'products '!$A$2:$H$3072,3,0)</f>
        <v>Bottomwear</v>
      </c>
      <c r="Q625" t="str">
        <f>VLOOKUP(C625,'products '!$A$2:$H$3072,4,0)</f>
        <v>Jeans</v>
      </c>
      <c r="R625" t="str">
        <f>VLOOKUP(C625,'products '!$A$2:$H$3072,5,0)</f>
        <v>Roadster</v>
      </c>
      <c r="S625">
        <f>VLOOKUP(C625,'products '!$A$2:$H$3072,6,0)</f>
        <v>36</v>
      </c>
      <c r="T625" t="str">
        <f>VLOOKUP(C625,'products '!$A$2:$H$3072,7,0)</f>
        <v>Black</v>
      </c>
      <c r="U625">
        <f>VLOOKUP(C625,'products '!$A$2:$H$3072,8,0)</f>
        <v>4</v>
      </c>
    </row>
    <row r="626" spans="1:21" x14ac:dyDescent="0.3">
      <c r="A626" t="s">
        <v>4043</v>
      </c>
      <c r="B626" t="s">
        <v>3294</v>
      </c>
      <c r="C626" t="s">
        <v>2736</v>
      </c>
      <c r="D626" s="1">
        <f t="shared" ca="1" si="9"/>
        <v>44223</v>
      </c>
      <c r="E626" s="1" t="str">
        <f ca="1">TEXT(Table1[[#This Row],[Date]],"mmm")</f>
        <v>Jan</v>
      </c>
      <c r="F626" s="1" t="str">
        <f ca="1">TEXT(Table1[[#This Row],[Date]],"yyyy")</f>
        <v>2021</v>
      </c>
      <c r="G626" s="2">
        <v>475</v>
      </c>
      <c r="H626" s="2">
        <v>0.42</v>
      </c>
      <c r="I626" s="2" t="str" cm="1">
        <f t="array" ref="I626">_xlfn.IFS(Table1[[#This Row],[Discount]]&lt;=0.2,"Low",Table1[[#This Row],[Discount]]&lt;=0.4,"Medium",Table1[[#This Row],[Discount]]&gt;0.4,"High")</f>
        <v>High</v>
      </c>
      <c r="J626" s="2">
        <f>Table1[[#This Row],[Original Price]]*(1-Table1[[#This Row],[Discount]])</f>
        <v>275.50000000000006</v>
      </c>
      <c r="K626">
        <f>VLOOKUP(B626,customers!$A$2:$D$101,2,0)</f>
        <v>19</v>
      </c>
      <c r="L626" t="str" cm="1">
        <f t="array" ref="L626">_xlfn.IFS(Table1[[#This Row],[Age]]&lt;=12,"Kids",Table1[[#This Row],[Age]]&lt;=19,"Teenage",Table1[[#This Row],[Age]]&lt;=29,"Young Adult",Table1[[#This Row],[Age]]&lt;=45,"Adult",Table1[[#This Row],[Age]]&gt;=46,"Senior")</f>
        <v>Teenage</v>
      </c>
      <c r="M626" t="str">
        <f>VLOOKUP(B626,customers!A$2:D$101,3,0)</f>
        <v>Hyderabad</v>
      </c>
      <c r="N626" t="str">
        <f>VLOOKUP(B626,customers!$A$2:$D$101,4,0)</f>
        <v>Telangana</v>
      </c>
      <c r="O626" t="str">
        <f>VLOOKUP(C626,'products '!$A$2:$H$3072,2,0)</f>
        <v>Men</v>
      </c>
      <c r="P626" t="str">
        <f>VLOOKUP(C626,'products '!$A$2:$H$3072,3,0)</f>
        <v>Bottomwear</v>
      </c>
      <c r="Q626" t="str">
        <f>VLOOKUP(C626,'products '!$A$2:$H$3072,4,0)</f>
        <v>Jeans</v>
      </c>
      <c r="R626" t="str">
        <f>VLOOKUP(C626,'products '!$A$2:$H$3072,5,0)</f>
        <v>Roadster</v>
      </c>
      <c r="S626">
        <f>VLOOKUP(C626,'products '!$A$2:$H$3072,6,0)</f>
        <v>36</v>
      </c>
      <c r="T626" t="str">
        <f>VLOOKUP(C626,'products '!$A$2:$H$3072,7,0)</f>
        <v>Black</v>
      </c>
      <c r="U626">
        <f>VLOOKUP(C626,'products '!$A$2:$H$3072,8,0)</f>
        <v>4</v>
      </c>
    </row>
    <row r="627" spans="1:21" x14ac:dyDescent="0.3">
      <c r="A627" t="s">
        <v>4044</v>
      </c>
      <c r="B627" t="s">
        <v>3295</v>
      </c>
      <c r="C627" t="s">
        <v>2736</v>
      </c>
      <c r="D627" s="1">
        <f t="shared" ca="1" si="9"/>
        <v>44773</v>
      </c>
      <c r="E627" s="1" t="str">
        <f ca="1">TEXT(Table1[[#This Row],[Date]],"mmm")</f>
        <v>Jul</v>
      </c>
      <c r="F627" s="1" t="str">
        <f ca="1">TEXT(Table1[[#This Row],[Date]],"yyyy")</f>
        <v>2022</v>
      </c>
      <c r="G627" s="2">
        <v>475</v>
      </c>
      <c r="H627" s="2">
        <v>0.42</v>
      </c>
      <c r="I627" s="2" t="str" cm="1">
        <f t="array" ref="I627">_xlfn.IFS(Table1[[#This Row],[Discount]]&lt;=0.2,"Low",Table1[[#This Row],[Discount]]&lt;=0.4,"Medium",Table1[[#This Row],[Discount]]&gt;0.4,"High")</f>
        <v>High</v>
      </c>
      <c r="J627" s="2">
        <f>Table1[[#This Row],[Original Price]]*(1-Table1[[#This Row],[Discount]])</f>
        <v>275.50000000000006</v>
      </c>
      <c r="K627">
        <f>VLOOKUP(B627,customers!$A$2:$D$101,2,0)</f>
        <v>18</v>
      </c>
      <c r="L627" t="str" cm="1">
        <f t="array" ref="L627">_xlfn.IFS(Table1[[#This Row],[Age]]&lt;=12,"Kids",Table1[[#This Row],[Age]]&lt;=19,"Teenage",Table1[[#This Row],[Age]]&lt;=29,"Young Adult",Table1[[#This Row],[Age]]&lt;=45,"Adult",Table1[[#This Row],[Age]]&gt;=46,"Senior")</f>
        <v>Teenage</v>
      </c>
      <c r="M627" t="str">
        <f>VLOOKUP(B627,customers!A$2:D$101,3,0)</f>
        <v>Hyderabad</v>
      </c>
      <c r="N627" t="str">
        <f>VLOOKUP(B627,customers!$A$2:$D$101,4,0)</f>
        <v>Telangana</v>
      </c>
      <c r="O627" t="str">
        <f>VLOOKUP(C627,'products '!$A$2:$H$3072,2,0)</f>
        <v>Men</v>
      </c>
      <c r="P627" t="str">
        <f>VLOOKUP(C627,'products '!$A$2:$H$3072,3,0)</f>
        <v>Bottomwear</v>
      </c>
      <c r="Q627" t="str">
        <f>VLOOKUP(C627,'products '!$A$2:$H$3072,4,0)</f>
        <v>Jeans</v>
      </c>
      <c r="R627" t="str">
        <f>VLOOKUP(C627,'products '!$A$2:$H$3072,5,0)</f>
        <v>Roadster</v>
      </c>
      <c r="S627">
        <f>VLOOKUP(C627,'products '!$A$2:$H$3072,6,0)</f>
        <v>36</v>
      </c>
      <c r="T627" t="str">
        <f>VLOOKUP(C627,'products '!$A$2:$H$3072,7,0)</f>
        <v>Black</v>
      </c>
      <c r="U627">
        <f>VLOOKUP(C627,'products '!$A$2:$H$3072,8,0)</f>
        <v>4</v>
      </c>
    </row>
    <row r="628" spans="1:21" x14ac:dyDescent="0.3">
      <c r="A628" t="s">
        <v>4045</v>
      </c>
      <c r="B628" t="s">
        <v>3296</v>
      </c>
      <c r="C628" t="s">
        <v>2736</v>
      </c>
      <c r="D628" s="1">
        <f t="shared" ca="1" si="9"/>
        <v>44517</v>
      </c>
      <c r="E628" s="1" t="str">
        <f ca="1">TEXT(Table1[[#This Row],[Date]],"mmm")</f>
        <v>Nov</v>
      </c>
      <c r="F628" s="1" t="str">
        <f ca="1">TEXT(Table1[[#This Row],[Date]],"yyyy")</f>
        <v>2021</v>
      </c>
      <c r="G628" s="2">
        <v>475</v>
      </c>
      <c r="H628" s="2">
        <v>0.39</v>
      </c>
      <c r="I628" s="2" t="str" cm="1">
        <f t="array" ref="I628">_xlfn.IFS(Table1[[#This Row],[Discount]]&lt;=0.2,"Low",Table1[[#This Row],[Discount]]&lt;=0.4,"Medium",Table1[[#This Row],[Discount]]&gt;0.4,"High")</f>
        <v>Medium</v>
      </c>
      <c r="J628" s="2">
        <f>Table1[[#This Row],[Original Price]]*(1-Table1[[#This Row],[Discount]])</f>
        <v>289.75</v>
      </c>
      <c r="K628">
        <f>VLOOKUP(B628,customers!$A$2:$D$101,2,0)</f>
        <v>20</v>
      </c>
      <c r="L628" t="str" cm="1">
        <f t="array" ref="L628">_xlfn.IFS(Table1[[#This Row],[Age]]&lt;=12,"Kids",Table1[[#This Row],[Age]]&lt;=19,"Teenage",Table1[[#This Row],[Age]]&lt;=29,"Young Adult",Table1[[#This Row],[Age]]&lt;=45,"Adult",Table1[[#This Row],[Age]]&gt;=46,"Senior")</f>
        <v>Young Adult</v>
      </c>
      <c r="M628" t="str">
        <f>VLOOKUP(B628,customers!A$2:D$101,3,0)</f>
        <v>Hyderabad</v>
      </c>
      <c r="N628" t="str">
        <f>VLOOKUP(B628,customers!$A$2:$D$101,4,0)</f>
        <v>Telangana</v>
      </c>
      <c r="O628" t="str">
        <f>VLOOKUP(C628,'products '!$A$2:$H$3072,2,0)</f>
        <v>Men</v>
      </c>
      <c r="P628" t="str">
        <f>VLOOKUP(C628,'products '!$A$2:$H$3072,3,0)</f>
        <v>Bottomwear</v>
      </c>
      <c r="Q628" t="str">
        <f>VLOOKUP(C628,'products '!$A$2:$H$3072,4,0)</f>
        <v>Jeans</v>
      </c>
      <c r="R628" t="str">
        <f>VLOOKUP(C628,'products '!$A$2:$H$3072,5,0)</f>
        <v>Roadster</v>
      </c>
      <c r="S628">
        <f>VLOOKUP(C628,'products '!$A$2:$H$3072,6,0)</f>
        <v>36</v>
      </c>
      <c r="T628" t="str">
        <f>VLOOKUP(C628,'products '!$A$2:$H$3072,7,0)</f>
        <v>Black</v>
      </c>
      <c r="U628">
        <f>VLOOKUP(C628,'products '!$A$2:$H$3072,8,0)</f>
        <v>4</v>
      </c>
    </row>
    <row r="629" spans="1:21" x14ac:dyDescent="0.3">
      <c r="A629" t="s">
        <v>4046</v>
      </c>
      <c r="B629" t="s">
        <v>3297</v>
      </c>
      <c r="C629" t="s">
        <v>2736</v>
      </c>
      <c r="D629" s="1">
        <f t="shared" ca="1" si="9"/>
        <v>44984</v>
      </c>
      <c r="E629" s="1" t="str">
        <f ca="1">TEXT(Table1[[#This Row],[Date]],"mmm")</f>
        <v>Feb</v>
      </c>
      <c r="F629" s="1" t="str">
        <f ca="1">TEXT(Table1[[#This Row],[Date]],"yyyy")</f>
        <v>2023</v>
      </c>
      <c r="G629" s="2">
        <v>475</v>
      </c>
      <c r="H629" s="2">
        <v>0.39</v>
      </c>
      <c r="I629" s="2" t="str" cm="1">
        <f t="array" ref="I629">_xlfn.IFS(Table1[[#This Row],[Discount]]&lt;=0.2,"Low",Table1[[#This Row],[Discount]]&lt;=0.4,"Medium",Table1[[#This Row],[Discount]]&gt;0.4,"High")</f>
        <v>Medium</v>
      </c>
      <c r="J629" s="2">
        <f>Table1[[#This Row],[Original Price]]*(1-Table1[[#This Row],[Discount]])</f>
        <v>289.75</v>
      </c>
      <c r="K629">
        <f>VLOOKUP(B629,customers!$A$2:$D$101,2,0)</f>
        <v>22</v>
      </c>
      <c r="L629" t="str" cm="1">
        <f t="array" ref="L629">_xlfn.IFS(Table1[[#This Row],[Age]]&lt;=12,"Kids",Table1[[#This Row],[Age]]&lt;=19,"Teenage",Table1[[#This Row],[Age]]&lt;=29,"Young Adult",Table1[[#This Row],[Age]]&lt;=45,"Adult",Table1[[#This Row],[Age]]&gt;=46,"Senior")</f>
        <v>Young Adult</v>
      </c>
      <c r="M629" t="str">
        <f>VLOOKUP(B629,customers!A$2:D$101,3,0)</f>
        <v>Raipur</v>
      </c>
      <c r="N629" t="str">
        <f>VLOOKUP(B629,customers!$A$2:$D$101,4,0)</f>
        <v>Chhatisgarh</v>
      </c>
      <c r="O629" t="str">
        <f>VLOOKUP(C629,'products '!$A$2:$H$3072,2,0)</f>
        <v>Men</v>
      </c>
      <c r="P629" t="str">
        <f>VLOOKUP(C629,'products '!$A$2:$H$3072,3,0)</f>
        <v>Bottomwear</v>
      </c>
      <c r="Q629" t="str">
        <f>VLOOKUP(C629,'products '!$A$2:$H$3072,4,0)</f>
        <v>Jeans</v>
      </c>
      <c r="R629" t="str">
        <f>VLOOKUP(C629,'products '!$A$2:$H$3072,5,0)</f>
        <v>Roadster</v>
      </c>
      <c r="S629">
        <f>VLOOKUP(C629,'products '!$A$2:$H$3072,6,0)</f>
        <v>36</v>
      </c>
      <c r="T629" t="str">
        <f>VLOOKUP(C629,'products '!$A$2:$H$3072,7,0)</f>
        <v>Black</v>
      </c>
      <c r="U629">
        <f>VLOOKUP(C629,'products '!$A$2:$H$3072,8,0)</f>
        <v>4</v>
      </c>
    </row>
    <row r="630" spans="1:21" x14ac:dyDescent="0.3">
      <c r="A630" t="s">
        <v>4047</v>
      </c>
      <c r="B630" t="s">
        <v>3298</v>
      </c>
      <c r="C630" t="s">
        <v>2736</v>
      </c>
      <c r="D630" s="1">
        <f t="shared" ca="1" si="9"/>
        <v>44933</v>
      </c>
      <c r="E630" s="1" t="str">
        <f ca="1">TEXT(Table1[[#This Row],[Date]],"mmm")</f>
        <v>Jan</v>
      </c>
      <c r="F630" s="1" t="str">
        <f ca="1">TEXT(Table1[[#This Row],[Date]],"yyyy")</f>
        <v>2023</v>
      </c>
      <c r="G630" s="2">
        <v>564</v>
      </c>
      <c r="H630" s="2">
        <v>0.39</v>
      </c>
      <c r="I630" s="2" t="str" cm="1">
        <f t="array" ref="I630">_xlfn.IFS(Table1[[#This Row],[Discount]]&lt;=0.2,"Low",Table1[[#This Row],[Discount]]&lt;=0.4,"Medium",Table1[[#This Row],[Discount]]&gt;0.4,"High")</f>
        <v>Medium</v>
      </c>
      <c r="J630" s="2">
        <f>Table1[[#This Row],[Original Price]]*(1-Table1[[#This Row],[Discount]])</f>
        <v>344.04</v>
      </c>
      <c r="K630">
        <f>VLOOKUP(B630,customers!$A$2:$D$101,2,0)</f>
        <v>25</v>
      </c>
      <c r="L630" t="str" cm="1">
        <f t="array" ref="L630">_xlfn.IFS(Table1[[#This Row],[Age]]&lt;=12,"Kids",Table1[[#This Row],[Age]]&lt;=19,"Teenage",Table1[[#This Row],[Age]]&lt;=29,"Young Adult",Table1[[#This Row],[Age]]&lt;=45,"Adult",Table1[[#This Row],[Age]]&gt;=46,"Senior")</f>
        <v>Young Adult</v>
      </c>
      <c r="M630" t="str">
        <f>VLOOKUP(B630,customers!A$2:D$101,3,0)</f>
        <v>Raipur</v>
      </c>
      <c r="N630" t="str">
        <f>VLOOKUP(B630,customers!$A$2:$D$101,4,0)</f>
        <v>Chhatisgarh</v>
      </c>
      <c r="O630" t="str">
        <f>VLOOKUP(C630,'products '!$A$2:$H$3072,2,0)</f>
        <v>Men</v>
      </c>
      <c r="P630" t="str">
        <f>VLOOKUP(C630,'products '!$A$2:$H$3072,3,0)</f>
        <v>Bottomwear</v>
      </c>
      <c r="Q630" t="str">
        <f>VLOOKUP(C630,'products '!$A$2:$H$3072,4,0)</f>
        <v>Jeans</v>
      </c>
      <c r="R630" t="str">
        <f>VLOOKUP(C630,'products '!$A$2:$H$3072,5,0)</f>
        <v>Roadster</v>
      </c>
      <c r="S630">
        <f>VLOOKUP(C630,'products '!$A$2:$H$3072,6,0)</f>
        <v>36</v>
      </c>
      <c r="T630" t="str">
        <f>VLOOKUP(C630,'products '!$A$2:$H$3072,7,0)</f>
        <v>Black</v>
      </c>
      <c r="U630">
        <f>VLOOKUP(C630,'products '!$A$2:$H$3072,8,0)</f>
        <v>4</v>
      </c>
    </row>
    <row r="631" spans="1:21" x14ac:dyDescent="0.3">
      <c r="A631" t="s">
        <v>4048</v>
      </c>
      <c r="B631" t="s">
        <v>3299</v>
      </c>
      <c r="C631" t="s">
        <v>2737</v>
      </c>
      <c r="D631" s="1">
        <f t="shared" ca="1" si="9"/>
        <v>44746</v>
      </c>
      <c r="E631" s="1" t="str">
        <f ca="1">TEXT(Table1[[#This Row],[Date]],"mmm")</f>
        <v>Jul</v>
      </c>
      <c r="F631" s="1" t="str">
        <f ca="1">TEXT(Table1[[#This Row],[Date]],"yyyy")</f>
        <v>2022</v>
      </c>
      <c r="G631" s="2">
        <v>478</v>
      </c>
      <c r="H631" s="2">
        <v>0.39</v>
      </c>
      <c r="I631" s="2" t="str" cm="1">
        <f t="array" ref="I631">_xlfn.IFS(Table1[[#This Row],[Discount]]&lt;=0.2,"Low",Table1[[#This Row],[Discount]]&lt;=0.4,"Medium",Table1[[#This Row],[Discount]]&gt;0.4,"High")</f>
        <v>Medium</v>
      </c>
      <c r="J631" s="2">
        <f>Table1[[#This Row],[Original Price]]*(1-Table1[[#This Row],[Discount]])</f>
        <v>291.58</v>
      </c>
      <c r="K631">
        <f>VLOOKUP(B631,customers!$A$2:$D$101,2,0)</f>
        <v>27</v>
      </c>
      <c r="L631" t="str" cm="1">
        <f t="array" ref="L631">_xlfn.IFS(Table1[[#This Row],[Age]]&lt;=12,"Kids",Table1[[#This Row],[Age]]&lt;=19,"Teenage",Table1[[#This Row],[Age]]&lt;=29,"Young Adult",Table1[[#This Row],[Age]]&lt;=45,"Adult",Table1[[#This Row],[Age]]&gt;=46,"Senior")</f>
        <v>Young Adult</v>
      </c>
      <c r="M631" t="str">
        <f>VLOOKUP(B631,customers!A$2:D$101,3,0)</f>
        <v>Ahmedabad</v>
      </c>
      <c r="N631" t="str">
        <f>VLOOKUP(B631,customers!$A$2:$D$101,4,0)</f>
        <v>Gujrat</v>
      </c>
      <c r="O631" t="str">
        <f>VLOOKUP(C631,'products '!$A$2:$H$3072,2,0)</f>
        <v>Men</v>
      </c>
      <c r="P631" t="str">
        <f>VLOOKUP(C631,'products '!$A$2:$H$3072,3,0)</f>
        <v>Bottomwear</v>
      </c>
      <c r="Q631" t="str">
        <f>VLOOKUP(C631,'products '!$A$2:$H$3072,4,0)</f>
        <v>Jeans</v>
      </c>
      <c r="R631" t="str">
        <f>VLOOKUP(C631,'products '!$A$2:$H$3072,5,0)</f>
        <v>Roadster</v>
      </c>
      <c r="S631">
        <f>VLOOKUP(C631,'products '!$A$2:$H$3072,6,0)</f>
        <v>36</v>
      </c>
      <c r="T631" t="str">
        <f>VLOOKUP(C631,'products '!$A$2:$H$3072,7,0)</f>
        <v>Grey</v>
      </c>
      <c r="U631">
        <f>VLOOKUP(C631,'products '!$A$2:$H$3072,8,0)</f>
        <v>5</v>
      </c>
    </row>
    <row r="632" spans="1:21" x14ac:dyDescent="0.3">
      <c r="A632" t="s">
        <v>4049</v>
      </c>
      <c r="B632" t="s">
        <v>3300</v>
      </c>
      <c r="C632" t="s">
        <v>2738</v>
      </c>
      <c r="D632" s="1">
        <f t="shared" ca="1" si="9"/>
        <v>44809</v>
      </c>
      <c r="E632" s="1" t="str">
        <f ca="1">TEXT(Table1[[#This Row],[Date]],"mmm")</f>
        <v>Sep</v>
      </c>
      <c r="F632" s="1" t="str">
        <f ca="1">TEXT(Table1[[#This Row],[Date]],"yyyy")</f>
        <v>2022</v>
      </c>
      <c r="G632" s="2">
        <v>1264</v>
      </c>
      <c r="H632" s="2">
        <v>0.3</v>
      </c>
      <c r="I632" s="2" t="str" cm="1">
        <f t="array" ref="I632">_xlfn.IFS(Table1[[#This Row],[Discount]]&lt;=0.2,"Low",Table1[[#This Row],[Discount]]&lt;=0.4,"Medium",Table1[[#This Row],[Discount]]&gt;0.4,"High")</f>
        <v>Medium</v>
      </c>
      <c r="J632" s="2">
        <f>Table1[[#This Row],[Original Price]]*(1-Table1[[#This Row],[Discount]])</f>
        <v>884.8</v>
      </c>
      <c r="K632">
        <f>VLOOKUP(B632,customers!$A$2:$D$101,2,0)</f>
        <v>29</v>
      </c>
      <c r="L632" t="str" cm="1">
        <f t="array" ref="L632">_xlfn.IFS(Table1[[#This Row],[Age]]&lt;=12,"Kids",Table1[[#This Row],[Age]]&lt;=19,"Teenage",Table1[[#This Row],[Age]]&lt;=29,"Young Adult",Table1[[#This Row],[Age]]&lt;=45,"Adult",Table1[[#This Row],[Age]]&gt;=46,"Senior")</f>
        <v>Young Adult</v>
      </c>
      <c r="M632" t="str">
        <f>VLOOKUP(B632,customers!A$2:D$101,3,0)</f>
        <v>Ahmedabad</v>
      </c>
      <c r="N632" t="str">
        <f>VLOOKUP(B632,customers!$A$2:$D$101,4,0)</f>
        <v>Gujrat</v>
      </c>
      <c r="O632" t="str">
        <f>VLOOKUP(C632,'products '!$A$2:$H$3072,2,0)</f>
        <v>Men</v>
      </c>
      <c r="P632" t="str">
        <f>VLOOKUP(C632,'products '!$A$2:$H$3072,3,0)</f>
        <v>Bottomwear</v>
      </c>
      <c r="Q632" t="str">
        <f>VLOOKUP(C632,'products '!$A$2:$H$3072,4,0)</f>
        <v>Jeans</v>
      </c>
      <c r="R632" t="str">
        <f>VLOOKUP(C632,'products '!$A$2:$H$3072,5,0)</f>
        <v>Roadster</v>
      </c>
      <c r="S632">
        <f>VLOOKUP(C632,'products '!$A$2:$H$3072,6,0)</f>
        <v>36</v>
      </c>
      <c r="T632" t="str">
        <f>VLOOKUP(C632,'products '!$A$2:$H$3072,7,0)</f>
        <v>Grey</v>
      </c>
      <c r="U632">
        <f>VLOOKUP(C632,'products '!$A$2:$H$3072,8,0)</f>
        <v>5</v>
      </c>
    </row>
    <row r="633" spans="1:21" x14ac:dyDescent="0.3">
      <c r="A633" t="s">
        <v>4050</v>
      </c>
      <c r="B633" t="s">
        <v>3301</v>
      </c>
      <c r="C633" t="s">
        <v>2739</v>
      </c>
      <c r="D633" s="1">
        <f t="shared" ca="1" si="9"/>
        <v>44932</v>
      </c>
      <c r="E633" s="1" t="str">
        <f ca="1">TEXT(Table1[[#This Row],[Date]],"mmm")</f>
        <v>Jan</v>
      </c>
      <c r="F633" s="1" t="str">
        <f ca="1">TEXT(Table1[[#This Row],[Date]],"yyyy")</f>
        <v>2023</v>
      </c>
      <c r="G633" s="2">
        <v>458</v>
      </c>
      <c r="H633" s="2">
        <v>0.3</v>
      </c>
      <c r="I633" s="2" t="str" cm="1">
        <f t="array" ref="I633">_xlfn.IFS(Table1[[#This Row],[Discount]]&lt;=0.2,"Low",Table1[[#This Row],[Discount]]&lt;=0.4,"Medium",Table1[[#This Row],[Discount]]&gt;0.4,"High")</f>
        <v>Medium</v>
      </c>
      <c r="J633" s="2">
        <f>Table1[[#This Row],[Original Price]]*(1-Table1[[#This Row],[Discount]])</f>
        <v>320.59999999999997</v>
      </c>
      <c r="K633">
        <f>VLOOKUP(B633,customers!$A$2:$D$101,2,0)</f>
        <v>23</v>
      </c>
      <c r="L633" t="str" cm="1">
        <f t="array" ref="L633">_xlfn.IFS(Table1[[#This Row],[Age]]&lt;=12,"Kids",Table1[[#This Row],[Age]]&lt;=19,"Teenage",Table1[[#This Row],[Age]]&lt;=29,"Young Adult",Table1[[#This Row],[Age]]&lt;=45,"Adult",Table1[[#This Row],[Age]]&gt;=46,"Senior")</f>
        <v>Young Adult</v>
      </c>
      <c r="M633" t="str">
        <f>VLOOKUP(B633,customers!A$2:D$101,3,0)</f>
        <v>Ahmedabad</v>
      </c>
      <c r="N633" t="str">
        <f>VLOOKUP(B633,customers!$A$2:$D$101,4,0)</f>
        <v>Gujrat</v>
      </c>
      <c r="O633" t="str">
        <f>VLOOKUP(C633,'products '!$A$2:$H$3072,2,0)</f>
        <v>Men</v>
      </c>
      <c r="P633" t="str">
        <f>VLOOKUP(C633,'products '!$A$2:$H$3072,3,0)</f>
        <v>Bottomwear</v>
      </c>
      <c r="Q633" t="str">
        <f>VLOOKUP(C633,'products '!$A$2:$H$3072,4,0)</f>
        <v>Jeans</v>
      </c>
      <c r="R633" t="str">
        <f>VLOOKUP(C633,'products '!$A$2:$H$3072,5,0)</f>
        <v>Roadster</v>
      </c>
      <c r="S633">
        <f>VLOOKUP(C633,'products '!$A$2:$H$3072,6,0)</f>
        <v>36</v>
      </c>
      <c r="T633" t="str">
        <f>VLOOKUP(C633,'products '!$A$2:$H$3072,7,0)</f>
        <v>Grey</v>
      </c>
      <c r="U633">
        <f>VLOOKUP(C633,'products '!$A$2:$H$3072,8,0)</f>
        <v>3</v>
      </c>
    </row>
    <row r="634" spans="1:21" x14ac:dyDescent="0.3">
      <c r="A634" t="s">
        <v>4051</v>
      </c>
      <c r="B634" t="s">
        <v>3302</v>
      </c>
      <c r="C634" t="s">
        <v>2740</v>
      </c>
      <c r="D634" s="1">
        <f t="shared" ca="1" si="9"/>
        <v>44959</v>
      </c>
      <c r="E634" s="1" t="str">
        <f ca="1">TEXT(Table1[[#This Row],[Date]],"mmm")</f>
        <v>Feb</v>
      </c>
      <c r="F634" s="1" t="str">
        <f ca="1">TEXT(Table1[[#This Row],[Date]],"yyyy")</f>
        <v>2023</v>
      </c>
      <c r="G634" s="2">
        <v>899</v>
      </c>
      <c r="H634" s="2">
        <v>0.3</v>
      </c>
      <c r="I634" s="2" t="str" cm="1">
        <f t="array" ref="I634">_xlfn.IFS(Table1[[#This Row],[Discount]]&lt;=0.2,"Low",Table1[[#This Row],[Discount]]&lt;=0.4,"Medium",Table1[[#This Row],[Discount]]&gt;0.4,"High")</f>
        <v>Medium</v>
      </c>
      <c r="J634" s="2">
        <f>Table1[[#This Row],[Original Price]]*(1-Table1[[#This Row],[Discount]])</f>
        <v>629.29999999999995</v>
      </c>
      <c r="K634">
        <f>VLOOKUP(B634,customers!$A$2:$D$101,2,0)</f>
        <v>25</v>
      </c>
      <c r="L634" t="str" cm="1">
        <f t="array" ref="L634">_xlfn.IFS(Table1[[#This Row],[Age]]&lt;=12,"Kids",Table1[[#This Row],[Age]]&lt;=19,"Teenage",Table1[[#This Row],[Age]]&lt;=29,"Young Adult",Table1[[#This Row],[Age]]&lt;=45,"Adult",Table1[[#This Row],[Age]]&gt;=46,"Senior")</f>
        <v>Young Adult</v>
      </c>
      <c r="M634" t="str">
        <f>VLOOKUP(B634,customers!A$2:D$101,3,0)</f>
        <v>Ahmedabad</v>
      </c>
      <c r="N634" t="str">
        <f>VLOOKUP(B634,customers!$A$2:$D$101,4,0)</f>
        <v>Gujrat</v>
      </c>
      <c r="O634" t="str">
        <f>VLOOKUP(C634,'products '!$A$2:$H$3072,2,0)</f>
        <v>Men</v>
      </c>
      <c r="P634" t="str">
        <f>VLOOKUP(C634,'products '!$A$2:$H$3072,3,0)</f>
        <v>Bottomwear</v>
      </c>
      <c r="Q634" t="str">
        <f>VLOOKUP(C634,'products '!$A$2:$H$3072,4,0)</f>
        <v>Jeans</v>
      </c>
      <c r="R634" t="str">
        <f>VLOOKUP(C634,'products '!$A$2:$H$3072,5,0)</f>
        <v>Roadster</v>
      </c>
      <c r="S634">
        <f>VLOOKUP(C634,'products '!$A$2:$H$3072,6,0)</f>
        <v>32</v>
      </c>
      <c r="T634" t="str">
        <f>VLOOKUP(C634,'products '!$A$2:$H$3072,7,0)</f>
        <v>Blue</v>
      </c>
      <c r="U634">
        <f>VLOOKUP(C634,'products '!$A$2:$H$3072,8,0)</f>
        <v>5</v>
      </c>
    </row>
    <row r="635" spans="1:21" x14ac:dyDescent="0.3">
      <c r="A635" t="s">
        <v>4052</v>
      </c>
      <c r="B635" t="s">
        <v>3303</v>
      </c>
      <c r="C635" t="s">
        <v>2741</v>
      </c>
      <c r="D635" s="1">
        <f t="shared" ca="1" si="9"/>
        <v>44801</v>
      </c>
      <c r="E635" s="1" t="str">
        <f ca="1">TEXT(Table1[[#This Row],[Date]],"mmm")</f>
        <v>Aug</v>
      </c>
      <c r="F635" s="1" t="str">
        <f ca="1">TEXT(Table1[[#This Row],[Date]],"yyyy")</f>
        <v>2022</v>
      </c>
      <c r="G635" s="2">
        <v>859</v>
      </c>
      <c r="H635" s="2">
        <v>0.3</v>
      </c>
      <c r="I635" s="2" t="str" cm="1">
        <f t="array" ref="I635">_xlfn.IFS(Table1[[#This Row],[Discount]]&lt;=0.2,"Low",Table1[[#This Row],[Discount]]&lt;=0.4,"Medium",Table1[[#This Row],[Discount]]&gt;0.4,"High")</f>
        <v>Medium</v>
      </c>
      <c r="J635" s="2">
        <f>Table1[[#This Row],[Original Price]]*(1-Table1[[#This Row],[Discount]])</f>
        <v>601.29999999999995</v>
      </c>
      <c r="K635">
        <f>VLOOKUP(B635,customers!$A$2:$D$101,2,0)</f>
        <v>24</v>
      </c>
      <c r="L635" t="str" cm="1">
        <f t="array" ref="L635">_xlfn.IFS(Table1[[#This Row],[Age]]&lt;=12,"Kids",Table1[[#This Row],[Age]]&lt;=19,"Teenage",Table1[[#This Row],[Age]]&lt;=29,"Young Adult",Table1[[#This Row],[Age]]&lt;=45,"Adult",Table1[[#This Row],[Age]]&gt;=46,"Senior")</f>
        <v>Young Adult</v>
      </c>
      <c r="M635" t="str">
        <f>VLOOKUP(B635,customers!A$2:D$101,3,0)</f>
        <v>Ahmedabad</v>
      </c>
      <c r="N635" t="str">
        <f>VLOOKUP(B635,customers!$A$2:$D$101,4,0)</f>
        <v>Gujrat</v>
      </c>
      <c r="O635" t="str">
        <f>VLOOKUP(C635,'products '!$A$2:$H$3072,2,0)</f>
        <v>Men</v>
      </c>
      <c r="P635" t="str">
        <f>VLOOKUP(C635,'products '!$A$2:$H$3072,3,0)</f>
        <v>Bottomwear</v>
      </c>
      <c r="Q635" t="str">
        <f>VLOOKUP(C635,'products '!$A$2:$H$3072,4,0)</f>
        <v>Jeans</v>
      </c>
      <c r="R635" t="str">
        <f>VLOOKUP(C635,'products '!$A$2:$H$3072,5,0)</f>
        <v>Roadster</v>
      </c>
      <c r="S635">
        <f>VLOOKUP(C635,'products '!$A$2:$H$3072,6,0)</f>
        <v>32</v>
      </c>
      <c r="T635" t="str">
        <f>VLOOKUP(C635,'products '!$A$2:$H$3072,7,0)</f>
        <v>Blue</v>
      </c>
      <c r="U635">
        <f>VLOOKUP(C635,'products '!$A$2:$H$3072,8,0)</f>
        <v>5</v>
      </c>
    </row>
    <row r="636" spans="1:21" x14ac:dyDescent="0.3">
      <c r="A636" t="s">
        <v>4053</v>
      </c>
      <c r="B636" t="s">
        <v>3304</v>
      </c>
      <c r="C636" t="s">
        <v>2742</v>
      </c>
      <c r="D636" s="1">
        <f t="shared" ca="1" si="9"/>
        <v>44457</v>
      </c>
      <c r="E636" s="1" t="str">
        <f ca="1">TEXT(Table1[[#This Row],[Date]],"mmm")</f>
        <v>Sep</v>
      </c>
      <c r="F636" s="1" t="str">
        <f ca="1">TEXT(Table1[[#This Row],[Date]],"yyyy")</f>
        <v>2021</v>
      </c>
      <c r="G636" s="2">
        <v>758</v>
      </c>
      <c r="H636" s="2">
        <v>0.3</v>
      </c>
      <c r="I636" s="2" t="str" cm="1">
        <f t="array" ref="I636">_xlfn.IFS(Table1[[#This Row],[Discount]]&lt;=0.2,"Low",Table1[[#This Row],[Discount]]&lt;=0.4,"Medium",Table1[[#This Row],[Discount]]&gt;0.4,"High")</f>
        <v>Medium</v>
      </c>
      <c r="J636" s="2">
        <f>Table1[[#This Row],[Original Price]]*(1-Table1[[#This Row],[Discount]])</f>
        <v>530.6</v>
      </c>
      <c r="K636">
        <f>VLOOKUP(B636,customers!$A$2:$D$101,2,0)</f>
        <v>15</v>
      </c>
      <c r="L636" t="str" cm="1">
        <f t="array" ref="L636">_xlfn.IFS(Table1[[#This Row],[Age]]&lt;=12,"Kids",Table1[[#This Row],[Age]]&lt;=19,"Teenage",Table1[[#This Row],[Age]]&lt;=29,"Young Adult",Table1[[#This Row],[Age]]&lt;=45,"Adult",Table1[[#This Row],[Age]]&gt;=46,"Senior")</f>
        <v>Teenage</v>
      </c>
      <c r="M636" t="str">
        <f>VLOOKUP(B636,customers!A$2:D$101,3,0)</f>
        <v>Ahmedabad</v>
      </c>
      <c r="N636" t="str">
        <f>VLOOKUP(B636,customers!$A$2:$D$101,4,0)</f>
        <v>Gujrat</v>
      </c>
      <c r="O636" t="str">
        <f>VLOOKUP(C636,'products '!$A$2:$H$3072,2,0)</f>
        <v>Men</v>
      </c>
      <c r="P636" t="str">
        <f>VLOOKUP(C636,'products '!$A$2:$H$3072,3,0)</f>
        <v>Bottomwear</v>
      </c>
      <c r="Q636" t="str">
        <f>VLOOKUP(C636,'products '!$A$2:$H$3072,4,0)</f>
        <v>Jeans</v>
      </c>
      <c r="R636" t="str">
        <f>VLOOKUP(C636,'products '!$A$2:$H$3072,5,0)</f>
        <v>Roadster</v>
      </c>
      <c r="S636">
        <f>VLOOKUP(C636,'products '!$A$2:$H$3072,6,0)</f>
        <v>32</v>
      </c>
      <c r="T636" t="str">
        <f>VLOOKUP(C636,'products '!$A$2:$H$3072,7,0)</f>
        <v>Blue</v>
      </c>
      <c r="U636">
        <f>VLOOKUP(C636,'products '!$A$2:$H$3072,8,0)</f>
        <v>4</v>
      </c>
    </row>
    <row r="637" spans="1:21" x14ac:dyDescent="0.3">
      <c r="A637" t="s">
        <v>4054</v>
      </c>
      <c r="B637" t="s">
        <v>3305</v>
      </c>
      <c r="C637" t="s">
        <v>2743</v>
      </c>
      <c r="D637" s="1">
        <f t="shared" ca="1" si="9"/>
        <v>44703</v>
      </c>
      <c r="E637" s="1" t="str">
        <f ca="1">TEXT(Table1[[#This Row],[Date]],"mmm")</f>
        <v>May</v>
      </c>
      <c r="F637" s="1" t="str">
        <f ca="1">TEXT(Table1[[#This Row],[Date]],"yyyy")</f>
        <v>2022</v>
      </c>
      <c r="G637" s="2">
        <v>2354</v>
      </c>
      <c r="H637" s="2">
        <v>0.3</v>
      </c>
      <c r="I637" s="2" t="str" cm="1">
        <f t="array" ref="I637">_xlfn.IFS(Table1[[#This Row],[Discount]]&lt;=0.2,"Low",Table1[[#This Row],[Discount]]&lt;=0.4,"Medium",Table1[[#This Row],[Discount]]&gt;0.4,"High")</f>
        <v>Medium</v>
      </c>
      <c r="J637" s="2">
        <f>Table1[[#This Row],[Original Price]]*(1-Table1[[#This Row],[Discount]])</f>
        <v>1647.8</v>
      </c>
      <c r="K637">
        <f>VLOOKUP(B637,customers!$A$2:$D$101,2,0)</f>
        <v>19</v>
      </c>
      <c r="L637" t="str" cm="1">
        <f t="array" ref="L637">_xlfn.IFS(Table1[[#This Row],[Age]]&lt;=12,"Kids",Table1[[#This Row],[Age]]&lt;=19,"Teenage",Table1[[#This Row],[Age]]&lt;=29,"Young Adult",Table1[[#This Row],[Age]]&lt;=45,"Adult",Table1[[#This Row],[Age]]&gt;=46,"Senior")</f>
        <v>Teenage</v>
      </c>
      <c r="M637" t="str">
        <f>VLOOKUP(B637,customers!A$2:D$101,3,0)</f>
        <v>Vadodara</v>
      </c>
      <c r="N637" t="str">
        <f>VLOOKUP(B637,customers!$A$2:$D$101,4,0)</f>
        <v>Gujrat</v>
      </c>
      <c r="O637" t="str">
        <f>VLOOKUP(C637,'products '!$A$2:$H$3072,2,0)</f>
        <v>Men</v>
      </c>
      <c r="P637" t="str">
        <f>VLOOKUP(C637,'products '!$A$2:$H$3072,3,0)</f>
        <v>Bottomwear</v>
      </c>
      <c r="Q637" t="str">
        <f>VLOOKUP(C637,'products '!$A$2:$H$3072,4,0)</f>
        <v>Jeans</v>
      </c>
      <c r="R637" t="str">
        <f>VLOOKUP(C637,'products '!$A$2:$H$3072,5,0)</f>
        <v>Roadster</v>
      </c>
      <c r="S637">
        <f>VLOOKUP(C637,'products '!$A$2:$H$3072,6,0)</f>
        <v>32</v>
      </c>
      <c r="T637" t="str">
        <f>VLOOKUP(C637,'products '!$A$2:$H$3072,7,0)</f>
        <v>Navy Blue</v>
      </c>
      <c r="U637">
        <f>VLOOKUP(C637,'products '!$A$2:$H$3072,8,0)</f>
        <v>3</v>
      </c>
    </row>
    <row r="638" spans="1:21" x14ac:dyDescent="0.3">
      <c r="A638" t="s">
        <v>4055</v>
      </c>
      <c r="B638" t="s">
        <v>3306</v>
      </c>
      <c r="C638" t="s">
        <v>2744</v>
      </c>
      <c r="D638" s="1">
        <f t="shared" ca="1" si="9"/>
        <v>44444</v>
      </c>
      <c r="E638" s="1" t="str">
        <f ca="1">TEXT(Table1[[#This Row],[Date]],"mmm")</f>
        <v>Sep</v>
      </c>
      <c r="F638" s="1" t="str">
        <f ca="1">TEXT(Table1[[#This Row],[Date]],"yyyy")</f>
        <v>2021</v>
      </c>
      <c r="G638" s="2">
        <v>2344</v>
      </c>
      <c r="H638" s="2">
        <v>0.3</v>
      </c>
      <c r="I638" s="2" t="str" cm="1">
        <f t="array" ref="I638">_xlfn.IFS(Table1[[#This Row],[Discount]]&lt;=0.2,"Low",Table1[[#This Row],[Discount]]&lt;=0.4,"Medium",Table1[[#This Row],[Discount]]&gt;0.4,"High")</f>
        <v>Medium</v>
      </c>
      <c r="J638" s="2">
        <f>Table1[[#This Row],[Original Price]]*(1-Table1[[#This Row],[Discount]])</f>
        <v>1640.8</v>
      </c>
      <c r="K638">
        <f>VLOOKUP(B638,customers!$A$2:$D$101,2,0)</f>
        <v>19</v>
      </c>
      <c r="L638" t="str" cm="1">
        <f t="array" ref="L638">_xlfn.IFS(Table1[[#This Row],[Age]]&lt;=12,"Kids",Table1[[#This Row],[Age]]&lt;=19,"Teenage",Table1[[#This Row],[Age]]&lt;=29,"Young Adult",Table1[[#This Row],[Age]]&lt;=45,"Adult",Table1[[#This Row],[Age]]&gt;=46,"Senior")</f>
        <v>Teenage</v>
      </c>
      <c r="M638" t="str">
        <f>VLOOKUP(B638,customers!A$2:D$101,3,0)</f>
        <v>Vadodara</v>
      </c>
      <c r="N638" t="str">
        <f>VLOOKUP(B638,customers!$A$2:$D$101,4,0)</f>
        <v>Gujrat</v>
      </c>
      <c r="O638" t="str">
        <f>VLOOKUP(C638,'products '!$A$2:$H$3072,2,0)</f>
        <v>Men</v>
      </c>
      <c r="P638" t="str">
        <f>VLOOKUP(C638,'products '!$A$2:$H$3072,3,0)</f>
        <v>Bottomwear</v>
      </c>
      <c r="Q638" t="str">
        <f>VLOOKUP(C638,'products '!$A$2:$H$3072,4,0)</f>
        <v>Jeans</v>
      </c>
      <c r="R638" t="str">
        <f>VLOOKUP(C638,'products '!$A$2:$H$3072,5,0)</f>
        <v>Roadster</v>
      </c>
      <c r="S638">
        <f>VLOOKUP(C638,'products '!$A$2:$H$3072,6,0)</f>
        <v>32</v>
      </c>
      <c r="T638" t="str">
        <f>VLOOKUP(C638,'products '!$A$2:$H$3072,7,0)</f>
        <v>Navy Blue</v>
      </c>
      <c r="U638">
        <f>VLOOKUP(C638,'products '!$A$2:$H$3072,8,0)</f>
        <v>3</v>
      </c>
    </row>
    <row r="639" spans="1:21" x14ac:dyDescent="0.3">
      <c r="A639" t="s">
        <v>4056</v>
      </c>
      <c r="B639" t="s">
        <v>3307</v>
      </c>
      <c r="C639" t="s">
        <v>2745</v>
      </c>
      <c r="D639" s="1">
        <f t="shared" ca="1" si="9"/>
        <v>44614</v>
      </c>
      <c r="E639" s="1" t="str">
        <f ca="1">TEXT(Table1[[#This Row],[Date]],"mmm")</f>
        <v>Feb</v>
      </c>
      <c r="F639" s="1" t="str">
        <f ca="1">TEXT(Table1[[#This Row],[Date]],"yyyy")</f>
        <v>2022</v>
      </c>
      <c r="G639" s="2">
        <v>2453</v>
      </c>
      <c r="H639" s="2">
        <v>0.3</v>
      </c>
      <c r="I639" s="2" t="str" cm="1">
        <f t="array" ref="I639">_xlfn.IFS(Table1[[#This Row],[Discount]]&lt;=0.2,"Low",Table1[[#This Row],[Discount]]&lt;=0.4,"Medium",Table1[[#This Row],[Discount]]&gt;0.4,"High")</f>
        <v>Medium</v>
      </c>
      <c r="J639" s="2">
        <f>Table1[[#This Row],[Original Price]]*(1-Table1[[#This Row],[Discount]])</f>
        <v>1717.1</v>
      </c>
      <c r="K639">
        <f>VLOOKUP(B639,customers!$A$2:$D$101,2,0)</f>
        <v>19</v>
      </c>
      <c r="L639" t="str" cm="1">
        <f t="array" ref="L639">_xlfn.IFS(Table1[[#This Row],[Age]]&lt;=12,"Kids",Table1[[#This Row],[Age]]&lt;=19,"Teenage",Table1[[#This Row],[Age]]&lt;=29,"Young Adult",Table1[[#This Row],[Age]]&lt;=45,"Adult",Table1[[#This Row],[Age]]&gt;=46,"Senior")</f>
        <v>Teenage</v>
      </c>
      <c r="M639" t="str">
        <f>VLOOKUP(B639,customers!A$2:D$101,3,0)</f>
        <v>Vadodara</v>
      </c>
      <c r="N639" t="str">
        <f>VLOOKUP(B639,customers!$A$2:$D$101,4,0)</f>
        <v>Gujrat</v>
      </c>
      <c r="O639" t="str">
        <f>VLOOKUP(C639,'products '!$A$2:$H$3072,2,0)</f>
        <v>Men</v>
      </c>
      <c r="P639" t="str">
        <f>VLOOKUP(C639,'products '!$A$2:$H$3072,3,0)</f>
        <v>Bottomwear</v>
      </c>
      <c r="Q639" t="str">
        <f>VLOOKUP(C639,'products '!$A$2:$H$3072,4,0)</f>
        <v>Jeans</v>
      </c>
      <c r="R639" t="str">
        <f>VLOOKUP(C639,'products '!$A$2:$H$3072,5,0)</f>
        <v>Roadster</v>
      </c>
      <c r="S639">
        <f>VLOOKUP(C639,'products '!$A$2:$H$3072,6,0)</f>
        <v>32</v>
      </c>
      <c r="T639" t="str">
        <f>VLOOKUP(C639,'products '!$A$2:$H$3072,7,0)</f>
        <v>Navy Blue</v>
      </c>
      <c r="U639">
        <f>VLOOKUP(C639,'products '!$A$2:$H$3072,8,0)</f>
        <v>3</v>
      </c>
    </row>
    <row r="640" spans="1:21" x14ac:dyDescent="0.3">
      <c r="A640" t="s">
        <v>4057</v>
      </c>
      <c r="B640" t="s">
        <v>3308</v>
      </c>
      <c r="C640" t="s">
        <v>2746</v>
      </c>
      <c r="D640" s="1">
        <f t="shared" ca="1" si="9"/>
        <v>44198</v>
      </c>
      <c r="E640" s="1" t="str">
        <f ca="1">TEXT(Table1[[#This Row],[Date]],"mmm")</f>
        <v>Jan</v>
      </c>
      <c r="F640" s="1" t="str">
        <f ca="1">TEXT(Table1[[#This Row],[Date]],"yyyy")</f>
        <v>2021</v>
      </c>
      <c r="G640" s="2">
        <v>2154</v>
      </c>
      <c r="H640" s="2">
        <v>0.3</v>
      </c>
      <c r="I640" s="2" t="str" cm="1">
        <f t="array" ref="I640">_xlfn.IFS(Table1[[#This Row],[Discount]]&lt;=0.2,"Low",Table1[[#This Row],[Discount]]&lt;=0.4,"Medium",Table1[[#This Row],[Discount]]&gt;0.4,"High")</f>
        <v>Medium</v>
      </c>
      <c r="J640" s="2">
        <f>Table1[[#This Row],[Original Price]]*(1-Table1[[#This Row],[Discount]])</f>
        <v>1507.8</v>
      </c>
      <c r="K640">
        <f>VLOOKUP(B640,customers!$A$2:$D$101,2,0)</f>
        <v>22</v>
      </c>
      <c r="L640" t="str" cm="1">
        <f t="array" ref="L640">_xlfn.IFS(Table1[[#This Row],[Age]]&lt;=12,"Kids",Table1[[#This Row],[Age]]&lt;=19,"Teenage",Table1[[#This Row],[Age]]&lt;=29,"Young Adult",Table1[[#This Row],[Age]]&lt;=45,"Adult",Table1[[#This Row],[Age]]&gt;=46,"Senior")</f>
        <v>Young Adult</v>
      </c>
      <c r="M640" t="str">
        <f>VLOOKUP(B640,customers!A$2:D$101,3,0)</f>
        <v>Vadodara</v>
      </c>
      <c r="N640" t="str">
        <f>VLOOKUP(B640,customers!$A$2:$D$101,4,0)</f>
        <v>Gujrat</v>
      </c>
      <c r="O640" t="str">
        <f>VLOOKUP(C640,'products '!$A$2:$H$3072,2,0)</f>
        <v>Men</v>
      </c>
      <c r="P640" t="str">
        <f>VLOOKUP(C640,'products '!$A$2:$H$3072,3,0)</f>
        <v>Bottomwear</v>
      </c>
      <c r="Q640" t="str">
        <f>VLOOKUP(C640,'products '!$A$2:$H$3072,4,0)</f>
        <v>Jeans</v>
      </c>
      <c r="R640" t="str">
        <f>VLOOKUP(C640,'products '!$A$2:$H$3072,5,0)</f>
        <v>Roadster</v>
      </c>
      <c r="S640">
        <f>VLOOKUP(C640,'products '!$A$2:$H$3072,6,0)</f>
        <v>32</v>
      </c>
      <c r="T640" t="str">
        <f>VLOOKUP(C640,'products '!$A$2:$H$3072,7,0)</f>
        <v>Navy Blue</v>
      </c>
      <c r="U640">
        <f>VLOOKUP(C640,'products '!$A$2:$H$3072,8,0)</f>
        <v>5</v>
      </c>
    </row>
    <row r="641" spans="1:21" x14ac:dyDescent="0.3">
      <c r="A641" t="s">
        <v>4058</v>
      </c>
      <c r="B641" t="s">
        <v>3309</v>
      </c>
      <c r="C641" t="s">
        <v>2747</v>
      </c>
      <c r="D641" s="1">
        <f t="shared" ca="1" si="9"/>
        <v>44870</v>
      </c>
      <c r="E641" s="1" t="str">
        <f ca="1">TEXT(Table1[[#This Row],[Date]],"mmm")</f>
        <v>Nov</v>
      </c>
      <c r="F641" s="1" t="str">
        <f ca="1">TEXT(Table1[[#This Row],[Date]],"yyyy")</f>
        <v>2022</v>
      </c>
      <c r="G641" s="2">
        <v>896</v>
      </c>
      <c r="H641" s="2">
        <v>0.3</v>
      </c>
      <c r="I641" s="2" t="str" cm="1">
        <f t="array" ref="I641">_xlfn.IFS(Table1[[#This Row],[Discount]]&lt;=0.2,"Low",Table1[[#This Row],[Discount]]&lt;=0.4,"Medium",Table1[[#This Row],[Discount]]&gt;0.4,"High")</f>
        <v>Medium</v>
      </c>
      <c r="J641" s="2">
        <f>Table1[[#This Row],[Original Price]]*(1-Table1[[#This Row],[Discount]])</f>
        <v>627.19999999999993</v>
      </c>
      <c r="K641">
        <f>VLOOKUP(B641,customers!$A$2:$D$101,2,0)</f>
        <v>22</v>
      </c>
      <c r="L641" t="str" cm="1">
        <f t="array" ref="L641">_xlfn.IFS(Table1[[#This Row],[Age]]&lt;=12,"Kids",Table1[[#This Row],[Age]]&lt;=19,"Teenage",Table1[[#This Row],[Age]]&lt;=29,"Young Adult",Table1[[#This Row],[Age]]&lt;=45,"Adult",Table1[[#This Row],[Age]]&gt;=46,"Senior")</f>
        <v>Young Adult</v>
      </c>
      <c r="M641" t="str">
        <f>VLOOKUP(B641,customers!A$2:D$101,3,0)</f>
        <v>Vadodara</v>
      </c>
      <c r="N641" t="str">
        <f>VLOOKUP(B641,customers!$A$2:$D$101,4,0)</f>
        <v>Gujrat</v>
      </c>
      <c r="O641" t="str">
        <f>VLOOKUP(C641,'products '!$A$2:$H$3072,2,0)</f>
        <v>Men</v>
      </c>
      <c r="P641" t="str">
        <f>VLOOKUP(C641,'products '!$A$2:$H$3072,3,0)</f>
        <v>Bottomwear</v>
      </c>
      <c r="Q641" t="str">
        <f>VLOOKUP(C641,'products '!$A$2:$H$3072,4,0)</f>
        <v>Jeans</v>
      </c>
      <c r="R641" t="str">
        <f>VLOOKUP(C641,'products '!$A$2:$H$3072,5,0)</f>
        <v>Roadster</v>
      </c>
      <c r="S641">
        <f>VLOOKUP(C641,'products '!$A$2:$H$3072,6,0)</f>
        <v>32</v>
      </c>
      <c r="T641" t="str">
        <f>VLOOKUP(C641,'products '!$A$2:$H$3072,7,0)</f>
        <v>Grey</v>
      </c>
      <c r="U641">
        <f>VLOOKUP(C641,'products '!$A$2:$H$3072,8,0)</f>
        <v>4</v>
      </c>
    </row>
    <row r="642" spans="1:21" x14ac:dyDescent="0.3">
      <c r="A642" t="s">
        <v>4059</v>
      </c>
      <c r="B642" t="s">
        <v>3310</v>
      </c>
      <c r="C642" t="s">
        <v>2748</v>
      </c>
      <c r="D642" s="1">
        <f t="shared" ca="1" si="9"/>
        <v>44534</v>
      </c>
      <c r="E642" s="1" t="str">
        <f ca="1">TEXT(Table1[[#This Row],[Date]],"mmm")</f>
        <v>Dec</v>
      </c>
      <c r="F642" s="1" t="str">
        <f ca="1">TEXT(Table1[[#This Row],[Date]],"yyyy")</f>
        <v>2021</v>
      </c>
      <c r="G642" s="2">
        <v>756</v>
      </c>
      <c r="H642" s="2">
        <v>0.3</v>
      </c>
      <c r="I642" s="2" t="str" cm="1">
        <f t="array" ref="I642">_xlfn.IFS(Table1[[#This Row],[Discount]]&lt;=0.2,"Low",Table1[[#This Row],[Discount]]&lt;=0.4,"Medium",Table1[[#This Row],[Discount]]&gt;0.4,"High")</f>
        <v>Medium</v>
      </c>
      <c r="J642" s="2">
        <f>Table1[[#This Row],[Original Price]]*(1-Table1[[#This Row],[Discount]])</f>
        <v>529.19999999999993</v>
      </c>
      <c r="K642">
        <f>VLOOKUP(B642,customers!$A$2:$D$101,2,0)</f>
        <v>22</v>
      </c>
      <c r="L642" t="str" cm="1">
        <f t="array" ref="L642">_xlfn.IFS(Table1[[#This Row],[Age]]&lt;=12,"Kids",Table1[[#This Row],[Age]]&lt;=19,"Teenage",Table1[[#This Row],[Age]]&lt;=29,"Young Adult",Table1[[#This Row],[Age]]&lt;=45,"Adult",Table1[[#This Row],[Age]]&gt;=46,"Senior")</f>
        <v>Young Adult</v>
      </c>
      <c r="M642" t="str">
        <f>VLOOKUP(B642,customers!A$2:D$101,3,0)</f>
        <v>Surat</v>
      </c>
      <c r="N642" t="str">
        <f>VLOOKUP(B642,customers!$A$2:$D$101,4,0)</f>
        <v>Gujrat</v>
      </c>
      <c r="O642" t="str">
        <f>VLOOKUP(C642,'products '!$A$2:$H$3072,2,0)</f>
        <v>Men</v>
      </c>
      <c r="P642" t="str">
        <f>VLOOKUP(C642,'products '!$A$2:$H$3072,3,0)</f>
        <v>Bottomwear</v>
      </c>
      <c r="Q642" t="str">
        <f>VLOOKUP(C642,'products '!$A$2:$H$3072,4,0)</f>
        <v>Jeans</v>
      </c>
      <c r="R642" t="str">
        <f>VLOOKUP(C642,'products '!$A$2:$H$3072,5,0)</f>
        <v>Roadster</v>
      </c>
      <c r="S642">
        <f>VLOOKUP(C642,'products '!$A$2:$H$3072,6,0)</f>
        <v>32</v>
      </c>
      <c r="T642" t="str">
        <f>VLOOKUP(C642,'products '!$A$2:$H$3072,7,0)</f>
        <v>Grey</v>
      </c>
      <c r="U642">
        <f>VLOOKUP(C642,'products '!$A$2:$H$3072,8,0)</f>
        <v>4</v>
      </c>
    </row>
    <row r="643" spans="1:21" x14ac:dyDescent="0.3">
      <c r="A643" t="s">
        <v>4060</v>
      </c>
      <c r="B643" t="s">
        <v>3311</v>
      </c>
      <c r="C643" t="s">
        <v>2749</v>
      </c>
      <c r="D643" s="1">
        <f t="shared" ref="D643:D706" ca="1" si="10">RANDBETWEEN(DATE(2021,1,1),DATE(2023,3,31))</f>
        <v>44457</v>
      </c>
      <c r="E643" s="1" t="str">
        <f ca="1">TEXT(Table1[[#This Row],[Date]],"mmm")</f>
        <v>Sep</v>
      </c>
      <c r="F643" s="1" t="str">
        <f ca="1">TEXT(Table1[[#This Row],[Date]],"yyyy")</f>
        <v>2021</v>
      </c>
      <c r="G643" s="2">
        <v>236</v>
      </c>
      <c r="H643" s="2">
        <v>0.3</v>
      </c>
      <c r="I643" s="2" t="str" cm="1">
        <f t="array" ref="I643">_xlfn.IFS(Table1[[#This Row],[Discount]]&lt;=0.2,"Low",Table1[[#This Row],[Discount]]&lt;=0.4,"Medium",Table1[[#This Row],[Discount]]&gt;0.4,"High")</f>
        <v>Medium</v>
      </c>
      <c r="J643" s="2">
        <f>Table1[[#This Row],[Original Price]]*(1-Table1[[#This Row],[Discount]])</f>
        <v>165.2</v>
      </c>
      <c r="K643">
        <f>VLOOKUP(B643,customers!$A$2:$D$101,2,0)</f>
        <v>22</v>
      </c>
      <c r="L643" t="str" cm="1">
        <f t="array" ref="L643">_xlfn.IFS(Table1[[#This Row],[Age]]&lt;=12,"Kids",Table1[[#This Row],[Age]]&lt;=19,"Teenage",Table1[[#This Row],[Age]]&lt;=29,"Young Adult",Table1[[#This Row],[Age]]&lt;=45,"Adult",Table1[[#This Row],[Age]]&gt;=46,"Senior")</f>
        <v>Young Adult</v>
      </c>
      <c r="M643" t="str">
        <f>VLOOKUP(B643,customers!A$2:D$101,3,0)</f>
        <v>Surat</v>
      </c>
      <c r="N643" t="str">
        <f>VLOOKUP(B643,customers!$A$2:$D$101,4,0)</f>
        <v>Gujrat</v>
      </c>
      <c r="O643" t="str">
        <f>VLOOKUP(C643,'products '!$A$2:$H$3072,2,0)</f>
        <v>Men</v>
      </c>
      <c r="P643" t="str">
        <f>VLOOKUP(C643,'products '!$A$2:$H$3072,3,0)</f>
        <v>Bottomwear</v>
      </c>
      <c r="Q643" t="str">
        <f>VLOOKUP(C643,'products '!$A$2:$H$3072,4,0)</f>
        <v>Jeans</v>
      </c>
      <c r="R643" t="str">
        <f>VLOOKUP(C643,'products '!$A$2:$H$3072,5,0)</f>
        <v>Roadster</v>
      </c>
      <c r="S643">
        <f>VLOOKUP(C643,'products '!$A$2:$H$3072,6,0)</f>
        <v>32</v>
      </c>
      <c r="T643" t="str">
        <f>VLOOKUP(C643,'products '!$A$2:$H$3072,7,0)</f>
        <v>Grey</v>
      </c>
      <c r="U643">
        <f>VLOOKUP(C643,'products '!$A$2:$H$3072,8,0)</f>
        <v>5</v>
      </c>
    </row>
    <row r="644" spans="1:21" x14ac:dyDescent="0.3">
      <c r="A644" t="s">
        <v>4061</v>
      </c>
      <c r="B644" t="s">
        <v>3312</v>
      </c>
      <c r="C644" t="s">
        <v>2750</v>
      </c>
      <c r="D644" s="1">
        <f t="shared" ca="1" si="10"/>
        <v>44991</v>
      </c>
      <c r="E644" s="1" t="str">
        <f ca="1">TEXT(Table1[[#This Row],[Date]],"mmm")</f>
        <v>Mar</v>
      </c>
      <c r="F644" s="1" t="str">
        <f ca="1">TEXT(Table1[[#This Row],[Date]],"yyyy")</f>
        <v>2023</v>
      </c>
      <c r="G644" s="2">
        <v>475</v>
      </c>
      <c r="H644" s="2">
        <v>0.3</v>
      </c>
      <c r="I644" s="2" t="str" cm="1">
        <f t="array" ref="I644">_xlfn.IFS(Table1[[#This Row],[Discount]]&lt;=0.2,"Low",Table1[[#This Row],[Discount]]&lt;=0.4,"Medium",Table1[[#This Row],[Discount]]&gt;0.4,"High")</f>
        <v>Medium</v>
      </c>
      <c r="J644" s="2">
        <f>Table1[[#This Row],[Original Price]]*(1-Table1[[#This Row],[Discount]])</f>
        <v>332.5</v>
      </c>
      <c r="K644">
        <f>VLOOKUP(B644,customers!$A$2:$D$101,2,0)</f>
        <v>29</v>
      </c>
      <c r="L644" t="str" cm="1">
        <f t="array" ref="L644">_xlfn.IFS(Table1[[#This Row],[Age]]&lt;=12,"Kids",Table1[[#This Row],[Age]]&lt;=19,"Teenage",Table1[[#This Row],[Age]]&lt;=29,"Young Adult",Table1[[#This Row],[Age]]&lt;=45,"Adult",Table1[[#This Row],[Age]]&gt;=46,"Senior")</f>
        <v>Young Adult</v>
      </c>
      <c r="M644" t="str">
        <f>VLOOKUP(B644,customers!A$2:D$101,3,0)</f>
        <v>Surat</v>
      </c>
      <c r="N644" t="str">
        <f>VLOOKUP(B644,customers!$A$2:$D$101,4,0)</f>
        <v>Gujrat</v>
      </c>
      <c r="O644" t="str">
        <f>VLOOKUP(C644,'products '!$A$2:$H$3072,2,0)</f>
        <v>Men</v>
      </c>
      <c r="P644" t="str">
        <f>VLOOKUP(C644,'products '!$A$2:$H$3072,3,0)</f>
        <v>Bottomwear</v>
      </c>
      <c r="Q644" t="str">
        <f>VLOOKUP(C644,'products '!$A$2:$H$3072,4,0)</f>
        <v>Jeans</v>
      </c>
      <c r="R644" t="str">
        <f>VLOOKUP(C644,'products '!$A$2:$H$3072,5,0)</f>
        <v>Roadster</v>
      </c>
      <c r="S644">
        <f>VLOOKUP(C644,'products '!$A$2:$H$3072,6,0)</f>
        <v>32</v>
      </c>
      <c r="T644" t="str">
        <f>VLOOKUP(C644,'products '!$A$2:$H$3072,7,0)</f>
        <v>Grey</v>
      </c>
      <c r="U644">
        <f>VLOOKUP(C644,'products '!$A$2:$H$3072,8,0)</f>
        <v>4</v>
      </c>
    </row>
    <row r="645" spans="1:21" x14ac:dyDescent="0.3">
      <c r="A645" t="s">
        <v>4062</v>
      </c>
      <c r="B645" t="s">
        <v>3313</v>
      </c>
      <c r="C645" t="s">
        <v>2751</v>
      </c>
      <c r="D645" s="1">
        <f t="shared" ca="1" si="10"/>
        <v>44744</v>
      </c>
      <c r="E645" s="1" t="str">
        <f ca="1">TEXT(Table1[[#This Row],[Date]],"mmm")</f>
        <v>Jul</v>
      </c>
      <c r="F645" s="1" t="str">
        <f ca="1">TEXT(Table1[[#This Row],[Date]],"yyyy")</f>
        <v>2022</v>
      </c>
      <c r="G645" s="2">
        <v>589</v>
      </c>
      <c r="H645" s="2">
        <v>0.3</v>
      </c>
      <c r="I645" s="2" t="str" cm="1">
        <f t="array" ref="I645">_xlfn.IFS(Table1[[#This Row],[Discount]]&lt;=0.2,"Low",Table1[[#This Row],[Discount]]&lt;=0.4,"Medium",Table1[[#This Row],[Discount]]&gt;0.4,"High")</f>
        <v>Medium</v>
      </c>
      <c r="J645" s="2">
        <f>Table1[[#This Row],[Original Price]]*(1-Table1[[#This Row],[Discount]])</f>
        <v>412.29999999999995</v>
      </c>
      <c r="K645">
        <f>VLOOKUP(B645,customers!$A$2:$D$101,2,0)</f>
        <v>29</v>
      </c>
      <c r="L645" t="str" cm="1">
        <f t="array" ref="L645">_xlfn.IFS(Table1[[#This Row],[Age]]&lt;=12,"Kids",Table1[[#This Row],[Age]]&lt;=19,"Teenage",Table1[[#This Row],[Age]]&lt;=29,"Young Adult",Table1[[#This Row],[Age]]&lt;=45,"Adult",Table1[[#This Row],[Age]]&gt;=46,"Senior")</f>
        <v>Young Adult</v>
      </c>
      <c r="M645" t="str">
        <f>VLOOKUP(B645,customers!A$2:D$101,3,0)</f>
        <v>Surat</v>
      </c>
      <c r="N645" t="str">
        <f>VLOOKUP(B645,customers!$A$2:$D$101,4,0)</f>
        <v>Gujrat</v>
      </c>
      <c r="O645" t="str">
        <f>VLOOKUP(C645,'products '!$A$2:$H$3072,2,0)</f>
        <v>Men</v>
      </c>
      <c r="P645" t="str">
        <f>VLOOKUP(C645,'products '!$A$2:$H$3072,3,0)</f>
        <v>Bottomwear</v>
      </c>
      <c r="Q645" t="str">
        <f>VLOOKUP(C645,'products '!$A$2:$H$3072,4,0)</f>
        <v>Jeans</v>
      </c>
      <c r="R645" t="str">
        <f>VLOOKUP(C645,'products '!$A$2:$H$3072,5,0)</f>
        <v>Roadster</v>
      </c>
      <c r="S645">
        <f>VLOOKUP(C645,'products '!$A$2:$H$3072,6,0)</f>
        <v>30</v>
      </c>
      <c r="T645" t="str">
        <f>VLOOKUP(C645,'products '!$A$2:$H$3072,7,0)</f>
        <v>Charcoal</v>
      </c>
      <c r="U645">
        <f>VLOOKUP(C645,'products '!$A$2:$H$3072,8,0)</f>
        <v>3</v>
      </c>
    </row>
    <row r="646" spans="1:21" x14ac:dyDescent="0.3">
      <c r="A646" t="s">
        <v>4063</v>
      </c>
      <c r="B646" t="s">
        <v>3314</v>
      </c>
      <c r="C646" t="s">
        <v>2752</v>
      </c>
      <c r="D646" s="1">
        <f t="shared" ca="1" si="10"/>
        <v>44631</v>
      </c>
      <c r="E646" s="1" t="str">
        <f ca="1">TEXT(Table1[[#This Row],[Date]],"mmm")</f>
        <v>Mar</v>
      </c>
      <c r="F646" s="1" t="str">
        <f ca="1">TEXT(Table1[[#This Row],[Date]],"yyyy")</f>
        <v>2022</v>
      </c>
      <c r="G646" s="2">
        <v>365</v>
      </c>
      <c r="H646" s="2">
        <v>0.3</v>
      </c>
      <c r="I646" s="2" t="str" cm="1">
        <f t="array" ref="I646">_xlfn.IFS(Table1[[#This Row],[Discount]]&lt;=0.2,"Low",Table1[[#This Row],[Discount]]&lt;=0.4,"Medium",Table1[[#This Row],[Discount]]&gt;0.4,"High")</f>
        <v>Medium</v>
      </c>
      <c r="J646" s="2">
        <f>Table1[[#This Row],[Original Price]]*(1-Table1[[#This Row],[Discount]])</f>
        <v>255.49999999999997</v>
      </c>
      <c r="K646">
        <f>VLOOKUP(B646,customers!$A$2:$D$101,2,0)</f>
        <v>29</v>
      </c>
      <c r="L646" t="str" cm="1">
        <f t="array" ref="L646">_xlfn.IFS(Table1[[#This Row],[Age]]&lt;=12,"Kids",Table1[[#This Row],[Age]]&lt;=19,"Teenage",Table1[[#This Row],[Age]]&lt;=29,"Young Adult",Table1[[#This Row],[Age]]&lt;=45,"Adult",Table1[[#This Row],[Age]]&gt;=46,"Senior")</f>
        <v>Young Adult</v>
      </c>
      <c r="M646" t="str">
        <f>VLOOKUP(B646,customers!A$2:D$101,3,0)</f>
        <v>Bengaluru</v>
      </c>
      <c r="N646" t="str">
        <f>VLOOKUP(B646,customers!$A$2:$D$101,4,0)</f>
        <v>Karnataka</v>
      </c>
      <c r="O646" t="str">
        <f>VLOOKUP(C646,'products '!$A$2:$H$3072,2,0)</f>
        <v>Men</v>
      </c>
      <c r="P646" t="str">
        <f>VLOOKUP(C646,'products '!$A$2:$H$3072,3,0)</f>
        <v>Bottomwear</v>
      </c>
      <c r="Q646" t="str">
        <f>VLOOKUP(C646,'products '!$A$2:$H$3072,4,0)</f>
        <v>Jeans</v>
      </c>
      <c r="R646" t="str">
        <f>VLOOKUP(C646,'products '!$A$2:$H$3072,5,0)</f>
        <v>Roadster</v>
      </c>
      <c r="S646">
        <f>VLOOKUP(C646,'products '!$A$2:$H$3072,6,0)</f>
        <v>30</v>
      </c>
      <c r="T646" t="str">
        <f>VLOOKUP(C646,'products '!$A$2:$H$3072,7,0)</f>
        <v>Charcoal</v>
      </c>
      <c r="U646">
        <f>VLOOKUP(C646,'products '!$A$2:$H$3072,8,0)</f>
        <v>2</v>
      </c>
    </row>
    <row r="647" spans="1:21" x14ac:dyDescent="0.3">
      <c r="A647" t="s">
        <v>4064</v>
      </c>
      <c r="B647" t="s">
        <v>3315</v>
      </c>
      <c r="C647" t="s">
        <v>2753</v>
      </c>
      <c r="D647" s="1">
        <f t="shared" ca="1" si="10"/>
        <v>44601</v>
      </c>
      <c r="E647" s="1" t="str">
        <f ca="1">TEXT(Table1[[#This Row],[Date]],"mmm")</f>
        <v>Feb</v>
      </c>
      <c r="F647" s="1" t="str">
        <f ca="1">TEXT(Table1[[#This Row],[Date]],"yyyy")</f>
        <v>2022</v>
      </c>
      <c r="G647" s="2">
        <v>1233</v>
      </c>
      <c r="H647" s="2">
        <v>0.3</v>
      </c>
      <c r="I647" s="2" t="str" cm="1">
        <f t="array" ref="I647">_xlfn.IFS(Table1[[#This Row],[Discount]]&lt;=0.2,"Low",Table1[[#This Row],[Discount]]&lt;=0.4,"Medium",Table1[[#This Row],[Discount]]&gt;0.4,"High")</f>
        <v>Medium</v>
      </c>
      <c r="J647" s="2">
        <f>Table1[[#This Row],[Original Price]]*(1-Table1[[#This Row],[Discount]])</f>
        <v>863.09999999999991</v>
      </c>
      <c r="K647">
        <f>VLOOKUP(B647,customers!$A$2:$D$101,2,0)</f>
        <v>29</v>
      </c>
      <c r="L647" t="str" cm="1">
        <f t="array" ref="L647">_xlfn.IFS(Table1[[#This Row],[Age]]&lt;=12,"Kids",Table1[[#This Row],[Age]]&lt;=19,"Teenage",Table1[[#This Row],[Age]]&lt;=29,"Young Adult",Table1[[#This Row],[Age]]&lt;=45,"Adult",Table1[[#This Row],[Age]]&gt;=46,"Senior")</f>
        <v>Young Adult</v>
      </c>
      <c r="M647" t="str">
        <f>VLOOKUP(B647,customers!A$2:D$101,3,0)</f>
        <v>Bengaluru</v>
      </c>
      <c r="N647" t="str">
        <f>VLOOKUP(B647,customers!$A$2:$D$101,4,0)</f>
        <v>Karnataka</v>
      </c>
      <c r="O647" t="str">
        <f>VLOOKUP(C647,'products '!$A$2:$H$3072,2,0)</f>
        <v>Men</v>
      </c>
      <c r="P647" t="str">
        <f>VLOOKUP(C647,'products '!$A$2:$H$3072,3,0)</f>
        <v>Bottomwear</v>
      </c>
      <c r="Q647" t="str">
        <f>VLOOKUP(C647,'products '!$A$2:$H$3072,4,0)</f>
        <v>Jeans</v>
      </c>
      <c r="R647" t="str">
        <f>VLOOKUP(C647,'products '!$A$2:$H$3072,5,0)</f>
        <v>Roadster</v>
      </c>
      <c r="S647">
        <f>VLOOKUP(C647,'products '!$A$2:$H$3072,6,0)</f>
        <v>30</v>
      </c>
      <c r="T647" t="str">
        <f>VLOOKUP(C647,'products '!$A$2:$H$3072,7,0)</f>
        <v>Charcoal</v>
      </c>
      <c r="U647">
        <f>VLOOKUP(C647,'products '!$A$2:$H$3072,8,0)</f>
        <v>4</v>
      </c>
    </row>
    <row r="648" spans="1:21" x14ac:dyDescent="0.3">
      <c r="A648" t="s">
        <v>4065</v>
      </c>
      <c r="B648" t="s">
        <v>3316</v>
      </c>
      <c r="C648" t="s">
        <v>2754</v>
      </c>
      <c r="D648" s="1">
        <f t="shared" ca="1" si="10"/>
        <v>44644</v>
      </c>
      <c r="E648" s="1" t="str">
        <f ca="1">TEXT(Table1[[#This Row],[Date]],"mmm")</f>
        <v>Mar</v>
      </c>
      <c r="F648" s="1" t="str">
        <f ca="1">TEXT(Table1[[#This Row],[Date]],"yyyy")</f>
        <v>2022</v>
      </c>
      <c r="G648" s="2">
        <v>1233</v>
      </c>
      <c r="H648" s="2">
        <v>0.3</v>
      </c>
      <c r="I648" s="2" t="str" cm="1">
        <f t="array" ref="I648">_xlfn.IFS(Table1[[#This Row],[Discount]]&lt;=0.2,"Low",Table1[[#This Row],[Discount]]&lt;=0.4,"Medium",Table1[[#This Row],[Discount]]&gt;0.4,"High")</f>
        <v>Medium</v>
      </c>
      <c r="J648" s="2">
        <f>Table1[[#This Row],[Original Price]]*(1-Table1[[#This Row],[Discount]])</f>
        <v>863.09999999999991</v>
      </c>
      <c r="K648">
        <f>VLOOKUP(B648,customers!$A$2:$D$101,2,0)</f>
        <v>41</v>
      </c>
      <c r="L648" t="str" cm="1">
        <f t="array" ref="L648">_xlfn.IFS(Table1[[#This Row],[Age]]&lt;=12,"Kids",Table1[[#This Row],[Age]]&lt;=19,"Teenage",Table1[[#This Row],[Age]]&lt;=29,"Young Adult",Table1[[#This Row],[Age]]&lt;=45,"Adult",Table1[[#This Row],[Age]]&gt;=46,"Senior")</f>
        <v>Adult</v>
      </c>
      <c r="M648" t="str">
        <f>VLOOKUP(B648,customers!A$2:D$101,3,0)</f>
        <v>Bengaluru</v>
      </c>
      <c r="N648" t="str">
        <f>VLOOKUP(B648,customers!$A$2:$D$101,4,0)</f>
        <v>Karnataka</v>
      </c>
      <c r="O648" t="str">
        <f>VLOOKUP(C648,'products '!$A$2:$H$3072,2,0)</f>
        <v>Men</v>
      </c>
      <c r="P648" t="str">
        <f>VLOOKUP(C648,'products '!$A$2:$H$3072,3,0)</f>
        <v>Bottomwear</v>
      </c>
      <c r="Q648" t="str">
        <f>VLOOKUP(C648,'products '!$A$2:$H$3072,4,0)</f>
        <v>Jeans</v>
      </c>
      <c r="R648" t="str">
        <f>VLOOKUP(C648,'products '!$A$2:$H$3072,5,0)</f>
        <v>Roadster</v>
      </c>
      <c r="S648">
        <f>VLOOKUP(C648,'products '!$A$2:$H$3072,6,0)</f>
        <v>30</v>
      </c>
      <c r="T648" t="str">
        <f>VLOOKUP(C648,'products '!$A$2:$H$3072,7,0)</f>
        <v>Charcoal</v>
      </c>
      <c r="U648">
        <f>VLOOKUP(C648,'products '!$A$2:$H$3072,8,0)</f>
        <v>5</v>
      </c>
    </row>
    <row r="649" spans="1:21" x14ac:dyDescent="0.3">
      <c r="A649" t="s">
        <v>4066</v>
      </c>
      <c r="B649" t="s">
        <v>3317</v>
      </c>
      <c r="C649" t="s">
        <v>2755</v>
      </c>
      <c r="D649" s="1">
        <f t="shared" ca="1" si="10"/>
        <v>44555</v>
      </c>
      <c r="E649" s="1" t="str">
        <f ca="1">TEXT(Table1[[#This Row],[Date]],"mmm")</f>
        <v>Dec</v>
      </c>
      <c r="F649" s="1" t="str">
        <f ca="1">TEXT(Table1[[#This Row],[Date]],"yyyy")</f>
        <v>2021</v>
      </c>
      <c r="G649" s="2">
        <v>1233</v>
      </c>
      <c r="H649" s="2">
        <v>0.3</v>
      </c>
      <c r="I649" s="2" t="str" cm="1">
        <f t="array" ref="I649">_xlfn.IFS(Table1[[#This Row],[Discount]]&lt;=0.2,"Low",Table1[[#This Row],[Discount]]&lt;=0.4,"Medium",Table1[[#This Row],[Discount]]&gt;0.4,"High")</f>
        <v>Medium</v>
      </c>
      <c r="J649" s="2">
        <f>Table1[[#This Row],[Original Price]]*(1-Table1[[#This Row],[Discount]])</f>
        <v>863.09999999999991</v>
      </c>
      <c r="K649">
        <f>VLOOKUP(B649,customers!$A$2:$D$101,2,0)</f>
        <v>42</v>
      </c>
      <c r="L649" t="str" cm="1">
        <f t="array" ref="L649">_xlfn.IFS(Table1[[#This Row],[Age]]&lt;=12,"Kids",Table1[[#This Row],[Age]]&lt;=19,"Teenage",Table1[[#This Row],[Age]]&lt;=29,"Young Adult",Table1[[#This Row],[Age]]&lt;=45,"Adult",Table1[[#This Row],[Age]]&gt;=46,"Senior")</f>
        <v>Adult</v>
      </c>
      <c r="M649" t="str">
        <f>VLOOKUP(B649,customers!A$2:D$101,3,0)</f>
        <v>Bengaluru</v>
      </c>
      <c r="N649" t="str">
        <f>VLOOKUP(B649,customers!$A$2:$D$101,4,0)</f>
        <v>Karnataka</v>
      </c>
      <c r="O649" t="str">
        <f>VLOOKUP(C649,'products '!$A$2:$H$3072,2,0)</f>
        <v>Men</v>
      </c>
      <c r="P649" t="str">
        <f>VLOOKUP(C649,'products '!$A$2:$H$3072,3,0)</f>
        <v>Bottomwear</v>
      </c>
      <c r="Q649" t="str">
        <f>VLOOKUP(C649,'products '!$A$2:$H$3072,4,0)</f>
        <v>Jeans</v>
      </c>
      <c r="R649" t="str">
        <f>VLOOKUP(C649,'products '!$A$2:$H$3072,5,0)</f>
        <v>Louis Philippe</v>
      </c>
      <c r="S649">
        <f>VLOOKUP(C649,'products '!$A$2:$H$3072,6,0)</f>
        <v>30</v>
      </c>
      <c r="T649" t="str">
        <f>VLOOKUP(C649,'products '!$A$2:$H$3072,7,0)</f>
        <v>Charcoal</v>
      </c>
      <c r="U649">
        <f>VLOOKUP(C649,'products '!$A$2:$H$3072,8,0)</f>
        <v>4</v>
      </c>
    </row>
    <row r="650" spans="1:21" x14ac:dyDescent="0.3">
      <c r="A650" t="s">
        <v>4067</v>
      </c>
      <c r="B650" t="s">
        <v>3318</v>
      </c>
      <c r="C650" t="s">
        <v>2756</v>
      </c>
      <c r="D650" s="1">
        <f t="shared" ca="1" si="10"/>
        <v>45015</v>
      </c>
      <c r="E650" s="1" t="str">
        <f ca="1">TEXT(Table1[[#This Row],[Date]],"mmm")</f>
        <v>Mar</v>
      </c>
      <c r="F650" s="1" t="str">
        <f ca="1">TEXT(Table1[[#This Row],[Date]],"yyyy")</f>
        <v>2023</v>
      </c>
      <c r="G650" s="2">
        <v>1233</v>
      </c>
      <c r="H650" s="2">
        <v>0.3</v>
      </c>
      <c r="I650" s="2" t="str" cm="1">
        <f t="array" ref="I650">_xlfn.IFS(Table1[[#This Row],[Discount]]&lt;=0.2,"Low",Table1[[#This Row],[Discount]]&lt;=0.4,"Medium",Table1[[#This Row],[Discount]]&gt;0.4,"High")</f>
        <v>Medium</v>
      </c>
      <c r="J650" s="2">
        <f>Table1[[#This Row],[Original Price]]*(1-Table1[[#This Row],[Discount]])</f>
        <v>863.09999999999991</v>
      </c>
      <c r="K650">
        <f>VLOOKUP(B650,customers!$A$2:$D$101,2,0)</f>
        <v>43</v>
      </c>
      <c r="L650" t="str" cm="1">
        <f t="array" ref="L650">_xlfn.IFS(Table1[[#This Row],[Age]]&lt;=12,"Kids",Table1[[#This Row],[Age]]&lt;=19,"Teenage",Table1[[#This Row],[Age]]&lt;=29,"Young Adult",Table1[[#This Row],[Age]]&lt;=45,"Adult",Table1[[#This Row],[Age]]&gt;=46,"Senior")</f>
        <v>Adult</v>
      </c>
      <c r="M650" t="str">
        <f>VLOOKUP(B650,customers!A$2:D$101,3,0)</f>
        <v>Bengaluru</v>
      </c>
      <c r="N650" t="str">
        <f>VLOOKUP(B650,customers!$A$2:$D$101,4,0)</f>
        <v>Karnataka</v>
      </c>
      <c r="O650" t="str">
        <f>VLOOKUP(C650,'products '!$A$2:$H$3072,2,0)</f>
        <v>Men</v>
      </c>
      <c r="P650" t="str">
        <f>VLOOKUP(C650,'products '!$A$2:$H$3072,3,0)</f>
        <v>Bottomwear</v>
      </c>
      <c r="Q650" t="str">
        <f>VLOOKUP(C650,'products '!$A$2:$H$3072,4,0)</f>
        <v>Jeans</v>
      </c>
      <c r="R650" t="str">
        <f>VLOOKUP(C650,'products '!$A$2:$H$3072,5,0)</f>
        <v>Louis Philippe</v>
      </c>
      <c r="S650">
        <f>VLOOKUP(C650,'products '!$A$2:$H$3072,6,0)</f>
        <v>30</v>
      </c>
      <c r="T650" t="str">
        <f>VLOOKUP(C650,'products '!$A$2:$H$3072,7,0)</f>
        <v>Charcoal</v>
      </c>
      <c r="U650">
        <f>VLOOKUP(C650,'products '!$A$2:$H$3072,8,0)</f>
        <v>4</v>
      </c>
    </row>
    <row r="651" spans="1:21" x14ac:dyDescent="0.3">
      <c r="A651" t="s">
        <v>4068</v>
      </c>
      <c r="B651" t="s">
        <v>3319</v>
      </c>
      <c r="C651" t="s">
        <v>2757</v>
      </c>
      <c r="D651" s="1">
        <f t="shared" ca="1" si="10"/>
        <v>44922</v>
      </c>
      <c r="E651" s="1" t="str">
        <f ca="1">TEXT(Table1[[#This Row],[Date]],"mmm")</f>
        <v>Dec</v>
      </c>
      <c r="F651" s="1" t="str">
        <f ca="1">TEXT(Table1[[#This Row],[Date]],"yyyy")</f>
        <v>2022</v>
      </c>
      <c r="G651" s="2">
        <v>1233</v>
      </c>
      <c r="H651" s="2">
        <v>0.3</v>
      </c>
      <c r="I651" s="2" t="str" cm="1">
        <f t="array" ref="I651">_xlfn.IFS(Table1[[#This Row],[Discount]]&lt;=0.2,"Low",Table1[[#This Row],[Discount]]&lt;=0.4,"Medium",Table1[[#This Row],[Discount]]&gt;0.4,"High")</f>
        <v>Medium</v>
      </c>
      <c r="J651" s="2">
        <f>Table1[[#This Row],[Original Price]]*(1-Table1[[#This Row],[Discount]])</f>
        <v>863.09999999999991</v>
      </c>
      <c r="K651">
        <f>VLOOKUP(B651,customers!$A$2:$D$101,2,0)</f>
        <v>44</v>
      </c>
      <c r="L651" t="str" cm="1">
        <f t="array" ref="L651">_xlfn.IFS(Table1[[#This Row],[Age]]&lt;=12,"Kids",Table1[[#This Row],[Age]]&lt;=19,"Teenage",Table1[[#This Row],[Age]]&lt;=29,"Young Adult",Table1[[#This Row],[Age]]&lt;=45,"Adult",Table1[[#This Row],[Age]]&gt;=46,"Senior")</f>
        <v>Adult</v>
      </c>
      <c r="M651" t="str">
        <f>VLOOKUP(B651,customers!A$2:D$101,3,0)</f>
        <v>Bengaluru</v>
      </c>
      <c r="N651" t="str">
        <f>VLOOKUP(B651,customers!$A$2:$D$101,4,0)</f>
        <v>Karnataka</v>
      </c>
      <c r="O651" t="str">
        <f>VLOOKUP(C651,'products '!$A$2:$H$3072,2,0)</f>
        <v>Men</v>
      </c>
      <c r="P651" t="str">
        <f>VLOOKUP(C651,'products '!$A$2:$H$3072,3,0)</f>
        <v>Bottomwear</v>
      </c>
      <c r="Q651" t="str">
        <f>VLOOKUP(C651,'products '!$A$2:$H$3072,4,0)</f>
        <v>Jeans</v>
      </c>
      <c r="R651" t="str">
        <f>VLOOKUP(C651,'products '!$A$2:$H$3072,5,0)</f>
        <v>Louis Philippe</v>
      </c>
      <c r="S651">
        <f>VLOOKUP(C651,'products '!$A$2:$H$3072,6,0)</f>
        <v>30</v>
      </c>
      <c r="T651" t="str">
        <f>VLOOKUP(C651,'products '!$A$2:$H$3072,7,0)</f>
        <v>Off white</v>
      </c>
      <c r="U651">
        <f>VLOOKUP(C651,'products '!$A$2:$H$3072,8,0)</f>
        <v>4</v>
      </c>
    </row>
    <row r="652" spans="1:21" x14ac:dyDescent="0.3">
      <c r="A652" t="s">
        <v>4069</v>
      </c>
      <c r="B652" t="s">
        <v>3320</v>
      </c>
      <c r="C652" t="s">
        <v>2758</v>
      </c>
      <c r="D652" s="1">
        <f t="shared" ca="1" si="10"/>
        <v>44297</v>
      </c>
      <c r="E652" s="1" t="str">
        <f ca="1">TEXT(Table1[[#This Row],[Date]],"mmm")</f>
        <v>Apr</v>
      </c>
      <c r="F652" s="1" t="str">
        <f ca="1">TEXT(Table1[[#This Row],[Date]],"yyyy")</f>
        <v>2021</v>
      </c>
      <c r="G652" s="2">
        <v>1233</v>
      </c>
      <c r="H652" s="2">
        <v>0.3</v>
      </c>
      <c r="I652" s="2" t="str" cm="1">
        <f t="array" ref="I652">_xlfn.IFS(Table1[[#This Row],[Discount]]&lt;=0.2,"Low",Table1[[#This Row],[Discount]]&lt;=0.4,"Medium",Table1[[#This Row],[Discount]]&gt;0.4,"High")</f>
        <v>Medium</v>
      </c>
      <c r="J652" s="2">
        <f>Table1[[#This Row],[Original Price]]*(1-Table1[[#This Row],[Discount]])</f>
        <v>863.09999999999991</v>
      </c>
      <c r="K652">
        <f>VLOOKUP(B652,customers!$A$2:$D$101,2,0)</f>
        <v>45</v>
      </c>
      <c r="L652" t="str" cm="1">
        <f t="array" ref="L652">_xlfn.IFS(Table1[[#This Row],[Age]]&lt;=12,"Kids",Table1[[#This Row],[Age]]&lt;=19,"Teenage",Table1[[#This Row],[Age]]&lt;=29,"Young Adult",Table1[[#This Row],[Age]]&lt;=45,"Adult",Table1[[#This Row],[Age]]&gt;=46,"Senior")</f>
        <v>Adult</v>
      </c>
      <c r="M652" t="str">
        <f>VLOOKUP(B652,customers!A$2:D$101,3,0)</f>
        <v>Bengaluru</v>
      </c>
      <c r="N652" t="str">
        <f>VLOOKUP(B652,customers!$A$2:$D$101,4,0)</f>
        <v>Karnataka</v>
      </c>
      <c r="O652" t="str">
        <f>VLOOKUP(C652,'products '!$A$2:$H$3072,2,0)</f>
        <v>Men</v>
      </c>
      <c r="P652" t="str">
        <f>VLOOKUP(C652,'products '!$A$2:$H$3072,3,0)</f>
        <v>Bottomwear</v>
      </c>
      <c r="Q652" t="str">
        <f>VLOOKUP(C652,'products '!$A$2:$H$3072,4,0)</f>
        <v>Jeans</v>
      </c>
      <c r="R652" t="str">
        <f>VLOOKUP(C652,'products '!$A$2:$H$3072,5,0)</f>
        <v>Louis Philippe</v>
      </c>
      <c r="S652">
        <f>VLOOKUP(C652,'products '!$A$2:$H$3072,6,0)</f>
        <v>30</v>
      </c>
      <c r="T652" t="str">
        <f>VLOOKUP(C652,'products '!$A$2:$H$3072,7,0)</f>
        <v>Off white</v>
      </c>
      <c r="U652">
        <f>VLOOKUP(C652,'products '!$A$2:$H$3072,8,0)</f>
        <v>4</v>
      </c>
    </row>
    <row r="653" spans="1:21" x14ac:dyDescent="0.3">
      <c r="A653" t="s">
        <v>4070</v>
      </c>
      <c r="B653" t="s">
        <v>3321</v>
      </c>
      <c r="C653" t="s">
        <v>2759</v>
      </c>
      <c r="D653" s="1">
        <f t="shared" ca="1" si="10"/>
        <v>44804</v>
      </c>
      <c r="E653" s="1" t="str">
        <f ca="1">TEXT(Table1[[#This Row],[Date]],"mmm")</f>
        <v>Aug</v>
      </c>
      <c r="F653" s="1" t="str">
        <f ca="1">TEXT(Table1[[#This Row],[Date]],"yyyy")</f>
        <v>2022</v>
      </c>
      <c r="G653" s="2">
        <v>456</v>
      </c>
      <c r="H653" s="2">
        <v>0.3</v>
      </c>
      <c r="I653" s="2" t="str" cm="1">
        <f t="array" ref="I653">_xlfn.IFS(Table1[[#This Row],[Discount]]&lt;=0.2,"Low",Table1[[#This Row],[Discount]]&lt;=0.4,"Medium",Table1[[#This Row],[Discount]]&gt;0.4,"High")</f>
        <v>Medium</v>
      </c>
      <c r="J653" s="2">
        <f>Table1[[#This Row],[Original Price]]*(1-Table1[[#This Row],[Discount]])</f>
        <v>319.2</v>
      </c>
      <c r="K653">
        <f>VLOOKUP(B653,customers!$A$2:$D$101,2,0)</f>
        <v>35</v>
      </c>
      <c r="L653" t="str" cm="1">
        <f t="array" ref="L653">_xlfn.IFS(Table1[[#This Row],[Age]]&lt;=12,"Kids",Table1[[#This Row],[Age]]&lt;=19,"Teenage",Table1[[#This Row],[Age]]&lt;=29,"Young Adult",Table1[[#This Row],[Age]]&lt;=45,"Adult",Table1[[#This Row],[Age]]&gt;=46,"Senior")</f>
        <v>Adult</v>
      </c>
      <c r="M653" t="str">
        <f>VLOOKUP(B653,customers!A$2:D$101,3,0)</f>
        <v>Bengaluru</v>
      </c>
      <c r="N653" t="str">
        <f>VLOOKUP(B653,customers!$A$2:$D$101,4,0)</f>
        <v>Karnataka</v>
      </c>
      <c r="O653" t="str">
        <f>VLOOKUP(C653,'products '!$A$2:$H$3072,2,0)</f>
        <v>Men</v>
      </c>
      <c r="P653" t="str">
        <f>VLOOKUP(C653,'products '!$A$2:$H$3072,3,0)</f>
        <v>Bottomwear</v>
      </c>
      <c r="Q653" t="str">
        <f>VLOOKUP(C653,'products '!$A$2:$H$3072,4,0)</f>
        <v>Jeans</v>
      </c>
      <c r="R653" t="str">
        <f>VLOOKUP(C653,'products '!$A$2:$H$3072,5,0)</f>
        <v>Louis Philippe</v>
      </c>
      <c r="S653">
        <f>VLOOKUP(C653,'products '!$A$2:$H$3072,6,0)</f>
        <v>30</v>
      </c>
      <c r="T653" t="str">
        <f>VLOOKUP(C653,'products '!$A$2:$H$3072,7,0)</f>
        <v>Beige</v>
      </c>
      <c r="U653">
        <f>VLOOKUP(C653,'products '!$A$2:$H$3072,8,0)</f>
        <v>5</v>
      </c>
    </row>
    <row r="654" spans="1:21" x14ac:dyDescent="0.3">
      <c r="A654" t="s">
        <v>4071</v>
      </c>
      <c r="B654" t="s">
        <v>3322</v>
      </c>
      <c r="C654" t="s">
        <v>2760</v>
      </c>
      <c r="D654" s="1">
        <f t="shared" ca="1" si="10"/>
        <v>45016</v>
      </c>
      <c r="E654" s="1" t="str">
        <f ca="1">TEXT(Table1[[#This Row],[Date]],"mmm")</f>
        <v>Mar</v>
      </c>
      <c r="F654" s="1" t="str">
        <f ca="1">TEXT(Table1[[#This Row],[Date]],"yyyy")</f>
        <v>2023</v>
      </c>
      <c r="G654" s="2">
        <v>456</v>
      </c>
      <c r="H654" s="2">
        <v>0.3</v>
      </c>
      <c r="I654" s="2" t="str" cm="1">
        <f t="array" ref="I654">_xlfn.IFS(Table1[[#This Row],[Discount]]&lt;=0.2,"Low",Table1[[#This Row],[Discount]]&lt;=0.4,"Medium",Table1[[#This Row],[Discount]]&gt;0.4,"High")</f>
        <v>Medium</v>
      </c>
      <c r="J654" s="2">
        <f>Table1[[#This Row],[Original Price]]*(1-Table1[[#This Row],[Discount]])</f>
        <v>319.2</v>
      </c>
      <c r="K654">
        <f>VLOOKUP(B654,customers!$A$2:$D$101,2,0)</f>
        <v>36</v>
      </c>
      <c r="L654" t="str" cm="1">
        <f t="array" ref="L654">_xlfn.IFS(Table1[[#This Row],[Age]]&lt;=12,"Kids",Table1[[#This Row],[Age]]&lt;=19,"Teenage",Table1[[#This Row],[Age]]&lt;=29,"Young Adult",Table1[[#This Row],[Age]]&lt;=45,"Adult",Table1[[#This Row],[Age]]&gt;=46,"Senior")</f>
        <v>Adult</v>
      </c>
      <c r="M654" t="str">
        <f>VLOOKUP(B654,customers!A$2:D$101,3,0)</f>
        <v>Patna</v>
      </c>
      <c r="N654" t="str">
        <f>VLOOKUP(B654,customers!$A$2:$D$101,4,0)</f>
        <v>Bihar</v>
      </c>
      <c r="O654" t="str">
        <f>VLOOKUP(C654,'products '!$A$2:$H$3072,2,0)</f>
        <v>Men</v>
      </c>
      <c r="P654" t="str">
        <f>VLOOKUP(C654,'products '!$A$2:$H$3072,3,0)</f>
        <v>Bottomwear</v>
      </c>
      <c r="Q654" t="str">
        <f>VLOOKUP(C654,'products '!$A$2:$H$3072,4,0)</f>
        <v>Jeans</v>
      </c>
      <c r="R654" t="str">
        <f>VLOOKUP(C654,'products '!$A$2:$H$3072,5,0)</f>
        <v>Louis Philippe</v>
      </c>
      <c r="S654">
        <f>VLOOKUP(C654,'products '!$A$2:$H$3072,6,0)</f>
        <v>30</v>
      </c>
      <c r="T654" t="str">
        <f>VLOOKUP(C654,'products '!$A$2:$H$3072,7,0)</f>
        <v>Beige</v>
      </c>
      <c r="U654">
        <f>VLOOKUP(C654,'products '!$A$2:$H$3072,8,0)</f>
        <v>5</v>
      </c>
    </row>
    <row r="655" spans="1:21" x14ac:dyDescent="0.3">
      <c r="A655" t="s">
        <v>4072</v>
      </c>
      <c r="B655" t="s">
        <v>3323</v>
      </c>
      <c r="C655" t="s">
        <v>2761</v>
      </c>
      <c r="D655" s="1">
        <f t="shared" ca="1" si="10"/>
        <v>44950</v>
      </c>
      <c r="E655" s="1" t="str">
        <f ca="1">TEXT(Table1[[#This Row],[Date]],"mmm")</f>
        <v>Jan</v>
      </c>
      <c r="F655" s="1" t="str">
        <f ca="1">TEXT(Table1[[#This Row],[Date]],"yyyy")</f>
        <v>2023</v>
      </c>
      <c r="G655" s="2">
        <v>456</v>
      </c>
      <c r="H655" s="2">
        <v>0.3</v>
      </c>
      <c r="I655" s="2" t="str" cm="1">
        <f t="array" ref="I655">_xlfn.IFS(Table1[[#This Row],[Discount]]&lt;=0.2,"Low",Table1[[#This Row],[Discount]]&lt;=0.4,"Medium",Table1[[#This Row],[Discount]]&gt;0.4,"High")</f>
        <v>Medium</v>
      </c>
      <c r="J655" s="2">
        <f>Table1[[#This Row],[Original Price]]*(1-Table1[[#This Row],[Discount]])</f>
        <v>319.2</v>
      </c>
      <c r="K655">
        <f>VLOOKUP(B655,customers!$A$2:$D$101,2,0)</f>
        <v>37</v>
      </c>
      <c r="L655" t="str" cm="1">
        <f t="array" ref="L655">_xlfn.IFS(Table1[[#This Row],[Age]]&lt;=12,"Kids",Table1[[#This Row],[Age]]&lt;=19,"Teenage",Table1[[#This Row],[Age]]&lt;=29,"Young Adult",Table1[[#This Row],[Age]]&lt;=45,"Adult",Table1[[#This Row],[Age]]&gt;=46,"Senior")</f>
        <v>Adult</v>
      </c>
      <c r="M655" t="str">
        <f>VLOOKUP(B655,customers!A$2:D$101,3,0)</f>
        <v>Patna</v>
      </c>
      <c r="N655" t="str">
        <f>VLOOKUP(B655,customers!$A$2:$D$101,4,0)</f>
        <v>Bihar</v>
      </c>
      <c r="O655" t="str">
        <f>VLOOKUP(C655,'products '!$A$2:$H$3072,2,0)</f>
        <v>Men</v>
      </c>
      <c r="P655" t="str">
        <f>VLOOKUP(C655,'products '!$A$2:$H$3072,3,0)</f>
        <v>Bottomwear</v>
      </c>
      <c r="Q655" t="str">
        <f>VLOOKUP(C655,'products '!$A$2:$H$3072,4,0)</f>
        <v>Jeans</v>
      </c>
      <c r="R655" t="str">
        <f>VLOOKUP(C655,'products '!$A$2:$H$3072,5,0)</f>
        <v>Louis Philippe</v>
      </c>
      <c r="S655">
        <f>VLOOKUP(C655,'products '!$A$2:$H$3072,6,0)</f>
        <v>30</v>
      </c>
      <c r="T655" t="str">
        <f>VLOOKUP(C655,'products '!$A$2:$H$3072,7,0)</f>
        <v>Beige</v>
      </c>
      <c r="U655">
        <f>VLOOKUP(C655,'products '!$A$2:$H$3072,8,0)</f>
        <v>5</v>
      </c>
    </row>
    <row r="656" spans="1:21" x14ac:dyDescent="0.3">
      <c r="A656" t="s">
        <v>4073</v>
      </c>
      <c r="B656" t="s">
        <v>3324</v>
      </c>
      <c r="C656" t="s">
        <v>2762</v>
      </c>
      <c r="D656" s="1">
        <f t="shared" ca="1" si="10"/>
        <v>44563</v>
      </c>
      <c r="E656" s="1" t="str">
        <f ca="1">TEXT(Table1[[#This Row],[Date]],"mmm")</f>
        <v>Jan</v>
      </c>
      <c r="F656" s="1" t="str">
        <f ca="1">TEXT(Table1[[#This Row],[Date]],"yyyy")</f>
        <v>2022</v>
      </c>
      <c r="G656" s="2">
        <v>456</v>
      </c>
      <c r="H656" s="2">
        <v>0.3</v>
      </c>
      <c r="I656" s="2" t="str" cm="1">
        <f t="array" ref="I656">_xlfn.IFS(Table1[[#This Row],[Discount]]&lt;=0.2,"Low",Table1[[#This Row],[Discount]]&lt;=0.4,"Medium",Table1[[#This Row],[Discount]]&gt;0.4,"High")</f>
        <v>Medium</v>
      </c>
      <c r="J656" s="2">
        <f>Table1[[#This Row],[Original Price]]*(1-Table1[[#This Row],[Discount]])</f>
        <v>319.2</v>
      </c>
      <c r="K656">
        <f>VLOOKUP(B656,customers!$A$2:$D$101,2,0)</f>
        <v>26</v>
      </c>
      <c r="L656" t="str" cm="1">
        <f t="array" ref="L656">_xlfn.IFS(Table1[[#This Row],[Age]]&lt;=12,"Kids",Table1[[#This Row],[Age]]&lt;=19,"Teenage",Table1[[#This Row],[Age]]&lt;=29,"Young Adult",Table1[[#This Row],[Age]]&lt;=45,"Adult",Table1[[#This Row],[Age]]&gt;=46,"Senior")</f>
        <v>Young Adult</v>
      </c>
      <c r="M656" t="str">
        <f>VLOOKUP(B656,customers!A$2:D$101,3,0)</f>
        <v>Patna</v>
      </c>
      <c r="N656" t="str">
        <f>VLOOKUP(B656,customers!$A$2:$D$101,4,0)</f>
        <v>Bihar</v>
      </c>
      <c r="O656" t="str">
        <f>VLOOKUP(C656,'products '!$A$2:$H$3072,2,0)</f>
        <v>Men</v>
      </c>
      <c r="P656" t="str">
        <f>VLOOKUP(C656,'products '!$A$2:$H$3072,3,0)</f>
        <v>Bottomwear</v>
      </c>
      <c r="Q656" t="str">
        <f>VLOOKUP(C656,'products '!$A$2:$H$3072,4,0)</f>
        <v>Jeans</v>
      </c>
      <c r="R656" t="str">
        <f>VLOOKUP(C656,'products '!$A$2:$H$3072,5,0)</f>
        <v>Louis Philippe</v>
      </c>
      <c r="S656">
        <f>VLOOKUP(C656,'products '!$A$2:$H$3072,6,0)</f>
        <v>34</v>
      </c>
      <c r="T656" t="str">
        <f>VLOOKUP(C656,'products '!$A$2:$H$3072,7,0)</f>
        <v>Khaki</v>
      </c>
      <c r="U656">
        <f>VLOOKUP(C656,'products '!$A$2:$H$3072,8,0)</f>
        <v>5</v>
      </c>
    </row>
    <row r="657" spans="1:21" x14ac:dyDescent="0.3">
      <c r="A657" t="s">
        <v>4074</v>
      </c>
      <c r="B657" t="s">
        <v>3325</v>
      </c>
      <c r="C657" t="s">
        <v>2763</v>
      </c>
      <c r="D657" s="1">
        <f t="shared" ca="1" si="10"/>
        <v>44432</v>
      </c>
      <c r="E657" s="1" t="str">
        <f ca="1">TEXT(Table1[[#This Row],[Date]],"mmm")</f>
        <v>Aug</v>
      </c>
      <c r="F657" s="1" t="str">
        <f ca="1">TEXT(Table1[[#This Row],[Date]],"yyyy")</f>
        <v>2021</v>
      </c>
      <c r="G657" s="2">
        <v>786</v>
      </c>
      <c r="H657" s="2">
        <v>0.3</v>
      </c>
      <c r="I657" s="2" t="str" cm="1">
        <f t="array" ref="I657">_xlfn.IFS(Table1[[#This Row],[Discount]]&lt;=0.2,"Low",Table1[[#This Row],[Discount]]&lt;=0.4,"Medium",Table1[[#This Row],[Discount]]&gt;0.4,"High")</f>
        <v>Medium</v>
      </c>
      <c r="J657" s="2">
        <f>Table1[[#This Row],[Original Price]]*(1-Table1[[#This Row],[Discount]])</f>
        <v>550.19999999999993</v>
      </c>
      <c r="K657">
        <f>VLOOKUP(B657,customers!$A$2:$D$101,2,0)</f>
        <v>27</v>
      </c>
      <c r="L657" t="str" cm="1">
        <f t="array" ref="L657">_xlfn.IFS(Table1[[#This Row],[Age]]&lt;=12,"Kids",Table1[[#This Row],[Age]]&lt;=19,"Teenage",Table1[[#This Row],[Age]]&lt;=29,"Young Adult",Table1[[#This Row],[Age]]&lt;=45,"Adult",Table1[[#This Row],[Age]]&gt;=46,"Senior")</f>
        <v>Young Adult</v>
      </c>
      <c r="M657" t="str">
        <f>VLOOKUP(B657,customers!A$2:D$101,3,0)</f>
        <v>Patna</v>
      </c>
      <c r="N657" t="str">
        <f>VLOOKUP(B657,customers!$A$2:$D$101,4,0)</f>
        <v>Bihar</v>
      </c>
      <c r="O657" t="str">
        <f>VLOOKUP(C657,'products '!$A$2:$H$3072,2,0)</f>
        <v>Men</v>
      </c>
      <c r="P657" t="str">
        <f>VLOOKUP(C657,'products '!$A$2:$H$3072,3,0)</f>
        <v>Bottomwear</v>
      </c>
      <c r="Q657" t="str">
        <f>VLOOKUP(C657,'products '!$A$2:$H$3072,4,0)</f>
        <v>Jeans</v>
      </c>
      <c r="R657" t="str">
        <f>VLOOKUP(C657,'products '!$A$2:$H$3072,5,0)</f>
        <v>Louis Philippe</v>
      </c>
      <c r="S657">
        <f>VLOOKUP(C657,'products '!$A$2:$H$3072,6,0)</f>
        <v>34</v>
      </c>
      <c r="T657" t="str">
        <f>VLOOKUP(C657,'products '!$A$2:$H$3072,7,0)</f>
        <v>Khaki</v>
      </c>
      <c r="U657">
        <f>VLOOKUP(C657,'products '!$A$2:$H$3072,8,0)</f>
        <v>5</v>
      </c>
    </row>
    <row r="658" spans="1:21" x14ac:dyDescent="0.3">
      <c r="A658" t="s">
        <v>4075</v>
      </c>
      <c r="B658" t="s">
        <v>3326</v>
      </c>
      <c r="C658" t="s">
        <v>2764</v>
      </c>
      <c r="D658" s="1">
        <f t="shared" ca="1" si="10"/>
        <v>44715</v>
      </c>
      <c r="E658" s="1" t="str">
        <f ca="1">TEXT(Table1[[#This Row],[Date]],"mmm")</f>
        <v>Jun</v>
      </c>
      <c r="F658" s="1" t="str">
        <f ca="1">TEXT(Table1[[#This Row],[Date]],"yyyy")</f>
        <v>2022</v>
      </c>
      <c r="G658" s="2">
        <v>786</v>
      </c>
      <c r="H658" s="2">
        <v>0.3</v>
      </c>
      <c r="I658" s="2" t="str" cm="1">
        <f t="array" ref="I658">_xlfn.IFS(Table1[[#This Row],[Discount]]&lt;=0.2,"Low",Table1[[#This Row],[Discount]]&lt;=0.4,"Medium",Table1[[#This Row],[Discount]]&gt;0.4,"High")</f>
        <v>Medium</v>
      </c>
      <c r="J658" s="2">
        <f>Table1[[#This Row],[Original Price]]*(1-Table1[[#This Row],[Discount]])</f>
        <v>550.19999999999993</v>
      </c>
      <c r="K658">
        <f>VLOOKUP(B658,customers!$A$2:$D$101,2,0)</f>
        <v>28</v>
      </c>
      <c r="L658" t="str" cm="1">
        <f t="array" ref="L658">_xlfn.IFS(Table1[[#This Row],[Age]]&lt;=12,"Kids",Table1[[#This Row],[Age]]&lt;=19,"Teenage",Table1[[#This Row],[Age]]&lt;=29,"Young Adult",Table1[[#This Row],[Age]]&lt;=45,"Adult",Table1[[#This Row],[Age]]&gt;=46,"Senior")</f>
        <v>Young Adult</v>
      </c>
      <c r="M658" t="str">
        <f>VLOOKUP(B658,customers!A$2:D$101,3,0)</f>
        <v>Darbhanga</v>
      </c>
      <c r="N658" t="str">
        <f>VLOOKUP(B658,customers!$A$2:$D$101,4,0)</f>
        <v>Bihar</v>
      </c>
      <c r="O658" t="str">
        <f>VLOOKUP(C658,'products '!$A$2:$H$3072,2,0)</f>
        <v>Men</v>
      </c>
      <c r="P658" t="str">
        <f>VLOOKUP(C658,'products '!$A$2:$H$3072,3,0)</f>
        <v>Bottomwear</v>
      </c>
      <c r="Q658" t="str">
        <f>VLOOKUP(C658,'products '!$A$2:$H$3072,4,0)</f>
        <v>Jeans</v>
      </c>
      <c r="R658" t="str">
        <f>VLOOKUP(C658,'products '!$A$2:$H$3072,5,0)</f>
        <v>Louis Philippe</v>
      </c>
      <c r="S658">
        <f>VLOOKUP(C658,'products '!$A$2:$H$3072,6,0)</f>
        <v>34</v>
      </c>
      <c r="T658" t="str">
        <f>VLOOKUP(C658,'products '!$A$2:$H$3072,7,0)</f>
        <v>Khaki</v>
      </c>
      <c r="U658">
        <f>VLOOKUP(C658,'products '!$A$2:$H$3072,8,0)</f>
        <v>5</v>
      </c>
    </row>
    <row r="659" spans="1:21" x14ac:dyDescent="0.3">
      <c r="A659" t="s">
        <v>4076</v>
      </c>
      <c r="B659" t="s">
        <v>3327</v>
      </c>
      <c r="C659" t="s">
        <v>2765</v>
      </c>
      <c r="D659" s="1">
        <f t="shared" ca="1" si="10"/>
        <v>44391</v>
      </c>
      <c r="E659" s="1" t="str">
        <f ca="1">TEXT(Table1[[#This Row],[Date]],"mmm")</f>
        <v>Jul</v>
      </c>
      <c r="F659" s="1" t="str">
        <f ca="1">TEXT(Table1[[#This Row],[Date]],"yyyy")</f>
        <v>2021</v>
      </c>
      <c r="G659" s="2">
        <v>786</v>
      </c>
      <c r="H659" s="2">
        <v>0.3</v>
      </c>
      <c r="I659" s="2" t="str" cm="1">
        <f t="array" ref="I659">_xlfn.IFS(Table1[[#This Row],[Discount]]&lt;=0.2,"Low",Table1[[#This Row],[Discount]]&lt;=0.4,"Medium",Table1[[#This Row],[Discount]]&gt;0.4,"High")</f>
        <v>Medium</v>
      </c>
      <c r="J659" s="2">
        <f>Table1[[#This Row],[Original Price]]*(1-Table1[[#This Row],[Discount]])</f>
        <v>550.19999999999993</v>
      </c>
      <c r="K659">
        <f>VLOOKUP(B659,customers!$A$2:$D$101,2,0)</f>
        <v>29</v>
      </c>
      <c r="L659" t="str" cm="1">
        <f t="array" ref="L659">_xlfn.IFS(Table1[[#This Row],[Age]]&lt;=12,"Kids",Table1[[#This Row],[Age]]&lt;=19,"Teenage",Table1[[#This Row],[Age]]&lt;=29,"Young Adult",Table1[[#This Row],[Age]]&lt;=45,"Adult",Table1[[#This Row],[Age]]&gt;=46,"Senior")</f>
        <v>Young Adult</v>
      </c>
      <c r="M659" t="str">
        <f>VLOOKUP(B659,customers!A$2:D$101,3,0)</f>
        <v>Darbhanga</v>
      </c>
      <c r="N659" t="str">
        <f>VLOOKUP(B659,customers!$A$2:$D$101,4,0)</f>
        <v>Bihar</v>
      </c>
      <c r="O659" t="str">
        <f>VLOOKUP(C659,'products '!$A$2:$H$3072,2,0)</f>
        <v>Men</v>
      </c>
      <c r="P659" t="str">
        <f>VLOOKUP(C659,'products '!$A$2:$H$3072,3,0)</f>
        <v>Bottomwear</v>
      </c>
      <c r="Q659" t="str">
        <f>VLOOKUP(C659,'products '!$A$2:$H$3072,4,0)</f>
        <v>Jeans</v>
      </c>
      <c r="R659" t="str">
        <f>VLOOKUP(C659,'products '!$A$2:$H$3072,5,0)</f>
        <v>Louis Philippe</v>
      </c>
      <c r="S659">
        <f>VLOOKUP(C659,'products '!$A$2:$H$3072,6,0)</f>
        <v>34</v>
      </c>
      <c r="T659" t="str">
        <f>VLOOKUP(C659,'products '!$A$2:$H$3072,7,0)</f>
        <v>Khaki</v>
      </c>
      <c r="U659">
        <f>VLOOKUP(C659,'products '!$A$2:$H$3072,8,0)</f>
        <v>2</v>
      </c>
    </row>
    <row r="660" spans="1:21" x14ac:dyDescent="0.3">
      <c r="A660" t="s">
        <v>4077</v>
      </c>
      <c r="B660" t="s">
        <v>3328</v>
      </c>
      <c r="C660" t="s">
        <v>2766</v>
      </c>
      <c r="D660" s="1">
        <f t="shared" ca="1" si="10"/>
        <v>44827</v>
      </c>
      <c r="E660" s="1" t="str">
        <f ca="1">TEXT(Table1[[#This Row],[Date]],"mmm")</f>
        <v>Sep</v>
      </c>
      <c r="F660" s="1" t="str">
        <f ca="1">TEXT(Table1[[#This Row],[Date]],"yyyy")</f>
        <v>2022</v>
      </c>
      <c r="G660" s="2">
        <v>786</v>
      </c>
      <c r="H660" s="2">
        <v>0.3</v>
      </c>
      <c r="I660" s="2" t="str" cm="1">
        <f t="array" ref="I660">_xlfn.IFS(Table1[[#This Row],[Discount]]&lt;=0.2,"Low",Table1[[#This Row],[Discount]]&lt;=0.4,"Medium",Table1[[#This Row],[Discount]]&gt;0.4,"High")</f>
        <v>Medium</v>
      </c>
      <c r="J660" s="2">
        <f>Table1[[#This Row],[Original Price]]*(1-Table1[[#This Row],[Discount]])</f>
        <v>550.19999999999993</v>
      </c>
      <c r="K660">
        <f>VLOOKUP(B660,customers!$A$2:$D$101,2,0)</f>
        <v>30</v>
      </c>
      <c r="L660" t="str" cm="1">
        <f t="array" ref="L660">_xlfn.IFS(Table1[[#This Row],[Age]]&lt;=12,"Kids",Table1[[#This Row],[Age]]&lt;=19,"Teenage",Table1[[#This Row],[Age]]&lt;=29,"Young Adult",Table1[[#This Row],[Age]]&lt;=45,"Adult",Table1[[#This Row],[Age]]&gt;=46,"Senior")</f>
        <v>Adult</v>
      </c>
      <c r="M660" t="str">
        <f>VLOOKUP(B660,customers!A$2:D$101,3,0)</f>
        <v>Darbhanga</v>
      </c>
      <c r="N660" t="str">
        <f>VLOOKUP(B660,customers!$A$2:$D$101,4,0)</f>
        <v>Bihar</v>
      </c>
      <c r="O660" t="str">
        <f>VLOOKUP(C660,'products '!$A$2:$H$3072,2,0)</f>
        <v>Men</v>
      </c>
      <c r="P660" t="str">
        <f>VLOOKUP(C660,'products '!$A$2:$H$3072,3,0)</f>
        <v>Bottomwear</v>
      </c>
      <c r="Q660" t="str">
        <f>VLOOKUP(C660,'products '!$A$2:$H$3072,4,0)</f>
        <v>Jeans</v>
      </c>
      <c r="R660" t="str">
        <f>VLOOKUP(C660,'products '!$A$2:$H$3072,5,0)</f>
        <v>Louis Philippe</v>
      </c>
      <c r="S660">
        <f>VLOOKUP(C660,'products '!$A$2:$H$3072,6,0)</f>
        <v>34</v>
      </c>
      <c r="T660" t="str">
        <f>VLOOKUP(C660,'products '!$A$2:$H$3072,7,0)</f>
        <v>Cream</v>
      </c>
      <c r="U660">
        <f>VLOOKUP(C660,'products '!$A$2:$H$3072,8,0)</f>
        <v>2</v>
      </c>
    </row>
    <row r="661" spans="1:21" x14ac:dyDescent="0.3">
      <c r="A661" t="s">
        <v>4078</v>
      </c>
      <c r="B661" t="s">
        <v>3329</v>
      </c>
      <c r="C661" t="s">
        <v>2767</v>
      </c>
      <c r="D661" s="1">
        <f t="shared" ca="1" si="10"/>
        <v>44895</v>
      </c>
      <c r="E661" s="1" t="str">
        <f ca="1">TEXT(Table1[[#This Row],[Date]],"mmm")</f>
        <v>Nov</v>
      </c>
      <c r="F661" s="1" t="str">
        <f ca="1">TEXT(Table1[[#This Row],[Date]],"yyyy")</f>
        <v>2022</v>
      </c>
      <c r="G661" s="2">
        <v>786</v>
      </c>
      <c r="H661" s="2">
        <v>0.3</v>
      </c>
      <c r="I661" s="2" t="str" cm="1">
        <f t="array" ref="I661">_xlfn.IFS(Table1[[#This Row],[Discount]]&lt;=0.2,"Low",Table1[[#This Row],[Discount]]&lt;=0.4,"Medium",Table1[[#This Row],[Discount]]&gt;0.4,"High")</f>
        <v>Medium</v>
      </c>
      <c r="J661" s="2">
        <f>Table1[[#This Row],[Original Price]]*(1-Table1[[#This Row],[Discount]])</f>
        <v>550.19999999999993</v>
      </c>
      <c r="K661">
        <f>VLOOKUP(B661,customers!$A$2:$D$101,2,0)</f>
        <v>31</v>
      </c>
      <c r="L661" t="str" cm="1">
        <f t="array" ref="L661">_xlfn.IFS(Table1[[#This Row],[Age]]&lt;=12,"Kids",Table1[[#This Row],[Age]]&lt;=19,"Teenage",Table1[[#This Row],[Age]]&lt;=29,"Young Adult",Table1[[#This Row],[Age]]&lt;=45,"Adult",Table1[[#This Row],[Age]]&gt;=46,"Senior")</f>
        <v>Adult</v>
      </c>
      <c r="M661" t="str">
        <f>VLOOKUP(B661,customers!A$2:D$101,3,0)</f>
        <v>Nalanda</v>
      </c>
      <c r="N661" t="str">
        <f>VLOOKUP(B661,customers!$A$2:$D$101,4,0)</f>
        <v>Bihar</v>
      </c>
      <c r="O661" t="str">
        <f>VLOOKUP(C661,'products '!$A$2:$H$3072,2,0)</f>
        <v>Men</v>
      </c>
      <c r="P661" t="str">
        <f>VLOOKUP(C661,'products '!$A$2:$H$3072,3,0)</f>
        <v>Bottomwear</v>
      </c>
      <c r="Q661" t="str">
        <f>VLOOKUP(C661,'products '!$A$2:$H$3072,4,0)</f>
        <v>Jeans</v>
      </c>
      <c r="R661" t="str">
        <f>VLOOKUP(C661,'products '!$A$2:$H$3072,5,0)</f>
        <v>Louis Philippe</v>
      </c>
      <c r="S661">
        <f>VLOOKUP(C661,'products '!$A$2:$H$3072,6,0)</f>
        <v>34</v>
      </c>
      <c r="T661" t="str">
        <f>VLOOKUP(C661,'products '!$A$2:$H$3072,7,0)</f>
        <v>Cream</v>
      </c>
      <c r="U661">
        <f>VLOOKUP(C661,'products '!$A$2:$H$3072,8,0)</f>
        <v>2</v>
      </c>
    </row>
    <row r="662" spans="1:21" x14ac:dyDescent="0.3">
      <c r="A662" t="s">
        <v>4079</v>
      </c>
      <c r="B662" t="s">
        <v>3330</v>
      </c>
      <c r="C662" t="s">
        <v>2768</v>
      </c>
      <c r="D662" s="1">
        <f t="shared" ca="1" si="10"/>
        <v>44464</v>
      </c>
      <c r="E662" s="1" t="str">
        <f ca="1">TEXT(Table1[[#This Row],[Date]],"mmm")</f>
        <v>Sep</v>
      </c>
      <c r="F662" s="1" t="str">
        <f ca="1">TEXT(Table1[[#This Row],[Date]],"yyyy")</f>
        <v>2021</v>
      </c>
      <c r="G662" s="2">
        <v>786</v>
      </c>
      <c r="H662" s="2">
        <v>0.3</v>
      </c>
      <c r="I662" s="2" t="str" cm="1">
        <f t="array" ref="I662">_xlfn.IFS(Table1[[#This Row],[Discount]]&lt;=0.2,"Low",Table1[[#This Row],[Discount]]&lt;=0.4,"Medium",Table1[[#This Row],[Discount]]&gt;0.4,"High")</f>
        <v>Medium</v>
      </c>
      <c r="J662" s="2">
        <f>Table1[[#This Row],[Original Price]]*(1-Table1[[#This Row],[Discount]])</f>
        <v>550.19999999999993</v>
      </c>
      <c r="K662">
        <f>VLOOKUP(B662,customers!$A$2:$D$101,2,0)</f>
        <v>32</v>
      </c>
      <c r="L662" t="str" cm="1">
        <f t="array" ref="L662">_xlfn.IFS(Table1[[#This Row],[Age]]&lt;=12,"Kids",Table1[[#This Row],[Age]]&lt;=19,"Teenage",Table1[[#This Row],[Age]]&lt;=29,"Young Adult",Table1[[#This Row],[Age]]&lt;=45,"Adult",Table1[[#This Row],[Age]]&gt;=46,"Senior")</f>
        <v>Adult</v>
      </c>
      <c r="M662" t="str">
        <f>VLOOKUP(B662,customers!A$2:D$101,3,0)</f>
        <v>Nalanda</v>
      </c>
      <c r="N662" t="str">
        <f>VLOOKUP(B662,customers!$A$2:$D$101,4,0)</f>
        <v>Bihar</v>
      </c>
      <c r="O662" t="str">
        <f>VLOOKUP(C662,'products '!$A$2:$H$3072,2,0)</f>
        <v>Men</v>
      </c>
      <c r="P662" t="str">
        <f>VLOOKUP(C662,'products '!$A$2:$H$3072,3,0)</f>
        <v>Bottomwear</v>
      </c>
      <c r="Q662" t="str">
        <f>VLOOKUP(C662,'products '!$A$2:$H$3072,4,0)</f>
        <v>Jeans</v>
      </c>
      <c r="R662" t="str">
        <f>VLOOKUP(C662,'products '!$A$2:$H$3072,5,0)</f>
        <v>Louis Philippe</v>
      </c>
      <c r="S662">
        <f>VLOOKUP(C662,'products '!$A$2:$H$3072,6,0)</f>
        <v>36</v>
      </c>
      <c r="T662" t="str">
        <f>VLOOKUP(C662,'products '!$A$2:$H$3072,7,0)</f>
        <v>Cream</v>
      </c>
      <c r="U662">
        <f>VLOOKUP(C662,'products '!$A$2:$H$3072,8,0)</f>
        <v>2</v>
      </c>
    </row>
    <row r="663" spans="1:21" x14ac:dyDescent="0.3">
      <c r="A663" t="s">
        <v>4080</v>
      </c>
      <c r="B663" t="s">
        <v>3331</v>
      </c>
      <c r="C663" t="s">
        <v>2769</v>
      </c>
      <c r="D663" s="1">
        <f t="shared" ca="1" si="10"/>
        <v>44255</v>
      </c>
      <c r="E663" s="1" t="str">
        <f ca="1">TEXT(Table1[[#This Row],[Date]],"mmm")</f>
        <v>Feb</v>
      </c>
      <c r="F663" s="1" t="str">
        <f ca="1">TEXT(Table1[[#This Row],[Date]],"yyyy")</f>
        <v>2021</v>
      </c>
      <c r="G663" s="2">
        <v>569</v>
      </c>
      <c r="H663" s="2">
        <v>0.3</v>
      </c>
      <c r="I663" s="2" t="str" cm="1">
        <f t="array" ref="I663">_xlfn.IFS(Table1[[#This Row],[Discount]]&lt;=0.2,"Low",Table1[[#This Row],[Discount]]&lt;=0.4,"Medium",Table1[[#This Row],[Discount]]&gt;0.4,"High")</f>
        <v>Medium</v>
      </c>
      <c r="J663" s="2">
        <f>Table1[[#This Row],[Original Price]]*(1-Table1[[#This Row],[Discount]])</f>
        <v>398.29999999999995</v>
      </c>
      <c r="K663">
        <f>VLOOKUP(B663,customers!$A$2:$D$101,2,0)</f>
        <v>33</v>
      </c>
      <c r="L663" t="str" cm="1">
        <f t="array" ref="L663">_xlfn.IFS(Table1[[#This Row],[Age]]&lt;=12,"Kids",Table1[[#This Row],[Age]]&lt;=19,"Teenage",Table1[[#This Row],[Age]]&lt;=29,"Young Adult",Table1[[#This Row],[Age]]&lt;=45,"Adult",Table1[[#This Row],[Age]]&gt;=46,"Senior")</f>
        <v>Adult</v>
      </c>
      <c r="M663" t="str">
        <f>VLOOKUP(B663,customers!A$2:D$101,3,0)</f>
        <v>Nalanda</v>
      </c>
      <c r="N663" t="str">
        <f>VLOOKUP(B663,customers!$A$2:$D$101,4,0)</f>
        <v>Bihar</v>
      </c>
      <c r="O663" t="str">
        <f>VLOOKUP(C663,'products '!$A$2:$H$3072,2,0)</f>
        <v>Men</v>
      </c>
      <c r="P663" t="str">
        <f>VLOOKUP(C663,'products '!$A$2:$H$3072,3,0)</f>
        <v>Bottomwear</v>
      </c>
      <c r="Q663" t="str">
        <f>VLOOKUP(C663,'products '!$A$2:$H$3072,4,0)</f>
        <v>Jeans</v>
      </c>
      <c r="R663" t="str">
        <f>VLOOKUP(C663,'products '!$A$2:$H$3072,5,0)</f>
        <v>Louis Philippe</v>
      </c>
      <c r="S663">
        <f>VLOOKUP(C663,'products '!$A$2:$H$3072,6,0)</f>
        <v>36</v>
      </c>
      <c r="T663" t="str">
        <f>VLOOKUP(C663,'products '!$A$2:$H$3072,7,0)</f>
        <v>Cream</v>
      </c>
      <c r="U663">
        <f>VLOOKUP(C663,'products '!$A$2:$H$3072,8,0)</f>
        <v>2</v>
      </c>
    </row>
    <row r="664" spans="1:21" x14ac:dyDescent="0.3">
      <c r="A664" t="s">
        <v>4081</v>
      </c>
      <c r="B664" t="s">
        <v>3332</v>
      </c>
      <c r="C664" t="s">
        <v>2770</v>
      </c>
      <c r="D664" s="1">
        <f t="shared" ca="1" si="10"/>
        <v>44429</v>
      </c>
      <c r="E664" s="1" t="str">
        <f ca="1">TEXT(Table1[[#This Row],[Date]],"mmm")</f>
        <v>Aug</v>
      </c>
      <c r="F664" s="1" t="str">
        <f ca="1">TEXT(Table1[[#This Row],[Date]],"yyyy")</f>
        <v>2021</v>
      </c>
      <c r="G664" s="2">
        <v>569</v>
      </c>
      <c r="H664" s="2">
        <v>0.3</v>
      </c>
      <c r="I664" s="2" t="str" cm="1">
        <f t="array" ref="I664">_xlfn.IFS(Table1[[#This Row],[Discount]]&lt;=0.2,"Low",Table1[[#This Row],[Discount]]&lt;=0.4,"Medium",Table1[[#This Row],[Discount]]&gt;0.4,"High")</f>
        <v>Medium</v>
      </c>
      <c r="J664" s="2">
        <f>Table1[[#This Row],[Original Price]]*(1-Table1[[#This Row],[Discount]])</f>
        <v>398.29999999999995</v>
      </c>
      <c r="K664">
        <f>VLOOKUP(B664,customers!$A$2:$D$101,2,0)</f>
        <v>44</v>
      </c>
      <c r="L664" t="str" cm="1">
        <f t="array" ref="L664">_xlfn.IFS(Table1[[#This Row],[Age]]&lt;=12,"Kids",Table1[[#This Row],[Age]]&lt;=19,"Teenage",Table1[[#This Row],[Age]]&lt;=29,"Young Adult",Table1[[#This Row],[Age]]&lt;=45,"Adult",Table1[[#This Row],[Age]]&gt;=46,"Senior")</f>
        <v>Adult</v>
      </c>
      <c r="M664" t="str">
        <f>VLOOKUP(B664,customers!A$2:D$101,3,0)</f>
        <v>Gaya</v>
      </c>
      <c r="N664" t="str">
        <f>VLOOKUP(B664,customers!$A$2:$D$101,4,0)</f>
        <v>Bihar</v>
      </c>
      <c r="O664" t="str">
        <f>VLOOKUP(C664,'products '!$A$2:$H$3072,2,0)</f>
        <v>Men</v>
      </c>
      <c r="P664" t="str">
        <f>VLOOKUP(C664,'products '!$A$2:$H$3072,3,0)</f>
        <v>Bottomwear</v>
      </c>
      <c r="Q664" t="str">
        <f>VLOOKUP(C664,'products '!$A$2:$H$3072,4,0)</f>
        <v>Jeans</v>
      </c>
      <c r="R664" t="str">
        <f>VLOOKUP(C664,'products '!$A$2:$H$3072,5,0)</f>
        <v>Wrogn</v>
      </c>
      <c r="S664">
        <f>VLOOKUP(C664,'products '!$A$2:$H$3072,6,0)</f>
        <v>36</v>
      </c>
      <c r="T664" t="str">
        <f>VLOOKUP(C664,'products '!$A$2:$H$3072,7,0)</f>
        <v>Rust</v>
      </c>
      <c r="U664">
        <f>VLOOKUP(C664,'products '!$A$2:$H$3072,8,0)</f>
        <v>2</v>
      </c>
    </row>
    <row r="665" spans="1:21" x14ac:dyDescent="0.3">
      <c r="A665" t="s">
        <v>4082</v>
      </c>
      <c r="B665" t="s">
        <v>3333</v>
      </c>
      <c r="C665" t="s">
        <v>2770</v>
      </c>
      <c r="D665" s="1">
        <f t="shared" ca="1" si="10"/>
        <v>44349</v>
      </c>
      <c r="E665" s="1" t="str">
        <f ca="1">TEXT(Table1[[#This Row],[Date]],"mmm")</f>
        <v>Jun</v>
      </c>
      <c r="F665" s="1" t="str">
        <f ca="1">TEXT(Table1[[#This Row],[Date]],"yyyy")</f>
        <v>2021</v>
      </c>
      <c r="G665" s="2">
        <v>569</v>
      </c>
      <c r="H665" s="2">
        <v>0.3</v>
      </c>
      <c r="I665" s="2" t="str" cm="1">
        <f t="array" ref="I665">_xlfn.IFS(Table1[[#This Row],[Discount]]&lt;=0.2,"Low",Table1[[#This Row],[Discount]]&lt;=0.4,"Medium",Table1[[#This Row],[Discount]]&gt;0.4,"High")</f>
        <v>Medium</v>
      </c>
      <c r="J665" s="2">
        <f>Table1[[#This Row],[Original Price]]*(1-Table1[[#This Row],[Discount]])</f>
        <v>398.29999999999995</v>
      </c>
      <c r="K665">
        <f>VLOOKUP(B665,customers!$A$2:$D$101,2,0)</f>
        <v>45</v>
      </c>
      <c r="L665" t="str" cm="1">
        <f t="array" ref="L665">_xlfn.IFS(Table1[[#This Row],[Age]]&lt;=12,"Kids",Table1[[#This Row],[Age]]&lt;=19,"Teenage",Table1[[#This Row],[Age]]&lt;=29,"Young Adult",Table1[[#This Row],[Age]]&lt;=45,"Adult",Table1[[#This Row],[Age]]&gt;=46,"Senior")</f>
        <v>Adult</v>
      </c>
      <c r="M665" t="str">
        <f>VLOOKUP(B665,customers!A$2:D$101,3,0)</f>
        <v>Gaya</v>
      </c>
      <c r="N665" t="str">
        <f>VLOOKUP(B665,customers!$A$2:$D$101,4,0)</f>
        <v>Bihar</v>
      </c>
      <c r="O665" t="str">
        <f>VLOOKUP(C665,'products '!$A$2:$H$3072,2,0)</f>
        <v>Men</v>
      </c>
      <c r="P665" t="str">
        <f>VLOOKUP(C665,'products '!$A$2:$H$3072,3,0)</f>
        <v>Bottomwear</v>
      </c>
      <c r="Q665" t="str">
        <f>VLOOKUP(C665,'products '!$A$2:$H$3072,4,0)</f>
        <v>Jeans</v>
      </c>
      <c r="R665" t="str">
        <f>VLOOKUP(C665,'products '!$A$2:$H$3072,5,0)</f>
        <v>Wrogn</v>
      </c>
      <c r="S665">
        <f>VLOOKUP(C665,'products '!$A$2:$H$3072,6,0)</f>
        <v>36</v>
      </c>
      <c r="T665" t="str">
        <f>VLOOKUP(C665,'products '!$A$2:$H$3072,7,0)</f>
        <v>Rust</v>
      </c>
      <c r="U665">
        <f>VLOOKUP(C665,'products '!$A$2:$H$3072,8,0)</f>
        <v>2</v>
      </c>
    </row>
    <row r="666" spans="1:21" x14ac:dyDescent="0.3">
      <c r="A666" t="s">
        <v>4083</v>
      </c>
      <c r="B666" t="s">
        <v>3334</v>
      </c>
      <c r="C666" t="s">
        <v>2770</v>
      </c>
      <c r="D666" s="1">
        <f t="shared" ca="1" si="10"/>
        <v>44985</v>
      </c>
      <c r="E666" s="1" t="str">
        <f ca="1">TEXT(Table1[[#This Row],[Date]],"mmm")</f>
        <v>Feb</v>
      </c>
      <c r="F666" s="1" t="str">
        <f ca="1">TEXT(Table1[[#This Row],[Date]],"yyyy")</f>
        <v>2023</v>
      </c>
      <c r="G666" s="2">
        <v>569</v>
      </c>
      <c r="H666" s="2">
        <v>0.3</v>
      </c>
      <c r="I666" s="2" t="str" cm="1">
        <f t="array" ref="I666">_xlfn.IFS(Table1[[#This Row],[Discount]]&lt;=0.2,"Low",Table1[[#This Row],[Discount]]&lt;=0.4,"Medium",Table1[[#This Row],[Discount]]&gt;0.4,"High")</f>
        <v>Medium</v>
      </c>
      <c r="J666" s="2">
        <f>Table1[[#This Row],[Original Price]]*(1-Table1[[#This Row],[Discount]])</f>
        <v>398.29999999999995</v>
      </c>
      <c r="K666">
        <f>VLOOKUP(B666,customers!$A$2:$D$101,2,0)</f>
        <v>46</v>
      </c>
      <c r="L666" t="str" cm="1">
        <f t="array" ref="L666">_xlfn.IFS(Table1[[#This Row],[Age]]&lt;=12,"Kids",Table1[[#This Row],[Age]]&lt;=19,"Teenage",Table1[[#This Row],[Age]]&lt;=29,"Young Adult",Table1[[#This Row],[Age]]&lt;=45,"Adult",Table1[[#This Row],[Age]]&gt;=46,"Senior")</f>
        <v>Senior</v>
      </c>
      <c r="M666" t="str">
        <f>VLOOKUP(B666,customers!A$2:D$101,3,0)</f>
        <v>Bhopal</v>
      </c>
      <c r="N666" t="str">
        <f>VLOOKUP(B666,customers!$A$2:$D$101,4,0)</f>
        <v>Madhya Pradesh</v>
      </c>
      <c r="O666" t="str">
        <f>VLOOKUP(C666,'products '!$A$2:$H$3072,2,0)</f>
        <v>Men</v>
      </c>
      <c r="P666" t="str">
        <f>VLOOKUP(C666,'products '!$A$2:$H$3072,3,0)</f>
        <v>Bottomwear</v>
      </c>
      <c r="Q666" t="str">
        <f>VLOOKUP(C666,'products '!$A$2:$H$3072,4,0)</f>
        <v>Jeans</v>
      </c>
      <c r="R666" t="str">
        <f>VLOOKUP(C666,'products '!$A$2:$H$3072,5,0)</f>
        <v>Wrogn</v>
      </c>
      <c r="S666">
        <f>VLOOKUP(C666,'products '!$A$2:$H$3072,6,0)</f>
        <v>36</v>
      </c>
      <c r="T666" t="str">
        <f>VLOOKUP(C666,'products '!$A$2:$H$3072,7,0)</f>
        <v>Rust</v>
      </c>
      <c r="U666">
        <f>VLOOKUP(C666,'products '!$A$2:$H$3072,8,0)</f>
        <v>2</v>
      </c>
    </row>
    <row r="667" spans="1:21" x14ac:dyDescent="0.3">
      <c r="A667" t="s">
        <v>4084</v>
      </c>
      <c r="B667" t="s">
        <v>3335</v>
      </c>
      <c r="C667" t="s">
        <v>2770</v>
      </c>
      <c r="D667" s="1">
        <f t="shared" ca="1" si="10"/>
        <v>44701</v>
      </c>
      <c r="E667" s="1" t="str">
        <f ca="1">TEXT(Table1[[#This Row],[Date]],"mmm")</f>
        <v>May</v>
      </c>
      <c r="F667" s="1" t="str">
        <f ca="1">TEXT(Table1[[#This Row],[Date]],"yyyy")</f>
        <v>2022</v>
      </c>
      <c r="G667" s="2">
        <v>569</v>
      </c>
      <c r="H667" s="2">
        <v>0.3</v>
      </c>
      <c r="I667" s="2" t="str" cm="1">
        <f t="array" ref="I667">_xlfn.IFS(Table1[[#This Row],[Discount]]&lt;=0.2,"Low",Table1[[#This Row],[Discount]]&lt;=0.4,"Medium",Table1[[#This Row],[Discount]]&gt;0.4,"High")</f>
        <v>Medium</v>
      </c>
      <c r="J667" s="2">
        <f>Table1[[#This Row],[Original Price]]*(1-Table1[[#This Row],[Discount]])</f>
        <v>398.29999999999995</v>
      </c>
      <c r="K667">
        <f>VLOOKUP(B667,customers!$A$2:$D$101,2,0)</f>
        <v>47</v>
      </c>
      <c r="L667" t="str" cm="1">
        <f t="array" ref="L667">_xlfn.IFS(Table1[[#This Row],[Age]]&lt;=12,"Kids",Table1[[#This Row],[Age]]&lt;=19,"Teenage",Table1[[#This Row],[Age]]&lt;=29,"Young Adult",Table1[[#This Row],[Age]]&lt;=45,"Adult",Table1[[#This Row],[Age]]&gt;=46,"Senior")</f>
        <v>Senior</v>
      </c>
      <c r="M667" t="str">
        <f>VLOOKUP(B667,customers!A$2:D$101,3,0)</f>
        <v>Bhopal</v>
      </c>
      <c r="N667" t="str">
        <f>VLOOKUP(B667,customers!$A$2:$D$101,4,0)</f>
        <v>Madhya Pradesh</v>
      </c>
      <c r="O667" t="str">
        <f>VLOOKUP(C667,'products '!$A$2:$H$3072,2,0)</f>
        <v>Men</v>
      </c>
      <c r="P667" t="str">
        <f>VLOOKUP(C667,'products '!$A$2:$H$3072,3,0)</f>
        <v>Bottomwear</v>
      </c>
      <c r="Q667" t="str">
        <f>VLOOKUP(C667,'products '!$A$2:$H$3072,4,0)</f>
        <v>Jeans</v>
      </c>
      <c r="R667" t="str">
        <f>VLOOKUP(C667,'products '!$A$2:$H$3072,5,0)</f>
        <v>Wrogn</v>
      </c>
      <c r="S667">
        <f>VLOOKUP(C667,'products '!$A$2:$H$3072,6,0)</f>
        <v>36</v>
      </c>
      <c r="T667" t="str">
        <f>VLOOKUP(C667,'products '!$A$2:$H$3072,7,0)</f>
        <v>Rust</v>
      </c>
      <c r="U667">
        <f>VLOOKUP(C667,'products '!$A$2:$H$3072,8,0)</f>
        <v>2</v>
      </c>
    </row>
    <row r="668" spans="1:21" x14ac:dyDescent="0.3">
      <c r="A668" t="s">
        <v>4085</v>
      </c>
      <c r="B668" t="s">
        <v>3336</v>
      </c>
      <c r="C668" t="s">
        <v>2770</v>
      </c>
      <c r="D668" s="1">
        <f t="shared" ca="1" si="10"/>
        <v>44943</v>
      </c>
      <c r="E668" s="1" t="str">
        <f ca="1">TEXT(Table1[[#This Row],[Date]],"mmm")</f>
        <v>Jan</v>
      </c>
      <c r="F668" s="1" t="str">
        <f ca="1">TEXT(Table1[[#This Row],[Date]],"yyyy")</f>
        <v>2023</v>
      </c>
      <c r="G668" s="2">
        <v>569</v>
      </c>
      <c r="H668" s="2">
        <v>0.3</v>
      </c>
      <c r="I668" s="2" t="str" cm="1">
        <f t="array" ref="I668">_xlfn.IFS(Table1[[#This Row],[Discount]]&lt;=0.2,"Low",Table1[[#This Row],[Discount]]&lt;=0.4,"Medium",Table1[[#This Row],[Discount]]&gt;0.4,"High")</f>
        <v>Medium</v>
      </c>
      <c r="J668" s="2">
        <f>Table1[[#This Row],[Original Price]]*(1-Table1[[#This Row],[Discount]])</f>
        <v>398.29999999999995</v>
      </c>
      <c r="K668">
        <f>VLOOKUP(B668,customers!$A$2:$D$101,2,0)</f>
        <v>48</v>
      </c>
      <c r="L668" t="str" cm="1">
        <f t="array" ref="L668">_xlfn.IFS(Table1[[#This Row],[Age]]&lt;=12,"Kids",Table1[[#This Row],[Age]]&lt;=19,"Teenage",Table1[[#This Row],[Age]]&lt;=29,"Young Adult",Table1[[#This Row],[Age]]&lt;=45,"Adult",Table1[[#This Row],[Age]]&gt;=46,"Senior")</f>
        <v>Senior</v>
      </c>
      <c r="M668" t="str">
        <f>VLOOKUP(B668,customers!A$2:D$101,3,0)</f>
        <v>Bhopal</v>
      </c>
      <c r="N668" t="str">
        <f>VLOOKUP(B668,customers!$A$2:$D$101,4,0)</f>
        <v>Madhya Pradesh</v>
      </c>
      <c r="O668" t="str">
        <f>VLOOKUP(C668,'products '!$A$2:$H$3072,2,0)</f>
        <v>Men</v>
      </c>
      <c r="P668" t="str">
        <f>VLOOKUP(C668,'products '!$A$2:$H$3072,3,0)</f>
        <v>Bottomwear</v>
      </c>
      <c r="Q668" t="str">
        <f>VLOOKUP(C668,'products '!$A$2:$H$3072,4,0)</f>
        <v>Jeans</v>
      </c>
      <c r="R668" t="str">
        <f>VLOOKUP(C668,'products '!$A$2:$H$3072,5,0)</f>
        <v>Wrogn</v>
      </c>
      <c r="S668">
        <f>VLOOKUP(C668,'products '!$A$2:$H$3072,6,0)</f>
        <v>36</v>
      </c>
      <c r="T668" t="str">
        <f>VLOOKUP(C668,'products '!$A$2:$H$3072,7,0)</f>
        <v>Rust</v>
      </c>
      <c r="U668">
        <f>VLOOKUP(C668,'products '!$A$2:$H$3072,8,0)</f>
        <v>2</v>
      </c>
    </row>
    <row r="669" spans="1:21" x14ac:dyDescent="0.3">
      <c r="A669" t="s">
        <v>4086</v>
      </c>
      <c r="B669" t="s">
        <v>3337</v>
      </c>
      <c r="C669" t="s">
        <v>2770</v>
      </c>
      <c r="D669" s="1">
        <f t="shared" ca="1" si="10"/>
        <v>44721</v>
      </c>
      <c r="E669" s="1" t="str">
        <f ca="1">TEXT(Table1[[#This Row],[Date]],"mmm")</f>
        <v>Jun</v>
      </c>
      <c r="F669" s="1" t="str">
        <f ca="1">TEXT(Table1[[#This Row],[Date]],"yyyy")</f>
        <v>2022</v>
      </c>
      <c r="G669" s="2">
        <v>569</v>
      </c>
      <c r="H669" s="2">
        <v>0.3</v>
      </c>
      <c r="I669" s="2" t="str" cm="1">
        <f t="array" ref="I669">_xlfn.IFS(Table1[[#This Row],[Discount]]&lt;=0.2,"Low",Table1[[#This Row],[Discount]]&lt;=0.4,"Medium",Table1[[#This Row],[Discount]]&gt;0.4,"High")</f>
        <v>Medium</v>
      </c>
      <c r="J669" s="2">
        <f>Table1[[#This Row],[Original Price]]*(1-Table1[[#This Row],[Discount]])</f>
        <v>398.29999999999995</v>
      </c>
      <c r="K669">
        <f>VLOOKUP(B669,customers!$A$2:$D$101,2,0)</f>
        <v>49</v>
      </c>
      <c r="L669" t="str" cm="1">
        <f t="array" ref="L669">_xlfn.IFS(Table1[[#This Row],[Age]]&lt;=12,"Kids",Table1[[#This Row],[Age]]&lt;=19,"Teenage",Table1[[#This Row],[Age]]&lt;=29,"Young Adult",Table1[[#This Row],[Age]]&lt;=45,"Adult",Table1[[#This Row],[Age]]&gt;=46,"Senior")</f>
        <v>Senior</v>
      </c>
      <c r="M669" t="str">
        <f>VLOOKUP(B669,customers!A$2:D$101,3,0)</f>
        <v>Bhopal</v>
      </c>
      <c r="N669" t="str">
        <f>VLOOKUP(B669,customers!$A$2:$D$101,4,0)</f>
        <v>Madhya Pradesh</v>
      </c>
      <c r="O669" t="str">
        <f>VLOOKUP(C669,'products '!$A$2:$H$3072,2,0)</f>
        <v>Men</v>
      </c>
      <c r="P669" t="str">
        <f>VLOOKUP(C669,'products '!$A$2:$H$3072,3,0)</f>
        <v>Bottomwear</v>
      </c>
      <c r="Q669" t="str">
        <f>VLOOKUP(C669,'products '!$A$2:$H$3072,4,0)</f>
        <v>Jeans</v>
      </c>
      <c r="R669" t="str">
        <f>VLOOKUP(C669,'products '!$A$2:$H$3072,5,0)</f>
        <v>Wrogn</v>
      </c>
      <c r="S669">
        <f>VLOOKUP(C669,'products '!$A$2:$H$3072,6,0)</f>
        <v>36</v>
      </c>
      <c r="T669" t="str">
        <f>VLOOKUP(C669,'products '!$A$2:$H$3072,7,0)</f>
        <v>Rust</v>
      </c>
      <c r="U669">
        <f>VLOOKUP(C669,'products '!$A$2:$H$3072,8,0)</f>
        <v>2</v>
      </c>
    </row>
    <row r="670" spans="1:21" x14ac:dyDescent="0.3">
      <c r="A670" t="s">
        <v>4087</v>
      </c>
      <c r="B670" t="s">
        <v>3338</v>
      </c>
      <c r="C670" t="s">
        <v>2770</v>
      </c>
      <c r="D670" s="1">
        <f t="shared" ca="1" si="10"/>
        <v>44919</v>
      </c>
      <c r="E670" s="1" t="str">
        <f ca="1">TEXT(Table1[[#This Row],[Date]],"mmm")</f>
        <v>Dec</v>
      </c>
      <c r="F670" s="1" t="str">
        <f ca="1">TEXT(Table1[[#This Row],[Date]],"yyyy")</f>
        <v>2022</v>
      </c>
      <c r="G670" s="2">
        <v>569</v>
      </c>
      <c r="H670" s="2">
        <v>0.3</v>
      </c>
      <c r="I670" s="2" t="str" cm="1">
        <f t="array" ref="I670">_xlfn.IFS(Table1[[#This Row],[Discount]]&lt;=0.2,"Low",Table1[[#This Row],[Discount]]&lt;=0.4,"Medium",Table1[[#This Row],[Discount]]&gt;0.4,"High")</f>
        <v>Medium</v>
      </c>
      <c r="J670" s="2">
        <f>Table1[[#This Row],[Original Price]]*(1-Table1[[#This Row],[Discount]])</f>
        <v>398.29999999999995</v>
      </c>
      <c r="K670">
        <f>VLOOKUP(B670,customers!$A$2:$D$101,2,0)</f>
        <v>17</v>
      </c>
      <c r="L670" t="str" cm="1">
        <f t="array" ref="L670">_xlfn.IFS(Table1[[#This Row],[Age]]&lt;=12,"Kids",Table1[[#This Row],[Age]]&lt;=19,"Teenage",Table1[[#This Row],[Age]]&lt;=29,"Young Adult",Table1[[#This Row],[Age]]&lt;=45,"Adult",Table1[[#This Row],[Age]]&gt;=46,"Senior")</f>
        <v>Teenage</v>
      </c>
      <c r="M670" t="str">
        <f>VLOOKUP(B670,customers!A$2:D$101,3,0)</f>
        <v>Sagar</v>
      </c>
      <c r="N670" t="str">
        <f>VLOOKUP(B670,customers!$A$2:$D$101,4,0)</f>
        <v>Madhya Pradesh</v>
      </c>
      <c r="O670" t="str">
        <f>VLOOKUP(C670,'products '!$A$2:$H$3072,2,0)</f>
        <v>Men</v>
      </c>
      <c r="P670" t="str">
        <f>VLOOKUP(C670,'products '!$A$2:$H$3072,3,0)</f>
        <v>Bottomwear</v>
      </c>
      <c r="Q670" t="str">
        <f>VLOOKUP(C670,'products '!$A$2:$H$3072,4,0)</f>
        <v>Jeans</v>
      </c>
      <c r="R670" t="str">
        <f>VLOOKUP(C670,'products '!$A$2:$H$3072,5,0)</f>
        <v>Wrogn</v>
      </c>
      <c r="S670">
        <f>VLOOKUP(C670,'products '!$A$2:$H$3072,6,0)</f>
        <v>36</v>
      </c>
      <c r="T670" t="str">
        <f>VLOOKUP(C670,'products '!$A$2:$H$3072,7,0)</f>
        <v>Rust</v>
      </c>
      <c r="U670">
        <f>VLOOKUP(C670,'products '!$A$2:$H$3072,8,0)</f>
        <v>2</v>
      </c>
    </row>
    <row r="671" spans="1:21" x14ac:dyDescent="0.3">
      <c r="A671" t="s">
        <v>4088</v>
      </c>
      <c r="B671" t="s">
        <v>3339</v>
      </c>
      <c r="C671" t="s">
        <v>2771</v>
      </c>
      <c r="D671" s="1">
        <f t="shared" ca="1" si="10"/>
        <v>44778</v>
      </c>
      <c r="E671" s="1" t="str">
        <f ca="1">TEXT(Table1[[#This Row],[Date]],"mmm")</f>
        <v>Aug</v>
      </c>
      <c r="F671" s="1" t="str">
        <f ca="1">TEXT(Table1[[#This Row],[Date]],"yyyy")</f>
        <v>2022</v>
      </c>
      <c r="G671" s="2">
        <v>349</v>
      </c>
      <c r="H671" s="2">
        <v>0.3</v>
      </c>
      <c r="I671" s="2" t="str" cm="1">
        <f t="array" ref="I671">_xlfn.IFS(Table1[[#This Row],[Discount]]&lt;=0.2,"Low",Table1[[#This Row],[Discount]]&lt;=0.4,"Medium",Table1[[#This Row],[Discount]]&gt;0.4,"High")</f>
        <v>Medium</v>
      </c>
      <c r="J671" s="2">
        <f>Table1[[#This Row],[Original Price]]*(1-Table1[[#This Row],[Discount]])</f>
        <v>244.29999999999998</v>
      </c>
      <c r="K671">
        <f>VLOOKUP(B671,customers!$A$2:$D$101,2,0)</f>
        <v>18</v>
      </c>
      <c r="L671" t="str" cm="1">
        <f t="array" ref="L671">_xlfn.IFS(Table1[[#This Row],[Age]]&lt;=12,"Kids",Table1[[#This Row],[Age]]&lt;=19,"Teenage",Table1[[#This Row],[Age]]&lt;=29,"Young Adult",Table1[[#This Row],[Age]]&lt;=45,"Adult",Table1[[#This Row],[Age]]&gt;=46,"Senior")</f>
        <v>Teenage</v>
      </c>
      <c r="M671" t="str">
        <f>VLOOKUP(B671,customers!A$2:D$101,3,0)</f>
        <v>Sagar</v>
      </c>
      <c r="N671" t="str">
        <f>VLOOKUP(B671,customers!$A$2:$D$101,4,0)</f>
        <v>Madhya Pradesh</v>
      </c>
      <c r="O671" t="str">
        <f>VLOOKUP(C671,'products '!$A$2:$H$3072,2,0)</f>
        <v>Men</v>
      </c>
      <c r="P671" t="str">
        <f>VLOOKUP(C671,'products '!$A$2:$H$3072,3,0)</f>
        <v>Bottomwear</v>
      </c>
      <c r="Q671" t="str">
        <f>VLOOKUP(C671,'products '!$A$2:$H$3072,4,0)</f>
        <v>Jeans</v>
      </c>
      <c r="R671" t="str">
        <f>VLOOKUP(C671,'products '!$A$2:$H$3072,5,0)</f>
        <v>Wrogn</v>
      </c>
      <c r="S671">
        <f>VLOOKUP(C671,'products '!$A$2:$H$3072,6,0)</f>
        <v>36</v>
      </c>
      <c r="T671" t="str">
        <f>VLOOKUP(C671,'products '!$A$2:$H$3072,7,0)</f>
        <v>Rust</v>
      </c>
      <c r="U671">
        <f>VLOOKUP(C671,'products '!$A$2:$H$3072,8,0)</f>
        <v>2</v>
      </c>
    </row>
    <row r="672" spans="1:21" x14ac:dyDescent="0.3">
      <c r="A672" t="s">
        <v>4089</v>
      </c>
      <c r="B672" t="s">
        <v>3340</v>
      </c>
      <c r="C672" t="s">
        <v>2772</v>
      </c>
      <c r="D672" s="1">
        <f t="shared" ca="1" si="10"/>
        <v>44197</v>
      </c>
      <c r="E672" s="1" t="str">
        <f ca="1">TEXT(Table1[[#This Row],[Date]],"mmm")</f>
        <v>Jan</v>
      </c>
      <c r="F672" s="1" t="str">
        <f ca="1">TEXT(Table1[[#This Row],[Date]],"yyyy")</f>
        <v>2021</v>
      </c>
      <c r="G672" s="2">
        <v>350</v>
      </c>
      <c r="H672" s="2">
        <v>0.3</v>
      </c>
      <c r="I672" s="2" t="str" cm="1">
        <f t="array" ref="I672">_xlfn.IFS(Table1[[#This Row],[Discount]]&lt;=0.2,"Low",Table1[[#This Row],[Discount]]&lt;=0.4,"Medium",Table1[[#This Row],[Discount]]&gt;0.4,"High")</f>
        <v>Medium</v>
      </c>
      <c r="J672" s="2">
        <f>Table1[[#This Row],[Original Price]]*(1-Table1[[#This Row],[Discount]])</f>
        <v>244.99999999999997</v>
      </c>
      <c r="K672">
        <f>VLOOKUP(B672,customers!$A$2:$D$101,2,0)</f>
        <v>19</v>
      </c>
      <c r="L672" t="str" cm="1">
        <f t="array" ref="L672">_xlfn.IFS(Table1[[#This Row],[Age]]&lt;=12,"Kids",Table1[[#This Row],[Age]]&lt;=19,"Teenage",Table1[[#This Row],[Age]]&lt;=29,"Young Adult",Table1[[#This Row],[Age]]&lt;=45,"Adult",Table1[[#This Row],[Age]]&gt;=46,"Senior")</f>
        <v>Teenage</v>
      </c>
      <c r="M672" t="str">
        <f>VLOOKUP(B672,customers!A$2:D$101,3,0)</f>
        <v>Sagar</v>
      </c>
      <c r="N672" t="str">
        <f>VLOOKUP(B672,customers!$A$2:$D$101,4,0)</f>
        <v>Madhya Pradesh</v>
      </c>
      <c r="O672" t="str">
        <f>VLOOKUP(C672,'products '!$A$2:$H$3072,2,0)</f>
        <v>Men</v>
      </c>
      <c r="P672" t="str">
        <f>VLOOKUP(C672,'products '!$A$2:$H$3072,3,0)</f>
        <v>Bottomwear</v>
      </c>
      <c r="Q672" t="str">
        <f>VLOOKUP(C672,'products '!$A$2:$H$3072,4,0)</f>
        <v>Jeans</v>
      </c>
      <c r="R672" t="str">
        <f>VLOOKUP(C672,'products '!$A$2:$H$3072,5,0)</f>
        <v>Wrogn</v>
      </c>
      <c r="S672">
        <f>VLOOKUP(C672,'products '!$A$2:$H$3072,6,0)</f>
        <v>36</v>
      </c>
      <c r="T672" t="str">
        <f>VLOOKUP(C672,'products '!$A$2:$H$3072,7,0)</f>
        <v>Rust</v>
      </c>
      <c r="U672">
        <f>VLOOKUP(C672,'products '!$A$2:$H$3072,8,0)</f>
        <v>2</v>
      </c>
    </row>
    <row r="673" spans="1:21" x14ac:dyDescent="0.3">
      <c r="A673" t="s">
        <v>4090</v>
      </c>
      <c r="B673" t="s">
        <v>3341</v>
      </c>
      <c r="C673" t="s">
        <v>2773</v>
      </c>
      <c r="D673" s="1">
        <f t="shared" ca="1" si="10"/>
        <v>44841</v>
      </c>
      <c r="E673" s="1" t="str">
        <f ca="1">TEXT(Table1[[#This Row],[Date]],"mmm")</f>
        <v>Oct</v>
      </c>
      <c r="F673" s="1" t="str">
        <f ca="1">TEXT(Table1[[#This Row],[Date]],"yyyy")</f>
        <v>2022</v>
      </c>
      <c r="G673" s="2">
        <v>351</v>
      </c>
      <c r="H673" s="2">
        <v>0.3</v>
      </c>
      <c r="I673" s="2" t="str" cm="1">
        <f t="array" ref="I673">_xlfn.IFS(Table1[[#This Row],[Discount]]&lt;=0.2,"Low",Table1[[#This Row],[Discount]]&lt;=0.4,"Medium",Table1[[#This Row],[Discount]]&gt;0.4,"High")</f>
        <v>Medium</v>
      </c>
      <c r="J673" s="2">
        <f>Table1[[#This Row],[Original Price]]*(1-Table1[[#This Row],[Discount]])</f>
        <v>245.7</v>
      </c>
      <c r="K673">
        <f>VLOOKUP(B673,customers!$A$2:$D$101,2,0)</f>
        <v>20</v>
      </c>
      <c r="L673" t="str" cm="1">
        <f t="array" ref="L673">_xlfn.IFS(Table1[[#This Row],[Age]]&lt;=12,"Kids",Table1[[#This Row],[Age]]&lt;=19,"Teenage",Table1[[#This Row],[Age]]&lt;=29,"Young Adult",Table1[[#This Row],[Age]]&lt;=45,"Adult",Table1[[#This Row],[Age]]&gt;=46,"Senior")</f>
        <v>Young Adult</v>
      </c>
      <c r="M673" t="str">
        <f>VLOOKUP(B673,customers!A$2:D$101,3,0)</f>
        <v>Sagar</v>
      </c>
      <c r="N673" t="str">
        <f>VLOOKUP(B673,customers!$A$2:$D$101,4,0)</f>
        <v>Madhya Pradesh</v>
      </c>
      <c r="O673" t="str">
        <f>VLOOKUP(C673,'products '!$A$2:$H$3072,2,0)</f>
        <v>Men</v>
      </c>
      <c r="P673" t="str">
        <f>VLOOKUP(C673,'products '!$A$2:$H$3072,3,0)</f>
        <v>Bottomwear</v>
      </c>
      <c r="Q673" t="str">
        <f>VLOOKUP(C673,'products '!$A$2:$H$3072,4,0)</f>
        <v>Jeans</v>
      </c>
      <c r="R673" t="str">
        <f>VLOOKUP(C673,'products '!$A$2:$H$3072,5,0)</f>
        <v>Wrogn</v>
      </c>
      <c r="S673">
        <f>VLOOKUP(C673,'products '!$A$2:$H$3072,6,0)</f>
        <v>36</v>
      </c>
      <c r="T673" t="str">
        <f>VLOOKUP(C673,'products '!$A$2:$H$3072,7,0)</f>
        <v>Black</v>
      </c>
      <c r="U673">
        <f>VLOOKUP(C673,'products '!$A$2:$H$3072,8,0)</f>
        <v>2</v>
      </c>
    </row>
    <row r="674" spans="1:21" x14ac:dyDescent="0.3">
      <c r="A674" t="s">
        <v>4091</v>
      </c>
      <c r="B674" t="s">
        <v>3342</v>
      </c>
      <c r="C674" t="s">
        <v>2774</v>
      </c>
      <c r="D674" s="1">
        <f t="shared" ca="1" si="10"/>
        <v>44876</v>
      </c>
      <c r="E674" s="1" t="str">
        <f ca="1">TEXT(Table1[[#This Row],[Date]],"mmm")</f>
        <v>Nov</v>
      </c>
      <c r="F674" s="1" t="str">
        <f ca="1">TEXT(Table1[[#This Row],[Date]],"yyyy")</f>
        <v>2022</v>
      </c>
      <c r="G674" s="2">
        <v>352</v>
      </c>
      <c r="H674" s="2">
        <v>0.3</v>
      </c>
      <c r="I674" s="2" t="str" cm="1">
        <f t="array" ref="I674">_xlfn.IFS(Table1[[#This Row],[Discount]]&lt;=0.2,"Low",Table1[[#This Row],[Discount]]&lt;=0.4,"Medium",Table1[[#This Row],[Discount]]&gt;0.4,"High")</f>
        <v>Medium</v>
      </c>
      <c r="J674" s="2">
        <f>Table1[[#This Row],[Original Price]]*(1-Table1[[#This Row],[Discount]])</f>
        <v>246.39999999999998</v>
      </c>
      <c r="K674">
        <f>VLOOKUP(B674,customers!$A$2:$D$101,2,0)</f>
        <v>21</v>
      </c>
      <c r="L674" t="str" cm="1">
        <f t="array" ref="L674">_xlfn.IFS(Table1[[#This Row],[Age]]&lt;=12,"Kids",Table1[[#This Row],[Age]]&lt;=19,"Teenage",Table1[[#This Row],[Age]]&lt;=29,"Young Adult",Table1[[#This Row],[Age]]&lt;=45,"Adult",Table1[[#This Row],[Age]]&gt;=46,"Senior")</f>
        <v>Young Adult</v>
      </c>
      <c r="M674" t="str">
        <f>VLOOKUP(B674,customers!A$2:D$101,3,0)</f>
        <v>Indore</v>
      </c>
      <c r="N674" t="str">
        <f>VLOOKUP(B674,customers!$A$2:$D$101,4,0)</f>
        <v>Madhya Pradesh</v>
      </c>
      <c r="O674" t="str">
        <f>VLOOKUP(C674,'products '!$A$2:$H$3072,2,0)</f>
        <v>Men</v>
      </c>
      <c r="P674" t="str">
        <f>VLOOKUP(C674,'products '!$A$2:$H$3072,3,0)</f>
        <v>Bottomwear</v>
      </c>
      <c r="Q674" t="str">
        <f>VLOOKUP(C674,'products '!$A$2:$H$3072,4,0)</f>
        <v>Jeans</v>
      </c>
      <c r="R674" t="str">
        <f>VLOOKUP(C674,'products '!$A$2:$H$3072,5,0)</f>
        <v>Wrogn</v>
      </c>
      <c r="S674">
        <f>VLOOKUP(C674,'products '!$A$2:$H$3072,6,0)</f>
        <v>36</v>
      </c>
      <c r="T674" t="str">
        <f>VLOOKUP(C674,'products '!$A$2:$H$3072,7,0)</f>
        <v>Black</v>
      </c>
      <c r="U674">
        <f>VLOOKUP(C674,'products '!$A$2:$H$3072,8,0)</f>
        <v>2</v>
      </c>
    </row>
    <row r="675" spans="1:21" x14ac:dyDescent="0.3">
      <c r="A675" t="s">
        <v>4092</v>
      </c>
      <c r="B675" t="s">
        <v>3343</v>
      </c>
      <c r="C675" t="s">
        <v>2775</v>
      </c>
      <c r="D675" s="1">
        <f t="shared" ca="1" si="10"/>
        <v>44848</v>
      </c>
      <c r="E675" s="1" t="str">
        <f ca="1">TEXT(Table1[[#This Row],[Date]],"mmm")</f>
        <v>Oct</v>
      </c>
      <c r="F675" s="1" t="str">
        <f ca="1">TEXT(Table1[[#This Row],[Date]],"yyyy")</f>
        <v>2022</v>
      </c>
      <c r="G675" s="2">
        <v>353</v>
      </c>
      <c r="H675" s="2">
        <v>0.3</v>
      </c>
      <c r="I675" s="2" t="str" cm="1">
        <f t="array" ref="I675">_xlfn.IFS(Table1[[#This Row],[Discount]]&lt;=0.2,"Low",Table1[[#This Row],[Discount]]&lt;=0.4,"Medium",Table1[[#This Row],[Discount]]&gt;0.4,"High")</f>
        <v>Medium</v>
      </c>
      <c r="J675" s="2">
        <f>Table1[[#This Row],[Original Price]]*(1-Table1[[#This Row],[Discount]])</f>
        <v>247.1</v>
      </c>
      <c r="K675">
        <f>VLOOKUP(B675,customers!$A$2:$D$101,2,0)</f>
        <v>22</v>
      </c>
      <c r="L675" t="str" cm="1">
        <f t="array" ref="L675">_xlfn.IFS(Table1[[#This Row],[Age]]&lt;=12,"Kids",Table1[[#This Row],[Age]]&lt;=19,"Teenage",Table1[[#This Row],[Age]]&lt;=29,"Young Adult",Table1[[#This Row],[Age]]&lt;=45,"Adult",Table1[[#This Row],[Age]]&gt;=46,"Senior")</f>
        <v>Young Adult</v>
      </c>
      <c r="M675" t="str">
        <f>VLOOKUP(B675,customers!A$2:D$101,3,0)</f>
        <v>Indore</v>
      </c>
      <c r="N675" t="str">
        <f>VLOOKUP(B675,customers!$A$2:$D$101,4,0)</f>
        <v>Madhya Pradesh</v>
      </c>
      <c r="O675" t="str">
        <f>VLOOKUP(C675,'products '!$A$2:$H$3072,2,0)</f>
        <v>Men</v>
      </c>
      <c r="P675" t="str">
        <f>VLOOKUP(C675,'products '!$A$2:$H$3072,3,0)</f>
        <v>Bottomwear</v>
      </c>
      <c r="Q675" t="str">
        <f>VLOOKUP(C675,'products '!$A$2:$H$3072,4,0)</f>
        <v>Jeans</v>
      </c>
      <c r="R675" t="str">
        <f>VLOOKUP(C675,'products '!$A$2:$H$3072,5,0)</f>
        <v>Wrogn</v>
      </c>
      <c r="S675">
        <f>VLOOKUP(C675,'products '!$A$2:$H$3072,6,0)</f>
        <v>36</v>
      </c>
      <c r="T675" t="str">
        <f>VLOOKUP(C675,'products '!$A$2:$H$3072,7,0)</f>
        <v>Black</v>
      </c>
      <c r="U675">
        <f>VLOOKUP(C675,'products '!$A$2:$H$3072,8,0)</f>
        <v>2</v>
      </c>
    </row>
    <row r="676" spans="1:21" x14ac:dyDescent="0.3">
      <c r="A676" t="s">
        <v>4093</v>
      </c>
      <c r="B676" t="s">
        <v>3344</v>
      </c>
      <c r="C676" t="s">
        <v>2776</v>
      </c>
      <c r="D676" s="1">
        <f t="shared" ca="1" si="10"/>
        <v>44854</v>
      </c>
      <c r="E676" s="1" t="str">
        <f ca="1">TEXT(Table1[[#This Row],[Date]],"mmm")</f>
        <v>Oct</v>
      </c>
      <c r="F676" s="1" t="str">
        <f ca="1">TEXT(Table1[[#This Row],[Date]],"yyyy")</f>
        <v>2022</v>
      </c>
      <c r="G676" s="2">
        <v>354</v>
      </c>
      <c r="H676" s="2">
        <v>0.3</v>
      </c>
      <c r="I676" s="2" t="str" cm="1">
        <f t="array" ref="I676">_xlfn.IFS(Table1[[#This Row],[Discount]]&lt;=0.2,"Low",Table1[[#This Row],[Discount]]&lt;=0.4,"Medium",Table1[[#This Row],[Discount]]&gt;0.4,"High")</f>
        <v>Medium</v>
      </c>
      <c r="J676" s="2">
        <f>Table1[[#This Row],[Original Price]]*(1-Table1[[#This Row],[Discount]])</f>
        <v>247.79999999999998</v>
      </c>
      <c r="K676">
        <f>VLOOKUP(B676,customers!$A$2:$D$101,2,0)</f>
        <v>16</v>
      </c>
      <c r="L676" t="str" cm="1">
        <f t="array" ref="L676">_xlfn.IFS(Table1[[#This Row],[Age]]&lt;=12,"Kids",Table1[[#This Row],[Age]]&lt;=19,"Teenage",Table1[[#This Row],[Age]]&lt;=29,"Young Adult",Table1[[#This Row],[Age]]&lt;=45,"Adult",Table1[[#This Row],[Age]]&gt;=46,"Senior")</f>
        <v>Teenage</v>
      </c>
      <c r="M676" t="str">
        <f>VLOOKUP(B676,customers!A$2:D$101,3,0)</f>
        <v>Kanpur</v>
      </c>
      <c r="N676" t="str">
        <f>VLOOKUP(B676,customers!$A$2:$D$101,4,0)</f>
        <v>Uttar Pradesh</v>
      </c>
      <c r="O676" t="str">
        <f>VLOOKUP(C676,'products '!$A$2:$H$3072,2,0)</f>
        <v>Men</v>
      </c>
      <c r="P676" t="str">
        <f>VLOOKUP(C676,'products '!$A$2:$H$3072,3,0)</f>
        <v>Bottomwear</v>
      </c>
      <c r="Q676" t="str">
        <f>VLOOKUP(C676,'products '!$A$2:$H$3072,4,0)</f>
        <v>Jeans</v>
      </c>
      <c r="R676" t="str">
        <f>VLOOKUP(C676,'products '!$A$2:$H$3072,5,0)</f>
        <v>Wrogn</v>
      </c>
      <c r="S676">
        <f>VLOOKUP(C676,'products '!$A$2:$H$3072,6,0)</f>
        <v>36</v>
      </c>
      <c r="T676" t="str">
        <f>VLOOKUP(C676,'products '!$A$2:$H$3072,7,0)</f>
        <v>Black</v>
      </c>
      <c r="U676">
        <f>VLOOKUP(C676,'products '!$A$2:$H$3072,8,0)</f>
        <v>2</v>
      </c>
    </row>
    <row r="677" spans="1:21" x14ac:dyDescent="0.3">
      <c r="A677" t="s">
        <v>4094</v>
      </c>
      <c r="B677" t="s">
        <v>3345</v>
      </c>
      <c r="C677" t="s">
        <v>2777</v>
      </c>
      <c r="D677" s="1">
        <f t="shared" ca="1" si="10"/>
        <v>44290</v>
      </c>
      <c r="E677" s="1" t="str">
        <f ca="1">TEXT(Table1[[#This Row],[Date]],"mmm")</f>
        <v>Apr</v>
      </c>
      <c r="F677" s="1" t="str">
        <f ca="1">TEXT(Table1[[#This Row],[Date]],"yyyy")</f>
        <v>2021</v>
      </c>
      <c r="G677" s="2">
        <v>355</v>
      </c>
      <c r="H677" s="2">
        <v>0.3</v>
      </c>
      <c r="I677" s="2" t="str" cm="1">
        <f t="array" ref="I677">_xlfn.IFS(Table1[[#This Row],[Discount]]&lt;=0.2,"Low",Table1[[#This Row],[Discount]]&lt;=0.4,"Medium",Table1[[#This Row],[Discount]]&gt;0.4,"High")</f>
        <v>Medium</v>
      </c>
      <c r="J677" s="2">
        <f>Table1[[#This Row],[Original Price]]*(1-Table1[[#This Row],[Discount]])</f>
        <v>248.49999999999997</v>
      </c>
      <c r="K677">
        <f>VLOOKUP(B677,customers!$A$2:$D$101,2,0)</f>
        <v>17</v>
      </c>
      <c r="L677" t="str" cm="1">
        <f t="array" ref="L677">_xlfn.IFS(Table1[[#This Row],[Age]]&lt;=12,"Kids",Table1[[#This Row],[Age]]&lt;=19,"Teenage",Table1[[#This Row],[Age]]&lt;=29,"Young Adult",Table1[[#This Row],[Age]]&lt;=45,"Adult",Table1[[#This Row],[Age]]&gt;=46,"Senior")</f>
        <v>Teenage</v>
      </c>
      <c r="M677" t="str">
        <f>VLOOKUP(B677,customers!A$2:D$101,3,0)</f>
        <v>Kanpur</v>
      </c>
      <c r="N677" t="str">
        <f>VLOOKUP(B677,customers!$A$2:$D$101,4,0)</f>
        <v>Uttar Pradesh</v>
      </c>
      <c r="O677" t="str">
        <f>VLOOKUP(C677,'products '!$A$2:$H$3072,2,0)</f>
        <v>Men</v>
      </c>
      <c r="P677" t="str">
        <f>VLOOKUP(C677,'products '!$A$2:$H$3072,3,0)</f>
        <v>Bottomwear</v>
      </c>
      <c r="Q677" t="str">
        <f>VLOOKUP(C677,'products '!$A$2:$H$3072,4,0)</f>
        <v>Jeans</v>
      </c>
      <c r="R677" t="str">
        <f>VLOOKUP(C677,'products '!$A$2:$H$3072,5,0)</f>
        <v>Wrogn</v>
      </c>
      <c r="S677">
        <f>VLOOKUP(C677,'products '!$A$2:$H$3072,6,0)</f>
        <v>36</v>
      </c>
      <c r="T677" t="str">
        <f>VLOOKUP(C677,'products '!$A$2:$H$3072,7,0)</f>
        <v>Off white</v>
      </c>
      <c r="U677">
        <f>VLOOKUP(C677,'products '!$A$2:$H$3072,8,0)</f>
        <v>5</v>
      </c>
    </row>
    <row r="678" spans="1:21" x14ac:dyDescent="0.3">
      <c r="A678" t="s">
        <v>4095</v>
      </c>
      <c r="B678" t="s">
        <v>3346</v>
      </c>
      <c r="C678" t="s">
        <v>2778</v>
      </c>
      <c r="D678" s="1">
        <f t="shared" ca="1" si="10"/>
        <v>44417</v>
      </c>
      <c r="E678" s="1" t="str">
        <f ca="1">TEXT(Table1[[#This Row],[Date]],"mmm")</f>
        <v>Aug</v>
      </c>
      <c r="F678" s="1" t="str">
        <f ca="1">TEXT(Table1[[#This Row],[Date]],"yyyy")</f>
        <v>2021</v>
      </c>
      <c r="G678" s="2">
        <v>356</v>
      </c>
      <c r="H678" s="2">
        <v>0.3</v>
      </c>
      <c r="I678" s="2" t="str" cm="1">
        <f t="array" ref="I678">_xlfn.IFS(Table1[[#This Row],[Discount]]&lt;=0.2,"Low",Table1[[#This Row],[Discount]]&lt;=0.4,"Medium",Table1[[#This Row],[Discount]]&gt;0.4,"High")</f>
        <v>Medium</v>
      </c>
      <c r="J678" s="2">
        <f>Table1[[#This Row],[Original Price]]*(1-Table1[[#This Row],[Discount]])</f>
        <v>249.2</v>
      </c>
      <c r="K678">
        <f>VLOOKUP(B678,customers!$A$2:$D$101,2,0)</f>
        <v>18</v>
      </c>
      <c r="L678" t="str" cm="1">
        <f t="array" ref="L678">_xlfn.IFS(Table1[[#This Row],[Age]]&lt;=12,"Kids",Table1[[#This Row],[Age]]&lt;=19,"Teenage",Table1[[#This Row],[Age]]&lt;=29,"Young Adult",Table1[[#This Row],[Age]]&lt;=45,"Adult",Table1[[#This Row],[Age]]&gt;=46,"Senior")</f>
        <v>Teenage</v>
      </c>
      <c r="M678" t="str">
        <f>VLOOKUP(B678,customers!A$2:D$101,3,0)</f>
        <v>Kanpur</v>
      </c>
      <c r="N678" t="str">
        <f>VLOOKUP(B678,customers!$A$2:$D$101,4,0)</f>
        <v>Uttar Pradesh</v>
      </c>
      <c r="O678" t="str">
        <f>VLOOKUP(C678,'products '!$A$2:$H$3072,2,0)</f>
        <v>Men</v>
      </c>
      <c r="P678" t="str">
        <f>VLOOKUP(C678,'products '!$A$2:$H$3072,3,0)</f>
        <v>Bottomwear</v>
      </c>
      <c r="Q678" t="str">
        <f>VLOOKUP(C678,'products '!$A$2:$H$3072,4,0)</f>
        <v>Jeans</v>
      </c>
      <c r="R678" t="str">
        <f>VLOOKUP(C678,'products '!$A$2:$H$3072,5,0)</f>
        <v>Wrogn</v>
      </c>
      <c r="S678">
        <f>VLOOKUP(C678,'products '!$A$2:$H$3072,6,0)</f>
        <v>36</v>
      </c>
      <c r="T678" t="str">
        <f>VLOOKUP(C678,'products '!$A$2:$H$3072,7,0)</f>
        <v>Off white</v>
      </c>
      <c r="U678">
        <f>VLOOKUP(C678,'products '!$A$2:$H$3072,8,0)</f>
        <v>5</v>
      </c>
    </row>
    <row r="679" spans="1:21" x14ac:dyDescent="0.3">
      <c r="A679" t="s">
        <v>4096</v>
      </c>
      <c r="B679" t="s">
        <v>3347</v>
      </c>
      <c r="C679" t="s">
        <v>2779</v>
      </c>
      <c r="D679" s="1">
        <f t="shared" ca="1" si="10"/>
        <v>44351</v>
      </c>
      <c r="E679" s="1" t="str">
        <f ca="1">TEXT(Table1[[#This Row],[Date]],"mmm")</f>
        <v>Jun</v>
      </c>
      <c r="F679" s="1" t="str">
        <f ca="1">TEXT(Table1[[#This Row],[Date]],"yyyy")</f>
        <v>2021</v>
      </c>
      <c r="G679" s="2">
        <v>999</v>
      </c>
      <c r="H679" s="2">
        <v>0.3</v>
      </c>
      <c r="I679" s="2" t="str" cm="1">
        <f t="array" ref="I679">_xlfn.IFS(Table1[[#This Row],[Discount]]&lt;=0.2,"Low",Table1[[#This Row],[Discount]]&lt;=0.4,"Medium",Table1[[#This Row],[Discount]]&gt;0.4,"High")</f>
        <v>Medium</v>
      </c>
      <c r="J679" s="2">
        <f>Table1[[#This Row],[Original Price]]*(1-Table1[[#This Row],[Discount]])</f>
        <v>699.3</v>
      </c>
      <c r="K679">
        <f>VLOOKUP(B679,customers!$A$2:$D$101,2,0)</f>
        <v>19</v>
      </c>
      <c r="L679" t="str" cm="1">
        <f t="array" ref="L679">_xlfn.IFS(Table1[[#This Row],[Age]]&lt;=12,"Kids",Table1[[#This Row],[Age]]&lt;=19,"Teenage",Table1[[#This Row],[Age]]&lt;=29,"Young Adult",Table1[[#This Row],[Age]]&lt;=45,"Adult",Table1[[#This Row],[Age]]&gt;=46,"Senior")</f>
        <v>Teenage</v>
      </c>
      <c r="M679" t="str">
        <f>VLOOKUP(B679,customers!A$2:D$101,3,0)</f>
        <v>Kanpur</v>
      </c>
      <c r="N679" t="str">
        <f>VLOOKUP(B679,customers!$A$2:$D$101,4,0)</f>
        <v>Uttar Pradesh</v>
      </c>
      <c r="O679" t="str">
        <f>VLOOKUP(C679,'products '!$A$2:$H$3072,2,0)</f>
        <v>Men</v>
      </c>
      <c r="P679" t="str">
        <f>VLOOKUP(C679,'products '!$A$2:$H$3072,3,0)</f>
        <v>Bottomwear</v>
      </c>
      <c r="Q679" t="str">
        <f>VLOOKUP(C679,'products '!$A$2:$H$3072,4,0)</f>
        <v>Jeans</v>
      </c>
      <c r="R679" t="str">
        <f>VLOOKUP(C679,'products '!$A$2:$H$3072,5,0)</f>
        <v>Wrogn</v>
      </c>
      <c r="S679">
        <f>VLOOKUP(C679,'products '!$A$2:$H$3072,6,0)</f>
        <v>36</v>
      </c>
      <c r="T679" t="str">
        <f>VLOOKUP(C679,'products '!$A$2:$H$3072,7,0)</f>
        <v>Off white</v>
      </c>
      <c r="U679">
        <f>VLOOKUP(C679,'products '!$A$2:$H$3072,8,0)</f>
        <v>5</v>
      </c>
    </row>
    <row r="680" spans="1:21" x14ac:dyDescent="0.3">
      <c r="A680" t="s">
        <v>4097</v>
      </c>
      <c r="B680" t="s">
        <v>3348</v>
      </c>
      <c r="C680" t="s">
        <v>2780</v>
      </c>
      <c r="D680" s="1">
        <f t="shared" ca="1" si="10"/>
        <v>45011</v>
      </c>
      <c r="E680" s="1" t="str">
        <f ca="1">TEXT(Table1[[#This Row],[Date]],"mmm")</f>
        <v>Mar</v>
      </c>
      <c r="F680" s="1" t="str">
        <f ca="1">TEXT(Table1[[#This Row],[Date]],"yyyy")</f>
        <v>2023</v>
      </c>
      <c r="G680" s="2">
        <v>555</v>
      </c>
      <c r="H680" s="2">
        <v>0.3</v>
      </c>
      <c r="I680" s="2" t="str" cm="1">
        <f t="array" ref="I680">_xlfn.IFS(Table1[[#This Row],[Discount]]&lt;=0.2,"Low",Table1[[#This Row],[Discount]]&lt;=0.4,"Medium",Table1[[#This Row],[Discount]]&gt;0.4,"High")</f>
        <v>Medium</v>
      </c>
      <c r="J680" s="2">
        <f>Table1[[#This Row],[Original Price]]*(1-Table1[[#This Row],[Discount]])</f>
        <v>388.5</v>
      </c>
      <c r="K680">
        <f>VLOOKUP(B680,customers!$A$2:$D$101,2,0)</f>
        <v>20</v>
      </c>
      <c r="L680" t="str" cm="1">
        <f t="array" ref="L680">_xlfn.IFS(Table1[[#This Row],[Age]]&lt;=12,"Kids",Table1[[#This Row],[Age]]&lt;=19,"Teenage",Table1[[#This Row],[Age]]&lt;=29,"Young Adult",Table1[[#This Row],[Age]]&lt;=45,"Adult",Table1[[#This Row],[Age]]&gt;=46,"Senior")</f>
        <v>Young Adult</v>
      </c>
      <c r="M680" t="str">
        <f>VLOOKUP(B680,customers!A$2:D$101,3,0)</f>
        <v>Aligarh</v>
      </c>
      <c r="N680" t="str">
        <f>VLOOKUP(B680,customers!$A$2:$D$101,4,0)</f>
        <v>Uttar Pradesh</v>
      </c>
      <c r="O680" t="str">
        <f>VLOOKUP(C680,'products '!$A$2:$H$3072,2,0)</f>
        <v>Men</v>
      </c>
      <c r="P680" t="str">
        <f>VLOOKUP(C680,'products '!$A$2:$H$3072,3,0)</f>
        <v>Bottomwear</v>
      </c>
      <c r="Q680" t="str">
        <f>VLOOKUP(C680,'products '!$A$2:$H$3072,4,0)</f>
        <v>Jeans</v>
      </c>
      <c r="R680" t="str">
        <f>VLOOKUP(C680,'products '!$A$2:$H$3072,5,0)</f>
        <v>Wrogn</v>
      </c>
      <c r="S680">
        <f>VLOOKUP(C680,'products '!$A$2:$H$3072,6,0)</f>
        <v>36</v>
      </c>
      <c r="T680" t="str">
        <f>VLOOKUP(C680,'products '!$A$2:$H$3072,7,0)</f>
        <v>White</v>
      </c>
      <c r="U680">
        <f>VLOOKUP(C680,'products '!$A$2:$H$3072,8,0)</f>
        <v>5</v>
      </c>
    </row>
    <row r="681" spans="1:21" x14ac:dyDescent="0.3">
      <c r="A681" t="s">
        <v>4098</v>
      </c>
      <c r="B681" t="s">
        <v>3349</v>
      </c>
      <c r="C681" t="s">
        <v>2781</v>
      </c>
      <c r="D681" s="1">
        <f t="shared" ca="1" si="10"/>
        <v>44271</v>
      </c>
      <c r="E681" s="1" t="str">
        <f ca="1">TEXT(Table1[[#This Row],[Date]],"mmm")</f>
        <v>Mar</v>
      </c>
      <c r="F681" s="1" t="str">
        <f ca="1">TEXT(Table1[[#This Row],[Date]],"yyyy")</f>
        <v>2021</v>
      </c>
      <c r="G681" s="2">
        <v>555</v>
      </c>
      <c r="H681" s="2">
        <v>0.3</v>
      </c>
      <c r="I681" s="2" t="str" cm="1">
        <f t="array" ref="I681">_xlfn.IFS(Table1[[#This Row],[Discount]]&lt;=0.2,"Low",Table1[[#This Row],[Discount]]&lt;=0.4,"Medium",Table1[[#This Row],[Discount]]&gt;0.4,"High")</f>
        <v>Medium</v>
      </c>
      <c r="J681" s="2">
        <f>Table1[[#This Row],[Original Price]]*(1-Table1[[#This Row],[Discount]])</f>
        <v>388.5</v>
      </c>
      <c r="K681">
        <f>VLOOKUP(B681,customers!$A$2:$D$101,2,0)</f>
        <v>21</v>
      </c>
      <c r="L681" t="str" cm="1">
        <f t="array" ref="L681">_xlfn.IFS(Table1[[#This Row],[Age]]&lt;=12,"Kids",Table1[[#This Row],[Age]]&lt;=19,"Teenage",Table1[[#This Row],[Age]]&lt;=29,"Young Adult",Table1[[#This Row],[Age]]&lt;=45,"Adult",Table1[[#This Row],[Age]]&gt;=46,"Senior")</f>
        <v>Young Adult</v>
      </c>
      <c r="M681" t="str">
        <f>VLOOKUP(B681,customers!A$2:D$101,3,0)</f>
        <v>Aligarh</v>
      </c>
      <c r="N681" t="str">
        <f>VLOOKUP(B681,customers!$A$2:$D$101,4,0)</f>
        <v>Uttar Pradesh</v>
      </c>
      <c r="O681" t="str">
        <f>VLOOKUP(C681,'products '!$A$2:$H$3072,2,0)</f>
        <v>Men</v>
      </c>
      <c r="P681" t="str">
        <f>VLOOKUP(C681,'products '!$A$2:$H$3072,3,0)</f>
        <v>Bottomwear</v>
      </c>
      <c r="Q681" t="str">
        <f>VLOOKUP(C681,'products '!$A$2:$H$3072,4,0)</f>
        <v>Jeans</v>
      </c>
      <c r="R681" t="str">
        <f>VLOOKUP(C681,'products '!$A$2:$H$3072,5,0)</f>
        <v>Wrogn</v>
      </c>
      <c r="S681">
        <f>VLOOKUP(C681,'products '!$A$2:$H$3072,6,0)</f>
        <v>36</v>
      </c>
      <c r="T681" t="str">
        <f>VLOOKUP(C681,'products '!$A$2:$H$3072,7,0)</f>
        <v>White</v>
      </c>
      <c r="U681">
        <f>VLOOKUP(C681,'products '!$A$2:$H$3072,8,0)</f>
        <v>5</v>
      </c>
    </row>
    <row r="682" spans="1:21" x14ac:dyDescent="0.3">
      <c r="A682" t="s">
        <v>4099</v>
      </c>
      <c r="B682" t="s">
        <v>3350</v>
      </c>
      <c r="C682" t="s">
        <v>2782</v>
      </c>
      <c r="D682" s="1">
        <f t="shared" ca="1" si="10"/>
        <v>44566</v>
      </c>
      <c r="E682" s="1" t="str">
        <f ca="1">TEXT(Table1[[#This Row],[Date]],"mmm")</f>
        <v>Jan</v>
      </c>
      <c r="F682" s="1" t="str">
        <f ca="1">TEXT(Table1[[#This Row],[Date]],"yyyy")</f>
        <v>2022</v>
      </c>
      <c r="G682" s="2">
        <v>555</v>
      </c>
      <c r="H682" s="2">
        <v>0.3</v>
      </c>
      <c r="I682" s="2" t="str" cm="1">
        <f t="array" ref="I682">_xlfn.IFS(Table1[[#This Row],[Discount]]&lt;=0.2,"Low",Table1[[#This Row],[Discount]]&lt;=0.4,"Medium",Table1[[#This Row],[Discount]]&gt;0.4,"High")</f>
        <v>Medium</v>
      </c>
      <c r="J682" s="2">
        <f>Table1[[#This Row],[Original Price]]*(1-Table1[[#This Row],[Discount]])</f>
        <v>388.5</v>
      </c>
      <c r="K682">
        <f>VLOOKUP(B682,customers!$A$2:$D$101,2,0)</f>
        <v>22</v>
      </c>
      <c r="L682" t="str" cm="1">
        <f t="array" ref="L682">_xlfn.IFS(Table1[[#This Row],[Age]]&lt;=12,"Kids",Table1[[#This Row],[Age]]&lt;=19,"Teenage",Table1[[#This Row],[Age]]&lt;=29,"Young Adult",Table1[[#This Row],[Age]]&lt;=45,"Adult",Table1[[#This Row],[Age]]&gt;=46,"Senior")</f>
        <v>Young Adult</v>
      </c>
      <c r="M682" t="str">
        <f>VLOOKUP(B682,customers!A$2:D$101,3,0)</f>
        <v>Aligarh</v>
      </c>
      <c r="N682" t="str">
        <f>VLOOKUP(B682,customers!$A$2:$D$101,4,0)</f>
        <v>Uttar Pradesh</v>
      </c>
      <c r="O682" t="str">
        <f>VLOOKUP(C682,'products '!$A$2:$H$3072,2,0)</f>
        <v>Men</v>
      </c>
      <c r="P682" t="str">
        <f>VLOOKUP(C682,'products '!$A$2:$H$3072,3,0)</f>
        <v>Bottomwear</v>
      </c>
      <c r="Q682" t="str">
        <f>VLOOKUP(C682,'products '!$A$2:$H$3072,4,0)</f>
        <v>Jeans</v>
      </c>
      <c r="R682" t="str">
        <f>VLOOKUP(C682,'products '!$A$2:$H$3072,5,0)</f>
        <v>Wrogn</v>
      </c>
      <c r="S682">
        <f>VLOOKUP(C682,'products '!$A$2:$H$3072,6,0)</f>
        <v>36</v>
      </c>
      <c r="T682" t="str">
        <f>VLOOKUP(C682,'products '!$A$2:$H$3072,7,0)</f>
        <v>Cream</v>
      </c>
      <c r="U682">
        <f>VLOOKUP(C682,'products '!$A$2:$H$3072,8,0)</f>
        <v>5</v>
      </c>
    </row>
    <row r="683" spans="1:21" x14ac:dyDescent="0.3">
      <c r="A683" t="s">
        <v>4100</v>
      </c>
      <c r="B683" t="s">
        <v>3351</v>
      </c>
      <c r="C683" t="s">
        <v>2783</v>
      </c>
      <c r="D683" s="1">
        <f t="shared" ca="1" si="10"/>
        <v>44334</v>
      </c>
      <c r="E683" s="1" t="str">
        <f ca="1">TEXT(Table1[[#This Row],[Date]],"mmm")</f>
        <v>May</v>
      </c>
      <c r="F683" s="1" t="str">
        <f ca="1">TEXT(Table1[[#This Row],[Date]],"yyyy")</f>
        <v>2021</v>
      </c>
      <c r="G683" s="2">
        <v>555</v>
      </c>
      <c r="H683" s="2">
        <v>0.3</v>
      </c>
      <c r="I683" s="2" t="str" cm="1">
        <f t="array" ref="I683">_xlfn.IFS(Table1[[#This Row],[Discount]]&lt;=0.2,"Low",Table1[[#This Row],[Discount]]&lt;=0.4,"Medium",Table1[[#This Row],[Discount]]&gt;0.4,"High")</f>
        <v>Medium</v>
      </c>
      <c r="J683" s="2">
        <f>Table1[[#This Row],[Original Price]]*(1-Table1[[#This Row],[Discount]])</f>
        <v>388.5</v>
      </c>
      <c r="K683">
        <f>VLOOKUP(B683,customers!$A$2:$D$101,2,0)</f>
        <v>23</v>
      </c>
      <c r="L683" t="str" cm="1">
        <f t="array" ref="L683">_xlfn.IFS(Table1[[#This Row],[Age]]&lt;=12,"Kids",Table1[[#This Row],[Age]]&lt;=19,"Teenage",Table1[[#This Row],[Age]]&lt;=29,"Young Adult",Table1[[#This Row],[Age]]&lt;=45,"Adult",Table1[[#This Row],[Age]]&gt;=46,"Senior")</f>
        <v>Young Adult</v>
      </c>
      <c r="M683" t="str">
        <f>VLOOKUP(B683,customers!A$2:D$101,3,0)</f>
        <v>Aligarh</v>
      </c>
      <c r="N683" t="str">
        <f>VLOOKUP(B683,customers!$A$2:$D$101,4,0)</f>
        <v>Uttar Pradesh</v>
      </c>
      <c r="O683" t="str">
        <f>VLOOKUP(C683,'products '!$A$2:$H$3072,2,0)</f>
        <v>Men</v>
      </c>
      <c r="P683" t="str">
        <f>VLOOKUP(C683,'products '!$A$2:$H$3072,3,0)</f>
        <v>Bottomwear</v>
      </c>
      <c r="Q683" t="str">
        <f>VLOOKUP(C683,'products '!$A$2:$H$3072,4,0)</f>
        <v>Jeans</v>
      </c>
      <c r="R683" t="str">
        <f>VLOOKUP(C683,'products '!$A$2:$H$3072,5,0)</f>
        <v>Wrogn</v>
      </c>
      <c r="S683">
        <f>VLOOKUP(C683,'products '!$A$2:$H$3072,6,0)</f>
        <v>34</v>
      </c>
      <c r="T683" t="str">
        <f>VLOOKUP(C683,'products '!$A$2:$H$3072,7,0)</f>
        <v>Cream</v>
      </c>
      <c r="U683">
        <f>VLOOKUP(C683,'products '!$A$2:$H$3072,8,0)</f>
        <v>5</v>
      </c>
    </row>
    <row r="684" spans="1:21" x14ac:dyDescent="0.3">
      <c r="A684" t="s">
        <v>4101</v>
      </c>
      <c r="B684" t="s">
        <v>3352</v>
      </c>
      <c r="C684" t="s">
        <v>2784</v>
      </c>
      <c r="D684" s="1">
        <f t="shared" ca="1" si="10"/>
        <v>44419</v>
      </c>
      <c r="E684" s="1" t="str">
        <f ca="1">TEXT(Table1[[#This Row],[Date]],"mmm")</f>
        <v>Aug</v>
      </c>
      <c r="F684" s="1" t="str">
        <f ca="1">TEXT(Table1[[#This Row],[Date]],"yyyy")</f>
        <v>2021</v>
      </c>
      <c r="G684" s="2">
        <v>1025</v>
      </c>
      <c r="H684" s="2">
        <v>0.3</v>
      </c>
      <c r="I684" s="2" t="str" cm="1">
        <f t="array" ref="I684">_xlfn.IFS(Table1[[#This Row],[Discount]]&lt;=0.2,"Low",Table1[[#This Row],[Discount]]&lt;=0.4,"Medium",Table1[[#This Row],[Discount]]&gt;0.4,"High")</f>
        <v>Medium</v>
      </c>
      <c r="J684" s="2">
        <f>Table1[[#This Row],[Original Price]]*(1-Table1[[#This Row],[Discount]])</f>
        <v>717.5</v>
      </c>
      <c r="K684">
        <f>VLOOKUP(B684,customers!$A$2:$D$101,2,0)</f>
        <v>18</v>
      </c>
      <c r="L684" t="str" cm="1">
        <f t="array" ref="L684">_xlfn.IFS(Table1[[#This Row],[Age]]&lt;=12,"Kids",Table1[[#This Row],[Age]]&lt;=19,"Teenage",Table1[[#This Row],[Age]]&lt;=29,"Young Adult",Table1[[#This Row],[Age]]&lt;=45,"Adult",Table1[[#This Row],[Age]]&gt;=46,"Senior")</f>
        <v>Teenage</v>
      </c>
      <c r="M684" t="str">
        <f>VLOOKUP(B684,customers!A$2:D$101,3,0)</f>
        <v>Prayagraj</v>
      </c>
      <c r="N684" t="str">
        <f>VLOOKUP(B684,customers!$A$2:$D$101,4,0)</f>
        <v>Uttar Pradesh</v>
      </c>
      <c r="O684" t="str">
        <f>VLOOKUP(C684,'products '!$A$2:$H$3072,2,0)</f>
        <v>Men</v>
      </c>
      <c r="P684" t="str">
        <f>VLOOKUP(C684,'products '!$A$2:$H$3072,3,0)</f>
        <v>Bottomwear</v>
      </c>
      <c r="Q684" t="str">
        <f>VLOOKUP(C684,'products '!$A$2:$H$3072,4,0)</f>
        <v>Jeans</v>
      </c>
      <c r="R684" t="str">
        <f>VLOOKUP(C684,'products '!$A$2:$H$3072,5,0)</f>
        <v>Wrogn</v>
      </c>
      <c r="S684">
        <f>VLOOKUP(C684,'products '!$A$2:$H$3072,6,0)</f>
        <v>34</v>
      </c>
      <c r="T684" t="str">
        <f>VLOOKUP(C684,'products '!$A$2:$H$3072,7,0)</f>
        <v>Teal</v>
      </c>
      <c r="U684">
        <f>VLOOKUP(C684,'products '!$A$2:$H$3072,8,0)</f>
        <v>4</v>
      </c>
    </row>
    <row r="685" spans="1:21" x14ac:dyDescent="0.3">
      <c r="A685" t="s">
        <v>4102</v>
      </c>
      <c r="B685" t="s">
        <v>3353</v>
      </c>
      <c r="C685" t="s">
        <v>2785</v>
      </c>
      <c r="D685" s="1">
        <f t="shared" ca="1" si="10"/>
        <v>44762</v>
      </c>
      <c r="E685" s="1" t="str">
        <f ca="1">TEXT(Table1[[#This Row],[Date]],"mmm")</f>
        <v>Jul</v>
      </c>
      <c r="F685" s="1" t="str">
        <f ca="1">TEXT(Table1[[#This Row],[Date]],"yyyy")</f>
        <v>2022</v>
      </c>
      <c r="G685" s="2">
        <v>1025</v>
      </c>
      <c r="H685" s="2">
        <v>0.3</v>
      </c>
      <c r="I685" s="2" t="str" cm="1">
        <f t="array" ref="I685">_xlfn.IFS(Table1[[#This Row],[Discount]]&lt;=0.2,"Low",Table1[[#This Row],[Discount]]&lt;=0.4,"Medium",Table1[[#This Row],[Discount]]&gt;0.4,"High")</f>
        <v>Medium</v>
      </c>
      <c r="J685" s="2">
        <f>Table1[[#This Row],[Original Price]]*(1-Table1[[#This Row],[Discount]])</f>
        <v>717.5</v>
      </c>
      <c r="K685">
        <f>VLOOKUP(B685,customers!$A$2:$D$101,2,0)</f>
        <v>18</v>
      </c>
      <c r="L685" t="str" cm="1">
        <f t="array" ref="L685">_xlfn.IFS(Table1[[#This Row],[Age]]&lt;=12,"Kids",Table1[[#This Row],[Age]]&lt;=19,"Teenage",Table1[[#This Row],[Age]]&lt;=29,"Young Adult",Table1[[#This Row],[Age]]&lt;=45,"Adult",Table1[[#This Row],[Age]]&gt;=46,"Senior")</f>
        <v>Teenage</v>
      </c>
      <c r="M685" t="str">
        <f>VLOOKUP(B685,customers!A$2:D$101,3,0)</f>
        <v>Prayagraj</v>
      </c>
      <c r="N685" t="str">
        <f>VLOOKUP(B685,customers!$A$2:$D$101,4,0)</f>
        <v>Uttar Pradesh</v>
      </c>
      <c r="O685" t="str">
        <f>VLOOKUP(C685,'products '!$A$2:$H$3072,2,0)</f>
        <v>Men</v>
      </c>
      <c r="P685" t="str">
        <f>VLOOKUP(C685,'products '!$A$2:$H$3072,3,0)</f>
        <v>Bottomwear</v>
      </c>
      <c r="Q685" t="str">
        <f>VLOOKUP(C685,'products '!$A$2:$H$3072,4,0)</f>
        <v>Jeans</v>
      </c>
      <c r="R685" t="str">
        <f>VLOOKUP(C685,'products '!$A$2:$H$3072,5,0)</f>
        <v>Wrogn</v>
      </c>
      <c r="S685">
        <f>VLOOKUP(C685,'products '!$A$2:$H$3072,6,0)</f>
        <v>34</v>
      </c>
      <c r="T685" t="str">
        <f>VLOOKUP(C685,'products '!$A$2:$H$3072,7,0)</f>
        <v>Teal</v>
      </c>
      <c r="U685">
        <f>VLOOKUP(C685,'products '!$A$2:$H$3072,8,0)</f>
        <v>4</v>
      </c>
    </row>
    <row r="686" spans="1:21" x14ac:dyDescent="0.3">
      <c r="A686" t="s">
        <v>4103</v>
      </c>
      <c r="B686" t="s">
        <v>3354</v>
      </c>
      <c r="C686" t="s">
        <v>2786</v>
      </c>
      <c r="D686" s="1">
        <f t="shared" ca="1" si="10"/>
        <v>44961</v>
      </c>
      <c r="E686" s="1" t="str">
        <f ca="1">TEXT(Table1[[#This Row],[Date]],"mmm")</f>
        <v>Feb</v>
      </c>
      <c r="F686" s="1" t="str">
        <f ca="1">TEXT(Table1[[#This Row],[Date]],"yyyy")</f>
        <v>2023</v>
      </c>
      <c r="G686" s="2">
        <v>1025</v>
      </c>
      <c r="H686" s="2">
        <v>0.3</v>
      </c>
      <c r="I686" s="2" t="str" cm="1">
        <f t="array" ref="I686">_xlfn.IFS(Table1[[#This Row],[Discount]]&lt;=0.2,"Low",Table1[[#This Row],[Discount]]&lt;=0.4,"Medium",Table1[[#This Row],[Discount]]&gt;0.4,"High")</f>
        <v>Medium</v>
      </c>
      <c r="J686" s="2">
        <f>Table1[[#This Row],[Original Price]]*(1-Table1[[#This Row],[Discount]])</f>
        <v>717.5</v>
      </c>
      <c r="K686">
        <f>VLOOKUP(B686,customers!$A$2:$D$101,2,0)</f>
        <v>18</v>
      </c>
      <c r="L686" t="str" cm="1">
        <f t="array" ref="L686">_xlfn.IFS(Table1[[#This Row],[Age]]&lt;=12,"Kids",Table1[[#This Row],[Age]]&lt;=19,"Teenage",Table1[[#This Row],[Age]]&lt;=29,"Young Adult",Table1[[#This Row],[Age]]&lt;=45,"Adult",Table1[[#This Row],[Age]]&gt;=46,"Senior")</f>
        <v>Teenage</v>
      </c>
      <c r="M686" t="str">
        <f>VLOOKUP(B686,customers!A$2:D$101,3,0)</f>
        <v>Prayagraj</v>
      </c>
      <c r="N686" t="str">
        <f>VLOOKUP(B686,customers!$A$2:$D$101,4,0)</f>
        <v>Uttar Pradesh</v>
      </c>
      <c r="O686" t="str">
        <f>VLOOKUP(C686,'products '!$A$2:$H$3072,2,0)</f>
        <v>Men</v>
      </c>
      <c r="P686" t="str">
        <f>VLOOKUP(C686,'products '!$A$2:$H$3072,3,0)</f>
        <v>Bottomwear</v>
      </c>
      <c r="Q686" t="str">
        <f>VLOOKUP(C686,'products '!$A$2:$H$3072,4,0)</f>
        <v>Jeans</v>
      </c>
      <c r="R686" t="str">
        <f>VLOOKUP(C686,'products '!$A$2:$H$3072,5,0)</f>
        <v>Wrogn</v>
      </c>
      <c r="S686">
        <f>VLOOKUP(C686,'products '!$A$2:$H$3072,6,0)</f>
        <v>32</v>
      </c>
      <c r="T686" t="str">
        <f>VLOOKUP(C686,'products '!$A$2:$H$3072,7,0)</f>
        <v>Rust</v>
      </c>
      <c r="U686">
        <f>VLOOKUP(C686,'products '!$A$2:$H$3072,8,0)</f>
        <v>5</v>
      </c>
    </row>
    <row r="687" spans="1:21" x14ac:dyDescent="0.3">
      <c r="A687" t="s">
        <v>4104</v>
      </c>
      <c r="B687" t="s">
        <v>3355</v>
      </c>
      <c r="C687" t="s">
        <v>2787</v>
      </c>
      <c r="D687" s="1">
        <f t="shared" ca="1" si="10"/>
        <v>44679</v>
      </c>
      <c r="E687" s="1" t="str">
        <f ca="1">TEXT(Table1[[#This Row],[Date]],"mmm")</f>
        <v>Apr</v>
      </c>
      <c r="F687" s="1" t="str">
        <f ca="1">TEXT(Table1[[#This Row],[Date]],"yyyy")</f>
        <v>2022</v>
      </c>
      <c r="G687" s="2">
        <v>555</v>
      </c>
      <c r="H687" s="2">
        <v>0.3</v>
      </c>
      <c r="I687" s="2" t="str" cm="1">
        <f t="array" ref="I687">_xlfn.IFS(Table1[[#This Row],[Discount]]&lt;=0.2,"Low",Table1[[#This Row],[Discount]]&lt;=0.4,"Medium",Table1[[#This Row],[Discount]]&gt;0.4,"High")</f>
        <v>Medium</v>
      </c>
      <c r="J687" s="2">
        <f>Table1[[#This Row],[Original Price]]*(1-Table1[[#This Row],[Discount]])</f>
        <v>388.5</v>
      </c>
      <c r="K687">
        <f>VLOOKUP(B687,customers!$A$2:$D$101,2,0)</f>
        <v>18</v>
      </c>
      <c r="L687" t="str" cm="1">
        <f t="array" ref="L687">_xlfn.IFS(Table1[[#This Row],[Age]]&lt;=12,"Kids",Table1[[#This Row],[Age]]&lt;=19,"Teenage",Table1[[#This Row],[Age]]&lt;=29,"Young Adult",Table1[[#This Row],[Age]]&lt;=45,"Adult",Table1[[#This Row],[Age]]&gt;=46,"Senior")</f>
        <v>Teenage</v>
      </c>
      <c r="M687" t="str">
        <f>VLOOKUP(B687,customers!A$2:D$101,3,0)</f>
        <v>Prayagraj</v>
      </c>
      <c r="N687" t="str">
        <f>VLOOKUP(B687,customers!$A$2:$D$101,4,0)</f>
        <v>Uttar Pradesh</v>
      </c>
      <c r="O687" t="str">
        <f>VLOOKUP(C687,'products '!$A$2:$H$3072,2,0)</f>
        <v>Men</v>
      </c>
      <c r="P687" t="str">
        <f>VLOOKUP(C687,'products '!$A$2:$H$3072,3,0)</f>
        <v>Bottomwear</v>
      </c>
      <c r="Q687" t="str">
        <f>VLOOKUP(C687,'products '!$A$2:$H$3072,4,0)</f>
        <v>Jeans</v>
      </c>
      <c r="R687" t="str">
        <f>VLOOKUP(C687,'products '!$A$2:$H$3072,5,0)</f>
        <v>Wrogn</v>
      </c>
      <c r="S687">
        <f>VLOOKUP(C687,'products '!$A$2:$H$3072,6,0)</f>
        <v>32</v>
      </c>
      <c r="T687" t="str">
        <f>VLOOKUP(C687,'products '!$A$2:$H$3072,7,0)</f>
        <v>Rust</v>
      </c>
      <c r="U687">
        <f>VLOOKUP(C687,'products '!$A$2:$H$3072,8,0)</f>
        <v>3</v>
      </c>
    </row>
    <row r="688" spans="1:21" x14ac:dyDescent="0.3">
      <c r="A688" t="s">
        <v>4105</v>
      </c>
      <c r="B688" t="s">
        <v>3356</v>
      </c>
      <c r="C688" t="s">
        <v>2788</v>
      </c>
      <c r="D688" s="1">
        <f t="shared" ca="1" si="10"/>
        <v>44967</v>
      </c>
      <c r="E688" s="1" t="str">
        <f ca="1">TEXT(Table1[[#This Row],[Date]],"mmm")</f>
        <v>Feb</v>
      </c>
      <c r="F688" s="1" t="str">
        <f ca="1">TEXT(Table1[[#This Row],[Date]],"yyyy")</f>
        <v>2023</v>
      </c>
      <c r="G688" s="2">
        <v>599</v>
      </c>
      <c r="H688" s="2">
        <v>0.3</v>
      </c>
      <c r="I688" s="2" t="str" cm="1">
        <f t="array" ref="I688">_xlfn.IFS(Table1[[#This Row],[Discount]]&lt;=0.2,"Low",Table1[[#This Row],[Discount]]&lt;=0.4,"Medium",Table1[[#This Row],[Discount]]&gt;0.4,"High")</f>
        <v>Medium</v>
      </c>
      <c r="J688" s="2">
        <f>Table1[[#This Row],[Original Price]]*(1-Table1[[#This Row],[Discount]])</f>
        <v>419.29999999999995</v>
      </c>
      <c r="K688">
        <f>VLOOKUP(B688,customers!$A$2:$D$101,2,0)</f>
        <v>18</v>
      </c>
      <c r="L688" t="str" cm="1">
        <f t="array" ref="L688">_xlfn.IFS(Table1[[#This Row],[Age]]&lt;=12,"Kids",Table1[[#This Row],[Age]]&lt;=19,"Teenage",Table1[[#This Row],[Age]]&lt;=29,"Young Adult",Table1[[#This Row],[Age]]&lt;=45,"Adult",Table1[[#This Row],[Age]]&gt;=46,"Senior")</f>
        <v>Teenage</v>
      </c>
      <c r="M688" t="str">
        <f>VLOOKUP(B688,customers!A$2:D$101,3,0)</f>
        <v>Prayagraj</v>
      </c>
      <c r="N688" t="str">
        <f>VLOOKUP(B688,customers!$A$2:$D$101,4,0)</f>
        <v>Uttar Pradesh</v>
      </c>
      <c r="O688" t="str">
        <f>VLOOKUP(C688,'products '!$A$2:$H$3072,2,0)</f>
        <v>Men</v>
      </c>
      <c r="P688" t="str">
        <f>VLOOKUP(C688,'products '!$A$2:$H$3072,3,0)</f>
        <v>Bottomwear</v>
      </c>
      <c r="Q688" t="str">
        <f>VLOOKUP(C688,'products '!$A$2:$H$3072,4,0)</f>
        <v>Jeans</v>
      </c>
      <c r="R688" t="str">
        <f>VLOOKUP(C688,'products '!$A$2:$H$3072,5,0)</f>
        <v>Wrogn</v>
      </c>
      <c r="S688">
        <f>VLOOKUP(C688,'products '!$A$2:$H$3072,6,0)</f>
        <v>32</v>
      </c>
      <c r="T688" t="str">
        <f>VLOOKUP(C688,'products '!$A$2:$H$3072,7,0)</f>
        <v>Rust</v>
      </c>
      <c r="U688">
        <f>VLOOKUP(C688,'products '!$A$2:$H$3072,8,0)</f>
        <v>2</v>
      </c>
    </row>
    <row r="689" spans="1:21" x14ac:dyDescent="0.3">
      <c r="A689" t="s">
        <v>4106</v>
      </c>
      <c r="B689" t="s">
        <v>3357</v>
      </c>
      <c r="C689" t="s">
        <v>2789</v>
      </c>
      <c r="D689" s="1">
        <f t="shared" ca="1" si="10"/>
        <v>44886</v>
      </c>
      <c r="E689" s="1" t="str">
        <f ca="1">TEXT(Table1[[#This Row],[Date]],"mmm")</f>
        <v>Nov</v>
      </c>
      <c r="F689" s="1" t="str">
        <f ca="1">TEXT(Table1[[#This Row],[Date]],"yyyy")</f>
        <v>2022</v>
      </c>
      <c r="G689" s="2">
        <v>555</v>
      </c>
      <c r="H689" s="2">
        <v>0.3</v>
      </c>
      <c r="I689" s="2" t="str" cm="1">
        <f t="array" ref="I689">_xlfn.IFS(Table1[[#This Row],[Discount]]&lt;=0.2,"Low",Table1[[#This Row],[Discount]]&lt;=0.4,"Medium",Table1[[#This Row],[Discount]]&gt;0.4,"High")</f>
        <v>Medium</v>
      </c>
      <c r="J689" s="2">
        <f>Table1[[#This Row],[Original Price]]*(1-Table1[[#This Row],[Discount]])</f>
        <v>388.5</v>
      </c>
      <c r="K689">
        <f>VLOOKUP(B689,customers!$A$2:$D$101,2,0)</f>
        <v>18</v>
      </c>
      <c r="L689" t="str" cm="1">
        <f t="array" ref="L689">_xlfn.IFS(Table1[[#This Row],[Age]]&lt;=12,"Kids",Table1[[#This Row],[Age]]&lt;=19,"Teenage",Table1[[#This Row],[Age]]&lt;=29,"Young Adult",Table1[[#This Row],[Age]]&lt;=45,"Adult",Table1[[#This Row],[Age]]&gt;=46,"Senior")</f>
        <v>Teenage</v>
      </c>
      <c r="M689" t="str">
        <f>VLOOKUP(B689,customers!A$2:D$101,3,0)</f>
        <v>Prayagraj</v>
      </c>
      <c r="N689" t="str">
        <f>VLOOKUP(B689,customers!$A$2:$D$101,4,0)</f>
        <v>Uttar Pradesh</v>
      </c>
      <c r="O689" t="str">
        <f>VLOOKUP(C689,'products '!$A$2:$H$3072,2,0)</f>
        <v>Men</v>
      </c>
      <c r="P689" t="str">
        <f>VLOOKUP(C689,'products '!$A$2:$H$3072,3,0)</f>
        <v>Bottomwear</v>
      </c>
      <c r="Q689" t="str">
        <f>VLOOKUP(C689,'products '!$A$2:$H$3072,4,0)</f>
        <v>Jeans</v>
      </c>
      <c r="R689" t="str">
        <f>VLOOKUP(C689,'products '!$A$2:$H$3072,5,0)</f>
        <v>Wrogn</v>
      </c>
      <c r="S689">
        <f>VLOOKUP(C689,'products '!$A$2:$H$3072,6,0)</f>
        <v>34</v>
      </c>
      <c r="T689" t="str">
        <f>VLOOKUP(C689,'products '!$A$2:$H$3072,7,0)</f>
        <v>Blue</v>
      </c>
      <c r="U689">
        <f>VLOOKUP(C689,'products '!$A$2:$H$3072,8,0)</f>
        <v>5</v>
      </c>
    </row>
    <row r="690" spans="1:21" x14ac:dyDescent="0.3">
      <c r="A690" t="s">
        <v>4107</v>
      </c>
      <c r="B690" t="s">
        <v>3358</v>
      </c>
      <c r="C690" t="s">
        <v>2790</v>
      </c>
      <c r="D690" s="1">
        <f t="shared" ca="1" si="10"/>
        <v>45010</v>
      </c>
      <c r="E690" s="1" t="str">
        <f ca="1">TEXT(Table1[[#This Row],[Date]],"mmm")</f>
        <v>Mar</v>
      </c>
      <c r="F690" s="1" t="str">
        <f ca="1">TEXT(Table1[[#This Row],[Date]],"yyyy")</f>
        <v>2023</v>
      </c>
      <c r="G690" s="2">
        <v>555</v>
      </c>
      <c r="H690" s="2">
        <v>0.3</v>
      </c>
      <c r="I690" s="2" t="str" cm="1">
        <f t="array" ref="I690">_xlfn.IFS(Table1[[#This Row],[Discount]]&lt;=0.2,"Low",Table1[[#This Row],[Discount]]&lt;=0.4,"Medium",Table1[[#This Row],[Discount]]&gt;0.4,"High")</f>
        <v>Medium</v>
      </c>
      <c r="J690" s="2">
        <f>Table1[[#This Row],[Original Price]]*(1-Table1[[#This Row],[Discount]])</f>
        <v>388.5</v>
      </c>
      <c r="K690">
        <f>VLOOKUP(B690,customers!$A$2:$D$101,2,0)</f>
        <v>23</v>
      </c>
      <c r="L690" t="str" cm="1">
        <f t="array" ref="L690">_xlfn.IFS(Table1[[#This Row],[Age]]&lt;=12,"Kids",Table1[[#This Row],[Age]]&lt;=19,"Teenage",Table1[[#This Row],[Age]]&lt;=29,"Young Adult",Table1[[#This Row],[Age]]&lt;=45,"Adult",Table1[[#This Row],[Age]]&gt;=46,"Senior")</f>
        <v>Young Adult</v>
      </c>
      <c r="M690" t="str">
        <f>VLOOKUP(B690,customers!A$2:D$101,3,0)</f>
        <v>Jalandhar</v>
      </c>
      <c r="N690" t="str">
        <f>VLOOKUP(B690,customers!$A$2:$D$101,4,0)</f>
        <v>Punjab</v>
      </c>
      <c r="O690" t="str">
        <f>VLOOKUP(C690,'products '!$A$2:$H$3072,2,0)</f>
        <v>Men</v>
      </c>
      <c r="P690" t="str">
        <f>VLOOKUP(C690,'products '!$A$2:$H$3072,3,0)</f>
        <v>Bottomwear</v>
      </c>
      <c r="Q690" t="str">
        <f>VLOOKUP(C690,'products '!$A$2:$H$3072,4,0)</f>
        <v>Jeans</v>
      </c>
      <c r="R690" t="str">
        <f>VLOOKUP(C690,'products '!$A$2:$H$3072,5,0)</f>
        <v>Wrogn</v>
      </c>
      <c r="S690">
        <f>VLOOKUP(C690,'products '!$A$2:$H$3072,6,0)</f>
        <v>34</v>
      </c>
      <c r="T690" t="str">
        <f>VLOOKUP(C690,'products '!$A$2:$H$3072,7,0)</f>
        <v>Blue</v>
      </c>
      <c r="U690">
        <f>VLOOKUP(C690,'products '!$A$2:$H$3072,8,0)</f>
        <v>4</v>
      </c>
    </row>
    <row r="691" spans="1:21" x14ac:dyDescent="0.3">
      <c r="A691" t="s">
        <v>4108</v>
      </c>
      <c r="B691" t="s">
        <v>3359</v>
      </c>
      <c r="C691" t="s">
        <v>2791</v>
      </c>
      <c r="D691" s="1">
        <f t="shared" ca="1" si="10"/>
        <v>44308</v>
      </c>
      <c r="E691" s="1" t="str">
        <f ca="1">TEXT(Table1[[#This Row],[Date]],"mmm")</f>
        <v>Apr</v>
      </c>
      <c r="F691" s="1" t="str">
        <f ca="1">TEXT(Table1[[#This Row],[Date]],"yyyy")</f>
        <v>2021</v>
      </c>
      <c r="G691" s="2">
        <v>565</v>
      </c>
      <c r="H691" s="2">
        <v>0.3</v>
      </c>
      <c r="I691" s="2" t="str" cm="1">
        <f t="array" ref="I691">_xlfn.IFS(Table1[[#This Row],[Discount]]&lt;=0.2,"Low",Table1[[#This Row],[Discount]]&lt;=0.4,"Medium",Table1[[#This Row],[Discount]]&gt;0.4,"High")</f>
        <v>Medium</v>
      </c>
      <c r="J691" s="2">
        <f>Table1[[#This Row],[Original Price]]*(1-Table1[[#This Row],[Discount]])</f>
        <v>395.5</v>
      </c>
      <c r="K691">
        <f>VLOOKUP(B691,customers!$A$2:$D$101,2,0)</f>
        <v>24</v>
      </c>
      <c r="L691" t="str" cm="1">
        <f t="array" ref="L691">_xlfn.IFS(Table1[[#This Row],[Age]]&lt;=12,"Kids",Table1[[#This Row],[Age]]&lt;=19,"Teenage",Table1[[#This Row],[Age]]&lt;=29,"Young Adult",Table1[[#This Row],[Age]]&lt;=45,"Adult",Table1[[#This Row],[Age]]&gt;=46,"Senior")</f>
        <v>Young Adult</v>
      </c>
      <c r="M691" t="str">
        <f>VLOOKUP(B691,customers!A$2:D$101,3,0)</f>
        <v>Jalandhar</v>
      </c>
      <c r="N691" t="str">
        <f>VLOOKUP(B691,customers!$A$2:$D$101,4,0)</f>
        <v>Punjab</v>
      </c>
      <c r="O691" t="str">
        <f>VLOOKUP(C691,'products '!$A$2:$H$3072,2,0)</f>
        <v>Men</v>
      </c>
      <c r="P691" t="str">
        <f>VLOOKUP(C691,'products '!$A$2:$H$3072,3,0)</f>
        <v>Bottomwear</v>
      </c>
      <c r="Q691" t="str">
        <f>VLOOKUP(C691,'products '!$A$2:$H$3072,4,0)</f>
        <v>Trouser</v>
      </c>
      <c r="R691" t="str">
        <f>VLOOKUP(C691,'products '!$A$2:$H$3072,5,0)</f>
        <v>Louis Philippe</v>
      </c>
      <c r="S691">
        <f>VLOOKUP(C691,'products '!$A$2:$H$3072,6,0)</f>
        <v>34</v>
      </c>
      <c r="T691" t="str">
        <f>VLOOKUP(C691,'products '!$A$2:$H$3072,7,0)</f>
        <v>Blue</v>
      </c>
      <c r="U691">
        <f>VLOOKUP(C691,'products '!$A$2:$H$3072,8,0)</f>
        <v>3</v>
      </c>
    </row>
    <row r="692" spans="1:21" x14ac:dyDescent="0.3">
      <c r="A692" t="s">
        <v>4109</v>
      </c>
      <c r="B692" t="s">
        <v>3360</v>
      </c>
      <c r="C692" t="s">
        <v>2792</v>
      </c>
      <c r="D692" s="1">
        <f t="shared" ca="1" si="10"/>
        <v>44425</v>
      </c>
      <c r="E692" s="1" t="str">
        <f ca="1">TEXT(Table1[[#This Row],[Date]],"mmm")</f>
        <v>Aug</v>
      </c>
      <c r="F692" s="1" t="str">
        <f ca="1">TEXT(Table1[[#This Row],[Date]],"yyyy")</f>
        <v>2021</v>
      </c>
      <c r="G692" s="2">
        <v>555</v>
      </c>
      <c r="H692" s="2">
        <v>0.3</v>
      </c>
      <c r="I692" s="2" t="str" cm="1">
        <f t="array" ref="I692">_xlfn.IFS(Table1[[#This Row],[Discount]]&lt;=0.2,"Low",Table1[[#This Row],[Discount]]&lt;=0.4,"Medium",Table1[[#This Row],[Discount]]&gt;0.4,"High")</f>
        <v>Medium</v>
      </c>
      <c r="J692" s="2">
        <f>Table1[[#This Row],[Original Price]]*(1-Table1[[#This Row],[Discount]])</f>
        <v>388.5</v>
      </c>
      <c r="K692">
        <f>VLOOKUP(B692,customers!$A$2:$D$101,2,0)</f>
        <v>25</v>
      </c>
      <c r="L692" t="str" cm="1">
        <f t="array" ref="L692">_xlfn.IFS(Table1[[#This Row],[Age]]&lt;=12,"Kids",Table1[[#This Row],[Age]]&lt;=19,"Teenage",Table1[[#This Row],[Age]]&lt;=29,"Young Adult",Table1[[#This Row],[Age]]&lt;=45,"Adult",Table1[[#This Row],[Age]]&gt;=46,"Senior")</f>
        <v>Young Adult</v>
      </c>
      <c r="M692" t="str">
        <f>VLOOKUP(B692,customers!A$2:D$101,3,0)</f>
        <v>Jalandhar</v>
      </c>
      <c r="N692" t="str">
        <f>VLOOKUP(B692,customers!$A$2:$D$101,4,0)</f>
        <v>Punjab</v>
      </c>
      <c r="O692" t="str">
        <f>VLOOKUP(C692,'products '!$A$2:$H$3072,2,0)</f>
        <v>Men</v>
      </c>
      <c r="P692" t="str">
        <f>VLOOKUP(C692,'products '!$A$2:$H$3072,3,0)</f>
        <v>Bottomwear</v>
      </c>
      <c r="Q692" t="str">
        <f>VLOOKUP(C692,'products '!$A$2:$H$3072,4,0)</f>
        <v>Trouser</v>
      </c>
      <c r="R692" t="str">
        <f>VLOOKUP(C692,'products '!$A$2:$H$3072,5,0)</f>
        <v>Louis Philippe</v>
      </c>
      <c r="S692">
        <f>VLOOKUP(C692,'products '!$A$2:$H$3072,6,0)</f>
        <v>34</v>
      </c>
      <c r="T692" t="str">
        <f>VLOOKUP(C692,'products '!$A$2:$H$3072,7,0)</f>
        <v>Blue</v>
      </c>
      <c r="U692">
        <f>VLOOKUP(C692,'products '!$A$2:$H$3072,8,0)</f>
        <v>5</v>
      </c>
    </row>
    <row r="693" spans="1:21" x14ac:dyDescent="0.3">
      <c r="A693" t="s">
        <v>4110</v>
      </c>
      <c r="B693" t="s">
        <v>3361</v>
      </c>
      <c r="C693" t="s">
        <v>2793</v>
      </c>
      <c r="D693" s="1">
        <f t="shared" ca="1" si="10"/>
        <v>45010</v>
      </c>
      <c r="E693" s="1" t="str">
        <f ca="1">TEXT(Table1[[#This Row],[Date]],"mmm")</f>
        <v>Mar</v>
      </c>
      <c r="F693" s="1" t="str">
        <f ca="1">TEXT(Table1[[#This Row],[Date]],"yyyy")</f>
        <v>2023</v>
      </c>
      <c r="G693" s="2">
        <v>999</v>
      </c>
      <c r="H693" s="2">
        <v>0.3</v>
      </c>
      <c r="I693" s="2" t="str" cm="1">
        <f t="array" ref="I693">_xlfn.IFS(Table1[[#This Row],[Discount]]&lt;=0.2,"Low",Table1[[#This Row],[Discount]]&lt;=0.4,"Medium",Table1[[#This Row],[Discount]]&gt;0.4,"High")</f>
        <v>Medium</v>
      </c>
      <c r="J693" s="2">
        <f>Table1[[#This Row],[Original Price]]*(1-Table1[[#This Row],[Discount]])</f>
        <v>699.3</v>
      </c>
      <c r="K693">
        <f>VLOOKUP(B693,customers!$A$2:$D$101,2,0)</f>
        <v>26</v>
      </c>
      <c r="L693" t="str" cm="1">
        <f t="array" ref="L693">_xlfn.IFS(Table1[[#This Row],[Age]]&lt;=12,"Kids",Table1[[#This Row],[Age]]&lt;=19,"Teenage",Table1[[#This Row],[Age]]&lt;=29,"Young Adult",Table1[[#This Row],[Age]]&lt;=45,"Adult",Table1[[#This Row],[Age]]&gt;=46,"Senior")</f>
        <v>Young Adult</v>
      </c>
      <c r="M693" t="str">
        <f>VLOOKUP(B693,customers!A$2:D$101,3,0)</f>
        <v>Jalandhar</v>
      </c>
      <c r="N693" t="str">
        <f>VLOOKUP(B693,customers!$A$2:$D$101,4,0)</f>
        <v>Punjab</v>
      </c>
      <c r="O693" t="str">
        <f>VLOOKUP(C693,'products '!$A$2:$H$3072,2,0)</f>
        <v>Men</v>
      </c>
      <c r="P693" t="str">
        <f>VLOOKUP(C693,'products '!$A$2:$H$3072,3,0)</f>
        <v>Bottomwear</v>
      </c>
      <c r="Q693" t="str">
        <f>VLOOKUP(C693,'products '!$A$2:$H$3072,4,0)</f>
        <v>Trouser</v>
      </c>
      <c r="R693" t="str">
        <f>VLOOKUP(C693,'products '!$A$2:$H$3072,5,0)</f>
        <v>Louis Philippe</v>
      </c>
      <c r="S693">
        <f>VLOOKUP(C693,'products '!$A$2:$H$3072,6,0)</f>
        <v>34</v>
      </c>
      <c r="T693" t="str">
        <f>VLOOKUP(C693,'products '!$A$2:$H$3072,7,0)</f>
        <v>Blue</v>
      </c>
      <c r="U693">
        <f>VLOOKUP(C693,'products '!$A$2:$H$3072,8,0)</f>
        <v>4</v>
      </c>
    </row>
    <row r="694" spans="1:21" x14ac:dyDescent="0.3">
      <c r="A694" t="s">
        <v>4111</v>
      </c>
      <c r="B694" t="s">
        <v>3362</v>
      </c>
      <c r="C694" t="s">
        <v>2794</v>
      </c>
      <c r="D694" s="1">
        <f t="shared" ca="1" si="10"/>
        <v>44797</v>
      </c>
      <c r="E694" s="1" t="str">
        <f ca="1">TEXT(Table1[[#This Row],[Date]],"mmm")</f>
        <v>Aug</v>
      </c>
      <c r="F694" s="1" t="str">
        <f ca="1">TEXT(Table1[[#This Row],[Date]],"yyyy")</f>
        <v>2022</v>
      </c>
      <c r="G694" s="2">
        <v>999</v>
      </c>
      <c r="H694" s="2">
        <v>0.3</v>
      </c>
      <c r="I694" s="2" t="str" cm="1">
        <f t="array" ref="I694">_xlfn.IFS(Table1[[#This Row],[Discount]]&lt;=0.2,"Low",Table1[[#This Row],[Discount]]&lt;=0.4,"Medium",Table1[[#This Row],[Discount]]&gt;0.4,"High")</f>
        <v>Medium</v>
      </c>
      <c r="J694" s="2">
        <f>Table1[[#This Row],[Original Price]]*(1-Table1[[#This Row],[Discount]])</f>
        <v>699.3</v>
      </c>
      <c r="K694">
        <f>VLOOKUP(B694,customers!$A$2:$D$101,2,0)</f>
        <v>27</v>
      </c>
      <c r="L694" t="str" cm="1">
        <f t="array" ref="L694">_xlfn.IFS(Table1[[#This Row],[Age]]&lt;=12,"Kids",Table1[[#This Row],[Age]]&lt;=19,"Teenage",Table1[[#This Row],[Age]]&lt;=29,"Young Adult",Table1[[#This Row],[Age]]&lt;=45,"Adult",Table1[[#This Row],[Age]]&gt;=46,"Senior")</f>
        <v>Young Adult</v>
      </c>
      <c r="M694" t="str">
        <f>VLOOKUP(B694,customers!A$2:D$101,3,0)</f>
        <v>Amritsar</v>
      </c>
      <c r="N694" t="str">
        <f>VLOOKUP(B694,customers!$A$2:$D$101,4,0)</f>
        <v>Punjab</v>
      </c>
      <c r="O694" t="str">
        <f>VLOOKUP(C694,'products '!$A$2:$H$3072,2,0)</f>
        <v>Men</v>
      </c>
      <c r="P694" t="str">
        <f>VLOOKUP(C694,'products '!$A$2:$H$3072,3,0)</f>
        <v>Bottomwear</v>
      </c>
      <c r="Q694" t="str">
        <f>VLOOKUP(C694,'products '!$A$2:$H$3072,4,0)</f>
        <v>Trouser</v>
      </c>
      <c r="R694" t="str">
        <f>VLOOKUP(C694,'products '!$A$2:$H$3072,5,0)</f>
        <v>Louis Philippe</v>
      </c>
      <c r="S694">
        <f>VLOOKUP(C694,'products '!$A$2:$H$3072,6,0)</f>
        <v>34</v>
      </c>
      <c r="T694" t="str">
        <f>VLOOKUP(C694,'products '!$A$2:$H$3072,7,0)</f>
        <v>Teal</v>
      </c>
      <c r="U694">
        <f>VLOOKUP(C694,'products '!$A$2:$H$3072,8,0)</f>
        <v>2</v>
      </c>
    </row>
    <row r="695" spans="1:21" x14ac:dyDescent="0.3">
      <c r="A695" t="s">
        <v>4112</v>
      </c>
      <c r="B695" t="s">
        <v>3363</v>
      </c>
      <c r="C695" t="s">
        <v>2794</v>
      </c>
      <c r="D695" s="1">
        <f t="shared" ca="1" si="10"/>
        <v>44524</v>
      </c>
      <c r="E695" s="1" t="str">
        <f ca="1">TEXT(Table1[[#This Row],[Date]],"mmm")</f>
        <v>Nov</v>
      </c>
      <c r="F695" s="1" t="str">
        <f ca="1">TEXT(Table1[[#This Row],[Date]],"yyyy")</f>
        <v>2021</v>
      </c>
      <c r="G695" s="2">
        <v>999</v>
      </c>
      <c r="H695" s="2">
        <v>0.3</v>
      </c>
      <c r="I695" s="2" t="str" cm="1">
        <f t="array" ref="I695">_xlfn.IFS(Table1[[#This Row],[Discount]]&lt;=0.2,"Low",Table1[[#This Row],[Discount]]&lt;=0.4,"Medium",Table1[[#This Row],[Discount]]&gt;0.4,"High")</f>
        <v>Medium</v>
      </c>
      <c r="J695" s="2">
        <f>Table1[[#This Row],[Original Price]]*(1-Table1[[#This Row],[Discount]])</f>
        <v>699.3</v>
      </c>
      <c r="K695">
        <f>VLOOKUP(B695,customers!$A$2:$D$101,2,0)</f>
        <v>24</v>
      </c>
      <c r="L695" t="str" cm="1">
        <f t="array" ref="L695">_xlfn.IFS(Table1[[#This Row],[Age]]&lt;=12,"Kids",Table1[[#This Row],[Age]]&lt;=19,"Teenage",Table1[[#This Row],[Age]]&lt;=29,"Young Adult",Table1[[#This Row],[Age]]&lt;=45,"Adult",Table1[[#This Row],[Age]]&gt;=46,"Senior")</f>
        <v>Young Adult</v>
      </c>
      <c r="M695" t="str">
        <f>VLOOKUP(B695,customers!A$2:D$101,3,0)</f>
        <v>Amritsar</v>
      </c>
      <c r="N695" t="str">
        <f>VLOOKUP(B695,customers!$A$2:$D$101,4,0)</f>
        <v>Punjab</v>
      </c>
      <c r="O695" t="str">
        <f>VLOOKUP(C695,'products '!$A$2:$H$3072,2,0)</f>
        <v>Men</v>
      </c>
      <c r="P695" t="str">
        <f>VLOOKUP(C695,'products '!$A$2:$H$3072,3,0)</f>
        <v>Bottomwear</v>
      </c>
      <c r="Q695" t="str">
        <f>VLOOKUP(C695,'products '!$A$2:$H$3072,4,0)</f>
        <v>Trouser</v>
      </c>
      <c r="R695" t="str">
        <f>VLOOKUP(C695,'products '!$A$2:$H$3072,5,0)</f>
        <v>Louis Philippe</v>
      </c>
      <c r="S695">
        <f>VLOOKUP(C695,'products '!$A$2:$H$3072,6,0)</f>
        <v>34</v>
      </c>
      <c r="T695" t="str">
        <f>VLOOKUP(C695,'products '!$A$2:$H$3072,7,0)</f>
        <v>Teal</v>
      </c>
      <c r="U695">
        <f>VLOOKUP(C695,'products '!$A$2:$H$3072,8,0)</f>
        <v>2</v>
      </c>
    </row>
    <row r="696" spans="1:21" x14ac:dyDescent="0.3">
      <c r="A696" t="s">
        <v>4113</v>
      </c>
      <c r="B696" t="s">
        <v>3364</v>
      </c>
      <c r="C696" t="s">
        <v>2794</v>
      </c>
      <c r="D696" s="1">
        <f t="shared" ca="1" si="10"/>
        <v>44666</v>
      </c>
      <c r="E696" s="1" t="str">
        <f ca="1">TEXT(Table1[[#This Row],[Date]],"mmm")</f>
        <v>Apr</v>
      </c>
      <c r="F696" s="1" t="str">
        <f ca="1">TEXT(Table1[[#This Row],[Date]],"yyyy")</f>
        <v>2022</v>
      </c>
      <c r="G696" s="2">
        <v>999</v>
      </c>
      <c r="H696" s="2">
        <v>0.3</v>
      </c>
      <c r="I696" s="2" t="str" cm="1">
        <f t="array" ref="I696">_xlfn.IFS(Table1[[#This Row],[Discount]]&lt;=0.2,"Low",Table1[[#This Row],[Discount]]&lt;=0.4,"Medium",Table1[[#This Row],[Discount]]&gt;0.4,"High")</f>
        <v>Medium</v>
      </c>
      <c r="J696" s="2">
        <f>Table1[[#This Row],[Original Price]]*(1-Table1[[#This Row],[Discount]])</f>
        <v>699.3</v>
      </c>
      <c r="K696">
        <f>VLOOKUP(B696,customers!$A$2:$D$101,2,0)</f>
        <v>24</v>
      </c>
      <c r="L696" t="str" cm="1">
        <f t="array" ref="L696">_xlfn.IFS(Table1[[#This Row],[Age]]&lt;=12,"Kids",Table1[[#This Row],[Age]]&lt;=19,"Teenage",Table1[[#This Row],[Age]]&lt;=29,"Young Adult",Table1[[#This Row],[Age]]&lt;=45,"Adult",Table1[[#This Row],[Age]]&gt;=46,"Senior")</f>
        <v>Young Adult</v>
      </c>
      <c r="M696" t="str">
        <f>VLOOKUP(B696,customers!A$2:D$101,3,0)</f>
        <v>Amritsar</v>
      </c>
      <c r="N696" t="str">
        <f>VLOOKUP(B696,customers!$A$2:$D$101,4,0)</f>
        <v>Punjab</v>
      </c>
      <c r="O696" t="str">
        <f>VLOOKUP(C696,'products '!$A$2:$H$3072,2,0)</f>
        <v>Men</v>
      </c>
      <c r="P696" t="str">
        <f>VLOOKUP(C696,'products '!$A$2:$H$3072,3,0)</f>
        <v>Bottomwear</v>
      </c>
      <c r="Q696" t="str">
        <f>VLOOKUP(C696,'products '!$A$2:$H$3072,4,0)</f>
        <v>Trouser</v>
      </c>
      <c r="R696" t="str">
        <f>VLOOKUP(C696,'products '!$A$2:$H$3072,5,0)</f>
        <v>Louis Philippe</v>
      </c>
      <c r="S696">
        <f>VLOOKUP(C696,'products '!$A$2:$H$3072,6,0)</f>
        <v>34</v>
      </c>
      <c r="T696" t="str">
        <f>VLOOKUP(C696,'products '!$A$2:$H$3072,7,0)</f>
        <v>Teal</v>
      </c>
      <c r="U696">
        <f>VLOOKUP(C696,'products '!$A$2:$H$3072,8,0)</f>
        <v>2</v>
      </c>
    </row>
    <row r="697" spans="1:21" x14ac:dyDescent="0.3">
      <c r="A697" t="s">
        <v>4114</v>
      </c>
      <c r="B697" t="s">
        <v>3365</v>
      </c>
      <c r="C697" t="s">
        <v>2794</v>
      </c>
      <c r="D697" s="1">
        <f t="shared" ca="1" si="10"/>
        <v>44870</v>
      </c>
      <c r="E697" s="1" t="str">
        <f ca="1">TEXT(Table1[[#This Row],[Date]],"mmm")</f>
        <v>Nov</v>
      </c>
      <c r="F697" s="1" t="str">
        <f ca="1">TEXT(Table1[[#This Row],[Date]],"yyyy")</f>
        <v>2022</v>
      </c>
      <c r="G697" s="2">
        <v>1119</v>
      </c>
      <c r="H697" s="2">
        <v>0.3</v>
      </c>
      <c r="I697" s="2" t="str" cm="1">
        <f t="array" ref="I697">_xlfn.IFS(Table1[[#This Row],[Discount]]&lt;=0.2,"Low",Table1[[#This Row],[Discount]]&lt;=0.4,"Medium",Table1[[#This Row],[Discount]]&gt;0.4,"High")</f>
        <v>Medium</v>
      </c>
      <c r="J697" s="2">
        <f>Table1[[#This Row],[Original Price]]*(1-Table1[[#This Row],[Discount]])</f>
        <v>783.3</v>
      </c>
      <c r="K697">
        <f>VLOOKUP(B697,customers!$A$2:$D$101,2,0)</f>
        <v>24</v>
      </c>
      <c r="L697" t="str" cm="1">
        <f t="array" ref="L697">_xlfn.IFS(Table1[[#This Row],[Age]]&lt;=12,"Kids",Table1[[#This Row],[Age]]&lt;=19,"Teenage",Table1[[#This Row],[Age]]&lt;=29,"Young Adult",Table1[[#This Row],[Age]]&lt;=45,"Adult",Table1[[#This Row],[Age]]&gt;=46,"Senior")</f>
        <v>Young Adult</v>
      </c>
      <c r="M697" t="str">
        <f>VLOOKUP(B697,customers!A$2:D$101,3,0)</f>
        <v>Amritsar</v>
      </c>
      <c r="N697" t="str">
        <f>VLOOKUP(B697,customers!$A$2:$D$101,4,0)</f>
        <v>Punjab</v>
      </c>
      <c r="O697" t="str">
        <f>VLOOKUP(C697,'products '!$A$2:$H$3072,2,0)</f>
        <v>Men</v>
      </c>
      <c r="P697" t="str">
        <f>VLOOKUP(C697,'products '!$A$2:$H$3072,3,0)</f>
        <v>Bottomwear</v>
      </c>
      <c r="Q697" t="str">
        <f>VLOOKUP(C697,'products '!$A$2:$H$3072,4,0)</f>
        <v>Trouser</v>
      </c>
      <c r="R697" t="str">
        <f>VLOOKUP(C697,'products '!$A$2:$H$3072,5,0)</f>
        <v>Louis Philippe</v>
      </c>
      <c r="S697">
        <f>VLOOKUP(C697,'products '!$A$2:$H$3072,6,0)</f>
        <v>34</v>
      </c>
      <c r="T697" t="str">
        <f>VLOOKUP(C697,'products '!$A$2:$H$3072,7,0)</f>
        <v>Teal</v>
      </c>
      <c r="U697">
        <f>VLOOKUP(C697,'products '!$A$2:$H$3072,8,0)</f>
        <v>2</v>
      </c>
    </row>
    <row r="698" spans="1:21" x14ac:dyDescent="0.3">
      <c r="A698" t="s">
        <v>4115</v>
      </c>
      <c r="B698" t="s">
        <v>3366</v>
      </c>
      <c r="C698" t="s">
        <v>2794</v>
      </c>
      <c r="D698" s="1">
        <f t="shared" ca="1" si="10"/>
        <v>44360</v>
      </c>
      <c r="E698" s="1" t="str">
        <f ca="1">TEXT(Table1[[#This Row],[Date]],"mmm")</f>
        <v>Jun</v>
      </c>
      <c r="F698" s="1" t="str">
        <f ca="1">TEXT(Table1[[#This Row],[Date]],"yyyy")</f>
        <v>2021</v>
      </c>
      <c r="G698" s="2">
        <v>1119</v>
      </c>
      <c r="H698" s="2">
        <v>0.3</v>
      </c>
      <c r="I698" s="2" t="str" cm="1">
        <f t="array" ref="I698">_xlfn.IFS(Table1[[#This Row],[Discount]]&lt;=0.2,"Low",Table1[[#This Row],[Discount]]&lt;=0.4,"Medium",Table1[[#This Row],[Discount]]&gt;0.4,"High")</f>
        <v>Medium</v>
      </c>
      <c r="J698" s="2">
        <f>Table1[[#This Row],[Original Price]]*(1-Table1[[#This Row],[Discount]])</f>
        <v>783.3</v>
      </c>
      <c r="K698">
        <f>VLOOKUP(B698,customers!$A$2:$D$101,2,0)</f>
        <v>24</v>
      </c>
      <c r="L698" t="str" cm="1">
        <f t="array" ref="L698">_xlfn.IFS(Table1[[#This Row],[Age]]&lt;=12,"Kids",Table1[[#This Row],[Age]]&lt;=19,"Teenage",Table1[[#This Row],[Age]]&lt;=29,"Young Adult",Table1[[#This Row],[Age]]&lt;=45,"Adult",Table1[[#This Row],[Age]]&gt;=46,"Senior")</f>
        <v>Young Adult</v>
      </c>
      <c r="M698" t="str">
        <f>VLOOKUP(B698,customers!A$2:D$101,3,0)</f>
        <v>Amritsar</v>
      </c>
      <c r="N698" t="str">
        <f>VLOOKUP(B698,customers!$A$2:$D$101,4,0)</f>
        <v>Punjab</v>
      </c>
      <c r="O698" t="str">
        <f>VLOOKUP(C698,'products '!$A$2:$H$3072,2,0)</f>
        <v>Men</v>
      </c>
      <c r="P698" t="str">
        <f>VLOOKUP(C698,'products '!$A$2:$H$3072,3,0)</f>
        <v>Bottomwear</v>
      </c>
      <c r="Q698" t="str">
        <f>VLOOKUP(C698,'products '!$A$2:$H$3072,4,0)</f>
        <v>Trouser</v>
      </c>
      <c r="R698" t="str">
        <f>VLOOKUP(C698,'products '!$A$2:$H$3072,5,0)</f>
        <v>Louis Philippe</v>
      </c>
      <c r="S698">
        <f>VLOOKUP(C698,'products '!$A$2:$H$3072,6,0)</f>
        <v>34</v>
      </c>
      <c r="T698" t="str">
        <f>VLOOKUP(C698,'products '!$A$2:$H$3072,7,0)</f>
        <v>Teal</v>
      </c>
      <c r="U698">
        <f>VLOOKUP(C698,'products '!$A$2:$H$3072,8,0)</f>
        <v>2</v>
      </c>
    </row>
    <row r="699" spans="1:21" x14ac:dyDescent="0.3">
      <c r="A699" t="s">
        <v>4116</v>
      </c>
      <c r="B699" t="s">
        <v>3367</v>
      </c>
      <c r="C699" t="s">
        <v>2795</v>
      </c>
      <c r="D699" s="1">
        <f t="shared" ca="1" si="10"/>
        <v>44431</v>
      </c>
      <c r="E699" s="1" t="str">
        <f ca="1">TEXT(Table1[[#This Row],[Date]],"mmm")</f>
        <v>Aug</v>
      </c>
      <c r="F699" s="1" t="str">
        <f ca="1">TEXT(Table1[[#This Row],[Date]],"yyyy")</f>
        <v>2021</v>
      </c>
      <c r="G699" s="2">
        <v>1119</v>
      </c>
      <c r="H699" s="2">
        <v>0.3</v>
      </c>
      <c r="I699" s="2" t="str" cm="1">
        <f t="array" ref="I699">_xlfn.IFS(Table1[[#This Row],[Discount]]&lt;=0.2,"Low",Table1[[#This Row],[Discount]]&lt;=0.4,"Medium",Table1[[#This Row],[Discount]]&gt;0.4,"High")</f>
        <v>Medium</v>
      </c>
      <c r="J699" s="2">
        <f>Table1[[#This Row],[Original Price]]*(1-Table1[[#This Row],[Discount]])</f>
        <v>783.3</v>
      </c>
      <c r="K699">
        <f>VLOOKUP(B699,customers!$A$2:$D$101,2,0)</f>
        <v>24</v>
      </c>
      <c r="L699" t="str" cm="1">
        <f t="array" ref="L699">_xlfn.IFS(Table1[[#This Row],[Age]]&lt;=12,"Kids",Table1[[#This Row],[Age]]&lt;=19,"Teenage",Table1[[#This Row],[Age]]&lt;=29,"Young Adult",Table1[[#This Row],[Age]]&lt;=45,"Adult",Table1[[#This Row],[Age]]&gt;=46,"Senior")</f>
        <v>Young Adult</v>
      </c>
      <c r="M699" t="str">
        <f>VLOOKUP(B699,customers!A$2:D$101,3,0)</f>
        <v>Patiala</v>
      </c>
      <c r="N699" t="str">
        <f>VLOOKUP(B699,customers!$A$2:$D$101,4,0)</f>
        <v>Punjab</v>
      </c>
      <c r="O699" t="str">
        <f>VLOOKUP(C699,'products '!$A$2:$H$3072,2,0)</f>
        <v>Men</v>
      </c>
      <c r="P699" t="str">
        <f>VLOOKUP(C699,'products '!$A$2:$H$3072,3,0)</f>
        <v>Bottomwear</v>
      </c>
      <c r="Q699" t="str">
        <f>VLOOKUP(C699,'products '!$A$2:$H$3072,4,0)</f>
        <v>Trouser</v>
      </c>
      <c r="R699" t="str">
        <f>VLOOKUP(C699,'products '!$A$2:$H$3072,5,0)</f>
        <v>Louis Philippe</v>
      </c>
      <c r="S699">
        <f>VLOOKUP(C699,'products '!$A$2:$H$3072,6,0)</f>
        <v>34</v>
      </c>
      <c r="T699" t="str">
        <f>VLOOKUP(C699,'products '!$A$2:$H$3072,7,0)</f>
        <v>Teal</v>
      </c>
      <c r="U699">
        <f>VLOOKUP(C699,'products '!$A$2:$H$3072,8,0)</f>
        <v>5</v>
      </c>
    </row>
    <row r="700" spans="1:21" x14ac:dyDescent="0.3">
      <c r="A700" t="s">
        <v>4117</v>
      </c>
      <c r="B700" t="s">
        <v>3368</v>
      </c>
      <c r="C700" t="s">
        <v>2796</v>
      </c>
      <c r="D700" s="1">
        <f t="shared" ca="1" si="10"/>
        <v>44811</v>
      </c>
      <c r="E700" s="1" t="str">
        <f ca="1">TEXT(Table1[[#This Row],[Date]],"mmm")</f>
        <v>Sep</v>
      </c>
      <c r="F700" s="1" t="str">
        <f ca="1">TEXT(Table1[[#This Row],[Date]],"yyyy")</f>
        <v>2022</v>
      </c>
      <c r="G700" s="2">
        <v>1119</v>
      </c>
      <c r="H700" s="2">
        <v>0.3</v>
      </c>
      <c r="I700" s="2" t="str" cm="1">
        <f t="array" ref="I700">_xlfn.IFS(Table1[[#This Row],[Discount]]&lt;=0.2,"Low",Table1[[#This Row],[Discount]]&lt;=0.4,"Medium",Table1[[#This Row],[Discount]]&gt;0.4,"High")</f>
        <v>Medium</v>
      </c>
      <c r="J700" s="2">
        <f>Table1[[#This Row],[Original Price]]*(1-Table1[[#This Row],[Discount]])</f>
        <v>783.3</v>
      </c>
      <c r="K700">
        <f>VLOOKUP(B700,customers!$A$2:$D$101,2,0)</f>
        <v>24</v>
      </c>
      <c r="L700" t="str" cm="1">
        <f t="array" ref="L700">_xlfn.IFS(Table1[[#This Row],[Age]]&lt;=12,"Kids",Table1[[#This Row],[Age]]&lt;=19,"Teenage",Table1[[#This Row],[Age]]&lt;=29,"Young Adult",Table1[[#This Row],[Age]]&lt;=45,"Adult",Table1[[#This Row],[Age]]&gt;=46,"Senior")</f>
        <v>Young Adult</v>
      </c>
      <c r="M700" t="str">
        <f>VLOOKUP(B700,customers!A$2:D$101,3,0)</f>
        <v>Patiala</v>
      </c>
      <c r="N700" t="str">
        <f>VLOOKUP(B700,customers!$A$2:$D$101,4,0)</f>
        <v>Punjab</v>
      </c>
      <c r="O700" t="str">
        <f>VLOOKUP(C700,'products '!$A$2:$H$3072,2,0)</f>
        <v>Men</v>
      </c>
      <c r="P700" t="str">
        <f>VLOOKUP(C700,'products '!$A$2:$H$3072,3,0)</f>
        <v>Bottomwear</v>
      </c>
      <c r="Q700" t="str">
        <f>VLOOKUP(C700,'products '!$A$2:$H$3072,4,0)</f>
        <v>Trouser</v>
      </c>
      <c r="R700" t="str">
        <f>VLOOKUP(C700,'products '!$A$2:$H$3072,5,0)</f>
        <v>Louis Philippe</v>
      </c>
      <c r="S700">
        <f>VLOOKUP(C700,'products '!$A$2:$H$3072,6,0)</f>
        <v>34</v>
      </c>
      <c r="T700" t="str">
        <f>VLOOKUP(C700,'products '!$A$2:$H$3072,7,0)</f>
        <v>Sea Green</v>
      </c>
      <c r="U700">
        <f>VLOOKUP(C700,'products '!$A$2:$H$3072,8,0)</f>
        <v>5</v>
      </c>
    </row>
    <row r="701" spans="1:21" x14ac:dyDescent="0.3">
      <c r="A701" t="s">
        <v>4118</v>
      </c>
      <c r="B701" t="s">
        <v>3369</v>
      </c>
      <c r="C701" t="s">
        <v>2797</v>
      </c>
      <c r="D701" s="1">
        <f t="shared" ca="1" si="10"/>
        <v>44906</v>
      </c>
      <c r="E701" s="1" t="str">
        <f ca="1">TEXT(Table1[[#This Row],[Date]],"mmm")</f>
        <v>Dec</v>
      </c>
      <c r="F701" s="1" t="str">
        <f ca="1">TEXT(Table1[[#This Row],[Date]],"yyyy")</f>
        <v>2022</v>
      </c>
      <c r="G701" s="2">
        <v>985</v>
      </c>
      <c r="H701" s="2">
        <v>0.3</v>
      </c>
      <c r="I701" s="2" t="str" cm="1">
        <f t="array" ref="I701">_xlfn.IFS(Table1[[#This Row],[Discount]]&lt;=0.2,"Low",Table1[[#This Row],[Discount]]&lt;=0.4,"Medium",Table1[[#This Row],[Discount]]&gt;0.4,"High")</f>
        <v>Medium</v>
      </c>
      <c r="J701" s="2">
        <f>Table1[[#This Row],[Original Price]]*(1-Table1[[#This Row],[Discount]])</f>
        <v>689.5</v>
      </c>
      <c r="K701">
        <f>VLOOKUP(B701,customers!$A$2:$D$101,2,0)</f>
        <v>24</v>
      </c>
      <c r="L701" t="str" cm="1">
        <f t="array" ref="L701">_xlfn.IFS(Table1[[#This Row],[Age]]&lt;=12,"Kids",Table1[[#This Row],[Age]]&lt;=19,"Teenage",Table1[[#This Row],[Age]]&lt;=29,"Young Adult",Table1[[#This Row],[Age]]&lt;=45,"Adult",Table1[[#This Row],[Age]]&gt;=46,"Senior")</f>
        <v>Young Adult</v>
      </c>
      <c r="M701" t="str">
        <f>VLOOKUP(B701,customers!A$2:D$101,3,0)</f>
        <v>Patiala</v>
      </c>
      <c r="N701" t="str">
        <f>VLOOKUP(B701,customers!$A$2:$D$101,4,0)</f>
        <v>Punjab</v>
      </c>
      <c r="O701" t="str">
        <f>VLOOKUP(C701,'products '!$A$2:$H$3072,2,0)</f>
        <v>Men</v>
      </c>
      <c r="P701" t="str">
        <f>VLOOKUP(C701,'products '!$A$2:$H$3072,3,0)</f>
        <v>Bottomwear</v>
      </c>
      <c r="Q701" t="str">
        <f>VLOOKUP(C701,'products '!$A$2:$H$3072,4,0)</f>
        <v>Trouser</v>
      </c>
      <c r="R701" t="str">
        <f>VLOOKUP(C701,'products '!$A$2:$H$3072,5,0)</f>
        <v>Louis Philippe</v>
      </c>
      <c r="S701">
        <f>VLOOKUP(C701,'products '!$A$2:$H$3072,6,0)</f>
        <v>34</v>
      </c>
      <c r="T701" t="str">
        <f>VLOOKUP(C701,'products '!$A$2:$H$3072,7,0)</f>
        <v xml:space="preserve">Red </v>
      </c>
      <c r="U701">
        <f>VLOOKUP(C701,'products '!$A$2:$H$3072,8,0)</f>
        <v>4</v>
      </c>
    </row>
    <row r="702" spans="1:21" x14ac:dyDescent="0.3">
      <c r="A702" t="s">
        <v>4119</v>
      </c>
      <c r="B702" t="s">
        <v>3370</v>
      </c>
      <c r="C702" t="s">
        <v>2798</v>
      </c>
      <c r="D702" s="1">
        <f t="shared" ca="1" si="10"/>
        <v>44435</v>
      </c>
      <c r="E702" s="1" t="str">
        <f ca="1">TEXT(Table1[[#This Row],[Date]],"mmm")</f>
        <v>Aug</v>
      </c>
      <c r="F702" s="1" t="str">
        <f ca="1">TEXT(Table1[[#This Row],[Date]],"yyyy")</f>
        <v>2021</v>
      </c>
      <c r="G702" s="2">
        <v>985</v>
      </c>
      <c r="H702" s="2">
        <v>0.3</v>
      </c>
      <c r="I702" s="2" t="str" cm="1">
        <f t="array" ref="I702">_xlfn.IFS(Table1[[#This Row],[Discount]]&lt;=0.2,"Low",Table1[[#This Row],[Discount]]&lt;=0.4,"Medium",Table1[[#This Row],[Discount]]&gt;0.4,"High")</f>
        <v>Medium</v>
      </c>
      <c r="J702" s="2">
        <f>Table1[[#This Row],[Original Price]]*(1-Table1[[#This Row],[Discount]])</f>
        <v>689.5</v>
      </c>
      <c r="K702">
        <f>VLOOKUP(B702,customers!$A$2:$D$101,2,0)</f>
        <v>24</v>
      </c>
      <c r="L702" t="str" cm="1">
        <f t="array" ref="L702">_xlfn.IFS(Table1[[#This Row],[Age]]&lt;=12,"Kids",Table1[[#This Row],[Age]]&lt;=19,"Teenage",Table1[[#This Row],[Age]]&lt;=29,"Young Adult",Table1[[#This Row],[Age]]&lt;=45,"Adult",Table1[[#This Row],[Age]]&gt;=46,"Senior")</f>
        <v>Young Adult</v>
      </c>
      <c r="M702" t="str">
        <f>VLOOKUP(B702,customers!A$2:D$101,3,0)</f>
        <v>Patiala</v>
      </c>
      <c r="N702" t="str">
        <f>VLOOKUP(B702,customers!$A$2:$D$101,4,0)</f>
        <v>Punjab</v>
      </c>
      <c r="O702" t="str">
        <f>VLOOKUP(C702,'products '!$A$2:$H$3072,2,0)</f>
        <v>Men</v>
      </c>
      <c r="P702" t="str">
        <f>VLOOKUP(C702,'products '!$A$2:$H$3072,3,0)</f>
        <v>Bottomwear</v>
      </c>
      <c r="Q702" t="str">
        <f>VLOOKUP(C702,'products '!$A$2:$H$3072,4,0)</f>
        <v>Trouser</v>
      </c>
      <c r="R702" t="str">
        <f>VLOOKUP(C702,'products '!$A$2:$H$3072,5,0)</f>
        <v>Louis Philippe</v>
      </c>
      <c r="S702">
        <f>VLOOKUP(C702,'products '!$A$2:$H$3072,6,0)</f>
        <v>38</v>
      </c>
      <c r="T702" t="str">
        <f>VLOOKUP(C702,'products '!$A$2:$H$3072,7,0)</f>
        <v>Blue</v>
      </c>
      <c r="U702">
        <f>VLOOKUP(C702,'products '!$A$2:$H$3072,8,0)</f>
        <v>4</v>
      </c>
    </row>
    <row r="703" spans="1:21" x14ac:dyDescent="0.3">
      <c r="A703" t="s">
        <v>4120</v>
      </c>
      <c r="B703" t="s">
        <v>3371</v>
      </c>
      <c r="C703" t="s">
        <v>2799</v>
      </c>
      <c r="D703" s="1">
        <f t="shared" ca="1" si="10"/>
        <v>44716</v>
      </c>
      <c r="E703" s="1" t="str">
        <f ca="1">TEXT(Table1[[#This Row],[Date]],"mmm")</f>
        <v>Jun</v>
      </c>
      <c r="F703" s="1" t="str">
        <f ca="1">TEXT(Table1[[#This Row],[Date]],"yyyy")</f>
        <v>2022</v>
      </c>
      <c r="G703" s="2">
        <v>985</v>
      </c>
      <c r="H703" s="2">
        <v>0.3</v>
      </c>
      <c r="I703" s="2" t="str" cm="1">
        <f t="array" ref="I703">_xlfn.IFS(Table1[[#This Row],[Discount]]&lt;=0.2,"Low",Table1[[#This Row],[Discount]]&lt;=0.4,"Medium",Table1[[#This Row],[Discount]]&gt;0.4,"High")</f>
        <v>Medium</v>
      </c>
      <c r="J703" s="2">
        <f>Table1[[#This Row],[Original Price]]*(1-Table1[[#This Row],[Discount]])</f>
        <v>689.5</v>
      </c>
      <c r="K703">
        <f>VLOOKUP(B703,customers!$A$2:$D$101,2,0)</f>
        <v>24</v>
      </c>
      <c r="L703" t="str" cm="1">
        <f t="array" ref="L703">_xlfn.IFS(Table1[[#This Row],[Age]]&lt;=12,"Kids",Table1[[#This Row],[Age]]&lt;=19,"Teenage",Table1[[#This Row],[Age]]&lt;=29,"Young Adult",Table1[[#This Row],[Age]]&lt;=45,"Adult",Table1[[#This Row],[Age]]&gt;=46,"Senior")</f>
        <v>Young Adult</v>
      </c>
      <c r="M703" t="str">
        <f>VLOOKUP(B703,customers!A$2:D$101,3,0)</f>
        <v>Patiala</v>
      </c>
      <c r="N703" t="str">
        <f>VLOOKUP(B703,customers!$A$2:$D$101,4,0)</f>
        <v>Punjab</v>
      </c>
      <c r="O703" t="str">
        <f>VLOOKUP(C703,'products '!$A$2:$H$3072,2,0)</f>
        <v>Men</v>
      </c>
      <c r="P703" t="str">
        <f>VLOOKUP(C703,'products '!$A$2:$H$3072,3,0)</f>
        <v>Bottomwear</v>
      </c>
      <c r="Q703" t="str">
        <f>VLOOKUP(C703,'products '!$A$2:$H$3072,4,0)</f>
        <v>Trouser</v>
      </c>
      <c r="R703" t="str">
        <f>VLOOKUP(C703,'products '!$A$2:$H$3072,5,0)</f>
        <v>Louis Philippe</v>
      </c>
      <c r="S703">
        <f>VLOOKUP(C703,'products '!$A$2:$H$3072,6,0)</f>
        <v>38</v>
      </c>
      <c r="T703" t="str">
        <f>VLOOKUP(C703,'products '!$A$2:$H$3072,7,0)</f>
        <v>Orange</v>
      </c>
      <c r="U703">
        <f>VLOOKUP(C703,'products '!$A$2:$H$3072,8,0)</f>
        <v>4</v>
      </c>
    </row>
    <row r="704" spans="1:21" x14ac:dyDescent="0.3">
      <c r="A704" t="s">
        <v>4121</v>
      </c>
      <c r="B704" t="s">
        <v>3372</v>
      </c>
      <c r="C704" t="s">
        <v>2800</v>
      </c>
      <c r="D704" s="1">
        <f t="shared" ca="1" si="10"/>
        <v>45005</v>
      </c>
      <c r="E704" s="1" t="str">
        <f ca="1">TEXT(Table1[[#This Row],[Date]],"mmm")</f>
        <v>Mar</v>
      </c>
      <c r="F704" s="1" t="str">
        <f ca="1">TEXT(Table1[[#This Row],[Date]],"yyyy")</f>
        <v>2023</v>
      </c>
      <c r="G704" s="2">
        <v>985</v>
      </c>
      <c r="H704" s="2">
        <v>0.3</v>
      </c>
      <c r="I704" s="2" t="str" cm="1">
        <f t="array" ref="I704">_xlfn.IFS(Table1[[#This Row],[Discount]]&lt;=0.2,"Low",Table1[[#This Row],[Discount]]&lt;=0.4,"Medium",Table1[[#This Row],[Discount]]&gt;0.4,"High")</f>
        <v>Medium</v>
      </c>
      <c r="J704" s="2">
        <f>Table1[[#This Row],[Original Price]]*(1-Table1[[#This Row],[Discount]])</f>
        <v>689.5</v>
      </c>
      <c r="K704">
        <f>VLOOKUP(B704,customers!$A$2:$D$101,2,0)</f>
        <v>22</v>
      </c>
      <c r="L704" t="str" cm="1">
        <f t="array" ref="L704">_xlfn.IFS(Table1[[#This Row],[Age]]&lt;=12,"Kids",Table1[[#This Row],[Age]]&lt;=19,"Teenage",Table1[[#This Row],[Age]]&lt;=29,"Young Adult",Table1[[#This Row],[Age]]&lt;=45,"Adult",Table1[[#This Row],[Age]]&gt;=46,"Senior")</f>
        <v>Young Adult</v>
      </c>
      <c r="M704" t="str">
        <f>VLOOKUP(B704,customers!A$2:D$101,3,0)</f>
        <v>Patiala</v>
      </c>
      <c r="N704" t="str">
        <f>VLOOKUP(B704,customers!$A$2:$D$101,4,0)</f>
        <v>Punjab</v>
      </c>
      <c r="O704" t="str">
        <f>VLOOKUP(C704,'products '!$A$2:$H$3072,2,0)</f>
        <v>Men</v>
      </c>
      <c r="P704" t="str">
        <f>VLOOKUP(C704,'products '!$A$2:$H$3072,3,0)</f>
        <v>Bottomwear</v>
      </c>
      <c r="Q704" t="str">
        <f>VLOOKUP(C704,'products '!$A$2:$H$3072,4,0)</f>
        <v>Trouser</v>
      </c>
      <c r="R704" t="str">
        <f>VLOOKUP(C704,'products '!$A$2:$H$3072,5,0)</f>
        <v>Louis Philippe</v>
      </c>
      <c r="S704">
        <f>VLOOKUP(C704,'products '!$A$2:$H$3072,6,0)</f>
        <v>38</v>
      </c>
      <c r="T704" t="str">
        <f>VLOOKUP(C704,'products '!$A$2:$H$3072,7,0)</f>
        <v>Green</v>
      </c>
      <c r="U704">
        <f>VLOOKUP(C704,'products '!$A$2:$H$3072,8,0)</f>
        <v>3</v>
      </c>
    </row>
    <row r="705" spans="1:21" x14ac:dyDescent="0.3">
      <c r="A705" t="s">
        <v>4122</v>
      </c>
      <c r="B705" t="s">
        <v>3373</v>
      </c>
      <c r="C705" t="s">
        <v>2801</v>
      </c>
      <c r="D705" s="1">
        <f t="shared" ca="1" si="10"/>
        <v>44971</v>
      </c>
      <c r="E705" s="1" t="str">
        <f ca="1">TEXT(Table1[[#This Row],[Date]],"mmm")</f>
        <v>Feb</v>
      </c>
      <c r="F705" s="1" t="str">
        <f ca="1">TEXT(Table1[[#This Row],[Date]],"yyyy")</f>
        <v>2023</v>
      </c>
      <c r="G705" s="2">
        <v>985</v>
      </c>
      <c r="H705" s="2">
        <v>0.3</v>
      </c>
      <c r="I705" s="2" t="str" cm="1">
        <f t="array" ref="I705">_xlfn.IFS(Table1[[#This Row],[Discount]]&lt;=0.2,"Low",Table1[[#This Row],[Discount]]&lt;=0.4,"Medium",Table1[[#This Row],[Discount]]&gt;0.4,"High")</f>
        <v>Medium</v>
      </c>
      <c r="J705" s="2">
        <f>Table1[[#This Row],[Original Price]]*(1-Table1[[#This Row],[Discount]])</f>
        <v>689.5</v>
      </c>
      <c r="K705">
        <f>VLOOKUP(B705,customers!$A$2:$D$101,2,0)</f>
        <v>23</v>
      </c>
      <c r="L705" t="str" cm="1">
        <f t="array" ref="L705">_xlfn.IFS(Table1[[#This Row],[Age]]&lt;=12,"Kids",Table1[[#This Row],[Age]]&lt;=19,"Teenage",Table1[[#This Row],[Age]]&lt;=29,"Young Adult",Table1[[#This Row],[Age]]&lt;=45,"Adult",Table1[[#This Row],[Age]]&gt;=46,"Senior")</f>
        <v>Young Adult</v>
      </c>
      <c r="M705" t="str">
        <f>VLOOKUP(B705,customers!A$2:D$101,3,0)</f>
        <v>Jaipur</v>
      </c>
      <c r="N705" t="str">
        <f>VLOOKUP(B705,customers!$A$2:$D$101,4,0)</f>
        <v>Rajasthan</v>
      </c>
      <c r="O705" t="str">
        <f>VLOOKUP(C705,'products '!$A$2:$H$3072,2,0)</f>
        <v>Men</v>
      </c>
      <c r="P705" t="str">
        <f>VLOOKUP(C705,'products '!$A$2:$H$3072,3,0)</f>
        <v>Bottomwear</v>
      </c>
      <c r="Q705" t="str">
        <f>VLOOKUP(C705,'products '!$A$2:$H$3072,4,0)</f>
        <v>Trouser</v>
      </c>
      <c r="R705" t="str">
        <f>VLOOKUP(C705,'products '!$A$2:$H$3072,5,0)</f>
        <v>Louis Philippe</v>
      </c>
      <c r="S705">
        <f>VLOOKUP(C705,'products '!$A$2:$H$3072,6,0)</f>
        <v>38</v>
      </c>
      <c r="T705" t="str">
        <f>VLOOKUP(C705,'products '!$A$2:$H$3072,7,0)</f>
        <v>Purple</v>
      </c>
      <c r="U705">
        <f>VLOOKUP(C705,'products '!$A$2:$H$3072,8,0)</f>
        <v>5</v>
      </c>
    </row>
    <row r="706" spans="1:21" x14ac:dyDescent="0.3">
      <c r="A706" t="s">
        <v>4123</v>
      </c>
      <c r="B706" t="s">
        <v>3374</v>
      </c>
      <c r="C706" t="s">
        <v>2802</v>
      </c>
      <c r="D706" s="1">
        <f t="shared" ca="1" si="10"/>
        <v>44679</v>
      </c>
      <c r="E706" s="1" t="str">
        <f ca="1">TEXT(Table1[[#This Row],[Date]],"mmm")</f>
        <v>Apr</v>
      </c>
      <c r="F706" s="1" t="str">
        <f ca="1">TEXT(Table1[[#This Row],[Date]],"yyyy")</f>
        <v>2022</v>
      </c>
      <c r="G706" s="2">
        <v>369</v>
      </c>
      <c r="H706" s="2">
        <v>0.3</v>
      </c>
      <c r="I706" s="2" t="str" cm="1">
        <f t="array" ref="I706">_xlfn.IFS(Table1[[#This Row],[Discount]]&lt;=0.2,"Low",Table1[[#This Row],[Discount]]&lt;=0.4,"Medium",Table1[[#This Row],[Discount]]&gt;0.4,"High")</f>
        <v>Medium</v>
      </c>
      <c r="J706" s="2">
        <f>Table1[[#This Row],[Original Price]]*(1-Table1[[#This Row],[Discount]])</f>
        <v>258.3</v>
      </c>
      <c r="K706">
        <f>VLOOKUP(B706,customers!$A$2:$D$101,2,0)</f>
        <v>24</v>
      </c>
      <c r="L706" t="str" cm="1">
        <f t="array" ref="L706">_xlfn.IFS(Table1[[#This Row],[Age]]&lt;=12,"Kids",Table1[[#This Row],[Age]]&lt;=19,"Teenage",Table1[[#This Row],[Age]]&lt;=29,"Young Adult",Table1[[#This Row],[Age]]&lt;=45,"Adult",Table1[[#This Row],[Age]]&gt;=46,"Senior")</f>
        <v>Young Adult</v>
      </c>
      <c r="M706" t="str">
        <f>VLOOKUP(B706,customers!A$2:D$101,3,0)</f>
        <v>Jaipur</v>
      </c>
      <c r="N706" t="str">
        <f>VLOOKUP(B706,customers!$A$2:$D$101,4,0)</f>
        <v>Rajasthan</v>
      </c>
      <c r="O706" t="str">
        <f>VLOOKUP(C706,'products '!$A$2:$H$3072,2,0)</f>
        <v>Men</v>
      </c>
      <c r="P706" t="str">
        <f>VLOOKUP(C706,'products '!$A$2:$H$3072,3,0)</f>
        <v>Bottomwear</v>
      </c>
      <c r="Q706" t="str">
        <f>VLOOKUP(C706,'products '!$A$2:$H$3072,4,0)</f>
        <v>Trouser</v>
      </c>
      <c r="R706" t="str">
        <f>VLOOKUP(C706,'products '!$A$2:$H$3072,5,0)</f>
        <v>Louis Philippe</v>
      </c>
      <c r="S706">
        <f>VLOOKUP(C706,'products '!$A$2:$H$3072,6,0)</f>
        <v>38</v>
      </c>
      <c r="T706" t="str">
        <f>VLOOKUP(C706,'products '!$A$2:$H$3072,7,0)</f>
        <v>White</v>
      </c>
      <c r="U706">
        <f>VLOOKUP(C706,'products '!$A$2:$H$3072,8,0)</f>
        <v>4</v>
      </c>
    </row>
    <row r="707" spans="1:21" x14ac:dyDescent="0.3">
      <c r="A707" t="s">
        <v>4124</v>
      </c>
      <c r="B707" t="s">
        <v>3375</v>
      </c>
      <c r="C707" t="s">
        <v>2803</v>
      </c>
      <c r="D707" s="1">
        <f t="shared" ref="D707:D770" ca="1" si="11">RANDBETWEEN(DATE(2021,1,1),DATE(2023,3,31))</f>
        <v>44291</v>
      </c>
      <c r="E707" s="1" t="str">
        <f ca="1">TEXT(Table1[[#This Row],[Date]],"mmm")</f>
        <v>Apr</v>
      </c>
      <c r="F707" s="1" t="str">
        <f ca="1">TEXT(Table1[[#This Row],[Date]],"yyyy")</f>
        <v>2021</v>
      </c>
      <c r="G707" s="2">
        <v>399</v>
      </c>
      <c r="H707" s="2">
        <v>0.3</v>
      </c>
      <c r="I707" s="2" t="str" cm="1">
        <f t="array" ref="I707">_xlfn.IFS(Table1[[#This Row],[Discount]]&lt;=0.2,"Low",Table1[[#This Row],[Discount]]&lt;=0.4,"Medium",Table1[[#This Row],[Discount]]&gt;0.4,"High")</f>
        <v>Medium</v>
      </c>
      <c r="J707" s="2">
        <f>Table1[[#This Row],[Original Price]]*(1-Table1[[#This Row],[Discount]])</f>
        <v>279.29999999999995</v>
      </c>
      <c r="K707">
        <f>VLOOKUP(B707,customers!$A$2:$D$101,2,0)</f>
        <v>25</v>
      </c>
      <c r="L707" t="str" cm="1">
        <f t="array" ref="L707">_xlfn.IFS(Table1[[#This Row],[Age]]&lt;=12,"Kids",Table1[[#This Row],[Age]]&lt;=19,"Teenage",Table1[[#This Row],[Age]]&lt;=29,"Young Adult",Table1[[#This Row],[Age]]&lt;=45,"Adult",Table1[[#This Row],[Age]]&gt;=46,"Senior")</f>
        <v>Young Adult</v>
      </c>
      <c r="M707" t="str">
        <f>VLOOKUP(B707,customers!A$2:D$101,3,0)</f>
        <v>Jaipur</v>
      </c>
      <c r="N707" t="str">
        <f>VLOOKUP(B707,customers!$A$2:$D$101,4,0)</f>
        <v>Rajasthan</v>
      </c>
      <c r="O707" t="str">
        <f>VLOOKUP(C707,'products '!$A$2:$H$3072,2,0)</f>
        <v>Men</v>
      </c>
      <c r="P707" t="str">
        <f>VLOOKUP(C707,'products '!$A$2:$H$3072,3,0)</f>
        <v>Bottomwear</v>
      </c>
      <c r="Q707" t="str">
        <f>VLOOKUP(C707,'products '!$A$2:$H$3072,4,0)</f>
        <v>Trouser</v>
      </c>
      <c r="R707" t="str">
        <f>VLOOKUP(C707,'products '!$A$2:$H$3072,5,0)</f>
        <v>Louis Philippe</v>
      </c>
      <c r="S707">
        <f>VLOOKUP(C707,'products '!$A$2:$H$3072,6,0)</f>
        <v>38</v>
      </c>
      <c r="T707" t="str">
        <f>VLOOKUP(C707,'products '!$A$2:$H$3072,7,0)</f>
        <v>Off white</v>
      </c>
      <c r="U707">
        <f>VLOOKUP(C707,'products '!$A$2:$H$3072,8,0)</f>
        <v>2</v>
      </c>
    </row>
    <row r="708" spans="1:21" x14ac:dyDescent="0.3">
      <c r="A708" t="s">
        <v>4125</v>
      </c>
      <c r="B708" t="s">
        <v>3376</v>
      </c>
      <c r="C708" t="s">
        <v>2804</v>
      </c>
      <c r="D708" s="1">
        <f t="shared" ca="1" si="11"/>
        <v>44871</v>
      </c>
      <c r="E708" s="1" t="str">
        <f ca="1">TEXT(Table1[[#This Row],[Date]],"mmm")</f>
        <v>Nov</v>
      </c>
      <c r="F708" s="1" t="str">
        <f ca="1">TEXT(Table1[[#This Row],[Date]],"yyyy")</f>
        <v>2022</v>
      </c>
      <c r="G708" s="2">
        <v>399</v>
      </c>
      <c r="H708" s="2">
        <v>0.3</v>
      </c>
      <c r="I708" s="2" t="str" cm="1">
        <f t="array" ref="I708">_xlfn.IFS(Table1[[#This Row],[Discount]]&lt;=0.2,"Low",Table1[[#This Row],[Discount]]&lt;=0.4,"Medium",Table1[[#This Row],[Discount]]&gt;0.4,"High")</f>
        <v>Medium</v>
      </c>
      <c r="J708" s="2">
        <f>Table1[[#This Row],[Original Price]]*(1-Table1[[#This Row],[Discount]])</f>
        <v>279.29999999999995</v>
      </c>
      <c r="K708">
        <f>VLOOKUP(B708,customers!$A$2:$D$101,2,0)</f>
        <v>26</v>
      </c>
      <c r="L708" t="str" cm="1">
        <f t="array" ref="L708">_xlfn.IFS(Table1[[#This Row],[Age]]&lt;=12,"Kids",Table1[[#This Row],[Age]]&lt;=19,"Teenage",Table1[[#This Row],[Age]]&lt;=29,"Young Adult",Table1[[#This Row],[Age]]&lt;=45,"Adult",Table1[[#This Row],[Age]]&gt;=46,"Senior")</f>
        <v>Young Adult</v>
      </c>
      <c r="M708" t="str">
        <f>VLOOKUP(B708,customers!A$2:D$101,3,0)</f>
        <v>Jaipur</v>
      </c>
      <c r="N708" t="str">
        <f>VLOOKUP(B708,customers!$A$2:$D$101,4,0)</f>
        <v>Rajasthan</v>
      </c>
      <c r="O708" t="str">
        <f>VLOOKUP(C708,'products '!$A$2:$H$3072,2,0)</f>
        <v>Men</v>
      </c>
      <c r="P708" t="str">
        <f>VLOOKUP(C708,'products '!$A$2:$H$3072,3,0)</f>
        <v>Bottomwear</v>
      </c>
      <c r="Q708" t="str">
        <f>VLOOKUP(C708,'products '!$A$2:$H$3072,4,0)</f>
        <v>Trouser</v>
      </c>
      <c r="R708" t="str">
        <f>VLOOKUP(C708,'products '!$A$2:$H$3072,5,0)</f>
        <v>Louis Philippe</v>
      </c>
      <c r="S708">
        <f>VLOOKUP(C708,'products '!$A$2:$H$3072,6,0)</f>
        <v>36</v>
      </c>
      <c r="T708" t="str">
        <f>VLOOKUP(C708,'products '!$A$2:$H$3072,7,0)</f>
        <v>Sea Green</v>
      </c>
      <c r="U708">
        <f>VLOOKUP(C708,'products '!$A$2:$H$3072,8,0)</f>
        <v>5</v>
      </c>
    </row>
    <row r="709" spans="1:21" x14ac:dyDescent="0.3">
      <c r="A709" t="s">
        <v>4126</v>
      </c>
      <c r="B709" t="s">
        <v>3377</v>
      </c>
      <c r="C709" t="s">
        <v>2805</v>
      </c>
      <c r="D709" s="1">
        <f t="shared" ca="1" si="11"/>
        <v>44360</v>
      </c>
      <c r="E709" s="1" t="str">
        <f ca="1">TEXT(Table1[[#This Row],[Date]],"mmm")</f>
        <v>Jun</v>
      </c>
      <c r="F709" s="1" t="str">
        <f ca="1">TEXT(Table1[[#This Row],[Date]],"yyyy")</f>
        <v>2021</v>
      </c>
      <c r="G709" s="2">
        <v>399</v>
      </c>
      <c r="H709" s="2">
        <v>0.3</v>
      </c>
      <c r="I709" s="2" t="str" cm="1">
        <f t="array" ref="I709">_xlfn.IFS(Table1[[#This Row],[Discount]]&lt;=0.2,"Low",Table1[[#This Row],[Discount]]&lt;=0.4,"Medium",Table1[[#This Row],[Discount]]&gt;0.4,"High")</f>
        <v>Medium</v>
      </c>
      <c r="J709" s="2">
        <f>Table1[[#This Row],[Original Price]]*(1-Table1[[#This Row],[Discount]])</f>
        <v>279.29999999999995</v>
      </c>
      <c r="K709">
        <f>VLOOKUP(B709,customers!$A$2:$D$101,2,0)</f>
        <v>27</v>
      </c>
      <c r="L709" t="str" cm="1">
        <f t="array" ref="L709">_xlfn.IFS(Table1[[#This Row],[Age]]&lt;=12,"Kids",Table1[[#This Row],[Age]]&lt;=19,"Teenage",Table1[[#This Row],[Age]]&lt;=29,"Young Adult",Table1[[#This Row],[Age]]&lt;=45,"Adult",Table1[[#This Row],[Age]]&gt;=46,"Senior")</f>
        <v>Young Adult</v>
      </c>
      <c r="M709" t="str">
        <f>VLOOKUP(B709,customers!A$2:D$101,3,0)</f>
        <v>Jaipur</v>
      </c>
      <c r="N709" t="str">
        <f>VLOOKUP(B709,customers!$A$2:$D$101,4,0)</f>
        <v>Rajasthan</v>
      </c>
      <c r="O709" t="str">
        <f>VLOOKUP(C709,'products '!$A$2:$H$3072,2,0)</f>
        <v>Men</v>
      </c>
      <c r="P709" t="str">
        <f>VLOOKUP(C709,'products '!$A$2:$H$3072,3,0)</f>
        <v>Bottomwear</v>
      </c>
      <c r="Q709" t="str">
        <f>VLOOKUP(C709,'products '!$A$2:$H$3072,4,0)</f>
        <v>Trouser</v>
      </c>
      <c r="R709" t="str">
        <f>VLOOKUP(C709,'products '!$A$2:$H$3072,5,0)</f>
        <v>Louis Philippe</v>
      </c>
      <c r="S709">
        <f>VLOOKUP(C709,'products '!$A$2:$H$3072,6,0)</f>
        <v>36</v>
      </c>
      <c r="T709" t="str">
        <f>VLOOKUP(C709,'products '!$A$2:$H$3072,7,0)</f>
        <v>Green</v>
      </c>
      <c r="U709">
        <f>VLOOKUP(C709,'products '!$A$2:$H$3072,8,0)</f>
        <v>5</v>
      </c>
    </row>
    <row r="710" spans="1:21" x14ac:dyDescent="0.3">
      <c r="A710" t="s">
        <v>4127</v>
      </c>
      <c r="B710" t="s">
        <v>3378</v>
      </c>
      <c r="C710" t="s">
        <v>2806</v>
      </c>
      <c r="D710" s="1">
        <f t="shared" ca="1" si="11"/>
        <v>44729</v>
      </c>
      <c r="E710" s="1" t="str">
        <f ca="1">TEXT(Table1[[#This Row],[Date]],"mmm")</f>
        <v>Jun</v>
      </c>
      <c r="F710" s="1" t="str">
        <f ca="1">TEXT(Table1[[#This Row],[Date]],"yyyy")</f>
        <v>2022</v>
      </c>
      <c r="G710" s="2">
        <v>399</v>
      </c>
      <c r="H710" s="2">
        <v>0.3</v>
      </c>
      <c r="I710" s="2" t="str" cm="1">
        <f t="array" ref="I710">_xlfn.IFS(Table1[[#This Row],[Discount]]&lt;=0.2,"Low",Table1[[#This Row],[Discount]]&lt;=0.4,"Medium",Table1[[#This Row],[Discount]]&gt;0.4,"High")</f>
        <v>Medium</v>
      </c>
      <c r="J710" s="2">
        <f>Table1[[#This Row],[Original Price]]*(1-Table1[[#This Row],[Discount]])</f>
        <v>279.29999999999995</v>
      </c>
      <c r="K710">
        <f>VLOOKUP(B710,customers!$A$2:$D$101,2,0)</f>
        <v>34</v>
      </c>
      <c r="L710" t="str" cm="1">
        <f t="array" ref="L710">_xlfn.IFS(Table1[[#This Row],[Age]]&lt;=12,"Kids",Table1[[#This Row],[Age]]&lt;=19,"Teenage",Table1[[#This Row],[Age]]&lt;=29,"Young Adult",Table1[[#This Row],[Age]]&lt;=45,"Adult",Table1[[#This Row],[Age]]&gt;=46,"Senior")</f>
        <v>Adult</v>
      </c>
      <c r="M710" t="str">
        <f>VLOOKUP(B710,customers!A$2:D$101,3,0)</f>
        <v>Jaipur</v>
      </c>
      <c r="N710" t="str">
        <f>VLOOKUP(B710,customers!$A$2:$D$101,4,0)</f>
        <v>Rajasthan</v>
      </c>
      <c r="O710" t="str">
        <f>VLOOKUP(C710,'products '!$A$2:$H$3072,2,0)</f>
        <v>Men</v>
      </c>
      <c r="P710" t="str">
        <f>VLOOKUP(C710,'products '!$A$2:$H$3072,3,0)</f>
        <v>Bottomwear</v>
      </c>
      <c r="Q710" t="str">
        <f>VLOOKUP(C710,'products '!$A$2:$H$3072,4,0)</f>
        <v>Trouser</v>
      </c>
      <c r="R710" t="str">
        <f>VLOOKUP(C710,'products '!$A$2:$H$3072,5,0)</f>
        <v>Louis Philippe</v>
      </c>
      <c r="S710">
        <f>VLOOKUP(C710,'products '!$A$2:$H$3072,6,0)</f>
        <v>36</v>
      </c>
      <c r="T710" t="str">
        <f>VLOOKUP(C710,'products '!$A$2:$H$3072,7,0)</f>
        <v>Peach</v>
      </c>
      <c r="U710">
        <f>VLOOKUP(C710,'products '!$A$2:$H$3072,8,0)</f>
        <v>5</v>
      </c>
    </row>
    <row r="711" spans="1:21" x14ac:dyDescent="0.3">
      <c r="A711" t="s">
        <v>4128</v>
      </c>
      <c r="B711" t="s">
        <v>3379</v>
      </c>
      <c r="C711" t="s">
        <v>2807</v>
      </c>
      <c r="D711" s="1">
        <f t="shared" ca="1" si="11"/>
        <v>44252</v>
      </c>
      <c r="E711" s="1" t="str">
        <f ca="1">TEXT(Table1[[#This Row],[Date]],"mmm")</f>
        <v>Feb</v>
      </c>
      <c r="F711" s="1" t="str">
        <f ca="1">TEXT(Table1[[#This Row],[Date]],"yyyy")</f>
        <v>2021</v>
      </c>
      <c r="G711" s="2">
        <v>555</v>
      </c>
      <c r="H711" s="2">
        <v>0.3</v>
      </c>
      <c r="I711" s="2" t="str" cm="1">
        <f t="array" ref="I711">_xlfn.IFS(Table1[[#This Row],[Discount]]&lt;=0.2,"Low",Table1[[#This Row],[Discount]]&lt;=0.4,"Medium",Table1[[#This Row],[Discount]]&gt;0.4,"High")</f>
        <v>Medium</v>
      </c>
      <c r="J711" s="2">
        <f>Table1[[#This Row],[Original Price]]*(1-Table1[[#This Row],[Discount]])</f>
        <v>388.5</v>
      </c>
      <c r="K711">
        <f>VLOOKUP(B711,customers!$A$2:$D$101,2,0)</f>
        <v>35</v>
      </c>
      <c r="L711" t="str" cm="1">
        <f t="array" ref="L711">_xlfn.IFS(Table1[[#This Row],[Age]]&lt;=12,"Kids",Table1[[#This Row],[Age]]&lt;=19,"Teenage",Table1[[#This Row],[Age]]&lt;=29,"Young Adult",Table1[[#This Row],[Age]]&lt;=45,"Adult",Table1[[#This Row],[Age]]&gt;=46,"Senior")</f>
        <v>Adult</v>
      </c>
      <c r="M711" t="str">
        <f>VLOOKUP(B711,customers!A$2:D$101,3,0)</f>
        <v>Jodhpur</v>
      </c>
      <c r="N711" t="str">
        <f>VLOOKUP(B711,customers!$A$2:$D$101,4,0)</f>
        <v>Rajasthan</v>
      </c>
      <c r="O711" t="str">
        <f>VLOOKUP(C711,'products '!$A$2:$H$3072,2,0)</f>
        <v>Men</v>
      </c>
      <c r="P711" t="str">
        <f>VLOOKUP(C711,'products '!$A$2:$H$3072,3,0)</f>
        <v>Bottomwear</v>
      </c>
      <c r="Q711" t="str">
        <f>VLOOKUP(C711,'products '!$A$2:$H$3072,4,0)</f>
        <v>Trouser</v>
      </c>
      <c r="R711" t="str">
        <f>VLOOKUP(C711,'products '!$A$2:$H$3072,5,0)</f>
        <v>Van Heusen</v>
      </c>
      <c r="S711">
        <f>VLOOKUP(C711,'products '!$A$2:$H$3072,6,0)</f>
        <v>36</v>
      </c>
      <c r="T711" t="str">
        <f>VLOOKUP(C711,'products '!$A$2:$H$3072,7,0)</f>
        <v>Lavender</v>
      </c>
      <c r="U711">
        <f>VLOOKUP(C711,'products '!$A$2:$H$3072,8,0)</f>
        <v>4</v>
      </c>
    </row>
    <row r="712" spans="1:21" x14ac:dyDescent="0.3">
      <c r="A712" t="s">
        <v>4129</v>
      </c>
      <c r="B712" t="s">
        <v>3380</v>
      </c>
      <c r="C712" t="s">
        <v>2808</v>
      </c>
      <c r="D712" s="1">
        <f t="shared" ca="1" si="11"/>
        <v>44397</v>
      </c>
      <c r="E712" s="1" t="str">
        <f ca="1">TEXT(Table1[[#This Row],[Date]],"mmm")</f>
        <v>Jul</v>
      </c>
      <c r="F712" s="1" t="str">
        <f ca="1">TEXT(Table1[[#This Row],[Date]],"yyyy")</f>
        <v>2021</v>
      </c>
      <c r="G712" s="2">
        <v>555</v>
      </c>
      <c r="H712" s="2">
        <v>0.3</v>
      </c>
      <c r="I712" s="2" t="str" cm="1">
        <f t="array" ref="I712">_xlfn.IFS(Table1[[#This Row],[Discount]]&lt;=0.2,"Low",Table1[[#This Row],[Discount]]&lt;=0.4,"Medium",Table1[[#This Row],[Discount]]&gt;0.4,"High")</f>
        <v>Medium</v>
      </c>
      <c r="J712" s="2">
        <f>Table1[[#This Row],[Original Price]]*(1-Table1[[#This Row],[Discount]])</f>
        <v>388.5</v>
      </c>
      <c r="K712">
        <f>VLOOKUP(B712,customers!$A$2:$D$101,2,0)</f>
        <v>36</v>
      </c>
      <c r="L712" t="str" cm="1">
        <f t="array" ref="L712">_xlfn.IFS(Table1[[#This Row],[Age]]&lt;=12,"Kids",Table1[[#This Row],[Age]]&lt;=19,"Teenage",Table1[[#This Row],[Age]]&lt;=29,"Young Adult",Table1[[#This Row],[Age]]&lt;=45,"Adult",Table1[[#This Row],[Age]]&gt;=46,"Senior")</f>
        <v>Adult</v>
      </c>
      <c r="M712" t="str">
        <f>VLOOKUP(B712,customers!A$2:D$101,3,0)</f>
        <v>Jodhpur</v>
      </c>
      <c r="N712" t="str">
        <f>VLOOKUP(B712,customers!$A$2:$D$101,4,0)</f>
        <v>Rajasthan</v>
      </c>
      <c r="O712" t="str">
        <f>VLOOKUP(C712,'products '!$A$2:$H$3072,2,0)</f>
        <v>Men</v>
      </c>
      <c r="P712" t="str">
        <f>VLOOKUP(C712,'products '!$A$2:$H$3072,3,0)</f>
        <v>Bottomwear</v>
      </c>
      <c r="Q712" t="str">
        <f>VLOOKUP(C712,'products '!$A$2:$H$3072,4,0)</f>
        <v>Trouser</v>
      </c>
      <c r="R712" t="str">
        <f>VLOOKUP(C712,'products '!$A$2:$H$3072,5,0)</f>
        <v>Van Heusen</v>
      </c>
      <c r="S712">
        <f>VLOOKUP(C712,'products '!$A$2:$H$3072,6,0)</f>
        <v>36</v>
      </c>
      <c r="T712" t="str">
        <f>VLOOKUP(C712,'products '!$A$2:$H$3072,7,0)</f>
        <v>Charcoal</v>
      </c>
      <c r="U712">
        <f>VLOOKUP(C712,'products '!$A$2:$H$3072,8,0)</f>
        <v>4</v>
      </c>
    </row>
    <row r="713" spans="1:21" x14ac:dyDescent="0.3">
      <c r="A713" t="s">
        <v>4130</v>
      </c>
      <c r="B713" t="s">
        <v>3381</v>
      </c>
      <c r="C713" t="s">
        <v>2809</v>
      </c>
      <c r="D713" s="1">
        <f t="shared" ca="1" si="11"/>
        <v>44432</v>
      </c>
      <c r="E713" s="1" t="str">
        <f ca="1">TEXT(Table1[[#This Row],[Date]],"mmm")</f>
        <v>Aug</v>
      </c>
      <c r="F713" s="1" t="str">
        <f ca="1">TEXT(Table1[[#This Row],[Date]],"yyyy")</f>
        <v>2021</v>
      </c>
      <c r="G713" s="2">
        <v>555</v>
      </c>
      <c r="H713" s="2">
        <v>0.3</v>
      </c>
      <c r="I713" s="2" t="str" cm="1">
        <f t="array" ref="I713">_xlfn.IFS(Table1[[#This Row],[Discount]]&lt;=0.2,"Low",Table1[[#This Row],[Discount]]&lt;=0.4,"Medium",Table1[[#This Row],[Discount]]&gt;0.4,"High")</f>
        <v>Medium</v>
      </c>
      <c r="J713" s="2">
        <f>Table1[[#This Row],[Original Price]]*(1-Table1[[#This Row],[Discount]])</f>
        <v>388.5</v>
      </c>
      <c r="K713">
        <f>VLOOKUP(B713,customers!$A$2:$D$101,2,0)</f>
        <v>37</v>
      </c>
      <c r="L713" t="str" cm="1">
        <f t="array" ref="L713">_xlfn.IFS(Table1[[#This Row],[Age]]&lt;=12,"Kids",Table1[[#This Row],[Age]]&lt;=19,"Teenage",Table1[[#This Row],[Age]]&lt;=29,"Young Adult",Table1[[#This Row],[Age]]&lt;=45,"Adult",Table1[[#This Row],[Age]]&gt;=46,"Senior")</f>
        <v>Adult</v>
      </c>
      <c r="M713" t="str">
        <f>VLOOKUP(B713,customers!A$2:D$101,3,0)</f>
        <v>Jodhpur</v>
      </c>
      <c r="N713" t="str">
        <f>VLOOKUP(B713,customers!$A$2:$D$101,4,0)</f>
        <v>Rajasthan</v>
      </c>
      <c r="O713" t="str">
        <f>VLOOKUP(C713,'products '!$A$2:$H$3072,2,0)</f>
        <v>Men</v>
      </c>
      <c r="P713" t="str">
        <f>VLOOKUP(C713,'products '!$A$2:$H$3072,3,0)</f>
        <v>Bottomwear</v>
      </c>
      <c r="Q713" t="str">
        <f>VLOOKUP(C713,'products '!$A$2:$H$3072,4,0)</f>
        <v>Trouser</v>
      </c>
      <c r="R713" t="str">
        <f>VLOOKUP(C713,'products '!$A$2:$H$3072,5,0)</f>
        <v>Van Heusen</v>
      </c>
      <c r="S713">
        <f>VLOOKUP(C713,'products '!$A$2:$H$3072,6,0)</f>
        <v>36</v>
      </c>
      <c r="T713" t="str">
        <f>VLOOKUP(C713,'products '!$A$2:$H$3072,7,0)</f>
        <v>Beige</v>
      </c>
      <c r="U713">
        <f>VLOOKUP(C713,'products '!$A$2:$H$3072,8,0)</f>
        <v>4</v>
      </c>
    </row>
    <row r="714" spans="1:21" x14ac:dyDescent="0.3">
      <c r="A714" t="s">
        <v>4131</v>
      </c>
      <c r="B714" t="s">
        <v>3382</v>
      </c>
      <c r="C714" t="s">
        <v>2809</v>
      </c>
      <c r="D714" s="1">
        <f t="shared" ca="1" si="11"/>
        <v>44859</v>
      </c>
      <c r="E714" s="1" t="str">
        <f ca="1">TEXT(Table1[[#This Row],[Date]],"mmm")</f>
        <v>Oct</v>
      </c>
      <c r="F714" s="1" t="str">
        <f ca="1">TEXT(Table1[[#This Row],[Date]],"yyyy")</f>
        <v>2022</v>
      </c>
      <c r="G714" s="2">
        <v>555</v>
      </c>
      <c r="H714" s="2">
        <v>0.3</v>
      </c>
      <c r="I714" s="2" t="str" cm="1">
        <f t="array" ref="I714">_xlfn.IFS(Table1[[#This Row],[Discount]]&lt;=0.2,"Low",Table1[[#This Row],[Discount]]&lt;=0.4,"Medium",Table1[[#This Row],[Discount]]&gt;0.4,"High")</f>
        <v>Medium</v>
      </c>
      <c r="J714" s="2">
        <f>Table1[[#This Row],[Original Price]]*(1-Table1[[#This Row],[Discount]])</f>
        <v>388.5</v>
      </c>
      <c r="K714">
        <f>VLOOKUP(B714,customers!$A$2:$D$101,2,0)</f>
        <v>38</v>
      </c>
      <c r="L714" t="str" cm="1">
        <f t="array" ref="L714">_xlfn.IFS(Table1[[#This Row],[Age]]&lt;=12,"Kids",Table1[[#This Row],[Age]]&lt;=19,"Teenage",Table1[[#This Row],[Age]]&lt;=29,"Young Adult",Table1[[#This Row],[Age]]&lt;=45,"Adult",Table1[[#This Row],[Age]]&gt;=46,"Senior")</f>
        <v>Adult</v>
      </c>
      <c r="M714" t="str">
        <f>VLOOKUP(B714,customers!A$2:D$101,3,0)</f>
        <v>Udaipur</v>
      </c>
      <c r="N714" t="str">
        <f>VLOOKUP(B714,customers!$A$2:$D$101,4,0)</f>
        <v>Rajasthan</v>
      </c>
      <c r="O714" t="str">
        <f>VLOOKUP(C714,'products '!$A$2:$H$3072,2,0)</f>
        <v>Men</v>
      </c>
      <c r="P714" t="str">
        <f>VLOOKUP(C714,'products '!$A$2:$H$3072,3,0)</f>
        <v>Bottomwear</v>
      </c>
      <c r="Q714" t="str">
        <f>VLOOKUP(C714,'products '!$A$2:$H$3072,4,0)</f>
        <v>Trouser</v>
      </c>
      <c r="R714" t="str">
        <f>VLOOKUP(C714,'products '!$A$2:$H$3072,5,0)</f>
        <v>Van Heusen</v>
      </c>
      <c r="S714">
        <f>VLOOKUP(C714,'products '!$A$2:$H$3072,6,0)</f>
        <v>36</v>
      </c>
      <c r="T714" t="str">
        <f>VLOOKUP(C714,'products '!$A$2:$H$3072,7,0)</f>
        <v>Beige</v>
      </c>
      <c r="U714">
        <f>VLOOKUP(C714,'products '!$A$2:$H$3072,8,0)</f>
        <v>4</v>
      </c>
    </row>
    <row r="715" spans="1:21" x14ac:dyDescent="0.3">
      <c r="A715" t="s">
        <v>4132</v>
      </c>
      <c r="B715" t="s">
        <v>3383</v>
      </c>
      <c r="C715" t="s">
        <v>2809</v>
      </c>
      <c r="D715" s="1">
        <f t="shared" ca="1" si="11"/>
        <v>44964</v>
      </c>
      <c r="E715" s="1" t="str">
        <f ca="1">TEXT(Table1[[#This Row],[Date]],"mmm")</f>
        <v>Feb</v>
      </c>
      <c r="F715" s="1" t="str">
        <f ca="1">TEXT(Table1[[#This Row],[Date]],"yyyy")</f>
        <v>2023</v>
      </c>
      <c r="G715" s="2">
        <v>675</v>
      </c>
      <c r="H715" s="2">
        <v>0.3</v>
      </c>
      <c r="I715" s="2" t="str" cm="1">
        <f t="array" ref="I715">_xlfn.IFS(Table1[[#This Row],[Discount]]&lt;=0.2,"Low",Table1[[#This Row],[Discount]]&lt;=0.4,"Medium",Table1[[#This Row],[Discount]]&gt;0.4,"High")</f>
        <v>Medium</v>
      </c>
      <c r="J715" s="2">
        <f>Table1[[#This Row],[Original Price]]*(1-Table1[[#This Row],[Discount]])</f>
        <v>472.49999999999994</v>
      </c>
      <c r="K715">
        <f>VLOOKUP(B715,customers!$A$2:$D$101,2,0)</f>
        <v>39</v>
      </c>
      <c r="L715" t="str" cm="1">
        <f t="array" ref="L715">_xlfn.IFS(Table1[[#This Row],[Age]]&lt;=12,"Kids",Table1[[#This Row],[Age]]&lt;=19,"Teenage",Table1[[#This Row],[Age]]&lt;=29,"Young Adult",Table1[[#This Row],[Age]]&lt;=45,"Adult",Table1[[#This Row],[Age]]&gt;=46,"Senior")</f>
        <v>Adult</v>
      </c>
      <c r="M715" t="str">
        <f>VLOOKUP(B715,customers!A$2:D$101,3,0)</f>
        <v>Udaipur</v>
      </c>
      <c r="N715" t="str">
        <f>VLOOKUP(B715,customers!$A$2:$D$101,4,0)</f>
        <v>Rajasthan</v>
      </c>
      <c r="O715" t="str">
        <f>VLOOKUP(C715,'products '!$A$2:$H$3072,2,0)</f>
        <v>Men</v>
      </c>
      <c r="P715" t="str">
        <f>VLOOKUP(C715,'products '!$A$2:$H$3072,3,0)</f>
        <v>Bottomwear</v>
      </c>
      <c r="Q715" t="str">
        <f>VLOOKUP(C715,'products '!$A$2:$H$3072,4,0)</f>
        <v>Trouser</v>
      </c>
      <c r="R715" t="str">
        <f>VLOOKUP(C715,'products '!$A$2:$H$3072,5,0)</f>
        <v>Van Heusen</v>
      </c>
      <c r="S715">
        <f>VLOOKUP(C715,'products '!$A$2:$H$3072,6,0)</f>
        <v>36</v>
      </c>
      <c r="T715" t="str">
        <f>VLOOKUP(C715,'products '!$A$2:$H$3072,7,0)</f>
        <v>Beige</v>
      </c>
      <c r="U715">
        <f>VLOOKUP(C715,'products '!$A$2:$H$3072,8,0)</f>
        <v>4</v>
      </c>
    </row>
    <row r="716" spans="1:21" x14ac:dyDescent="0.3">
      <c r="A716" t="s">
        <v>4133</v>
      </c>
      <c r="B716" t="s">
        <v>3384</v>
      </c>
      <c r="C716" t="s">
        <v>2809</v>
      </c>
      <c r="D716" s="1">
        <f t="shared" ca="1" si="11"/>
        <v>44826</v>
      </c>
      <c r="E716" s="1" t="str">
        <f ca="1">TEXT(Table1[[#This Row],[Date]],"mmm")</f>
        <v>Sep</v>
      </c>
      <c r="F716" s="1" t="str">
        <f ca="1">TEXT(Table1[[#This Row],[Date]],"yyyy")</f>
        <v>2022</v>
      </c>
      <c r="G716" s="2">
        <v>675</v>
      </c>
      <c r="H716" s="2">
        <v>0.3</v>
      </c>
      <c r="I716" s="2" t="str" cm="1">
        <f t="array" ref="I716">_xlfn.IFS(Table1[[#This Row],[Discount]]&lt;=0.2,"Low",Table1[[#This Row],[Discount]]&lt;=0.4,"Medium",Table1[[#This Row],[Discount]]&gt;0.4,"High")</f>
        <v>Medium</v>
      </c>
      <c r="J716" s="2">
        <f>Table1[[#This Row],[Original Price]]*(1-Table1[[#This Row],[Discount]])</f>
        <v>472.49999999999994</v>
      </c>
      <c r="K716">
        <f>VLOOKUP(B716,customers!$A$2:$D$101,2,0)</f>
        <v>40</v>
      </c>
      <c r="L716" t="str" cm="1">
        <f t="array" ref="L716">_xlfn.IFS(Table1[[#This Row],[Age]]&lt;=12,"Kids",Table1[[#This Row],[Age]]&lt;=19,"Teenage",Table1[[#This Row],[Age]]&lt;=29,"Young Adult",Table1[[#This Row],[Age]]&lt;=45,"Adult",Table1[[#This Row],[Age]]&gt;=46,"Senior")</f>
        <v>Adult</v>
      </c>
      <c r="M716" t="str">
        <f>VLOOKUP(B716,customers!A$2:D$101,3,0)</f>
        <v>Udaipur</v>
      </c>
      <c r="N716" t="str">
        <f>VLOOKUP(B716,customers!$A$2:$D$101,4,0)</f>
        <v>Rajasthan</v>
      </c>
      <c r="O716" t="str">
        <f>VLOOKUP(C716,'products '!$A$2:$H$3072,2,0)</f>
        <v>Men</v>
      </c>
      <c r="P716" t="str">
        <f>VLOOKUP(C716,'products '!$A$2:$H$3072,3,0)</f>
        <v>Bottomwear</v>
      </c>
      <c r="Q716" t="str">
        <f>VLOOKUP(C716,'products '!$A$2:$H$3072,4,0)</f>
        <v>Trouser</v>
      </c>
      <c r="R716" t="str">
        <f>VLOOKUP(C716,'products '!$A$2:$H$3072,5,0)</f>
        <v>Van Heusen</v>
      </c>
      <c r="S716">
        <f>VLOOKUP(C716,'products '!$A$2:$H$3072,6,0)</f>
        <v>36</v>
      </c>
      <c r="T716" t="str">
        <f>VLOOKUP(C716,'products '!$A$2:$H$3072,7,0)</f>
        <v>Beige</v>
      </c>
      <c r="U716">
        <f>VLOOKUP(C716,'products '!$A$2:$H$3072,8,0)</f>
        <v>4</v>
      </c>
    </row>
    <row r="717" spans="1:21" x14ac:dyDescent="0.3">
      <c r="A717" t="s">
        <v>4134</v>
      </c>
      <c r="B717" t="s">
        <v>3285</v>
      </c>
      <c r="C717" t="s">
        <v>2809</v>
      </c>
      <c r="D717" s="1">
        <f t="shared" ca="1" si="11"/>
        <v>44418</v>
      </c>
      <c r="E717" s="1" t="str">
        <f ca="1">TEXT(Table1[[#This Row],[Date]],"mmm")</f>
        <v>Aug</v>
      </c>
      <c r="F717" s="1" t="str">
        <f ca="1">TEXT(Table1[[#This Row],[Date]],"yyyy")</f>
        <v>2021</v>
      </c>
      <c r="G717" s="2">
        <v>675</v>
      </c>
      <c r="H717" s="2">
        <v>0.3</v>
      </c>
      <c r="I717" s="2" t="str" cm="1">
        <f t="array" ref="I717">_xlfn.IFS(Table1[[#This Row],[Discount]]&lt;=0.2,"Low",Table1[[#This Row],[Discount]]&lt;=0.4,"Medium",Table1[[#This Row],[Discount]]&gt;0.4,"High")</f>
        <v>Medium</v>
      </c>
      <c r="J717" s="2">
        <f>Table1[[#This Row],[Original Price]]*(1-Table1[[#This Row],[Discount]])</f>
        <v>472.49999999999994</v>
      </c>
      <c r="K717">
        <f>VLOOKUP(B717,customers!$A$2:$D$101,2,0)</f>
        <v>30</v>
      </c>
      <c r="L717" t="str" cm="1">
        <f t="array" ref="L717">_xlfn.IFS(Table1[[#This Row],[Age]]&lt;=12,"Kids",Table1[[#This Row],[Age]]&lt;=19,"Teenage",Table1[[#This Row],[Age]]&lt;=29,"Young Adult",Table1[[#This Row],[Age]]&lt;=45,"Adult",Table1[[#This Row],[Age]]&gt;=46,"Senior")</f>
        <v>Adult</v>
      </c>
      <c r="M717" t="str">
        <f>VLOOKUP(B717,customers!A$2:D$101,3,0)</f>
        <v>Mumbai</v>
      </c>
      <c r="N717" t="str">
        <f>VLOOKUP(B717,customers!$A$2:$D$101,4,0)</f>
        <v>Maharashtra</v>
      </c>
      <c r="O717" t="str">
        <f>VLOOKUP(C717,'products '!$A$2:$H$3072,2,0)</f>
        <v>Men</v>
      </c>
      <c r="P717" t="str">
        <f>VLOOKUP(C717,'products '!$A$2:$H$3072,3,0)</f>
        <v>Bottomwear</v>
      </c>
      <c r="Q717" t="str">
        <f>VLOOKUP(C717,'products '!$A$2:$H$3072,4,0)</f>
        <v>Trouser</v>
      </c>
      <c r="R717" t="str">
        <f>VLOOKUP(C717,'products '!$A$2:$H$3072,5,0)</f>
        <v>Van Heusen</v>
      </c>
      <c r="S717">
        <f>VLOOKUP(C717,'products '!$A$2:$H$3072,6,0)</f>
        <v>36</v>
      </c>
      <c r="T717" t="str">
        <f>VLOOKUP(C717,'products '!$A$2:$H$3072,7,0)</f>
        <v>Beige</v>
      </c>
      <c r="U717">
        <f>VLOOKUP(C717,'products '!$A$2:$H$3072,8,0)</f>
        <v>4</v>
      </c>
    </row>
    <row r="718" spans="1:21" x14ac:dyDescent="0.3">
      <c r="A718" t="s">
        <v>4135</v>
      </c>
      <c r="B718" t="s">
        <v>3286</v>
      </c>
      <c r="C718" t="s">
        <v>2810</v>
      </c>
      <c r="D718" s="1">
        <f t="shared" ca="1" si="11"/>
        <v>44406</v>
      </c>
      <c r="E718" s="1" t="str">
        <f ca="1">TEXT(Table1[[#This Row],[Date]],"mmm")</f>
        <v>Jul</v>
      </c>
      <c r="F718" s="1" t="str">
        <f ca="1">TEXT(Table1[[#This Row],[Date]],"yyyy")</f>
        <v>2021</v>
      </c>
      <c r="G718" s="2">
        <v>654</v>
      </c>
      <c r="H718" s="2">
        <v>0.3</v>
      </c>
      <c r="I718" s="2" t="str" cm="1">
        <f t="array" ref="I718">_xlfn.IFS(Table1[[#This Row],[Discount]]&lt;=0.2,"Low",Table1[[#This Row],[Discount]]&lt;=0.4,"Medium",Table1[[#This Row],[Discount]]&gt;0.4,"High")</f>
        <v>Medium</v>
      </c>
      <c r="J718" s="2">
        <f>Table1[[#This Row],[Original Price]]*(1-Table1[[#This Row],[Discount]])</f>
        <v>457.79999999999995</v>
      </c>
      <c r="K718">
        <f>VLOOKUP(B718,customers!$A$2:$D$101,2,0)</f>
        <v>35</v>
      </c>
      <c r="L718" t="str" cm="1">
        <f t="array" ref="L718">_xlfn.IFS(Table1[[#This Row],[Age]]&lt;=12,"Kids",Table1[[#This Row],[Age]]&lt;=19,"Teenage",Table1[[#This Row],[Age]]&lt;=29,"Young Adult",Table1[[#This Row],[Age]]&lt;=45,"Adult",Table1[[#This Row],[Age]]&gt;=46,"Senior")</f>
        <v>Adult</v>
      </c>
      <c r="M718" t="str">
        <f>VLOOKUP(B718,customers!A$2:D$101,3,0)</f>
        <v>Mumbai</v>
      </c>
      <c r="N718" t="str">
        <f>VLOOKUP(B718,customers!$A$2:$D$101,4,0)</f>
        <v>Maharashtra</v>
      </c>
      <c r="O718" t="str">
        <f>VLOOKUP(C718,'products '!$A$2:$H$3072,2,0)</f>
        <v>Men</v>
      </c>
      <c r="P718" t="str">
        <f>VLOOKUP(C718,'products '!$A$2:$H$3072,3,0)</f>
        <v>Bottomwear</v>
      </c>
      <c r="Q718" t="str">
        <f>VLOOKUP(C718,'products '!$A$2:$H$3072,4,0)</f>
        <v>Trouser</v>
      </c>
      <c r="R718" t="str">
        <f>VLOOKUP(C718,'products '!$A$2:$H$3072,5,0)</f>
        <v>Van Heusen</v>
      </c>
      <c r="S718">
        <f>VLOOKUP(C718,'products '!$A$2:$H$3072,6,0)</f>
        <v>36</v>
      </c>
      <c r="T718" t="str">
        <f>VLOOKUP(C718,'products '!$A$2:$H$3072,7,0)</f>
        <v>Cream</v>
      </c>
      <c r="U718">
        <f>VLOOKUP(C718,'products '!$A$2:$H$3072,8,0)</f>
        <v>5</v>
      </c>
    </row>
    <row r="719" spans="1:21" x14ac:dyDescent="0.3">
      <c r="A719" t="s">
        <v>4136</v>
      </c>
      <c r="B719" t="s">
        <v>3287</v>
      </c>
      <c r="C719" t="s">
        <v>2811</v>
      </c>
      <c r="D719" s="1">
        <f t="shared" ca="1" si="11"/>
        <v>44593</v>
      </c>
      <c r="E719" s="1" t="str">
        <f ca="1">TEXT(Table1[[#This Row],[Date]],"mmm")</f>
        <v>Feb</v>
      </c>
      <c r="F719" s="1" t="str">
        <f ca="1">TEXT(Table1[[#This Row],[Date]],"yyyy")</f>
        <v>2022</v>
      </c>
      <c r="G719" s="2">
        <v>654</v>
      </c>
      <c r="H719" s="2">
        <v>0.3</v>
      </c>
      <c r="I719" s="2" t="str" cm="1">
        <f t="array" ref="I719">_xlfn.IFS(Table1[[#This Row],[Discount]]&lt;=0.2,"Low",Table1[[#This Row],[Discount]]&lt;=0.4,"Medium",Table1[[#This Row],[Discount]]&gt;0.4,"High")</f>
        <v>Medium</v>
      </c>
      <c r="J719" s="2">
        <f>Table1[[#This Row],[Original Price]]*(1-Table1[[#This Row],[Discount]])</f>
        <v>457.79999999999995</v>
      </c>
      <c r="K719">
        <f>VLOOKUP(B719,customers!$A$2:$D$101,2,0)</f>
        <v>36</v>
      </c>
      <c r="L719" t="str" cm="1">
        <f t="array" ref="L719">_xlfn.IFS(Table1[[#This Row],[Age]]&lt;=12,"Kids",Table1[[#This Row],[Age]]&lt;=19,"Teenage",Table1[[#This Row],[Age]]&lt;=29,"Young Adult",Table1[[#This Row],[Age]]&lt;=45,"Adult",Table1[[#This Row],[Age]]&gt;=46,"Senior")</f>
        <v>Adult</v>
      </c>
      <c r="M719" t="str">
        <f>VLOOKUP(B719,customers!A$2:D$101,3,0)</f>
        <v>Mumbai</v>
      </c>
      <c r="N719" t="str">
        <f>VLOOKUP(B719,customers!$A$2:$D$101,4,0)</f>
        <v>Maharashtra</v>
      </c>
      <c r="O719" t="str">
        <f>VLOOKUP(C719,'products '!$A$2:$H$3072,2,0)</f>
        <v>Men</v>
      </c>
      <c r="P719" t="str">
        <f>VLOOKUP(C719,'products '!$A$2:$H$3072,3,0)</f>
        <v>Bottomwear</v>
      </c>
      <c r="Q719" t="str">
        <f>VLOOKUP(C719,'products '!$A$2:$H$3072,4,0)</f>
        <v>Trouser</v>
      </c>
      <c r="R719" t="str">
        <f>VLOOKUP(C719,'products '!$A$2:$H$3072,5,0)</f>
        <v>Van Heusen</v>
      </c>
      <c r="S719">
        <f>VLOOKUP(C719,'products '!$A$2:$H$3072,6,0)</f>
        <v>32</v>
      </c>
      <c r="T719" t="str">
        <f>VLOOKUP(C719,'products '!$A$2:$H$3072,7,0)</f>
        <v>Off white</v>
      </c>
      <c r="U719">
        <f>VLOOKUP(C719,'products '!$A$2:$H$3072,8,0)</f>
        <v>5</v>
      </c>
    </row>
    <row r="720" spans="1:21" x14ac:dyDescent="0.3">
      <c r="A720" t="s">
        <v>4137</v>
      </c>
      <c r="B720" t="s">
        <v>3288</v>
      </c>
      <c r="C720" t="s">
        <v>2812</v>
      </c>
      <c r="D720" s="1">
        <f t="shared" ca="1" si="11"/>
        <v>45008</v>
      </c>
      <c r="E720" s="1" t="str">
        <f ca="1">TEXT(Table1[[#This Row],[Date]],"mmm")</f>
        <v>Mar</v>
      </c>
      <c r="F720" s="1" t="str">
        <f ca="1">TEXT(Table1[[#This Row],[Date]],"yyyy")</f>
        <v>2023</v>
      </c>
      <c r="G720" s="2">
        <v>654</v>
      </c>
      <c r="H720" s="2">
        <v>0.3</v>
      </c>
      <c r="I720" s="2" t="str" cm="1">
        <f t="array" ref="I720">_xlfn.IFS(Table1[[#This Row],[Discount]]&lt;=0.2,"Low",Table1[[#This Row],[Discount]]&lt;=0.4,"Medium",Table1[[#This Row],[Discount]]&gt;0.4,"High")</f>
        <v>Medium</v>
      </c>
      <c r="J720" s="2">
        <f>Table1[[#This Row],[Original Price]]*(1-Table1[[#This Row],[Discount]])</f>
        <v>457.79999999999995</v>
      </c>
      <c r="K720">
        <f>VLOOKUP(B720,customers!$A$2:$D$101,2,0)</f>
        <v>40</v>
      </c>
      <c r="L720" t="str" cm="1">
        <f t="array" ref="L720">_xlfn.IFS(Table1[[#This Row],[Age]]&lt;=12,"Kids",Table1[[#This Row],[Age]]&lt;=19,"Teenage",Table1[[#This Row],[Age]]&lt;=29,"Young Adult",Table1[[#This Row],[Age]]&lt;=45,"Adult",Table1[[#This Row],[Age]]&gt;=46,"Senior")</f>
        <v>Adult</v>
      </c>
      <c r="M720" t="str">
        <f>VLOOKUP(B720,customers!A$2:D$101,3,0)</f>
        <v>Pune</v>
      </c>
      <c r="N720" t="str">
        <f>VLOOKUP(B720,customers!$A$2:$D$101,4,0)</f>
        <v>Maharashtra</v>
      </c>
      <c r="O720" t="str">
        <f>VLOOKUP(C720,'products '!$A$2:$H$3072,2,0)</f>
        <v>Men</v>
      </c>
      <c r="P720" t="str">
        <f>VLOOKUP(C720,'products '!$A$2:$H$3072,3,0)</f>
        <v>Bottomwear</v>
      </c>
      <c r="Q720" t="str">
        <f>VLOOKUP(C720,'products '!$A$2:$H$3072,4,0)</f>
        <v>Trouser</v>
      </c>
      <c r="R720" t="str">
        <f>VLOOKUP(C720,'products '!$A$2:$H$3072,5,0)</f>
        <v>Van Heusen</v>
      </c>
      <c r="S720">
        <f>VLOOKUP(C720,'products '!$A$2:$H$3072,6,0)</f>
        <v>32</v>
      </c>
      <c r="T720" t="str">
        <f>VLOOKUP(C720,'products '!$A$2:$H$3072,7,0)</f>
        <v>Brown</v>
      </c>
      <c r="U720">
        <f>VLOOKUP(C720,'products '!$A$2:$H$3072,8,0)</f>
        <v>3</v>
      </c>
    </row>
    <row r="721" spans="1:21" x14ac:dyDescent="0.3">
      <c r="A721" t="s">
        <v>4138</v>
      </c>
      <c r="B721" t="s">
        <v>3289</v>
      </c>
      <c r="C721" t="s">
        <v>2813</v>
      </c>
      <c r="D721" s="1">
        <f t="shared" ca="1" si="11"/>
        <v>44805</v>
      </c>
      <c r="E721" s="1" t="str">
        <f ca="1">TEXT(Table1[[#This Row],[Date]],"mmm")</f>
        <v>Sep</v>
      </c>
      <c r="F721" s="1" t="str">
        <f ca="1">TEXT(Table1[[#This Row],[Date]],"yyyy")</f>
        <v>2022</v>
      </c>
      <c r="G721" s="2">
        <v>654</v>
      </c>
      <c r="H721" s="2">
        <v>0.3</v>
      </c>
      <c r="I721" s="2" t="str" cm="1">
        <f t="array" ref="I721">_xlfn.IFS(Table1[[#This Row],[Discount]]&lt;=0.2,"Low",Table1[[#This Row],[Discount]]&lt;=0.4,"Medium",Table1[[#This Row],[Discount]]&gt;0.4,"High")</f>
        <v>Medium</v>
      </c>
      <c r="J721" s="2">
        <f>Table1[[#This Row],[Original Price]]*(1-Table1[[#This Row],[Discount]])</f>
        <v>457.79999999999995</v>
      </c>
      <c r="K721">
        <f>VLOOKUP(B721,customers!$A$2:$D$101,2,0)</f>
        <v>25</v>
      </c>
      <c r="L721" t="str" cm="1">
        <f t="array" ref="L721">_xlfn.IFS(Table1[[#This Row],[Age]]&lt;=12,"Kids",Table1[[#This Row],[Age]]&lt;=19,"Teenage",Table1[[#This Row],[Age]]&lt;=29,"Young Adult",Table1[[#This Row],[Age]]&lt;=45,"Adult",Table1[[#This Row],[Age]]&gt;=46,"Senior")</f>
        <v>Young Adult</v>
      </c>
      <c r="M721" t="str">
        <f>VLOOKUP(B721,customers!A$2:D$101,3,0)</f>
        <v>Pune</v>
      </c>
      <c r="N721" t="str">
        <f>VLOOKUP(B721,customers!$A$2:$D$101,4,0)</f>
        <v>Maharashtra</v>
      </c>
      <c r="O721" t="str">
        <f>VLOOKUP(C721,'products '!$A$2:$H$3072,2,0)</f>
        <v>Men</v>
      </c>
      <c r="P721" t="str">
        <f>VLOOKUP(C721,'products '!$A$2:$H$3072,3,0)</f>
        <v>Bottomwear</v>
      </c>
      <c r="Q721" t="str">
        <f>VLOOKUP(C721,'products '!$A$2:$H$3072,4,0)</f>
        <v>Trouser</v>
      </c>
      <c r="R721" t="str">
        <f>VLOOKUP(C721,'products '!$A$2:$H$3072,5,0)</f>
        <v>Van Heusen</v>
      </c>
      <c r="S721">
        <f>VLOOKUP(C721,'products '!$A$2:$H$3072,6,0)</f>
        <v>32</v>
      </c>
      <c r="T721" t="str">
        <f>VLOOKUP(C721,'products '!$A$2:$H$3072,7,0)</f>
        <v>Mustard</v>
      </c>
      <c r="U721">
        <f>VLOOKUP(C721,'products '!$A$2:$H$3072,8,0)</f>
        <v>5</v>
      </c>
    </row>
    <row r="722" spans="1:21" x14ac:dyDescent="0.3">
      <c r="A722" t="s">
        <v>4139</v>
      </c>
      <c r="B722" t="s">
        <v>3290</v>
      </c>
      <c r="C722" t="s">
        <v>2814</v>
      </c>
      <c r="D722" s="1">
        <f t="shared" ca="1" si="11"/>
        <v>44715</v>
      </c>
      <c r="E722" s="1" t="str">
        <f ca="1">TEXT(Table1[[#This Row],[Date]],"mmm")</f>
        <v>Jun</v>
      </c>
      <c r="F722" s="1" t="str">
        <f ca="1">TEXT(Table1[[#This Row],[Date]],"yyyy")</f>
        <v>2022</v>
      </c>
      <c r="G722" s="2">
        <v>356</v>
      </c>
      <c r="H722" s="2">
        <v>0.3</v>
      </c>
      <c r="I722" s="2" t="str" cm="1">
        <f t="array" ref="I722">_xlfn.IFS(Table1[[#This Row],[Discount]]&lt;=0.2,"Low",Table1[[#This Row],[Discount]]&lt;=0.4,"Medium",Table1[[#This Row],[Discount]]&gt;0.4,"High")</f>
        <v>Medium</v>
      </c>
      <c r="J722" s="2">
        <f>Table1[[#This Row],[Original Price]]*(1-Table1[[#This Row],[Discount]])</f>
        <v>249.2</v>
      </c>
      <c r="K722">
        <f>VLOOKUP(B722,customers!$A$2:$D$101,2,0)</f>
        <v>16</v>
      </c>
      <c r="L722" t="str" cm="1">
        <f t="array" ref="L722">_xlfn.IFS(Table1[[#This Row],[Age]]&lt;=12,"Kids",Table1[[#This Row],[Age]]&lt;=19,"Teenage",Table1[[#This Row],[Age]]&lt;=29,"Young Adult",Table1[[#This Row],[Age]]&lt;=45,"Adult",Table1[[#This Row],[Age]]&gt;=46,"Senior")</f>
        <v>Teenage</v>
      </c>
      <c r="M722" t="str">
        <f>VLOOKUP(B722,customers!A$2:D$101,3,0)</f>
        <v>Pune</v>
      </c>
      <c r="N722" t="str">
        <f>VLOOKUP(B722,customers!$A$2:$D$101,4,0)</f>
        <v>Maharashtra</v>
      </c>
      <c r="O722" t="str">
        <f>VLOOKUP(C722,'products '!$A$2:$H$3072,2,0)</f>
        <v>Men</v>
      </c>
      <c r="P722" t="str">
        <f>VLOOKUP(C722,'products '!$A$2:$H$3072,3,0)</f>
        <v>Bottomwear</v>
      </c>
      <c r="Q722" t="str">
        <f>VLOOKUP(C722,'products '!$A$2:$H$3072,4,0)</f>
        <v>Trouser</v>
      </c>
      <c r="R722" t="str">
        <f>VLOOKUP(C722,'products '!$A$2:$H$3072,5,0)</f>
        <v>Van Heusen</v>
      </c>
      <c r="S722">
        <f>VLOOKUP(C722,'products '!$A$2:$H$3072,6,0)</f>
        <v>32</v>
      </c>
      <c r="T722" t="str">
        <f>VLOOKUP(C722,'products '!$A$2:$H$3072,7,0)</f>
        <v>Burgundy</v>
      </c>
      <c r="U722">
        <f>VLOOKUP(C722,'products '!$A$2:$H$3072,8,0)</f>
        <v>5</v>
      </c>
    </row>
    <row r="723" spans="1:21" x14ac:dyDescent="0.3">
      <c r="A723" t="s">
        <v>4140</v>
      </c>
      <c r="B723" t="s">
        <v>3291</v>
      </c>
      <c r="C723" t="s">
        <v>2815</v>
      </c>
      <c r="D723" s="1">
        <f t="shared" ca="1" si="11"/>
        <v>44533</v>
      </c>
      <c r="E723" s="1" t="str">
        <f ca="1">TEXT(Table1[[#This Row],[Date]],"mmm")</f>
        <v>Dec</v>
      </c>
      <c r="F723" s="1" t="str">
        <f ca="1">TEXT(Table1[[#This Row],[Date]],"yyyy")</f>
        <v>2021</v>
      </c>
      <c r="G723" s="2">
        <v>686</v>
      </c>
      <c r="H723" s="2">
        <v>0.3</v>
      </c>
      <c r="I723" s="2" t="str" cm="1">
        <f t="array" ref="I723">_xlfn.IFS(Table1[[#This Row],[Discount]]&lt;=0.2,"Low",Table1[[#This Row],[Discount]]&lt;=0.4,"Medium",Table1[[#This Row],[Discount]]&gt;0.4,"High")</f>
        <v>Medium</v>
      </c>
      <c r="J723" s="2">
        <f>Table1[[#This Row],[Original Price]]*(1-Table1[[#This Row],[Discount]])</f>
        <v>480.2</v>
      </c>
      <c r="K723">
        <f>VLOOKUP(B723,customers!$A$2:$D$101,2,0)</f>
        <v>23</v>
      </c>
      <c r="L723" t="str" cm="1">
        <f t="array" ref="L723">_xlfn.IFS(Table1[[#This Row],[Age]]&lt;=12,"Kids",Table1[[#This Row],[Age]]&lt;=19,"Teenage",Table1[[#This Row],[Age]]&lt;=29,"Young Adult",Table1[[#This Row],[Age]]&lt;=45,"Adult",Table1[[#This Row],[Age]]&gt;=46,"Senior")</f>
        <v>Young Adult</v>
      </c>
      <c r="M723" t="str">
        <f>VLOOKUP(B723,customers!A$2:D$101,3,0)</f>
        <v>Pune</v>
      </c>
      <c r="N723" t="str">
        <f>VLOOKUP(B723,customers!$A$2:$D$101,4,0)</f>
        <v>Maharashtra</v>
      </c>
      <c r="O723" t="str">
        <f>VLOOKUP(C723,'products '!$A$2:$H$3072,2,0)</f>
        <v>Men</v>
      </c>
      <c r="P723" t="str">
        <f>VLOOKUP(C723,'products '!$A$2:$H$3072,3,0)</f>
        <v>Bottomwear</v>
      </c>
      <c r="Q723" t="str">
        <f>VLOOKUP(C723,'products '!$A$2:$H$3072,4,0)</f>
        <v>Trouser</v>
      </c>
      <c r="R723" t="str">
        <f>VLOOKUP(C723,'products '!$A$2:$H$3072,5,0)</f>
        <v>Van Heusen</v>
      </c>
      <c r="S723">
        <f>VLOOKUP(C723,'products '!$A$2:$H$3072,6,0)</f>
        <v>32</v>
      </c>
      <c r="T723" t="str">
        <f>VLOOKUP(C723,'products '!$A$2:$H$3072,7,0)</f>
        <v>Lavender</v>
      </c>
      <c r="U723">
        <f>VLOOKUP(C723,'products '!$A$2:$H$3072,8,0)</f>
        <v>4</v>
      </c>
    </row>
    <row r="724" spans="1:21" x14ac:dyDescent="0.3">
      <c r="A724" t="s">
        <v>4141</v>
      </c>
      <c r="B724" t="s">
        <v>3292</v>
      </c>
      <c r="C724" t="s">
        <v>2816</v>
      </c>
      <c r="D724" s="1">
        <f t="shared" ca="1" si="11"/>
        <v>44777</v>
      </c>
      <c r="E724" s="1" t="str">
        <f ca="1">TEXT(Table1[[#This Row],[Date]],"mmm")</f>
        <v>Aug</v>
      </c>
      <c r="F724" s="1" t="str">
        <f ca="1">TEXT(Table1[[#This Row],[Date]],"yyyy")</f>
        <v>2022</v>
      </c>
      <c r="G724" s="2">
        <v>456</v>
      </c>
      <c r="H724" s="2">
        <v>0.3</v>
      </c>
      <c r="I724" s="2" t="str" cm="1">
        <f t="array" ref="I724">_xlfn.IFS(Table1[[#This Row],[Discount]]&lt;=0.2,"Low",Table1[[#This Row],[Discount]]&lt;=0.4,"Medium",Table1[[#This Row],[Discount]]&gt;0.4,"High")</f>
        <v>Medium</v>
      </c>
      <c r="J724" s="2">
        <f>Table1[[#This Row],[Original Price]]*(1-Table1[[#This Row],[Discount]])</f>
        <v>319.2</v>
      </c>
      <c r="K724">
        <f>VLOOKUP(B724,customers!$A$2:$D$101,2,0)</f>
        <v>22</v>
      </c>
      <c r="L724" t="str" cm="1">
        <f t="array" ref="L724">_xlfn.IFS(Table1[[#This Row],[Age]]&lt;=12,"Kids",Table1[[#This Row],[Age]]&lt;=19,"Teenage",Table1[[#This Row],[Age]]&lt;=29,"Young Adult",Table1[[#This Row],[Age]]&lt;=45,"Adult",Table1[[#This Row],[Age]]&gt;=46,"Senior")</f>
        <v>Young Adult</v>
      </c>
      <c r="M724" t="str">
        <f>VLOOKUP(B724,customers!A$2:D$101,3,0)</f>
        <v>Pune</v>
      </c>
      <c r="N724" t="str">
        <f>VLOOKUP(B724,customers!$A$2:$D$101,4,0)</f>
        <v>Maharashtra</v>
      </c>
      <c r="O724" t="str">
        <f>VLOOKUP(C724,'products '!$A$2:$H$3072,2,0)</f>
        <v>Men</v>
      </c>
      <c r="P724" t="str">
        <f>VLOOKUP(C724,'products '!$A$2:$H$3072,3,0)</f>
        <v>Bottomwear</v>
      </c>
      <c r="Q724" t="str">
        <f>VLOOKUP(C724,'products '!$A$2:$H$3072,4,0)</f>
        <v>Trouser</v>
      </c>
      <c r="R724" t="str">
        <f>VLOOKUP(C724,'products '!$A$2:$H$3072,5,0)</f>
        <v>Van Heusen</v>
      </c>
      <c r="S724">
        <f>VLOOKUP(C724,'products '!$A$2:$H$3072,6,0)</f>
        <v>32</v>
      </c>
      <c r="T724" t="str">
        <f>VLOOKUP(C724,'products '!$A$2:$H$3072,7,0)</f>
        <v>Teal</v>
      </c>
      <c r="U724">
        <f>VLOOKUP(C724,'products '!$A$2:$H$3072,8,0)</f>
        <v>3</v>
      </c>
    </row>
    <row r="725" spans="1:21" x14ac:dyDescent="0.3">
      <c r="A725" t="s">
        <v>4142</v>
      </c>
      <c r="B725" t="s">
        <v>3293</v>
      </c>
      <c r="C725" t="s">
        <v>2817</v>
      </c>
      <c r="D725" s="1">
        <f t="shared" ca="1" si="11"/>
        <v>44690</v>
      </c>
      <c r="E725" s="1" t="str">
        <f ca="1">TEXT(Table1[[#This Row],[Date]],"mmm")</f>
        <v>May</v>
      </c>
      <c r="F725" s="1" t="str">
        <f ca="1">TEXT(Table1[[#This Row],[Date]],"yyyy")</f>
        <v>2022</v>
      </c>
      <c r="G725" s="2">
        <v>516</v>
      </c>
      <c r="H725" s="2">
        <v>0.3</v>
      </c>
      <c r="I725" s="2" t="str" cm="1">
        <f t="array" ref="I725">_xlfn.IFS(Table1[[#This Row],[Discount]]&lt;=0.2,"Low",Table1[[#This Row],[Discount]]&lt;=0.4,"Medium",Table1[[#This Row],[Discount]]&gt;0.4,"High")</f>
        <v>Medium</v>
      </c>
      <c r="J725" s="2">
        <f>Table1[[#This Row],[Original Price]]*(1-Table1[[#This Row],[Discount]])</f>
        <v>361.2</v>
      </c>
      <c r="K725">
        <f>VLOOKUP(B725,customers!$A$2:$D$101,2,0)</f>
        <v>17</v>
      </c>
      <c r="L725" t="str" cm="1">
        <f t="array" ref="L725">_xlfn.IFS(Table1[[#This Row],[Age]]&lt;=12,"Kids",Table1[[#This Row],[Age]]&lt;=19,"Teenage",Table1[[#This Row],[Age]]&lt;=29,"Young Adult",Table1[[#This Row],[Age]]&lt;=45,"Adult",Table1[[#This Row],[Age]]&gt;=46,"Senior")</f>
        <v>Teenage</v>
      </c>
      <c r="M725" t="str">
        <f>VLOOKUP(B725,customers!A$2:D$101,3,0)</f>
        <v>Hyderabad</v>
      </c>
      <c r="N725" t="str">
        <f>VLOOKUP(B725,customers!$A$2:$D$101,4,0)</f>
        <v>Telangana</v>
      </c>
      <c r="O725" t="str">
        <f>VLOOKUP(C725,'products '!$A$2:$H$3072,2,0)</f>
        <v>Men</v>
      </c>
      <c r="P725" t="str">
        <f>VLOOKUP(C725,'products '!$A$2:$H$3072,3,0)</f>
        <v>Bottomwear</v>
      </c>
      <c r="Q725" t="str">
        <f>VLOOKUP(C725,'products '!$A$2:$H$3072,4,0)</f>
        <v>Trouser</v>
      </c>
      <c r="R725" t="str">
        <f>VLOOKUP(C725,'products '!$A$2:$H$3072,5,0)</f>
        <v>Van Heusen</v>
      </c>
      <c r="S725">
        <f>VLOOKUP(C725,'products '!$A$2:$H$3072,6,0)</f>
        <v>32</v>
      </c>
      <c r="T725" t="str">
        <f>VLOOKUP(C725,'products '!$A$2:$H$3072,7,0)</f>
        <v>Rust</v>
      </c>
      <c r="U725">
        <f>VLOOKUP(C725,'products '!$A$2:$H$3072,8,0)</f>
        <v>5</v>
      </c>
    </row>
    <row r="726" spans="1:21" x14ac:dyDescent="0.3">
      <c r="A726" t="s">
        <v>4143</v>
      </c>
      <c r="B726" t="s">
        <v>3294</v>
      </c>
      <c r="C726" t="s">
        <v>2818</v>
      </c>
      <c r="D726" s="1">
        <f t="shared" ca="1" si="11"/>
        <v>44842</v>
      </c>
      <c r="E726" s="1" t="str">
        <f ca="1">TEXT(Table1[[#This Row],[Date]],"mmm")</f>
        <v>Oct</v>
      </c>
      <c r="F726" s="1" t="str">
        <f ca="1">TEXT(Table1[[#This Row],[Date]],"yyyy")</f>
        <v>2022</v>
      </c>
      <c r="G726" s="2">
        <v>355</v>
      </c>
      <c r="H726" s="2">
        <v>0.3</v>
      </c>
      <c r="I726" s="2" t="str" cm="1">
        <f t="array" ref="I726">_xlfn.IFS(Table1[[#This Row],[Discount]]&lt;=0.2,"Low",Table1[[#This Row],[Discount]]&lt;=0.4,"Medium",Table1[[#This Row],[Discount]]&gt;0.4,"High")</f>
        <v>Medium</v>
      </c>
      <c r="J726" s="2">
        <f>Table1[[#This Row],[Original Price]]*(1-Table1[[#This Row],[Discount]])</f>
        <v>248.49999999999997</v>
      </c>
      <c r="K726">
        <f>VLOOKUP(B726,customers!$A$2:$D$101,2,0)</f>
        <v>19</v>
      </c>
      <c r="L726" t="str" cm="1">
        <f t="array" ref="L726">_xlfn.IFS(Table1[[#This Row],[Age]]&lt;=12,"Kids",Table1[[#This Row],[Age]]&lt;=19,"Teenage",Table1[[#This Row],[Age]]&lt;=29,"Young Adult",Table1[[#This Row],[Age]]&lt;=45,"Adult",Table1[[#This Row],[Age]]&gt;=46,"Senior")</f>
        <v>Teenage</v>
      </c>
      <c r="M726" t="str">
        <f>VLOOKUP(B726,customers!A$2:D$101,3,0)</f>
        <v>Hyderabad</v>
      </c>
      <c r="N726" t="str">
        <f>VLOOKUP(B726,customers!$A$2:$D$101,4,0)</f>
        <v>Telangana</v>
      </c>
      <c r="O726" t="str">
        <f>VLOOKUP(C726,'products '!$A$2:$H$3072,2,0)</f>
        <v>Men</v>
      </c>
      <c r="P726" t="str">
        <f>VLOOKUP(C726,'products '!$A$2:$H$3072,3,0)</f>
        <v>Bottomwear</v>
      </c>
      <c r="Q726" t="str">
        <f>VLOOKUP(C726,'products '!$A$2:$H$3072,4,0)</f>
        <v>Trouser</v>
      </c>
      <c r="R726" t="str">
        <f>VLOOKUP(C726,'products '!$A$2:$H$3072,5,0)</f>
        <v>Van Heusen</v>
      </c>
      <c r="S726">
        <f>VLOOKUP(C726,'products '!$A$2:$H$3072,6,0)</f>
        <v>32</v>
      </c>
      <c r="T726" t="str">
        <f>VLOOKUP(C726,'products '!$A$2:$H$3072,7,0)</f>
        <v>Gold</v>
      </c>
      <c r="U726">
        <f>VLOOKUP(C726,'products '!$A$2:$H$3072,8,0)</f>
        <v>4</v>
      </c>
    </row>
    <row r="727" spans="1:21" x14ac:dyDescent="0.3">
      <c r="A727" t="s">
        <v>4144</v>
      </c>
      <c r="B727" t="s">
        <v>3295</v>
      </c>
      <c r="C727" t="s">
        <v>2819</v>
      </c>
      <c r="D727" s="1">
        <f t="shared" ca="1" si="11"/>
        <v>44466</v>
      </c>
      <c r="E727" s="1" t="str">
        <f ca="1">TEXT(Table1[[#This Row],[Date]],"mmm")</f>
        <v>Sep</v>
      </c>
      <c r="F727" s="1" t="str">
        <f ca="1">TEXT(Table1[[#This Row],[Date]],"yyyy")</f>
        <v>2021</v>
      </c>
      <c r="G727" s="2">
        <v>465</v>
      </c>
      <c r="H727" s="2">
        <v>0.3</v>
      </c>
      <c r="I727" s="2" t="str" cm="1">
        <f t="array" ref="I727">_xlfn.IFS(Table1[[#This Row],[Discount]]&lt;=0.2,"Low",Table1[[#This Row],[Discount]]&lt;=0.4,"Medium",Table1[[#This Row],[Discount]]&gt;0.4,"High")</f>
        <v>Medium</v>
      </c>
      <c r="J727" s="2">
        <f>Table1[[#This Row],[Original Price]]*(1-Table1[[#This Row],[Discount]])</f>
        <v>325.5</v>
      </c>
      <c r="K727">
        <f>VLOOKUP(B727,customers!$A$2:$D$101,2,0)</f>
        <v>18</v>
      </c>
      <c r="L727" t="str" cm="1">
        <f t="array" ref="L727">_xlfn.IFS(Table1[[#This Row],[Age]]&lt;=12,"Kids",Table1[[#This Row],[Age]]&lt;=19,"Teenage",Table1[[#This Row],[Age]]&lt;=29,"Young Adult",Table1[[#This Row],[Age]]&lt;=45,"Adult",Table1[[#This Row],[Age]]&gt;=46,"Senior")</f>
        <v>Teenage</v>
      </c>
      <c r="M727" t="str">
        <f>VLOOKUP(B727,customers!A$2:D$101,3,0)</f>
        <v>Hyderabad</v>
      </c>
      <c r="N727" t="str">
        <f>VLOOKUP(B727,customers!$A$2:$D$101,4,0)</f>
        <v>Telangana</v>
      </c>
      <c r="O727" t="str">
        <f>VLOOKUP(C727,'products '!$A$2:$H$3072,2,0)</f>
        <v>Men</v>
      </c>
      <c r="P727" t="str">
        <f>VLOOKUP(C727,'products '!$A$2:$H$3072,3,0)</f>
        <v>Bottomwear</v>
      </c>
      <c r="Q727" t="str">
        <f>VLOOKUP(C727,'products '!$A$2:$H$3072,4,0)</f>
        <v>Trouser</v>
      </c>
      <c r="R727" t="str">
        <f>VLOOKUP(C727,'products '!$A$2:$H$3072,5,0)</f>
        <v>Van Heusen</v>
      </c>
      <c r="S727">
        <f>VLOOKUP(C727,'products '!$A$2:$H$3072,6,0)</f>
        <v>30</v>
      </c>
      <c r="T727" t="str">
        <f>VLOOKUP(C727,'products '!$A$2:$H$3072,7,0)</f>
        <v>Blue</v>
      </c>
      <c r="U727">
        <f>VLOOKUP(C727,'products '!$A$2:$H$3072,8,0)</f>
        <v>3</v>
      </c>
    </row>
    <row r="728" spans="1:21" x14ac:dyDescent="0.3">
      <c r="A728" t="s">
        <v>4145</v>
      </c>
      <c r="B728" t="s">
        <v>3296</v>
      </c>
      <c r="C728" t="s">
        <v>2820</v>
      </c>
      <c r="D728" s="1">
        <f t="shared" ca="1" si="11"/>
        <v>44709</v>
      </c>
      <c r="E728" s="1" t="str">
        <f ca="1">TEXT(Table1[[#This Row],[Date]],"mmm")</f>
        <v>May</v>
      </c>
      <c r="F728" s="1" t="str">
        <f ca="1">TEXT(Table1[[#This Row],[Date]],"yyyy")</f>
        <v>2022</v>
      </c>
      <c r="G728" s="2">
        <v>965</v>
      </c>
      <c r="H728" s="2">
        <v>0.3</v>
      </c>
      <c r="I728" s="2" t="str" cm="1">
        <f t="array" ref="I728">_xlfn.IFS(Table1[[#This Row],[Discount]]&lt;=0.2,"Low",Table1[[#This Row],[Discount]]&lt;=0.4,"Medium",Table1[[#This Row],[Discount]]&gt;0.4,"High")</f>
        <v>Medium</v>
      </c>
      <c r="J728" s="2">
        <f>Table1[[#This Row],[Original Price]]*(1-Table1[[#This Row],[Discount]])</f>
        <v>675.5</v>
      </c>
      <c r="K728">
        <f>VLOOKUP(B728,customers!$A$2:$D$101,2,0)</f>
        <v>20</v>
      </c>
      <c r="L728" t="str" cm="1">
        <f t="array" ref="L728">_xlfn.IFS(Table1[[#This Row],[Age]]&lt;=12,"Kids",Table1[[#This Row],[Age]]&lt;=19,"Teenage",Table1[[#This Row],[Age]]&lt;=29,"Young Adult",Table1[[#This Row],[Age]]&lt;=45,"Adult",Table1[[#This Row],[Age]]&gt;=46,"Senior")</f>
        <v>Young Adult</v>
      </c>
      <c r="M728" t="str">
        <f>VLOOKUP(B728,customers!A$2:D$101,3,0)</f>
        <v>Hyderabad</v>
      </c>
      <c r="N728" t="str">
        <f>VLOOKUP(B728,customers!$A$2:$D$101,4,0)</f>
        <v>Telangana</v>
      </c>
      <c r="O728" t="str">
        <f>VLOOKUP(C728,'products '!$A$2:$H$3072,2,0)</f>
        <v>Men</v>
      </c>
      <c r="P728" t="str">
        <f>VLOOKUP(C728,'products '!$A$2:$H$3072,3,0)</f>
        <v>Bottomwear</v>
      </c>
      <c r="Q728" t="str">
        <f>VLOOKUP(C728,'products '!$A$2:$H$3072,4,0)</f>
        <v>Trouser</v>
      </c>
      <c r="R728" t="str">
        <f>VLOOKUP(C728,'products '!$A$2:$H$3072,5,0)</f>
        <v>Van Heusen</v>
      </c>
      <c r="S728">
        <f>VLOOKUP(C728,'products '!$A$2:$H$3072,6,0)</f>
        <v>30</v>
      </c>
      <c r="T728" t="str">
        <f>VLOOKUP(C728,'products '!$A$2:$H$3072,7,0)</f>
        <v>White</v>
      </c>
      <c r="U728">
        <f>VLOOKUP(C728,'products '!$A$2:$H$3072,8,0)</f>
        <v>5</v>
      </c>
    </row>
    <row r="729" spans="1:21" x14ac:dyDescent="0.3">
      <c r="A729" t="s">
        <v>4146</v>
      </c>
      <c r="B729" t="s">
        <v>3297</v>
      </c>
      <c r="C729" t="s">
        <v>2821</v>
      </c>
      <c r="D729" s="1">
        <f t="shared" ca="1" si="11"/>
        <v>44584</v>
      </c>
      <c r="E729" s="1" t="str">
        <f ca="1">TEXT(Table1[[#This Row],[Date]],"mmm")</f>
        <v>Jan</v>
      </c>
      <c r="F729" s="1" t="str">
        <f ca="1">TEXT(Table1[[#This Row],[Date]],"yyyy")</f>
        <v>2022</v>
      </c>
      <c r="G729" s="2">
        <v>1158</v>
      </c>
      <c r="H729" s="2">
        <v>0.3</v>
      </c>
      <c r="I729" s="2" t="str" cm="1">
        <f t="array" ref="I729">_xlfn.IFS(Table1[[#This Row],[Discount]]&lt;=0.2,"Low",Table1[[#This Row],[Discount]]&lt;=0.4,"Medium",Table1[[#This Row],[Discount]]&gt;0.4,"High")</f>
        <v>Medium</v>
      </c>
      <c r="J729" s="2">
        <f>Table1[[#This Row],[Original Price]]*(1-Table1[[#This Row],[Discount]])</f>
        <v>810.59999999999991</v>
      </c>
      <c r="K729">
        <f>VLOOKUP(B729,customers!$A$2:$D$101,2,0)</f>
        <v>22</v>
      </c>
      <c r="L729" t="str" cm="1">
        <f t="array" ref="L729">_xlfn.IFS(Table1[[#This Row],[Age]]&lt;=12,"Kids",Table1[[#This Row],[Age]]&lt;=19,"Teenage",Table1[[#This Row],[Age]]&lt;=29,"Young Adult",Table1[[#This Row],[Age]]&lt;=45,"Adult",Table1[[#This Row],[Age]]&gt;=46,"Senior")</f>
        <v>Young Adult</v>
      </c>
      <c r="M729" t="str">
        <f>VLOOKUP(B729,customers!A$2:D$101,3,0)</f>
        <v>Raipur</v>
      </c>
      <c r="N729" t="str">
        <f>VLOOKUP(B729,customers!$A$2:$D$101,4,0)</f>
        <v>Chhatisgarh</v>
      </c>
      <c r="O729" t="str">
        <f>VLOOKUP(C729,'products '!$A$2:$H$3072,2,0)</f>
        <v>Men</v>
      </c>
      <c r="P729" t="str">
        <f>VLOOKUP(C729,'products '!$A$2:$H$3072,3,0)</f>
        <v>Bottomwear</v>
      </c>
      <c r="Q729" t="str">
        <f>VLOOKUP(C729,'products '!$A$2:$H$3072,4,0)</f>
        <v>Trouser</v>
      </c>
      <c r="R729" t="str">
        <f>VLOOKUP(C729,'products '!$A$2:$H$3072,5,0)</f>
        <v>Van Heusen</v>
      </c>
      <c r="S729">
        <f>VLOOKUP(C729,'products '!$A$2:$H$3072,6,0)</f>
        <v>30</v>
      </c>
      <c r="T729" t="str">
        <f>VLOOKUP(C729,'products '!$A$2:$H$3072,7,0)</f>
        <v>Navy Blue</v>
      </c>
      <c r="U729">
        <f>VLOOKUP(C729,'products '!$A$2:$H$3072,8,0)</f>
        <v>5</v>
      </c>
    </row>
    <row r="730" spans="1:21" x14ac:dyDescent="0.3">
      <c r="A730" t="s">
        <v>4147</v>
      </c>
      <c r="B730" t="s">
        <v>3298</v>
      </c>
      <c r="C730" t="s">
        <v>2822</v>
      </c>
      <c r="D730" s="1">
        <f t="shared" ca="1" si="11"/>
        <v>44269</v>
      </c>
      <c r="E730" s="1" t="str">
        <f ca="1">TEXT(Table1[[#This Row],[Date]],"mmm")</f>
        <v>Mar</v>
      </c>
      <c r="F730" s="1" t="str">
        <f ca="1">TEXT(Table1[[#This Row],[Date]],"yyyy")</f>
        <v>2021</v>
      </c>
      <c r="G730" s="2">
        <v>264</v>
      </c>
      <c r="H730" s="2">
        <v>0.3</v>
      </c>
      <c r="I730" s="2" t="str" cm="1">
        <f t="array" ref="I730">_xlfn.IFS(Table1[[#This Row],[Discount]]&lt;=0.2,"Low",Table1[[#This Row],[Discount]]&lt;=0.4,"Medium",Table1[[#This Row],[Discount]]&gt;0.4,"High")</f>
        <v>Medium</v>
      </c>
      <c r="J730" s="2">
        <f>Table1[[#This Row],[Original Price]]*(1-Table1[[#This Row],[Discount]])</f>
        <v>184.79999999999998</v>
      </c>
      <c r="K730">
        <f>VLOOKUP(B730,customers!$A$2:$D$101,2,0)</f>
        <v>25</v>
      </c>
      <c r="L730" t="str" cm="1">
        <f t="array" ref="L730">_xlfn.IFS(Table1[[#This Row],[Age]]&lt;=12,"Kids",Table1[[#This Row],[Age]]&lt;=19,"Teenage",Table1[[#This Row],[Age]]&lt;=29,"Young Adult",Table1[[#This Row],[Age]]&lt;=45,"Adult",Table1[[#This Row],[Age]]&gt;=46,"Senior")</f>
        <v>Young Adult</v>
      </c>
      <c r="M730" t="str">
        <f>VLOOKUP(B730,customers!A$2:D$101,3,0)</f>
        <v>Raipur</v>
      </c>
      <c r="N730" t="str">
        <f>VLOOKUP(B730,customers!$A$2:$D$101,4,0)</f>
        <v>Chhatisgarh</v>
      </c>
      <c r="O730" t="str">
        <f>VLOOKUP(C730,'products '!$A$2:$H$3072,2,0)</f>
        <v>Men</v>
      </c>
      <c r="P730" t="str">
        <f>VLOOKUP(C730,'products '!$A$2:$H$3072,3,0)</f>
        <v>Bottomwear</v>
      </c>
      <c r="Q730" t="str">
        <f>VLOOKUP(C730,'products '!$A$2:$H$3072,4,0)</f>
        <v>Trouser</v>
      </c>
      <c r="R730" t="str">
        <f>VLOOKUP(C730,'products '!$A$2:$H$3072,5,0)</f>
        <v>Van Heusen</v>
      </c>
      <c r="S730">
        <f>VLOOKUP(C730,'products '!$A$2:$H$3072,6,0)</f>
        <v>30</v>
      </c>
      <c r="T730" t="str">
        <f>VLOOKUP(C730,'products '!$A$2:$H$3072,7,0)</f>
        <v>Pink</v>
      </c>
      <c r="U730">
        <f>VLOOKUP(C730,'products '!$A$2:$H$3072,8,0)</f>
        <v>4</v>
      </c>
    </row>
    <row r="731" spans="1:21" x14ac:dyDescent="0.3">
      <c r="A731" t="s">
        <v>4148</v>
      </c>
      <c r="B731" t="s">
        <v>3299</v>
      </c>
      <c r="C731" t="s">
        <v>2823</v>
      </c>
      <c r="D731" s="1">
        <f t="shared" ca="1" si="11"/>
        <v>44754</v>
      </c>
      <c r="E731" s="1" t="str">
        <f ca="1">TEXT(Table1[[#This Row],[Date]],"mmm")</f>
        <v>Jul</v>
      </c>
      <c r="F731" s="1" t="str">
        <f ca="1">TEXT(Table1[[#This Row],[Date]],"yyyy")</f>
        <v>2022</v>
      </c>
      <c r="G731" s="2">
        <v>433</v>
      </c>
      <c r="H731" s="2">
        <v>0.3</v>
      </c>
      <c r="I731" s="2" t="str" cm="1">
        <f t="array" ref="I731">_xlfn.IFS(Table1[[#This Row],[Discount]]&lt;=0.2,"Low",Table1[[#This Row],[Discount]]&lt;=0.4,"Medium",Table1[[#This Row],[Discount]]&gt;0.4,"High")</f>
        <v>Medium</v>
      </c>
      <c r="J731" s="2">
        <f>Table1[[#This Row],[Original Price]]*(1-Table1[[#This Row],[Discount]])</f>
        <v>303.09999999999997</v>
      </c>
      <c r="K731">
        <f>VLOOKUP(B731,customers!$A$2:$D$101,2,0)</f>
        <v>27</v>
      </c>
      <c r="L731" t="str" cm="1">
        <f t="array" ref="L731">_xlfn.IFS(Table1[[#This Row],[Age]]&lt;=12,"Kids",Table1[[#This Row],[Age]]&lt;=19,"Teenage",Table1[[#This Row],[Age]]&lt;=29,"Young Adult",Table1[[#This Row],[Age]]&lt;=45,"Adult",Table1[[#This Row],[Age]]&gt;=46,"Senior")</f>
        <v>Young Adult</v>
      </c>
      <c r="M731" t="str">
        <f>VLOOKUP(B731,customers!A$2:D$101,3,0)</f>
        <v>Ahmedabad</v>
      </c>
      <c r="N731" t="str">
        <f>VLOOKUP(B731,customers!$A$2:$D$101,4,0)</f>
        <v>Gujrat</v>
      </c>
      <c r="O731" t="str">
        <f>VLOOKUP(C731,'products '!$A$2:$H$3072,2,0)</f>
        <v>Men</v>
      </c>
      <c r="P731" t="str">
        <f>VLOOKUP(C731,'products '!$A$2:$H$3072,3,0)</f>
        <v>Bottomwear</v>
      </c>
      <c r="Q731" t="str">
        <f>VLOOKUP(C731,'products '!$A$2:$H$3072,4,0)</f>
        <v>Trouser</v>
      </c>
      <c r="R731" t="str">
        <f>VLOOKUP(C731,'products '!$A$2:$H$3072,5,0)</f>
        <v>Van Heusen</v>
      </c>
      <c r="S731">
        <f>VLOOKUP(C731,'products '!$A$2:$H$3072,6,0)</f>
        <v>30</v>
      </c>
      <c r="T731" t="str">
        <f>VLOOKUP(C731,'products '!$A$2:$H$3072,7,0)</f>
        <v>Black</v>
      </c>
      <c r="U731">
        <f>VLOOKUP(C731,'products '!$A$2:$H$3072,8,0)</f>
        <v>2</v>
      </c>
    </row>
    <row r="732" spans="1:21" x14ac:dyDescent="0.3">
      <c r="A732" t="s">
        <v>4149</v>
      </c>
      <c r="B732" t="s">
        <v>3300</v>
      </c>
      <c r="C732" t="s">
        <v>2824</v>
      </c>
      <c r="D732" s="1">
        <f t="shared" ca="1" si="11"/>
        <v>44706</v>
      </c>
      <c r="E732" s="1" t="str">
        <f ca="1">TEXT(Table1[[#This Row],[Date]],"mmm")</f>
        <v>May</v>
      </c>
      <c r="F732" s="1" t="str">
        <f ca="1">TEXT(Table1[[#This Row],[Date]],"yyyy")</f>
        <v>2022</v>
      </c>
      <c r="G732" s="2">
        <v>562</v>
      </c>
      <c r="H732" s="2">
        <v>0.3</v>
      </c>
      <c r="I732" s="2" t="str" cm="1">
        <f t="array" ref="I732">_xlfn.IFS(Table1[[#This Row],[Discount]]&lt;=0.2,"Low",Table1[[#This Row],[Discount]]&lt;=0.4,"Medium",Table1[[#This Row],[Discount]]&gt;0.4,"High")</f>
        <v>Medium</v>
      </c>
      <c r="J732" s="2">
        <f>Table1[[#This Row],[Original Price]]*(1-Table1[[#This Row],[Discount]])</f>
        <v>393.4</v>
      </c>
      <c r="K732">
        <f>VLOOKUP(B732,customers!$A$2:$D$101,2,0)</f>
        <v>29</v>
      </c>
      <c r="L732" t="str" cm="1">
        <f t="array" ref="L732">_xlfn.IFS(Table1[[#This Row],[Age]]&lt;=12,"Kids",Table1[[#This Row],[Age]]&lt;=19,"Teenage",Table1[[#This Row],[Age]]&lt;=29,"Young Adult",Table1[[#This Row],[Age]]&lt;=45,"Adult",Table1[[#This Row],[Age]]&gt;=46,"Senior")</f>
        <v>Young Adult</v>
      </c>
      <c r="M732" t="str">
        <f>VLOOKUP(B732,customers!A$2:D$101,3,0)</f>
        <v>Ahmedabad</v>
      </c>
      <c r="N732" t="str">
        <f>VLOOKUP(B732,customers!$A$2:$D$101,4,0)</f>
        <v>Gujrat</v>
      </c>
      <c r="O732" t="str">
        <f>VLOOKUP(C732,'products '!$A$2:$H$3072,2,0)</f>
        <v>Men</v>
      </c>
      <c r="P732" t="str">
        <f>VLOOKUP(C732,'products '!$A$2:$H$3072,3,0)</f>
        <v>Bottomwear</v>
      </c>
      <c r="Q732" t="str">
        <f>VLOOKUP(C732,'products '!$A$2:$H$3072,4,0)</f>
        <v>Trouser</v>
      </c>
      <c r="R732" t="str">
        <f>VLOOKUP(C732,'products '!$A$2:$H$3072,5,0)</f>
        <v>Van Heusen</v>
      </c>
      <c r="S732">
        <f>VLOOKUP(C732,'products '!$A$2:$H$3072,6,0)</f>
        <v>30</v>
      </c>
      <c r="T732" t="str">
        <f>VLOOKUP(C732,'products '!$A$2:$H$3072,7,0)</f>
        <v>Black</v>
      </c>
      <c r="U732">
        <f>VLOOKUP(C732,'products '!$A$2:$H$3072,8,0)</f>
        <v>3</v>
      </c>
    </row>
    <row r="733" spans="1:21" x14ac:dyDescent="0.3">
      <c r="A733" t="s">
        <v>4150</v>
      </c>
      <c r="B733" t="s">
        <v>3301</v>
      </c>
      <c r="C733" t="s">
        <v>2825</v>
      </c>
      <c r="D733" s="1">
        <f t="shared" ca="1" si="11"/>
        <v>44218</v>
      </c>
      <c r="E733" s="1" t="str">
        <f ca="1">TEXT(Table1[[#This Row],[Date]],"mmm")</f>
        <v>Jan</v>
      </c>
      <c r="F733" s="1" t="str">
        <f ca="1">TEXT(Table1[[#This Row],[Date]],"yyyy")</f>
        <v>2021</v>
      </c>
      <c r="G733" s="2">
        <v>423</v>
      </c>
      <c r="H733" s="2">
        <v>0.3</v>
      </c>
      <c r="I733" s="2" t="str" cm="1">
        <f t="array" ref="I733">_xlfn.IFS(Table1[[#This Row],[Discount]]&lt;=0.2,"Low",Table1[[#This Row],[Discount]]&lt;=0.4,"Medium",Table1[[#This Row],[Discount]]&gt;0.4,"High")</f>
        <v>Medium</v>
      </c>
      <c r="J733" s="2">
        <f>Table1[[#This Row],[Original Price]]*(1-Table1[[#This Row],[Discount]])</f>
        <v>296.09999999999997</v>
      </c>
      <c r="K733">
        <f>VLOOKUP(B733,customers!$A$2:$D$101,2,0)</f>
        <v>23</v>
      </c>
      <c r="L733" t="str" cm="1">
        <f t="array" ref="L733">_xlfn.IFS(Table1[[#This Row],[Age]]&lt;=12,"Kids",Table1[[#This Row],[Age]]&lt;=19,"Teenage",Table1[[#This Row],[Age]]&lt;=29,"Young Adult",Table1[[#This Row],[Age]]&lt;=45,"Adult",Table1[[#This Row],[Age]]&gt;=46,"Senior")</f>
        <v>Young Adult</v>
      </c>
      <c r="M733" t="str">
        <f>VLOOKUP(B733,customers!A$2:D$101,3,0)</f>
        <v>Ahmedabad</v>
      </c>
      <c r="N733" t="str">
        <f>VLOOKUP(B733,customers!$A$2:$D$101,4,0)</f>
        <v>Gujrat</v>
      </c>
      <c r="O733" t="str">
        <f>VLOOKUP(C733,'products '!$A$2:$H$3072,2,0)</f>
        <v>Men</v>
      </c>
      <c r="P733" t="str">
        <f>VLOOKUP(C733,'products '!$A$2:$H$3072,3,0)</f>
        <v>Bottomwear</v>
      </c>
      <c r="Q733" t="str">
        <f>VLOOKUP(C733,'products '!$A$2:$H$3072,4,0)</f>
        <v>Trouser</v>
      </c>
      <c r="R733" t="str">
        <f>VLOOKUP(C733,'products '!$A$2:$H$3072,5,0)</f>
        <v>Van Heusen</v>
      </c>
      <c r="S733">
        <f>VLOOKUP(C733,'products '!$A$2:$H$3072,6,0)</f>
        <v>30</v>
      </c>
      <c r="T733" t="str">
        <f>VLOOKUP(C733,'products '!$A$2:$H$3072,7,0)</f>
        <v>Teal</v>
      </c>
      <c r="U733">
        <f>VLOOKUP(C733,'products '!$A$2:$H$3072,8,0)</f>
        <v>4</v>
      </c>
    </row>
    <row r="734" spans="1:21" x14ac:dyDescent="0.3">
      <c r="A734" t="s">
        <v>4151</v>
      </c>
      <c r="B734" t="s">
        <v>3302</v>
      </c>
      <c r="C734" t="s">
        <v>2826</v>
      </c>
      <c r="D734" s="1">
        <f t="shared" ca="1" si="11"/>
        <v>44646</v>
      </c>
      <c r="E734" s="1" t="str">
        <f ca="1">TEXT(Table1[[#This Row],[Date]],"mmm")</f>
        <v>Mar</v>
      </c>
      <c r="F734" s="1" t="str">
        <f ca="1">TEXT(Table1[[#This Row],[Date]],"yyyy")</f>
        <v>2022</v>
      </c>
      <c r="G734" s="2">
        <v>621</v>
      </c>
      <c r="H734" s="2">
        <v>0.3</v>
      </c>
      <c r="I734" s="2" t="str" cm="1">
        <f t="array" ref="I734">_xlfn.IFS(Table1[[#This Row],[Discount]]&lt;=0.2,"Low",Table1[[#This Row],[Discount]]&lt;=0.4,"Medium",Table1[[#This Row],[Discount]]&gt;0.4,"High")</f>
        <v>Medium</v>
      </c>
      <c r="J734" s="2">
        <f>Table1[[#This Row],[Original Price]]*(1-Table1[[#This Row],[Discount]])</f>
        <v>434.7</v>
      </c>
      <c r="K734">
        <f>VLOOKUP(B734,customers!$A$2:$D$101,2,0)</f>
        <v>25</v>
      </c>
      <c r="L734" t="str" cm="1">
        <f t="array" ref="L734">_xlfn.IFS(Table1[[#This Row],[Age]]&lt;=12,"Kids",Table1[[#This Row],[Age]]&lt;=19,"Teenage",Table1[[#This Row],[Age]]&lt;=29,"Young Adult",Table1[[#This Row],[Age]]&lt;=45,"Adult",Table1[[#This Row],[Age]]&gt;=46,"Senior")</f>
        <v>Young Adult</v>
      </c>
      <c r="M734" t="str">
        <f>VLOOKUP(B734,customers!A$2:D$101,3,0)</f>
        <v>Ahmedabad</v>
      </c>
      <c r="N734" t="str">
        <f>VLOOKUP(B734,customers!$A$2:$D$101,4,0)</f>
        <v>Gujrat</v>
      </c>
      <c r="O734" t="str">
        <f>VLOOKUP(C734,'products '!$A$2:$H$3072,2,0)</f>
        <v>Men</v>
      </c>
      <c r="P734" t="str">
        <f>VLOOKUP(C734,'products '!$A$2:$H$3072,3,0)</f>
        <v>Bottomwear</v>
      </c>
      <c r="Q734" t="str">
        <f>VLOOKUP(C734,'products '!$A$2:$H$3072,4,0)</f>
        <v>Trouser</v>
      </c>
      <c r="R734" t="str">
        <f>VLOOKUP(C734,'products '!$A$2:$H$3072,5,0)</f>
        <v>Van Heusen</v>
      </c>
      <c r="S734">
        <f>VLOOKUP(C734,'products '!$A$2:$H$3072,6,0)</f>
        <v>30</v>
      </c>
      <c r="T734" t="str">
        <f>VLOOKUP(C734,'products '!$A$2:$H$3072,7,0)</f>
        <v>Teal</v>
      </c>
      <c r="U734">
        <f>VLOOKUP(C734,'products '!$A$2:$H$3072,8,0)</f>
        <v>5</v>
      </c>
    </row>
    <row r="735" spans="1:21" x14ac:dyDescent="0.3">
      <c r="A735" t="s">
        <v>4152</v>
      </c>
      <c r="B735" t="s">
        <v>3303</v>
      </c>
      <c r="C735" t="s">
        <v>2827</v>
      </c>
      <c r="D735" s="1">
        <f t="shared" ca="1" si="11"/>
        <v>44615</v>
      </c>
      <c r="E735" s="1" t="str">
        <f ca="1">TEXT(Table1[[#This Row],[Date]],"mmm")</f>
        <v>Feb</v>
      </c>
      <c r="F735" s="1" t="str">
        <f ca="1">TEXT(Table1[[#This Row],[Date]],"yyyy")</f>
        <v>2022</v>
      </c>
      <c r="G735" s="2">
        <v>333</v>
      </c>
      <c r="H735" s="2">
        <v>0.3</v>
      </c>
      <c r="I735" s="2" t="str" cm="1">
        <f t="array" ref="I735">_xlfn.IFS(Table1[[#This Row],[Discount]]&lt;=0.2,"Low",Table1[[#This Row],[Discount]]&lt;=0.4,"Medium",Table1[[#This Row],[Discount]]&gt;0.4,"High")</f>
        <v>Medium</v>
      </c>
      <c r="J735" s="2">
        <f>Table1[[#This Row],[Original Price]]*(1-Table1[[#This Row],[Discount]])</f>
        <v>233.1</v>
      </c>
      <c r="K735">
        <f>VLOOKUP(B735,customers!$A$2:$D$101,2,0)</f>
        <v>24</v>
      </c>
      <c r="L735" t="str" cm="1">
        <f t="array" ref="L735">_xlfn.IFS(Table1[[#This Row],[Age]]&lt;=12,"Kids",Table1[[#This Row],[Age]]&lt;=19,"Teenage",Table1[[#This Row],[Age]]&lt;=29,"Young Adult",Table1[[#This Row],[Age]]&lt;=45,"Adult",Table1[[#This Row],[Age]]&gt;=46,"Senior")</f>
        <v>Young Adult</v>
      </c>
      <c r="M735" t="str">
        <f>VLOOKUP(B735,customers!A$2:D$101,3,0)</f>
        <v>Ahmedabad</v>
      </c>
      <c r="N735" t="str">
        <f>VLOOKUP(B735,customers!$A$2:$D$101,4,0)</f>
        <v>Gujrat</v>
      </c>
      <c r="O735" t="str">
        <f>VLOOKUP(C735,'products '!$A$2:$H$3072,2,0)</f>
        <v>Men</v>
      </c>
      <c r="P735" t="str">
        <f>VLOOKUP(C735,'products '!$A$2:$H$3072,3,0)</f>
        <v>Bottomwear</v>
      </c>
      <c r="Q735" t="str">
        <f>VLOOKUP(C735,'products '!$A$2:$H$3072,4,0)</f>
        <v>Trouser</v>
      </c>
      <c r="R735" t="str">
        <f>VLOOKUP(C735,'products '!$A$2:$H$3072,5,0)</f>
        <v>Van Heusen</v>
      </c>
      <c r="S735">
        <f>VLOOKUP(C735,'products '!$A$2:$H$3072,6,0)</f>
        <v>32</v>
      </c>
      <c r="T735" t="str">
        <f>VLOOKUP(C735,'products '!$A$2:$H$3072,7,0)</f>
        <v>Sea Green</v>
      </c>
      <c r="U735">
        <f>VLOOKUP(C735,'products '!$A$2:$H$3072,8,0)</f>
        <v>4</v>
      </c>
    </row>
    <row r="736" spans="1:21" x14ac:dyDescent="0.3">
      <c r="A736" t="s">
        <v>4153</v>
      </c>
      <c r="B736" t="s">
        <v>3304</v>
      </c>
      <c r="C736" t="s">
        <v>2828</v>
      </c>
      <c r="D736" s="1">
        <f t="shared" ca="1" si="11"/>
        <v>44353</v>
      </c>
      <c r="E736" s="1" t="str">
        <f ca="1">TEXT(Table1[[#This Row],[Date]],"mmm")</f>
        <v>Jun</v>
      </c>
      <c r="F736" s="1" t="str">
        <f ca="1">TEXT(Table1[[#This Row],[Date]],"yyyy")</f>
        <v>2021</v>
      </c>
      <c r="G736" s="2">
        <v>236</v>
      </c>
      <c r="H736" s="2">
        <v>0.3</v>
      </c>
      <c r="I736" s="2" t="str" cm="1">
        <f t="array" ref="I736">_xlfn.IFS(Table1[[#This Row],[Discount]]&lt;=0.2,"Low",Table1[[#This Row],[Discount]]&lt;=0.4,"Medium",Table1[[#This Row],[Discount]]&gt;0.4,"High")</f>
        <v>Medium</v>
      </c>
      <c r="J736" s="2">
        <f>Table1[[#This Row],[Original Price]]*(1-Table1[[#This Row],[Discount]])</f>
        <v>165.2</v>
      </c>
      <c r="K736">
        <f>VLOOKUP(B736,customers!$A$2:$D$101,2,0)</f>
        <v>15</v>
      </c>
      <c r="L736" t="str" cm="1">
        <f t="array" ref="L736">_xlfn.IFS(Table1[[#This Row],[Age]]&lt;=12,"Kids",Table1[[#This Row],[Age]]&lt;=19,"Teenage",Table1[[#This Row],[Age]]&lt;=29,"Young Adult",Table1[[#This Row],[Age]]&lt;=45,"Adult",Table1[[#This Row],[Age]]&gt;=46,"Senior")</f>
        <v>Teenage</v>
      </c>
      <c r="M736" t="str">
        <f>VLOOKUP(B736,customers!A$2:D$101,3,0)</f>
        <v>Ahmedabad</v>
      </c>
      <c r="N736" t="str">
        <f>VLOOKUP(B736,customers!$A$2:$D$101,4,0)</f>
        <v>Gujrat</v>
      </c>
      <c r="O736" t="str">
        <f>VLOOKUP(C736,'products '!$A$2:$H$3072,2,0)</f>
        <v>Men</v>
      </c>
      <c r="P736" t="str">
        <f>VLOOKUP(C736,'products '!$A$2:$H$3072,3,0)</f>
        <v>Bottomwear</v>
      </c>
      <c r="Q736" t="str">
        <f>VLOOKUP(C736,'products '!$A$2:$H$3072,4,0)</f>
        <v>Trouser</v>
      </c>
      <c r="R736" t="str">
        <f>VLOOKUP(C736,'products '!$A$2:$H$3072,5,0)</f>
        <v>Raymond</v>
      </c>
      <c r="S736">
        <f>VLOOKUP(C736,'products '!$A$2:$H$3072,6,0)</f>
        <v>32</v>
      </c>
      <c r="T736" t="str">
        <f>VLOOKUP(C736,'products '!$A$2:$H$3072,7,0)</f>
        <v xml:space="preserve">Red </v>
      </c>
      <c r="U736">
        <f>VLOOKUP(C736,'products '!$A$2:$H$3072,8,0)</f>
        <v>4</v>
      </c>
    </row>
    <row r="737" spans="1:21" x14ac:dyDescent="0.3">
      <c r="A737" t="s">
        <v>4154</v>
      </c>
      <c r="B737" t="s">
        <v>3305</v>
      </c>
      <c r="C737" t="s">
        <v>2829</v>
      </c>
      <c r="D737" s="1">
        <f t="shared" ca="1" si="11"/>
        <v>44860</v>
      </c>
      <c r="E737" s="1" t="str">
        <f ca="1">TEXT(Table1[[#This Row],[Date]],"mmm")</f>
        <v>Oct</v>
      </c>
      <c r="F737" s="1" t="str">
        <f ca="1">TEXT(Table1[[#This Row],[Date]],"yyyy")</f>
        <v>2022</v>
      </c>
      <c r="G737" s="2">
        <v>456</v>
      </c>
      <c r="H737" s="2">
        <v>0.3</v>
      </c>
      <c r="I737" s="2" t="str" cm="1">
        <f t="array" ref="I737">_xlfn.IFS(Table1[[#This Row],[Discount]]&lt;=0.2,"Low",Table1[[#This Row],[Discount]]&lt;=0.4,"Medium",Table1[[#This Row],[Discount]]&gt;0.4,"High")</f>
        <v>Medium</v>
      </c>
      <c r="J737" s="2">
        <f>Table1[[#This Row],[Original Price]]*(1-Table1[[#This Row],[Discount]])</f>
        <v>319.2</v>
      </c>
      <c r="K737">
        <f>VLOOKUP(B737,customers!$A$2:$D$101,2,0)</f>
        <v>19</v>
      </c>
      <c r="L737" t="str" cm="1">
        <f t="array" ref="L737">_xlfn.IFS(Table1[[#This Row],[Age]]&lt;=12,"Kids",Table1[[#This Row],[Age]]&lt;=19,"Teenage",Table1[[#This Row],[Age]]&lt;=29,"Young Adult",Table1[[#This Row],[Age]]&lt;=45,"Adult",Table1[[#This Row],[Age]]&gt;=46,"Senior")</f>
        <v>Teenage</v>
      </c>
      <c r="M737" t="str">
        <f>VLOOKUP(B737,customers!A$2:D$101,3,0)</f>
        <v>Vadodara</v>
      </c>
      <c r="N737" t="str">
        <f>VLOOKUP(B737,customers!$A$2:$D$101,4,0)</f>
        <v>Gujrat</v>
      </c>
      <c r="O737" t="str">
        <f>VLOOKUP(C737,'products '!$A$2:$H$3072,2,0)</f>
        <v>Men</v>
      </c>
      <c r="P737" t="str">
        <f>VLOOKUP(C737,'products '!$A$2:$H$3072,3,0)</f>
        <v>Bottomwear</v>
      </c>
      <c r="Q737" t="str">
        <f>VLOOKUP(C737,'products '!$A$2:$H$3072,4,0)</f>
        <v>Trouser</v>
      </c>
      <c r="R737" t="str">
        <f>VLOOKUP(C737,'products '!$A$2:$H$3072,5,0)</f>
        <v>Raymond</v>
      </c>
      <c r="S737">
        <f>VLOOKUP(C737,'products '!$A$2:$H$3072,6,0)</f>
        <v>32</v>
      </c>
      <c r="T737" t="str">
        <f>VLOOKUP(C737,'products '!$A$2:$H$3072,7,0)</f>
        <v>Blue</v>
      </c>
      <c r="U737">
        <f>VLOOKUP(C737,'products '!$A$2:$H$3072,8,0)</f>
        <v>4</v>
      </c>
    </row>
    <row r="738" spans="1:21" x14ac:dyDescent="0.3">
      <c r="A738" t="s">
        <v>4155</v>
      </c>
      <c r="B738" t="s">
        <v>3306</v>
      </c>
      <c r="C738" t="s">
        <v>2830</v>
      </c>
      <c r="D738" s="1">
        <f t="shared" ca="1" si="11"/>
        <v>44822</v>
      </c>
      <c r="E738" s="1" t="str">
        <f ca="1">TEXT(Table1[[#This Row],[Date]],"mmm")</f>
        <v>Sep</v>
      </c>
      <c r="F738" s="1" t="str">
        <f ca="1">TEXT(Table1[[#This Row],[Date]],"yyyy")</f>
        <v>2022</v>
      </c>
      <c r="G738" s="2">
        <v>963</v>
      </c>
      <c r="H738" s="2">
        <v>0.3</v>
      </c>
      <c r="I738" s="2" t="str" cm="1">
        <f t="array" ref="I738">_xlfn.IFS(Table1[[#This Row],[Discount]]&lt;=0.2,"Low",Table1[[#This Row],[Discount]]&lt;=0.4,"Medium",Table1[[#This Row],[Discount]]&gt;0.4,"High")</f>
        <v>Medium</v>
      </c>
      <c r="J738" s="2">
        <f>Table1[[#This Row],[Original Price]]*(1-Table1[[#This Row],[Discount]])</f>
        <v>674.09999999999991</v>
      </c>
      <c r="K738">
        <f>VLOOKUP(B738,customers!$A$2:$D$101,2,0)</f>
        <v>19</v>
      </c>
      <c r="L738" t="str" cm="1">
        <f t="array" ref="L738">_xlfn.IFS(Table1[[#This Row],[Age]]&lt;=12,"Kids",Table1[[#This Row],[Age]]&lt;=19,"Teenage",Table1[[#This Row],[Age]]&lt;=29,"Young Adult",Table1[[#This Row],[Age]]&lt;=45,"Adult",Table1[[#This Row],[Age]]&gt;=46,"Senior")</f>
        <v>Teenage</v>
      </c>
      <c r="M738" t="str">
        <f>VLOOKUP(B738,customers!A$2:D$101,3,0)</f>
        <v>Vadodara</v>
      </c>
      <c r="N738" t="str">
        <f>VLOOKUP(B738,customers!$A$2:$D$101,4,0)</f>
        <v>Gujrat</v>
      </c>
      <c r="O738" t="str">
        <f>VLOOKUP(C738,'products '!$A$2:$H$3072,2,0)</f>
        <v>Men</v>
      </c>
      <c r="P738" t="str">
        <f>VLOOKUP(C738,'products '!$A$2:$H$3072,3,0)</f>
        <v>Bottomwear</v>
      </c>
      <c r="Q738" t="str">
        <f>VLOOKUP(C738,'products '!$A$2:$H$3072,4,0)</f>
        <v>Trouser</v>
      </c>
      <c r="R738" t="str">
        <f>VLOOKUP(C738,'products '!$A$2:$H$3072,5,0)</f>
        <v>Raymond</v>
      </c>
      <c r="S738">
        <f>VLOOKUP(C738,'products '!$A$2:$H$3072,6,0)</f>
        <v>32</v>
      </c>
      <c r="T738" t="str">
        <f>VLOOKUP(C738,'products '!$A$2:$H$3072,7,0)</f>
        <v>Orange</v>
      </c>
      <c r="U738">
        <f>VLOOKUP(C738,'products '!$A$2:$H$3072,8,0)</f>
        <v>3</v>
      </c>
    </row>
    <row r="739" spans="1:21" x14ac:dyDescent="0.3">
      <c r="A739" t="s">
        <v>4156</v>
      </c>
      <c r="B739" t="s">
        <v>3307</v>
      </c>
      <c r="C739" t="s">
        <v>2831</v>
      </c>
      <c r="D739" s="1">
        <f t="shared" ca="1" si="11"/>
        <v>44748</v>
      </c>
      <c r="E739" s="1" t="str">
        <f ca="1">TEXT(Table1[[#This Row],[Date]],"mmm")</f>
        <v>Jul</v>
      </c>
      <c r="F739" s="1" t="str">
        <f ca="1">TEXT(Table1[[#This Row],[Date]],"yyyy")</f>
        <v>2022</v>
      </c>
      <c r="G739" s="2">
        <v>234</v>
      </c>
      <c r="H739" s="2">
        <v>0.3</v>
      </c>
      <c r="I739" s="2" t="str" cm="1">
        <f t="array" ref="I739">_xlfn.IFS(Table1[[#This Row],[Discount]]&lt;=0.2,"Low",Table1[[#This Row],[Discount]]&lt;=0.4,"Medium",Table1[[#This Row],[Discount]]&gt;0.4,"High")</f>
        <v>Medium</v>
      </c>
      <c r="J739" s="2">
        <f>Table1[[#This Row],[Original Price]]*(1-Table1[[#This Row],[Discount]])</f>
        <v>163.79999999999998</v>
      </c>
      <c r="K739">
        <f>VLOOKUP(B739,customers!$A$2:$D$101,2,0)</f>
        <v>19</v>
      </c>
      <c r="L739" t="str" cm="1">
        <f t="array" ref="L739">_xlfn.IFS(Table1[[#This Row],[Age]]&lt;=12,"Kids",Table1[[#This Row],[Age]]&lt;=19,"Teenage",Table1[[#This Row],[Age]]&lt;=29,"Young Adult",Table1[[#This Row],[Age]]&lt;=45,"Adult",Table1[[#This Row],[Age]]&gt;=46,"Senior")</f>
        <v>Teenage</v>
      </c>
      <c r="M739" t="str">
        <f>VLOOKUP(B739,customers!A$2:D$101,3,0)</f>
        <v>Vadodara</v>
      </c>
      <c r="N739" t="str">
        <f>VLOOKUP(B739,customers!$A$2:$D$101,4,0)</f>
        <v>Gujrat</v>
      </c>
      <c r="O739" t="str">
        <f>VLOOKUP(C739,'products '!$A$2:$H$3072,2,0)</f>
        <v>Men</v>
      </c>
      <c r="P739" t="str">
        <f>VLOOKUP(C739,'products '!$A$2:$H$3072,3,0)</f>
        <v>Bottomwear</v>
      </c>
      <c r="Q739" t="str">
        <f>VLOOKUP(C739,'products '!$A$2:$H$3072,4,0)</f>
        <v>Trouser</v>
      </c>
      <c r="R739" t="str">
        <f>VLOOKUP(C739,'products '!$A$2:$H$3072,5,0)</f>
        <v>Raymond</v>
      </c>
      <c r="S739">
        <f>VLOOKUP(C739,'products '!$A$2:$H$3072,6,0)</f>
        <v>32</v>
      </c>
      <c r="T739" t="str">
        <f>VLOOKUP(C739,'products '!$A$2:$H$3072,7,0)</f>
        <v>Green</v>
      </c>
      <c r="U739">
        <f>VLOOKUP(C739,'products '!$A$2:$H$3072,8,0)</f>
        <v>2</v>
      </c>
    </row>
    <row r="740" spans="1:21" x14ac:dyDescent="0.3">
      <c r="A740" t="s">
        <v>4157</v>
      </c>
      <c r="B740" t="s">
        <v>3308</v>
      </c>
      <c r="C740" t="s">
        <v>2832</v>
      </c>
      <c r="D740" s="1">
        <f t="shared" ca="1" si="11"/>
        <v>44823</v>
      </c>
      <c r="E740" s="1" t="str">
        <f ca="1">TEXT(Table1[[#This Row],[Date]],"mmm")</f>
        <v>Sep</v>
      </c>
      <c r="F740" s="1" t="str">
        <f ca="1">TEXT(Table1[[#This Row],[Date]],"yyyy")</f>
        <v>2022</v>
      </c>
      <c r="G740" s="2">
        <v>456</v>
      </c>
      <c r="H740" s="2">
        <v>0.3</v>
      </c>
      <c r="I740" s="2" t="str" cm="1">
        <f t="array" ref="I740">_xlfn.IFS(Table1[[#This Row],[Discount]]&lt;=0.2,"Low",Table1[[#This Row],[Discount]]&lt;=0.4,"Medium",Table1[[#This Row],[Discount]]&gt;0.4,"High")</f>
        <v>Medium</v>
      </c>
      <c r="J740" s="2">
        <f>Table1[[#This Row],[Original Price]]*(1-Table1[[#This Row],[Discount]])</f>
        <v>319.2</v>
      </c>
      <c r="K740">
        <f>VLOOKUP(B740,customers!$A$2:$D$101,2,0)</f>
        <v>22</v>
      </c>
      <c r="L740" t="str" cm="1">
        <f t="array" ref="L740">_xlfn.IFS(Table1[[#This Row],[Age]]&lt;=12,"Kids",Table1[[#This Row],[Age]]&lt;=19,"Teenage",Table1[[#This Row],[Age]]&lt;=29,"Young Adult",Table1[[#This Row],[Age]]&lt;=45,"Adult",Table1[[#This Row],[Age]]&gt;=46,"Senior")</f>
        <v>Young Adult</v>
      </c>
      <c r="M740" t="str">
        <f>VLOOKUP(B740,customers!A$2:D$101,3,0)</f>
        <v>Vadodara</v>
      </c>
      <c r="N740" t="str">
        <f>VLOOKUP(B740,customers!$A$2:$D$101,4,0)</f>
        <v>Gujrat</v>
      </c>
      <c r="O740" t="str">
        <f>VLOOKUP(C740,'products '!$A$2:$H$3072,2,0)</f>
        <v>Men</v>
      </c>
      <c r="P740" t="str">
        <f>VLOOKUP(C740,'products '!$A$2:$H$3072,3,0)</f>
        <v>Bottomwear</v>
      </c>
      <c r="Q740" t="str">
        <f>VLOOKUP(C740,'products '!$A$2:$H$3072,4,0)</f>
        <v>Trouser</v>
      </c>
      <c r="R740" t="str">
        <f>VLOOKUP(C740,'products '!$A$2:$H$3072,5,0)</f>
        <v>Raymond</v>
      </c>
      <c r="S740">
        <f>VLOOKUP(C740,'products '!$A$2:$H$3072,6,0)</f>
        <v>32</v>
      </c>
      <c r="T740" t="str">
        <f>VLOOKUP(C740,'products '!$A$2:$H$3072,7,0)</f>
        <v>Purple</v>
      </c>
      <c r="U740">
        <f>VLOOKUP(C740,'products '!$A$2:$H$3072,8,0)</f>
        <v>5</v>
      </c>
    </row>
    <row r="741" spans="1:21" x14ac:dyDescent="0.3">
      <c r="A741" t="s">
        <v>4158</v>
      </c>
      <c r="B741" t="s">
        <v>3309</v>
      </c>
      <c r="C741" t="s">
        <v>2833</v>
      </c>
      <c r="D741" s="1">
        <f t="shared" ca="1" si="11"/>
        <v>44246</v>
      </c>
      <c r="E741" s="1" t="str">
        <f ca="1">TEXT(Table1[[#This Row],[Date]],"mmm")</f>
        <v>Feb</v>
      </c>
      <c r="F741" s="1" t="str">
        <f ca="1">TEXT(Table1[[#This Row],[Date]],"yyyy")</f>
        <v>2021</v>
      </c>
      <c r="G741" s="2">
        <v>564</v>
      </c>
      <c r="H741" s="2">
        <v>0.3</v>
      </c>
      <c r="I741" s="2" t="str" cm="1">
        <f t="array" ref="I741">_xlfn.IFS(Table1[[#This Row],[Discount]]&lt;=0.2,"Low",Table1[[#This Row],[Discount]]&lt;=0.4,"Medium",Table1[[#This Row],[Discount]]&gt;0.4,"High")</f>
        <v>Medium</v>
      </c>
      <c r="J741" s="2">
        <f>Table1[[#This Row],[Original Price]]*(1-Table1[[#This Row],[Discount]])</f>
        <v>394.79999999999995</v>
      </c>
      <c r="K741">
        <f>VLOOKUP(B741,customers!$A$2:$D$101,2,0)</f>
        <v>22</v>
      </c>
      <c r="L741" t="str" cm="1">
        <f t="array" ref="L741">_xlfn.IFS(Table1[[#This Row],[Age]]&lt;=12,"Kids",Table1[[#This Row],[Age]]&lt;=19,"Teenage",Table1[[#This Row],[Age]]&lt;=29,"Young Adult",Table1[[#This Row],[Age]]&lt;=45,"Adult",Table1[[#This Row],[Age]]&gt;=46,"Senior")</f>
        <v>Young Adult</v>
      </c>
      <c r="M741" t="str">
        <f>VLOOKUP(B741,customers!A$2:D$101,3,0)</f>
        <v>Vadodara</v>
      </c>
      <c r="N741" t="str">
        <f>VLOOKUP(B741,customers!$A$2:$D$101,4,0)</f>
        <v>Gujrat</v>
      </c>
      <c r="O741" t="str">
        <f>VLOOKUP(C741,'products '!$A$2:$H$3072,2,0)</f>
        <v>Men</v>
      </c>
      <c r="P741" t="str">
        <f>VLOOKUP(C741,'products '!$A$2:$H$3072,3,0)</f>
        <v>Bottomwear</v>
      </c>
      <c r="Q741" t="str">
        <f>VLOOKUP(C741,'products '!$A$2:$H$3072,4,0)</f>
        <v>Trouser</v>
      </c>
      <c r="R741" t="str">
        <f>VLOOKUP(C741,'products '!$A$2:$H$3072,5,0)</f>
        <v>Raymond</v>
      </c>
      <c r="S741">
        <f>VLOOKUP(C741,'products '!$A$2:$H$3072,6,0)</f>
        <v>32</v>
      </c>
      <c r="T741" t="str">
        <f>VLOOKUP(C741,'products '!$A$2:$H$3072,7,0)</f>
        <v>White</v>
      </c>
      <c r="U741">
        <f>VLOOKUP(C741,'products '!$A$2:$H$3072,8,0)</f>
        <v>4</v>
      </c>
    </row>
    <row r="742" spans="1:21" x14ac:dyDescent="0.3">
      <c r="A742" t="s">
        <v>4159</v>
      </c>
      <c r="B742" t="s">
        <v>3310</v>
      </c>
      <c r="C742" t="s">
        <v>2834</v>
      </c>
      <c r="D742" s="1">
        <f t="shared" ca="1" si="11"/>
        <v>44296</v>
      </c>
      <c r="E742" s="1" t="str">
        <f ca="1">TEXT(Table1[[#This Row],[Date]],"mmm")</f>
        <v>Apr</v>
      </c>
      <c r="F742" s="1" t="str">
        <f ca="1">TEXT(Table1[[#This Row],[Date]],"yyyy")</f>
        <v>2021</v>
      </c>
      <c r="G742" s="2">
        <v>634</v>
      </c>
      <c r="H742" s="2">
        <v>0.3</v>
      </c>
      <c r="I742" s="2" t="str" cm="1">
        <f t="array" ref="I742">_xlfn.IFS(Table1[[#This Row],[Discount]]&lt;=0.2,"Low",Table1[[#This Row],[Discount]]&lt;=0.4,"Medium",Table1[[#This Row],[Discount]]&gt;0.4,"High")</f>
        <v>Medium</v>
      </c>
      <c r="J742" s="2">
        <f>Table1[[#This Row],[Original Price]]*(1-Table1[[#This Row],[Discount]])</f>
        <v>443.79999999999995</v>
      </c>
      <c r="K742">
        <f>VLOOKUP(B742,customers!$A$2:$D$101,2,0)</f>
        <v>22</v>
      </c>
      <c r="L742" t="str" cm="1">
        <f t="array" ref="L742">_xlfn.IFS(Table1[[#This Row],[Age]]&lt;=12,"Kids",Table1[[#This Row],[Age]]&lt;=19,"Teenage",Table1[[#This Row],[Age]]&lt;=29,"Young Adult",Table1[[#This Row],[Age]]&lt;=45,"Adult",Table1[[#This Row],[Age]]&gt;=46,"Senior")</f>
        <v>Young Adult</v>
      </c>
      <c r="M742" t="str">
        <f>VLOOKUP(B742,customers!A$2:D$101,3,0)</f>
        <v>Surat</v>
      </c>
      <c r="N742" t="str">
        <f>VLOOKUP(B742,customers!$A$2:$D$101,4,0)</f>
        <v>Gujrat</v>
      </c>
      <c r="O742" t="str">
        <f>VLOOKUP(C742,'products '!$A$2:$H$3072,2,0)</f>
        <v>Men</v>
      </c>
      <c r="P742" t="str">
        <f>VLOOKUP(C742,'products '!$A$2:$H$3072,3,0)</f>
        <v>Bottomwear</v>
      </c>
      <c r="Q742" t="str">
        <f>VLOOKUP(C742,'products '!$A$2:$H$3072,4,0)</f>
        <v>Trouser</v>
      </c>
      <c r="R742" t="str">
        <f>VLOOKUP(C742,'products '!$A$2:$H$3072,5,0)</f>
        <v>Raymond</v>
      </c>
      <c r="S742">
        <f>VLOOKUP(C742,'products '!$A$2:$H$3072,6,0)</f>
        <v>32</v>
      </c>
      <c r="T742" t="str">
        <f>VLOOKUP(C742,'products '!$A$2:$H$3072,7,0)</f>
        <v>Off white</v>
      </c>
      <c r="U742">
        <f>VLOOKUP(C742,'products '!$A$2:$H$3072,8,0)</f>
        <v>2</v>
      </c>
    </row>
    <row r="743" spans="1:21" x14ac:dyDescent="0.3">
      <c r="A743" t="s">
        <v>4160</v>
      </c>
      <c r="B743" t="s">
        <v>3311</v>
      </c>
      <c r="C743" t="s">
        <v>2835</v>
      </c>
      <c r="D743" s="1">
        <f t="shared" ca="1" si="11"/>
        <v>44946</v>
      </c>
      <c r="E743" s="1" t="str">
        <f ca="1">TEXT(Table1[[#This Row],[Date]],"mmm")</f>
        <v>Jan</v>
      </c>
      <c r="F743" s="1" t="str">
        <f ca="1">TEXT(Table1[[#This Row],[Date]],"yyyy")</f>
        <v>2023</v>
      </c>
      <c r="G743" s="2">
        <v>236</v>
      </c>
      <c r="H743" s="2">
        <v>0.3</v>
      </c>
      <c r="I743" s="2" t="str" cm="1">
        <f t="array" ref="I743">_xlfn.IFS(Table1[[#This Row],[Discount]]&lt;=0.2,"Low",Table1[[#This Row],[Discount]]&lt;=0.4,"Medium",Table1[[#This Row],[Discount]]&gt;0.4,"High")</f>
        <v>Medium</v>
      </c>
      <c r="J743" s="2">
        <f>Table1[[#This Row],[Original Price]]*(1-Table1[[#This Row],[Discount]])</f>
        <v>165.2</v>
      </c>
      <c r="K743">
        <f>VLOOKUP(B743,customers!$A$2:$D$101,2,0)</f>
        <v>22</v>
      </c>
      <c r="L743" t="str" cm="1">
        <f t="array" ref="L743">_xlfn.IFS(Table1[[#This Row],[Age]]&lt;=12,"Kids",Table1[[#This Row],[Age]]&lt;=19,"Teenage",Table1[[#This Row],[Age]]&lt;=29,"Young Adult",Table1[[#This Row],[Age]]&lt;=45,"Adult",Table1[[#This Row],[Age]]&gt;=46,"Senior")</f>
        <v>Young Adult</v>
      </c>
      <c r="M743" t="str">
        <f>VLOOKUP(B743,customers!A$2:D$101,3,0)</f>
        <v>Surat</v>
      </c>
      <c r="N743" t="str">
        <f>VLOOKUP(B743,customers!$A$2:$D$101,4,0)</f>
        <v>Gujrat</v>
      </c>
      <c r="O743" t="str">
        <f>VLOOKUP(C743,'products '!$A$2:$H$3072,2,0)</f>
        <v>Men</v>
      </c>
      <c r="P743" t="str">
        <f>VLOOKUP(C743,'products '!$A$2:$H$3072,3,0)</f>
        <v>Bottomwear</v>
      </c>
      <c r="Q743" t="str">
        <f>VLOOKUP(C743,'products '!$A$2:$H$3072,4,0)</f>
        <v>Trouser</v>
      </c>
      <c r="R743" t="str">
        <f>VLOOKUP(C743,'products '!$A$2:$H$3072,5,0)</f>
        <v>Raymond</v>
      </c>
      <c r="S743">
        <f>VLOOKUP(C743,'products '!$A$2:$H$3072,6,0)</f>
        <v>34</v>
      </c>
      <c r="T743" t="str">
        <f>VLOOKUP(C743,'products '!$A$2:$H$3072,7,0)</f>
        <v>Sea Green</v>
      </c>
      <c r="U743">
        <f>VLOOKUP(C743,'products '!$A$2:$H$3072,8,0)</f>
        <v>5</v>
      </c>
    </row>
    <row r="744" spans="1:21" x14ac:dyDescent="0.3">
      <c r="A744" t="s">
        <v>4161</v>
      </c>
      <c r="B744" t="s">
        <v>3312</v>
      </c>
      <c r="C744" t="s">
        <v>2836</v>
      </c>
      <c r="D744" s="1">
        <f t="shared" ca="1" si="11"/>
        <v>45011</v>
      </c>
      <c r="E744" s="1" t="str">
        <f ca="1">TEXT(Table1[[#This Row],[Date]],"mmm")</f>
        <v>Mar</v>
      </c>
      <c r="F744" s="1" t="str">
        <f ca="1">TEXT(Table1[[#This Row],[Date]],"yyyy")</f>
        <v>2023</v>
      </c>
      <c r="G744" s="2">
        <v>444</v>
      </c>
      <c r="H744" s="2">
        <v>0.3</v>
      </c>
      <c r="I744" s="2" t="str" cm="1">
        <f t="array" ref="I744">_xlfn.IFS(Table1[[#This Row],[Discount]]&lt;=0.2,"Low",Table1[[#This Row],[Discount]]&lt;=0.4,"Medium",Table1[[#This Row],[Discount]]&gt;0.4,"High")</f>
        <v>Medium</v>
      </c>
      <c r="J744" s="2">
        <f>Table1[[#This Row],[Original Price]]*(1-Table1[[#This Row],[Discount]])</f>
        <v>310.79999999999995</v>
      </c>
      <c r="K744">
        <f>VLOOKUP(B744,customers!$A$2:$D$101,2,0)</f>
        <v>29</v>
      </c>
      <c r="L744" t="str" cm="1">
        <f t="array" ref="L744">_xlfn.IFS(Table1[[#This Row],[Age]]&lt;=12,"Kids",Table1[[#This Row],[Age]]&lt;=19,"Teenage",Table1[[#This Row],[Age]]&lt;=29,"Young Adult",Table1[[#This Row],[Age]]&lt;=45,"Adult",Table1[[#This Row],[Age]]&gt;=46,"Senior")</f>
        <v>Young Adult</v>
      </c>
      <c r="M744" t="str">
        <f>VLOOKUP(B744,customers!A$2:D$101,3,0)</f>
        <v>Surat</v>
      </c>
      <c r="N744" t="str">
        <f>VLOOKUP(B744,customers!$A$2:$D$101,4,0)</f>
        <v>Gujrat</v>
      </c>
      <c r="O744" t="str">
        <f>VLOOKUP(C744,'products '!$A$2:$H$3072,2,0)</f>
        <v>Men</v>
      </c>
      <c r="P744" t="str">
        <f>VLOOKUP(C744,'products '!$A$2:$H$3072,3,0)</f>
        <v>Bottomwear</v>
      </c>
      <c r="Q744" t="str">
        <f>VLOOKUP(C744,'products '!$A$2:$H$3072,4,0)</f>
        <v>Trouser</v>
      </c>
      <c r="R744" t="str">
        <f>VLOOKUP(C744,'products '!$A$2:$H$3072,5,0)</f>
        <v>Raymond</v>
      </c>
      <c r="S744">
        <f>VLOOKUP(C744,'products '!$A$2:$H$3072,6,0)</f>
        <v>34</v>
      </c>
      <c r="T744" t="str">
        <f>VLOOKUP(C744,'products '!$A$2:$H$3072,7,0)</f>
        <v>Green</v>
      </c>
      <c r="U744">
        <f>VLOOKUP(C744,'products '!$A$2:$H$3072,8,0)</f>
        <v>5</v>
      </c>
    </row>
    <row r="745" spans="1:21" x14ac:dyDescent="0.3">
      <c r="A745" t="s">
        <v>4162</v>
      </c>
      <c r="B745" t="s">
        <v>3313</v>
      </c>
      <c r="C745" t="s">
        <v>2837</v>
      </c>
      <c r="D745" s="1">
        <f t="shared" ca="1" si="11"/>
        <v>44666</v>
      </c>
      <c r="E745" s="1" t="str">
        <f ca="1">TEXT(Table1[[#This Row],[Date]],"mmm")</f>
        <v>Apr</v>
      </c>
      <c r="F745" s="1" t="str">
        <f ca="1">TEXT(Table1[[#This Row],[Date]],"yyyy")</f>
        <v>2022</v>
      </c>
      <c r="G745" s="2">
        <v>456</v>
      </c>
      <c r="H745" s="2">
        <v>0.3</v>
      </c>
      <c r="I745" s="2" t="str" cm="1">
        <f t="array" ref="I745">_xlfn.IFS(Table1[[#This Row],[Discount]]&lt;=0.2,"Low",Table1[[#This Row],[Discount]]&lt;=0.4,"Medium",Table1[[#This Row],[Discount]]&gt;0.4,"High")</f>
        <v>Medium</v>
      </c>
      <c r="J745" s="2">
        <f>Table1[[#This Row],[Original Price]]*(1-Table1[[#This Row],[Discount]])</f>
        <v>319.2</v>
      </c>
      <c r="K745">
        <f>VLOOKUP(B745,customers!$A$2:$D$101,2,0)</f>
        <v>29</v>
      </c>
      <c r="L745" t="str" cm="1">
        <f t="array" ref="L745">_xlfn.IFS(Table1[[#This Row],[Age]]&lt;=12,"Kids",Table1[[#This Row],[Age]]&lt;=19,"Teenage",Table1[[#This Row],[Age]]&lt;=29,"Young Adult",Table1[[#This Row],[Age]]&lt;=45,"Adult",Table1[[#This Row],[Age]]&gt;=46,"Senior")</f>
        <v>Young Adult</v>
      </c>
      <c r="M745" t="str">
        <f>VLOOKUP(B745,customers!A$2:D$101,3,0)</f>
        <v>Surat</v>
      </c>
      <c r="N745" t="str">
        <f>VLOOKUP(B745,customers!$A$2:$D$101,4,0)</f>
        <v>Gujrat</v>
      </c>
      <c r="O745" t="str">
        <f>VLOOKUP(C745,'products '!$A$2:$H$3072,2,0)</f>
        <v>Men</v>
      </c>
      <c r="P745" t="str">
        <f>VLOOKUP(C745,'products '!$A$2:$H$3072,3,0)</f>
        <v>Bottomwear</v>
      </c>
      <c r="Q745" t="str">
        <f>VLOOKUP(C745,'products '!$A$2:$H$3072,4,0)</f>
        <v>Trouser</v>
      </c>
      <c r="R745" t="str">
        <f>VLOOKUP(C745,'products '!$A$2:$H$3072,5,0)</f>
        <v>Raymond</v>
      </c>
      <c r="S745">
        <f>VLOOKUP(C745,'products '!$A$2:$H$3072,6,0)</f>
        <v>34</v>
      </c>
      <c r="T745" t="str">
        <f>VLOOKUP(C745,'products '!$A$2:$H$3072,7,0)</f>
        <v>Peach</v>
      </c>
      <c r="U745">
        <f>VLOOKUP(C745,'products '!$A$2:$H$3072,8,0)</f>
        <v>4</v>
      </c>
    </row>
    <row r="746" spans="1:21" x14ac:dyDescent="0.3">
      <c r="A746" t="s">
        <v>4163</v>
      </c>
      <c r="B746" t="s">
        <v>3314</v>
      </c>
      <c r="C746" t="s">
        <v>2838</v>
      </c>
      <c r="D746" s="1">
        <f t="shared" ca="1" si="11"/>
        <v>44673</v>
      </c>
      <c r="E746" s="1" t="str">
        <f ca="1">TEXT(Table1[[#This Row],[Date]],"mmm")</f>
        <v>Apr</v>
      </c>
      <c r="F746" s="1" t="str">
        <f ca="1">TEXT(Table1[[#This Row],[Date]],"yyyy")</f>
        <v>2022</v>
      </c>
      <c r="G746" s="2">
        <v>963</v>
      </c>
      <c r="H746" s="2">
        <v>0.3</v>
      </c>
      <c r="I746" s="2" t="str" cm="1">
        <f t="array" ref="I746">_xlfn.IFS(Table1[[#This Row],[Discount]]&lt;=0.2,"Low",Table1[[#This Row],[Discount]]&lt;=0.4,"Medium",Table1[[#This Row],[Discount]]&gt;0.4,"High")</f>
        <v>Medium</v>
      </c>
      <c r="J746" s="2">
        <f>Table1[[#This Row],[Original Price]]*(1-Table1[[#This Row],[Discount]])</f>
        <v>674.09999999999991</v>
      </c>
      <c r="K746">
        <f>VLOOKUP(B746,customers!$A$2:$D$101,2,0)</f>
        <v>29</v>
      </c>
      <c r="L746" t="str" cm="1">
        <f t="array" ref="L746">_xlfn.IFS(Table1[[#This Row],[Age]]&lt;=12,"Kids",Table1[[#This Row],[Age]]&lt;=19,"Teenage",Table1[[#This Row],[Age]]&lt;=29,"Young Adult",Table1[[#This Row],[Age]]&lt;=45,"Adult",Table1[[#This Row],[Age]]&gt;=46,"Senior")</f>
        <v>Young Adult</v>
      </c>
      <c r="M746" t="str">
        <f>VLOOKUP(B746,customers!A$2:D$101,3,0)</f>
        <v>Bengaluru</v>
      </c>
      <c r="N746" t="str">
        <f>VLOOKUP(B746,customers!$A$2:$D$101,4,0)</f>
        <v>Karnataka</v>
      </c>
      <c r="O746" t="str">
        <f>VLOOKUP(C746,'products '!$A$2:$H$3072,2,0)</f>
        <v>Men</v>
      </c>
      <c r="P746" t="str">
        <f>VLOOKUP(C746,'products '!$A$2:$H$3072,3,0)</f>
        <v>Bottomwear</v>
      </c>
      <c r="Q746" t="str">
        <f>VLOOKUP(C746,'products '!$A$2:$H$3072,4,0)</f>
        <v>Trouser</v>
      </c>
      <c r="R746" t="str">
        <f>VLOOKUP(C746,'products '!$A$2:$H$3072,5,0)</f>
        <v>Raymond</v>
      </c>
      <c r="S746">
        <f>VLOOKUP(C746,'products '!$A$2:$H$3072,6,0)</f>
        <v>34</v>
      </c>
      <c r="T746" t="str">
        <f>VLOOKUP(C746,'products '!$A$2:$H$3072,7,0)</f>
        <v>Lavender</v>
      </c>
      <c r="U746">
        <f>VLOOKUP(C746,'products '!$A$2:$H$3072,8,0)</f>
        <v>4</v>
      </c>
    </row>
    <row r="747" spans="1:21" x14ac:dyDescent="0.3">
      <c r="A747" t="s">
        <v>4164</v>
      </c>
      <c r="B747" t="s">
        <v>3315</v>
      </c>
      <c r="C747" t="s">
        <v>2839</v>
      </c>
      <c r="D747" s="1">
        <f t="shared" ca="1" si="11"/>
        <v>45013</v>
      </c>
      <c r="E747" s="1" t="str">
        <f ca="1">TEXT(Table1[[#This Row],[Date]],"mmm")</f>
        <v>Mar</v>
      </c>
      <c r="F747" s="1" t="str">
        <f ca="1">TEXT(Table1[[#This Row],[Date]],"yyyy")</f>
        <v>2023</v>
      </c>
      <c r="G747" s="2">
        <v>456</v>
      </c>
      <c r="H747" s="2">
        <v>0.3</v>
      </c>
      <c r="I747" s="2" t="str" cm="1">
        <f t="array" ref="I747">_xlfn.IFS(Table1[[#This Row],[Discount]]&lt;=0.2,"Low",Table1[[#This Row],[Discount]]&lt;=0.4,"Medium",Table1[[#This Row],[Discount]]&gt;0.4,"High")</f>
        <v>Medium</v>
      </c>
      <c r="J747" s="2">
        <f>Table1[[#This Row],[Original Price]]*(1-Table1[[#This Row],[Discount]])</f>
        <v>319.2</v>
      </c>
      <c r="K747">
        <f>VLOOKUP(B747,customers!$A$2:$D$101,2,0)</f>
        <v>29</v>
      </c>
      <c r="L747" t="str" cm="1">
        <f t="array" ref="L747">_xlfn.IFS(Table1[[#This Row],[Age]]&lt;=12,"Kids",Table1[[#This Row],[Age]]&lt;=19,"Teenage",Table1[[#This Row],[Age]]&lt;=29,"Young Adult",Table1[[#This Row],[Age]]&lt;=45,"Adult",Table1[[#This Row],[Age]]&gt;=46,"Senior")</f>
        <v>Young Adult</v>
      </c>
      <c r="M747" t="str">
        <f>VLOOKUP(B747,customers!A$2:D$101,3,0)</f>
        <v>Bengaluru</v>
      </c>
      <c r="N747" t="str">
        <f>VLOOKUP(B747,customers!$A$2:$D$101,4,0)</f>
        <v>Karnataka</v>
      </c>
      <c r="O747" t="str">
        <f>VLOOKUP(C747,'products '!$A$2:$H$3072,2,0)</f>
        <v>Men</v>
      </c>
      <c r="P747" t="str">
        <f>VLOOKUP(C747,'products '!$A$2:$H$3072,3,0)</f>
        <v>Bottomwear</v>
      </c>
      <c r="Q747" t="str">
        <f>VLOOKUP(C747,'products '!$A$2:$H$3072,4,0)</f>
        <v>Trouser</v>
      </c>
      <c r="R747" t="str">
        <f>VLOOKUP(C747,'products '!$A$2:$H$3072,5,0)</f>
        <v>Raymond</v>
      </c>
      <c r="S747">
        <f>VLOOKUP(C747,'products '!$A$2:$H$3072,6,0)</f>
        <v>34</v>
      </c>
      <c r="T747" t="str">
        <f>VLOOKUP(C747,'products '!$A$2:$H$3072,7,0)</f>
        <v>Charcoal</v>
      </c>
      <c r="U747">
        <f>VLOOKUP(C747,'products '!$A$2:$H$3072,8,0)</f>
        <v>4</v>
      </c>
    </row>
    <row r="748" spans="1:21" x14ac:dyDescent="0.3">
      <c r="A748" t="s">
        <v>4165</v>
      </c>
      <c r="B748" t="s">
        <v>3316</v>
      </c>
      <c r="C748" t="s">
        <v>2840</v>
      </c>
      <c r="D748" s="1">
        <f t="shared" ca="1" si="11"/>
        <v>44825</v>
      </c>
      <c r="E748" s="1" t="str">
        <f ca="1">TEXT(Table1[[#This Row],[Date]],"mmm")</f>
        <v>Sep</v>
      </c>
      <c r="F748" s="1" t="str">
        <f ca="1">TEXT(Table1[[#This Row],[Date]],"yyyy")</f>
        <v>2022</v>
      </c>
      <c r="G748" s="2">
        <v>1189</v>
      </c>
      <c r="H748" s="2">
        <v>0.3</v>
      </c>
      <c r="I748" s="2" t="str" cm="1">
        <f t="array" ref="I748">_xlfn.IFS(Table1[[#This Row],[Discount]]&lt;=0.2,"Low",Table1[[#This Row],[Discount]]&lt;=0.4,"Medium",Table1[[#This Row],[Discount]]&gt;0.4,"High")</f>
        <v>Medium</v>
      </c>
      <c r="J748" s="2">
        <f>Table1[[#This Row],[Original Price]]*(1-Table1[[#This Row],[Discount]])</f>
        <v>832.3</v>
      </c>
      <c r="K748">
        <f>VLOOKUP(B748,customers!$A$2:$D$101,2,0)</f>
        <v>41</v>
      </c>
      <c r="L748" t="str" cm="1">
        <f t="array" ref="L748">_xlfn.IFS(Table1[[#This Row],[Age]]&lt;=12,"Kids",Table1[[#This Row],[Age]]&lt;=19,"Teenage",Table1[[#This Row],[Age]]&lt;=29,"Young Adult",Table1[[#This Row],[Age]]&lt;=45,"Adult",Table1[[#This Row],[Age]]&gt;=46,"Senior")</f>
        <v>Adult</v>
      </c>
      <c r="M748" t="str">
        <f>VLOOKUP(B748,customers!A$2:D$101,3,0)</f>
        <v>Bengaluru</v>
      </c>
      <c r="N748" t="str">
        <f>VLOOKUP(B748,customers!$A$2:$D$101,4,0)</f>
        <v>Karnataka</v>
      </c>
      <c r="O748" t="str">
        <f>VLOOKUP(C748,'products '!$A$2:$H$3072,2,0)</f>
        <v>Men</v>
      </c>
      <c r="P748" t="str">
        <f>VLOOKUP(C748,'products '!$A$2:$H$3072,3,0)</f>
        <v>Bottomwear</v>
      </c>
      <c r="Q748" t="str">
        <f>VLOOKUP(C748,'products '!$A$2:$H$3072,4,0)</f>
        <v>Trouser</v>
      </c>
      <c r="R748" t="str">
        <f>VLOOKUP(C748,'products '!$A$2:$H$3072,5,0)</f>
        <v>Raymond</v>
      </c>
      <c r="S748">
        <f>VLOOKUP(C748,'products '!$A$2:$H$3072,6,0)</f>
        <v>36</v>
      </c>
      <c r="T748" t="str">
        <f>VLOOKUP(C748,'products '!$A$2:$H$3072,7,0)</f>
        <v>Beige</v>
      </c>
      <c r="U748">
        <f>VLOOKUP(C748,'products '!$A$2:$H$3072,8,0)</f>
        <v>3</v>
      </c>
    </row>
    <row r="749" spans="1:21" x14ac:dyDescent="0.3">
      <c r="A749" t="s">
        <v>4166</v>
      </c>
      <c r="B749" t="s">
        <v>3317</v>
      </c>
      <c r="C749" t="s">
        <v>2841</v>
      </c>
      <c r="D749" s="1">
        <f t="shared" ca="1" si="11"/>
        <v>44720</v>
      </c>
      <c r="E749" s="1" t="str">
        <f ca="1">TEXT(Table1[[#This Row],[Date]],"mmm")</f>
        <v>Jun</v>
      </c>
      <c r="F749" s="1" t="str">
        <f ca="1">TEXT(Table1[[#This Row],[Date]],"yyyy")</f>
        <v>2022</v>
      </c>
      <c r="G749" s="2">
        <v>1298</v>
      </c>
      <c r="H749" s="2">
        <v>0.3</v>
      </c>
      <c r="I749" s="2" t="str" cm="1">
        <f t="array" ref="I749">_xlfn.IFS(Table1[[#This Row],[Discount]]&lt;=0.2,"Low",Table1[[#This Row],[Discount]]&lt;=0.4,"Medium",Table1[[#This Row],[Discount]]&gt;0.4,"High")</f>
        <v>Medium</v>
      </c>
      <c r="J749" s="2">
        <f>Table1[[#This Row],[Original Price]]*(1-Table1[[#This Row],[Discount]])</f>
        <v>908.59999999999991</v>
      </c>
      <c r="K749">
        <f>VLOOKUP(B749,customers!$A$2:$D$101,2,0)</f>
        <v>42</v>
      </c>
      <c r="L749" t="str" cm="1">
        <f t="array" ref="L749">_xlfn.IFS(Table1[[#This Row],[Age]]&lt;=12,"Kids",Table1[[#This Row],[Age]]&lt;=19,"Teenage",Table1[[#This Row],[Age]]&lt;=29,"Young Adult",Table1[[#This Row],[Age]]&lt;=45,"Adult",Table1[[#This Row],[Age]]&gt;=46,"Senior")</f>
        <v>Adult</v>
      </c>
      <c r="M749" t="str">
        <f>VLOOKUP(B749,customers!A$2:D$101,3,0)</f>
        <v>Bengaluru</v>
      </c>
      <c r="N749" t="str">
        <f>VLOOKUP(B749,customers!$A$2:$D$101,4,0)</f>
        <v>Karnataka</v>
      </c>
      <c r="O749" t="str">
        <f>VLOOKUP(C749,'products '!$A$2:$H$3072,2,0)</f>
        <v>Men</v>
      </c>
      <c r="P749" t="str">
        <f>VLOOKUP(C749,'products '!$A$2:$H$3072,3,0)</f>
        <v>Bottomwear</v>
      </c>
      <c r="Q749" t="str">
        <f>VLOOKUP(C749,'products '!$A$2:$H$3072,4,0)</f>
        <v>Trouser</v>
      </c>
      <c r="R749" t="str">
        <f>VLOOKUP(C749,'products '!$A$2:$H$3072,5,0)</f>
        <v>Raymond</v>
      </c>
      <c r="S749">
        <f>VLOOKUP(C749,'products '!$A$2:$H$3072,6,0)</f>
        <v>36</v>
      </c>
      <c r="T749" t="str">
        <f>VLOOKUP(C749,'products '!$A$2:$H$3072,7,0)</f>
        <v>Cream</v>
      </c>
      <c r="U749">
        <f>VLOOKUP(C749,'products '!$A$2:$H$3072,8,0)</f>
        <v>5</v>
      </c>
    </row>
    <row r="750" spans="1:21" x14ac:dyDescent="0.3">
      <c r="A750" t="s">
        <v>4167</v>
      </c>
      <c r="B750" t="s">
        <v>3318</v>
      </c>
      <c r="C750" t="s">
        <v>2841</v>
      </c>
      <c r="D750" s="1">
        <f t="shared" ca="1" si="11"/>
        <v>44221</v>
      </c>
      <c r="E750" s="1" t="str">
        <f ca="1">TEXT(Table1[[#This Row],[Date]],"mmm")</f>
        <v>Jan</v>
      </c>
      <c r="F750" s="1" t="str">
        <f ca="1">TEXT(Table1[[#This Row],[Date]],"yyyy")</f>
        <v>2021</v>
      </c>
      <c r="G750" s="2">
        <v>1456</v>
      </c>
      <c r="H750" s="2">
        <v>0.3</v>
      </c>
      <c r="I750" s="2" t="str" cm="1">
        <f t="array" ref="I750">_xlfn.IFS(Table1[[#This Row],[Discount]]&lt;=0.2,"Low",Table1[[#This Row],[Discount]]&lt;=0.4,"Medium",Table1[[#This Row],[Discount]]&gt;0.4,"High")</f>
        <v>Medium</v>
      </c>
      <c r="J750" s="2">
        <f>Table1[[#This Row],[Original Price]]*(1-Table1[[#This Row],[Discount]])</f>
        <v>1019.1999999999999</v>
      </c>
      <c r="K750">
        <f>VLOOKUP(B750,customers!$A$2:$D$101,2,0)</f>
        <v>43</v>
      </c>
      <c r="L750" t="str" cm="1">
        <f t="array" ref="L750">_xlfn.IFS(Table1[[#This Row],[Age]]&lt;=12,"Kids",Table1[[#This Row],[Age]]&lt;=19,"Teenage",Table1[[#This Row],[Age]]&lt;=29,"Young Adult",Table1[[#This Row],[Age]]&lt;=45,"Adult",Table1[[#This Row],[Age]]&gt;=46,"Senior")</f>
        <v>Adult</v>
      </c>
      <c r="M750" t="str">
        <f>VLOOKUP(B750,customers!A$2:D$101,3,0)</f>
        <v>Bengaluru</v>
      </c>
      <c r="N750" t="str">
        <f>VLOOKUP(B750,customers!$A$2:$D$101,4,0)</f>
        <v>Karnataka</v>
      </c>
      <c r="O750" t="str">
        <f>VLOOKUP(C750,'products '!$A$2:$H$3072,2,0)</f>
        <v>Men</v>
      </c>
      <c r="P750" t="str">
        <f>VLOOKUP(C750,'products '!$A$2:$H$3072,3,0)</f>
        <v>Bottomwear</v>
      </c>
      <c r="Q750" t="str">
        <f>VLOOKUP(C750,'products '!$A$2:$H$3072,4,0)</f>
        <v>Trouser</v>
      </c>
      <c r="R750" t="str">
        <f>VLOOKUP(C750,'products '!$A$2:$H$3072,5,0)</f>
        <v>Raymond</v>
      </c>
      <c r="S750">
        <f>VLOOKUP(C750,'products '!$A$2:$H$3072,6,0)</f>
        <v>36</v>
      </c>
      <c r="T750" t="str">
        <f>VLOOKUP(C750,'products '!$A$2:$H$3072,7,0)</f>
        <v>Cream</v>
      </c>
      <c r="U750">
        <f>VLOOKUP(C750,'products '!$A$2:$H$3072,8,0)</f>
        <v>5</v>
      </c>
    </row>
    <row r="751" spans="1:21" x14ac:dyDescent="0.3">
      <c r="A751" t="s">
        <v>4168</v>
      </c>
      <c r="B751" t="s">
        <v>3319</v>
      </c>
      <c r="C751" t="s">
        <v>2841</v>
      </c>
      <c r="D751" s="1">
        <f t="shared" ca="1" si="11"/>
        <v>44322</v>
      </c>
      <c r="E751" s="1" t="str">
        <f ca="1">TEXT(Table1[[#This Row],[Date]],"mmm")</f>
        <v>May</v>
      </c>
      <c r="F751" s="1" t="str">
        <f ca="1">TEXT(Table1[[#This Row],[Date]],"yyyy")</f>
        <v>2021</v>
      </c>
      <c r="G751" s="2">
        <v>1478</v>
      </c>
      <c r="H751" s="2">
        <v>0.3</v>
      </c>
      <c r="I751" s="2" t="str" cm="1">
        <f t="array" ref="I751">_xlfn.IFS(Table1[[#This Row],[Discount]]&lt;=0.2,"Low",Table1[[#This Row],[Discount]]&lt;=0.4,"Medium",Table1[[#This Row],[Discount]]&gt;0.4,"High")</f>
        <v>Medium</v>
      </c>
      <c r="J751" s="2">
        <f>Table1[[#This Row],[Original Price]]*(1-Table1[[#This Row],[Discount]])</f>
        <v>1034.5999999999999</v>
      </c>
      <c r="K751">
        <f>VLOOKUP(B751,customers!$A$2:$D$101,2,0)</f>
        <v>44</v>
      </c>
      <c r="L751" t="str" cm="1">
        <f t="array" ref="L751">_xlfn.IFS(Table1[[#This Row],[Age]]&lt;=12,"Kids",Table1[[#This Row],[Age]]&lt;=19,"Teenage",Table1[[#This Row],[Age]]&lt;=29,"Young Adult",Table1[[#This Row],[Age]]&lt;=45,"Adult",Table1[[#This Row],[Age]]&gt;=46,"Senior")</f>
        <v>Adult</v>
      </c>
      <c r="M751" t="str">
        <f>VLOOKUP(B751,customers!A$2:D$101,3,0)</f>
        <v>Bengaluru</v>
      </c>
      <c r="N751" t="str">
        <f>VLOOKUP(B751,customers!$A$2:$D$101,4,0)</f>
        <v>Karnataka</v>
      </c>
      <c r="O751" t="str">
        <f>VLOOKUP(C751,'products '!$A$2:$H$3072,2,0)</f>
        <v>Men</v>
      </c>
      <c r="P751" t="str">
        <f>VLOOKUP(C751,'products '!$A$2:$H$3072,3,0)</f>
        <v>Bottomwear</v>
      </c>
      <c r="Q751" t="str">
        <f>VLOOKUP(C751,'products '!$A$2:$H$3072,4,0)</f>
        <v>Trouser</v>
      </c>
      <c r="R751" t="str">
        <f>VLOOKUP(C751,'products '!$A$2:$H$3072,5,0)</f>
        <v>Raymond</v>
      </c>
      <c r="S751">
        <f>VLOOKUP(C751,'products '!$A$2:$H$3072,6,0)</f>
        <v>36</v>
      </c>
      <c r="T751" t="str">
        <f>VLOOKUP(C751,'products '!$A$2:$H$3072,7,0)</f>
        <v>Cream</v>
      </c>
      <c r="U751">
        <f>VLOOKUP(C751,'products '!$A$2:$H$3072,8,0)</f>
        <v>5</v>
      </c>
    </row>
    <row r="752" spans="1:21" x14ac:dyDescent="0.3">
      <c r="A752" t="s">
        <v>4169</v>
      </c>
      <c r="B752" t="s">
        <v>3320</v>
      </c>
      <c r="C752" t="s">
        <v>2841</v>
      </c>
      <c r="D752" s="1">
        <f t="shared" ca="1" si="11"/>
        <v>44434</v>
      </c>
      <c r="E752" s="1" t="str">
        <f ca="1">TEXT(Table1[[#This Row],[Date]],"mmm")</f>
        <v>Aug</v>
      </c>
      <c r="F752" s="1" t="str">
        <f ca="1">TEXT(Table1[[#This Row],[Date]],"yyyy")</f>
        <v>2021</v>
      </c>
      <c r="G752" s="2">
        <v>256</v>
      </c>
      <c r="H752" s="2">
        <v>0.3</v>
      </c>
      <c r="I752" s="2" t="str" cm="1">
        <f t="array" ref="I752">_xlfn.IFS(Table1[[#This Row],[Discount]]&lt;=0.2,"Low",Table1[[#This Row],[Discount]]&lt;=0.4,"Medium",Table1[[#This Row],[Discount]]&gt;0.4,"High")</f>
        <v>Medium</v>
      </c>
      <c r="J752" s="2">
        <f>Table1[[#This Row],[Original Price]]*(1-Table1[[#This Row],[Discount]])</f>
        <v>179.2</v>
      </c>
      <c r="K752">
        <f>VLOOKUP(B752,customers!$A$2:$D$101,2,0)</f>
        <v>45</v>
      </c>
      <c r="L752" t="str" cm="1">
        <f t="array" ref="L752">_xlfn.IFS(Table1[[#This Row],[Age]]&lt;=12,"Kids",Table1[[#This Row],[Age]]&lt;=19,"Teenage",Table1[[#This Row],[Age]]&lt;=29,"Young Adult",Table1[[#This Row],[Age]]&lt;=45,"Adult",Table1[[#This Row],[Age]]&gt;=46,"Senior")</f>
        <v>Adult</v>
      </c>
      <c r="M752" t="str">
        <f>VLOOKUP(B752,customers!A$2:D$101,3,0)</f>
        <v>Bengaluru</v>
      </c>
      <c r="N752" t="str">
        <f>VLOOKUP(B752,customers!$A$2:$D$101,4,0)</f>
        <v>Karnataka</v>
      </c>
      <c r="O752" t="str">
        <f>VLOOKUP(C752,'products '!$A$2:$H$3072,2,0)</f>
        <v>Men</v>
      </c>
      <c r="P752" t="str">
        <f>VLOOKUP(C752,'products '!$A$2:$H$3072,3,0)</f>
        <v>Bottomwear</v>
      </c>
      <c r="Q752" t="str">
        <f>VLOOKUP(C752,'products '!$A$2:$H$3072,4,0)</f>
        <v>Trouser</v>
      </c>
      <c r="R752" t="str">
        <f>VLOOKUP(C752,'products '!$A$2:$H$3072,5,0)</f>
        <v>Raymond</v>
      </c>
      <c r="S752">
        <f>VLOOKUP(C752,'products '!$A$2:$H$3072,6,0)</f>
        <v>36</v>
      </c>
      <c r="T752" t="str">
        <f>VLOOKUP(C752,'products '!$A$2:$H$3072,7,0)</f>
        <v>Cream</v>
      </c>
      <c r="U752">
        <f>VLOOKUP(C752,'products '!$A$2:$H$3072,8,0)</f>
        <v>5</v>
      </c>
    </row>
    <row r="753" spans="1:21" x14ac:dyDescent="0.3">
      <c r="A753" t="s">
        <v>4170</v>
      </c>
      <c r="B753" t="s">
        <v>3321</v>
      </c>
      <c r="C753" t="s">
        <v>2842</v>
      </c>
      <c r="D753" s="1">
        <f t="shared" ca="1" si="11"/>
        <v>44274</v>
      </c>
      <c r="E753" s="1" t="str">
        <f ca="1">TEXT(Table1[[#This Row],[Date]],"mmm")</f>
        <v>Mar</v>
      </c>
      <c r="F753" s="1" t="str">
        <f ca="1">TEXT(Table1[[#This Row],[Date]],"yyyy")</f>
        <v>2021</v>
      </c>
      <c r="G753" s="2">
        <v>2698</v>
      </c>
      <c r="H753" s="2">
        <v>0.3</v>
      </c>
      <c r="I753" s="2" t="str" cm="1">
        <f t="array" ref="I753">_xlfn.IFS(Table1[[#This Row],[Discount]]&lt;=0.2,"Low",Table1[[#This Row],[Discount]]&lt;=0.4,"Medium",Table1[[#This Row],[Discount]]&gt;0.4,"High")</f>
        <v>Medium</v>
      </c>
      <c r="J753" s="2">
        <f>Table1[[#This Row],[Original Price]]*(1-Table1[[#This Row],[Discount]])</f>
        <v>1888.6</v>
      </c>
      <c r="K753">
        <f>VLOOKUP(B753,customers!$A$2:$D$101,2,0)</f>
        <v>35</v>
      </c>
      <c r="L753" t="str" cm="1">
        <f t="array" ref="L753">_xlfn.IFS(Table1[[#This Row],[Age]]&lt;=12,"Kids",Table1[[#This Row],[Age]]&lt;=19,"Teenage",Table1[[#This Row],[Age]]&lt;=29,"Young Adult",Table1[[#This Row],[Age]]&lt;=45,"Adult",Table1[[#This Row],[Age]]&gt;=46,"Senior")</f>
        <v>Adult</v>
      </c>
      <c r="M753" t="str">
        <f>VLOOKUP(B753,customers!A$2:D$101,3,0)</f>
        <v>Bengaluru</v>
      </c>
      <c r="N753" t="str">
        <f>VLOOKUP(B753,customers!$A$2:$D$101,4,0)</f>
        <v>Karnataka</v>
      </c>
      <c r="O753" t="str">
        <f>VLOOKUP(C753,'products '!$A$2:$H$3072,2,0)</f>
        <v>Men</v>
      </c>
      <c r="P753" t="str">
        <f>VLOOKUP(C753,'products '!$A$2:$H$3072,3,0)</f>
        <v>Bottomwear</v>
      </c>
      <c r="Q753" t="str">
        <f>VLOOKUP(C753,'products '!$A$2:$H$3072,4,0)</f>
        <v>Trouser</v>
      </c>
      <c r="R753" t="str">
        <f>VLOOKUP(C753,'products '!$A$2:$H$3072,5,0)</f>
        <v>Raymond</v>
      </c>
      <c r="S753">
        <f>VLOOKUP(C753,'products '!$A$2:$H$3072,6,0)</f>
        <v>36</v>
      </c>
      <c r="T753" t="str">
        <f>VLOOKUP(C753,'products '!$A$2:$H$3072,7,0)</f>
        <v>Off white</v>
      </c>
      <c r="U753">
        <f>VLOOKUP(C753,'products '!$A$2:$H$3072,8,0)</f>
        <v>4</v>
      </c>
    </row>
    <row r="754" spans="1:21" x14ac:dyDescent="0.3">
      <c r="A754" t="s">
        <v>4171</v>
      </c>
      <c r="B754" t="s">
        <v>3322</v>
      </c>
      <c r="C754" t="s">
        <v>2843</v>
      </c>
      <c r="D754" s="1">
        <f t="shared" ca="1" si="11"/>
        <v>44756</v>
      </c>
      <c r="E754" s="1" t="str">
        <f ca="1">TEXT(Table1[[#This Row],[Date]],"mmm")</f>
        <v>Jul</v>
      </c>
      <c r="F754" s="1" t="str">
        <f ca="1">TEXT(Table1[[#This Row],[Date]],"yyyy")</f>
        <v>2022</v>
      </c>
      <c r="G754" s="2">
        <v>2364</v>
      </c>
      <c r="H754" s="2">
        <v>0.3</v>
      </c>
      <c r="I754" s="2" t="str" cm="1">
        <f t="array" ref="I754">_xlfn.IFS(Table1[[#This Row],[Discount]]&lt;=0.2,"Low",Table1[[#This Row],[Discount]]&lt;=0.4,"Medium",Table1[[#This Row],[Discount]]&gt;0.4,"High")</f>
        <v>Medium</v>
      </c>
      <c r="J754" s="2">
        <f>Table1[[#This Row],[Original Price]]*(1-Table1[[#This Row],[Discount]])</f>
        <v>1654.8</v>
      </c>
      <c r="K754">
        <f>VLOOKUP(B754,customers!$A$2:$D$101,2,0)</f>
        <v>36</v>
      </c>
      <c r="L754" t="str" cm="1">
        <f t="array" ref="L754">_xlfn.IFS(Table1[[#This Row],[Age]]&lt;=12,"Kids",Table1[[#This Row],[Age]]&lt;=19,"Teenage",Table1[[#This Row],[Age]]&lt;=29,"Young Adult",Table1[[#This Row],[Age]]&lt;=45,"Adult",Table1[[#This Row],[Age]]&gt;=46,"Senior")</f>
        <v>Adult</v>
      </c>
      <c r="M754" t="str">
        <f>VLOOKUP(B754,customers!A$2:D$101,3,0)</f>
        <v>Patna</v>
      </c>
      <c r="N754" t="str">
        <f>VLOOKUP(B754,customers!$A$2:$D$101,4,0)</f>
        <v>Bihar</v>
      </c>
      <c r="O754" t="str">
        <f>VLOOKUP(C754,'products '!$A$2:$H$3072,2,0)</f>
        <v>Men</v>
      </c>
      <c r="P754" t="str">
        <f>VLOOKUP(C754,'products '!$A$2:$H$3072,3,0)</f>
        <v>Bottomwear</v>
      </c>
      <c r="Q754" t="str">
        <f>VLOOKUP(C754,'products '!$A$2:$H$3072,4,0)</f>
        <v>Trouser</v>
      </c>
      <c r="R754" t="str">
        <f>VLOOKUP(C754,'products '!$A$2:$H$3072,5,0)</f>
        <v>Raymond</v>
      </c>
      <c r="S754">
        <f>VLOOKUP(C754,'products '!$A$2:$H$3072,6,0)</f>
        <v>36</v>
      </c>
      <c r="T754" t="str">
        <f>VLOOKUP(C754,'products '!$A$2:$H$3072,7,0)</f>
        <v>Brown</v>
      </c>
      <c r="U754">
        <f>VLOOKUP(C754,'products '!$A$2:$H$3072,8,0)</f>
        <v>2</v>
      </c>
    </row>
    <row r="755" spans="1:21" x14ac:dyDescent="0.3">
      <c r="A755" t="s">
        <v>4172</v>
      </c>
      <c r="B755" t="s">
        <v>3323</v>
      </c>
      <c r="C755" t="s">
        <v>2844</v>
      </c>
      <c r="D755" s="1">
        <f t="shared" ca="1" si="11"/>
        <v>44764</v>
      </c>
      <c r="E755" s="1" t="str">
        <f ca="1">TEXT(Table1[[#This Row],[Date]],"mmm")</f>
        <v>Jul</v>
      </c>
      <c r="F755" s="1" t="str">
        <f ca="1">TEXT(Table1[[#This Row],[Date]],"yyyy")</f>
        <v>2022</v>
      </c>
      <c r="G755" s="2">
        <v>1236</v>
      </c>
      <c r="H755" s="2">
        <v>0.3</v>
      </c>
      <c r="I755" s="2" t="str" cm="1">
        <f t="array" ref="I755">_xlfn.IFS(Table1[[#This Row],[Discount]]&lt;=0.2,"Low",Table1[[#This Row],[Discount]]&lt;=0.4,"Medium",Table1[[#This Row],[Discount]]&gt;0.4,"High")</f>
        <v>Medium</v>
      </c>
      <c r="J755" s="2">
        <f>Table1[[#This Row],[Original Price]]*(1-Table1[[#This Row],[Discount]])</f>
        <v>865.19999999999993</v>
      </c>
      <c r="K755">
        <f>VLOOKUP(B755,customers!$A$2:$D$101,2,0)</f>
        <v>37</v>
      </c>
      <c r="L755" t="str" cm="1">
        <f t="array" ref="L755">_xlfn.IFS(Table1[[#This Row],[Age]]&lt;=12,"Kids",Table1[[#This Row],[Age]]&lt;=19,"Teenage",Table1[[#This Row],[Age]]&lt;=29,"Young Adult",Table1[[#This Row],[Age]]&lt;=45,"Adult",Table1[[#This Row],[Age]]&gt;=46,"Senior")</f>
        <v>Adult</v>
      </c>
      <c r="M755" t="str">
        <f>VLOOKUP(B755,customers!A$2:D$101,3,0)</f>
        <v>Patna</v>
      </c>
      <c r="N755" t="str">
        <f>VLOOKUP(B755,customers!$A$2:$D$101,4,0)</f>
        <v>Bihar</v>
      </c>
      <c r="O755" t="str">
        <f>VLOOKUP(C755,'products '!$A$2:$H$3072,2,0)</f>
        <v>Men</v>
      </c>
      <c r="P755" t="str">
        <f>VLOOKUP(C755,'products '!$A$2:$H$3072,3,0)</f>
        <v>Bottomwear</v>
      </c>
      <c r="Q755" t="str">
        <f>VLOOKUP(C755,'products '!$A$2:$H$3072,4,0)</f>
        <v>Trouser</v>
      </c>
      <c r="R755" t="str">
        <f>VLOOKUP(C755,'products '!$A$2:$H$3072,5,0)</f>
        <v>Raymond</v>
      </c>
      <c r="S755">
        <f>VLOOKUP(C755,'products '!$A$2:$H$3072,6,0)</f>
        <v>36</v>
      </c>
      <c r="T755" t="str">
        <f>VLOOKUP(C755,'products '!$A$2:$H$3072,7,0)</f>
        <v>Mustard</v>
      </c>
      <c r="U755">
        <f>VLOOKUP(C755,'products '!$A$2:$H$3072,8,0)</f>
        <v>5</v>
      </c>
    </row>
    <row r="756" spans="1:21" x14ac:dyDescent="0.3">
      <c r="A756" t="s">
        <v>4173</v>
      </c>
      <c r="B756" t="s">
        <v>3324</v>
      </c>
      <c r="C756" t="s">
        <v>2845</v>
      </c>
      <c r="D756" s="1">
        <f t="shared" ca="1" si="11"/>
        <v>44988</v>
      </c>
      <c r="E756" s="1" t="str">
        <f ca="1">TEXT(Table1[[#This Row],[Date]],"mmm")</f>
        <v>Mar</v>
      </c>
      <c r="F756" s="1" t="str">
        <f ca="1">TEXT(Table1[[#This Row],[Date]],"yyyy")</f>
        <v>2023</v>
      </c>
      <c r="G756" s="2">
        <v>756</v>
      </c>
      <c r="H756" s="2">
        <v>0.3</v>
      </c>
      <c r="I756" s="2" t="str" cm="1">
        <f t="array" ref="I756">_xlfn.IFS(Table1[[#This Row],[Discount]]&lt;=0.2,"Low",Table1[[#This Row],[Discount]]&lt;=0.4,"Medium",Table1[[#This Row],[Discount]]&gt;0.4,"High")</f>
        <v>Medium</v>
      </c>
      <c r="J756" s="2">
        <f>Table1[[#This Row],[Original Price]]*(1-Table1[[#This Row],[Discount]])</f>
        <v>529.19999999999993</v>
      </c>
      <c r="K756">
        <f>VLOOKUP(B756,customers!$A$2:$D$101,2,0)</f>
        <v>26</v>
      </c>
      <c r="L756" t="str" cm="1">
        <f t="array" ref="L756">_xlfn.IFS(Table1[[#This Row],[Age]]&lt;=12,"Kids",Table1[[#This Row],[Age]]&lt;=19,"Teenage",Table1[[#This Row],[Age]]&lt;=29,"Young Adult",Table1[[#This Row],[Age]]&lt;=45,"Adult",Table1[[#This Row],[Age]]&gt;=46,"Senior")</f>
        <v>Young Adult</v>
      </c>
      <c r="M756" t="str">
        <f>VLOOKUP(B756,customers!A$2:D$101,3,0)</f>
        <v>Patna</v>
      </c>
      <c r="N756" t="str">
        <f>VLOOKUP(B756,customers!$A$2:$D$101,4,0)</f>
        <v>Bihar</v>
      </c>
      <c r="O756" t="str">
        <f>VLOOKUP(C756,'products '!$A$2:$H$3072,2,0)</f>
        <v>Men</v>
      </c>
      <c r="P756" t="str">
        <f>VLOOKUP(C756,'products '!$A$2:$H$3072,3,0)</f>
        <v>Bottomwear</v>
      </c>
      <c r="Q756" t="str">
        <f>VLOOKUP(C756,'products '!$A$2:$H$3072,4,0)</f>
        <v>Trouser</v>
      </c>
      <c r="R756" t="str">
        <f>VLOOKUP(C756,'products '!$A$2:$H$3072,5,0)</f>
        <v>Raymond</v>
      </c>
      <c r="S756">
        <f>VLOOKUP(C756,'products '!$A$2:$H$3072,6,0)</f>
        <v>36</v>
      </c>
      <c r="T756" t="str">
        <f>VLOOKUP(C756,'products '!$A$2:$H$3072,7,0)</f>
        <v>Burgundy</v>
      </c>
      <c r="U756">
        <f>VLOOKUP(C756,'products '!$A$2:$H$3072,8,0)</f>
        <v>5</v>
      </c>
    </row>
    <row r="757" spans="1:21" x14ac:dyDescent="0.3">
      <c r="A757" t="s">
        <v>4174</v>
      </c>
      <c r="B757" t="s">
        <v>3325</v>
      </c>
      <c r="C757" t="s">
        <v>2846</v>
      </c>
      <c r="D757" s="1">
        <f t="shared" ca="1" si="11"/>
        <v>44446</v>
      </c>
      <c r="E757" s="1" t="str">
        <f ca="1">TEXT(Table1[[#This Row],[Date]],"mmm")</f>
        <v>Sep</v>
      </c>
      <c r="F757" s="1" t="str">
        <f ca="1">TEXT(Table1[[#This Row],[Date]],"yyyy")</f>
        <v>2021</v>
      </c>
      <c r="G757" s="2">
        <v>326</v>
      </c>
      <c r="H757" s="2">
        <v>0.3</v>
      </c>
      <c r="I757" s="2" t="str" cm="1">
        <f t="array" ref="I757">_xlfn.IFS(Table1[[#This Row],[Discount]]&lt;=0.2,"Low",Table1[[#This Row],[Discount]]&lt;=0.4,"Medium",Table1[[#This Row],[Discount]]&gt;0.4,"High")</f>
        <v>Medium</v>
      </c>
      <c r="J757" s="2">
        <f>Table1[[#This Row],[Original Price]]*(1-Table1[[#This Row],[Discount]])</f>
        <v>228.2</v>
      </c>
      <c r="K757">
        <f>VLOOKUP(B757,customers!$A$2:$D$101,2,0)</f>
        <v>27</v>
      </c>
      <c r="L757" t="str" cm="1">
        <f t="array" ref="L757">_xlfn.IFS(Table1[[#This Row],[Age]]&lt;=12,"Kids",Table1[[#This Row],[Age]]&lt;=19,"Teenage",Table1[[#This Row],[Age]]&lt;=29,"Young Adult",Table1[[#This Row],[Age]]&lt;=45,"Adult",Table1[[#This Row],[Age]]&gt;=46,"Senior")</f>
        <v>Young Adult</v>
      </c>
      <c r="M757" t="str">
        <f>VLOOKUP(B757,customers!A$2:D$101,3,0)</f>
        <v>Patna</v>
      </c>
      <c r="N757" t="str">
        <f>VLOOKUP(B757,customers!$A$2:$D$101,4,0)</f>
        <v>Bihar</v>
      </c>
      <c r="O757" t="str">
        <f>VLOOKUP(C757,'products '!$A$2:$H$3072,2,0)</f>
        <v>Men</v>
      </c>
      <c r="P757" t="str">
        <f>VLOOKUP(C757,'products '!$A$2:$H$3072,3,0)</f>
        <v>Bottomwear</v>
      </c>
      <c r="Q757" t="str">
        <f>VLOOKUP(C757,'products '!$A$2:$H$3072,4,0)</f>
        <v>Trouser</v>
      </c>
      <c r="R757" t="str">
        <f>VLOOKUP(C757,'products '!$A$2:$H$3072,5,0)</f>
        <v>Raymond</v>
      </c>
      <c r="S757">
        <f>VLOOKUP(C757,'products '!$A$2:$H$3072,6,0)</f>
        <v>36</v>
      </c>
      <c r="T757" t="str">
        <f>VLOOKUP(C757,'products '!$A$2:$H$3072,7,0)</f>
        <v>Lavender</v>
      </c>
      <c r="U757">
        <f>VLOOKUP(C757,'products '!$A$2:$H$3072,8,0)</f>
        <v>5</v>
      </c>
    </row>
    <row r="758" spans="1:21" x14ac:dyDescent="0.3">
      <c r="A758" t="s">
        <v>4175</v>
      </c>
      <c r="B758" t="s">
        <v>3326</v>
      </c>
      <c r="C758" t="s">
        <v>2847</v>
      </c>
      <c r="D758" s="1">
        <f t="shared" ca="1" si="11"/>
        <v>44463</v>
      </c>
      <c r="E758" s="1" t="str">
        <f ca="1">TEXT(Table1[[#This Row],[Date]],"mmm")</f>
        <v>Sep</v>
      </c>
      <c r="F758" s="1" t="str">
        <f ca="1">TEXT(Table1[[#This Row],[Date]],"yyyy")</f>
        <v>2021</v>
      </c>
      <c r="G758" s="2">
        <v>453</v>
      </c>
      <c r="H758" s="2">
        <v>0.3</v>
      </c>
      <c r="I758" s="2" t="str" cm="1">
        <f t="array" ref="I758">_xlfn.IFS(Table1[[#This Row],[Discount]]&lt;=0.2,"Low",Table1[[#This Row],[Discount]]&lt;=0.4,"Medium",Table1[[#This Row],[Discount]]&gt;0.4,"High")</f>
        <v>Medium</v>
      </c>
      <c r="J758" s="2">
        <f>Table1[[#This Row],[Original Price]]*(1-Table1[[#This Row],[Discount]])</f>
        <v>317.09999999999997</v>
      </c>
      <c r="K758">
        <f>VLOOKUP(B758,customers!$A$2:$D$101,2,0)</f>
        <v>28</v>
      </c>
      <c r="L758" t="str" cm="1">
        <f t="array" ref="L758">_xlfn.IFS(Table1[[#This Row],[Age]]&lt;=12,"Kids",Table1[[#This Row],[Age]]&lt;=19,"Teenage",Table1[[#This Row],[Age]]&lt;=29,"Young Adult",Table1[[#This Row],[Age]]&lt;=45,"Adult",Table1[[#This Row],[Age]]&gt;=46,"Senior")</f>
        <v>Young Adult</v>
      </c>
      <c r="M758" t="str">
        <f>VLOOKUP(B758,customers!A$2:D$101,3,0)</f>
        <v>Darbhanga</v>
      </c>
      <c r="N758" t="str">
        <f>VLOOKUP(B758,customers!$A$2:$D$101,4,0)</f>
        <v>Bihar</v>
      </c>
      <c r="O758" t="str">
        <f>VLOOKUP(C758,'products '!$A$2:$H$3072,2,0)</f>
        <v>Men</v>
      </c>
      <c r="P758" t="str">
        <f>VLOOKUP(C758,'products '!$A$2:$H$3072,3,0)</f>
        <v>Bottomwear</v>
      </c>
      <c r="Q758" t="str">
        <f>VLOOKUP(C758,'products '!$A$2:$H$3072,4,0)</f>
        <v>Trouser</v>
      </c>
      <c r="R758" t="str">
        <f>VLOOKUP(C758,'products '!$A$2:$H$3072,5,0)</f>
        <v>Raymond</v>
      </c>
      <c r="S758">
        <f>VLOOKUP(C758,'products '!$A$2:$H$3072,6,0)</f>
        <v>36</v>
      </c>
      <c r="T758" t="str">
        <f>VLOOKUP(C758,'products '!$A$2:$H$3072,7,0)</f>
        <v>Teal</v>
      </c>
      <c r="U758">
        <f>VLOOKUP(C758,'products '!$A$2:$H$3072,8,0)</f>
        <v>4</v>
      </c>
    </row>
    <row r="759" spans="1:21" x14ac:dyDescent="0.3">
      <c r="A759" t="s">
        <v>4176</v>
      </c>
      <c r="B759" t="s">
        <v>3327</v>
      </c>
      <c r="C759" t="s">
        <v>2848</v>
      </c>
      <c r="D759" s="1">
        <f t="shared" ca="1" si="11"/>
        <v>44996</v>
      </c>
      <c r="E759" s="1" t="str">
        <f ca="1">TEXT(Table1[[#This Row],[Date]],"mmm")</f>
        <v>Mar</v>
      </c>
      <c r="F759" s="1" t="str">
        <f ca="1">TEXT(Table1[[#This Row],[Date]],"yyyy")</f>
        <v>2023</v>
      </c>
      <c r="G759" s="2">
        <v>326</v>
      </c>
      <c r="H759" s="2">
        <v>0.3</v>
      </c>
      <c r="I759" s="2" t="str" cm="1">
        <f t="array" ref="I759">_xlfn.IFS(Table1[[#This Row],[Discount]]&lt;=0.2,"Low",Table1[[#This Row],[Discount]]&lt;=0.4,"Medium",Table1[[#This Row],[Discount]]&gt;0.4,"High")</f>
        <v>Medium</v>
      </c>
      <c r="J759" s="2">
        <f>Table1[[#This Row],[Original Price]]*(1-Table1[[#This Row],[Discount]])</f>
        <v>228.2</v>
      </c>
      <c r="K759">
        <f>VLOOKUP(B759,customers!$A$2:$D$101,2,0)</f>
        <v>29</v>
      </c>
      <c r="L759" t="str" cm="1">
        <f t="array" ref="L759">_xlfn.IFS(Table1[[#This Row],[Age]]&lt;=12,"Kids",Table1[[#This Row],[Age]]&lt;=19,"Teenage",Table1[[#This Row],[Age]]&lt;=29,"Young Adult",Table1[[#This Row],[Age]]&lt;=45,"Adult",Table1[[#This Row],[Age]]&gt;=46,"Senior")</f>
        <v>Young Adult</v>
      </c>
      <c r="M759" t="str">
        <f>VLOOKUP(B759,customers!A$2:D$101,3,0)</f>
        <v>Darbhanga</v>
      </c>
      <c r="N759" t="str">
        <f>VLOOKUP(B759,customers!$A$2:$D$101,4,0)</f>
        <v>Bihar</v>
      </c>
      <c r="O759" t="str">
        <f>VLOOKUP(C759,'products '!$A$2:$H$3072,2,0)</f>
        <v>Men</v>
      </c>
      <c r="P759" t="str">
        <f>VLOOKUP(C759,'products '!$A$2:$H$3072,3,0)</f>
        <v>Bottomwear</v>
      </c>
      <c r="Q759" t="str">
        <f>VLOOKUP(C759,'products '!$A$2:$H$3072,4,0)</f>
        <v>Trouser</v>
      </c>
      <c r="R759" t="str">
        <f>VLOOKUP(C759,'products '!$A$2:$H$3072,5,0)</f>
        <v>Raymond</v>
      </c>
      <c r="S759">
        <f>VLOOKUP(C759,'products '!$A$2:$H$3072,6,0)</f>
        <v>36</v>
      </c>
      <c r="T759" t="str">
        <f>VLOOKUP(C759,'products '!$A$2:$H$3072,7,0)</f>
        <v>Rust</v>
      </c>
      <c r="U759">
        <f>VLOOKUP(C759,'products '!$A$2:$H$3072,8,0)</f>
        <v>4</v>
      </c>
    </row>
    <row r="760" spans="1:21" x14ac:dyDescent="0.3">
      <c r="A760" t="s">
        <v>4177</v>
      </c>
      <c r="B760" t="s">
        <v>3328</v>
      </c>
      <c r="C760" t="s">
        <v>2849</v>
      </c>
      <c r="D760" s="1">
        <f t="shared" ca="1" si="11"/>
        <v>44506</v>
      </c>
      <c r="E760" s="1" t="str">
        <f ca="1">TEXT(Table1[[#This Row],[Date]],"mmm")</f>
        <v>Nov</v>
      </c>
      <c r="F760" s="1" t="str">
        <f ca="1">TEXT(Table1[[#This Row],[Date]],"yyyy")</f>
        <v>2021</v>
      </c>
      <c r="G760" s="2">
        <v>456</v>
      </c>
      <c r="H760" s="2">
        <v>0.3</v>
      </c>
      <c r="I760" s="2" t="str" cm="1">
        <f t="array" ref="I760">_xlfn.IFS(Table1[[#This Row],[Discount]]&lt;=0.2,"Low",Table1[[#This Row],[Discount]]&lt;=0.4,"Medium",Table1[[#This Row],[Discount]]&gt;0.4,"High")</f>
        <v>Medium</v>
      </c>
      <c r="J760" s="2">
        <f>Table1[[#This Row],[Original Price]]*(1-Table1[[#This Row],[Discount]])</f>
        <v>319.2</v>
      </c>
      <c r="K760">
        <f>VLOOKUP(B760,customers!$A$2:$D$101,2,0)</f>
        <v>30</v>
      </c>
      <c r="L760" t="str" cm="1">
        <f t="array" ref="L760">_xlfn.IFS(Table1[[#This Row],[Age]]&lt;=12,"Kids",Table1[[#This Row],[Age]]&lt;=19,"Teenage",Table1[[#This Row],[Age]]&lt;=29,"Young Adult",Table1[[#This Row],[Age]]&lt;=45,"Adult",Table1[[#This Row],[Age]]&gt;=46,"Senior")</f>
        <v>Adult</v>
      </c>
      <c r="M760" t="str">
        <f>VLOOKUP(B760,customers!A$2:D$101,3,0)</f>
        <v>Darbhanga</v>
      </c>
      <c r="N760" t="str">
        <f>VLOOKUP(B760,customers!$A$2:$D$101,4,0)</f>
        <v>Bihar</v>
      </c>
      <c r="O760" t="str">
        <f>VLOOKUP(C760,'products '!$A$2:$H$3072,2,0)</f>
        <v>Men</v>
      </c>
      <c r="P760" t="str">
        <f>VLOOKUP(C760,'products '!$A$2:$H$3072,3,0)</f>
        <v>Bottomwear</v>
      </c>
      <c r="Q760" t="str">
        <f>VLOOKUP(C760,'products '!$A$2:$H$3072,4,0)</f>
        <v>Trouser</v>
      </c>
      <c r="R760" t="str">
        <f>VLOOKUP(C760,'products '!$A$2:$H$3072,5,0)</f>
        <v>Cantabil</v>
      </c>
      <c r="S760">
        <f>VLOOKUP(C760,'products '!$A$2:$H$3072,6,0)</f>
        <v>36</v>
      </c>
      <c r="T760" t="str">
        <f>VLOOKUP(C760,'products '!$A$2:$H$3072,7,0)</f>
        <v>Gold</v>
      </c>
      <c r="U760">
        <f>VLOOKUP(C760,'products '!$A$2:$H$3072,8,0)</f>
        <v>4</v>
      </c>
    </row>
    <row r="761" spans="1:21" x14ac:dyDescent="0.3">
      <c r="A761" t="s">
        <v>4178</v>
      </c>
      <c r="B761" t="s">
        <v>3329</v>
      </c>
      <c r="C761" t="s">
        <v>2850</v>
      </c>
      <c r="D761" s="1">
        <f t="shared" ca="1" si="11"/>
        <v>44939</v>
      </c>
      <c r="E761" s="1" t="str">
        <f ca="1">TEXT(Table1[[#This Row],[Date]],"mmm")</f>
        <v>Jan</v>
      </c>
      <c r="F761" s="1" t="str">
        <f ca="1">TEXT(Table1[[#This Row],[Date]],"yyyy")</f>
        <v>2023</v>
      </c>
      <c r="G761" s="2">
        <v>675</v>
      </c>
      <c r="H761" s="2">
        <v>0.3</v>
      </c>
      <c r="I761" s="2" t="str" cm="1">
        <f t="array" ref="I761">_xlfn.IFS(Table1[[#This Row],[Discount]]&lt;=0.2,"Low",Table1[[#This Row],[Discount]]&lt;=0.4,"Medium",Table1[[#This Row],[Discount]]&gt;0.4,"High")</f>
        <v>Medium</v>
      </c>
      <c r="J761" s="2">
        <f>Table1[[#This Row],[Original Price]]*(1-Table1[[#This Row],[Discount]])</f>
        <v>472.49999999999994</v>
      </c>
      <c r="K761">
        <f>VLOOKUP(B761,customers!$A$2:$D$101,2,0)</f>
        <v>31</v>
      </c>
      <c r="L761" t="str" cm="1">
        <f t="array" ref="L761">_xlfn.IFS(Table1[[#This Row],[Age]]&lt;=12,"Kids",Table1[[#This Row],[Age]]&lt;=19,"Teenage",Table1[[#This Row],[Age]]&lt;=29,"Young Adult",Table1[[#This Row],[Age]]&lt;=45,"Adult",Table1[[#This Row],[Age]]&gt;=46,"Senior")</f>
        <v>Adult</v>
      </c>
      <c r="M761" t="str">
        <f>VLOOKUP(B761,customers!A$2:D$101,3,0)</f>
        <v>Nalanda</v>
      </c>
      <c r="N761" t="str">
        <f>VLOOKUP(B761,customers!$A$2:$D$101,4,0)</f>
        <v>Bihar</v>
      </c>
      <c r="O761" t="str">
        <f>VLOOKUP(C761,'products '!$A$2:$H$3072,2,0)</f>
        <v>Men</v>
      </c>
      <c r="P761" t="str">
        <f>VLOOKUP(C761,'products '!$A$2:$H$3072,3,0)</f>
        <v>Bottomwear</v>
      </c>
      <c r="Q761" t="str">
        <f>VLOOKUP(C761,'products '!$A$2:$H$3072,4,0)</f>
        <v>Trouser</v>
      </c>
      <c r="R761" t="str">
        <f>VLOOKUP(C761,'products '!$A$2:$H$3072,5,0)</f>
        <v>Cantabil</v>
      </c>
      <c r="S761">
        <f>VLOOKUP(C761,'products '!$A$2:$H$3072,6,0)</f>
        <v>36</v>
      </c>
      <c r="T761" t="str">
        <f>VLOOKUP(C761,'products '!$A$2:$H$3072,7,0)</f>
        <v>Blue</v>
      </c>
      <c r="U761">
        <f>VLOOKUP(C761,'products '!$A$2:$H$3072,8,0)</f>
        <v>5</v>
      </c>
    </row>
    <row r="762" spans="1:21" x14ac:dyDescent="0.3">
      <c r="A762" t="s">
        <v>4179</v>
      </c>
      <c r="B762" t="s">
        <v>3330</v>
      </c>
      <c r="C762" t="s">
        <v>2851</v>
      </c>
      <c r="D762" s="1">
        <f t="shared" ca="1" si="11"/>
        <v>44389</v>
      </c>
      <c r="E762" s="1" t="str">
        <f ca="1">TEXT(Table1[[#This Row],[Date]],"mmm")</f>
        <v>Jul</v>
      </c>
      <c r="F762" s="1" t="str">
        <f ca="1">TEXT(Table1[[#This Row],[Date]],"yyyy")</f>
        <v>2021</v>
      </c>
      <c r="G762" s="2">
        <v>654</v>
      </c>
      <c r="H762" s="2">
        <v>0.3</v>
      </c>
      <c r="I762" s="2" t="str" cm="1">
        <f t="array" ref="I762">_xlfn.IFS(Table1[[#This Row],[Discount]]&lt;=0.2,"Low",Table1[[#This Row],[Discount]]&lt;=0.4,"Medium",Table1[[#This Row],[Discount]]&gt;0.4,"High")</f>
        <v>Medium</v>
      </c>
      <c r="J762" s="2">
        <f>Table1[[#This Row],[Original Price]]*(1-Table1[[#This Row],[Discount]])</f>
        <v>457.79999999999995</v>
      </c>
      <c r="K762">
        <f>VLOOKUP(B762,customers!$A$2:$D$101,2,0)</f>
        <v>32</v>
      </c>
      <c r="L762" t="str" cm="1">
        <f t="array" ref="L762">_xlfn.IFS(Table1[[#This Row],[Age]]&lt;=12,"Kids",Table1[[#This Row],[Age]]&lt;=19,"Teenage",Table1[[#This Row],[Age]]&lt;=29,"Young Adult",Table1[[#This Row],[Age]]&lt;=45,"Adult",Table1[[#This Row],[Age]]&gt;=46,"Senior")</f>
        <v>Adult</v>
      </c>
      <c r="M762" t="str">
        <f>VLOOKUP(B762,customers!A$2:D$101,3,0)</f>
        <v>Nalanda</v>
      </c>
      <c r="N762" t="str">
        <f>VLOOKUP(B762,customers!$A$2:$D$101,4,0)</f>
        <v>Bihar</v>
      </c>
      <c r="O762" t="str">
        <f>VLOOKUP(C762,'products '!$A$2:$H$3072,2,0)</f>
        <v>Men</v>
      </c>
      <c r="P762" t="str">
        <f>VLOOKUP(C762,'products '!$A$2:$H$3072,3,0)</f>
        <v>Bottomwear</v>
      </c>
      <c r="Q762" t="str">
        <f>VLOOKUP(C762,'products '!$A$2:$H$3072,4,0)</f>
        <v>Trouser</v>
      </c>
      <c r="R762" t="str">
        <f>VLOOKUP(C762,'products '!$A$2:$H$3072,5,0)</f>
        <v>Cantabil</v>
      </c>
      <c r="S762">
        <f>VLOOKUP(C762,'products '!$A$2:$H$3072,6,0)</f>
        <v>32</v>
      </c>
      <c r="T762" t="str">
        <f>VLOOKUP(C762,'products '!$A$2:$H$3072,7,0)</f>
        <v>White</v>
      </c>
      <c r="U762">
        <f>VLOOKUP(C762,'products '!$A$2:$H$3072,8,0)</f>
        <v>5</v>
      </c>
    </row>
    <row r="763" spans="1:21" x14ac:dyDescent="0.3">
      <c r="A763" t="s">
        <v>4180</v>
      </c>
      <c r="B763" t="s">
        <v>3331</v>
      </c>
      <c r="C763" t="s">
        <v>2852</v>
      </c>
      <c r="D763" s="1">
        <f t="shared" ca="1" si="11"/>
        <v>44669</v>
      </c>
      <c r="E763" s="1" t="str">
        <f ca="1">TEXT(Table1[[#This Row],[Date]],"mmm")</f>
        <v>Apr</v>
      </c>
      <c r="F763" s="1" t="str">
        <f ca="1">TEXT(Table1[[#This Row],[Date]],"yyyy")</f>
        <v>2022</v>
      </c>
      <c r="G763" s="2">
        <v>654</v>
      </c>
      <c r="H763" s="2">
        <v>0.3</v>
      </c>
      <c r="I763" s="2" t="str" cm="1">
        <f t="array" ref="I763">_xlfn.IFS(Table1[[#This Row],[Discount]]&lt;=0.2,"Low",Table1[[#This Row],[Discount]]&lt;=0.4,"Medium",Table1[[#This Row],[Discount]]&gt;0.4,"High")</f>
        <v>Medium</v>
      </c>
      <c r="J763" s="2">
        <f>Table1[[#This Row],[Original Price]]*(1-Table1[[#This Row],[Discount]])</f>
        <v>457.79999999999995</v>
      </c>
      <c r="K763">
        <f>VLOOKUP(B763,customers!$A$2:$D$101,2,0)</f>
        <v>33</v>
      </c>
      <c r="L763" t="str" cm="1">
        <f t="array" ref="L763">_xlfn.IFS(Table1[[#This Row],[Age]]&lt;=12,"Kids",Table1[[#This Row],[Age]]&lt;=19,"Teenage",Table1[[#This Row],[Age]]&lt;=29,"Young Adult",Table1[[#This Row],[Age]]&lt;=45,"Adult",Table1[[#This Row],[Age]]&gt;=46,"Senior")</f>
        <v>Adult</v>
      </c>
      <c r="M763" t="str">
        <f>VLOOKUP(B763,customers!A$2:D$101,3,0)</f>
        <v>Nalanda</v>
      </c>
      <c r="N763" t="str">
        <f>VLOOKUP(B763,customers!$A$2:$D$101,4,0)</f>
        <v>Bihar</v>
      </c>
      <c r="O763" t="str">
        <f>VLOOKUP(C763,'products '!$A$2:$H$3072,2,0)</f>
        <v>Men</v>
      </c>
      <c r="P763" t="str">
        <f>VLOOKUP(C763,'products '!$A$2:$H$3072,3,0)</f>
        <v>Bottomwear</v>
      </c>
      <c r="Q763" t="str">
        <f>VLOOKUP(C763,'products '!$A$2:$H$3072,4,0)</f>
        <v>Trouser</v>
      </c>
      <c r="R763" t="str">
        <f>VLOOKUP(C763,'products '!$A$2:$H$3072,5,0)</f>
        <v>Cantabil</v>
      </c>
      <c r="S763">
        <f>VLOOKUP(C763,'products '!$A$2:$H$3072,6,0)</f>
        <v>32</v>
      </c>
      <c r="T763" t="str">
        <f>VLOOKUP(C763,'products '!$A$2:$H$3072,7,0)</f>
        <v>Navy Blue</v>
      </c>
      <c r="U763">
        <f>VLOOKUP(C763,'products '!$A$2:$H$3072,8,0)</f>
        <v>3</v>
      </c>
    </row>
    <row r="764" spans="1:21" x14ac:dyDescent="0.3">
      <c r="A764" t="s">
        <v>4181</v>
      </c>
      <c r="B764" t="s">
        <v>3332</v>
      </c>
      <c r="C764" t="s">
        <v>2853</v>
      </c>
      <c r="D764" s="1">
        <f t="shared" ca="1" si="11"/>
        <v>44224</v>
      </c>
      <c r="E764" s="1" t="str">
        <f ca="1">TEXT(Table1[[#This Row],[Date]],"mmm")</f>
        <v>Jan</v>
      </c>
      <c r="F764" s="1" t="str">
        <f ca="1">TEXT(Table1[[#This Row],[Date]],"yyyy")</f>
        <v>2021</v>
      </c>
      <c r="G764" s="2">
        <v>654</v>
      </c>
      <c r="H764" s="2">
        <v>0.3</v>
      </c>
      <c r="I764" s="2" t="str" cm="1">
        <f t="array" ref="I764">_xlfn.IFS(Table1[[#This Row],[Discount]]&lt;=0.2,"Low",Table1[[#This Row],[Discount]]&lt;=0.4,"Medium",Table1[[#This Row],[Discount]]&gt;0.4,"High")</f>
        <v>Medium</v>
      </c>
      <c r="J764" s="2">
        <f>Table1[[#This Row],[Original Price]]*(1-Table1[[#This Row],[Discount]])</f>
        <v>457.79999999999995</v>
      </c>
      <c r="K764">
        <f>VLOOKUP(B764,customers!$A$2:$D$101,2,0)</f>
        <v>44</v>
      </c>
      <c r="L764" t="str" cm="1">
        <f t="array" ref="L764">_xlfn.IFS(Table1[[#This Row],[Age]]&lt;=12,"Kids",Table1[[#This Row],[Age]]&lt;=19,"Teenage",Table1[[#This Row],[Age]]&lt;=29,"Young Adult",Table1[[#This Row],[Age]]&lt;=45,"Adult",Table1[[#This Row],[Age]]&gt;=46,"Senior")</f>
        <v>Adult</v>
      </c>
      <c r="M764" t="str">
        <f>VLOOKUP(B764,customers!A$2:D$101,3,0)</f>
        <v>Gaya</v>
      </c>
      <c r="N764" t="str">
        <f>VLOOKUP(B764,customers!$A$2:$D$101,4,0)</f>
        <v>Bihar</v>
      </c>
      <c r="O764" t="str">
        <f>VLOOKUP(C764,'products '!$A$2:$H$3072,2,0)</f>
        <v>Men</v>
      </c>
      <c r="P764" t="str">
        <f>VLOOKUP(C764,'products '!$A$2:$H$3072,3,0)</f>
        <v>Bottomwear</v>
      </c>
      <c r="Q764" t="str">
        <f>VLOOKUP(C764,'products '!$A$2:$H$3072,4,0)</f>
        <v>Trouser</v>
      </c>
      <c r="R764" t="str">
        <f>VLOOKUP(C764,'products '!$A$2:$H$3072,5,0)</f>
        <v>Cantabil</v>
      </c>
      <c r="S764">
        <f>VLOOKUP(C764,'products '!$A$2:$H$3072,6,0)</f>
        <v>32</v>
      </c>
      <c r="T764" t="str">
        <f>VLOOKUP(C764,'products '!$A$2:$H$3072,7,0)</f>
        <v>Pink</v>
      </c>
      <c r="U764">
        <f>VLOOKUP(C764,'products '!$A$2:$H$3072,8,0)</f>
        <v>5</v>
      </c>
    </row>
    <row r="765" spans="1:21" x14ac:dyDescent="0.3">
      <c r="A765" t="s">
        <v>4182</v>
      </c>
      <c r="B765" t="s">
        <v>3333</v>
      </c>
      <c r="C765" t="s">
        <v>2854</v>
      </c>
      <c r="D765" s="1">
        <f t="shared" ca="1" si="11"/>
        <v>44646</v>
      </c>
      <c r="E765" s="1" t="str">
        <f ca="1">TEXT(Table1[[#This Row],[Date]],"mmm")</f>
        <v>Mar</v>
      </c>
      <c r="F765" s="1" t="str">
        <f ca="1">TEXT(Table1[[#This Row],[Date]],"yyyy")</f>
        <v>2022</v>
      </c>
      <c r="G765" s="2">
        <v>654</v>
      </c>
      <c r="H765" s="2">
        <v>0.3</v>
      </c>
      <c r="I765" s="2" t="str" cm="1">
        <f t="array" ref="I765">_xlfn.IFS(Table1[[#This Row],[Discount]]&lt;=0.2,"Low",Table1[[#This Row],[Discount]]&lt;=0.4,"Medium",Table1[[#This Row],[Discount]]&gt;0.4,"High")</f>
        <v>Medium</v>
      </c>
      <c r="J765" s="2">
        <f>Table1[[#This Row],[Original Price]]*(1-Table1[[#This Row],[Discount]])</f>
        <v>457.79999999999995</v>
      </c>
      <c r="K765">
        <f>VLOOKUP(B765,customers!$A$2:$D$101,2,0)</f>
        <v>45</v>
      </c>
      <c r="L765" t="str" cm="1">
        <f t="array" ref="L765">_xlfn.IFS(Table1[[#This Row],[Age]]&lt;=12,"Kids",Table1[[#This Row],[Age]]&lt;=19,"Teenage",Table1[[#This Row],[Age]]&lt;=29,"Young Adult",Table1[[#This Row],[Age]]&lt;=45,"Adult",Table1[[#This Row],[Age]]&gt;=46,"Senior")</f>
        <v>Adult</v>
      </c>
      <c r="M765" t="str">
        <f>VLOOKUP(B765,customers!A$2:D$101,3,0)</f>
        <v>Gaya</v>
      </c>
      <c r="N765" t="str">
        <f>VLOOKUP(B765,customers!$A$2:$D$101,4,0)</f>
        <v>Bihar</v>
      </c>
      <c r="O765" t="str">
        <f>VLOOKUP(C765,'products '!$A$2:$H$3072,2,0)</f>
        <v>Men</v>
      </c>
      <c r="P765" t="str">
        <f>VLOOKUP(C765,'products '!$A$2:$H$3072,3,0)</f>
        <v>Bottomwear</v>
      </c>
      <c r="Q765" t="str">
        <f>VLOOKUP(C765,'products '!$A$2:$H$3072,4,0)</f>
        <v>Trouser</v>
      </c>
      <c r="R765" t="str">
        <f>VLOOKUP(C765,'products '!$A$2:$H$3072,5,0)</f>
        <v>Cantabil</v>
      </c>
      <c r="S765">
        <f>VLOOKUP(C765,'products '!$A$2:$H$3072,6,0)</f>
        <v>32</v>
      </c>
      <c r="T765" t="str">
        <f>VLOOKUP(C765,'products '!$A$2:$H$3072,7,0)</f>
        <v>Black</v>
      </c>
      <c r="U765">
        <f>VLOOKUP(C765,'products '!$A$2:$H$3072,8,0)</f>
        <v>5</v>
      </c>
    </row>
    <row r="766" spans="1:21" x14ac:dyDescent="0.3">
      <c r="A766" t="s">
        <v>4183</v>
      </c>
      <c r="B766" t="s">
        <v>3334</v>
      </c>
      <c r="C766" t="s">
        <v>2855</v>
      </c>
      <c r="D766" s="1">
        <f t="shared" ca="1" si="11"/>
        <v>44781</v>
      </c>
      <c r="E766" s="1" t="str">
        <f ca="1">TEXT(Table1[[#This Row],[Date]],"mmm")</f>
        <v>Aug</v>
      </c>
      <c r="F766" s="1" t="str">
        <f ca="1">TEXT(Table1[[#This Row],[Date]],"yyyy")</f>
        <v>2022</v>
      </c>
      <c r="G766" s="2">
        <v>356</v>
      </c>
      <c r="H766" s="2">
        <v>0.3</v>
      </c>
      <c r="I766" s="2" t="str" cm="1">
        <f t="array" ref="I766">_xlfn.IFS(Table1[[#This Row],[Discount]]&lt;=0.2,"Low",Table1[[#This Row],[Discount]]&lt;=0.4,"Medium",Table1[[#This Row],[Discount]]&gt;0.4,"High")</f>
        <v>Medium</v>
      </c>
      <c r="J766" s="2">
        <f>Table1[[#This Row],[Original Price]]*(1-Table1[[#This Row],[Discount]])</f>
        <v>249.2</v>
      </c>
      <c r="K766">
        <f>VLOOKUP(B766,customers!$A$2:$D$101,2,0)</f>
        <v>46</v>
      </c>
      <c r="L766" t="str" cm="1">
        <f t="array" ref="L766">_xlfn.IFS(Table1[[#This Row],[Age]]&lt;=12,"Kids",Table1[[#This Row],[Age]]&lt;=19,"Teenage",Table1[[#This Row],[Age]]&lt;=29,"Young Adult",Table1[[#This Row],[Age]]&lt;=45,"Adult",Table1[[#This Row],[Age]]&gt;=46,"Senior")</f>
        <v>Senior</v>
      </c>
      <c r="M766" t="str">
        <f>VLOOKUP(B766,customers!A$2:D$101,3,0)</f>
        <v>Bhopal</v>
      </c>
      <c r="N766" t="str">
        <f>VLOOKUP(B766,customers!$A$2:$D$101,4,0)</f>
        <v>Madhya Pradesh</v>
      </c>
      <c r="O766" t="str">
        <f>VLOOKUP(C766,'products '!$A$2:$H$3072,2,0)</f>
        <v>Men</v>
      </c>
      <c r="P766" t="str">
        <f>VLOOKUP(C766,'products '!$A$2:$H$3072,3,0)</f>
        <v>Bottomwear</v>
      </c>
      <c r="Q766" t="str">
        <f>VLOOKUP(C766,'products '!$A$2:$H$3072,4,0)</f>
        <v>Trouser</v>
      </c>
      <c r="R766" t="str">
        <f>VLOOKUP(C766,'products '!$A$2:$H$3072,5,0)</f>
        <v>Cantabil</v>
      </c>
      <c r="S766">
        <f>VLOOKUP(C766,'products '!$A$2:$H$3072,6,0)</f>
        <v>34</v>
      </c>
      <c r="T766" t="str">
        <f>VLOOKUP(C766,'products '!$A$2:$H$3072,7,0)</f>
        <v>Black</v>
      </c>
      <c r="U766">
        <f>VLOOKUP(C766,'products '!$A$2:$H$3072,8,0)</f>
        <v>4</v>
      </c>
    </row>
    <row r="767" spans="1:21" x14ac:dyDescent="0.3">
      <c r="A767" t="s">
        <v>4184</v>
      </c>
      <c r="B767" t="s">
        <v>3335</v>
      </c>
      <c r="C767" t="s">
        <v>2856</v>
      </c>
      <c r="D767" s="1">
        <f t="shared" ca="1" si="11"/>
        <v>44721</v>
      </c>
      <c r="E767" s="1" t="str">
        <f ca="1">TEXT(Table1[[#This Row],[Date]],"mmm")</f>
        <v>Jun</v>
      </c>
      <c r="F767" s="1" t="str">
        <f ca="1">TEXT(Table1[[#This Row],[Date]],"yyyy")</f>
        <v>2022</v>
      </c>
      <c r="G767" s="2">
        <v>686</v>
      </c>
      <c r="H767" s="2">
        <v>0.3</v>
      </c>
      <c r="I767" s="2" t="str" cm="1">
        <f t="array" ref="I767">_xlfn.IFS(Table1[[#This Row],[Discount]]&lt;=0.2,"Low",Table1[[#This Row],[Discount]]&lt;=0.4,"Medium",Table1[[#This Row],[Discount]]&gt;0.4,"High")</f>
        <v>Medium</v>
      </c>
      <c r="J767" s="2">
        <f>Table1[[#This Row],[Original Price]]*(1-Table1[[#This Row],[Discount]])</f>
        <v>480.2</v>
      </c>
      <c r="K767">
        <f>VLOOKUP(B767,customers!$A$2:$D$101,2,0)</f>
        <v>47</v>
      </c>
      <c r="L767" t="str" cm="1">
        <f t="array" ref="L767">_xlfn.IFS(Table1[[#This Row],[Age]]&lt;=12,"Kids",Table1[[#This Row],[Age]]&lt;=19,"Teenage",Table1[[#This Row],[Age]]&lt;=29,"Young Adult",Table1[[#This Row],[Age]]&lt;=45,"Adult",Table1[[#This Row],[Age]]&gt;=46,"Senior")</f>
        <v>Senior</v>
      </c>
      <c r="M767" t="str">
        <f>VLOOKUP(B767,customers!A$2:D$101,3,0)</f>
        <v>Bhopal</v>
      </c>
      <c r="N767" t="str">
        <f>VLOOKUP(B767,customers!$A$2:$D$101,4,0)</f>
        <v>Madhya Pradesh</v>
      </c>
      <c r="O767" t="str">
        <f>VLOOKUP(C767,'products '!$A$2:$H$3072,2,0)</f>
        <v>Men</v>
      </c>
      <c r="P767" t="str">
        <f>VLOOKUP(C767,'products '!$A$2:$H$3072,3,0)</f>
        <v>Bottomwear</v>
      </c>
      <c r="Q767" t="str">
        <f>VLOOKUP(C767,'products '!$A$2:$H$3072,4,0)</f>
        <v>Trouser</v>
      </c>
      <c r="R767" t="str">
        <f>VLOOKUP(C767,'products '!$A$2:$H$3072,5,0)</f>
        <v>Cantabil</v>
      </c>
      <c r="S767">
        <f>VLOOKUP(C767,'products '!$A$2:$H$3072,6,0)</f>
        <v>34</v>
      </c>
      <c r="T767" t="str">
        <f>VLOOKUP(C767,'products '!$A$2:$H$3072,7,0)</f>
        <v>Black</v>
      </c>
      <c r="U767">
        <f>VLOOKUP(C767,'products '!$A$2:$H$3072,8,0)</f>
        <v>3</v>
      </c>
    </row>
    <row r="768" spans="1:21" x14ac:dyDescent="0.3">
      <c r="A768" t="s">
        <v>4185</v>
      </c>
      <c r="B768" t="s">
        <v>3336</v>
      </c>
      <c r="C768" t="s">
        <v>2856</v>
      </c>
      <c r="D768" s="1">
        <f t="shared" ca="1" si="11"/>
        <v>44613</v>
      </c>
      <c r="E768" s="1" t="str">
        <f ca="1">TEXT(Table1[[#This Row],[Date]],"mmm")</f>
        <v>Feb</v>
      </c>
      <c r="F768" s="1" t="str">
        <f ca="1">TEXT(Table1[[#This Row],[Date]],"yyyy")</f>
        <v>2022</v>
      </c>
      <c r="G768" s="2">
        <v>456</v>
      </c>
      <c r="H768" s="2">
        <v>0.3</v>
      </c>
      <c r="I768" s="2" t="str" cm="1">
        <f t="array" ref="I768">_xlfn.IFS(Table1[[#This Row],[Discount]]&lt;=0.2,"Low",Table1[[#This Row],[Discount]]&lt;=0.4,"Medium",Table1[[#This Row],[Discount]]&gt;0.4,"High")</f>
        <v>Medium</v>
      </c>
      <c r="J768" s="2">
        <f>Table1[[#This Row],[Original Price]]*(1-Table1[[#This Row],[Discount]])</f>
        <v>319.2</v>
      </c>
      <c r="K768">
        <f>VLOOKUP(B768,customers!$A$2:$D$101,2,0)</f>
        <v>48</v>
      </c>
      <c r="L768" t="str" cm="1">
        <f t="array" ref="L768">_xlfn.IFS(Table1[[#This Row],[Age]]&lt;=12,"Kids",Table1[[#This Row],[Age]]&lt;=19,"Teenage",Table1[[#This Row],[Age]]&lt;=29,"Young Adult",Table1[[#This Row],[Age]]&lt;=45,"Adult",Table1[[#This Row],[Age]]&gt;=46,"Senior")</f>
        <v>Senior</v>
      </c>
      <c r="M768" t="str">
        <f>VLOOKUP(B768,customers!A$2:D$101,3,0)</f>
        <v>Bhopal</v>
      </c>
      <c r="N768" t="str">
        <f>VLOOKUP(B768,customers!$A$2:$D$101,4,0)</f>
        <v>Madhya Pradesh</v>
      </c>
      <c r="O768" t="str">
        <f>VLOOKUP(C768,'products '!$A$2:$H$3072,2,0)</f>
        <v>Men</v>
      </c>
      <c r="P768" t="str">
        <f>VLOOKUP(C768,'products '!$A$2:$H$3072,3,0)</f>
        <v>Bottomwear</v>
      </c>
      <c r="Q768" t="str">
        <f>VLOOKUP(C768,'products '!$A$2:$H$3072,4,0)</f>
        <v>Trouser</v>
      </c>
      <c r="R768" t="str">
        <f>VLOOKUP(C768,'products '!$A$2:$H$3072,5,0)</f>
        <v>Cantabil</v>
      </c>
      <c r="S768">
        <f>VLOOKUP(C768,'products '!$A$2:$H$3072,6,0)</f>
        <v>34</v>
      </c>
      <c r="T768" t="str">
        <f>VLOOKUP(C768,'products '!$A$2:$H$3072,7,0)</f>
        <v>Black</v>
      </c>
      <c r="U768">
        <f>VLOOKUP(C768,'products '!$A$2:$H$3072,8,0)</f>
        <v>3</v>
      </c>
    </row>
    <row r="769" spans="1:21" x14ac:dyDescent="0.3">
      <c r="A769" t="s">
        <v>4186</v>
      </c>
      <c r="B769" t="s">
        <v>3337</v>
      </c>
      <c r="C769" t="s">
        <v>2856</v>
      </c>
      <c r="D769" s="1">
        <f t="shared" ca="1" si="11"/>
        <v>44271</v>
      </c>
      <c r="E769" s="1" t="str">
        <f ca="1">TEXT(Table1[[#This Row],[Date]],"mmm")</f>
        <v>Mar</v>
      </c>
      <c r="F769" s="1" t="str">
        <f ca="1">TEXT(Table1[[#This Row],[Date]],"yyyy")</f>
        <v>2021</v>
      </c>
      <c r="G769" s="2">
        <v>516</v>
      </c>
      <c r="H769" s="2">
        <v>0.3</v>
      </c>
      <c r="I769" s="2" t="str" cm="1">
        <f t="array" ref="I769">_xlfn.IFS(Table1[[#This Row],[Discount]]&lt;=0.2,"Low",Table1[[#This Row],[Discount]]&lt;=0.4,"Medium",Table1[[#This Row],[Discount]]&gt;0.4,"High")</f>
        <v>Medium</v>
      </c>
      <c r="J769" s="2">
        <f>Table1[[#This Row],[Original Price]]*(1-Table1[[#This Row],[Discount]])</f>
        <v>361.2</v>
      </c>
      <c r="K769">
        <f>VLOOKUP(B769,customers!$A$2:$D$101,2,0)</f>
        <v>49</v>
      </c>
      <c r="L769" t="str" cm="1">
        <f t="array" ref="L769">_xlfn.IFS(Table1[[#This Row],[Age]]&lt;=12,"Kids",Table1[[#This Row],[Age]]&lt;=19,"Teenage",Table1[[#This Row],[Age]]&lt;=29,"Young Adult",Table1[[#This Row],[Age]]&lt;=45,"Adult",Table1[[#This Row],[Age]]&gt;=46,"Senior")</f>
        <v>Senior</v>
      </c>
      <c r="M769" t="str">
        <f>VLOOKUP(B769,customers!A$2:D$101,3,0)</f>
        <v>Bhopal</v>
      </c>
      <c r="N769" t="str">
        <f>VLOOKUP(B769,customers!$A$2:$D$101,4,0)</f>
        <v>Madhya Pradesh</v>
      </c>
      <c r="O769" t="str">
        <f>VLOOKUP(C769,'products '!$A$2:$H$3072,2,0)</f>
        <v>Men</v>
      </c>
      <c r="P769" t="str">
        <f>VLOOKUP(C769,'products '!$A$2:$H$3072,3,0)</f>
        <v>Bottomwear</v>
      </c>
      <c r="Q769" t="str">
        <f>VLOOKUP(C769,'products '!$A$2:$H$3072,4,0)</f>
        <v>Trouser</v>
      </c>
      <c r="R769" t="str">
        <f>VLOOKUP(C769,'products '!$A$2:$H$3072,5,0)</f>
        <v>Cantabil</v>
      </c>
      <c r="S769">
        <f>VLOOKUP(C769,'products '!$A$2:$H$3072,6,0)</f>
        <v>34</v>
      </c>
      <c r="T769" t="str">
        <f>VLOOKUP(C769,'products '!$A$2:$H$3072,7,0)</f>
        <v>Black</v>
      </c>
      <c r="U769">
        <f>VLOOKUP(C769,'products '!$A$2:$H$3072,8,0)</f>
        <v>3</v>
      </c>
    </row>
    <row r="770" spans="1:21" x14ac:dyDescent="0.3">
      <c r="A770" t="s">
        <v>4187</v>
      </c>
      <c r="B770" t="s">
        <v>3338</v>
      </c>
      <c r="C770" t="s">
        <v>2856</v>
      </c>
      <c r="D770" s="1">
        <f t="shared" ca="1" si="11"/>
        <v>44915</v>
      </c>
      <c r="E770" s="1" t="str">
        <f ca="1">TEXT(Table1[[#This Row],[Date]],"mmm")</f>
        <v>Dec</v>
      </c>
      <c r="F770" s="1" t="str">
        <f ca="1">TEXT(Table1[[#This Row],[Date]],"yyyy")</f>
        <v>2022</v>
      </c>
      <c r="G770" s="2">
        <v>355</v>
      </c>
      <c r="H770" s="2">
        <v>0.3</v>
      </c>
      <c r="I770" s="2" t="str" cm="1">
        <f t="array" ref="I770">_xlfn.IFS(Table1[[#This Row],[Discount]]&lt;=0.2,"Low",Table1[[#This Row],[Discount]]&lt;=0.4,"Medium",Table1[[#This Row],[Discount]]&gt;0.4,"High")</f>
        <v>Medium</v>
      </c>
      <c r="J770" s="2">
        <f>Table1[[#This Row],[Original Price]]*(1-Table1[[#This Row],[Discount]])</f>
        <v>248.49999999999997</v>
      </c>
      <c r="K770">
        <f>VLOOKUP(B770,customers!$A$2:$D$101,2,0)</f>
        <v>17</v>
      </c>
      <c r="L770" t="str" cm="1">
        <f t="array" ref="L770">_xlfn.IFS(Table1[[#This Row],[Age]]&lt;=12,"Kids",Table1[[#This Row],[Age]]&lt;=19,"Teenage",Table1[[#This Row],[Age]]&lt;=29,"Young Adult",Table1[[#This Row],[Age]]&lt;=45,"Adult",Table1[[#This Row],[Age]]&gt;=46,"Senior")</f>
        <v>Teenage</v>
      </c>
      <c r="M770" t="str">
        <f>VLOOKUP(B770,customers!A$2:D$101,3,0)</f>
        <v>Sagar</v>
      </c>
      <c r="N770" t="str">
        <f>VLOOKUP(B770,customers!$A$2:$D$101,4,0)</f>
        <v>Madhya Pradesh</v>
      </c>
      <c r="O770" t="str">
        <f>VLOOKUP(C770,'products '!$A$2:$H$3072,2,0)</f>
        <v>Men</v>
      </c>
      <c r="P770" t="str">
        <f>VLOOKUP(C770,'products '!$A$2:$H$3072,3,0)</f>
        <v>Bottomwear</v>
      </c>
      <c r="Q770" t="str">
        <f>VLOOKUP(C770,'products '!$A$2:$H$3072,4,0)</f>
        <v>Trouser</v>
      </c>
      <c r="R770" t="str">
        <f>VLOOKUP(C770,'products '!$A$2:$H$3072,5,0)</f>
        <v>Cantabil</v>
      </c>
      <c r="S770">
        <f>VLOOKUP(C770,'products '!$A$2:$H$3072,6,0)</f>
        <v>34</v>
      </c>
      <c r="T770" t="str">
        <f>VLOOKUP(C770,'products '!$A$2:$H$3072,7,0)</f>
        <v>Black</v>
      </c>
      <c r="U770">
        <f>VLOOKUP(C770,'products '!$A$2:$H$3072,8,0)</f>
        <v>3</v>
      </c>
    </row>
    <row r="771" spans="1:21" x14ac:dyDescent="0.3">
      <c r="A771" t="s">
        <v>4188</v>
      </c>
      <c r="B771" t="s">
        <v>3339</v>
      </c>
      <c r="C771" t="s">
        <v>2856</v>
      </c>
      <c r="D771" s="1">
        <f t="shared" ref="D771:D834" ca="1" si="12">RANDBETWEEN(DATE(2021,1,1),DATE(2023,3,31))</f>
        <v>44747</v>
      </c>
      <c r="E771" s="1" t="str">
        <f ca="1">TEXT(Table1[[#This Row],[Date]],"mmm")</f>
        <v>Jul</v>
      </c>
      <c r="F771" s="1" t="str">
        <f ca="1">TEXT(Table1[[#This Row],[Date]],"yyyy")</f>
        <v>2022</v>
      </c>
      <c r="G771" s="2">
        <v>465</v>
      </c>
      <c r="H771" s="2">
        <v>0.3</v>
      </c>
      <c r="I771" s="2" t="str" cm="1">
        <f t="array" ref="I771">_xlfn.IFS(Table1[[#This Row],[Discount]]&lt;=0.2,"Low",Table1[[#This Row],[Discount]]&lt;=0.4,"Medium",Table1[[#This Row],[Discount]]&gt;0.4,"High")</f>
        <v>Medium</v>
      </c>
      <c r="J771" s="2">
        <f>Table1[[#This Row],[Original Price]]*(1-Table1[[#This Row],[Discount]])</f>
        <v>325.5</v>
      </c>
      <c r="K771">
        <f>VLOOKUP(B771,customers!$A$2:$D$101,2,0)</f>
        <v>18</v>
      </c>
      <c r="L771" t="str" cm="1">
        <f t="array" ref="L771">_xlfn.IFS(Table1[[#This Row],[Age]]&lt;=12,"Kids",Table1[[#This Row],[Age]]&lt;=19,"Teenage",Table1[[#This Row],[Age]]&lt;=29,"Young Adult",Table1[[#This Row],[Age]]&lt;=45,"Adult",Table1[[#This Row],[Age]]&gt;=46,"Senior")</f>
        <v>Teenage</v>
      </c>
      <c r="M771" t="str">
        <f>VLOOKUP(B771,customers!A$2:D$101,3,0)</f>
        <v>Sagar</v>
      </c>
      <c r="N771" t="str">
        <f>VLOOKUP(B771,customers!$A$2:$D$101,4,0)</f>
        <v>Madhya Pradesh</v>
      </c>
      <c r="O771" t="str">
        <f>VLOOKUP(C771,'products '!$A$2:$H$3072,2,0)</f>
        <v>Men</v>
      </c>
      <c r="P771" t="str">
        <f>VLOOKUP(C771,'products '!$A$2:$H$3072,3,0)</f>
        <v>Bottomwear</v>
      </c>
      <c r="Q771" t="str">
        <f>VLOOKUP(C771,'products '!$A$2:$H$3072,4,0)</f>
        <v>Trouser</v>
      </c>
      <c r="R771" t="str">
        <f>VLOOKUP(C771,'products '!$A$2:$H$3072,5,0)</f>
        <v>Cantabil</v>
      </c>
      <c r="S771">
        <f>VLOOKUP(C771,'products '!$A$2:$H$3072,6,0)</f>
        <v>34</v>
      </c>
      <c r="T771" t="str">
        <f>VLOOKUP(C771,'products '!$A$2:$H$3072,7,0)</f>
        <v>Black</v>
      </c>
      <c r="U771">
        <f>VLOOKUP(C771,'products '!$A$2:$H$3072,8,0)</f>
        <v>3</v>
      </c>
    </row>
    <row r="772" spans="1:21" x14ac:dyDescent="0.3">
      <c r="A772" t="s">
        <v>4189</v>
      </c>
      <c r="B772" t="s">
        <v>3340</v>
      </c>
      <c r="C772" t="s">
        <v>2857</v>
      </c>
      <c r="D772" s="1">
        <f t="shared" ca="1" si="12"/>
        <v>44270</v>
      </c>
      <c r="E772" s="1" t="str">
        <f ca="1">TEXT(Table1[[#This Row],[Date]],"mmm")</f>
        <v>Mar</v>
      </c>
      <c r="F772" s="1" t="str">
        <f ca="1">TEXT(Table1[[#This Row],[Date]],"yyyy")</f>
        <v>2021</v>
      </c>
      <c r="G772" s="2">
        <v>965</v>
      </c>
      <c r="H772" s="2">
        <v>0.3</v>
      </c>
      <c r="I772" s="2" t="str" cm="1">
        <f t="array" ref="I772">_xlfn.IFS(Table1[[#This Row],[Discount]]&lt;=0.2,"Low",Table1[[#This Row],[Discount]]&lt;=0.4,"Medium",Table1[[#This Row],[Discount]]&gt;0.4,"High")</f>
        <v>Medium</v>
      </c>
      <c r="J772" s="2">
        <f>Table1[[#This Row],[Original Price]]*(1-Table1[[#This Row],[Discount]])</f>
        <v>675.5</v>
      </c>
      <c r="K772">
        <f>VLOOKUP(B772,customers!$A$2:$D$101,2,0)</f>
        <v>19</v>
      </c>
      <c r="L772" t="str" cm="1">
        <f t="array" ref="L772">_xlfn.IFS(Table1[[#This Row],[Age]]&lt;=12,"Kids",Table1[[#This Row],[Age]]&lt;=19,"Teenage",Table1[[#This Row],[Age]]&lt;=29,"Young Adult",Table1[[#This Row],[Age]]&lt;=45,"Adult",Table1[[#This Row],[Age]]&gt;=46,"Senior")</f>
        <v>Teenage</v>
      </c>
      <c r="M772" t="str">
        <f>VLOOKUP(B772,customers!A$2:D$101,3,0)</f>
        <v>Sagar</v>
      </c>
      <c r="N772" t="str">
        <f>VLOOKUP(B772,customers!$A$2:$D$101,4,0)</f>
        <v>Madhya Pradesh</v>
      </c>
      <c r="O772" t="str">
        <f>VLOOKUP(C772,'products '!$A$2:$H$3072,2,0)</f>
        <v>Men</v>
      </c>
      <c r="P772" t="str">
        <f>VLOOKUP(C772,'products '!$A$2:$H$3072,3,0)</f>
        <v>Bottomwear</v>
      </c>
      <c r="Q772" t="str">
        <f>VLOOKUP(C772,'products '!$A$2:$H$3072,4,0)</f>
        <v>Trouser</v>
      </c>
      <c r="R772" t="str">
        <f>VLOOKUP(C772,'products '!$A$2:$H$3072,5,0)</f>
        <v>Cantabil</v>
      </c>
      <c r="S772">
        <f>VLOOKUP(C772,'products '!$A$2:$H$3072,6,0)</f>
        <v>34</v>
      </c>
      <c r="T772" t="str">
        <f>VLOOKUP(C772,'products '!$A$2:$H$3072,7,0)</f>
        <v>Black</v>
      </c>
      <c r="U772">
        <f>VLOOKUP(C772,'products '!$A$2:$H$3072,8,0)</f>
        <v>5</v>
      </c>
    </row>
    <row r="773" spans="1:21" x14ac:dyDescent="0.3">
      <c r="A773" t="s">
        <v>4190</v>
      </c>
      <c r="B773" t="s">
        <v>3341</v>
      </c>
      <c r="C773" t="s">
        <v>2858</v>
      </c>
      <c r="D773" s="1">
        <f t="shared" ca="1" si="12"/>
        <v>44775</v>
      </c>
      <c r="E773" s="1" t="str">
        <f ca="1">TEXT(Table1[[#This Row],[Date]],"mmm")</f>
        <v>Aug</v>
      </c>
      <c r="F773" s="1" t="str">
        <f ca="1">TEXT(Table1[[#This Row],[Date]],"yyyy")</f>
        <v>2022</v>
      </c>
      <c r="G773" s="2">
        <v>1158</v>
      </c>
      <c r="H773" s="2">
        <v>0.3</v>
      </c>
      <c r="I773" s="2" t="str" cm="1">
        <f t="array" ref="I773">_xlfn.IFS(Table1[[#This Row],[Discount]]&lt;=0.2,"Low",Table1[[#This Row],[Discount]]&lt;=0.4,"Medium",Table1[[#This Row],[Discount]]&gt;0.4,"High")</f>
        <v>Medium</v>
      </c>
      <c r="J773" s="2">
        <f>Table1[[#This Row],[Original Price]]*(1-Table1[[#This Row],[Discount]])</f>
        <v>810.59999999999991</v>
      </c>
      <c r="K773">
        <f>VLOOKUP(B773,customers!$A$2:$D$101,2,0)</f>
        <v>20</v>
      </c>
      <c r="L773" t="str" cm="1">
        <f t="array" ref="L773">_xlfn.IFS(Table1[[#This Row],[Age]]&lt;=12,"Kids",Table1[[#This Row],[Age]]&lt;=19,"Teenage",Table1[[#This Row],[Age]]&lt;=29,"Young Adult",Table1[[#This Row],[Age]]&lt;=45,"Adult",Table1[[#This Row],[Age]]&gt;=46,"Senior")</f>
        <v>Young Adult</v>
      </c>
      <c r="M773" t="str">
        <f>VLOOKUP(B773,customers!A$2:D$101,3,0)</f>
        <v>Sagar</v>
      </c>
      <c r="N773" t="str">
        <f>VLOOKUP(B773,customers!$A$2:$D$101,4,0)</f>
        <v>Madhya Pradesh</v>
      </c>
      <c r="O773" t="str">
        <f>VLOOKUP(C773,'products '!$A$2:$H$3072,2,0)</f>
        <v>Men</v>
      </c>
      <c r="P773" t="str">
        <f>VLOOKUP(C773,'products '!$A$2:$H$3072,3,0)</f>
        <v>Bottomwear</v>
      </c>
      <c r="Q773" t="str">
        <f>VLOOKUP(C773,'products '!$A$2:$H$3072,4,0)</f>
        <v>Trouser</v>
      </c>
      <c r="R773" t="str">
        <f>VLOOKUP(C773,'products '!$A$2:$H$3072,5,0)</f>
        <v>Cantabil</v>
      </c>
      <c r="S773">
        <f>VLOOKUP(C773,'products '!$A$2:$H$3072,6,0)</f>
        <v>34</v>
      </c>
      <c r="T773" t="str">
        <f>VLOOKUP(C773,'products '!$A$2:$H$3072,7,0)</f>
        <v>Black</v>
      </c>
      <c r="U773">
        <f>VLOOKUP(C773,'products '!$A$2:$H$3072,8,0)</f>
        <v>4</v>
      </c>
    </row>
    <row r="774" spans="1:21" x14ac:dyDescent="0.3">
      <c r="A774" t="s">
        <v>4191</v>
      </c>
      <c r="B774" t="s">
        <v>3342</v>
      </c>
      <c r="C774" t="s">
        <v>2859</v>
      </c>
      <c r="D774" s="1">
        <f t="shared" ca="1" si="12"/>
        <v>44823</v>
      </c>
      <c r="E774" s="1" t="str">
        <f ca="1">TEXT(Table1[[#This Row],[Date]],"mmm")</f>
        <v>Sep</v>
      </c>
      <c r="F774" s="1" t="str">
        <f ca="1">TEXT(Table1[[#This Row],[Date]],"yyyy")</f>
        <v>2022</v>
      </c>
      <c r="G774" s="2">
        <v>264</v>
      </c>
      <c r="H774" s="2">
        <v>0.3</v>
      </c>
      <c r="I774" s="2" t="str" cm="1">
        <f t="array" ref="I774">_xlfn.IFS(Table1[[#This Row],[Discount]]&lt;=0.2,"Low",Table1[[#This Row],[Discount]]&lt;=0.4,"Medium",Table1[[#This Row],[Discount]]&gt;0.4,"High")</f>
        <v>Medium</v>
      </c>
      <c r="J774" s="2">
        <f>Table1[[#This Row],[Original Price]]*(1-Table1[[#This Row],[Discount]])</f>
        <v>184.79999999999998</v>
      </c>
      <c r="K774">
        <f>VLOOKUP(B774,customers!$A$2:$D$101,2,0)</f>
        <v>21</v>
      </c>
      <c r="L774" t="str" cm="1">
        <f t="array" ref="L774">_xlfn.IFS(Table1[[#This Row],[Age]]&lt;=12,"Kids",Table1[[#This Row],[Age]]&lt;=19,"Teenage",Table1[[#This Row],[Age]]&lt;=29,"Young Adult",Table1[[#This Row],[Age]]&lt;=45,"Adult",Table1[[#This Row],[Age]]&gt;=46,"Senior")</f>
        <v>Young Adult</v>
      </c>
      <c r="M774" t="str">
        <f>VLOOKUP(B774,customers!A$2:D$101,3,0)</f>
        <v>Indore</v>
      </c>
      <c r="N774" t="str">
        <f>VLOOKUP(B774,customers!$A$2:$D$101,4,0)</f>
        <v>Madhya Pradesh</v>
      </c>
      <c r="O774" t="str">
        <f>VLOOKUP(C774,'products '!$A$2:$H$3072,2,0)</f>
        <v>Men</v>
      </c>
      <c r="P774" t="str">
        <f>VLOOKUP(C774,'products '!$A$2:$H$3072,3,0)</f>
        <v>Bottomwear</v>
      </c>
      <c r="Q774" t="str">
        <f>VLOOKUP(C774,'products '!$A$2:$H$3072,4,0)</f>
        <v>Trouser</v>
      </c>
      <c r="R774" t="str">
        <f>VLOOKUP(C774,'products '!$A$2:$H$3072,5,0)</f>
        <v>Cantabil</v>
      </c>
      <c r="S774">
        <f>VLOOKUP(C774,'products '!$A$2:$H$3072,6,0)</f>
        <v>34</v>
      </c>
      <c r="T774" t="str">
        <f>VLOOKUP(C774,'products '!$A$2:$H$3072,7,0)</f>
        <v>Black</v>
      </c>
      <c r="U774">
        <f>VLOOKUP(C774,'products '!$A$2:$H$3072,8,0)</f>
        <v>3</v>
      </c>
    </row>
    <row r="775" spans="1:21" x14ac:dyDescent="0.3">
      <c r="A775" t="s">
        <v>4192</v>
      </c>
      <c r="B775" t="s">
        <v>3343</v>
      </c>
      <c r="C775" t="s">
        <v>2860</v>
      </c>
      <c r="D775" s="1">
        <f t="shared" ca="1" si="12"/>
        <v>44735</v>
      </c>
      <c r="E775" s="1" t="str">
        <f ca="1">TEXT(Table1[[#This Row],[Date]],"mmm")</f>
        <v>Jun</v>
      </c>
      <c r="F775" s="1" t="str">
        <f ca="1">TEXT(Table1[[#This Row],[Date]],"yyyy")</f>
        <v>2022</v>
      </c>
      <c r="G775" s="2">
        <v>433</v>
      </c>
      <c r="H775" s="2">
        <v>0.3</v>
      </c>
      <c r="I775" s="2" t="str" cm="1">
        <f t="array" ref="I775">_xlfn.IFS(Table1[[#This Row],[Discount]]&lt;=0.2,"Low",Table1[[#This Row],[Discount]]&lt;=0.4,"Medium",Table1[[#This Row],[Discount]]&gt;0.4,"High")</f>
        <v>Medium</v>
      </c>
      <c r="J775" s="2">
        <f>Table1[[#This Row],[Original Price]]*(1-Table1[[#This Row],[Discount]])</f>
        <v>303.09999999999997</v>
      </c>
      <c r="K775">
        <f>VLOOKUP(B775,customers!$A$2:$D$101,2,0)</f>
        <v>22</v>
      </c>
      <c r="L775" t="str" cm="1">
        <f t="array" ref="L775">_xlfn.IFS(Table1[[#This Row],[Age]]&lt;=12,"Kids",Table1[[#This Row],[Age]]&lt;=19,"Teenage",Table1[[#This Row],[Age]]&lt;=29,"Young Adult",Table1[[#This Row],[Age]]&lt;=45,"Adult",Table1[[#This Row],[Age]]&gt;=46,"Senior")</f>
        <v>Young Adult</v>
      </c>
      <c r="M775" t="str">
        <f>VLOOKUP(B775,customers!A$2:D$101,3,0)</f>
        <v>Indore</v>
      </c>
      <c r="N775" t="str">
        <f>VLOOKUP(B775,customers!$A$2:$D$101,4,0)</f>
        <v>Madhya Pradesh</v>
      </c>
      <c r="O775" t="str">
        <f>VLOOKUP(C775,'products '!$A$2:$H$3072,2,0)</f>
        <v>Men</v>
      </c>
      <c r="P775" t="str">
        <f>VLOOKUP(C775,'products '!$A$2:$H$3072,3,0)</f>
        <v>Bottomwear</v>
      </c>
      <c r="Q775" t="str">
        <f>VLOOKUP(C775,'products '!$A$2:$H$3072,4,0)</f>
        <v>Trouser</v>
      </c>
      <c r="R775" t="str">
        <f>VLOOKUP(C775,'products '!$A$2:$H$3072,5,0)</f>
        <v>Cantabil</v>
      </c>
      <c r="S775">
        <f>VLOOKUP(C775,'products '!$A$2:$H$3072,6,0)</f>
        <v>34</v>
      </c>
      <c r="T775" t="str">
        <f>VLOOKUP(C775,'products '!$A$2:$H$3072,7,0)</f>
        <v>Black</v>
      </c>
      <c r="U775">
        <f>VLOOKUP(C775,'products '!$A$2:$H$3072,8,0)</f>
        <v>2</v>
      </c>
    </row>
    <row r="776" spans="1:21" x14ac:dyDescent="0.3">
      <c r="A776" t="s">
        <v>4193</v>
      </c>
      <c r="B776" t="s">
        <v>3344</v>
      </c>
      <c r="C776" t="s">
        <v>2861</v>
      </c>
      <c r="D776" s="1">
        <f t="shared" ca="1" si="12"/>
        <v>44652</v>
      </c>
      <c r="E776" s="1" t="str">
        <f ca="1">TEXT(Table1[[#This Row],[Date]],"mmm")</f>
        <v>Apr</v>
      </c>
      <c r="F776" s="1" t="str">
        <f ca="1">TEXT(Table1[[#This Row],[Date]],"yyyy")</f>
        <v>2022</v>
      </c>
      <c r="G776" s="2">
        <v>562</v>
      </c>
      <c r="H776" s="2">
        <v>0.3</v>
      </c>
      <c r="I776" s="2" t="str" cm="1">
        <f t="array" ref="I776">_xlfn.IFS(Table1[[#This Row],[Discount]]&lt;=0.2,"Low",Table1[[#This Row],[Discount]]&lt;=0.4,"Medium",Table1[[#This Row],[Discount]]&gt;0.4,"High")</f>
        <v>Medium</v>
      </c>
      <c r="J776" s="2">
        <f>Table1[[#This Row],[Original Price]]*(1-Table1[[#This Row],[Discount]])</f>
        <v>393.4</v>
      </c>
      <c r="K776">
        <f>VLOOKUP(B776,customers!$A$2:$D$101,2,0)</f>
        <v>16</v>
      </c>
      <c r="L776" t="str" cm="1">
        <f t="array" ref="L776">_xlfn.IFS(Table1[[#This Row],[Age]]&lt;=12,"Kids",Table1[[#This Row],[Age]]&lt;=19,"Teenage",Table1[[#This Row],[Age]]&lt;=29,"Young Adult",Table1[[#This Row],[Age]]&lt;=45,"Adult",Table1[[#This Row],[Age]]&gt;=46,"Senior")</f>
        <v>Teenage</v>
      </c>
      <c r="M776" t="str">
        <f>VLOOKUP(B776,customers!A$2:D$101,3,0)</f>
        <v>Kanpur</v>
      </c>
      <c r="N776" t="str">
        <f>VLOOKUP(B776,customers!$A$2:$D$101,4,0)</f>
        <v>Uttar Pradesh</v>
      </c>
      <c r="O776" t="str">
        <f>VLOOKUP(C776,'products '!$A$2:$H$3072,2,0)</f>
        <v>Men</v>
      </c>
      <c r="P776" t="str">
        <f>VLOOKUP(C776,'products '!$A$2:$H$3072,3,0)</f>
        <v>Bottomwear</v>
      </c>
      <c r="Q776" t="str">
        <f>VLOOKUP(C776,'products '!$A$2:$H$3072,4,0)</f>
        <v>Trouser</v>
      </c>
      <c r="R776" t="str">
        <f>VLOOKUP(C776,'products '!$A$2:$H$3072,5,0)</f>
        <v>Allen Solly</v>
      </c>
      <c r="S776">
        <f>VLOOKUP(C776,'products '!$A$2:$H$3072,6,0)</f>
        <v>34</v>
      </c>
      <c r="T776" t="str">
        <f>VLOOKUP(C776,'products '!$A$2:$H$3072,7,0)</f>
        <v>Sea Green</v>
      </c>
      <c r="U776">
        <f>VLOOKUP(C776,'products '!$A$2:$H$3072,8,0)</f>
        <v>4</v>
      </c>
    </row>
    <row r="777" spans="1:21" x14ac:dyDescent="0.3">
      <c r="A777" t="s">
        <v>4194</v>
      </c>
      <c r="B777" t="s">
        <v>3345</v>
      </c>
      <c r="C777" t="s">
        <v>2862</v>
      </c>
      <c r="D777" s="1">
        <f t="shared" ca="1" si="12"/>
        <v>44228</v>
      </c>
      <c r="E777" s="1" t="str">
        <f ca="1">TEXT(Table1[[#This Row],[Date]],"mmm")</f>
        <v>Feb</v>
      </c>
      <c r="F777" s="1" t="str">
        <f ca="1">TEXT(Table1[[#This Row],[Date]],"yyyy")</f>
        <v>2021</v>
      </c>
      <c r="G777" s="2">
        <v>423</v>
      </c>
      <c r="H777" s="2">
        <v>0.3</v>
      </c>
      <c r="I777" s="2" t="str" cm="1">
        <f t="array" ref="I777">_xlfn.IFS(Table1[[#This Row],[Discount]]&lt;=0.2,"Low",Table1[[#This Row],[Discount]]&lt;=0.4,"Medium",Table1[[#This Row],[Discount]]&gt;0.4,"High")</f>
        <v>Medium</v>
      </c>
      <c r="J777" s="2">
        <f>Table1[[#This Row],[Original Price]]*(1-Table1[[#This Row],[Discount]])</f>
        <v>296.09999999999997</v>
      </c>
      <c r="K777">
        <f>VLOOKUP(B777,customers!$A$2:$D$101,2,0)</f>
        <v>17</v>
      </c>
      <c r="L777" t="str" cm="1">
        <f t="array" ref="L777">_xlfn.IFS(Table1[[#This Row],[Age]]&lt;=12,"Kids",Table1[[#This Row],[Age]]&lt;=19,"Teenage",Table1[[#This Row],[Age]]&lt;=29,"Young Adult",Table1[[#This Row],[Age]]&lt;=45,"Adult",Table1[[#This Row],[Age]]&gt;=46,"Senior")</f>
        <v>Teenage</v>
      </c>
      <c r="M777" t="str">
        <f>VLOOKUP(B777,customers!A$2:D$101,3,0)</f>
        <v>Kanpur</v>
      </c>
      <c r="N777" t="str">
        <f>VLOOKUP(B777,customers!$A$2:$D$101,4,0)</f>
        <v>Uttar Pradesh</v>
      </c>
      <c r="O777" t="str">
        <f>VLOOKUP(C777,'products '!$A$2:$H$3072,2,0)</f>
        <v>Men</v>
      </c>
      <c r="P777" t="str">
        <f>VLOOKUP(C777,'products '!$A$2:$H$3072,3,0)</f>
        <v>Bottomwear</v>
      </c>
      <c r="Q777" t="str">
        <f>VLOOKUP(C777,'products '!$A$2:$H$3072,4,0)</f>
        <v>Trouser</v>
      </c>
      <c r="R777" t="str">
        <f>VLOOKUP(C777,'products '!$A$2:$H$3072,5,0)</f>
        <v>Allen Solly</v>
      </c>
      <c r="S777">
        <f>VLOOKUP(C777,'products '!$A$2:$H$3072,6,0)</f>
        <v>34</v>
      </c>
      <c r="T777" t="str">
        <f>VLOOKUP(C777,'products '!$A$2:$H$3072,7,0)</f>
        <v>Sea Green</v>
      </c>
      <c r="U777">
        <f>VLOOKUP(C777,'products '!$A$2:$H$3072,8,0)</f>
        <v>4</v>
      </c>
    </row>
    <row r="778" spans="1:21" x14ac:dyDescent="0.3">
      <c r="A778" t="s">
        <v>4195</v>
      </c>
      <c r="B778" t="s">
        <v>3346</v>
      </c>
      <c r="C778" t="s">
        <v>2863</v>
      </c>
      <c r="D778" s="1">
        <f t="shared" ca="1" si="12"/>
        <v>44717</v>
      </c>
      <c r="E778" s="1" t="str">
        <f ca="1">TEXT(Table1[[#This Row],[Date]],"mmm")</f>
        <v>Jun</v>
      </c>
      <c r="F778" s="1" t="str">
        <f ca="1">TEXT(Table1[[#This Row],[Date]],"yyyy")</f>
        <v>2022</v>
      </c>
      <c r="G778" s="2">
        <v>621</v>
      </c>
      <c r="H778" s="2">
        <v>0.3</v>
      </c>
      <c r="I778" s="2" t="str" cm="1">
        <f t="array" ref="I778">_xlfn.IFS(Table1[[#This Row],[Discount]]&lt;=0.2,"Low",Table1[[#This Row],[Discount]]&lt;=0.4,"Medium",Table1[[#This Row],[Discount]]&gt;0.4,"High")</f>
        <v>Medium</v>
      </c>
      <c r="J778" s="2">
        <f>Table1[[#This Row],[Original Price]]*(1-Table1[[#This Row],[Discount]])</f>
        <v>434.7</v>
      </c>
      <c r="K778">
        <f>VLOOKUP(B778,customers!$A$2:$D$101,2,0)</f>
        <v>18</v>
      </c>
      <c r="L778" t="str" cm="1">
        <f t="array" ref="L778">_xlfn.IFS(Table1[[#This Row],[Age]]&lt;=12,"Kids",Table1[[#This Row],[Age]]&lt;=19,"Teenage",Table1[[#This Row],[Age]]&lt;=29,"Young Adult",Table1[[#This Row],[Age]]&lt;=45,"Adult",Table1[[#This Row],[Age]]&gt;=46,"Senior")</f>
        <v>Teenage</v>
      </c>
      <c r="M778" t="str">
        <f>VLOOKUP(B778,customers!A$2:D$101,3,0)</f>
        <v>Kanpur</v>
      </c>
      <c r="N778" t="str">
        <f>VLOOKUP(B778,customers!$A$2:$D$101,4,0)</f>
        <v>Uttar Pradesh</v>
      </c>
      <c r="O778" t="str">
        <f>VLOOKUP(C778,'products '!$A$2:$H$3072,2,0)</f>
        <v>Men</v>
      </c>
      <c r="P778" t="str">
        <f>VLOOKUP(C778,'products '!$A$2:$H$3072,3,0)</f>
        <v>Bottomwear</v>
      </c>
      <c r="Q778" t="str">
        <f>VLOOKUP(C778,'products '!$A$2:$H$3072,4,0)</f>
        <v>Trouser</v>
      </c>
      <c r="R778" t="str">
        <f>VLOOKUP(C778,'products '!$A$2:$H$3072,5,0)</f>
        <v>Allen Solly</v>
      </c>
      <c r="S778">
        <f>VLOOKUP(C778,'products '!$A$2:$H$3072,6,0)</f>
        <v>36</v>
      </c>
      <c r="T778" t="str">
        <f>VLOOKUP(C778,'products '!$A$2:$H$3072,7,0)</f>
        <v>Sea Green</v>
      </c>
      <c r="U778">
        <f>VLOOKUP(C778,'products '!$A$2:$H$3072,8,0)</f>
        <v>4</v>
      </c>
    </row>
    <row r="779" spans="1:21" x14ac:dyDescent="0.3">
      <c r="A779" t="s">
        <v>4196</v>
      </c>
      <c r="B779" t="s">
        <v>3347</v>
      </c>
      <c r="C779" t="s">
        <v>2864</v>
      </c>
      <c r="D779" s="1">
        <f t="shared" ca="1" si="12"/>
        <v>44448</v>
      </c>
      <c r="E779" s="1" t="str">
        <f ca="1">TEXT(Table1[[#This Row],[Date]],"mmm")</f>
        <v>Sep</v>
      </c>
      <c r="F779" s="1" t="str">
        <f ca="1">TEXT(Table1[[#This Row],[Date]],"yyyy")</f>
        <v>2021</v>
      </c>
      <c r="G779" s="2">
        <v>333</v>
      </c>
      <c r="H779" s="2">
        <v>0.3</v>
      </c>
      <c r="I779" s="2" t="str" cm="1">
        <f t="array" ref="I779">_xlfn.IFS(Table1[[#This Row],[Discount]]&lt;=0.2,"Low",Table1[[#This Row],[Discount]]&lt;=0.4,"Medium",Table1[[#This Row],[Discount]]&gt;0.4,"High")</f>
        <v>Medium</v>
      </c>
      <c r="J779" s="2">
        <f>Table1[[#This Row],[Original Price]]*(1-Table1[[#This Row],[Discount]])</f>
        <v>233.1</v>
      </c>
      <c r="K779">
        <f>VLOOKUP(B779,customers!$A$2:$D$101,2,0)</f>
        <v>19</v>
      </c>
      <c r="L779" t="str" cm="1">
        <f t="array" ref="L779">_xlfn.IFS(Table1[[#This Row],[Age]]&lt;=12,"Kids",Table1[[#This Row],[Age]]&lt;=19,"Teenage",Table1[[#This Row],[Age]]&lt;=29,"Young Adult",Table1[[#This Row],[Age]]&lt;=45,"Adult",Table1[[#This Row],[Age]]&gt;=46,"Senior")</f>
        <v>Teenage</v>
      </c>
      <c r="M779" t="str">
        <f>VLOOKUP(B779,customers!A$2:D$101,3,0)</f>
        <v>Kanpur</v>
      </c>
      <c r="N779" t="str">
        <f>VLOOKUP(B779,customers!$A$2:$D$101,4,0)</f>
        <v>Uttar Pradesh</v>
      </c>
      <c r="O779" t="str">
        <f>VLOOKUP(C779,'products '!$A$2:$H$3072,2,0)</f>
        <v>Men</v>
      </c>
      <c r="P779" t="str">
        <f>VLOOKUP(C779,'products '!$A$2:$H$3072,3,0)</f>
        <v>Bottomwear</v>
      </c>
      <c r="Q779" t="str">
        <f>VLOOKUP(C779,'products '!$A$2:$H$3072,4,0)</f>
        <v>Trouser</v>
      </c>
      <c r="R779" t="str">
        <f>VLOOKUP(C779,'products '!$A$2:$H$3072,5,0)</f>
        <v>Allen Solly</v>
      </c>
      <c r="S779">
        <f>VLOOKUP(C779,'products '!$A$2:$H$3072,6,0)</f>
        <v>36</v>
      </c>
      <c r="T779" t="str">
        <f>VLOOKUP(C779,'products '!$A$2:$H$3072,7,0)</f>
        <v>Sea Green</v>
      </c>
      <c r="U779">
        <f>VLOOKUP(C779,'products '!$A$2:$H$3072,8,0)</f>
        <v>5</v>
      </c>
    </row>
    <row r="780" spans="1:21" x14ac:dyDescent="0.3">
      <c r="A780" t="s">
        <v>4197</v>
      </c>
      <c r="B780" t="s">
        <v>3348</v>
      </c>
      <c r="C780" t="s">
        <v>2865</v>
      </c>
      <c r="D780" s="1">
        <f t="shared" ca="1" si="12"/>
        <v>44678</v>
      </c>
      <c r="E780" s="1" t="str">
        <f ca="1">TEXT(Table1[[#This Row],[Date]],"mmm")</f>
        <v>Apr</v>
      </c>
      <c r="F780" s="1" t="str">
        <f ca="1">TEXT(Table1[[#This Row],[Date]],"yyyy")</f>
        <v>2022</v>
      </c>
      <c r="G780" s="2">
        <v>236</v>
      </c>
      <c r="H780" s="2">
        <v>0.3</v>
      </c>
      <c r="I780" s="2" t="str" cm="1">
        <f t="array" ref="I780">_xlfn.IFS(Table1[[#This Row],[Discount]]&lt;=0.2,"Low",Table1[[#This Row],[Discount]]&lt;=0.4,"Medium",Table1[[#This Row],[Discount]]&gt;0.4,"High")</f>
        <v>Medium</v>
      </c>
      <c r="J780" s="2">
        <f>Table1[[#This Row],[Original Price]]*(1-Table1[[#This Row],[Discount]])</f>
        <v>165.2</v>
      </c>
      <c r="K780">
        <f>VLOOKUP(B780,customers!$A$2:$D$101,2,0)</f>
        <v>20</v>
      </c>
      <c r="L780" t="str" cm="1">
        <f t="array" ref="L780">_xlfn.IFS(Table1[[#This Row],[Age]]&lt;=12,"Kids",Table1[[#This Row],[Age]]&lt;=19,"Teenage",Table1[[#This Row],[Age]]&lt;=29,"Young Adult",Table1[[#This Row],[Age]]&lt;=45,"Adult",Table1[[#This Row],[Age]]&gt;=46,"Senior")</f>
        <v>Young Adult</v>
      </c>
      <c r="M780" t="str">
        <f>VLOOKUP(B780,customers!A$2:D$101,3,0)</f>
        <v>Aligarh</v>
      </c>
      <c r="N780" t="str">
        <f>VLOOKUP(B780,customers!$A$2:$D$101,4,0)</f>
        <v>Uttar Pradesh</v>
      </c>
      <c r="O780" t="str">
        <f>VLOOKUP(C780,'products '!$A$2:$H$3072,2,0)</f>
        <v>Men</v>
      </c>
      <c r="P780" t="str">
        <f>VLOOKUP(C780,'products '!$A$2:$H$3072,3,0)</f>
        <v>Bottomwear</v>
      </c>
      <c r="Q780" t="str">
        <f>VLOOKUP(C780,'products '!$A$2:$H$3072,4,0)</f>
        <v>Trouser</v>
      </c>
      <c r="R780" t="str">
        <f>VLOOKUP(C780,'products '!$A$2:$H$3072,5,0)</f>
        <v>Allen Solly</v>
      </c>
      <c r="S780">
        <f>VLOOKUP(C780,'products '!$A$2:$H$3072,6,0)</f>
        <v>36</v>
      </c>
      <c r="T780" t="str">
        <f>VLOOKUP(C780,'products '!$A$2:$H$3072,7,0)</f>
        <v>Sea Green</v>
      </c>
      <c r="U780">
        <f>VLOOKUP(C780,'products '!$A$2:$H$3072,8,0)</f>
        <v>3</v>
      </c>
    </row>
    <row r="781" spans="1:21" x14ac:dyDescent="0.3">
      <c r="A781" t="s">
        <v>4198</v>
      </c>
      <c r="B781" t="s">
        <v>3349</v>
      </c>
      <c r="C781" t="s">
        <v>2866</v>
      </c>
      <c r="D781" s="1">
        <f t="shared" ca="1" si="12"/>
        <v>44316</v>
      </c>
      <c r="E781" s="1" t="str">
        <f ca="1">TEXT(Table1[[#This Row],[Date]],"mmm")</f>
        <v>Apr</v>
      </c>
      <c r="F781" s="1" t="str">
        <f ca="1">TEXT(Table1[[#This Row],[Date]],"yyyy")</f>
        <v>2021</v>
      </c>
      <c r="G781" s="2">
        <v>456</v>
      </c>
      <c r="H781" s="2">
        <v>0.3</v>
      </c>
      <c r="I781" s="2" t="str" cm="1">
        <f t="array" ref="I781">_xlfn.IFS(Table1[[#This Row],[Discount]]&lt;=0.2,"Low",Table1[[#This Row],[Discount]]&lt;=0.4,"Medium",Table1[[#This Row],[Discount]]&gt;0.4,"High")</f>
        <v>Medium</v>
      </c>
      <c r="J781" s="2">
        <f>Table1[[#This Row],[Original Price]]*(1-Table1[[#This Row],[Discount]])</f>
        <v>319.2</v>
      </c>
      <c r="K781">
        <f>VLOOKUP(B781,customers!$A$2:$D$101,2,0)</f>
        <v>21</v>
      </c>
      <c r="L781" t="str" cm="1">
        <f t="array" ref="L781">_xlfn.IFS(Table1[[#This Row],[Age]]&lt;=12,"Kids",Table1[[#This Row],[Age]]&lt;=19,"Teenage",Table1[[#This Row],[Age]]&lt;=29,"Young Adult",Table1[[#This Row],[Age]]&lt;=45,"Adult",Table1[[#This Row],[Age]]&gt;=46,"Senior")</f>
        <v>Young Adult</v>
      </c>
      <c r="M781" t="str">
        <f>VLOOKUP(B781,customers!A$2:D$101,3,0)</f>
        <v>Aligarh</v>
      </c>
      <c r="N781" t="str">
        <f>VLOOKUP(B781,customers!$A$2:$D$101,4,0)</f>
        <v>Uttar Pradesh</v>
      </c>
      <c r="O781" t="str">
        <f>VLOOKUP(C781,'products '!$A$2:$H$3072,2,0)</f>
        <v>Men</v>
      </c>
      <c r="P781" t="str">
        <f>VLOOKUP(C781,'products '!$A$2:$H$3072,3,0)</f>
        <v>Bottomwear</v>
      </c>
      <c r="Q781" t="str">
        <f>VLOOKUP(C781,'products '!$A$2:$H$3072,4,0)</f>
        <v>Trouser</v>
      </c>
      <c r="R781" t="str">
        <f>VLOOKUP(C781,'products '!$A$2:$H$3072,5,0)</f>
        <v>Allen Solly</v>
      </c>
      <c r="S781">
        <f>VLOOKUP(C781,'products '!$A$2:$H$3072,6,0)</f>
        <v>36</v>
      </c>
      <c r="T781" t="str">
        <f>VLOOKUP(C781,'products '!$A$2:$H$3072,7,0)</f>
        <v>Pink</v>
      </c>
      <c r="U781">
        <f>VLOOKUP(C781,'products '!$A$2:$H$3072,8,0)</f>
        <v>4</v>
      </c>
    </row>
    <row r="782" spans="1:21" x14ac:dyDescent="0.3">
      <c r="A782" t="s">
        <v>4199</v>
      </c>
      <c r="B782" t="s">
        <v>3350</v>
      </c>
      <c r="C782" t="s">
        <v>2867</v>
      </c>
      <c r="D782" s="1">
        <f t="shared" ca="1" si="12"/>
        <v>44548</v>
      </c>
      <c r="E782" s="1" t="str">
        <f ca="1">TEXT(Table1[[#This Row],[Date]],"mmm")</f>
        <v>Dec</v>
      </c>
      <c r="F782" s="1" t="str">
        <f ca="1">TEXT(Table1[[#This Row],[Date]],"yyyy")</f>
        <v>2021</v>
      </c>
      <c r="G782" s="2">
        <v>963</v>
      </c>
      <c r="H782" s="2">
        <v>0.3</v>
      </c>
      <c r="I782" s="2" t="str" cm="1">
        <f t="array" ref="I782">_xlfn.IFS(Table1[[#This Row],[Discount]]&lt;=0.2,"Low",Table1[[#This Row],[Discount]]&lt;=0.4,"Medium",Table1[[#This Row],[Discount]]&gt;0.4,"High")</f>
        <v>Medium</v>
      </c>
      <c r="J782" s="2">
        <f>Table1[[#This Row],[Original Price]]*(1-Table1[[#This Row],[Discount]])</f>
        <v>674.09999999999991</v>
      </c>
      <c r="K782">
        <f>VLOOKUP(B782,customers!$A$2:$D$101,2,0)</f>
        <v>22</v>
      </c>
      <c r="L782" t="str" cm="1">
        <f t="array" ref="L782">_xlfn.IFS(Table1[[#This Row],[Age]]&lt;=12,"Kids",Table1[[#This Row],[Age]]&lt;=19,"Teenage",Table1[[#This Row],[Age]]&lt;=29,"Young Adult",Table1[[#This Row],[Age]]&lt;=45,"Adult",Table1[[#This Row],[Age]]&gt;=46,"Senior")</f>
        <v>Young Adult</v>
      </c>
      <c r="M782" t="str">
        <f>VLOOKUP(B782,customers!A$2:D$101,3,0)</f>
        <v>Aligarh</v>
      </c>
      <c r="N782" t="str">
        <f>VLOOKUP(B782,customers!$A$2:$D$101,4,0)</f>
        <v>Uttar Pradesh</v>
      </c>
      <c r="O782" t="str">
        <f>VLOOKUP(C782,'products '!$A$2:$H$3072,2,0)</f>
        <v>Men</v>
      </c>
      <c r="P782" t="str">
        <f>VLOOKUP(C782,'products '!$A$2:$H$3072,3,0)</f>
        <v>Bottomwear</v>
      </c>
      <c r="Q782" t="str">
        <f>VLOOKUP(C782,'products '!$A$2:$H$3072,4,0)</f>
        <v>Shorts</v>
      </c>
      <c r="R782" t="str">
        <f>VLOOKUP(C782,'products '!$A$2:$H$3072,5,0)</f>
        <v>Puma</v>
      </c>
      <c r="S782">
        <f>VLOOKUP(C782,'products '!$A$2:$H$3072,6,0)</f>
        <v>36</v>
      </c>
      <c r="T782" t="str">
        <f>VLOOKUP(C782,'products '!$A$2:$H$3072,7,0)</f>
        <v>Pink</v>
      </c>
      <c r="U782">
        <f>VLOOKUP(C782,'products '!$A$2:$H$3072,8,0)</f>
        <v>4</v>
      </c>
    </row>
    <row r="783" spans="1:21" x14ac:dyDescent="0.3">
      <c r="A783" t="s">
        <v>4200</v>
      </c>
      <c r="B783" t="s">
        <v>3351</v>
      </c>
      <c r="C783" t="s">
        <v>2868</v>
      </c>
      <c r="D783" s="1">
        <f t="shared" ca="1" si="12"/>
        <v>44311</v>
      </c>
      <c r="E783" s="1" t="str">
        <f ca="1">TEXT(Table1[[#This Row],[Date]],"mmm")</f>
        <v>Apr</v>
      </c>
      <c r="F783" s="1" t="str">
        <f ca="1">TEXT(Table1[[#This Row],[Date]],"yyyy")</f>
        <v>2021</v>
      </c>
      <c r="G783" s="2">
        <v>234</v>
      </c>
      <c r="H783" s="2">
        <v>0.3</v>
      </c>
      <c r="I783" s="2" t="str" cm="1">
        <f t="array" ref="I783">_xlfn.IFS(Table1[[#This Row],[Discount]]&lt;=0.2,"Low",Table1[[#This Row],[Discount]]&lt;=0.4,"Medium",Table1[[#This Row],[Discount]]&gt;0.4,"High")</f>
        <v>Medium</v>
      </c>
      <c r="J783" s="2">
        <f>Table1[[#This Row],[Original Price]]*(1-Table1[[#This Row],[Discount]])</f>
        <v>163.79999999999998</v>
      </c>
      <c r="K783">
        <f>VLOOKUP(B783,customers!$A$2:$D$101,2,0)</f>
        <v>23</v>
      </c>
      <c r="L783" t="str" cm="1">
        <f t="array" ref="L783">_xlfn.IFS(Table1[[#This Row],[Age]]&lt;=12,"Kids",Table1[[#This Row],[Age]]&lt;=19,"Teenage",Table1[[#This Row],[Age]]&lt;=29,"Young Adult",Table1[[#This Row],[Age]]&lt;=45,"Adult",Table1[[#This Row],[Age]]&gt;=46,"Senior")</f>
        <v>Young Adult</v>
      </c>
      <c r="M783" t="str">
        <f>VLOOKUP(B783,customers!A$2:D$101,3,0)</f>
        <v>Aligarh</v>
      </c>
      <c r="N783" t="str">
        <f>VLOOKUP(B783,customers!$A$2:$D$101,4,0)</f>
        <v>Uttar Pradesh</v>
      </c>
      <c r="O783" t="str">
        <f>VLOOKUP(C783,'products '!$A$2:$H$3072,2,0)</f>
        <v>Men</v>
      </c>
      <c r="P783" t="str">
        <f>VLOOKUP(C783,'products '!$A$2:$H$3072,3,0)</f>
        <v>Bottomwear</v>
      </c>
      <c r="Q783" t="str">
        <f>VLOOKUP(C783,'products '!$A$2:$H$3072,4,0)</f>
        <v>Shorts</v>
      </c>
      <c r="R783" t="str">
        <f>VLOOKUP(C783,'products '!$A$2:$H$3072,5,0)</f>
        <v>Puma</v>
      </c>
      <c r="S783">
        <f>VLOOKUP(C783,'products '!$A$2:$H$3072,6,0)</f>
        <v>36</v>
      </c>
      <c r="T783" t="str">
        <f>VLOOKUP(C783,'products '!$A$2:$H$3072,7,0)</f>
        <v>Pink</v>
      </c>
      <c r="U783">
        <f>VLOOKUP(C783,'products '!$A$2:$H$3072,8,0)</f>
        <v>4</v>
      </c>
    </row>
    <row r="784" spans="1:21" x14ac:dyDescent="0.3">
      <c r="A784" t="s">
        <v>4201</v>
      </c>
      <c r="B784" t="s">
        <v>3352</v>
      </c>
      <c r="C784" t="s">
        <v>2869</v>
      </c>
      <c r="D784" s="1">
        <f t="shared" ca="1" si="12"/>
        <v>44420</v>
      </c>
      <c r="E784" s="1" t="str">
        <f ca="1">TEXT(Table1[[#This Row],[Date]],"mmm")</f>
        <v>Aug</v>
      </c>
      <c r="F784" s="1" t="str">
        <f ca="1">TEXT(Table1[[#This Row],[Date]],"yyyy")</f>
        <v>2021</v>
      </c>
      <c r="G784" s="2">
        <v>456</v>
      </c>
      <c r="H784" s="2">
        <v>0.3</v>
      </c>
      <c r="I784" s="2" t="str" cm="1">
        <f t="array" ref="I784">_xlfn.IFS(Table1[[#This Row],[Discount]]&lt;=0.2,"Low",Table1[[#This Row],[Discount]]&lt;=0.4,"Medium",Table1[[#This Row],[Discount]]&gt;0.4,"High")</f>
        <v>Medium</v>
      </c>
      <c r="J784" s="2">
        <f>Table1[[#This Row],[Original Price]]*(1-Table1[[#This Row],[Discount]])</f>
        <v>319.2</v>
      </c>
      <c r="K784">
        <f>VLOOKUP(B784,customers!$A$2:$D$101,2,0)</f>
        <v>18</v>
      </c>
      <c r="L784" t="str" cm="1">
        <f t="array" ref="L784">_xlfn.IFS(Table1[[#This Row],[Age]]&lt;=12,"Kids",Table1[[#This Row],[Age]]&lt;=19,"Teenage",Table1[[#This Row],[Age]]&lt;=29,"Young Adult",Table1[[#This Row],[Age]]&lt;=45,"Adult",Table1[[#This Row],[Age]]&gt;=46,"Senior")</f>
        <v>Teenage</v>
      </c>
      <c r="M784" t="str">
        <f>VLOOKUP(B784,customers!A$2:D$101,3,0)</f>
        <v>Prayagraj</v>
      </c>
      <c r="N784" t="str">
        <f>VLOOKUP(B784,customers!$A$2:$D$101,4,0)</f>
        <v>Uttar Pradesh</v>
      </c>
      <c r="O784" t="str">
        <f>VLOOKUP(C784,'products '!$A$2:$H$3072,2,0)</f>
        <v>Men</v>
      </c>
      <c r="P784" t="str">
        <f>VLOOKUP(C784,'products '!$A$2:$H$3072,3,0)</f>
        <v>Bottomwear</v>
      </c>
      <c r="Q784" t="str">
        <f>VLOOKUP(C784,'products '!$A$2:$H$3072,4,0)</f>
        <v>Shorts</v>
      </c>
      <c r="R784" t="str">
        <f>VLOOKUP(C784,'products '!$A$2:$H$3072,5,0)</f>
        <v>Puma</v>
      </c>
      <c r="S784">
        <f>VLOOKUP(C784,'products '!$A$2:$H$3072,6,0)</f>
        <v>36</v>
      </c>
      <c r="T784" t="str">
        <f>VLOOKUP(C784,'products '!$A$2:$H$3072,7,0)</f>
        <v>Pink</v>
      </c>
      <c r="U784">
        <f>VLOOKUP(C784,'products '!$A$2:$H$3072,8,0)</f>
        <v>5</v>
      </c>
    </row>
    <row r="785" spans="1:21" x14ac:dyDescent="0.3">
      <c r="A785" t="s">
        <v>4202</v>
      </c>
      <c r="B785" t="s">
        <v>3353</v>
      </c>
      <c r="C785" t="s">
        <v>2870</v>
      </c>
      <c r="D785" s="1">
        <f t="shared" ca="1" si="12"/>
        <v>44740</v>
      </c>
      <c r="E785" s="1" t="str">
        <f ca="1">TEXT(Table1[[#This Row],[Date]],"mmm")</f>
        <v>Jun</v>
      </c>
      <c r="F785" s="1" t="str">
        <f ca="1">TEXT(Table1[[#This Row],[Date]],"yyyy")</f>
        <v>2022</v>
      </c>
      <c r="G785" s="2">
        <v>564</v>
      </c>
      <c r="H785" s="2">
        <v>0.3</v>
      </c>
      <c r="I785" s="2" t="str" cm="1">
        <f t="array" ref="I785">_xlfn.IFS(Table1[[#This Row],[Discount]]&lt;=0.2,"Low",Table1[[#This Row],[Discount]]&lt;=0.4,"Medium",Table1[[#This Row],[Discount]]&gt;0.4,"High")</f>
        <v>Medium</v>
      </c>
      <c r="J785" s="2">
        <f>Table1[[#This Row],[Original Price]]*(1-Table1[[#This Row],[Discount]])</f>
        <v>394.79999999999995</v>
      </c>
      <c r="K785">
        <f>VLOOKUP(B785,customers!$A$2:$D$101,2,0)</f>
        <v>18</v>
      </c>
      <c r="L785" t="str" cm="1">
        <f t="array" ref="L785">_xlfn.IFS(Table1[[#This Row],[Age]]&lt;=12,"Kids",Table1[[#This Row],[Age]]&lt;=19,"Teenage",Table1[[#This Row],[Age]]&lt;=29,"Young Adult",Table1[[#This Row],[Age]]&lt;=45,"Adult",Table1[[#This Row],[Age]]&gt;=46,"Senior")</f>
        <v>Teenage</v>
      </c>
      <c r="M785" t="str">
        <f>VLOOKUP(B785,customers!A$2:D$101,3,0)</f>
        <v>Prayagraj</v>
      </c>
      <c r="N785" t="str">
        <f>VLOOKUP(B785,customers!$A$2:$D$101,4,0)</f>
        <v>Uttar Pradesh</v>
      </c>
      <c r="O785" t="str">
        <f>VLOOKUP(C785,'products '!$A$2:$H$3072,2,0)</f>
        <v>Men</v>
      </c>
      <c r="P785" t="str">
        <f>VLOOKUP(C785,'products '!$A$2:$H$3072,3,0)</f>
        <v>Bottomwear</v>
      </c>
      <c r="Q785" t="str">
        <f>VLOOKUP(C785,'products '!$A$2:$H$3072,4,0)</f>
        <v>Shorts</v>
      </c>
      <c r="R785" t="str">
        <f>VLOOKUP(C785,'products '!$A$2:$H$3072,5,0)</f>
        <v>Puma</v>
      </c>
      <c r="S785">
        <f>VLOOKUP(C785,'products '!$A$2:$H$3072,6,0)</f>
        <v>36</v>
      </c>
      <c r="T785" t="str">
        <f>VLOOKUP(C785,'products '!$A$2:$H$3072,7,0)</f>
        <v>Pink</v>
      </c>
      <c r="U785">
        <f>VLOOKUP(C785,'products '!$A$2:$H$3072,8,0)</f>
        <v>3</v>
      </c>
    </row>
    <row r="786" spans="1:21" x14ac:dyDescent="0.3">
      <c r="A786" t="s">
        <v>4203</v>
      </c>
      <c r="B786" t="s">
        <v>3354</v>
      </c>
      <c r="C786" t="s">
        <v>2871</v>
      </c>
      <c r="D786" s="1">
        <f t="shared" ca="1" si="12"/>
        <v>44611</v>
      </c>
      <c r="E786" s="1" t="str">
        <f ca="1">TEXT(Table1[[#This Row],[Date]],"mmm")</f>
        <v>Feb</v>
      </c>
      <c r="F786" s="1" t="str">
        <f ca="1">TEXT(Table1[[#This Row],[Date]],"yyyy")</f>
        <v>2022</v>
      </c>
      <c r="G786" s="2">
        <v>634</v>
      </c>
      <c r="H786" s="2">
        <v>0.3</v>
      </c>
      <c r="I786" s="2" t="str" cm="1">
        <f t="array" ref="I786">_xlfn.IFS(Table1[[#This Row],[Discount]]&lt;=0.2,"Low",Table1[[#This Row],[Discount]]&lt;=0.4,"Medium",Table1[[#This Row],[Discount]]&gt;0.4,"High")</f>
        <v>Medium</v>
      </c>
      <c r="J786" s="2">
        <f>Table1[[#This Row],[Original Price]]*(1-Table1[[#This Row],[Discount]])</f>
        <v>443.79999999999995</v>
      </c>
      <c r="K786">
        <f>VLOOKUP(B786,customers!$A$2:$D$101,2,0)</f>
        <v>18</v>
      </c>
      <c r="L786" t="str" cm="1">
        <f t="array" ref="L786">_xlfn.IFS(Table1[[#This Row],[Age]]&lt;=12,"Kids",Table1[[#This Row],[Age]]&lt;=19,"Teenage",Table1[[#This Row],[Age]]&lt;=29,"Young Adult",Table1[[#This Row],[Age]]&lt;=45,"Adult",Table1[[#This Row],[Age]]&gt;=46,"Senior")</f>
        <v>Teenage</v>
      </c>
      <c r="M786" t="str">
        <f>VLOOKUP(B786,customers!A$2:D$101,3,0)</f>
        <v>Prayagraj</v>
      </c>
      <c r="N786" t="str">
        <f>VLOOKUP(B786,customers!$A$2:$D$101,4,0)</f>
        <v>Uttar Pradesh</v>
      </c>
      <c r="O786" t="str">
        <f>VLOOKUP(C786,'products '!$A$2:$H$3072,2,0)</f>
        <v>Men</v>
      </c>
      <c r="P786" t="str">
        <f>VLOOKUP(C786,'products '!$A$2:$H$3072,3,0)</f>
        <v>Bottomwear</v>
      </c>
      <c r="Q786" t="str">
        <f>VLOOKUP(C786,'products '!$A$2:$H$3072,4,0)</f>
        <v>Shorts</v>
      </c>
      <c r="R786" t="str">
        <f>VLOOKUP(C786,'products '!$A$2:$H$3072,5,0)</f>
        <v>Puma</v>
      </c>
      <c r="S786">
        <f>VLOOKUP(C786,'products '!$A$2:$H$3072,6,0)</f>
        <v>36</v>
      </c>
      <c r="T786" t="str">
        <f>VLOOKUP(C786,'products '!$A$2:$H$3072,7,0)</f>
        <v>Orange</v>
      </c>
      <c r="U786">
        <f>VLOOKUP(C786,'products '!$A$2:$H$3072,8,0)</f>
        <v>4</v>
      </c>
    </row>
    <row r="787" spans="1:21" x14ac:dyDescent="0.3">
      <c r="A787" t="s">
        <v>4204</v>
      </c>
      <c r="B787" t="s">
        <v>3355</v>
      </c>
      <c r="C787" t="s">
        <v>2872</v>
      </c>
      <c r="D787" s="1">
        <f t="shared" ca="1" si="12"/>
        <v>44781</v>
      </c>
      <c r="E787" s="1" t="str">
        <f ca="1">TEXT(Table1[[#This Row],[Date]],"mmm")</f>
        <v>Aug</v>
      </c>
      <c r="F787" s="1" t="str">
        <f ca="1">TEXT(Table1[[#This Row],[Date]],"yyyy")</f>
        <v>2022</v>
      </c>
      <c r="G787" s="2">
        <v>236</v>
      </c>
      <c r="H787" s="2">
        <v>0.3</v>
      </c>
      <c r="I787" s="2" t="str" cm="1">
        <f t="array" ref="I787">_xlfn.IFS(Table1[[#This Row],[Discount]]&lt;=0.2,"Low",Table1[[#This Row],[Discount]]&lt;=0.4,"Medium",Table1[[#This Row],[Discount]]&gt;0.4,"High")</f>
        <v>Medium</v>
      </c>
      <c r="J787" s="2">
        <f>Table1[[#This Row],[Original Price]]*(1-Table1[[#This Row],[Discount]])</f>
        <v>165.2</v>
      </c>
      <c r="K787">
        <f>VLOOKUP(B787,customers!$A$2:$D$101,2,0)</f>
        <v>18</v>
      </c>
      <c r="L787" t="str" cm="1">
        <f t="array" ref="L787">_xlfn.IFS(Table1[[#This Row],[Age]]&lt;=12,"Kids",Table1[[#This Row],[Age]]&lt;=19,"Teenage",Table1[[#This Row],[Age]]&lt;=29,"Young Adult",Table1[[#This Row],[Age]]&lt;=45,"Adult",Table1[[#This Row],[Age]]&gt;=46,"Senior")</f>
        <v>Teenage</v>
      </c>
      <c r="M787" t="str">
        <f>VLOOKUP(B787,customers!A$2:D$101,3,0)</f>
        <v>Prayagraj</v>
      </c>
      <c r="N787" t="str">
        <f>VLOOKUP(B787,customers!$A$2:$D$101,4,0)</f>
        <v>Uttar Pradesh</v>
      </c>
      <c r="O787" t="str">
        <f>VLOOKUP(C787,'products '!$A$2:$H$3072,2,0)</f>
        <v>Men</v>
      </c>
      <c r="P787" t="str">
        <f>VLOOKUP(C787,'products '!$A$2:$H$3072,3,0)</f>
        <v>Bottomwear</v>
      </c>
      <c r="Q787" t="str">
        <f>VLOOKUP(C787,'products '!$A$2:$H$3072,4,0)</f>
        <v>Shorts</v>
      </c>
      <c r="R787" t="str">
        <f>VLOOKUP(C787,'products '!$A$2:$H$3072,5,0)</f>
        <v>Puma</v>
      </c>
      <c r="S787">
        <f>VLOOKUP(C787,'products '!$A$2:$H$3072,6,0)</f>
        <v>36</v>
      </c>
      <c r="T787" t="str">
        <f>VLOOKUP(C787,'products '!$A$2:$H$3072,7,0)</f>
        <v>Orange</v>
      </c>
      <c r="U787">
        <f>VLOOKUP(C787,'products '!$A$2:$H$3072,8,0)</f>
        <v>4</v>
      </c>
    </row>
    <row r="788" spans="1:21" x14ac:dyDescent="0.3">
      <c r="A788" t="s">
        <v>4205</v>
      </c>
      <c r="B788" t="s">
        <v>3356</v>
      </c>
      <c r="C788" t="s">
        <v>2873</v>
      </c>
      <c r="D788" s="1">
        <f t="shared" ca="1" si="12"/>
        <v>44257</v>
      </c>
      <c r="E788" s="1" t="str">
        <f ca="1">TEXT(Table1[[#This Row],[Date]],"mmm")</f>
        <v>Mar</v>
      </c>
      <c r="F788" s="1" t="str">
        <f ca="1">TEXT(Table1[[#This Row],[Date]],"yyyy")</f>
        <v>2021</v>
      </c>
      <c r="G788" s="2">
        <v>444</v>
      </c>
      <c r="H788" s="2">
        <v>0.3</v>
      </c>
      <c r="I788" s="2" t="str" cm="1">
        <f t="array" ref="I788">_xlfn.IFS(Table1[[#This Row],[Discount]]&lt;=0.2,"Low",Table1[[#This Row],[Discount]]&lt;=0.4,"Medium",Table1[[#This Row],[Discount]]&gt;0.4,"High")</f>
        <v>Medium</v>
      </c>
      <c r="J788" s="2">
        <f>Table1[[#This Row],[Original Price]]*(1-Table1[[#This Row],[Discount]])</f>
        <v>310.79999999999995</v>
      </c>
      <c r="K788">
        <f>VLOOKUP(B788,customers!$A$2:$D$101,2,0)</f>
        <v>18</v>
      </c>
      <c r="L788" t="str" cm="1">
        <f t="array" ref="L788">_xlfn.IFS(Table1[[#This Row],[Age]]&lt;=12,"Kids",Table1[[#This Row],[Age]]&lt;=19,"Teenage",Table1[[#This Row],[Age]]&lt;=29,"Young Adult",Table1[[#This Row],[Age]]&lt;=45,"Adult",Table1[[#This Row],[Age]]&gt;=46,"Senior")</f>
        <v>Teenage</v>
      </c>
      <c r="M788" t="str">
        <f>VLOOKUP(B788,customers!A$2:D$101,3,0)</f>
        <v>Prayagraj</v>
      </c>
      <c r="N788" t="str">
        <f>VLOOKUP(B788,customers!$A$2:$D$101,4,0)</f>
        <v>Uttar Pradesh</v>
      </c>
      <c r="O788" t="str">
        <f>VLOOKUP(C788,'products '!$A$2:$H$3072,2,0)</f>
        <v>Men</v>
      </c>
      <c r="P788" t="str">
        <f>VLOOKUP(C788,'products '!$A$2:$H$3072,3,0)</f>
        <v>Bottomwear</v>
      </c>
      <c r="Q788" t="str">
        <f>VLOOKUP(C788,'products '!$A$2:$H$3072,4,0)</f>
        <v>Shorts</v>
      </c>
      <c r="R788" t="str">
        <f>VLOOKUP(C788,'products '!$A$2:$H$3072,5,0)</f>
        <v>Puma</v>
      </c>
      <c r="S788">
        <f>VLOOKUP(C788,'products '!$A$2:$H$3072,6,0)</f>
        <v>36</v>
      </c>
      <c r="T788" t="str">
        <f>VLOOKUP(C788,'products '!$A$2:$H$3072,7,0)</f>
        <v>Orange</v>
      </c>
      <c r="U788">
        <f>VLOOKUP(C788,'products '!$A$2:$H$3072,8,0)</f>
        <v>5</v>
      </c>
    </row>
    <row r="789" spans="1:21" x14ac:dyDescent="0.3">
      <c r="A789" t="s">
        <v>4206</v>
      </c>
      <c r="B789" t="s">
        <v>3357</v>
      </c>
      <c r="C789" t="s">
        <v>2874</v>
      </c>
      <c r="D789" s="1">
        <f t="shared" ca="1" si="12"/>
        <v>44932</v>
      </c>
      <c r="E789" s="1" t="str">
        <f ca="1">TEXT(Table1[[#This Row],[Date]],"mmm")</f>
        <v>Jan</v>
      </c>
      <c r="F789" s="1" t="str">
        <f ca="1">TEXT(Table1[[#This Row],[Date]],"yyyy")</f>
        <v>2023</v>
      </c>
      <c r="G789" s="2">
        <v>456</v>
      </c>
      <c r="H789" s="2">
        <v>0.3</v>
      </c>
      <c r="I789" s="2" t="str" cm="1">
        <f t="array" ref="I789">_xlfn.IFS(Table1[[#This Row],[Discount]]&lt;=0.2,"Low",Table1[[#This Row],[Discount]]&lt;=0.4,"Medium",Table1[[#This Row],[Discount]]&gt;0.4,"High")</f>
        <v>Medium</v>
      </c>
      <c r="J789" s="2">
        <f>Table1[[#This Row],[Original Price]]*(1-Table1[[#This Row],[Discount]])</f>
        <v>319.2</v>
      </c>
      <c r="K789">
        <f>VLOOKUP(B789,customers!$A$2:$D$101,2,0)</f>
        <v>18</v>
      </c>
      <c r="L789" t="str" cm="1">
        <f t="array" ref="L789">_xlfn.IFS(Table1[[#This Row],[Age]]&lt;=12,"Kids",Table1[[#This Row],[Age]]&lt;=19,"Teenage",Table1[[#This Row],[Age]]&lt;=29,"Young Adult",Table1[[#This Row],[Age]]&lt;=45,"Adult",Table1[[#This Row],[Age]]&gt;=46,"Senior")</f>
        <v>Teenage</v>
      </c>
      <c r="M789" t="str">
        <f>VLOOKUP(B789,customers!A$2:D$101,3,0)</f>
        <v>Prayagraj</v>
      </c>
      <c r="N789" t="str">
        <f>VLOOKUP(B789,customers!$A$2:$D$101,4,0)</f>
        <v>Uttar Pradesh</v>
      </c>
      <c r="O789" t="str">
        <f>VLOOKUP(C789,'products '!$A$2:$H$3072,2,0)</f>
        <v>Men</v>
      </c>
      <c r="P789" t="str">
        <f>VLOOKUP(C789,'products '!$A$2:$H$3072,3,0)</f>
        <v>Bottomwear</v>
      </c>
      <c r="Q789" t="str">
        <f>VLOOKUP(C789,'products '!$A$2:$H$3072,4,0)</f>
        <v>Shorts</v>
      </c>
      <c r="R789" t="str">
        <f>VLOOKUP(C789,'products '!$A$2:$H$3072,5,0)</f>
        <v>Puma</v>
      </c>
      <c r="S789">
        <f>VLOOKUP(C789,'products '!$A$2:$H$3072,6,0)</f>
        <v>36</v>
      </c>
      <c r="T789" t="str">
        <f>VLOOKUP(C789,'products '!$A$2:$H$3072,7,0)</f>
        <v>Orange</v>
      </c>
      <c r="U789">
        <f>VLOOKUP(C789,'products '!$A$2:$H$3072,8,0)</f>
        <v>5</v>
      </c>
    </row>
    <row r="790" spans="1:21" x14ac:dyDescent="0.3">
      <c r="A790" t="s">
        <v>4207</v>
      </c>
      <c r="B790" t="s">
        <v>3358</v>
      </c>
      <c r="C790" t="s">
        <v>2875</v>
      </c>
      <c r="D790" s="1">
        <f t="shared" ca="1" si="12"/>
        <v>44926</v>
      </c>
      <c r="E790" s="1" t="str">
        <f ca="1">TEXT(Table1[[#This Row],[Date]],"mmm")</f>
        <v>Dec</v>
      </c>
      <c r="F790" s="1" t="str">
        <f ca="1">TEXT(Table1[[#This Row],[Date]],"yyyy")</f>
        <v>2022</v>
      </c>
      <c r="G790" s="2">
        <v>963</v>
      </c>
      <c r="H790" s="2">
        <v>0.3</v>
      </c>
      <c r="I790" s="2" t="str" cm="1">
        <f t="array" ref="I790">_xlfn.IFS(Table1[[#This Row],[Discount]]&lt;=0.2,"Low",Table1[[#This Row],[Discount]]&lt;=0.4,"Medium",Table1[[#This Row],[Discount]]&gt;0.4,"High")</f>
        <v>Medium</v>
      </c>
      <c r="J790" s="2">
        <f>Table1[[#This Row],[Original Price]]*(1-Table1[[#This Row],[Discount]])</f>
        <v>674.09999999999991</v>
      </c>
      <c r="K790">
        <f>VLOOKUP(B790,customers!$A$2:$D$101,2,0)</f>
        <v>23</v>
      </c>
      <c r="L790" t="str" cm="1">
        <f t="array" ref="L790">_xlfn.IFS(Table1[[#This Row],[Age]]&lt;=12,"Kids",Table1[[#This Row],[Age]]&lt;=19,"Teenage",Table1[[#This Row],[Age]]&lt;=29,"Young Adult",Table1[[#This Row],[Age]]&lt;=45,"Adult",Table1[[#This Row],[Age]]&gt;=46,"Senior")</f>
        <v>Young Adult</v>
      </c>
      <c r="M790" t="str">
        <f>VLOOKUP(B790,customers!A$2:D$101,3,0)</f>
        <v>Jalandhar</v>
      </c>
      <c r="N790" t="str">
        <f>VLOOKUP(B790,customers!$A$2:$D$101,4,0)</f>
        <v>Punjab</v>
      </c>
      <c r="O790" t="str">
        <f>VLOOKUP(C790,'products '!$A$2:$H$3072,2,0)</f>
        <v>Men</v>
      </c>
      <c r="P790" t="str">
        <f>VLOOKUP(C790,'products '!$A$2:$H$3072,3,0)</f>
        <v>Bottomwear</v>
      </c>
      <c r="Q790" t="str">
        <f>VLOOKUP(C790,'products '!$A$2:$H$3072,4,0)</f>
        <v>Shorts</v>
      </c>
      <c r="R790" t="str">
        <f>VLOOKUP(C790,'products '!$A$2:$H$3072,5,0)</f>
        <v>Puma</v>
      </c>
      <c r="S790">
        <f>VLOOKUP(C790,'products '!$A$2:$H$3072,6,0)</f>
        <v>36</v>
      </c>
      <c r="T790" t="str">
        <f>VLOOKUP(C790,'products '!$A$2:$H$3072,7,0)</f>
        <v>Orange</v>
      </c>
      <c r="U790">
        <f>VLOOKUP(C790,'products '!$A$2:$H$3072,8,0)</f>
        <v>5</v>
      </c>
    </row>
    <row r="791" spans="1:21" x14ac:dyDescent="0.3">
      <c r="A791" t="s">
        <v>4208</v>
      </c>
      <c r="B791" t="s">
        <v>3359</v>
      </c>
      <c r="C791" t="s">
        <v>2876</v>
      </c>
      <c r="D791" s="1">
        <f t="shared" ca="1" si="12"/>
        <v>44820</v>
      </c>
      <c r="E791" s="1" t="str">
        <f ca="1">TEXT(Table1[[#This Row],[Date]],"mmm")</f>
        <v>Sep</v>
      </c>
      <c r="F791" s="1" t="str">
        <f ca="1">TEXT(Table1[[#This Row],[Date]],"yyyy")</f>
        <v>2022</v>
      </c>
      <c r="G791" s="2">
        <v>456</v>
      </c>
      <c r="H791" s="2">
        <v>0.3</v>
      </c>
      <c r="I791" s="2" t="str" cm="1">
        <f t="array" ref="I791">_xlfn.IFS(Table1[[#This Row],[Discount]]&lt;=0.2,"Low",Table1[[#This Row],[Discount]]&lt;=0.4,"Medium",Table1[[#This Row],[Discount]]&gt;0.4,"High")</f>
        <v>Medium</v>
      </c>
      <c r="J791" s="2">
        <f>Table1[[#This Row],[Original Price]]*(1-Table1[[#This Row],[Discount]])</f>
        <v>319.2</v>
      </c>
      <c r="K791">
        <f>VLOOKUP(B791,customers!$A$2:$D$101,2,0)</f>
        <v>24</v>
      </c>
      <c r="L791" t="str" cm="1">
        <f t="array" ref="L791">_xlfn.IFS(Table1[[#This Row],[Age]]&lt;=12,"Kids",Table1[[#This Row],[Age]]&lt;=19,"Teenage",Table1[[#This Row],[Age]]&lt;=29,"Young Adult",Table1[[#This Row],[Age]]&lt;=45,"Adult",Table1[[#This Row],[Age]]&gt;=46,"Senior")</f>
        <v>Young Adult</v>
      </c>
      <c r="M791" t="str">
        <f>VLOOKUP(B791,customers!A$2:D$101,3,0)</f>
        <v>Jalandhar</v>
      </c>
      <c r="N791" t="str">
        <f>VLOOKUP(B791,customers!$A$2:$D$101,4,0)</f>
        <v>Punjab</v>
      </c>
      <c r="O791" t="str">
        <f>VLOOKUP(C791,'products '!$A$2:$H$3072,2,0)</f>
        <v>Men</v>
      </c>
      <c r="P791" t="str">
        <f>VLOOKUP(C791,'products '!$A$2:$H$3072,3,0)</f>
        <v>Bottomwear</v>
      </c>
      <c r="Q791" t="str">
        <f>VLOOKUP(C791,'products '!$A$2:$H$3072,4,0)</f>
        <v>Shorts</v>
      </c>
      <c r="R791" t="str">
        <f>VLOOKUP(C791,'products '!$A$2:$H$3072,5,0)</f>
        <v>Puma</v>
      </c>
      <c r="S791">
        <f>VLOOKUP(C791,'products '!$A$2:$H$3072,6,0)</f>
        <v>36</v>
      </c>
      <c r="T791" t="str">
        <f>VLOOKUP(C791,'products '!$A$2:$H$3072,7,0)</f>
        <v>Brown</v>
      </c>
      <c r="U791">
        <f>VLOOKUP(C791,'products '!$A$2:$H$3072,8,0)</f>
        <v>3</v>
      </c>
    </row>
    <row r="792" spans="1:21" x14ac:dyDescent="0.3">
      <c r="A792" t="s">
        <v>4209</v>
      </c>
      <c r="B792" t="s">
        <v>3360</v>
      </c>
      <c r="C792" t="s">
        <v>2877</v>
      </c>
      <c r="D792" s="1">
        <f t="shared" ca="1" si="12"/>
        <v>44272</v>
      </c>
      <c r="E792" s="1" t="str">
        <f ca="1">TEXT(Table1[[#This Row],[Date]],"mmm")</f>
        <v>Mar</v>
      </c>
      <c r="F792" s="1" t="str">
        <f ca="1">TEXT(Table1[[#This Row],[Date]],"yyyy")</f>
        <v>2021</v>
      </c>
      <c r="G792" s="2">
        <v>1189</v>
      </c>
      <c r="H792" s="2">
        <v>0.3</v>
      </c>
      <c r="I792" s="2" t="str" cm="1">
        <f t="array" ref="I792">_xlfn.IFS(Table1[[#This Row],[Discount]]&lt;=0.2,"Low",Table1[[#This Row],[Discount]]&lt;=0.4,"Medium",Table1[[#This Row],[Discount]]&gt;0.4,"High")</f>
        <v>Medium</v>
      </c>
      <c r="J792" s="2">
        <f>Table1[[#This Row],[Original Price]]*(1-Table1[[#This Row],[Discount]])</f>
        <v>832.3</v>
      </c>
      <c r="K792">
        <f>VLOOKUP(B792,customers!$A$2:$D$101,2,0)</f>
        <v>25</v>
      </c>
      <c r="L792" t="str" cm="1">
        <f t="array" ref="L792">_xlfn.IFS(Table1[[#This Row],[Age]]&lt;=12,"Kids",Table1[[#This Row],[Age]]&lt;=19,"Teenage",Table1[[#This Row],[Age]]&lt;=29,"Young Adult",Table1[[#This Row],[Age]]&lt;=45,"Adult",Table1[[#This Row],[Age]]&gt;=46,"Senior")</f>
        <v>Young Adult</v>
      </c>
      <c r="M792" t="str">
        <f>VLOOKUP(B792,customers!A$2:D$101,3,0)</f>
        <v>Jalandhar</v>
      </c>
      <c r="N792" t="str">
        <f>VLOOKUP(B792,customers!$A$2:$D$101,4,0)</f>
        <v>Punjab</v>
      </c>
      <c r="O792" t="str">
        <f>VLOOKUP(C792,'products '!$A$2:$H$3072,2,0)</f>
        <v>Men</v>
      </c>
      <c r="P792" t="str">
        <f>VLOOKUP(C792,'products '!$A$2:$H$3072,3,0)</f>
        <v>Bottomwear</v>
      </c>
      <c r="Q792" t="str">
        <f>VLOOKUP(C792,'products '!$A$2:$H$3072,4,0)</f>
        <v>Shorts</v>
      </c>
      <c r="R792" t="str">
        <f>VLOOKUP(C792,'products '!$A$2:$H$3072,5,0)</f>
        <v>Puma</v>
      </c>
      <c r="S792">
        <f>VLOOKUP(C792,'products '!$A$2:$H$3072,6,0)</f>
        <v>36</v>
      </c>
      <c r="T792" t="str">
        <f>VLOOKUP(C792,'products '!$A$2:$H$3072,7,0)</f>
        <v>Brown</v>
      </c>
      <c r="U792">
        <f>VLOOKUP(C792,'products '!$A$2:$H$3072,8,0)</f>
        <v>4</v>
      </c>
    </row>
    <row r="793" spans="1:21" x14ac:dyDescent="0.3">
      <c r="A793" t="s">
        <v>4210</v>
      </c>
      <c r="B793" t="s">
        <v>3361</v>
      </c>
      <c r="C793" t="s">
        <v>2878</v>
      </c>
      <c r="D793" s="1">
        <f t="shared" ca="1" si="12"/>
        <v>44710</v>
      </c>
      <c r="E793" s="1" t="str">
        <f ca="1">TEXT(Table1[[#This Row],[Date]],"mmm")</f>
        <v>May</v>
      </c>
      <c r="F793" s="1" t="str">
        <f ca="1">TEXT(Table1[[#This Row],[Date]],"yyyy")</f>
        <v>2022</v>
      </c>
      <c r="G793" s="2">
        <v>1298</v>
      </c>
      <c r="H793" s="2">
        <v>0.3</v>
      </c>
      <c r="I793" s="2" t="str" cm="1">
        <f t="array" ref="I793">_xlfn.IFS(Table1[[#This Row],[Discount]]&lt;=0.2,"Low",Table1[[#This Row],[Discount]]&lt;=0.4,"Medium",Table1[[#This Row],[Discount]]&gt;0.4,"High")</f>
        <v>Medium</v>
      </c>
      <c r="J793" s="2">
        <f>Table1[[#This Row],[Original Price]]*(1-Table1[[#This Row],[Discount]])</f>
        <v>908.59999999999991</v>
      </c>
      <c r="K793">
        <f>VLOOKUP(B793,customers!$A$2:$D$101,2,0)</f>
        <v>26</v>
      </c>
      <c r="L793" t="str" cm="1">
        <f t="array" ref="L793">_xlfn.IFS(Table1[[#This Row],[Age]]&lt;=12,"Kids",Table1[[#This Row],[Age]]&lt;=19,"Teenage",Table1[[#This Row],[Age]]&lt;=29,"Young Adult",Table1[[#This Row],[Age]]&lt;=45,"Adult",Table1[[#This Row],[Age]]&gt;=46,"Senior")</f>
        <v>Young Adult</v>
      </c>
      <c r="M793" t="str">
        <f>VLOOKUP(B793,customers!A$2:D$101,3,0)</f>
        <v>Jalandhar</v>
      </c>
      <c r="N793" t="str">
        <f>VLOOKUP(B793,customers!$A$2:$D$101,4,0)</f>
        <v>Punjab</v>
      </c>
      <c r="O793" t="str">
        <f>VLOOKUP(C793,'products '!$A$2:$H$3072,2,0)</f>
        <v>Men</v>
      </c>
      <c r="P793" t="str">
        <f>VLOOKUP(C793,'products '!$A$2:$H$3072,3,0)</f>
        <v>Bottomwear</v>
      </c>
      <c r="Q793" t="str">
        <f>VLOOKUP(C793,'products '!$A$2:$H$3072,4,0)</f>
        <v>Shorts</v>
      </c>
      <c r="R793" t="str">
        <f>VLOOKUP(C793,'products '!$A$2:$H$3072,5,0)</f>
        <v>Puma</v>
      </c>
      <c r="S793">
        <f>VLOOKUP(C793,'products '!$A$2:$H$3072,6,0)</f>
        <v>36</v>
      </c>
      <c r="T793" t="str">
        <f>VLOOKUP(C793,'products '!$A$2:$H$3072,7,0)</f>
        <v>Brown</v>
      </c>
      <c r="U793">
        <f>VLOOKUP(C793,'products '!$A$2:$H$3072,8,0)</f>
        <v>4</v>
      </c>
    </row>
    <row r="794" spans="1:21" x14ac:dyDescent="0.3">
      <c r="A794" t="s">
        <v>4211</v>
      </c>
      <c r="B794" t="s">
        <v>3362</v>
      </c>
      <c r="C794" t="s">
        <v>2879</v>
      </c>
      <c r="D794" s="1">
        <f t="shared" ca="1" si="12"/>
        <v>44695</v>
      </c>
      <c r="E794" s="1" t="str">
        <f ca="1">TEXT(Table1[[#This Row],[Date]],"mmm")</f>
        <v>May</v>
      </c>
      <c r="F794" s="1" t="str">
        <f ca="1">TEXT(Table1[[#This Row],[Date]],"yyyy")</f>
        <v>2022</v>
      </c>
      <c r="G794" s="2">
        <v>1456</v>
      </c>
      <c r="H794" s="2">
        <v>0.3</v>
      </c>
      <c r="I794" s="2" t="str" cm="1">
        <f t="array" ref="I794">_xlfn.IFS(Table1[[#This Row],[Discount]]&lt;=0.2,"Low",Table1[[#This Row],[Discount]]&lt;=0.4,"Medium",Table1[[#This Row],[Discount]]&gt;0.4,"High")</f>
        <v>Medium</v>
      </c>
      <c r="J794" s="2">
        <f>Table1[[#This Row],[Original Price]]*(1-Table1[[#This Row],[Discount]])</f>
        <v>1019.1999999999999</v>
      </c>
      <c r="K794">
        <f>VLOOKUP(B794,customers!$A$2:$D$101,2,0)</f>
        <v>27</v>
      </c>
      <c r="L794" t="str" cm="1">
        <f t="array" ref="L794">_xlfn.IFS(Table1[[#This Row],[Age]]&lt;=12,"Kids",Table1[[#This Row],[Age]]&lt;=19,"Teenage",Table1[[#This Row],[Age]]&lt;=29,"Young Adult",Table1[[#This Row],[Age]]&lt;=45,"Adult",Table1[[#This Row],[Age]]&gt;=46,"Senior")</f>
        <v>Young Adult</v>
      </c>
      <c r="M794" t="str">
        <f>VLOOKUP(B794,customers!A$2:D$101,3,0)</f>
        <v>Amritsar</v>
      </c>
      <c r="N794" t="str">
        <f>VLOOKUP(B794,customers!$A$2:$D$101,4,0)</f>
        <v>Punjab</v>
      </c>
      <c r="O794" t="str">
        <f>VLOOKUP(C794,'products '!$A$2:$H$3072,2,0)</f>
        <v>Men</v>
      </c>
      <c r="P794" t="str">
        <f>VLOOKUP(C794,'products '!$A$2:$H$3072,3,0)</f>
        <v>Bottomwear</v>
      </c>
      <c r="Q794" t="str">
        <f>VLOOKUP(C794,'products '!$A$2:$H$3072,4,0)</f>
        <v>Shorts</v>
      </c>
      <c r="R794" t="str">
        <f>VLOOKUP(C794,'products '!$A$2:$H$3072,5,0)</f>
        <v>Puma</v>
      </c>
      <c r="S794">
        <f>VLOOKUP(C794,'products '!$A$2:$H$3072,6,0)</f>
        <v>36</v>
      </c>
      <c r="T794" t="str">
        <f>VLOOKUP(C794,'products '!$A$2:$H$3072,7,0)</f>
        <v>Brown</v>
      </c>
      <c r="U794">
        <f>VLOOKUP(C794,'products '!$A$2:$H$3072,8,0)</f>
        <v>4</v>
      </c>
    </row>
    <row r="795" spans="1:21" x14ac:dyDescent="0.3">
      <c r="A795" t="s">
        <v>4212</v>
      </c>
      <c r="B795" t="s">
        <v>3363</v>
      </c>
      <c r="C795" t="s">
        <v>2880</v>
      </c>
      <c r="D795" s="1">
        <f t="shared" ca="1" si="12"/>
        <v>44859</v>
      </c>
      <c r="E795" s="1" t="str">
        <f ca="1">TEXT(Table1[[#This Row],[Date]],"mmm")</f>
        <v>Oct</v>
      </c>
      <c r="F795" s="1" t="str">
        <f ca="1">TEXT(Table1[[#This Row],[Date]],"yyyy")</f>
        <v>2022</v>
      </c>
      <c r="G795" s="2">
        <v>1478</v>
      </c>
      <c r="H795" s="2">
        <v>0.3</v>
      </c>
      <c r="I795" s="2" t="str" cm="1">
        <f t="array" ref="I795">_xlfn.IFS(Table1[[#This Row],[Discount]]&lt;=0.2,"Low",Table1[[#This Row],[Discount]]&lt;=0.4,"Medium",Table1[[#This Row],[Discount]]&gt;0.4,"High")</f>
        <v>Medium</v>
      </c>
      <c r="J795" s="2">
        <f>Table1[[#This Row],[Original Price]]*(1-Table1[[#This Row],[Discount]])</f>
        <v>1034.5999999999999</v>
      </c>
      <c r="K795">
        <f>VLOOKUP(B795,customers!$A$2:$D$101,2,0)</f>
        <v>24</v>
      </c>
      <c r="L795" t="str" cm="1">
        <f t="array" ref="L795">_xlfn.IFS(Table1[[#This Row],[Age]]&lt;=12,"Kids",Table1[[#This Row],[Age]]&lt;=19,"Teenage",Table1[[#This Row],[Age]]&lt;=29,"Young Adult",Table1[[#This Row],[Age]]&lt;=45,"Adult",Table1[[#This Row],[Age]]&gt;=46,"Senior")</f>
        <v>Young Adult</v>
      </c>
      <c r="M795" t="str">
        <f>VLOOKUP(B795,customers!A$2:D$101,3,0)</f>
        <v>Amritsar</v>
      </c>
      <c r="N795" t="str">
        <f>VLOOKUP(B795,customers!$A$2:$D$101,4,0)</f>
        <v>Punjab</v>
      </c>
      <c r="O795" t="str">
        <f>VLOOKUP(C795,'products '!$A$2:$H$3072,2,0)</f>
        <v>Men</v>
      </c>
      <c r="P795" t="str">
        <f>VLOOKUP(C795,'products '!$A$2:$H$3072,3,0)</f>
        <v>Bottomwear</v>
      </c>
      <c r="Q795" t="str">
        <f>VLOOKUP(C795,'products '!$A$2:$H$3072,4,0)</f>
        <v>Shorts</v>
      </c>
      <c r="R795" t="str">
        <f>VLOOKUP(C795,'products '!$A$2:$H$3072,5,0)</f>
        <v>Puma</v>
      </c>
      <c r="S795">
        <f>VLOOKUP(C795,'products '!$A$2:$H$3072,6,0)</f>
        <v>32</v>
      </c>
      <c r="T795" t="str">
        <f>VLOOKUP(C795,'products '!$A$2:$H$3072,7,0)</f>
        <v>Brown</v>
      </c>
      <c r="U795">
        <f>VLOOKUP(C795,'products '!$A$2:$H$3072,8,0)</f>
        <v>4</v>
      </c>
    </row>
    <row r="796" spans="1:21" x14ac:dyDescent="0.3">
      <c r="A796" t="s">
        <v>4213</v>
      </c>
      <c r="B796" t="s">
        <v>3364</v>
      </c>
      <c r="C796" t="s">
        <v>2881</v>
      </c>
      <c r="D796" s="1">
        <f t="shared" ca="1" si="12"/>
        <v>44965</v>
      </c>
      <c r="E796" s="1" t="str">
        <f ca="1">TEXT(Table1[[#This Row],[Date]],"mmm")</f>
        <v>Feb</v>
      </c>
      <c r="F796" s="1" t="str">
        <f ca="1">TEXT(Table1[[#This Row],[Date]],"yyyy")</f>
        <v>2023</v>
      </c>
      <c r="G796" s="2">
        <v>256</v>
      </c>
      <c r="H796" s="2">
        <v>0.3</v>
      </c>
      <c r="I796" s="2" t="str" cm="1">
        <f t="array" ref="I796">_xlfn.IFS(Table1[[#This Row],[Discount]]&lt;=0.2,"Low",Table1[[#This Row],[Discount]]&lt;=0.4,"Medium",Table1[[#This Row],[Discount]]&gt;0.4,"High")</f>
        <v>Medium</v>
      </c>
      <c r="J796" s="2">
        <f>Table1[[#This Row],[Original Price]]*(1-Table1[[#This Row],[Discount]])</f>
        <v>179.2</v>
      </c>
      <c r="K796">
        <f>VLOOKUP(B796,customers!$A$2:$D$101,2,0)</f>
        <v>24</v>
      </c>
      <c r="L796" t="str" cm="1">
        <f t="array" ref="L796">_xlfn.IFS(Table1[[#This Row],[Age]]&lt;=12,"Kids",Table1[[#This Row],[Age]]&lt;=19,"Teenage",Table1[[#This Row],[Age]]&lt;=29,"Young Adult",Table1[[#This Row],[Age]]&lt;=45,"Adult",Table1[[#This Row],[Age]]&gt;=46,"Senior")</f>
        <v>Young Adult</v>
      </c>
      <c r="M796" t="str">
        <f>VLOOKUP(B796,customers!A$2:D$101,3,0)</f>
        <v>Amritsar</v>
      </c>
      <c r="N796" t="str">
        <f>VLOOKUP(B796,customers!$A$2:$D$101,4,0)</f>
        <v>Punjab</v>
      </c>
      <c r="O796" t="str">
        <f>VLOOKUP(C796,'products '!$A$2:$H$3072,2,0)</f>
        <v>Men</v>
      </c>
      <c r="P796" t="str">
        <f>VLOOKUP(C796,'products '!$A$2:$H$3072,3,0)</f>
        <v>Bottomwear</v>
      </c>
      <c r="Q796" t="str">
        <f>VLOOKUP(C796,'products '!$A$2:$H$3072,4,0)</f>
        <v>Shorts</v>
      </c>
      <c r="R796" t="str">
        <f>VLOOKUP(C796,'products '!$A$2:$H$3072,5,0)</f>
        <v>Puma</v>
      </c>
      <c r="S796">
        <f>VLOOKUP(C796,'products '!$A$2:$H$3072,6,0)</f>
        <v>32</v>
      </c>
      <c r="T796" t="str">
        <f>VLOOKUP(C796,'products '!$A$2:$H$3072,7,0)</f>
        <v>Brown</v>
      </c>
      <c r="U796">
        <f>VLOOKUP(C796,'products '!$A$2:$H$3072,8,0)</f>
        <v>4</v>
      </c>
    </row>
    <row r="797" spans="1:21" x14ac:dyDescent="0.3">
      <c r="A797" t="s">
        <v>4214</v>
      </c>
      <c r="B797" t="s">
        <v>3365</v>
      </c>
      <c r="C797" t="s">
        <v>2882</v>
      </c>
      <c r="D797" s="1">
        <f t="shared" ca="1" si="12"/>
        <v>44892</v>
      </c>
      <c r="E797" s="1" t="str">
        <f ca="1">TEXT(Table1[[#This Row],[Date]],"mmm")</f>
        <v>Nov</v>
      </c>
      <c r="F797" s="1" t="str">
        <f ca="1">TEXT(Table1[[#This Row],[Date]],"yyyy")</f>
        <v>2022</v>
      </c>
      <c r="G797" s="2">
        <v>2698</v>
      </c>
      <c r="H797" s="2">
        <v>0.3</v>
      </c>
      <c r="I797" s="2" t="str" cm="1">
        <f t="array" ref="I797">_xlfn.IFS(Table1[[#This Row],[Discount]]&lt;=0.2,"Low",Table1[[#This Row],[Discount]]&lt;=0.4,"Medium",Table1[[#This Row],[Discount]]&gt;0.4,"High")</f>
        <v>Medium</v>
      </c>
      <c r="J797" s="2">
        <f>Table1[[#This Row],[Original Price]]*(1-Table1[[#This Row],[Discount]])</f>
        <v>1888.6</v>
      </c>
      <c r="K797">
        <f>VLOOKUP(B797,customers!$A$2:$D$101,2,0)</f>
        <v>24</v>
      </c>
      <c r="L797" t="str" cm="1">
        <f t="array" ref="L797">_xlfn.IFS(Table1[[#This Row],[Age]]&lt;=12,"Kids",Table1[[#This Row],[Age]]&lt;=19,"Teenage",Table1[[#This Row],[Age]]&lt;=29,"Young Adult",Table1[[#This Row],[Age]]&lt;=45,"Adult",Table1[[#This Row],[Age]]&gt;=46,"Senior")</f>
        <v>Young Adult</v>
      </c>
      <c r="M797" t="str">
        <f>VLOOKUP(B797,customers!A$2:D$101,3,0)</f>
        <v>Amritsar</v>
      </c>
      <c r="N797" t="str">
        <f>VLOOKUP(B797,customers!$A$2:$D$101,4,0)</f>
        <v>Punjab</v>
      </c>
      <c r="O797" t="str">
        <f>VLOOKUP(C797,'products '!$A$2:$H$3072,2,0)</f>
        <v>Men</v>
      </c>
      <c r="P797" t="str">
        <f>VLOOKUP(C797,'products '!$A$2:$H$3072,3,0)</f>
        <v>Bottomwear</v>
      </c>
      <c r="Q797" t="str">
        <f>VLOOKUP(C797,'products '!$A$2:$H$3072,4,0)</f>
        <v>Shorts</v>
      </c>
      <c r="R797" t="str">
        <f>VLOOKUP(C797,'products '!$A$2:$H$3072,5,0)</f>
        <v>Puma</v>
      </c>
      <c r="S797">
        <f>VLOOKUP(C797,'products '!$A$2:$H$3072,6,0)</f>
        <v>32</v>
      </c>
      <c r="T797" t="str">
        <f>VLOOKUP(C797,'products '!$A$2:$H$3072,7,0)</f>
        <v>Brown</v>
      </c>
      <c r="U797">
        <f>VLOOKUP(C797,'products '!$A$2:$H$3072,8,0)</f>
        <v>5</v>
      </c>
    </row>
    <row r="798" spans="1:21" x14ac:dyDescent="0.3">
      <c r="A798" t="s">
        <v>4215</v>
      </c>
      <c r="B798" t="s">
        <v>3366</v>
      </c>
      <c r="C798" t="s">
        <v>2883</v>
      </c>
      <c r="D798" s="1">
        <f t="shared" ca="1" si="12"/>
        <v>44831</v>
      </c>
      <c r="E798" s="1" t="str">
        <f ca="1">TEXT(Table1[[#This Row],[Date]],"mmm")</f>
        <v>Sep</v>
      </c>
      <c r="F798" s="1" t="str">
        <f ca="1">TEXT(Table1[[#This Row],[Date]],"yyyy")</f>
        <v>2022</v>
      </c>
      <c r="G798" s="2">
        <v>2364</v>
      </c>
      <c r="H798" s="2">
        <v>0.3</v>
      </c>
      <c r="I798" s="2" t="str" cm="1">
        <f t="array" ref="I798">_xlfn.IFS(Table1[[#This Row],[Discount]]&lt;=0.2,"Low",Table1[[#This Row],[Discount]]&lt;=0.4,"Medium",Table1[[#This Row],[Discount]]&gt;0.4,"High")</f>
        <v>Medium</v>
      </c>
      <c r="J798" s="2">
        <f>Table1[[#This Row],[Original Price]]*(1-Table1[[#This Row],[Discount]])</f>
        <v>1654.8</v>
      </c>
      <c r="K798">
        <f>VLOOKUP(B798,customers!$A$2:$D$101,2,0)</f>
        <v>24</v>
      </c>
      <c r="L798" t="str" cm="1">
        <f t="array" ref="L798">_xlfn.IFS(Table1[[#This Row],[Age]]&lt;=12,"Kids",Table1[[#This Row],[Age]]&lt;=19,"Teenage",Table1[[#This Row],[Age]]&lt;=29,"Young Adult",Table1[[#This Row],[Age]]&lt;=45,"Adult",Table1[[#This Row],[Age]]&gt;=46,"Senior")</f>
        <v>Young Adult</v>
      </c>
      <c r="M798" t="str">
        <f>VLOOKUP(B798,customers!A$2:D$101,3,0)</f>
        <v>Amritsar</v>
      </c>
      <c r="N798" t="str">
        <f>VLOOKUP(B798,customers!$A$2:$D$101,4,0)</f>
        <v>Punjab</v>
      </c>
      <c r="O798" t="str">
        <f>VLOOKUP(C798,'products '!$A$2:$H$3072,2,0)</f>
        <v>Men</v>
      </c>
      <c r="P798" t="str">
        <f>VLOOKUP(C798,'products '!$A$2:$H$3072,3,0)</f>
        <v>Bottomwear</v>
      </c>
      <c r="Q798" t="str">
        <f>VLOOKUP(C798,'products '!$A$2:$H$3072,4,0)</f>
        <v>Shorts</v>
      </c>
      <c r="R798" t="str">
        <f>VLOOKUP(C798,'products '!$A$2:$H$3072,5,0)</f>
        <v>Puma</v>
      </c>
      <c r="S798">
        <f>VLOOKUP(C798,'products '!$A$2:$H$3072,6,0)</f>
        <v>32</v>
      </c>
      <c r="T798" t="str">
        <f>VLOOKUP(C798,'products '!$A$2:$H$3072,7,0)</f>
        <v>White</v>
      </c>
      <c r="U798">
        <f>VLOOKUP(C798,'products '!$A$2:$H$3072,8,0)</f>
        <v>3</v>
      </c>
    </row>
    <row r="799" spans="1:21" x14ac:dyDescent="0.3">
      <c r="A799" t="s">
        <v>4216</v>
      </c>
      <c r="B799" t="s">
        <v>3367</v>
      </c>
      <c r="C799" t="s">
        <v>2884</v>
      </c>
      <c r="D799" s="1">
        <f t="shared" ca="1" si="12"/>
        <v>44401</v>
      </c>
      <c r="E799" s="1" t="str">
        <f ca="1">TEXT(Table1[[#This Row],[Date]],"mmm")</f>
        <v>Jul</v>
      </c>
      <c r="F799" s="1" t="str">
        <f ca="1">TEXT(Table1[[#This Row],[Date]],"yyyy")</f>
        <v>2021</v>
      </c>
      <c r="G799" s="2">
        <v>1236</v>
      </c>
      <c r="H799" s="2">
        <v>0.3</v>
      </c>
      <c r="I799" s="2" t="str" cm="1">
        <f t="array" ref="I799">_xlfn.IFS(Table1[[#This Row],[Discount]]&lt;=0.2,"Low",Table1[[#This Row],[Discount]]&lt;=0.4,"Medium",Table1[[#This Row],[Discount]]&gt;0.4,"High")</f>
        <v>Medium</v>
      </c>
      <c r="J799" s="2">
        <f>Table1[[#This Row],[Original Price]]*(1-Table1[[#This Row],[Discount]])</f>
        <v>865.19999999999993</v>
      </c>
      <c r="K799">
        <f>VLOOKUP(B799,customers!$A$2:$D$101,2,0)</f>
        <v>24</v>
      </c>
      <c r="L799" t="str" cm="1">
        <f t="array" ref="L799">_xlfn.IFS(Table1[[#This Row],[Age]]&lt;=12,"Kids",Table1[[#This Row],[Age]]&lt;=19,"Teenage",Table1[[#This Row],[Age]]&lt;=29,"Young Adult",Table1[[#This Row],[Age]]&lt;=45,"Adult",Table1[[#This Row],[Age]]&gt;=46,"Senior")</f>
        <v>Young Adult</v>
      </c>
      <c r="M799" t="str">
        <f>VLOOKUP(B799,customers!A$2:D$101,3,0)</f>
        <v>Patiala</v>
      </c>
      <c r="N799" t="str">
        <f>VLOOKUP(B799,customers!$A$2:$D$101,4,0)</f>
        <v>Punjab</v>
      </c>
      <c r="O799" t="str">
        <f>VLOOKUP(C799,'products '!$A$2:$H$3072,2,0)</f>
        <v>Men</v>
      </c>
      <c r="P799" t="str">
        <f>VLOOKUP(C799,'products '!$A$2:$H$3072,3,0)</f>
        <v>Bottomwear</v>
      </c>
      <c r="Q799" t="str">
        <f>VLOOKUP(C799,'products '!$A$2:$H$3072,4,0)</f>
        <v>Shorts</v>
      </c>
      <c r="R799" t="str">
        <f>VLOOKUP(C799,'products '!$A$2:$H$3072,5,0)</f>
        <v>Puma</v>
      </c>
      <c r="S799">
        <f>VLOOKUP(C799,'products '!$A$2:$H$3072,6,0)</f>
        <v>32</v>
      </c>
      <c r="T799" t="str">
        <f>VLOOKUP(C799,'products '!$A$2:$H$3072,7,0)</f>
        <v>White</v>
      </c>
      <c r="U799">
        <f>VLOOKUP(C799,'products '!$A$2:$H$3072,8,0)</f>
        <v>3</v>
      </c>
    </row>
    <row r="800" spans="1:21" x14ac:dyDescent="0.3">
      <c r="A800" t="s">
        <v>4217</v>
      </c>
      <c r="B800" t="s">
        <v>3368</v>
      </c>
      <c r="C800" t="s">
        <v>2885</v>
      </c>
      <c r="D800" s="1">
        <f t="shared" ca="1" si="12"/>
        <v>44599</v>
      </c>
      <c r="E800" s="1" t="str">
        <f ca="1">TEXT(Table1[[#This Row],[Date]],"mmm")</f>
        <v>Feb</v>
      </c>
      <c r="F800" s="1" t="str">
        <f ca="1">TEXT(Table1[[#This Row],[Date]],"yyyy")</f>
        <v>2022</v>
      </c>
      <c r="G800" s="2">
        <v>756</v>
      </c>
      <c r="H800" s="2">
        <v>0.3</v>
      </c>
      <c r="I800" s="2" t="str" cm="1">
        <f t="array" ref="I800">_xlfn.IFS(Table1[[#This Row],[Discount]]&lt;=0.2,"Low",Table1[[#This Row],[Discount]]&lt;=0.4,"Medium",Table1[[#This Row],[Discount]]&gt;0.4,"High")</f>
        <v>Medium</v>
      </c>
      <c r="J800" s="2">
        <f>Table1[[#This Row],[Original Price]]*(1-Table1[[#This Row],[Discount]])</f>
        <v>529.19999999999993</v>
      </c>
      <c r="K800">
        <f>VLOOKUP(B800,customers!$A$2:$D$101,2,0)</f>
        <v>24</v>
      </c>
      <c r="L800" t="str" cm="1">
        <f t="array" ref="L800">_xlfn.IFS(Table1[[#This Row],[Age]]&lt;=12,"Kids",Table1[[#This Row],[Age]]&lt;=19,"Teenage",Table1[[#This Row],[Age]]&lt;=29,"Young Adult",Table1[[#This Row],[Age]]&lt;=45,"Adult",Table1[[#This Row],[Age]]&gt;=46,"Senior")</f>
        <v>Young Adult</v>
      </c>
      <c r="M800" t="str">
        <f>VLOOKUP(B800,customers!A$2:D$101,3,0)</f>
        <v>Patiala</v>
      </c>
      <c r="N800" t="str">
        <f>VLOOKUP(B800,customers!$A$2:$D$101,4,0)</f>
        <v>Punjab</v>
      </c>
      <c r="O800" t="str">
        <f>VLOOKUP(C800,'products '!$A$2:$H$3072,2,0)</f>
        <v>Men</v>
      </c>
      <c r="P800" t="str">
        <f>VLOOKUP(C800,'products '!$A$2:$H$3072,3,0)</f>
        <v>Bottomwear</v>
      </c>
      <c r="Q800" t="str">
        <f>VLOOKUP(C800,'products '!$A$2:$H$3072,4,0)</f>
        <v>Shorts</v>
      </c>
      <c r="R800" t="str">
        <f>VLOOKUP(C800,'products '!$A$2:$H$3072,5,0)</f>
        <v>Puma</v>
      </c>
      <c r="S800">
        <f>VLOOKUP(C800,'products '!$A$2:$H$3072,6,0)</f>
        <v>32</v>
      </c>
      <c r="T800" t="str">
        <f>VLOOKUP(C800,'products '!$A$2:$H$3072,7,0)</f>
        <v>White</v>
      </c>
      <c r="U800">
        <f>VLOOKUP(C800,'products '!$A$2:$H$3072,8,0)</f>
        <v>4</v>
      </c>
    </row>
    <row r="801" spans="1:21" x14ac:dyDescent="0.3">
      <c r="A801" t="s">
        <v>4218</v>
      </c>
      <c r="B801" t="s">
        <v>3369</v>
      </c>
      <c r="C801" t="s">
        <v>2886</v>
      </c>
      <c r="D801" s="1">
        <f t="shared" ca="1" si="12"/>
        <v>44229</v>
      </c>
      <c r="E801" s="1" t="str">
        <f ca="1">TEXT(Table1[[#This Row],[Date]],"mmm")</f>
        <v>Feb</v>
      </c>
      <c r="F801" s="1" t="str">
        <f ca="1">TEXT(Table1[[#This Row],[Date]],"yyyy")</f>
        <v>2021</v>
      </c>
      <c r="G801" s="2">
        <v>326</v>
      </c>
      <c r="H801" s="2">
        <v>0.3</v>
      </c>
      <c r="I801" s="2" t="str" cm="1">
        <f t="array" ref="I801">_xlfn.IFS(Table1[[#This Row],[Discount]]&lt;=0.2,"Low",Table1[[#This Row],[Discount]]&lt;=0.4,"Medium",Table1[[#This Row],[Discount]]&gt;0.4,"High")</f>
        <v>Medium</v>
      </c>
      <c r="J801" s="2">
        <f>Table1[[#This Row],[Original Price]]*(1-Table1[[#This Row],[Discount]])</f>
        <v>228.2</v>
      </c>
      <c r="K801">
        <f>VLOOKUP(B801,customers!$A$2:$D$101,2,0)</f>
        <v>24</v>
      </c>
      <c r="L801" t="str" cm="1">
        <f t="array" ref="L801">_xlfn.IFS(Table1[[#This Row],[Age]]&lt;=12,"Kids",Table1[[#This Row],[Age]]&lt;=19,"Teenage",Table1[[#This Row],[Age]]&lt;=29,"Young Adult",Table1[[#This Row],[Age]]&lt;=45,"Adult",Table1[[#This Row],[Age]]&gt;=46,"Senior")</f>
        <v>Young Adult</v>
      </c>
      <c r="M801" t="str">
        <f>VLOOKUP(B801,customers!A$2:D$101,3,0)</f>
        <v>Patiala</v>
      </c>
      <c r="N801" t="str">
        <f>VLOOKUP(B801,customers!$A$2:$D$101,4,0)</f>
        <v>Punjab</v>
      </c>
      <c r="O801" t="str">
        <f>VLOOKUP(C801,'products '!$A$2:$H$3072,2,0)</f>
        <v>Men</v>
      </c>
      <c r="P801" t="str">
        <f>VLOOKUP(C801,'products '!$A$2:$H$3072,3,0)</f>
        <v>Bottomwear</v>
      </c>
      <c r="Q801" t="str">
        <f>VLOOKUP(C801,'products '!$A$2:$H$3072,4,0)</f>
        <v>Shorts</v>
      </c>
      <c r="R801" t="str">
        <f>VLOOKUP(C801,'products '!$A$2:$H$3072,5,0)</f>
        <v xml:space="preserve">HRX by Hrithik Roshan </v>
      </c>
      <c r="S801">
        <f>VLOOKUP(C801,'products '!$A$2:$H$3072,6,0)</f>
        <v>32</v>
      </c>
      <c r="T801" t="str">
        <f>VLOOKUP(C801,'products '!$A$2:$H$3072,7,0)</f>
        <v>White</v>
      </c>
      <c r="U801">
        <f>VLOOKUP(C801,'products '!$A$2:$H$3072,8,0)</f>
        <v>4</v>
      </c>
    </row>
    <row r="802" spans="1:21" x14ac:dyDescent="0.3">
      <c r="A802" t="s">
        <v>4219</v>
      </c>
      <c r="B802" t="s">
        <v>3370</v>
      </c>
      <c r="C802" t="s">
        <v>2887</v>
      </c>
      <c r="D802" s="1">
        <f t="shared" ca="1" si="12"/>
        <v>44440</v>
      </c>
      <c r="E802" s="1" t="str">
        <f ca="1">TEXT(Table1[[#This Row],[Date]],"mmm")</f>
        <v>Sep</v>
      </c>
      <c r="F802" s="1" t="str">
        <f ca="1">TEXT(Table1[[#This Row],[Date]],"yyyy")</f>
        <v>2021</v>
      </c>
      <c r="G802" s="2">
        <v>453</v>
      </c>
      <c r="H802" s="2">
        <v>0.3</v>
      </c>
      <c r="I802" s="2" t="str" cm="1">
        <f t="array" ref="I802">_xlfn.IFS(Table1[[#This Row],[Discount]]&lt;=0.2,"Low",Table1[[#This Row],[Discount]]&lt;=0.4,"Medium",Table1[[#This Row],[Discount]]&gt;0.4,"High")</f>
        <v>Medium</v>
      </c>
      <c r="J802" s="2">
        <f>Table1[[#This Row],[Original Price]]*(1-Table1[[#This Row],[Discount]])</f>
        <v>317.09999999999997</v>
      </c>
      <c r="K802">
        <f>VLOOKUP(B802,customers!$A$2:$D$101,2,0)</f>
        <v>24</v>
      </c>
      <c r="L802" t="str" cm="1">
        <f t="array" ref="L802">_xlfn.IFS(Table1[[#This Row],[Age]]&lt;=12,"Kids",Table1[[#This Row],[Age]]&lt;=19,"Teenage",Table1[[#This Row],[Age]]&lt;=29,"Young Adult",Table1[[#This Row],[Age]]&lt;=45,"Adult",Table1[[#This Row],[Age]]&gt;=46,"Senior")</f>
        <v>Young Adult</v>
      </c>
      <c r="M802" t="str">
        <f>VLOOKUP(B802,customers!A$2:D$101,3,0)</f>
        <v>Patiala</v>
      </c>
      <c r="N802" t="str">
        <f>VLOOKUP(B802,customers!$A$2:$D$101,4,0)</f>
        <v>Punjab</v>
      </c>
      <c r="O802" t="str">
        <f>VLOOKUP(C802,'products '!$A$2:$H$3072,2,0)</f>
        <v>Men</v>
      </c>
      <c r="P802" t="str">
        <f>VLOOKUP(C802,'products '!$A$2:$H$3072,3,0)</f>
        <v>Bottomwear</v>
      </c>
      <c r="Q802" t="str">
        <f>VLOOKUP(C802,'products '!$A$2:$H$3072,4,0)</f>
        <v>Shorts</v>
      </c>
      <c r="R802" t="str">
        <f>VLOOKUP(C802,'products '!$A$2:$H$3072,5,0)</f>
        <v xml:space="preserve">HRX by Hrithik Roshan </v>
      </c>
      <c r="S802">
        <f>VLOOKUP(C802,'products '!$A$2:$H$3072,6,0)</f>
        <v>32</v>
      </c>
      <c r="T802" t="str">
        <f>VLOOKUP(C802,'products '!$A$2:$H$3072,7,0)</f>
        <v>White</v>
      </c>
      <c r="U802">
        <f>VLOOKUP(C802,'products '!$A$2:$H$3072,8,0)</f>
        <v>4</v>
      </c>
    </row>
    <row r="803" spans="1:21" x14ac:dyDescent="0.3">
      <c r="A803" t="s">
        <v>4220</v>
      </c>
      <c r="B803" t="s">
        <v>3371</v>
      </c>
      <c r="C803" t="s">
        <v>2888</v>
      </c>
      <c r="D803" s="1">
        <f t="shared" ca="1" si="12"/>
        <v>44802</v>
      </c>
      <c r="E803" s="1" t="str">
        <f ca="1">TEXT(Table1[[#This Row],[Date]],"mmm")</f>
        <v>Aug</v>
      </c>
      <c r="F803" s="1" t="str">
        <f ca="1">TEXT(Table1[[#This Row],[Date]],"yyyy")</f>
        <v>2022</v>
      </c>
      <c r="G803" s="2">
        <v>326</v>
      </c>
      <c r="H803" s="2">
        <v>0.3</v>
      </c>
      <c r="I803" s="2" t="str" cm="1">
        <f t="array" ref="I803">_xlfn.IFS(Table1[[#This Row],[Discount]]&lt;=0.2,"Low",Table1[[#This Row],[Discount]]&lt;=0.4,"Medium",Table1[[#This Row],[Discount]]&gt;0.4,"High")</f>
        <v>Medium</v>
      </c>
      <c r="J803" s="2">
        <f>Table1[[#This Row],[Original Price]]*(1-Table1[[#This Row],[Discount]])</f>
        <v>228.2</v>
      </c>
      <c r="K803">
        <f>VLOOKUP(B803,customers!$A$2:$D$101,2,0)</f>
        <v>24</v>
      </c>
      <c r="L803" t="str" cm="1">
        <f t="array" ref="L803">_xlfn.IFS(Table1[[#This Row],[Age]]&lt;=12,"Kids",Table1[[#This Row],[Age]]&lt;=19,"Teenage",Table1[[#This Row],[Age]]&lt;=29,"Young Adult",Table1[[#This Row],[Age]]&lt;=45,"Adult",Table1[[#This Row],[Age]]&gt;=46,"Senior")</f>
        <v>Young Adult</v>
      </c>
      <c r="M803" t="str">
        <f>VLOOKUP(B803,customers!A$2:D$101,3,0)</f>
        <v>Patiala</v>
      </c>
      <c r="N803" t="str">
        <f>VLOOKUP(B803,customers!$A$2:$D$101,4,0)</f>
        <v>Punjab</v>
      </c>
      <c r="O803" t="str">
        <f>VLOOKUP(C803,'products '!$A$2:$H$3072,2,0)</f>
        <v>Men</v>
      </c>
      <c r="P803" t="str">
        <f>VLOOKUP(C803,'products '!$A$2:$H$3072,3,0)</f>
        <v>Bottomwear</v>
      </c>
      <c r="Q803" t="str">
        <f>VLOOKUP(C803,'products '!$A$2:$H$3072,4,0)</f>
        <v>Shorts</v>
      </c>
      <c r="R803" t="str">
        <f>VLOOKUP(C803,'products '!$A$2:$H$3072,5,0)</f>
        <v xml:space="preserve">HRX by Hrithik Roshan </v>
      </c>
      <c r="S803">
        <f>VLOOKUP(C803,'products '!$A$2:$H$3072,6,0)</f>
        <v>32</v>
      </c>
      <c r="T803" t="str">
        <f>VLOOKUP(C803,'products '!$A$2:$H$3072,7,0)</f>
        <v>Off white</v>
      </c>
      <c r="U803">
        <f>VLOOKUP(C803,'products '!$A$2:$H$3072,8,0)</f>
        <v>3</v>
      </c>
    </row>
    <row r="804" spans="1:21" x14ac:dyDescent="0.3">
      <c r="A804" t="s">
        <v>4221</v>
      </c>
      <c r="B804" t="s">
        <v>3372</v>
      </c>
      <c r="C804" t="s">
        <v>2889</v>
      </c>
      <c r="D804" s="1">
        <f t="shared" ca="1" si="12"/>
        <v>44199</v>
      </c>
      <c r="E804" s="1" t="str">
        <f ca="1">TEXT(Table1[[#This Row],[Date]],"mmm")</f>
        <v>Jan</v>
      </c>
      <c r="F804" s="1" t="str">
        <f ca="1">TEXT(Table1[[#This Row],[Date]],"yyyy")</f>
        <v>2021</v>
      </c>
      <c r="G804" s="2">
        <v>456</v>
      </c>
      <c r="H804" s="2">
        <v>0.3</v>
      </c>
      <c r="I804" s="2" t="str" cm="1">
        <f t="array" ref="I804">_xlfn.IFS(Table1[[#This Row],[Discount]]&lt;=0.2,"Low",Table1[[#This Row],[Discount]]&lt;=0.4,"Medium",Table1[[#This Row],[Discount]]&gt;0.4,"High")</f>
        <v>Medium</v>
      </c>
      <c r="J804" s="2">
        <f>Table1[[#This Row],[Original Price]]*(1-Table1[[#This Row],[Discount]])</f>
        <v>319.2</v>
      </c>
      <c r="K804">
        <f>VLOOKUP(B804,customers!$A$2:$D$101,2,0)</f>
        <v>22</v>
      </c>
      <c r="L804" t="str" cm="1">
        <f t="array" ref="L804">_xlfn.IFS(Table1[[#This Row],[Age]]&lt;=12,"Kids",Table1[[#This Row],[Age]]&lt;=19,"Teenage",Table1[[#This Row],[Age]]&lt;=29,"Young Adult",Table1[[#This Row],[Age]]&lt;=45,"Adult",Table1[[#This Row],[Age]]&gt;=46,"Senior")</f>
        <v>Young Adult</v>
      </c>
      <c r="M804" t="str">
        <f>VLOOKUP(B804,customers!A$2:D$101,3,0)</f>
        <v>Patiala</v>
      </c>
      <c r="N804" t="str">
        <f>VLOOKUP(B804,customers!$A$2:$D$101,4,0)</f>
        <v>Punjab</v>
      </c>
      <c r="O804" t="str">
        <f>VLOOKUP(C804,'products '!$A$2:$H$3072,2,0)</f>
        <v>Men</v>
      </c>
      <c r="P804" t="str">
        <f>VLOOKUP(C804,'products '!$A$2:$H$3072,3,0)</f>
        <v>Bottomwear</v>
      </c>
      <c r="Q804" t="str">
        <f>VLOOKUP(C804,'products '!$A$2:$H$3072,4,0)</f>
        <v>Shorts</v>
      </c>
      <c r="R804" t="str">
        <f>VLOOKUP(C804,'products '!$A$2:$H$3072,5,0)</f>
        <v xml:space="preserve">HRX by Hrithik Roshan </v>
      </c>
      <c r="S804">
        <f>VLOOKUP(C804,'products '!$A$2:$H$3072,6,0)</f>
        <v>32</v>
      </c>
      <c r="T804" t="str">
        <f>VLOOKUP(C804,'products '!$A$2:$H$3072,7,0)</f>
        <v>Off white</v>
      </c>
      <c r="U804">
        <f>VLOOKUP(C804,'products '!$A$2:$H$3072,8,0)</f>
        <v>3</v>
      </c>
    </row>
    <row r="805" spans="1:21" x14ac:dyDescent="0.3">
      <c r="A805" t="s">
        <v>4222</v>
      </c>
      <c r="B805" t="s">
        <v>3373</v>
      </c>
      <c r="C805" t="s">
        <v>2890</v>
      </c>
      <c r="D805" s="1">
        <f t="shared" ca="1" si="12"/>
        <v>44316</v>
      </c>
      <c r="E805" s="1" t="str">
        <f ca="1">TEXT(Table1[[#This Row],[Date]],"mmm")</f>
        <v>Apr</v>
      </c>
      <c r="F805" s="1" t="str">
        <f ca="1">TEXT(Table1[[#This Row],[Date]],"yyyy")</f>
        <v>2021</v>
      </c>
      <c r="G805" s="2">
        <v>675</v>
      </c>
      <c r="H805" s="2">
        <v>0.3</v>
      </c>
      <c r="I805" s="2" t="str" cm="1">
        <f t="array" ref="I805">_xlfn.IFS(Table1[[#This Row],[Discount]]&lt;=0.2,"Low",Table1[[#This Row],[Discount]]&lt;=0.4,"Medium",Table1[[#This Row],[Discount]]&gt;0.4,"High")</f>
        <v>Medium</v>
      </c>
      <c r="J805" s="2">
        <f>Table1[[#This Row],[Original Price]]*(1-Table1[[#This Row],[Discount]])</f>
        <v>472.49999999999994</v>
      </c>
      <c r="K805">
        <f>VLOOKUP(B805,customers!$A$2:$D$101,2,0)</f>
        <v>23</v>
      </c>
      <c r="L805" t="str" cm="1">
        <f t="array" ref="L805">_xlfn.IFS(Table1[[#This Row],[Age]]&lt;=12,"Kids",Table1[[#This Row],[Age]]&lt;=19,"Teenage",Table1[[#This Row],[Age]]&lt;=29,"Young Adult",Table1[[#This Row],[Age]]&lt;=45,"Adult",Table1[[#This Row],[Age]]&gt;=46,"Senior")</f>
        <v>Young Adult</v>
      </c>
      <c r="M805" t="str">
        <f>VLOOKUP(B805,customers!A$2:D$101,3,0)</f>
        <v>Jaipur</v>
      </c>
      <c r="N805" t="str">
        <f>VLOOKUP(B805,customers!$A$2:$D$101,4,0)</f>
        <v>Rajasthan</v>
      </c>
      <c r="O805" t="str">
        <f>VLOOKUP(C805,'products '!$A$2:$H$3072,2,0)</f>
        <v>Men</v>
      </c>
      <c r="P805" t="str">
        <f>VLOOKUP(C805,'products '!$A$2:$H$3072,3,0)</f>
        <v>Bottomwear</v>
      </c>
      <c r="Q805" t="str">
        <f>VLOOKUP(C805,'products '!$A$2:$H$3072,4,0)</f>
        <v>Shorts</v>
      </c>
      <c r="R805" t="str">
        <f>VLOOKUP(C805,'products '!$A$2:$H$3072,5,0)</f>
        <v xml:space="preserve">HRX by Hrithik Roshan </v>
      </c>
      <c r="S805">
        <f>VLOOKUP(C805,'products '!$A$2:$H$3072,6,0)</f>
        <v>32</v>
      </c>
      <c r="T805" t="str">
        <f>VLOOKUP(C805,'products '!$A$2:$H$3072,7,0)</f>
        <v>Off white</v>
      </c>
      <c r="U805">
        <f>VLOOKUP(C805,'products '!$A$2:$H$3072,8,0)</f>
        <v>5</v>
      </c>
    </row>
    <row r="806" spans="1:21" x14ac:dyDescent="0.3">
      <c r="A806" t="s">
        <v>4223</v>
      </c>
      <c r="B806" t="s">
        <v>3374</v>
      </c>
      <c r="C806" t="s">
        <v>2891</v>
      </c>
      <c r="D806" s="1">
        <f t="shared" ca="1" si="12"/>
        <v>44981</v>
      </c>
      <c r="E806" s="1" t="str">
        <f ca="1">TEXT(Table1[[#This Row],[Date]],"mmm")</f>
        <v>Feb</v>
      </c>
      <c r="F806" s="1" t="str">
        <f ca="1">TEXT(Table1[[#This Row],[Date]],"yyyy")</f>
        <v>2023</v>
      </c>
      <c r="G806" s="2">
        <v>654</v>
      </c>
      <c r="H806" s="2">
        <v>0.3</v>
      </c>
      <c r="I806" s="2" t="str" cm="1">
        <f t="array" ref="I806">_xlfn.IFS(Table1[[#This Row],[Discount]]&lt;=0.2,"Low",Table1[[#This Row],[Discount]]&lt;=0.4,"Medium",Table1[[#This Row],[Discount]]&gt;0.4,"High")</f>
        <v>Medium</v>
      </c>
      <c r="J806" s="2">
        <f>Table1[[#This Row],[Original Price]]*(1-Table1[[#This Row],[Discount]])</f>
        <v>457.79999999999995</v>
      </c>
      <c r="K806">
        <f>VLOOKUP(B806,customers!$A$2:$D$101,2,0)</f>
        <v>24</v>
      </c>
      <c r="L806" t="str" cm="1">
        <f t="array" ref="L806">_xlfn.IFS(Table1[[#This Row],[Age]]&lt;=12,"Kids",Table1[[#This Row],[Age]]&lt;=19,"Teenage",Table1[[#This Row],[Age]]&lt;=29,"Young Adult",Table1[[#This Row],[Age]]&lt;=45,"Adult",Table1[[#This Row],[Age]]&gt;=46,"Senior")</f>
        <v>Young Adult</v>
      </c>
      <c r="M806" t="str">
        <f>VLOOKUP(B806,customers!A$2:D$101,3,0)</f>
        <v>Jaipur</v>
      </c>
      <c r="N806" t="str">
        <f>VLOOKUP(B806,customers!$A$2:$D$101,4,0)</f>
        <v>Rajasthan</v>
      </c>
      <c r="O806" t="str">
        <f>VLOOKUP(C806,'products '!$A$2:$H$3072,2,0)</f>
        <v>Men</v>
      </c>
      <c r="P806" t="str">
        <f>VLOOKUP(C806,'products '!$A$2:$H$3072,3,0)</f>
        <v>Bottomwear</v>
      </c>
      <c r="Q806" t="str">
        <f>VLOOKUP(C806,'products '!$A$2:$H$3072,4,0)</f>
        <v>Shorts</v>
      </c>
      <c r="R806" t="str">
        <f>VLOOKUP(C806,'products '!$A$2:$H$3072,5,0)</f>
        <v xml:space="preserve">HRX by Hrithik Roshan </v>
      </c>
      <c r="S806">
        <f>VLOOKUP(C806,'products '!$A$2:$H$3072,6,0)</f>
        <v>30</v>
      </c>
      <c r="T806" t="str">
        <f>VLOOKUP(C806,'products '!$A$2:$H$3072,7,0)</f>
        <v>Off white</v>
      </c>
      <c r="U806">
        <f>VLOOKUP(C806,'products '!$A$2:$H$3072,8,0)</f>
        <v>4</v>
      </c>
    </row>
    <row r="807" spans="1:21" x14ac:dyDescent="0.3">
      <c r="A807" t="s">
        <v>4224</v>
      </c>
      <c r="B807" t="s">
        <v>3375</v>
      </c>
      <c r="C807" t="s">
        <v>2892</v>
      </c>
      <c r="D807" s="1">
        <f t="shared" ca="1" si="12"/>
        <v>44464</v>
      </c>
      <c r="E807" s="1" t="str">
        <f ca="1">TEXT(Table1[[#This Row],[Date]],"mmm")</f>
        <v>Sep</v>
      </c>
      <c r="F807" s="1" t="str">
        <f ca="1">TEXT(Table1[[#This Row],[Date]],"yyyy")</f>
        <v>2021</v>
      </c>
      <c r="G807" s="2">
        <v>654</v>
      </c>
      <c r="H807" s="2">
        <v>0.3</v>
      </c>
      <c r="I807" s="2" t="str" cm="1">
        <f t="array" ref="I807">_xlfn.IFS(Table1[[#This Row],[Discount]]&lt;=0.2,"Low",Table1[[#This Row],[Discount]]&lt;=0.4,"Medium",Table1[[#This Row],[Discount]]&gt;0.4,"High")</f>
        <v>Medium</v>
      </c>
      <c r="J807" s="2">
        <f>Table1[[#This Row],[Original Price]]*(1-Table1[[#This Row],[Discount]])</f>
        <v>457.79999999999995</v>
      </c>
      <c r="K807">
        <f>VLOOKUP(B807,customers!$A$2:$D$101,2,0)</f>
        <v>25</v>
      </c>
      <c r="L807" t="str" cm="1">
        <f t="array" ref="L807">_xlfn.IFS(Table1[[#This Row],[Age]]&lt;=12,"Kids",Table1[[#This Row],[Age]]&lt;=19,"Teenage",Table1[[#This Row],[Age]]&lt;=29,"Young Adult",Table1[[#This Row],[Age]]&lt;=45,"Adult",Table1[[#This Row],[Age]]&gt;=46,"Senior")</f>
        <v>Young Adult</v>
      </c>
      <c r="M807" t="str">
        <f>VLOOKUP(B807,customers!A$2:D$101,3,0)</f>
        <v>Jaipur</v>
      </c>
      <c r="N807" t="str">
        <f>VLOOKUP(B807,customers!$A$2:$D$101,4,0)</f>
        <v>Rajasthan</v>
      </c>
      <c r="O807" t="str">
        <f>VLOOKUP(C807,'products '!$A$2:$H$3072,2,0)</f>
        <v>Men</v>
      </c>
      <c r="P807" t="str">
        <f>VLOOKUP(C807,'products '!$A$2:$H$3072,3,0)</f>
        <v>Bottomwear</v>
      </c>
      <c r="Q807" t="str">
        <f>VLOOKUP(C807,'products '!$A$2:$H$3072,4,0)</f>
        <v>Shorts</v>
      </c>
      <c r="R807" t="str">
        <f>VLOOKUP(C807,'products '!$A$2:$H$3072,5,0)</f>
        <v xml:space="preserve">HRX by Hrithik Roshan </v>
      </c>
      <c r="S807">
        <f>VLOOKUP(C807,'products '!$A$2:$H$3072,6,0)</f>
        <v>30</v>
      </c>
      <c r="T807" t="str">
        <f>VLOOKUP(C807,'products '!$A$2:$H$3072,7,0)</f>
        <v>Black</v>
      </c>
      <c r="U807">
        <f>VLOOKUP(C807,'products '!$A$2:$H$3072,8,0)</f>
        <v>5</v>
      </c>
    </row>
    <row r="808" spans="1:21" x14ac:dyDescent="0.3">
      <c r="A808" t="s">
        <v>4225</v>
      </c>
      <c r="B808" t="s">
        <v>3376</v>
      </c>
      <c r="C808" t="s">
        <v>2893</v>
      </c>
      <c r="D808" s="1">
        <f t="shared" ca="1" si="12"/>
        <v>44665</v>
      </c>
      <c r="E808" s="1" t="str">
        <f ca="1">TEXT(Table1[[#This Row],[Date]],"mmm")</f>
        <v>Apr</v>
      </c>
      <c r="F808" s="1" t="str">
        <f ca="1">TEXT(Table1[[#This Row],[Date]],"yyyy")</f>
        <v>2022</v>
      </c>
      <c r="G808" s="2">
        <v>654</v>
      </c>
      <c r="H808" s="2">
        <v>0.3</v>
      </c>
      <c r="I808" s="2" t="str" cm="1">
        <f t="array" ref="I808">_xlfn.IFS(Table1[[#This Row],[Discount]]&lt;=0.2,"Low",Table1[[#This Row],[Discount]]&lt;=0.4,"Medium",Table1[[#This Row],[Discount]]&gt;0.4,"High")</f>
        <v>Medium</v>
      </c>
      <c r="J808" s="2">
        <f>Table1[[#This Row],[Original Price]]*(1-Table1[[#This Row],[Discount]])</f>
        <v>457.79999999999995</v>
      </c>
      <c r="K808">
        <f>VLOOKUP(B808,customers!$A$2:$D$101,2,0)</f>
        <v>26</v>
      </c>
      <c r="L808" t="str" cm="1">
        <f t="array" ref="L808">_xlfn.IFS(Table1[[#This Row],[Age]]&lt;=12,"Kids",Table1[[#This Row],[Age]]&lt;=19,"Teenage",Table1[[#This Row],[Age]]&lt;=29,"Young Adult",Table1[[#This Row],[Age]]&lt;=45,"Adult",Table1[[#This Row],[Age]]&gt;=46,"Senior")</f>
        <v>Young Adult</v>
      </c>
      <c r="M808" t="str">
        <f>VLOOKUP(B808,customers!A$2:D$101,3,0)</f>
        <v>Jaipur</v>
      </c>
      <c r="N808" t="str">
        <f>VLOOKUP(B808,customers!$A$2:$D$101,4,0)</f>
        <v>Rajasthan</v>
      </c>
      <c r="O808" t="str">
        <f>VLOOKUP(C808,'products '!$A$2:$H$3072,2,0)</f>
        <v>Men</v>
      </c>
      <c r="P808" t="str">
        <f>VLOOKUP(C808,'products '!$A$2:$H$3072,3,0)</f>
        <v>Bottomwear</v>
      </c>
      <c r="Q808" t="str">
        <f>VLOOKUP(C808,'products '!$A$2:$H$3072,4,0)</f>
        <v>Shorts</v>
      </c>
      <c r="R808" t="str">
        <f>VLOOKUP(C808,'products '!$A$2:$H$3072,5,0)</f>
        <v xml:space="preserve">HRX by Hrithik Roshan </v>
      </c>
      <c r="S808">
        <f>VLOOKUP(C808,'products '!$A$2:$H$3072,6,0)</f>
        <v>30</v>
      </c>
      <c r="T808" t="str">
        <f>VLOOKUP(C808,'products '!$A$2:$H$3072,7,0)</f>
        <v>Black</v>
      </c>
      <c r="U808">
        <f>VLOOKUP(C808,'products '!$A$2:$H$3072,8,0)</f>
        <v>5</v>
      </c>
    </row>
    <row r="809" spans="1:21" x14ac:dyDescent="0.3">
      <c r="A809" t="s">
        <v>4226</v>
      </c>
      <c r="B809" t="s">
        <v>3377</v>
      </c>
      <c r="C809" t="s">
        <v>2894</v>
      </c>
      <c r="D809" s="1">
        <f t="shared" ca="1" si="12"/>
        <v>44738</v>
      </c>
      <c r="E809" s="1" t="str">
        <f ca="1">TEXT(Table1[[#This Row],[Date]],"mmm")</f>
        <v>Jun</v>
      </c>
      <c r="F809" s="1" t="str">
        <f ca="1">TEXT(Table1[[#This Row],[Date]],"yyyy")</f>
        <v>2022</v>
      </c>
      <c r="G809" s="2">
        <v>654</v>
      </c>
      <c r="H809" s="2">
        <v>0.3</v>
      </c>
      <c r="I809" s="2" t="str" cm="1">
        <f t="array" ref="I809">_xlfn.IFS(Table1[[#This Row],[Discount]]&lt;=0.2,"Low",Table1[[#This Row],[Discount]]&lt;=0.4,"Medium",Table1[[#This Row],[Discount]]&gt;0.4,"High")</f>
        <v>Medium</v>
      </c>
      <c r="J809" s="2">
        <f>Table1[[#This Row],[Original Price]]*(1-Table1[[#This Row],[Discount]])</f>
        <v>457.79999999999995</v>
      </c>
      <c r="K809">
        <f>VLOOKUP(B809,customers!$A$2:$D$101,2,0)</f>
        <v>27</v>
      </c>
      <c r="L809" t="str" cm="1">
        <f t="array" ref="L809">_xlfn.IFS(Table1[[#This Row],[Age]]&lt;=12,"Kids",Table1[[#This Row],[Age]]&lt;=19,"Teenage",Table1[[#This Row],[Age]]&lt;=29,"Young Adult",Table1[[#This Row],[Age]]&lt;=45,"Adult",Table1[[#This Row],[Age]]&gt;=46,"Senior")</f>
        <v>Young Adult</v>
      </c>
      <c r="M809" t="str">
        <f>VLOOKUP(B809,customers!A$2:D$101,3,0)</f>
        <v>Jaipur</v>
      </c>
      <c r="N809" t="str">
        <f>VLOOKUP(B809,customers!$A$2:$D$101,4,0)</f>
        <v>Rajasthan</v>
      </c>
      <c r="O809" t="str">
        <f>VLOOKUP(C809,'products '!$A$2:$H$3072,2,0)</f>
        <v>Men</v>
      </c>
      <c r="P809" t="str">
        <f>VLOOKUP(C809,'products '!$A$2:$H$3072,3,0)</f>
        <v>Bottomwear</v>
      </c>
      <c r="Q809" t="str">
        <f>VLOOKUP(C809,'products '!$A$2:$H$3072,4,0)</f>
        <v>Shorts</v>
      </c>
      <c r="R809" t="str">
        <f>VLOOKUP(C809,'products '!$A$2:$H$3072,5,0)</f>
        <v xml:space="preserve">HRX by Hrithik Roshan </v>
      </c>
      <c r="S809">
        <f>VLOOKUP(C809,'products '!$A$2:$H$3072,6,0)</f>
        <v>30</v>
      </c>
      <c r="T809" t="str">
        <f>VLOOKUP(C809,'products '!$A$2:$H$3072,7,0)</f>
        <v>Black</v>
      </c>
      <c r="U809">
        <f>VLOOKUP(C809,'products '!$A$2:$H$3072,8,0)</f>
        <v>5</v>
      </c>
    </row>
    <row r="810" spans="1:21" x14ac:dyDescent="0.3">
      <c r="A810" t="s">
        <v>4227</v>
      </c>
      <c r="B810" t="s">
        <v>3378</v>
      </c>
      <c r="C810" t="s">
        <v>2895</v>
      </c>
      <c r="D810" s="1">
        <f t="shared" ca="1" si="12"/>
        <v>44291</v>
      </c>
      <c r="E810" s="1" t="str">
        <f ca="1">TEXT(Table1[[#This Row],[Date]],"mmm")</f>
        <v>Apr</v>
      </c>
      <c r="F810" s="1" t="str">
        <f ca="1">TEXT(Table1[[#This Row],[Date]],"yyyy")</f>
        <v>2021</v>
      </c>
      <c r="G810" s="2">
        <v>356</v>
      </c>
      <c r="H810" s="2">
        <v>0.3</v>
      </c>
      <c r="I810" s="2" t="str" cm="1">
        <f t="array" ref="I810">_xlfn.IFS(Table1[[#This Row],[Discount]]&lt;=0.2,"Low",Table1[[#This Row],[Discount]]&lt;=0.4,"Medium",Table1[[#This Row],[Discount]]&gt;0.4,"High")</f>
        <v>Medium</v>
      </c>
      <c r="J810" s="2">
        <f>Table1[[#This Row],[Original Price]]*(1-Table1[[#This Row],[Discount]])</f>
        <v>249.2</v>
      </c>
      <c r="K810">
        <f>VLOOKUP(B810,customers!$A$2:$D$101,2,0)</f>
        <v>34</v>
      </c>
      <c r="L810" t="str" cm="1">
        <f t="array" ref="L810">_xlfn.IFS(Table1[[#This Row],[Age]]&lt;=12,"Kids",Table1[[#This Row],[Age]]&lt;=19,"Teenage",Table1[[#This Row],[Age]]&lt;=29,"Young Adult",Table1[[#This Row],[Age]]&lt;=45,"Adult",Table1[[#This Row],[Age]]&gt;=46,"Senior")</f>
        <v>Adult</v>
      </c>
      <c r="M810" t="str">
        <f>VLOOKUP(B810,customers!A$2:D$101,3,0)</f>
        <v>Jaipur</v>
      </c>
      <c r="N810" t="str">
        <f>VLOOKUP(B810,customers!$A$2:$D$101,4,0)</f>
        <v>Rajasthan</v>
      </c>
      <c r="O810" t="str">
        <f>VLOOKUP(C810,'products '!$A$2:$H$3072,2,0)</f>
        <v>Men</v>
      </c>
      <c r="P810" t="str">
        <f>VLOOKUP(C810,'products '!$A$2:$H$3072,3,0)</f>
        <v>Bottomwear</v>
      </c>
      <c r="Q810" t="str">
        <f>VLOOKUP(C810,'products '!$A$2:$H$3072,4,0)</f>
        <v>Shorts</v>
      </c>
      <c r="R810" t="str">
        <f>VLOOKUP(C810,'products '!$A$2:$H$3072,5,0)</f>
        <v xml:space="preserve">HRX by Hrithik Roshan </v>
      </c>
      <c r="S810">
        <f>VLOOKUP(C810,'products '!$A$2:$H$3072,6,0)</f>
        <v>30</v>
      </c>
      <c r="T810" t="str">
        <f>VLOOKUP(C810,'products '!$A$2:$H$3072,7,0)</f>
        <v>Black</v>
      </c>
      <c r="U810">
        <f>VLOOKUP(C810,'products '!$A$2:$H$3072,8,0)</f>
        <v>4</v>
      </c>
    </row>
    <row r="811" spans="1:21" x14ac:dyDescent="0.3">
      <c r="A811" t="s">
        <v>4228</v>
      </c>
      <c r="B811" t="s">
        <v>3379</v>
      </c>
      <c r="C811" t="s">
        <v>2896</v>
      </c>
      <c r="D811" s="1">
        <f t="shared" ca="1" si="12"/>
        <v>44840</v>
      </c>
      <c r="E811" s="1" t="str">
        <f ca="1">TEXT(Table1[[#This Row],[Date]],"mmm")</f>
        <v>Oct</v>
      </c>
      <c r="F811" s="1" t="str">
        <f ca="1">TEXT(Table1[[#This Row],[Date]],"yyyy")</f>
        <v>2022</v>
      </c>
      <c r="G811" s="2">
        <v>686</v>
      </c>
      <c r="H811" s="2">
        <v>0.3</v>
      </c>
      <c r="I811" s="2" t="str" cm="1">
        <f t="array" ref="I811">_xlfn.IFS(Table1[[#This Row],[Discount]]&lt;=0.2,"Low",Table1[[#This Row],[Discount]]&lt;=0.4,"Medium",Table1[[#This Row],[Discount]]&gt;0.4,"High")</f>
        <v>Medium</v>
      </c>
      <c r="J811" s="2">
        <f>Table1[[#This Row],[Original Price]]*(1-Table1[[#This Row],[Discount]])</f>
        <v>480.2</v>
      </c>
      <c r="K811">
        <f>VLOOKUP(B811,customers!$A$2:$D$101,2,0)</f>
        <v>35</v>
      </c>
      <c r="L811" t="str" cm="1">
        <f t="array" ref="L811">_xlfn.IFS(Table1[[#This Row],[Age]]&lt;=12,"Kids",Table1[[#This Row],[Age]]&lt;=19,"Teenage",Table1[[#This Row],[Age]]&lt;=29,"Young Adult",Table1[[#This Row],[Age]]&lt;=45,"Adult",Table1[[#This Row],[Age]]&gt;=46,"Senior")</f>
        <v>Adult</v>
      </c>
      <c r="M811" t="str">
        <f>VLOOKUP(B811,customers!A$2:D$101,3,0)</f>
        <v>Jodhpur</v>
      </c>
      <c r="N811" t="str">
        <f>VLOOKUP(B811,customers!$A$2:$D$101,4,0)</f>
        <v>Rajasthan</v>
      </c>
      <c r="O811" t="str">
        <f>VLOOKUP(C811,'products '!$A$2:$H$3072,2,0)</f>
        <v>Men</v>
      </c>
      <c r="P811" t="str">
        <f>VLOOKUP(C811,'products '!$A$2:$H$3072,3,0)</f>
        <v>Bottomwear</v>
      </c>
      <c r="Q811" t="str">
        <f>VLOOKUP(C811,'products '!$A$2:$H$3072,4,0)</f>
        <v>Shorts</v>
      </c>
      <c r="R811" t="str">
        <f>VLOOKUP(C811,'products '!$A$2:$H$3072,5,0)</f>
        <v xml:space="preserve">HRX by Hrithik Roshan </v>
      </c>
      <c r="S811">
        <f>VLOOKUP(C811,'products '!$A$2:$H$3072,6,0)</f>
        <v>30</v>
      </c>
      <c r="T811" t="str">
        <f>VLOOKUP(C811,'products '!$A$2:$H$3072,7,0)</f>
        <v>Black</v>
      </c>
      <c r="U811">
        <f>VLOOKUP(C811,'products '!$A$2:$H$3072,8,0)</f>
        <v>4</v>
      </c>
    </row>
    <row r="812" spans="1:21" x14ac:dyDescent="0.3">
      <c r="A812" t="s">
        <v>4229</v>
      </c>
      <c r="B812" t="s">
        <v>3380</v>
      </c>
      <c r="C812" t="s">
        <v>2897</v>
      </c>
      <c r="D812" s="1">
        <f t="shared" ca="1" si="12"/>
        <v>44471</v>
      </c>
      <c r="E812" s="1" t="str">
        <f ca="1">TEXT(Table1[[#This Row],[Date]],"mmm")</f>
        <v>Oct</v>
      </c>
      <c r="F812" s="1" t="str">
        <f ca="1">TEXT(Table1[[#This Row],[Date]],"yyyy")</f>
        <v>2021</v>
      </c>
      <c r="G812" s="2">
        <v>456</v>
      </c>
      <c r="H812" s="2">
        <v>0.3</v>
      </c>
      <c r="I812" s="2" t="str" cm="1">
        <f t="array" ref="I812">_xlfn.IFS(Table1[[#This Row],[Discount]]&lt;=0.2,"Low",Table1[[#This Row],[Discount]]&lt;=0.4,"Medium",Table1[[#This Row],[Discount]]&gt;0.4,"High")</f>
        <v>Medium</v>
      </c>
      <c r="J812" s="2">
        <f>Table1[[#This Row],[Original Price]]*(1-Table1[[#This Row],[Discount]])</f>
        <v>319.2</v>
      </c>
      <c r="K812">
        <f>VLOOKUP(B812,customers!$A$2:$D$101,2,0)</f>
        <v>36</v>
      </c>
      <c r="L812" t="str" cm="1">
        <f t="array" ref="L812">_xlfn.IFS(Table1[[#This Row],[Age]]&lt;=12,"Kids",Table1[[#This Row],[Age]]&lt;=19,"Teenage",Table1[[#This Row],[Age]]&lt;=29,"Young Adult",Table1[[#This Row],[Age]]&lt;=45,"Adult",Table1[[#This Row],[Age]]&gt;=46,"Senior")</f>
        <v>Adult</v>
      </c>
      <c r="M812" t="str">
        <f>VLOOKUP(B812,customers!A$2:D$101,3,0)</f>
        <v>Jodhpur</v>
      </c>
      <c r="N812" t="str">
        <f>VLOOKUP(B812,customers!$A$2:$D$101,4,0)</f>
        <v>Rajasthan</v>
      </c>
      <c r="O812" t="str">
        <f>VLOOKUP(C812,'products '!$A$2:$H$3072,2,0)</f>
        <v>Men</v>
      </c>
      <c r="P812" t="str">
        <f>VLOOKUP(C812,'products '!$A$2:$H$3072,3,0)</f>
        <v>Bottomwear</v>
      </c>
      <c r="Q812" t="str">
        <f>VLOOKUP(C812,'products '!$A$2:$H$3072,4,0)</f>
        <v>Shorts</v>
      </c>
      <c r="R812" t="str">
        <f>VLOOKUP(C812,'products '!$A$2:$H$3072,5,0)</f>
        <v xml:space="preserve">HRX by Hrithik Roshan </v>
      </c>
      <c r="S812">
        <f>VLOOKUP(C812,'products '!$A$2:$H$3072,6,0)</f>
        <v>30</v>
      </c>
      <c r="T812" t="str">
        <f>VLOOKUP(C812,'products '!$A$2:$H$3072,7,0)</f>
        <v>Beige</v>
      </c>
      <c r="U812">
        <f>VLOOKUP(C812,'products '!$A$2:$H$3072,8,0)</f>
        <v>4</v>
      </c>
    </row>
    <row r="813" spans="1:21" x14ac:dyDescent="0.3">
      <c r="A813" t="s">
        <v>4230</v>
      </c>
      <c r="B813" t="s">
        <v>3381</v>
      </c>
      <c r="C813" t="s">
        <v>2898</v>
      </c>
      <c r="D813" s="1">
        <f t="shared" ca="1" si="12"/>
        <v>44972</v>
      </c>
      <c r="E813" s="1" t="str">
        <f ca="1">TEXT(Table1[[#This Row],[Date]],"mmm")</f>
        <v>Feb</v>
      </c>
      <c r="F813" s="1" t="str">
        <f ca="1">TEXT(Table1[[#This Row],[Date]],"yyyy")</f>
        <v>2023</v>
      </c>
      <c r="G813" s="2">
        <v>516</v>
      </c>
      <c r="H813" s="2">
        <v>0.3</v>
      </c>
      <c r="I813" s="2" t="str" cm="1">
        <f t="array" ref="I813">_xlfn.IFS(Table1[[#This Row],[Discount]]&lt;=0.2,"Low",Table1[[#This Row],[Discount]]&lt;=0.4,"Medium",Table1[[#This Row],[Discount]]&gt;0.4,"High")</f>
        <v>Medium</v>
      </c>
      <c r="J813" s="2">
        <f>Table1[[#This Row],[Original Price]]*(1-Table1[[#This Row],[Discount]])</f>
        <v>361.2</v>
      </c>
      <c r="K813">
        <f>VLOOKUP(B813,customers!$A$2:$D$101,2,0)</f>
        <v>37</v>
      </c>
      <c r="L813" t="str" cm="1">
        <f t="array" ref="L813">_xlfn.IFS(Table1[[#This Row],[Age]]&lt;=12,"Kids",Table1[[#This Row],[Age]]&lt;=19,"Teenage",Table1[[#This Row],[Age]]&lt;=29,"Young Adult",Table1[[#This Row],[Age]]&lt;=45,"Adult",Table1[[#This Row],[Age]]&gt;=46,"Senior")</f>
        <v>Adult</v>
      </c>
      <c r="M813" t="str">
        <f>VLOOKUP(B813,customers!A$2:D$101,3,0)</f>
        <v>Jodhpur</v>
      </c>
      <c r="N813" t="str">
        <f>VLOOKUP(B813,customers!$A$2:$D$101,4,0)</f>
        <v>Rajasthan</v>
      </c>
      <c r="O813" t="str">
        <f>VLOOKUP(C813,'products '!$A$2:$H$3072,2,0)</f>
        <v>Men</v>
      </c>
      <c r="P813" t="str">
        <f>VLOOKUP(C813,'products '!$A$2:$H$3072,3,0)</f>
        <v>Bottomwear</v>
      </c>
      <c r="Q813" t="str">
        <f>VLOOKUP(C813,'products '!$A$2:$H$3072,4,0)</f>
        <v>Shorts</v>
      </c>
      <c r="R813" t="str">
        <f>VLOOKUP(C813,'products '!$A$2:$H$3072,5,0)</f>
        <v xml:space="preserve">HRX by Hrithik Roshan </v>
      </c>
      <c r="S813">
        <f>VLOOKUP(C813,'products '!$A$2:$H$3072,6,0)</f>
        <v>30</v>
      </c>
      <c r="T813" t="str">
        <f>VLOOKUP(C813,'products '!$A$2:$H$3072,7,0)</f>
        <v>Beige</v>
      </c>
      <c r="U813">
        <f>VLOOKUP(C813,'products '!$A$2:$H$3072,8,0)</f>
        <v>4</v>
      </c>
    </row>
    <row r="814" spans="1:21" x14ac:dyDescent="0.3">
      <c r="A814" t="s">
        <v>4231</v>
      </c>
      <c r="B814" t="s">
        <v>3382</v>
      </c>
      <c r="C814" t="s">
        <v>2899</v>
      </c>
      <c r="D814" s="1">
        <f t="shared" ca="1" si="12"/>
        <v>44569</v>
      </c>
      <c r="E814" s="1" t="str">
        <f ca="1">TEXT(Table1[[#This Row],[Date]],"mmm")</f>
        <v>Jan</v>
      </c>
      <c r="F814" s="1" t="str">
        <f ca="1">TEXT(Table1[[#This Row],[Date]],"yyyy")</f>
        <v>2022</v>
      </c>
      <c r="G814" s="2">
        <v>355</v>
      </c>
      <c r="H814" s="2">
        <v>0.3</v>
      </c>
      <c r="I814" s="2" t="str" cm="1">
        <f t="array" ref="I814">_xlfn.IFS(Table1[[#This Row],[Discount]]&lt;=0.2,"Low",Table1[[#This Row],[Discount]]&lt;=0.4,"Medium",Table1[[#This Row],[Discount]]&gt;0.4,"High")</f>
        <v>Medium</v>
      </c>
      <c r="J814" s="2">
        <f>Table1[[#This Row],[Original Price]]*(1-Table1[[#This Row],[Discount]])</f>
        <v>248.49999999999997</v>
      </c>
      <c r="K814">
        <f>VLOOKUP(B814,customers!$A$2:$D$101,2,0)</f>
        <v>38</v>
      </c>
      <c r="L814" t="str" cm="1">
        <f t="array" ref="L814">_xlfn.IFS(Table1[[#This Row],[Age]]&lt;=12,"Kids",Table1[[#This Row],[Age]]&lt;=19,"Teenage",Table1[[#This Row],[Age]]&lt;=29,"Young Adult",Table1[[#This Row],[Age]]&lt;=45,"Adult",Table1[[#This Row],[Age]]&gt;=46,"Senior")</f>
        <v>Adult</v>
      </c>
      <c r="M814" t="str">
        <f>VLOOKUP(B814,customers!A$2:D$101,3,0)</f>
        <v>Udaipur</v>
      </c>
      <c r="N814" t="str">
        <f>VLOOKUP(B814,customers!$A$2:$D$101,4,0)</f>
        <v>Rajasthan</v>
      </c>
      <c r="O814" t="str">
        <f>VLOOKUP(C814,'products '!$A$2:$H$3072,2,0)</f>
        <v>Men</v>
      </c>
      <c r="P814" t="str">
        <f>VLOOKUP(C814,'products '!$A$2:$H$3072,3,0)</f>
        <v>Bottomwear</v>
      </c>
      <c r="Q814" t="str">
        <f>VLOOKUP(C814,'products '!$A$2:$H$3072,4,0)</f>
        <v>Shorts</v>
      </c>
      <c r="R814" t="str">
        <f>VLOOKUP(C814,'products '!$A$2:$H$3072,5,0)</f>
        <v xml:space="preserve">HRX by Hrithik Roshan </v>
      </c>
      <c r="S814">
        <f>VLOOKUP(C814,'products '!$A$2:$H$3072,6,0)</f>
        <v>30</v>
      </c>
      <c r="T814" t="str">
        <f>VLOOKUP(C814,'products '!$A$2:$H$3072,7,0)</f>
        <v>Beige</v>
      </c>
      <c r="U814">
        <f>VLOOKUP(C814,'products '!$A$2:$H$3072,8,0)</f>
        <v>4</v>
      </c>
    </row>
    <row r="815" spans="1:21" x14ac:dyDescent="0.3">
      <c r="A815" t="s">
        <v>4232</v>
      </c>
      <c r="B815" t="s">
        <v>3383</v>
      </c>
      <c r="C815" t="s">
        <v>2899</v>
      </c>
      <c r="D815" s="1">
        <f t="shared" ca="1" si="12"/>
        <v>44650</v>
      </c>
      <c r="E815" s="1" t="str">
        <f ca="1">TEXT(Table1[[#This Row],[Date]],"mmm")</f>
        <v>Mar</v>
      </c>
      <c r="F815" s="1" t="str">
        <f ca="1">TEXT(Table1[[#This Row],[Date]],"yyyy")</f>
        <v>2022</v>
      </c>
      <c r="G815" s="2">
        <v>465</v>
      </c>
      <c r="H815" s="2">
        <v>0.3</v>
      </c>
      <c r="I815" s="2" t="str" cm="1">
        <f t="array" ref="I815">_xlfn.IFS(Table1[[#This Row],[Discount]]&lt;=0.2,"Low",Table1[[#This Row],[Discount]]&lt;=0.4,"Medium",Table1[[#This Row],[Discount]]&gt;0.4,"High")</f>
        <v>Medium</v>
      </c>
      <c r="J815" s="2">
        <f>Table1[[#This Row],[Original Price]]*(1-Table1[[#This Row],[Discount]])</f>
        <v>325.5</v>
      </c>
      <c r="K815">
        <f>VLOOKUP(B815,customers!$A$2:$D$101,2,0)</f>
        <v>39</v>
      </c>
      <c r="L815" t="str" cm="1">
        <f t="array" ref="L815">_xlfn.IFS(Table1[[#This Row],[Age]]&lt;=12,"Kids",Table1[[#This Row],[Age]]&lt;=19,"Teenage",Table1[[#This Row],[Age]]&lt;=29,"Young Adult",Table1[[#This Row],[Age]]&lt;=45,"Adult",Table1[[#This Row],[Age]]&gt;=46,"Senior")</f>
        <v>Adult</v>
      </c>
      <c r="M815" t="str">
        <f>VLOOKUP(B815,customers!A$2:D$101,3,0)</f>
        <v>Udaipur</v>
      </c>
      <c r="N815" t="str">
        <f>VLOOKUP(B815,customers!$A$2:$D$101,4,0)</f>
        <v>Rajasthan</v>
      </c>
      <c r="O815" t="str">
        <f>VLOOKUP(C815,'products '!$A$2:$H$3072,2,0)</f>
        <v>Men</v>
      </c>
      <c r="P815" t="str">
        <f>VLOOKUP(C815,'products '!$A$2:$H$3072,3,0)</f>
        <v>Bottomwear</v>
      </c>
      <c r="Q815" t="str">
        <f>VLOOKUP(C815,'products '!$A$2:$H$3072,4,0)</f>
        <v>Shorts</v>
      </c>
      <c r="R815" t="str">
        <f>VLOOKUP(C815,'products '!$A$2:$H$3072,5,0)</f>
        <v xml:space="preserve">HRX by Hrithik Roshan </v>
      </c>
      <c r="S815">
        <f>VLOOKUP(C815,'products '!$A$2:$H$3072,6,0)</f>
        <v>30</v>
      </c>
      <c r="T815" t="str">
        <f>VLOOKUP(C815,'products '!$A$2:$H$3072,7,0)</f>
        <v>Beige</v>
      </c>
      <c r="U815">
        <f>VLOOKUP(C815,'products '!$A$2:$H$3072,8,0)</f>
        <v>4</v>
      </c>
    </row>
    <row r="816" spans="1:21" x14ac:dyDescent="0.3">
      <c r="A816" t="s">
        <v>4233</v>
      </c>
      <c r="B816" t="s">
        <v>3384</v>
      </c>
      <c r="C816" t="s">
        <v>2899</v>
      </c>
      <c r="D816" s="1">
        <f t="shared" ca="1" si="12"/>
        <v>44648</v>
      </c>
      <c r="E816" s="1" t="str">
        <f ca="1">TEXT(Table1[[#This Row],[Date]],"mmm")</f>
        <v>Mar</v>
      </c>
      <c r="F816" s="1" t="str">
        <f ca="1">TEXT(Table1[[#This Row],[Date]],"yyyy")</f>
        <v>2022</v>
      </c>
      <c r="G816" s="2">
        <v>965</v>
      </c>
      <c r="H816" s="2">
        <v>0.3</v>
      </c>
      <c r="I816" s="2" t="str" cm="1">
        <f t="array" ref="I816">_xlfn.IFS(Table1[[#This Row],[Discount]]&lt;=0.2,"Low",Table1[[#This Row],[Discount]]&lt;=0.4,"Medium",Table1[[#This Row],[Discount]]&gt;0.4,"High")</f>
        <v>Medium</v>
      </c>
      <c r="J816" s="2">
        <f>Table1[[#This Row],[Original Price]]*(1-Table1[[#This Row],[Discount]])</f>
        <v>675.5</v>
      </c>
      <c r="K816">
        <f>VLOOKUP(B816,customers!$A$2:$D$101,2,0)</f>
        <v>40</v>
      </c>
      <c r="L816" t="str" cm="1">
        <f t="array" ref="L816">_xlfn.IFS(Table1[[#This Row],[Age]]&lt;=12,"Kids",Table1[[#This Row],[Age]]&lt;=19,"Teenage",Table1[[#This Row],[Age]]&lt;=29,"Young Adult",Table1[[#This Row],[Age]]&lt;=45,"Adult",Table1[[#This Row],[Age]]&gt;=46,"Senior")</f>
        <v>Adult</v>
      </c>
      <c r="M816" t="str">
        <f>VLOOKUP(B816,customers!A$2:D$101,3,0)</f>
        <v>Udaipur</v>
      </c>
      <c r="N816" t="str">
        <f>VLOOKUP(B816,customers!$A$2:$D$101,4,0)</f>
        <v>Rajasthan</v>
      </c>
      <c r="O816" t="str">
        <f>VLOOKUP(C816,'products '!$A$2:$H$3072,2,0)</f>
        <v>Men</v>
      </c>
      <c r="P816" t="str">
        <f>VLOOKUP(C816,'products '!$A$2:$H$3072,3,0)</f>
        <v>Bottomwear</v>
      </c>
      <c r="Q816" t="str">
        <f>VLOOKUP(C816,'products '!$A$2:$H$3072,4,0)</f>
        <v>Shorts</v>
      </c>
      <c r="R816" t="str">
        <f>VLOOKUP(C816,'products '!$A$2:$H$3072,5,0)</f>
        <v xml:space="preserve">HRX by Hrithik Roshan </v>
      </c>
      <c r="S816">
        <f>VLOOKUP(C816,'products '!$A$2:$H$3072,6,0)</f>
        <v>30</v>
      </c>
      <c r="T816" t="str">
        <f>VLOOKUP(C816,'products '!$A$2:$H$3072,7,0)</f>
        <v>Beige</v>
      </c>
      <c r="U816">
        <f>VLOOKUP(C816,'products '!$A$2:$H$3072,8,0)</f>
        <v>4</v>
      </c>
    </row>
    <row r="817" spans="1:21" x14ac:dyDescent="0.3">
      <c r="A817" t="s">
        <v>4234</v>
      </c>
      <c r="B817" t="s">
        <v>3285</v>
      </c>
      <c r="C817" t="s">
        <v>2899</v>
      </c>
      <c r="D817" s="1">
        <f t="shared" ca="1" si="12"/>
        <v>44207</v>
      </c>
      <c r="E817" s="1" t="str">
        <f ca="1">TEXT(Table1[[#This Row],[Date]],"mmm")</f>
        <v>Jan</v>
      </c>
      <c r="F817" s="1" t="str">
        <f ca="1">TEXT(Table1[[#This Row],[Date]],"yyyy")</f>
        <v>2021</v>
      </c>
      <c r="G817" s="2">
        <v>1158</v>
      </c>
      <c r="H817" s="2">
        <v>0.3</v>
      </c>
      <c r="I817" s="2" t="str" cm="1">
        <f t="array" ref="I817">_xlfn.IFS(Table1[[#This Row],[Discount]]&lt;=0.2,"Low",Table1[[#This Row],[Discount]]&lt;=0.4,"Medium",Table1[[#This Row],[Discount]]&gt;0.4,"High")</f>
        <v>Medium</v>
      </c>
      <c r="J817" s="2">
        <f>Table1[[#This Row],[Original Price]]*(1-Table1[[#This Row],[Discount]])</f>
        <v>810.59999999999991</v>
      </c>
      <c r="K817">
        <f>VLOOKUP(B817,customers!$A$2:$D$101,2,0)</f>
        <v>30</v>
      </c>
      <c r="L817" t="str" cm="1">
        <f t="array" ref="L817">_xlfn.IFS(Table1[[#This Row],[Age]]&lt;=12,"Kids",Table1[[#This Row],[Age]]&lt;=19,"Teenage",Table1[[#This Row],[Age]]&lt;=29,"Young Adult",Table1[[#This Row],[Age]]&lt;=45,"Adult",Table1[[#This Row],[Age]]&gt;=46,"Senior")</f>
        <v>Adult</v>
      </c>
      <c r="M817" t="str">
        <f>VLOOKUP(B817,customers!A$2:D$101,3,0)</f>
        <v>Mumbai</v>
      </c>
      <c r="N817" t="str">
        <f>VLOOKUP(B817,customers!$A$2:$D$101,4,0)</f>
        <v>Maharashtra</v>
      </c>
      <c r="O817" t="str">
        <f>VLOOKUP(C817,'products '!$A$2:$H$3072,2,0)</f>
        <v>Men</v>
      </c>
      <c r="P817" t="str">
        <f>VLOOKUP(C817,'products '!$A$2:$H$3072,3,0)</f>
        <v>Bottomwear</v>
      </c>
      <c r="Q817" t="str">
        <f>VLOOKUP(C817,'products '!$A$2:$H$3072,4,0)</f>
        <v>Shorts</v>
      </c>
      <c r="R817" t="str">
        <f>VLOOKUP(C817,'products '!$A$2:$H$3072,5,0)</f>
        <v xml:space="preserve">HRX by Hrithik Roshan </v>
      </c>
      <c r="S817">
        <f>VLOOKUP(C817,'products '!$A$2:$H$3072,6,0)</f>
        <v>30</v>
      </c>
      <c r="T817" t="str">
        <f>VLOOKUP(C817,'products '!$A$2:$H$3072,7,0)</f>
        <v>Beige</v>
      </c>
      <c r="U817">
        <f>VLOOKUP(C817,'products '!$A$2:$H$3072,8,0)</f>
        <v>4</v>
      </c>
    </row>
    <row r="818" spans="1:21" x14ac:dyDescent="0.3">
      <c r="A818" t="s">
        <v>4235</v>
      </c>
      <c r="B818" t="s">
        <v>3286</v>
      </c>
      <c r="C818" t="s">
        <v>2899</v>
      </c>
      <c r="D818" s="1">
        <f t="shared" ca="1" si="12"/>
        <v>44324</v>
      </c>
      <c r="E818" s="1" t="str">
        <f ca="1">TEXT(Table1[[#This Row],[Date]],"mmm")</f>
        <v>May</v>
      </c>
      <c r="F818" s="1" t="str">
        <f ca="1">TEXT(Table1[[#This Row],[Date]],"yyyy")</f>
        <v>2021</v>
      </c>
      <c r="G818" s="2">
        <v>264</v>
      </c>
      <c r="H818" s="2">
        <v>0.3</v>
      </c>
      <c r="I818" s="2" t="str" cm="1">
        <f t="array" ref="I818">_xlfn.IFS(Table1[[#This Row],[Discount]]&lt;=0.2,"Low",Table1[[#This Row],[Discount]]&lt;=0.4,"Medium",Table1[[#This Row],[Discount]]&gt;0.4,"High")</f>
        <v>Medium</v>
      </c>
      <c r="J818" s="2">
        <f>Table1[[#This Row],[Original Price]]*(1-Table1[[#This Row],[Discount]])</f>
        <v>184.79999999999998</v>
      </c>
      <c r="K818">
        <f>VLOOKUP(B818,customers!$A$2:$D$101,2,0)</f>
        <v>35</v>
      </c>
      <c r="L818" t="str" cm="1">
        <f t="array" ref="L818">_xlfn.IFS(Table1[[#This Row],[Age]]&lt;=12,"Kids",Table1[[#This Row],[Age]]&lt;=19,"Teenage",Table1[[#This Row],[Age]]&lt;=29,"Young Adult",Table1[[#This Row],[Age]]&lt;=45,"Adult",Table1[[#This Row],[Age]]&gt;=46,"Senior")</f>
        <v>Adult</v>
      </c>
      <c r="M818" t="str">
        <f>VLOOKUP(B818,customers!A$2:D$101,3,0)</f>
        <v>Mumbai</v>
      </c>
      <c r="N818" t="str">
        <f>VLOOKUP(B818,customers!$A$2:$D$101,4,0)</f>
        <v>Maharashtra</v>
      </c>
      <c r="O818" t="str">
        <f>VLOOKUP(C818,'products '!$A$2:$H$3072,2,0)</f>
        <v>Men</v>
      </c>
      <c r="P818" t="str">
        <f>VLOOKUP(C818,'products '!$A$2:$H$3072,3,0)</f>
        <v>Bottomwear</v>
      </c>
      <c r="Q818" t="str">
        <f>VLOOKUP(C818,'products '!$A$2:$H$3072,4,0)</f>
        <v>Shorts</v>
      </c>
      <c r="R818" t="str">
        <f>VLOOKUP(C818,'products '!$A$2:$H$3072,5,0)</f>
        <v xml:space="preserve">HRX by Hrithik Roshan </v>
      </c>
      <c r="S818">
        <f>VLOOKUP(C818,'products '!$A$2:$H$3072,6,0)</f>
        <v>30</v>
      </c>
      <c r="T818" t="str">
        <f>VLOOKUP(C818,'products '!$A$2:$H$3072,7,0)</f>
        <v>Beige</v>
      </c>
      <c r="U818">
        <f>VLOOKUP(C818,'products '!$A$2:$H$3072,8,0)</f>
        <v>4</v>
      </c>
    </row>
    <row r="819" spans="1:21" x14ac:dyDescent="0.3">
      <c r="A819" t="s">
        <v>4236</v>
      </c>
      <c r="B819" t="s">
        <v>3287</v>
      </c>
      <c r="C819" t="s">
        <v>2899</v>
      </c>
      <c r="D819" s="1">
        <f t="shared" ca="1" si="12"/>
        <v>44203</v>
      </c>
      <c r="E819" s="1" t="str">
        <f ca="1">TEXT(Table1[[#This Row],[Date]],"mmm")</f>
        <v>Jan</v>
      </c>
      <c r="F819" s="1" t="str">
        <f ca="1">TEXT(Table1[[#This Row],[Date]],"yyyy")</f>
        <v>2021</v>
      </c>
      <c r="G819" s="2">
        <v>433</v>
      </c>
      <c r="H819" s="2">
        <v>0.3</v>
      </c>
      <c r="I819" s="2" t="str" cm="1">
        <f t="array" ref="I819">_xlfn.IFS(Table1[[#This Row],[Discount]]&lt;=0.2,"Low",Table1[[#This Row],[Discount]]&lt;=0.4,"Medium",Table1[[#This Row],[Discount]]&gt;0.4,"High")</f>
        <v>Medium</v>
      </c>
      <c r="J819" s="2">
        <f>Table1[[#This Row],[Original Price]]*(1-Table1[[#This Row],[Discount]])</f>
        <v>303.09999999999997</v>
      </c>
      <c r="K819">
        <f>VLOOKUP(B819,customers!$A$2:$D$101,2,0)</f>
        <v>36</v>
      </c>
      <c r="L819" t="str" cm="1">
        <f t="array" ref="L819">_xlfn.IFS(Table1[[#This Row],[Age]]&lt;=12,"Kids",Table1[[#This Row],[Age]]&lt;=19,"Teenage",Table1[[#This Row],[Age]]&lt;=29,"Young Adult",Table1[[#This Row],[Age]]&lt;=45,"Adult",Table1[[#This Row],[Age]]&gt;=46,"Senior")</f>
        <v>Adult</v>
      </c>
      <c r="M819" t="str">
        <f>VLOOKUP(B819,customers!A$2:D$101,3,0)</f>
        <v>Mumbai</v>
      </c>
      <c r="N819" t="str">
        <f>VLOOKUP(B819,customers!$A$2:$D$101,4,0)</f>
        <v>Maharashtra</v>
      </c>
      <c r="O819" t="str">
        <f>VLOOKUP(C819,'products '!$A$2:$H$3072,2,0)</f>
        <v>Men</v>
      </c>
      <c r="P819" t="str">
        <f>VLOOKUP(C819,'products '!$A$2:$H$3072,3,0)</f>
        <v>Bottomwear</v>
      </c>
      <c r="Q819" t="str">
        <f>VLOOKUP(C819,'products '!$A$2:$H$3072,4,0)</f>
        <v>Shorts</v>
      </c>
      <c r="R819" t="str">
        <f>VLOOKUP(C819,'products '!$A$2:$H$3072,5,0)</f>
        <v xml:space="preserve">HRX by Hrithik Roshan </v>
      </c>
      <c r="S819">
        <f>VLOOKUP(C819,'products '!$A$2:$H$3072,6,0)</f>
        <v>30</v>
      </c>
      <c r="T819" t="str">
        <f>VLOOKUP(C819,'products '!$A$2:$H$3072,7,0)</f>
        <v>Beige</v>
      </c>
      <c r="U819">
        <f>VLOOKUP(C819,'products '!$A$2:$H$3072,8,0)</f>
        <v>4</v>
      </c>
    </row>
    <row r="820" spans="1:21" x14ac:dyDescent="0.3">
      <c r="A820" t="s">
        <v>4237</v>
      </c>
      <c r="B820" t="s">
        <v>3288</v>
      </c>
      <c r="C820" t="s">
        <v>2900</v>
      </c>
      <c r="D820" s="1">
        <f t="shared" ca="1" si="12"/>
        <v>44877</v>
      </c>
      <c r="E820" s="1" t="str">
        <f ca="1">TEXT(Table1[[#This Row],[Date]],"mmm")</f>
        <v>Nov</v>
      </c>
      <c r="F820" s="1" t="str">
        <f ca="1">TEXT(Table1[[#This Row],[Date]],"yyyy")</f>
        <v>2022</v>
      </c>
      <c r="G820" s="2">
        <v>562</v>
      </c>
      <c r="H820" s="2">
        <v>0.3</v>
      </c>
      <c r="I820" s="2" t="str" cm="1">
        <f t="array" ref="I820">_xlfn.IFS(Table1[[#This Row],[Discount]]&lt;=0.2,"Low",Table1[[#This Row],[Discount]]&lt;=0.4,"Medium",Table1[[#This Row],[Discount]]&gt;0.4,"High")</f>
        <v>Medium</v>
      </c>
      <c r="J820" s="2">
        <f>Table1[[#This Row],[Original Price]]*(1-Table1[[#This Row],[Discount]])</f>
        <v>393.4</v>
      </c>
      <c r="K820">
        <f>VLOOKUP(B820,customers!$A$2:$D$101,2,0)</f>
        <v>40</v>
      </c>
      <c r="L820" t="str" cm="1">
        <f t="array" ref="L820">_xlfn.IFS(Table1[[#This Row],[Age]]&lt;=12,"Kids",Table1[[#This Row],[Age]]&lt;=19,"Teenage",Table1[[#This Row],[Age]]&lt;=29,"Young Adult",Table1[[#This Row],[Age]]&lt;=45,"Adult",Table1[[#This Row],[Age]]&gt;=46,"Senior")</f>
        <v>Adult</v>
      </c>
      <c r="M820" t="str">
        <f>VLOOKUP(B820,customers!A$2:D$101,3,0)</f>
        <v>Pune</v>
      </c>
      <c r="N820" t="str">
        <f>VLOOKUP(B820,customers!$A$2:$D$101,4,0)</f>
        <v>Maharashtra</v>
      </c>
      <c r="O820" t="str">
        <f>VLOOKUP(C820,'products '!$A$2:$H$3072,2,0)</f>
        <v>Men</v>
      </c>
      <c r="P820" t="str">
        <f>VLOOKUP(C820,'products '!$A$2:$H$3072,3,0)</f>
        <v>Bottomwear</v>
      </c>
      <c r="Q820" t="str">
        <f>VLOOKUP(C820,'products '!$A$2:$H$3072,4,0)</f>
        <v>Shorts</v>
      </c>
      <c r="R820" t="str">
        <f>VLOOKUP(C820,'products '!$A$2:$H$3072,5,0)</f>
        <v xml:space="preserve">HRX by Hrithik Roshan </v>
      </c>
      <c r="S820">
        <f>VLOOKUP(C820,'products '!$A$2:$H$3072,6,0)</f>
        <v>30</v>
      </c>
      <c r="T820" t="str">
        <f>VLOOKUP(C820,'products '!$A$2:$H$3072,7,0)</f>
        <v>Navy Blue</v>
      </c>
      <c r="U820">
        <f>VLOOKUP(C820,'products '!$A$2:$H$3072,8,0)</f>
        <v>4</v>
      </c>
    </row>
    <row r="821" spans="1:21" x14ac:dyDescent="0.3">
      <c r="A821" t="s">
        <v>4238</v>
      </c>
      <c r="B821" t="s">
        <v>3289</v>
      </c>
      <c r="C821" t="s">
        <v>2901</v>
      </c>
      <c r="D821" s="1">
        <f t="shared" ca="1" si="12"/>
        <v>44296</v>
      </c>
      <c r="E821" s="1" t="str">
        <f ca="1">TEXT(Table1[[#This Row],[Date]],"mmm")</f>
        <v>Apr</v>
      </c>
      <c r="F821" s="1" t="str">
        <f ca="1">TEXT(Table1[[#This Row],[Date]],"yyyy")</f>
        <v>2021</v>
      </c>
      <c r="G821" s="2">
        <v>423</v>
      </c>
      <c r="H821" s="2">
        <v>0.3</v>
      </c>
      <c r="I821" s="2" t="str" cm="1">
        <f t="array" ref="I821">_xlfn.IFS(Table1[[#This Row],[Discount]]&lt;=0.2,"Low",Table1[[#This Row],[Discount]]&lt;=0.4,"Medium",Table1[[#This Row],[Discount]]&gt;0.4,"High")</f>
        <v>Medium</v>
      </c>
      <c r="J821" s="2">
        <f>Table1[[#This Row],[Original Price]]*(1-Table1[[#This Row],[Discount]])</f>
        <v>296.09999999999997</v>
      </c>
      <c r="K821">
        <f>VLOOKUP(B821,customers!$A$2:$D$101,2,0)</f>
        <v>25</v>
      </c>
      <c r="L821" t="str" cm="1">
        <f t="array" ref="L821">_xlfn.IFS(Table1[[#This Row],[Age]]&lt;=12,"Kids",Table1[[#This Row],[Age]]&lt;=19,"Teenage",Table1[[#This Row],[Age]]&lt;=29,"Young Adult",Table1[[#This Row],[Age]]&lt;=45,"Adult",Table1[[#This Row],[Age]]&gt;=46,"Senior")</f>
        <v>Young Adult</v>
      </c>
      <c r="M821" t="str">
        <f>VLOOKUP(B821,customers!A$2:D$101,3,0)</f>
        <v>Pune</v>
      </c>
      <c r="N821" t="str">
        <f>VLOOKUP(B821,customers!$A$2:$D$101,4,0)</f>
        <v>Maharashtra</v>
      </c>
      <c r="O821" t="str">
        <f>VLOOKUP(C821,'products '!$A$2:$H$3072,2,0)</f>
        <v>Men</v>
      </c>
      <c r="P821" t="str">
        <f>VLOOKUP(C821,'products '!$A$2:$H$3072,3,0)</f>
        <v>Bottomwear</v>
      </c>
      <c r="Q821" t="str">
        <f>VLOOKUP(C821,'products '!$A$2:$H$3072,4,0)</f>
        <v>Shorts</v>
      </c>
      <c r="R821" t="str">
        <f>VLOOKUP(C821,'products '!$A$2:$H$3072,5,0)</f>
        <v xml:space="preserve">HRX by Hrithik Roshan </v>
      </c>
      <c r="S821">
        <f>VLOOKUP(C821,'products '!$A$2:$H$3072,6,0)</f>
        <v>30</v>
      </c>
      <c r="T821" t="str">
        <f>VLOOKUP(C821,'products '!$A$2:$H$3072,7,0)</f>
        <v>Navy Blue</v>
      </c>
      <c r="U821">
        <f>VLOOKUP(C821,'products '!$A$2:$H$3072,8,0)</f>
        <v>3</v>
      </c>
    </row>
    <row r="822" spans="1:21" x14ac:dyDescent="0.3">
      <c r="A822" t="s">
        <v>4239</v>
      </c>
      <c r="B822" t="s">
        <v>3290</v>
      </c>
      <c r="C822" t="s">
        <v>2902</v>
      </c>
      <c r="D822" s="1">
        <f t="shared" ca="1" si="12"/>
        <v>44925</v>
      </c>
      <c r="E822" s="1" t="str">
        <f ca="1">TEXT(Table1[[#This Row],[Date]],"mmm")</f>
        <v>Dec</v>
      </c>
      <c r="F822" s="1" t="str">
        <f ca="1">TEXT(Table1[[#This Row],[Date]],"yyyy")</f>
        <v>2022</v>
      </c>
      <c r="G822" s="2">
        <v>621</v>
      </c>
      <c r="H822" s="2">
        <v>0.3</v>
      </c>
      <c r="I822" s="2" t="str" cm="1">
        <f t="array" ref="I822">_xlfn.IFS(Table1[[#This Row],[Discount]]&lt;=0.2,"Low",Table1[[#This Row],[Discount]]&lt;=0.4,"Medium",Table1[[#This Row],[Discount]]&gt;0.4,"High")</f>
        <v>Medium</v>
      </c>
      <c r="J822" s="2">
        <f>Table1[[#This Row],[Original Price]]*(1-Table1[[#This Row],[Discount]])</f>
        <v>434.7</v>
      </c>
      <c r="K822">
        <f>VLOOKUP(B822,customers!$A$2:$D$101,2,0)</f>
        <v>16</v>
      </c>
      <c r="L822" t="str" cm="1">
        <f t="array" ref="L822">_xlfn.IFS(Table1[[#This Row],[Age]]&lt;=12,"Kids",Table1[[#This Row],[Age]]&lt;=19,"Teenage",Table1[[#This Row],[Age]]&lt;=29,"Young Adult",Table1[[#This Row],[Age]]&lt;=45,"Adult",Table1[[#This Row],[Age]]&gt;=46,"Senior")</f>
        <v>Teenage</v>
      </c>
      <c r="M822" t="str">
        <f>VLOOKUP(B822,customers!A$2:D$101,3,0)</f>
        <v>Pune</v>
      </c>
      <c r="N822" t="str">
        <f>VLOOKUP(B822,customers!$A$2:$D$101,4,0)</f>
        <v>Maharashtra</v>
      </c>
      <c r="O822" t="str">
        <f>VLOOKUP(C822,'products '!$A$2:$H$3072,2,0)</f>
        <v>Men</v>
      </c>
      <c r="P822" t="str">
        <f>VLOOKUP(C822,'products '!$A$2:$H$3072,3,0)</f>
        <v>Bottomwear</v>
      </c>
      <c r="Q822" t="str">
        <f>VLOOKUP(C822,'products '!$A$2:$H$3072,4,0)</f>
        <v>Shorts</v>
      </c>
      <c r="R822" t="str">
        <f>VLOOKUP(C822,'products '!$A$2:$H$3072,5,0)</f>
        <v xml:space="preserve">HRX by Hrithik Roshan </v>
      </c>
      <c r="S822">
        <f>VLOOKUP(C822,'products '!$A$2:$H$3072,6,0)</f>
        <v>34</v>
      </c>
      <c r="T822" t="str">
        <f>VLOOKUP(C822,'products '!$A$2:$H$3072,7,0)</f>
        <v>Navy Blue</v>
      </c>
      <c r="U822">
        <f>VLOOKUP(C822,'products '!$A$2:$H$3072,8,0)</f>
        <v>2</v>
      </c>
    </row>
    <row r="823" spans="1:21" x14ac:dyDescent="0.3">
      <c r="A823" t="s">
        <v>4240</v>
      </c>
      <c r="B823" t="s">
        <v>3291</v>
      </c>
      <c r="C823" t="s">
        <v>2903</v>
      </c>
      <c r="D823" s="1">
        <f t="shared" ca="1" si="12"/>
        <v>44874</v>
      </c>
      <c r="E823" s="1" t="str">
        <f ca="1">TEXT(Table1[[#This Row],[Date]],"mmm")</f>
        <v>Nov</v>
      </c>
      <c r="F823" s="1" t="str">
        <f ca="1">TEXT(Table1[[#This Row],[Date]],"yyyy")</f>
        <v>2022</v>
      </c>
      <c r="G823" s="2">
        <v>333</v>
      </c>
      <c r="H823" s="2">
        <v>0.3</v>
      </c>
      <c r="I823" s="2" t="str" cm="1">
        <f t="array" ref="I823">_xlfn.IFS(Table1[[#This Row],[Discount]]&lt;=0.2,"Low",Table1[[#This Row],[Discount]]&lt;=0.4,"Medium",Table1[[#This Row],[Discount]]&gt;0.4,"High")</f>
        <v>Medium</v>
      </c>
      <c r="J823" s="2">
        <f>Table1[[#This Row],[Original Price]]*(1-Table1[[#This Row],[Discount]])</f>
        <v>233.1</v>
      </c>
      <c r="K823">
        <f>VLOOKUP(B823,customers!$A$2:$D$101,2,0)</f>
        <v>23</v>
      </c>
      <c r="L823" t="str" cm="1">
        <f t="array" ref="L823">_xlfn.IFS(Table1[[#This Row],[Age]]&lt;=12,"Kids",Table1[[#This Row],[Age]]&lt;=19,"Teenage",Table1[[#This Row],[Age]]&lt;=29,"Young Adult",Table1[[#This Row],[Age]]&lt;=45,"Adult",Table1[[#This Row],[Age]]&gt;=46,"Senior")</f>
        <v>Young Adult</v>
      </c>
      <c r="M823" t="str">
        <f>VLOOKUP(B823,customers!A$2:D$101,3,0)</f>
        <v>Pune</v>
      </c>
      <c r="N823" t="str">
        <f>VLOOKUP(B823,customers!$A$2:$D$101,4,0)</f>
        <v>Maharashtra</v>
      </c>
      <c r="O823" t="str">
        <f>VLOOKUP(C823,'products '!$A$2:$H$3072,2,0)</f>
        <v>Men</v>
      </c>
      <c r="P823" t="str">
        <f>VLOOKUP(C823,'products '!$A$2:$H$3072,3,0)</f>
        <v>Bottomwear</v>
      </c>
      <c r="Q823" t="str">
        <f>VLOOKUP(C823,'products '!$A$2:$H$3072,4,0)</f>
        <v>Shorts</v>
      </c>
      <c r="R823" t="str">
        <f>VLOOKUP(C823,'products '!$A$2:$H$3072,5,0)</f>
        <v xml:space="preserve">HRX by Hrithik Roshan </v>
      </c>
      <c r="S823">
        <f>VLOOKUP(C823,'products '!$A$2:$H$3072,6,0)</f>
        <v>34</v>
      </c>
      <c r="T823" t="str">
        <f>VLOOKUP(C823,'products '!$A$2:$H$3072,7,0)</f>
        <v>Navy Blue</v>
      </c>
      <c r="U823">
        <f>VLOOKUP(C823,'products '!$A$2:$H$3072,8,0)</f>
        <v>3</v>
      </c>
    </row>
    <row r="824" spans="1:21" x14ac:dyDescent="0.3">
      <c r="A824" t="s">
        <v>4241</v>
      </c>
      <c r="B824" t="s">
        <v>3292</v>
      </c>
      <c r="C824" t="s">
        <v>2904</v>
      </c>
      <c r="D824" s="1">
        <f t="shared" ca="1" si="12"/>
        <v>44215</v>
      </c>
      <c r="E824" s="1" t="str">
        <f ca="1">TEXT(Table1[[#This Row],[Date]],"mmm")</f>
        <v>Jan</v>
      </c>
      <c r="F824" s="1" t="str">
        <f ca="1">TEXT(Table1[[#This Row],[Date]],"yyyy")</f>
        <v>2021</v>
      </c>
      <c r="G824" s="2">
        <v>236</v>
      </c>
      <c r="H824" s="2">
        <v>0.3</v>
      </c>
      <c r="I824" s="2" t="str" cm="1">
        <f t="array" ref="I824">_xlfn.IFS(Table1[[#This Row],[Discount]]&lt;=0.2,"Low",Table1[[#This Row],[Discount]]&lt;=0.4,"Medium",Table1[[#This Row],[Discount]]&gt;0.4,"High")</f>
        <v>Medium</v>
      </c>
      <c r="J824" s="2">
        <f>Table1[[#This Row],[Original Price]]*(1-Table1[[#This Row],[Discount]])</f>
        <v>165.2</v>
      </c>
      <c r="K824">
        <f>VLOOKUP(B824,customers!$A$2:$D$101,2,0)</f>
        <v>22</v>
      </c>
      <c r="L824" t="str" cm="1">
        <f t="array" ref="L824">_xlfn.IFS(Table1[[#This Row],[Age]]&lt;=12,"Kids",Table1[[#This Row],[Age]]&lt;=19,"Teenage",Table1[[#This Row],[Age]]&lt;=29,"Young Adult",Table1[[#This Row],[Age]]&lt;=45,"Adult",Table1[[#This Row],[Age]]&gt;=46,"Senior")</f>
        <v>Young Adult</v>
      </c>
      <c r="M824" t="str">
        <f>VLOOKUP(B824,customers!A$2:D$101,3,0)</f>
        <v>Pune</v>
      </c>
      <c r="N824" t="str">
        <f>VLOOKUP(B824,customers!$A$2:$D$101,4,0)</f>
        <v>Maharashtra</v>
      </c>
      <c r="O824" t="str">
        <f>VLOOKUP(C824,'products '!$A$2:$H$3072,2,0)</f>
        <v>Men</v>
      </c>
      <c r="P824" t="str">
        <f>VLOOKUP(C824,'products '!$A$2:$H$3072,3,0)</f>
        <v>Bottomwear</v>
      </c>
      <c r="Q824" t="str">
        <f>VLOOKUP(C824,'products '!$A$2:$H$3072,4,0)</f>
        <v>Shorts</v>
      </c>
      <c r="R824" t="str">
        <f>VLOOKUP(C824,'products '!$A$2:$H$3072,5,0)</f>
        <v xml:space="preserve">HRX by Hrithik Roshan </v>
      </c>
      <c r="S824">
        <f>VLOOKUP(C824,'products '!$A$2:$H$3072,6,0)</f>
        <v>34</v>
      </c>
      <c r="T824" t="str">
        <f>VLOOKUP(C824,'products '!$A$2:$H$3072,7,0)</f>
        <v>Navy Blue</v>
      </c>
      <c r="U824">
        <f>VLOOKUP(C824,'products '!$A$2:$H$3072,8,0)</f>
        <v>3</v>
      </c>
    </row>
    <row r="825" spans="1:21" x14ac:dyDescent="0.3">
      <c r="A825" t="s">
        <v>4242</v>
      </c>
      <c r="B825" t="s">
        <v>3293</v>
      </c>
      <c r="C825" t="s">
        <v>2905</v>
      </c>
      <c r="D825" s="1">
        <f t="shared" ca="1" si="12"/>
        <v>44218</v>
      </c>
      <c r="E825" s="1" t="str">
        <f ca="1">TEXT(Table1[[#This Row],[Date]],"mmm")</f>
        <v>Jan</v>
      </c>
      <c r="F825" s="1" t="str">
        <f ca="1">TEXT(Table1[[#This Row],[Date]],"yyyy")</f>
        <v>2021</v>
      </c>
      <c r="G825" s="2">
        <v>456</v>
      </c>
      <c r="H825" s="2">
        <v>0.3</v>
      </c>
      <c r="I825" s="2" t="str" cm="1">
        <f t="array" ref="I825">_xlfn.IFS(Table1[[#This Row],[Discount]]&lt;=0.2,"Low",Table1[[#This Row],[Discount]]&lt;=0.4,"Medium",Table1[[#This Row],[Discount]]&gt;0.4,"High")</f>
        <v>Medium</v>
      </c>
      <c r="J825" s="2">
        <f>Table1[[#This Row],[Original Price]]*(1-Table1[[#This Row],[Discount]])</f>
        <v>319.2</v>
      </c>
      <c r="K825">
        <f>VLOOKUP(B825,customers!$A$2:$D$101,2,0)</f>
        <v>17</v>
      </c>
      <c r="L825" t="str" cm="1">
        <f t="array" ref="L825">_xlfn.IFS(Table1[[#This Row],[Age]]&lt;=12,"Kids",Table1[[#This Row],[Age]]&lt;=19,"Teenage",Table1[[#This Row],[Age]]&lt;=29,"Young Adult",Table1[[#This Row],[Age]]&lt;=45,"Adult",Table1[[#This Row],[Age]]&gt;=46,"Senior")</f>
        <v>Teenage</v>
      </c>
      <c r="M825" t="str">
        <f>VLOOKUP(B825,customers!A$2:D$101,3,0)</f>
        <v>Hyderabad</v>
      </c>
      <c r="N825" t="str">
        <f>VLOOKUP(B825,customers!$A$2:$D$101,4,0)</f>
        <v>Telangana</v>
      </c>
      <c r="O825" t="str">
        <f>VLOOKUP(C825,'products '!$A$2:$H$3072,2,0)</f>
        <v>Men</v>
      </c>
      <c r="P825" t="str">
        <f>VLOOKUP(C825,'products '!$A$2:$H$3072,3,0)</f>
        <v>Bottomwear</v>
      </c>
      <c r="Q825" t="str">
        <f>VLOOKUP(C825,'products '!$A$2:$H$3072,4,0)</f>
        <v>Shorts</v>
      </c>
      <c r="R825" t="str">
        <f>VLOOKUP(C825,'products '!$A$2:$H$3072,5,0)</f>
        <v>Jockey</v>
      </c>
      <c r="S825">
        <f>VLOOKUP(C825,'products '!$A$2:$H$3072,6,0)</f>
        <v>34</v>
      </c>
      <c r="T825" t="str">
        <f>VLOOKUP(C825,'products '!$A$2:$H$3072,7,0)</f>
        <v>Navy Blue</v>
      </c>
      <c r="U825">
        <f>VLOOKUP(C825,'products '!$A$2:$H$3072,8,0)</f>
        <v>5</v>
      </c>
    </row>
    <row r="826" spans="1:21" x14ac:dyDescent="0.3">
      <c r="A826" t="s">
        <v>4243</v>
      </c>
      <c r="B826" t="s">
        <v>3294</v>
      </c>
      <c r="C826" t="s">
        <v>2906</v>
      </c>
      <c r="D826" s="1">
        <f t="shared" ca="1" si="12"/>
        <v>44688</v>
      </c>
      <c r="E826" s="1" t="str">
        <f ca="1">TEXT(Table1[[#This Row],[Date]],"mmm")</f>
        <v>May</v>
      </c>
      <c r="F826" s="1" t="str">
        <f ca="1">TEXT(Table1[[#This Row],[Date]],"yyyy")</f>
        <v>2022</v>
      </c>
      <c r="G826" s="2">
        <v>963</v>
      </c>
      <c r="H826" s="2">
        <v>0.3</v>
      </c>
      <c r="I826" s="2" t="str" cm="1">
        <f t="array" ref="I826">_xlfn.IFS(Table1[[#This Row],[Discount]]&lt;=0.2,"Low",Table1[[#This Row],[Discount]]&lt;=0.4,"Medium",Table1[[#This Row],[Discount]]&gt;0.4,"High")</f>
        <v>Medium</v>
      </c>
      <c r="J826" s="2">
        <f>Table1[[#This Row],[Original Price]]*(1-Table1[[#This Row],[Discount]])</f>
        <v>674.09999999999991</v>
      </c>
      <c r="K826">
        <f>VLOOKUP(B826,customers!$A$2:$D$101,2,0)</f>
        <v>19</v>
      </c>
      <c r="L826" t="str" cm="1">
        <f t="array" ref="L826">_xlfn.IFS(Table1[[#This Row],[Age]]&lt;=12,"Kids",Table1[[#This Row],[Age]]&lt;=19,"Teenage",Table1[[#This Row],[Age]]&lt;=29,"Young Adult",Table1[[#This Row],[Age]]&lt;=45,"Adult",Table1[[#This Row],[Age]]&gt;=46,"Senior")</f>
        <v>Teenage</v>
      </c>
      <c r="M826" t="str">
        <f>VLOOKUP(B826,customers!A$2:D$101,3,0)</f>
        <v>Hyderabad</v>
      </c>
      <c r="N826" t="str">
        <f>VLOOKUP(B826,customers!$A$2:$D$101,4,0)</f>
        <v>Telangana</v>
      </c>
      <c r="O826" t="str">
        <f>VLOOKUP(C826,'products '!$A$2:$H$3072,2,0)</f>
        <v>Men</v>
      </c>
      <c r="P826" t="str">
        <f>VLOOKUP(C826,'products '!$A$2:$H$3072,3,0)</f>
        <v>Bottomwear</v>
      </c>
      <c r="Q826" t="str">
        <f>VLOOKUP(C826,'products '!$A$2:$H$3072,4,0)</f>
        <v>Shorts</v>
      </c>
      <c r="R826" t="str">
        <f>VLOOKUP(C826,'products '!$A$2:$H$3072,5,0)</f>
        <v>Jockey</v>
      </c>
      <c r="S826">
        <f>VLOOKUP(C826,'products '!$A$2:$H$3072,6,0)</f>
        <v>34</v>
      </c>
      <c r="T826" t="str">
        <f>VLOOKUP(C826,'products '!$A$2:$H$3072,7,0)</f>
        <v>Blue</v>
      </c>
      <c r="U826">
        <f>VLOOKUP(C826,'products '!$A$2:$H$3072,8,0)</f>
        <v>4</v>
      </c>
    </row>
    <row r="827" spans="1:21" x14ac:dyDescent="0.3">
      <c r="A827" t="s">
        <v>4244</v>
      </c>
      <c r="B827" t="s">
        <v>3295</v>
      </c>
      <c r="C827" t="s">
        <v>2907</v>
      </c>
      <c r="D827" s="1">
        <f t="shared" ca="1" si="12"/>
        <v>44882</v>
      </c>
      <c r="E827" s="1" t="str">
        <f ca="1">TEXT(Table1[[#This Row],[Date]],"mmm")</f>
        <v>Nov</v>
      </c>
      <c r="F827" s="1" t="str">
        <f ca="1">TEXT(Table1[[#This Row],[Date]],"yyyy")</f>
        <v>2022</v>
      </c>
      <c r="G827" s="2">
        <v>234</v>
      </c>
      <c r="H827" s="2">
        <v>0.3</v>
      </c>
      <c r="I827" s="2" t="str" cm="1">
        <f t="array" ref="I827">_xlfn.IFS(Table1[[#This Row],[Discount]]&lt;=0.2,"Low",Table1[[#This Row],[Discount]]&lt;=0.4,"Medium",Table1[[#This Row],[Discount]]&gt;0.4,"High")</f>
        <v>Medium</v>
      </c>
      <c r="J827" s="2">
        <f>Table1[[#This Row],[Original Price]]*(1-Table1[[#This Row],[Discount]])</f>
        <v>163.79999999999998</v>
      </c>
      <c r="K827">
        <f>VLOOKUP(B827,customers!$A$2:$D$101,2,0)</f>
        <v>18</v>
      </c>
      <c r="L827" t="str" cm="1">
        <f t="array" ref="L827">_xlfn.IFS(Table1[[#This Row],[Age]]&lt;=12,"Kids",Table1[[#This Row],[Age]]&lt;=19,"Teenage",Table1[[#This Row],[Age]]&lt;=29,"Young Adult",Table1[[#This Row],[Age]]&lt;=45,"Adult",Table1[[#This Row],[Age]]&gt;=46,"Senior")</f>
        <v>Teenage</v>
      </c>
      <c r="M827" t="str">
        <f>VLOOKUP(B827,customers!A$2:D$101,3,0)</f>
        <v>Hyderabad</v>
      </c>
      <c r="N827" t="str">
        <f>VLOOKUP(B827,customers!$A$2:$D$101,4,0)</f>
        <v>Telangana</v>
      </c>
      <c r="O827" t="str">
        <f>VLOOKUP(C827,'products '!$A$2:$H$3072,2,0)</f>
        <v>Men</v>
      </c>
      <c r="P827" t="str">
        <f>VLOOKUP(C827,'products '!$A$2:$H$3072,3,0)</f>
        <v>Bottomwear</v>
      </c>
      <c r="Q827" t="str">
        <f>VLOOKUP(C827,'products '!$A$2:$H$3072,4,0)</f>
        <v>Shorts</v>
      </c>
      <c r="R827" t="str">
        <f>VLOOKUP(C827,'products '!$A$2:$H$3072,5,0)</f>
        <v>Jockey</v>
      </c>
      <c r="S827">
        <f>VLOOKUP(C827,'products '!$A$2:$H$3072,6,0)</f>
        <v>34</v>
      </c>
      <c r="T827" t="str">
        <f>VLOOKUP(C827,'products '!$A$2:$H$3072,7,0)</f>
        <v>Blue</v>
      </c>
      <c r="U827">
        <f>VLOOKUP(C827,'products '!$A$2:$H$3072,8,0)</f>
        <v>3</v>
      </c>
    </row>
    <row r="828" spans="1:21" x14ac:dyDescent="0.3">
      <c r="A828" t="s">
        <v>4245</v>
      </c>
      <c r="B828" t="s">
        <v>3296</v>
      </c>
      <c r="C828" t="s">
        <v>2908</v>
      </c>
      <c r="D828" s="1">
        <f t="shared" ca="1" si="12"/>
        <v>44661</v>
      </c>
      <c r="E828" s="1" t="str">
        <f ca="1">TEXT(Table1[[#This Row],[Date]],"mmm")</f>
        <v>Apr</v>
      </c>
      <c r="F828" s="1" t="str">
        <f ca="1">TEXT(Table1[[#This Row],[Date]],"yyyy")</f>
        <v>2022</v>
      </c>
      <c r="G828" s="2">
        <v>456</v>
      </c>
      <c r="H828" s="2">
        <v>0.3</v>
      </c>
      <c r="I828" s="2" t="str" cm="1">
        <f t="array" ref="I828">_xlfn.IFS(Table1[[#This Row],[Discount]]&lt;=0.2,"Low",Table1[[#This Row],[Discount]]&lt;=0.4,"Medium",Table1[[#This Row],[Discount]]&gt;0.4,"High")</f>
        <v>Medium</v>
      </c>
      <c r="J828" s="2">
        <f>Table1[[#This Row],[Original Price]]*(1-Table1[[#This Row],[Discount]])</f>
        <v>319.2</v>
      </c>
      <c r="K828">
        <f>VLOOKUP(B828,customers!$A$2:$D$101,2,0)</f>
        <v>20</v>
      </c>
      <c r="L828" t="str" cm="1">
        <f t="array" ref="L828">_xlfn.IFS(Table1[[#This Row],[Age]]&lt;=12,"Kids",Table1[[#This Row],[Age]]&lt;=19,"Teenage",Table1[[#This Row],[Age]]&lt;=29,"Young Adult",Table1[[#This Row],[Age]]&lt;=45,"Adult",Table1[[#This Row],[Age]]&gt;=46,"Senior")</f>
        <v>Young Adult</v>
      </c>
      <c r="M828" t="str">
        <f>VLOOKUP(B828,customers!A$2:D$101,3,0)</f>
        <v>Hyderabad</v>
      </c>
      <c r="N828" t="str">
        <f>VLOOKUP(B828,customers!$A$2:$D$101,4,0)</f>
        <v>Telangana</v>
      </c>
      <c r="O828" t="str">
        <f>VLOOKUP(C828,'products '!$A$2:$H$3072,2,0)</f>
        <v>Men</v>
      </c>
      <c r="P828" t="str">
        <f>VLOOKUP(C828,'products '!$A$2:$H$3072,3,0)</f>
        <v>Bottomwear</v>
      </c>
      <c r="Q828" t="str">
        <f>VLOOKUP(C828,'products '!$A$2:$H$3072,4,0)</f>
        <v>Shorts</v>
      </c>
      <c r="R828" t="str">
        <f>VLOOKUP(C828,'products '!$A$2:$H$3072,5,0)</f>
        <v>Jockey</v>
      </c>
      <c r="S828">
        <f>VLOOKUP(C828,'products '!$A$2:$H$3072,6,0)</f>
        <v>36</v>
      </c>
      <c r="T828" t="str">
        <f>VLOOKUP(C828,'products '!$A$2:$H$3072,7,0)</f>
        <v>Blue</v>
      </c>
      <c r="U828">
        <f>VLOOKUP(C828,'products '!$A$2:$H$3072,8,0)</f>
        <v>3</v>
      </c>
    </row>
    <row r="829" spans="1:21" x14ac:dyDescent="0.3">
      <c r="A829" t="s">
        <v>4246</v>
      </c>
      <c r="B829" t="s">
        <v>3297</v>
      </c>
      <c r="C829" t="s">
        <v>2909</v>
      </c>
      <c r="D829" s="1">
        <f t="shared" ca="1" si="12"/>
        <v>44709</v>
      </c>
      <c r="E829" s="1" t="str">
        <f ca="1">TEXT(Table1[[#This Row],[Date]],"mmm")</f>
        <v>May</v>
      </c>
      <c r="F829" s="1" t="str">
        <f ca="1">TEXT(Table1[[#This Row],[Date]],"yyyy")</f>
        <v>2022</v>
      </c>
      <c r="G829" s="2">
        <v>564</v>
      </c>
      <c r="H829" s="2">
        <v>0.3</v>
      </c>
      <c r="I829" s="2" t="str" cm="1">
        <f t="array" ref="I829">_xlfn.IFS(Table1[[#This Row],[Discount]]&lt;=0.2,"Low",Table1[[#This Row],[Discount]]&lt;=0.4,"Medium",Table1[[#This Row],[Discount]]&gt;0.4,"High")</f>
        <v>Medium</v>
      </c>
      <c r="J829" s="2">
        <f>Table1[[#This Row],[Original Price]]*(1-Table1[[#This Row],[Discount]])</f>
        <v>394.79999999999995</v>
      </c>
      <c r="K829">
        <f>VLOOKUP(B829,customers!$A$2:$D$101,2,0)</f>
        <v>22</v>
      </c>
      <c r="L829" t="str" cm="1">
        <f t="array" ref="L829">_xlfn.IFS(Table1[[#This Row],[Age]]&lt;=12,"Kids",Table1[[#This Row],[Age]]&lt;=19,"Teenage",Table1[[#This Row],[Age]]&lt;=29,"Young Adult",Table1[[#This Row],[Age]]&lt;=45,"Adult",Table1[[#This Row],[Age]]&gt;=46,"Senior")</f>
        <v>Young Adult</v>
      </c>
      <c r="M829" t="str">
        <f>VLOOKUP(B829,customers!A$2:D$101,3,0)</f>
        <v>Raipur</v>
      </c>
      <c r="N829" t="str">
        <f>VLOOKUP(B829,customers!$A$2:$D$101,4,0)</f>
        <v>Chhatisgarh</v>
      </c>
      <c r="O829" t="str">
        <f>VLOOKUP(C829,'products '!$A$2:$H$3072,2,0)</f>
        <v>Men</v>
      </c>
      <c r="P829" t="str">
        <f>VLOOKUP(C829,'products '!$A$2:$H$3072,3,0)</f>
        <v>Bottomwear</v>
      </c>
      <c r="Q829" t="str">
        <f>VLOOKUP(C829,'products '!$A$2:$H$3072,4,0)</f>
        <v>Shorts</v>
      </c>
      <c r="R829" t="str">
        <f>VLOOKUP(C829,'products '!$A$2:$H$3072,5,0)</f>
        <v>Jockey</v>
      </c>
      <c r="S829">
        <f>VLOOKUP(C829,'products '!$A$2:$H$3072,6,0)</f>
        <v>36</v>
      </c>
      <c r="T829" t="str">
        <f>VLOOKUP(C829,'products '!$A$2:$H$3072,7,0)</f>
        <v>Blue</v>
      </c>
      <c r="U829">
        <f>VLOOKUP(C829,'products '!$A$2:$H$3072,8,0)</f>
        <v>5</v>
      </c>
    </row>
    <row r="830" spans="1:21" x14ac:dyDescent="0.3">
      <c r="A830" t="s">
        <v>4247</v>
      </c>
      <c r="B830" t="s">
        <v>3298</v>
      </c>
      <c r="C830" t="s">
        <v>2910</v>
      </c>
      <c r="D830" s="1">
        <f t="shared" ca="1" si="12"/>
        <v>45006</v>
      </c>
      <c r="E830" s="1" t="str">
        <f ca="1">TEXT(Table1[[#This Row],[Date]],"mmm")</f>
        <v>Mar</v>
      </c>
      <c r="F830" s="1" t="str">
        <f ca="1">TEXT(Table1[[#This Row],[Date]],"yyyy")</f>
        <v>2023</v>
      </c>
      <c r="G830" s="2">
        <v>634</v>
      </c>
      <c r="H830" s="2">
        <v>0.3</v>
      </c>
      <c r="I830" s="2" t="str" cm="1">
        <f t="array" ref="I830">_xlfn.IFS(Table1[[#This Row],[Discount]]&lt;=0.2,"Low",Table1[[#This Row],[Discount]]&lt;=0.4,"Medium",Table1[[#This Row],[Discount]]&gt;0.4,"High")</f>
        <v>Medium</v>
      </c>
      <c r="J830" s="2">
        <f>Table1[[#This Row],[Original Price]]*(1-Table1[[#This Row],[Discount]])</f>
        <v>443.79999999999995</v>
      </c>
      <c r="K830">
        <f>VLOOKUP(B830,customers!$A$2:$D$101,2,0)</f>
        <v>25</v>
      </c>
      <c r="L830" t="str" cm="1">
        <f t="array" ref="L830">_xlfn.IFS(Table1[[#This Row],[Age]]&lt;=12,"Kids",Table1[[#This Row],[Age]]&lt;=19,"Teenage",Table1[[#This Row],[Age]]&lt;=29,"Young Adult",Table1[[#This Row],[Age]]&lt;=45,"Adult",Table1[[#This Row],[Age]]&gt;=46,"Senior")</f>
        <v>Young Adult</v>
      </c>
      <c r="M830" t="str">
        <f>VLOOKUP(B830,customers!A$2:D$101,3,0)</f>
        <v>Raipur</v>
      </c>
      <c r="N830" t="str">
        <f>VLOOKUP(B830,customers!$A$2:$D$101,4,0)</f>
        <v>Chhatisgarh</v>
      </c>
      <c r="O830" t="str">
        <f>VLOOKUP(C830,'products '!$A$2:$H$3072,2,0)</f>
        <v>Men</v>
      </c>
      <c r="P830" t="str">
        <f>VLOOKUP(C830,'products '!$A$2:$H$3072,3,0)</f>
        <v>Bottomwear</v>
      </c>
      <c r="Q830" t="str">
        <f>VLOOKUP(C830,'products '!$A$2:$H$3072,4,0)</f>
        <v>Shorts</v>
      </c>
      <c r="R830" t="str">
        <f>VLOOKUP(C830,'products '!$A$2:$H$3072,5,0)</f>
        <v>Jockey</v>
      </c>
      <c r="S830">
        <f>VLOOKUP(C830,'products '!$A$2:$H$3072,6,0)</f>
        <v>36</v>
      </c>
      <c r="T830" t="str">
        <f>VLOOKUP(C830,'products '!$A$2:$H$3072,7,0)</f>
        <v>Blue</v>
      </c>
      <c r="U830">
        <f>VLOOKUP(C830,'products '!$A$2:$H$3072,8,0)</f>
        <v>4</v>
      </c>
    </row>
    <row r="831" spans="1:21" x14ac:dyDescent="0.3">
      <c r="A831" t="s">
        <v>4248</v>
      </c>
      <c r="B831" t="s">
        <v>3299</v>
      </c>
      <c r="C831" t="s">
        <v>2911</v>
      </c>
      <c r="D831" s="1">
        <f t="shared" ca="1" si="12"/>
        <v>44519</v>
      </c>
      <c r="E831" s="1" t="str">
        <f ca="1">TEXT(Table1[[#This Row],[Date]],"mmm")</f>
        <v>Nov</v>
      </c>
      <c r="F831" s="1" t="str">
        <f ca="1">TEXT(Table1[[#This Row],[Date]],"yyyy")</f>
        <v>2021</v>
      </c>
      <c r="G831" s="2">
        <v>236</v>
      </c>
      <c r="H831" s="2">
        <v>0.3</v>
      </c>
      <c r="I831" s="2" t="str" cm="1">
        <f t="array" ref="I831">_xlfn.IFS(Table1[[#This Row],[Discount]]&lt;=0.2,"Low",Table1[[#This Row],[Discount]]&lt;=0.4,"Medium",Table1[[#This Row],[Discount]]&gt;0.4,"High")</f>
        <v>Medium</v>
      </c>
      <c r="J831" s="2">
        <f>Table1[[#This Row],[Original Price]]*(1-Table1[[#This Row],[Discount]])</f>
        <v>165.2</v>
      </c>
      <c r="K831">
        <f>VLOOKUP(B831,customers!$A$2:$D$101,2,0)</f>
        <v>27</v>
      </c>
      <c r="L831" t="str" cm="1">
        <f t="array" ref="L831">_xlfn.IFS(Table1[[#This Row],[Age]]&lt;=12,"Kids",Table1[[#This Row],[Age]]&lt;=19,"Teenage",Table1[[#This Row],[Age]]&lt;=29,"Young Adult",Table1[[#This Row],[Age]]&lt;=45,"Adult",Table1[[#This Row],[Age]]&gt;=46,"Senior")</f>
        <v>Young Adult</v>
      </c>
      <c r="M831" t="str">
        <f>VLOOKUP(B831,customers!A$2:D$101,3,0)</f>
        <v>Ahmedabad</v>
      </c>
      <c r="N831" t="str">
        <f>VLOOKUP(B831,customers!$A$2:$D$101,4,0)</f>
        <v>Gujrat</v>
      </c>
      <c r="O831" t="str">
        <f>VLOOKUP(C831,'products '!$A$2:$H$3072,2,0)</f>
        <v>Men</v>
      </c>
      <c r="P831" t="str">
        <f>VLOOKUP(C831,'products '!$A$2:$H$3072,3,0)</f>
        <v>Bottomwear</v>
      </c>
      <c r="Q831" t="str">
        <f>VLOOKUP(C831,'products '!$A$2:$H$3072,4,0)</f>
        <v>Shorts</v>
      </c>
      <c r="R831" t="str">
        <f>VLOOKUP(C831,'products '!$A$2:$H$3072,5,0)</f>
        <v>Jockey</v>
      </c>
      <c r="S831">
        <f>VLOOKUP(C831,'products '!$A$2:$H$3072,6,0)</f>
        <v>36</v>
      </c>
      <c r="T831" t="str">
        <f>VLOOKUP(C831,'products '!$A$2:$H$3072,7,0)</f>
        <v>White</v>
      </c>
      <c r="U831">
        <f>VLOOKUP(C831,'products '!$A$2:$H$3072,8,0)</f>
        <v>3</v>
      </c>
    </row>
    <row r="832" spans="1:21" x14ac:dyDescent="0.3">
      <c r="A832" t="s">
        <v>4249</v>
      </c>
      <c r="B832" t="s">
        <v>3300</v>
      </c>
      <c r="C832" t="s">
        <v>2912</v>
      </c>
      <c r="D832" s="1">
        <f t="shared" ca="1" si="12"/>
        <v>44930</v>
      </c>
      <c r="E832" s="1" t="str">
        <f ca="1">TEXT(Table1[[#This Row],[Date]],"mmm")</f>
        <v>Jan</v>
      </c>
      <c r="F832" s="1" t="str">
        <f ca="1">TEXT(Table1[[#This Row],[Date]],"yyyy")</f>
        <v>2023</v>
      </c>
      <c r="G832" s="2">
        <v>444</v>
      </c>
      <c r="H832" s="2">
        <v>0.3</v>
      </c>
      <c r="I832" s="2" t="str" cm="1">
        <f t="array" ref="I832">_xlfn.IFS(Table1[[#This Row],[Discount]]&lt;=0.2,"Low",Table1[[#This Row],[Discount]]&lt;=0.4,"Medium",Table1[[#This Row],[Discount]]&gt;0.4,"High")</f>
        <v>Medium</v>
      </c>
      <c r="J832" s="2">
        <f>Table1[[#This Row],[Original Price]]*(1-Table1[[#This Row],[Discount]])</f>
        <v>310.79999999999995</v>
      </c>
      <c r="K832">
        <f>VLOOKUP(B832,customers!$A$2:$D$101,2,0)</f>
        <v>29</v>
      </c>
      <c r="L832" t="str" cm="1">
        <f t="array" ref="L832">_xlfn.IFS(Table1[[#This Row],[Age]]&lt;=12,"Kids",Table1[[#This Row],[Age]]&lt;=19,"Teenage",Table1[[#This Row],[Age]]&lt;=29,"Young Adult",Table1[[#This Row],[Age]]&lt;=45,"Adult",Table1[[#This Row],[Age]]&gt;=46,"Senior")</f>
        <v>Young Adult</v>
      </c>
      <c r="M832" t="str">
        <f>VLOOKUP(B832,customers!A$2:D$101,3,0)</f>
        <v>Ahmedabad</v>
      </c>
      <c r="N832" t="str">
        <f>VLOOKUP(B832,customers!$A$2:$D$101,4,0)</f>
        <v>Gujrat</v>
      </c>
      <c r="O832" t="str">
        <f>VLOOKUP(C832,'products '!$A$2:$H$3072,2,0)</f>
        <v>Men</v>
      </c>
      <c r="P832" t="str">
        <f>VLOOKUP(C832,'products '!$A$2:$H$3072,3,0)</f>
        <v>Bottomwear</v>
      </c>
      <c r="Q832" t="str">
        <f>VLOOKUP(C832,'products '!$A$2:$H$3072,4,0)</f>
        <v>Shorts</v>
      </c>
      <c r="R832" t="str">
        <f>VLOOKUP(C832,'products '!$A$2:$H$3072,5,0)</f>
        <v>Jockey</v>
      </c>
      <c r="S832">
        <f>VLOOKUP(C832,'products '!$A$2:$H$3072,6,0)</f>
        <v>36</v>
      </c>
      <c r="T832" t="str">
        <f>VLOOKUP(C832,'products '!$A$2:$H$3072,7,0)</f>
        <v>White</v>
      </c>
      <c r="U832">
        <f>VLOOKUP(C832,'products '!$A$2:$H$3072,8,0)</f>
        <v>5</v>
      </c>
    </row>
    <row r="833" spans="1:21" x14ac:dyDescent="0.3">
      <c r="A833" t="s">
        <v>4250</v>
      </c>
      <c r="B833" t="s">
        <v>3301</v>
      </c>
      <c r="C833" t="s">
        <v>2913</v>
      </c>
      <c r="D833" s="1">
        <f t="shared" ca="1" si="12"/>
        <v>44746</v>
      </c>
      <c r="E833" s="1" t="str">
        <f ca="1">TEXT(Table1[[#This Row],[Date]],"mmm")</f>
        <v>Jul</v>
      </c>
      <c r="F833" s="1" t="str">
        <f ca="1">TEXT(Table1[[#This Row],[Date]],"yyyy")</f>
        <v>2022</v>
      </c>
      <c r="G833" s="2">
        <v>456</v>
      </c>
      <c r="H833" s="2">
        <v>0.3</v>
      </c>
      <c r="I833" s="2" t="str" cm="1">
        <f t="array" ref="I833">_xlfn.IFS(Table1[[#This Row],[Discount]]&lt;=0.2,"Low",Table1[[#This Row],[Discount]]&lt;=0.4,"Medium",Table1[[#This Row],[Discount]]&gt;0.4,"High")</f>
        <v>Medium</v>
      </c>
      <c r="J833" s="2">
        <f>Table1[[#This Row],[Original Price]]*(1-Table1[[#This Row],[Discount]])</f>
        <v>319.2</v>
      </c>
      <c r="K833">
        <f>VLOOKUP(B833,customers!$A$2:$D$101,2,0)</f>
        <v>23</v>
      </c>
      <c r="L833" t="str" cm="1">
        <f t="array" ref="L833">_xlfn.IFS(Table1[[#This Row],[Age]]&lt;=12,"Kids",Table1[[#This Row],[Age]]&lt;=19,"Teenage",Table1[[#This Row],[Age]]&lt;=29,"Young Adult",Table1[[#This Row],[Age]]&lt;=45,"Adult",Table1[[#This Row],[Age]]&gt;=46,"Senior")</f>
        <v>Young Adult</v>
      </c>
      <c r="M833" t="str">
        <f>VLOOKUP(B833,customers!A$2:D$101,3,0)</f>
        <v>Ahmedabad</v>
      </c>
      <c r="N833" t="str">
        <f>VLOOKUP(B833,customers!$A$2:$D$101,4,0)</f>
        <v>Gujrat</v>
      </c>
      <c r="O833" t="str">
        <f>VLOOKUP(C833,'products '!$A$2:$H$3072,2,0)</f>
        <v>Men</v>
      </c>
      <c r="P833" t="str">
        <f>VLOOKUP(C833,'products '!$A$2:$H$3072,3,0)</f>
        <v>Bottomwear</v>
      </c>
      <c r="Q833" t="str">
        <f>VLOOKUP(C833,'products '!$A$2:$H$3072,4,0)</f>
        <v>Shorts</v>
      </c>
      <c r="R833" t="str">
        <f>VLOOKUP(C833,'products '!$A$2:$H$3072,5,0)</f>
        <v>Jockey</v>
      </c>
      <c r="S833">
        <f>VLOOKUP(C833,'products '!$A$2:$H$3072,6,0)</f>
        <v>36</v>
      </c>
      <c r="T833" t="str">
        <f>VLOOKUP(C833,'products '!$A$2:$H$3072,7,0)</f>
        <v>White</v>
      </c>
      <c r="U833">
        <f>VLOOKUP(C833,'products '!$A$2:$H$3072,8,0)</f>
        <v>4</v>
      </c>
    </row>
    <row r="834" spans="1:21" x14ac:dyDescent="0.3">
      <c r="A834" t="s">
        <v>4251</v>
      </c>
      <c r="B834" t="s">
        <v>3302</v>
      </c>
      <c r="C834" t="s">
        <v>2914</v>
      </c>
      <c r="D834" s="1">
        <f t="shared" ca="1" si="12"/>
        <v>44439</v>
      </c>
      <c r="E834" s="1" t="str">
        <f ca="1">TEXT(Table1[[#This Row],[Date]],"mmm")</f>
        <v>Aug</v>
      </c>
      <c r="F834" s="1" t="str">
        <f ca="1">TEXT(Table1[[#This Row],[Date]],"yyyy")</f>
        <v>2021</v>
      </c>
      <c r="G834" s="2">
        <v>963</v>
      </c>
      <c r="H834" s="2">
        <v>0.3</v>
      </c>
      <c r="I834" s="2" t="str" cm="1">
        <f t="array" ref="I834">_xlfn.IFS(Table1[[#This Row],[Discount]]&lt;=0.2,"Low",Table1[[#This Row],[Discount]]&lt;=0.4,"Medium",Table1[[#This Row],[Discount]]&gt;0.4,"High")</f>
        <v>Medium</v>
      </c>
      <c r="J834" s="2">
        <f>Table1[[#This Row],[Original Price]]*(1-Table1[[#This Row],[Discount]])</f>
        <v>674.09999999999991</v>
      </c>
      <c r="K834">
        <f>VLOOKUP(B834,customers!$A$2:$D$101,2,0)</f>
        <v>25</v>
      </c>
      <c r="L834" t="str" cm="1">
        <f t="array" ref="L834">_xlfn.IFS(Table1[[#This Row],[Age]]&lt;=12,"Kids",Table1[[#This Row],[Age]]&lt;=19,"Teenage",Table1[[#This Row],[Age]]&lt;=29,"Young Adult",Table1[[#This Row],[Age]]&lt;=45,"Adult",Table1[[#This Row],[Age]]&gt;=46,"Senior")</f>
        <v>Young Adult</v>
      </c>
      <c r="M834" t="str">
        <f>VLOOKUP(B834,customers!A$2:D$101,3,0)</f>
        <v>Ahmedabad</v>
      </c>
      <c r="N834" t="str">
        <f>VLOOKUP(B834,customers!$A$2:$D$101,4,0)</f>
        <v>Gujrat</v>
      </c>
      <c r="O834" t="str">
        <f>VLOOKUP(C834,'products '!$A$2:$H$3072,2,0)</f>
        <v>Men</v>
      </c>
      <c r="P834" t="str">
        <f>VLOOKUP(C834,'products '!$A$2:$H$3072,3,0)</f>
        <v>Bottomwear</v>
      </c>
      <c r="Q834" t="str">
        <f>VLOOKUP(C834,'products '!$A$2:$H$3072,4,0)</f>
        <v>Shorts</v>
      </c>
      <c r="R834" t="str">
        <f>VLOOKUP(C834,'products '!$A$2:$H$3072,5,0)</f>
        <v>H&amp;M</v>
      </c>
      <c r="S834">
        <f>VLOOKUP(C834,'products '!$A$2:$H$3072,6,0)</f>
        <v>36</v>
      </c>
      <c r="T834" t="str">
        <f>VLOOKUP(C834,'products '!$A$2:$H$3072,7,0)</f>
        <v>White</v>
      </c>
      <c r="U834">
        <f>VLOOKUP(C834,'products '!$A$2:$H$3072,8,0)</f>
        <v>4</v>
      </c>
    </row>
    <row r="835" spans="1:21" x14ac:dyDescent="0.3">
      <c r="A835" t="s">
        <v>4252</v>
      </c>
      <c r="B835" t="s">
        <v>3303</v>
      </c>
      <c r="C835" t="s">
        <v>2915</v>
      </c>
      <c r="D835" s="1">
        <f t="shared" ref="D835:D898" ca="1" si="13">RANDBETWEEN(DATE(2021,1,1),DATE(2023,3,31))</f>
        <v>44393</v>
      </c>
      <c r="E835" s="1" t="str">
        <f ca="1">TEXT(Table1[[#This Row],[Date]],"mmm")</f>
        <v>Jul</v>
      </c>
      <c r="F835" s="1" t="str">
        <f ca="1">TEXT(Table1[[#This Row],[Date]],"yyyy")</f>
        <v>2021</v>
      </c>
      <c r="G835" s="2">
        <v>456</v>
      </c>
      <c r="H835" s="2">
        <v>0.3</v>
      </c>
      <c r="I835" s="2" t="str" cm="1">
        <f t="array" ref="I835">_xlfn.IFS(Table1[[#This Row],[Discount]]&lt;=0.2,"Low",Table1[[#This Row],[Discount]]&lt;=0.4,"Medium",Table1[[#This Row],[Discount]]&gt;0.4,"High")</f>
        <v>Medium</v>
      </c>
      <c r="J835" s="2">
        <f>Table1[[#This Row],[Original Price]]*(1-Table1[[#This Row],[Discount]])</f>
        <v>319.2</v>
      </c>
      <c r="K835">
        <f>VLOOKUP(B835,customers!$A$2:$D$101,2,0)</f>
        <v>24</v>
      </c>
      <c r="L835" t="str" cm="1">
        <f t="array" ref="L835">_xlfn.IFS(Table1[[#This Row],[Age]]&lt;=12,"Kids",Table1[[#This Row],[Age]]&lt;=19,"Teenage",Table1[[#This Row],[Age]]&lt;=29,"Young Adult",Table1[[#This Row],[Age]]&lt;=45,"Adult",Table1[[#This Row],[Age]]&gt;=46,"Senior")</f>
        <v>Young Adult</v>
      </c>
      <c r="M835" t="str">
        <f>VLOOKUP(B835,customers!A$2:D$101,3,0)</f>
        <v>Ahmedabad</v>
      </c>
      <c r="N835" t="str">
        <f>VLOOKUP(B835,customers!$A$2:$D$101,4,0)</f>
        <v>Gujrat</v>
      </c>
      <c r="O835" t="str">
        <f>VLOOKUP(C835,'products '!$A$2:$H$3072,2,0)</f>
        <v>Men</v>
      </c>
      <c r="P835" t="str">
        <f>VLOOKUP(C835,'products '!$A$2:$H$3072,3,0)</f>
        <v>Bottomwear</v>
      </c>
      <c r="Q835" t="str">
        <f>VLOOKUP(C835,'products '!$A$2:$H$3072,4,0)</f>
        <v>Shorts</v>
      </c>
      <c r="R835" t="str">
        <f>VLOOKUP(C835,'products '!$A$2:$H$3072,5,0)</f>
        <v>H&amp;M</v>
      </c>
      <c r="S835">
        <f>VLOOKUP(C835,'products '!$A$2:$H$3072,6,0)</f>
        <v>36</v>
      </c>
      <c r="T835" t="str">
        <f>VLOOKUP(C835,'products '!$A$2:$H$3072,7,0)</f>
        <v>White</v>
      </c>
      <c r="U835">
        <f>VLOOKUP(C835,'products '!$A$2:$H$3072,8,0)</f>
        <v>5</v>
      </c>
    </row>
    <row r="836" spans="1:21" x14ac:dyDescent="0.3">
      <c r="A836" t="s">
        <v>4253</v>
      </c>
      <c r="B836" t="s">
        <v>3304</v>
      </c>
      <c r="C836" t="s">
        <v>2916</v>
      </c>
      <c r="D836" s="1">
        <f t="shared" ca="1" si="13"/>
        <v>44382</v>
      </c>
      <c r="E836" s="1" t="str">
        <f ca="1">TEXT(Table1[[#This Row],[Date]],"mmm")</f>
        <v>Jul</v>
      </c>
      <c r="F836" s="1" t="str">
        <f ca="1">TEXT(Table1[[#This Row],[Date]],"yyyy")</f>
        <v>2021</v>
      </c>
      <c r="G836" s="2">
        <v>1189</v>
      </c>
      <c r="H836" s="2">
        <v>0.3</v>
      </c>
      <c r="I836" s="2" t="str" cm="1">
        <f t="array" ref="I836">_xlfn.IFS(Table1[[#This Row],[Discount]]&lt;=0.2,"Low",Table1[[#This Row],[Discount]]&lt;=0.4,"Medium",Table1[[#This Row],[Discount]]&gt;0.4,"High")</f>
        <v>Medium</v>
      </c>
      <c r="J836" s="2">
        <f>Table1[[#This Row],[Original Price]]*(1-Table1[[#This Row],[Discount]])</f>
        <v>832.3</v>
      </c>
      <c r="K836">
        <f>VLOOKUP(B836,customers!$A$2:$D$101,2,0)</f>
        <v>15</v>
      </c>
      <c r="L836" t="str" cm="1">
        <f t="array" ref="L836">_xlfn.IFS(Table1[[#This Row],[Age]]&lt;=12,"Kids",Table1[[#This Row],[Age]]&lt;=19,"Teenage",Table1[[#This Row],[Age]]&lt;=29,"Young Adult",Table1[[#This Row],[Age]]&lt;=45,"Adult",Table1[[#This Row],[Age]]&gt;=46,"Senior")</f>
        <v>Teenage</v>
      </c>
      <c r="M836" t="str">
        <f>VLOOKUP(B836,customers!A$2:D$101,3,0)</f>
        <v>Ahmedabad</v>
      </c>
      <c r="N836" t="str">
        <f>VLOOKUP(B836,customers!$A$2:$D$101,4,0)</f>
        <v>Gujrat</v>
      </c>
      <c r="O836" t="str">
        <f>VLOOKUP(C836,'products '!$A$2:$H$3072,2,0)</f>
        <v>Men</v>
      </c>
      <c r="P836" t="str">
        <f>VLOOKUP(C836,'products '!$A$2:$H$3072,3,0)</f>
        <v>Bottomwear</v>
      </c>
      <c r="Q836" t="str">
        <f>VLOOKUP(C836,'products '!$A$2:$H$3072,4,0)</f>
        <v>Shorts</v>
      </c>
      <c r="R836" t="str">
        <f>VLOOKUP(C836,'products '!$A$2:$H$3072,5,0)</f>
        <v>H&amp;M</v>
      </c>
      <c r="S836">
        <f>VLOOKUP(C836,'products '!$A$2:$H$3072,6,0)</f>
        <v>36</v>
      </c>
      <c r="T836" t="str">
        <f>VLOOKUP(C836,'products '!$A$2:$H$3072,7,0)</f>
        <v>Charcoal</v>
      </c>
      <c r="U836">
        <f>VLOOKUP(C836,'products '!$A$2:$H$3072,8,0)</f>
        <v>3</v>
      </c>
    </row>
    <row r="837" spans="1:21" x14ac:dyDescent="0.3">
      <c r="A837" t="s">
        <v>4254</v>
      </c>
      <c r="B837" t="s">
        <v>3305</v>
      </c>
      <c r="C837" t="s">
        <v>2917</v>
      </c>
      <c r="D837" s="1">
        <f t="shared" ca="1" si="13"/>
        <v>44241</v>
      </c>
      <c r="E837" s="1" t="str">
        <f ca="1">TEXT(Table1[[#This Row],[Date]],"mmm")</f>
        <v>Feb</v>
      </c>
      <c r="F837" s="1" t="str">
        <f ca="1">TEXT(Table1[[#This Row],[Date]],"yyyy")</f>
        <v>2021</v>
      </c>
      <c r="G837" s="2">
        <v>1298</v>
      </c>
      <c r="H837" s="2">
        <v>0.3</v>
      </c>
      <c r="I837" s="2" t="str" cm="1">
        <f t="array" ref="I837">_xlfn.IFS(Table1[[#This Row],[Discount]]&lt;=0.2,"Low",Table1[[#This Row],[Discount]]&lt;=0.4,"Medium",Table1[[#This Row],[Discount]]&gt;0.4,"High")</f>
        <v>Medium</v>
      </c>
      <c r="J837" s="2">
        <f>Table1[[#This Row],[Original Price]]*(1-Table1[[#This Row],[Discount]])</f>
        <v>908.59999999999991</v>
      </c>
      <c r="K837">
        <f>VLOOKUP(B837,customers!$A$2:$D$101,2,0)</f>
        <v>19</v>
      </c>
      <c r="L837" t="str" cm="1">
        <f t="array" ref="L837">_xlfn.IFS(Table1[[#This Row],[Age]]&lt;=12,"Kids",Table1[[#This Row],[Age]]&lt;=19,"Teenage",Table1[[#This Row],[Age]]&lt;=29,"Young Adult",Table1[[#This Row],[Age]]&lt;=45,"Adult",Table1[[#This Row],[Age]]&gt;=46,"Senior")</f>
        <v>Teenage</v>
      </c>
      <c r="M837" t="str">
        <f>VLOOKUP(B837,customers!A$2:D$101,3,0)</f>
        <v>Vadodara</v>
      </c>
      <c r="N837" t="str">
        <f>VLOOKUP(B837,customers!$A$2:$D$101,4,0)</f>
        <v>Gujrat</v>
      </c>
      <c r="O837" t="str">
        <f>VLOOKUP(C837,'products '!$A$2:$H$3072,2,0)</f>
        <v>Men</v>
      </c>
      <c r="P837" t="str">
        <f>VLOOKUP(C837,'products '!$A$2:$H$3072,3,0)</f>
        <v>Bottomwear</v>
      </c>
      <c r="Q837" t="str">
        <f>VLOOKUP(C837,'products '!$A$2:$H$3072,4,0)</f>
        <v>Shorts</v>
      </c>
      <c r="R837" t="str">
        <f>VLOOKUP(C837,'products '!$A$2:$H$3072,5,0)</f>
        <v>H&amp;M</v>
      </c>
      <c r="S837">
        <f>VLOOKUP(C837,'products '!$A$2:$H$3072,6,0)</f>
        <v>36</v>
      </c>
      <c r="T837" t="str">
        <f>VLOOKUP(C837,'products '!$A$2:$H$3072,7,0)</f>
        <v>Charcoal</v>
      </c>
      <c r="U837">
        <f>VLOOKUP(C837,'products '!$A$2:$H$3072,8,0)</f>
        <v>2</v>
      </c>
    </row>
    <row r="838" spans="1:21" x14ac:dyDescent="0.3">
      <c r="A838" t="s">
        <v>4255</v>
      </c>
      <c r="B838" t="s">
        <v>3306</v>
      </c>
      <c r="C838" t="s">
        <v>2918</v>
      </c>
      <c r="D838" s="1">
        <f t="shared" ca="1" si="13"/>
        <v>44503</v>
      </c>
      <c r="E838" s="1" t="str">
        <f ca="1">TEXT(Table1[[#This Row],[Date]],"mmm")</f>
        <v>Nov</v>
      </c>
      <c r="F838" s="1" t="str">
        <f ca="1">TEXT(Table1[[#This Row],[Date]],"yyyy")</f>
        <v>2021</v>
      </c>
      <c r="G838" s="2">
        <v>1456</v>
      </c>
      <c r="H838" s="2">
        <v>0.3</v>
      </c>
      <c r="I838" s="2" t="str" cm="1">
        <f t="array" ref="I838">_xlfn.IFS(Table1[[#This Row],[Discount]]&lt;=0.2,"Low",Table1[[#This Row],[Discount]]&lt;=0.4,"Medium",Table1[[#This Row],[Discount]]&gt;0.4,"High")</f>
        <v>Medium</v>
      </c>
      <c r="J838" s="2">
        <f>Table1[[#This Row],[Original Price]]*(1-Table1[[#This Row],[Discount]])</f>
        <v>1019.1999999999999</v>
      </c>
      <c r="K838">
        <f>VLOOKUP(B838,customers!$A$2:$D$101,2,0)</f>
        <v>19</v>
      </c>
      <c r="L838" t="str" cm="1">
        <f t="array" ref="L838">_xlfn.IFS(Table1[[#This Row],[Age]]&lt;=12,"Kids",Table1[[#This Row],[Age]]&lt;=19,"Teenage",Table1[[#This Row],[Age]]&lt;=29,"Young Adult",Table1[[#This Row],[Age]]&lt;=45,"Adult",Table1[[#This Row],[Age]]&gt;=46,"Senior")</f>
        <v>Teenage</v>
      </c>
      <c r="M838" t="str">
        <f>VLOOKUP(B838,customers!A$2:D$101,3,0)</f>
        <v>Vadodara</v>
      </c>
      <c r="N838" t="str">
        <f>VLOOKUP(B838,customers!$A$2:$D$101,4,0)</f>
        <v>Gujrat</v>
      </c>
      <c r="O838" t="str">
        <f>VLOOKUP(C838,'products '!$A$2:$H$3072,2,0)</f>
        <v>Men</v>
      </c>
      <c r="P838" t="str">
        <f>VLOOKUP(C838,'products '!$A$2:$H$3072,3,0)</f>
        <v>Bottomwear</v>
      </c>
      <c r="Q838" t="str">
        <f>VLOOKUP(C838,'products '!$A$2:$H$3072,4,0)</f>
        <v>Shorts</v>
      </c>
      <c r="R838" t="str">
        <f>VLOOKUP(C838,'products '!$A$2:$H$3072,5,0)</f>
        <v>H&amp;M</v>
      </c>
      <c r="S838">
        <f>VLOOKUP(C838,'products '!$A$2:$H$3072,6,0)</f>
        <v>36</v>
      </c>
      <c r="T838" t="str">
        <f>VLOOKUP(C838,'products '!$A$2:$H$3072,7,0)</f>
        <v>Charcoal</v>
      </c>
      <c r="U838">
        <f>VLOOKUP(C838,'products '!$A$2:$H$3072,8,0)</f>
        <v>5</v>
      </c>
    </row>
    <row r="839" spans="1:21" x14ac:dyDescent="0.3">
      <c r="A839" t="s">
        <v>4256</v>
      </c>
      <c r="B839" t="s">
        <v>3307</v>
      </c>
      <c r="C839" t="s">
        <v>2919</v>
      </c>
      <c r="D839" s="1">
        <f t="shared" ca="1" si="13"/>
        <v>44377</v>
      </c>
      <c r="E839" s="1" t="str">
        <f ca="1">TEXT(Table1[[#This Row],[Date]],"mmm")</f>
        <v>Jun</v>
      </c>
      <c r="F839" s="1" t="str">
        <f ca="1">TEXT(Table1[[#This Row],[Date]],"yyyy")</f>
        <v>2021</v>
      </c>
      <c r="G839" s="2">
        <v>1478</v>
      </c>
      <c r="H839" s="2">
        <v>0.3</v>
      </c>
      <c r="I839" s="2" t="str" cm="1">
        <f t="array" ref="I839">_xlfn.IFS(Table1[[#This Row],[Discount]]&lt;=0.2,"Low",Table1[[#This Row],[Discount]]&lt;=0.4,"Medium",Table1[[#This Row],[Discount]]&gt;0.4,"High")</f>
        <v>Medium</v>
      </c>
      <c r="J839" s="2">
        <f>Table1[[#This Row],[Original Price]]*(1-Table1[[#This Row],[Discount]])</f>
        <v>1034.5999999999999</v>
      </c>
      <c r="K839">
        <f>VLOOKUP(B839,customers!$A$2:$D$101,2,0)</f>
        <v>19</v>
      </c>
      <c r="L839" t="str" cm="1">
        <f t="array" ref="L839">_xlfn.IFS(Table1[[#This Row],[Age]]&lt;=12,"Kids",Table1[[#This Row],[Age]]&lt;=19,"Teenage",Table1[[#This Row],[Age]]&lt;=29,"Young Adult",Table1[[#This Row],[Age]]&lt;=45,"Adult",Table1[[#This Row],[Age]]&gt;=46,"Senior")</f>
        <v>Teenage</v>
      </c>
      <c r="M839" t="str">
        <f>VLOOKUP(B839,customers!A$2:D$101,3,0)</f>
        <v>Vadodara</v>
      </c>
      <c r="N839" t="str">
        <f>VLOOKUP(B839,customers!$A$2:$D$101,4,0)</f>
        <v>Gujrat</v>
      </c>
      <c r="O839" t="str">
        <f>VLOOKUP(C839,'products '!$A$2:$H$3072,2,0)</f>
        <v>Men</v>
      </c>
      <c r="P839" t="str">
        <f>VLOOKUP(C839,'products '!$A$2:$H$3072,3,0)</f>
        <v>Bottomwear</v>
      </c>
      <c r="Q839" t="str">
        <f>VLOOKUP(C839,'products '!$A$2:$H$3072,4,0)</f>
        <v>Shorts</v>
      </c>
      <c r="R839" t="str">
        <f>VLOOKUP(C839,'products '!$A$2:$H$3072,5,0)</f>
        <v>H&amp;M</v>
      </c>
      <c r="S839">
        <f>VLOOKUP(C839,'products '!$A$2:$H$3072,6,0)</f>
        <v>36</v>
      </c>
      <c r="T839" t="str">
        <f>VLOOKUP(C839,'products '!$A$2:$H$3072,7,0)</f>
        <v>Charcoal</v>
      </c>
      <c r="U839">
        <f>VLOOKUP(C839,'products '!$A$2:$H$3072,8,0)</f>
        <v>4</v>
      </c>
    </row>
    <row r="840" spans="1:21" x14ac:dyDescent="0.3">
      <c r="A840" t="s">
        <v>4257</v>
      </c>
      <c r="B840" t="s">
        <v>3308</v>
      </c>
      <c r="C840" t="s">
        <v>2920</v>
      </c>
      <c r="D840" s="1">
        <f t="shared" ca="1" si="13"/>
        <v>44330</v>
      </c>
      <c r="E840" s="1" t="str">
        <f ca="1">TEXT(Table1[[#This Row],[Date]],"mmm")</f>
        <v>May</v>
      </c>
      <c r="F840" s="1" t="str">
        <f ca="1">TEXT(Table1[[#This Row],[Date]],"yyyy")</f>
        <v>2021</v>
      </c>
      <c r="G840" s="2">
        <v>256</v>
      </c>
      <c r="H840" s="2">
        <v>0.3</v>
      </c>
      <c r="I840" s="2" t="str" cm="1">
        <f t="array" ref="I840">_xlfn.IFS(Table1[[#This Row],[Discount]]&lt;=0.2,"Low",Table1[[#This Row],[Discount]]&lt;=0.4,"Medium",Table1[[#This Row],[Discount]]&gt;0.4,"High")</f>
        <v>Medium</v>
      </c>
      <c r="J840" s="2">
        <f>Table1[[#This Row],[Original Price]]*(1-Table1[[#This Row],[Discount]])</f>
        <v>179.2</v>
      </c>
      <c r="K840">
        <f>VLOOKUP(B840,customers!$A$2:$D$101,2,0)</f>
        <v>22</v>
      </c>
      <c r="L840" t="str" cm="1">
        <f t="array" ref="L840">_xlfn.IFS(Table1[[#This Row],[Age]]&lt;=12,"Kids",Table1[[#This Row],[Age]]&lt;=19,"Teenage",Table1[[#This Row],[Age]]&lt;=29,"Young Adult",Table1[[#This Row],[Age]]&lt;=45,"Adult",Table1[[#This Row],[Age]]&gt;=46,"Senior")</f>
        <v>Young Adult</v>
      </c>
      <c r="M840" t="str">
        <f>VLOOKUP(B840,customers!A$2:D$101,3,0)</f>
        <v>Vadodara</v>
      </c>
      <c r="N840" t="str">
        <f>VLOOKUP(B840,customers!$A$2:$D$101,4,0)</f>
        <v>Gujrat</v>
      </c>
      <c r="O840" t="str">
        <f>VLOOKUP(C840,'products '!$A$2:$H$3072,2,0)</f>
        <v>Men</v>
      </c>
      <c r="P840" t="str">
        <f>VLOOKUP(C840,'products '!$A$2:$H$3072,3,0)</f>
        <v>Bottomwear</v>
      </c>
      <c r="Q840" t="str">
        <f>VLOOKUP(C840,'products '!$A$2:$H$3072,4,0)</f>
        <v>Shorts</v>
      </c>
      <c r="R840" t="str">
        <f>VLOOKUP(C840,'products '!$A$2:$H$3072,5,0)</f>
        <v>H&amp;M</v>
      </c>
      <c r="S840">
        <f>VLOOKUP(C840,'products '!$A$2:$H$3072,6,0)</f>
        <v>36</v>
      </c>
      <c r="T840" t="str">
        <f>VLOOKUP(C840,'products '!$A$2:$H$3072,7,0)</f>
        <v>Charcoal</v>
      </c>
      <c r="U840">
        <f>VLOOKUP(C840,'products '!$A$2:$H$3072,8,0)</f>
        <v>3</v>
      </c>
    </row>
    <row r="841" spans="1:21" x14ac:dyDescent="0.3">
      <c r="A841" t="s">
        <v>4258</v>
      </c>
      <c r="B841" t="s">
        <v>3309</v>
      </c>
      <c r="C841" t="s">
        <v>2921</v>
      </c>
      <c r="D841" s="1">
        <f t="shared" ca="1" si="13"/>
        <v>44605</v>
      </c>
      <c r="E841" s="1" t="str">
        <f ca="1">TEXT(Table1[[#This Row],[Date]],"mmm")</f>
        <v>Feb</v>
      </c>
      <c r="F841" s="1" t="str">
        <f ca="1">TEXT(Table1[[#This Row],[Date]],"yyyy")</f>
        <v>2022</v>
      </c>
      <c r="G841" s="2">
        <v>2698</v>
      </c>
      <c r="H841" s="2">
        <v>0.3</v>
      </c>
      <c r="I841" s="2" t="str" cm="1">
        <f t="array" ref="I841">_xlfn.IFS(Table1[[#This Row],[Discount]]&lt;=0.2,"Low",Table1[[#This Row],[Discount]]&lt;=0.4,"Medium",Table1[[#This Row],[Discount]]&gt;0.4,"High")</f>
        <v>Medium</v>
      </c>
      <c r="J841" s="2">
        <f>Table1[[#This Row],[Original Price]]*(1-Table1[[#This Row],[Discount]])</f>
        <v>1888.6</v>
      </c>
      <c r="K841">
        <f>VLOOKUP(B841,customers!$A$2:$D$101,2,0)</f>
        <v>22</v>
      </c>
      <c r="L841" t="str" cm="1">
        <f t="array" ref="L841">_xlfn.IFS(Table1[[#This Row],[Age]]&lt;=12,"Kids",Table1[[#This Row],[Age]]&lt;=19,"Teenage",Table1[[#This Row],[Age]]&lt;=29,"Young Adult",Table1[[#This Row],[Age]]&lt;=45,"Adult",Table1[[#This Row],[Age]]&gt;=46,"Senior")</f>
        <v>Young Adult</v>
      </c>
      <c r="M841" t="str">
        <f>VLOOKUP(B841,customers!A$2:D$101,3,0)</f>
        <v>Vadodara</v>
      </c>
      <c r="N841" t="str">
        <f>VLOOKUP(B841,customers!$A$2:$D$101,4,0)</f>
        <v>Gujrat</v>
      </c>
      <c r="O841" t="str">
        <f>VLOOKUP(C841,'products '!$A$2:$H$3072,2,0)</f>
        <v>Men</v>
      </c>
      <c r="P841" t="str">
        <f>VLOOKUP(C841,'products '!$A$2:$H$3072,3,0)</f>
        <v>Bottomwear</v>
      </c>
      <c r="Q841" t="str">
        <f>VLOOKUP(C841,'products '!$A$2:$H$3072,4,0)</f>
        <v>Shorts</v>
      </c>
      <c r="R841" t="str">
        <f>VLOOKUP(C841,'products '!$A$2:$H$3072,5,0)</f>
        <v>H&amp;M</v>
      </c>
      <c r="S841">
        <f>VLOOKUP(C841,'products '!$A$2:$H$3072,6,0)</f>
        <v>36</v>
      </c>
      <c r="T841" t="str">
        <f>VLOOKUP(C841,'products '!$A$2:$H$3072,7,0)</f>
        <v>khaki</v>
      </c>
      <c r="U841">
        <f>VLOOKUP(C841,'products '!$A$2:$H$3072,8,0)</f>
        <v>5</v>
      </c>
    </row>
    <row r="842" spans="1:21" x14ac:dyDescent="0.3">
      <c r="A842" t="s">
        <v>4259</v>
      </c>
      <c r="B842" t="s">
        <v>3310</v>
      </c>
      <c r="C842" t="s">
        <v>2922</v>
      </c>
      <c r="D842" s="1">
        <f t="shared" ca="1" si="13"/>
        <v>44261</v>
      </c>
      <c r="E842" s="1" t="str">
        <f ca="1">TEXT(Table1[[#This Row],[Date]],"mmm")</f>
        <v>Mar</v>
      </c>
      <c r="F842" s="1" t="str">
        <f ca="1">TEXT(Table1[[#This Row],[Date]],"yyyy")</f>
        <v>2021</v>
      </c>
      <c r="G842" s="2">
        <v>2364</v>
      </c>
      <c r="H842" s="2">
        <v>0.3</v>
      </c>
      <c r="I842" s="2" t="str" cm="1">
        <f t="array" ref="I842">_xlfn.IFS(Table1[[#This Row],[Discount]]&lt;=0.2,"Low",Table1[[#This Row],[Discount]]&lt;=0.4,"Medium",Table1[[#This Row],[Discount]]&gt;0.4,"High")</f>
        <v>Medium</v>
      </c>
      <c r="J842" s="2">
        <f>Table1[[#This Row],[Original Price]]*(1-Table1[[#This Row],[Discount]])</f>
        <v>1654.8</v>
      </c>
      <c r="K842">
        <f>VLOOKUP(B842,customers!$A$2:$D$101,2,0)</f>
        <v>22</v>
      </c>
      <c r="L842" t="str" cm="1">
        <f t="array" ref="L842">_xlfn.IFS(Table1[[#This Row],[Age]]&lt;=12,"Kids",Table1[[#This Row],[Age]]&lt;=19,"Teenage",Table1[[#This Row],[Age]]&lt;=29,"Young Adult",Table1[[#This Row],[Age]]&lt;=45,"Adult",Table1[[#This Row],[Age]]&gt;=46,"Senior")</f>
        <v>Young Adult</v>
      </c>
      <c r="M842" t="str">
        <f>VLOOKUP(B842,customers!A$2:D$101,3,0)</f>
        <v>Surat</v>
      </c>
      <c r="N842" t="str">
        <f>VLOOKUP(B842,customers!$A$2:$D$101,4,0)</f>
        <v>Gujrat</v>
      </c>
      <c r="O842" t="str">
        <f>VLOOKUP(C842,'products '!$A$2:$H$3072,2,0)</f>
        <v>Men</v>
      </c>
      <c r="P842" t="str">
        <f>VLOOKUP(C842,'products '!$A$2:$H$3072,3,0)</f>
        <v>Bottomwear</v>
      </c>
      <c r="Q842" t="str">
        <f>VLOOKUP(C842,'products '!$A$2:$H$3072,4,0)</f>
        <v>Shorts</v>
      </c>
      <c r="R842" t="str">
        <f>VLOOKUP(C842,'products '!$A$2:$H$3072,5,0)</f>
        <v>H&amp;M</v>
      </c>
      <c r="S842">
        <f>VLOOKUP(C842,'products '!$A$2:$H$3072,6,0)</f>
        <v>36</v>
      </c>
      <c r="T842" t="str">
        <f>VLOOKUP(C842,'products '!$A$2:$H$3072,7,0)</f>
        <v>khaki</v>
      </c>
      <c r="U842">
        <f>VLOOKUP(C842,'products '!$A$2:$H$3072,8,0)</f>
        <v>4</v>
      </c>
    </row>
    <row r="843" spans="1:21" x14ac:dyDescent="0.3">
      <c r="A843" t="s">
        <v>4260</v>
      </c>
      <c r="B843" t="s">
        <v>3311</v>
      </c>
      <c r="C843" t="s">
        <v>2923</v>
      </c>
      <c r="D843" s="1">
        <f t="shared" ca="1" si="13"/>
        <v>44578</v>
      </c>
      <c r="E843" s="1" t="str">
        <f ca="1">TEXT(Table1[[#This Row],[Date]],"mmm")</f>
        <v>Jan</v>
      </c>
      <c r="F843" s="1" t="str">
        <f ca="1">TEXT(Table1[[#This Row],[Date]],"yyyy")</f>
        <v>2022</v>
      </c>
      <c r="G843" s="2">
        <v>1236</v>
      </c>
      <c r="H843" s="2">
        <v>0.3</v>
      </c>
      <c r="I843" s="2" t="str" cm="1">
        <f t="array" ref="I843">_xlfn.IFS(Table1[[#This Row],[Discount]]&lt;=0.2,"Low",Table1[[#This Row],[Discount]]&lt;=0.4,"Medium",Table1[[#This Row],[Discount]]&gt;0.4,"High")</f>
        <v>Medium</v>
      </c>
      <c r="J843" s="2">
        <f>Table1[[#This Row],[Original Price]]*(1-Table1[[#This Row],[Discount]])</f>
        <v>865.19999999999993</v>
      </c>
      <c r="K843">
        <f>VLOOKUP(B843,customers!$A$2:$D$101,2,0)</f>
        <v>22</v>
      </c>
      <c r="L843" t="str" cm="1">
        <f t="array" ref="L843">_xlfn.IFS(Table1[[#This Row],[Age]]&lt;=12,"Kids",Table1[[#This Row],[Age]]&lt;=19,"Teenage",Table1[[#This Row],[Age]]&lt;=29,"Young Adult",Table1[[#This Row],[Age]]&lt;=45,"Adult",Table1[[#This Row],[Age]]&gt;=46,"Senior")</f>
        <v>Young Adult</v>
      </c>
      <c r="M843" t="str">
        <f>VLOOKUP(B843,customers!A$2:D$101,3,0)</f>
        <v>Surat</v>
      </c>
      <c r="N843" t="str">
        <f>VLOOKUP(B843,customers!$A$2:$D$101,4,0)</f>
        <v>Gujrat</v>
      </c>
      <c r="O843" t="str">
        <f>VLOOKUP(C843,'products '!$A$2:$H$3072,2,0)</f>
        <v>Men</v>
      </c>
      <c r="P843" t="str">
        <f>VLOOKUP(C843,'products '!$A$2:$H$3072,3,0)</f>
        <v>Bottomwear</v>
      </c>
      <c r="Q843" t="str">
        <f>VLOOKUP(C843,'products '!$A$2:$H$3072,4,0)</f>
        <v>Shorts</v>
      </c>
      <c r="R843" t="str">
        <f>VLOOKUP(C843,'products '!$A$2:$H$3072,5,0)</f>
        <v>H&amp;M</v>
      </c>
      <c r="S843">
        <f>VLOOKUP(C843,'products '!$A$2:$H$3072,6,0)</f>
        <v>34</v>
      </c>
      <c r="T843" t="str">
        <f>VLOOKUP(C843,'products '!$A$2:$H$3072,7,0)</f>
        <v>khaki</v>
      </c>
      <c r="U843">
        <f>VLOOKUP(C843,'products '!$A$2:$H$3072,8,0)</f>
        <v>2</v>
      </c>
    </row>
    <row r="844" spans="1:21" x14ac:dyDescent="0.3">
      <c r="A844" t="s">
        <v>4261</v>
      </c>
      <c r="B844" t="s">
        <v>3312</v>
      </c>
      <c r="C844" t="s">
        <v>2924</v>
      </c>
      <c r="D844" s="1">
        <f t="shared" ca="1" si="13"/>
        <v>45011</v>
      </c>
      <c r="E844" s="1" t="str">
        <f ca="1">TEXT(Table1[[#This Row],[Date]],"mmm")</f>
        <v>Mar</v>
      </c>
      <c r="F844" s="1" t="str">
        <f ca="1">TEXT(Table1[[#This Row],[Date]],"yyyy")</f>
        <v>2023</v>
      </c>
      <c r="G844" s="2">
        <v>756</v>
      </c>
      <c r="H844" s="2">
        <v>0.3</v>
      </c>
      <c r="I844" s="2" t="str" cm="1">
        <f t="array" ref="I844">_xlfn.IFS(Table1[[#This Row],[Discount]]&lt;=0.2,"Low",Table1[[#This Row],[Discount]]&lt;=0.4,"Medium",Table1[[#This Row],[Discount]]&gt;0.4,"High")</f>
        <v>Medium</v>
      </c>
      <c r="J844" s="2">
        <f>Table1[[#This Row],[Original Price]]*(1-Table1[[#This Row],[Discount]])</f>
        <v>529.19999999999993</v>
      </c>
      <c r="K844">
        <f>VLOOKUP(B844,customers!$A$2:$D$101,2,0)</f>
        <v>29</v>
      </c>
      <c r="L844" t="str" cm="1">
        <f t="array" ref="L844">_xlfn.IFS(Table1[[#This Row],[Age]]&lt;=12,"Kids",Table1[[#This Row],[Age]]&lt;=19,"Teenage",Table1[[#This Row],[Age]]&lt;=29,"Young Adult",Table1[[#This Row],[Age]]&lt;=45,"Adult",Table1[[#This Row],[Age]]&gt;=46,"Senior")</f>
        <v>Young Adult</v>
      </c>
      <c r="M844" t="str">
        <f>VLOOKUP(B844,customers!A$2:D$101,3,0)</f>
        <v>Surat</v>
      </c>
      <c r="N844" t="str">
        <f>VLOOKUP(B844,customers!$A$2:$D$101,4,0)</f>
        <v>Gujrat</v>
      </c>
      <c r="O844" t="str">
        <f>VLOOKUP(C844,'products '!$A$2:$H$3072,2,0)</f>
        <v>Men</v>
      </c>
      <c r="P844" t="str">
        <f>VLOOKUP(C844,'products '!$A$2:$H$3072,3,0)</f>
        <v>Bottomwear</v>
      </c>
      <c r="Q844" t="str">
        <f>VLOOKUP(C844,'products '!$A$2:$H$3072,4,0)</f>
        <v>Shorts</v>
      </c>
      <c r="R844" t="str">
        <f>VLOOKUP(C844,'products '!$A$2:$H$3072,5,0)</f>
        <v>H&amp;M</v>
      </c>
      <c r="S844">
        <f>VLOOKUP(C844,'products '!$A$2:$H$3072,6,0)</f>
        <v>34</v>
      </c>
      <c r="T844" t="str">
        <f>VLOOKUP(C844,'products '!$A$2:$H$3072,7,0)</f>
        <v>Sea Green</v>
      </c>
      <c r="U844">
        <f>VLOOKUP(C844,'products '!$A$2:$H$3072,8,0)</f>
        <v>5</v>
      </c>
    </row>
    <row r="845" spans="1:21" x14ac:dyDescent="0.3">
      <c r="A845" t="s">
        <v>4262</v>
      </c>
      <c r="B845" t="s">
        <v>3313</v>
      </c>
      <c r="C845" t="s">
        <v>2925</v>
      </c>
      <c r="D845" s="1">
        <f t="shared" ca="1" si="13"/>
        <v>44822</v>
      </c>
      <c r="E845" s="1" t="str">
        <f ca="1">TEXT(Table1[[#This Row],[Date]],"mmm")</f>
        <v>Sep</v>
      </c>
      <c r="F845" s="1" t="str">
        <f ca="1">TEXT(Table1[[#This Row],[Date]],"yyyy")</f>
        <v>2022</v>
      </c>
      <c r="G845" s="2">
        <v>326</v>
      </c>
      <c r="H845" s="2">
        <v>0.3</v>
      </c>
      <c r="I845" s="2" t="str" cm="1">
        <f t="array" ref="I845">_xlfn.IFS(Table1[[#This Row],[Discount]]&lt;=0.2,"Low",Table1[[#This Row],[Discount]]&lt;=0.4,"Medium",Table1[[#This Row],[Discount]]&gt;0.4,"High")</f>
        <v>Medium</v>
      </c>
      <c r="J845" s="2">
        <f>Table1[[#This Row],[Original Price]]*(1-Table1[[#This Row],[Discount]])</f>
        <v>228.2</v>
      </c>
      <c r="K845">
        <f>VLOOKUP(B845,customers!$A$2:$D$101,2,0)</f>
        <v>29</v>
      </c>
      <c r="L845" t="str" cm="1">
        <f t="array" ref="L845">_xlfn.IFS(Table1[[#This Row],[Age]]&lt;=12,"Kids",Table1[[#This Row],[Age]]&lt;=19,"Teenage",Table1[[#This Row],[Age]]&lt;=29,"Young Adult",Table1[[#This Row],[Age]]&lt;=45,"Adult",Table1[[#This Row],[Age]]&gt;=46,"Senior")</f>
        <v>Young Adult</v>
      </c>
      <c r="M845" t="str">
        <f>VLOOKUP(B845,customers!A$2:D$101,3,0)</f>
        <v>Surat</v>
      </c>
      <c r="N845" t="str">
        <f>VLOOKUP(B845,customers!$A$2:$D$101,4,0)</f>
        <v>Gujrat</v>
      </c>
      <c r="O845" t="str">
        <f>VLOOKUP(C845,'products '!$A$2:$H$3072,2,0)</f>
        <v>Men</v>
      </c>
      <c r="P845" t="str">
        <f>VLOOKUP(C845,'products '!$A$2:$H$3072,3,0)</f>
        <v>Bottomwear</v>
      </c>
      <c r="Q845" t="str">
        <f>VLOOKUP(C845,'products '!$A$2:$H$3072,4,0)</f>
        <v>Shorts</v>
      </c>
      <c r="R845" t="str">
        <f>VLOOKUP(C845,'products '!$A$2:$H$3072,5,0)</f>
        <v>H&amp;M</v>
      </c>
      <c r="S845">
        <f>VLOOKUP(C845,'products '!$A$2:$H$3072,6,0)</f>
        <v>34</v>
      </c>
      <c r="T845" t="str">
        <f>VLOOKUP(C845,'products '!$A$2:$H$3072,7,0)</f>
        <v>Sea Green</v>
      </c>
      <c r="U845">
        <f>VLOOKUP(C845,'products '!$A$2:$H$3072,8,0)</f>
        <v>5</v>
      </c>
    </row>
    <row r="846" spans="1:21" x14ac:dyDescent="0.3">
      <c r="A846" t="s">
        <v>4263</v>
      </c>
      <c r="B846" t="s">
        <v>3314</v>
      </c>
      <c r="C846" t="s">
        <v>2926</v>
      </c>
      <c r="D846" s="1">
        <f t="shared" ca="1" si="13"/>
        <v>44378</v>
      </c>
      <c r="E846" s="1" t="str">
        <f ca="1">TEXT(Table1[[#This Row],[Date]],"mmm")</f>
        <v>Jul</v>
      </c>
      <c r="F846" s="1" t="str">
        <f ca="1">TEXT(Table1[[#This Row],[Date]],"yyyy")</f>
        <v>2021</v>
      </c>
      <c r="G846" s="2">
        <v>453</v>
      </c>
      <c r="H846" s="2">
        <v>0.3</v>
      </c>
      <c r="I846" s="2" t="str" cm="1">
        <f t="array" ref="I846">_xlfn.IFS(Table1[[#This Row],[Discount]]&lt;=0.2,"Low",Table1[[#This Row],[Discount]]&lt;=0.4,"Medium",Table1[[#This Row],[Discount]]&gt;0.4,"High")</f>
        <v>Medium</v>
      </c>
      <c r="J846" s="2">
        <f>Table1[[#This Row],[Original Price]]*(1-Table1[[#This Row],[Discount]])</f>
        <v>317.09999999999997</v>
      </c>
      <c r="K846">
        <f>VLOOKUP(B846,customers!$A$2:$D$101,2,0)</f>
        <v>29</v>
      </c>
      <c r="L846" t="str" cm="1">
        <f t="array" ref="L846">_xlfn.IFS(Table1[[#This Row],[Age]]&lt;=12,"Kids",Table1[[#This Row],[Age]]&lt;=19,"Teenage",Table1[[#This Row],[Age]]&lt;=29,"Young Adult",Table1[[#This Row],[Age]]&lt;=45,"Adult",Table1[[#This Row],[Age]]&gt;=46,"Senior")</f>
        <v>Young Adult</v>
      </c>
      <c r="M846" t="str">
        <f>VLOOKUP(B846,customers!A$2:D$101,3,0)</f>
        <v>Bengaluru</v>
      </c>
      <c r="N846" t="str">
        <f>VLOOKUP(B846,customers!$A$2:$D$101,4,0)</f>
        <v>Karnataka</v>
      </c>
      <c r="O846" t="str">
        <f>VLOOKUP(C846,'products '!$A$2:$H$3072,2,0)</f>
        <v>Men</v>
      </c>
      <c r="P846" t="str">
        <f>VLOOKUP(C846,'products '!$A$2:$H$3072,3,0)</f>
        <v>Bottomwear</v>
      </c>
      <c r="Q846" t="str">
        <f>VLOOKUP(C846,'products '!$A$2:$H$3072,4,0)</f>
        <v>Shorts</v>
      </c>
      <c r="R846" t="str">
        <f>VLOOKUP(C846,'products '!$A$2:$H$3072,5,0)</f>
        <v>H&amp;M</v>
      </c>
      <c r="S846">
        <f>VLOOKUP(C846,'products '!$A$2:$H$3072,6,0)</f>
        <v>32</v>
      </c>
      <c r="T846" t="str">
        <f>VLOOKUP(C846,'products '!$A$2:$H$3072,7,0)</f>
        <v>Sea Green</v>
      </c>
      <c r="U846">
        <f>VLOOKUP(C846,'products '!$A$2:$H$3072,8,0)</f>
        <v>4</v>
      </c>
    </row>
    <row r="847" spans="1:21" x14ac:dyDescent="0.3">
      <c r="A847" t="s">
        <v>4264</v>
      </c>
      <c r="B847" t="s">
        <v>3315</v>
      </c>
      <c r="C847" t="s">
        <v>2927</v>
      </c>
      <c r="D847" s="1">
        <f t="shared" ca="1" si="13"/>
        <v>44617</v>
      </c>
      <c r="E847" s="1" t="str">
        <f ca="1">TEXT(Table1[[#This Row],[Date]],"mmm")</f>
        <v>Feb</v>
      </c>
      <c r="F847" s="1" t="str">
        <f ca="1">TEXT(Table1[[#This Row],[Date]],"yyyy")</f>
        <v>2022</v>
      </c>
      <c r="G847" s="2">
        <v>326</v>
      </c>
      <c r="H847" s="2">
        <v>0.3</v>
      </c>
      <c r="I847" s="2" t="str" cm="1">
        <f t="array" ref="I847">_xlfn.IFS(Table1[[#This Row],[Discount]]&lt;=0.2,"Low",Table1[[#This Row],[Discount]]&lt;=0.4,"Medium",Table1[[#This Row],[Discount]]&gt;0.4,"High")</f>
        <v>Medium</v>
      </c>
      <c r="J847" s="2">
        <f>Table1[[#This Row],[Original Price]]*(1-Table1[[#This Row],[Discount]])</f>
        <v>228.2</v>
      </c>
      <c r="K847">
        <f>VLOOKUP(B847,customers!$A$2:$D$101,2,0)</f>
        <v>29</v>
      </c>
      <c r="L847" t="str" cm="1">
        <f t="array" ref="L847">_xlfn.IFS(Table1[[#This Row],[Age]]&lt;=12,"Kids",Table1[[#This Row],[Age]]&lt;=19,"Teenage",Table1[[#This Row],[Age]]&lt;=29,"Young Adult",Table1[[#This Row],[Age]]&lt;=45,"Adult",Table1[[#This Row],[Age]]&gt;=46,"Senior")</f>
        <v>Young Adult</v>
      </c>
      <c r="M847" t="str">
        <f>VLOOKUP(B847,customers!A$2:D$101,3,0)</f>
        <v>Bengaluru</v>
      </c>
      <c r="N847" t="str">
        <f>VLOOKUP(B847,customers!$A$2:$D$101,4,0)</f>
        <v>Karnataka</v>
      </c>
      <c r="O847" t="str">
        <f>VLOOKUP(C847,'products '!$A$2:$H$3072,2,0)</f>
        <v>Men</v>
      </c>
      <c r="P847" t="str">
        <f>VLOOKUP(C847,'products '!$A$2:$H$3072,3,0)</f>
        <v>Bottomwear</v>
      </c>
      <c r="Q847" t="str">
        <f>VLOOKUP(C847,'products '!$A$2:$H$3072,4,0)</f>
        <v>Shorts</v>
      </c>
      <c r="R847" t="str">
        <f>VLOOKUP(C847,'products '!$A$2:$H$3072,5,0)</f>
        <v>H&amp;M</v>
      </c>
      <c r="S847">
        <f>VLOOKUP(C847,'products '!$A$2:$H$3072,6,0)</f>
        <v>32</v>
      </c>
      <c r="T847" t="str">
        <f>VLOOKUP(C847,'products '!$A$2:$H$3072,7,0)</f>
        <v>Yellow</v>
      </c>
      <c r="U847">
        <f>VLOOKUP(C847,'products '!$A$2:$H$3072,8,0)</f>
        <v>4</v>
      </c>
    </row>
    <row r="848" spans="1:21" x14ac:dyDescent="0.3">
      <c r="A848" t="s">
        <v>4265</v>
      </c>
      <c r="B848" t="s">
        <v>3316</v>
      </c>
      <c r="C848" t="s">
        <v>2928</v>
      </c>
      <c r="D848" s="1">
        <f t="shared" ca="1" si="13"/>
        <v>44412</v>
      </c>
      <c r="E848" s="1" t="str">
        <f ca="1">TEXT(Table1[[#This Row],[Date]],"mmm")</f>
        <v>Aug</v>
      </c>
      <c r="F848" s="1" t="str">
        <f ca="1">TEXT(Table1[[#This Row],[Date]],"yyyy")</f>
        <v>2021</v>
      </c>
      <c r="G848" s="2">
        <v>456</v>
      </c>
      <c r="H848" s="2">
        <v>0.3</v>
      </c>
      <c r="I848" s="2" t="str" cm="1">
        <f t="array" ref="I848">_xlfn.IFS(Table1[[#This Row],[Discount]]&lt;=0.2,"Low",Table1[[#This Row],[Discount]]&lt;=0.4,"Medium",Table1[[#This Row],[Discount]]&gt;0.4,"High")</f>
        <v>Medium</v>
      </c>
      <c r="J848" s="2">
        <f>Table1[[#This Row],[Original Price]]*(1-Table1[[#This Row],[Discount]])</f>
        <v>319.2</v>
      </c>
      <c r="K848">
        <f>VLOOKUP(B848,customers!$A$2:$D$101,2,0)</f>
        <v>41</v>
      </c>
      <c r="L848" t="str" cm="1">
        <f t="array" ref="L848">_xlfn.IFS(Table1[[#This Row],[Age]]&lt;=12,"Kids",Table1[[#This Row],[Age]]&lt;=19,"Teenage",Table1[[#This Row],[Age]]&lt;=29,"Young Adult",Table1[[#This Row],[Age]]&lt;=45,"Adult",Table1[[#This Row],[Age]]&gt;=46,"Senior")</f>
        <v>Adult</v>
      </c>
      <c r="M848" t="str">
        <f>VLOOKUP(B848,customers!A$2:D$101,3,0)</f>
        <v>Bengaluru</v>
      </c>
      <c r="N848" t="str">
        <f>VLOOKUP(B848,customers!$A$2:$D$101,4,0)</f>
        <v>Karnataka</v>
      </c>
      <c r="O848" t="str">
        <f>VLOOKUP(C848,'products '!$A$2:$H$3072,2,0)</f>
        <v>Men</v>
      </c>
      <c r="P848" t="str">
        <f>VLOOKUP(C848,'products '!$A$2:$H$3072,3,0)</f>
        <v>Bottomwear</v>
      </c>
      <c r="Q848" t="str">
        <f>VLOOKUP(C848,'products '!$A$2:$H$3072,4,0)</f>
        <v>Shorts</v>
      </c>
      <c r="R848" t="str">
        <f>VLOOKUP(C848,'products '!$A$2:$H$3072,5,0)</f>
        <v>H&amp;M</v>
      </c>
      <c r="S848">
        <f>VLOOKUP(C848,'products '!$A$2:$H$3072,6,0)</f>
        <v>32</v>
      </c>
      <c r="T848" t="str">
        <f>VLOOKUP(C848,'products '!$A$2:$H$3072,7,0)</f>
        <v>Yellow</v>
      </c>
      <c r="U848">
        <f>VLOOKUP(C848,'products '!$A$2:$H$3072,8,0)</f>
        <v>4</v>
      </c>
    </row>
    <row r="849" spans="1:21" x14ac:dyDescent="0.3">
      <c r="A849" t="s">
        <v>4266</v>
      </c>
      <c r="B849" t="s">
        <v>3317</v>
      </c>
      <c r="C849" t="s">
        <v>2929</v>
      </c>
      <c r="D849" s="1">
        <f t="shared" ca="1" si="13"/>
        <v>44509</v>
      </c>
      <c r="E849" s="1" t="str">
        <f ca="1">TEXT(Table1[[#This Row],[Date]],"mmm")</f>
        <v>Nov</v>
      </c>
      <c r="F849" s="1" t="str">
        <f ca="1">TEXT(Table1[[#This Row],[Date]],"yyyy")</f>
        <v>2021</v>
      </c>
      <c r="G849" s="2">
        <v>456</v>
      </c>
      <c r="H849" s="2">
        <v>0.3</v>
      </c>
      <c r="I849" s="2" t="str" cm="1">
        <f t="array" ref="I849">_xlfn.IFS(Table1[[#This Row],[Discount]]&lt;=0.2,"Low",Table1[[#This Row],[Discount]]&lt;=0.4,"Medium",Table1[[#This Row],[Discount]]&gt;0.4,"High")</f>
        <v>Medium</v>
      </c>
      <c r="J849" s="2">
        <f>Table1[[#This Row],[Original Price]]*(1-Table1[[#This Row],[Discount]])</f>
        <v>319.2</v>
      </c>
      <c r="K849">
        <f>VLOOKUP(B849,customers!$A$2:$D$101,2,0)</f>
        <v>42</v>
      </c>
      <c r="L849" t="str" cm="1">
        <f t="array" ref="L849">_xlfn.IFS(Table1[[#This Row],[Age]]&lt;=12,"Kids",Table1[[#This Row],[Age]]&lt;=19,"Teenage",Table1[[#This Row],[Age]]&lt;=29,"Young Adult",Table1[[#This Row],[Age]]&lt;=45,"Adult",Table1[[#This Row],[Age]]&gt;=46,"Senior")</f>
        <v>Adult</v>
      </c>
      <c r="M849" t="str">
        <f>VLOOKUP(B849,customers!A$2:D$101,3,0)</f>
        <v>Bengaluru</v>
      </c>
      <c r="N849" t="str">
        <f>VLOOKUP(B849,customers!$A$2:$D$101,4,0)</f>
        <v>Karnataka</v>
      </c>
      <c r="O849" t="str">
        <f>VLOOKUP(C849,'products '!$A$2:$H$3072,2,0)</f>
        <v>Men</v>
      </c>
      <c r="P849" t="str">
        <f>VLOOKUP(C849,'products '!$A$2:$H$3072,3,0)</f>
        <v>Bottomwear</v>
      </c>
      <c r="Q849" t="str">
        <f>VLOOKUP(C849,'products '!$A$2:$H$3072,4,0)</f>
        <v>Shorts</v>
      </c>
      <c r="R849" t="str">
        <f>VLOOKUP(C849,'products '!$A$2:$H$3072,5,0)</f>
        <v>Adidas</v>
      </c>
      <c r="S849">
        <f>VLOOKUP(C849,'products '!$A$2:$H$3072,6,0)</f>
        <v>34</v>
      </c>
      <c r="T849" t="str">
        <f>VLOOKUP(C849,'products '!$A$2:$H$3072,7,0)</f>
        <v>Yellow</v>
      </c>
      <c r="U849">
        <f>VLOOKUP(C849,'products '!$A$2:$H$3072,8,0)</f>
        <v>3</v>
      </c>
    </row>
    <row r="850" spans="1:21" x14ac:dyDescent="0.3">
      <c r="A850" t="s">
        <v>4267</v>
      </c>
      <c r="B850" t="s">
        <v>3318</v>
      </c>
      <c r="C850" t="s">
        <v>2930</v>
      </c>
      <c r="D850" s="1">
        <f t="shared" ca="1" si="13"/>
        <v>44601</v>
      </c>
      <c r="E850" s="1" t="str">
        <f ca="1">TEXT(Table1[[#This Row],[Date]],"mmm")</f>
        <v>Feb</v>
      </c>
      <c r="F850" s="1" t="str">
        <f ca="1">TEXT(Table1[[#This Row],[Date]],"yyyy")</f>
        <v>2022</v>
      </c>
      <c r="G850" s="2">
        <v>456</v>
      </c>
      <c r="H850" s="2">
        <v>0.3</v>
      </c>
      <c r="I850" s="2" t="str" cm="1">
        <f t="array" ref="I850">_xlfn.IFS(Table1[[#This Row],[Discount]]&lt;=0.2,"Low",Table1[[#This Row],[Discount]]&lt;=0.4,"Medium",Table1[[#This Row],[Discount]]&gt;0.4,"High")</f>
        <v>Medium</v>
      </c>
      <c r="J850" s="2">
        <f>Table1[[#This Row],[Original Price]]*(1-Table1[[#This Row],[Discount]])</f>
        <v>319.2</v>
      </c>
      <c r="K850">
        <f>VLOOKUP(B850,customers!$A$2:$D$101,2,0)</f>
        <v>43</v>
      </c>
      <c r="L850" t="str" cm="1">
        <f t="array" ref="L850">_xlfn.IFS(Table1[[#This Row],[Age]]&lt;=12,"Kids",Table1[[#This Row],[Age]]&lt;=19,"Teenage",Table1[[#This Row],[Age]]&lt;=29,"Young Adult",Table1[[#This Row],[Age]]&lt;=45,"Adult",Table1[[#This Row],[Age]]&gt;=46,"Senior")</f>
        <v>Adult</v>
      </c>
      <c r="M850" t="str">
        <f>VLOOKUP(B850,customers!A$2:D$101,3,0)</f>
        <v>Bengaluru</v>
      </c>
      <c r="N850" t="str">
        <f>VLOOKUP(B850,customers!$A$2:$D$101,4,0)</f>
        <v>Karnataka</v>
      </c>
      <c r="O850" t="str">
        <f>VLOOKUP(C850,'products '!$A$2:$H$3072,2,0)</f>
        <v>Men</v>
      </c>
      <c r="P850" t="str">
        <f>VLOOKUP(C850,'products '!$A$2:$H$3072,3,0)</f>
        <v>Bottomwear</v>
      </c>
      <c r="Q850" t="str">
        <f>VLOOKUP(C850,'products '!$A$2:$H$3072,4,0)</f>
        <v>Shorts</v>
      </c>
      <c r="R850" t="str">
        <f>VLOOKUP(C850,'products '!$A$2:$H$3072,5,0)</f>
        <v>Adidas</v>
      </c>
      <c r="S850">
        <f>VLOOKUP(C850,'products '!$A$2:$H$3072,6,0)</f>
        <v>34</v>
      </c>
      <c r="T850" t="str">
        <f>VLOOKUP(C850,'products '!$A$2:$H$3072,7,0)</f>
        <v>Yellow</v>
      </c>
      <c r="U850">
        <f>VLOOKUP(C850,'products '!$A$2:$H$3072,8,0)</f>
        <v>5</v>
      </c>
    </row>
    <row r="851" spans="1:21" x14ac:dyDescent="0.3">
      <c r="A851" t="s">
        <v>4268</v>
      </c>
      <c r="B851" t="s">
        <v>3319</v>
      </c>
      <c r="C851" t="s">
        <v>2931</v>
      </c>
      <c r="D851" s="1">
        <f t="shared" ca="1" si="13"/>
        <v>44663</v>
      </c>
      <c r="E851" s="1" t="str">
        <f ca="1">TEXT(Table1[[#This Row],[Date]],"mmm")</f>
        <v>Apr</v>
      </c>
      <c r="F851" s="1" t="str">
        <f ca="1">TEXT(Table1[[#This Row],[Date]],"yyyy")</f>
        <v>2022</v>
      </c>
      <c r="G851" s="2">
        <v>456</v>
      </c>
      <c r="H851" s="2">
        <v>0.3</v>
      </c>
      <c r="I851" s="2" t="str" cm="1">
        <f t="array" ref="I851">_xlfn.IFS(Table1[[#This Row],[Discount]]&lt;=0.2,"Low",Table1[[#This Row],[Discount]]&lt;=0.4,"Medium",Table1[[#This Row],[Discount]]&gt;0.4,"High")</f>
        <v>Medium</v>
      </c>
      <c r="J851" s="2">
        <f>Table1[[#This Row],[Original Price]]*(1-Table1[[#This Row],[Discount]])</f>
        <v>319.2</v>
      </c>
      <c r="K851">
        <f>VLOOKUP(B851,customers!$A$2:$D$101,2,0)</f>
        <v>44</v>
      </c>
      <c r="L851" t="str" cm="1">
        <f t="array" ref="L851">_xlfn.IFS(Table1[[#This Row],[Age]]&lt;=12,"Kids",Table1[[#This Row],[Age]]&lt;=19,"Teenage",Table1[[#This Row],[Age]]&lt;=29,"Young Adult",Table1[[#This Row],[Age]]&lt;=45,"Adult",Table1[[#This Row],[Age]]&gt;=46,"Senior")</f>
        <v>Adult</v>
      </c>
      <c r="M851" t="str">
        <f>VLOOKUP(B851,customers!A$2:D$101,3,0)</f>
        <v>Bengaluru</v>
      </c>
      <c r="N851" t="str">
        <f>VLOOKUP(B851,customers!$A$2:$D$101,4,0)</f>
        <v>Karnataka</v>
      </c>
      <c r="O851" t="str">
        <f>VLOOKUP(C851,'products '!$A$2:$H$3072,2,0)</f>
        <v>Men</v>
      </c>
      <c r="P851" t="str">
        <f>VLOOKUP(C851,'products '!$A$2:$H$3072,3,0)</f>
        <v>Bottomwear</v>
      </c>
      <c r="Q851" t="str">
        <f>VLOOKUP(C851,'products '!$A$2:$H$3072,4,0)</f>
        <v>Shorts</v>
      </c>
      <c r="R851" t="str">
        <f>VLOOKUP(C851,'products '!$A$2:$H$3072,5,0)</f>
        <v>Adidas</v>
      </c>
      <c r="S851">
        <f>VLOOKUP(C851,'products '!$A$2:$H$3072,6,0)</f>
        <v>34</v>
      </c>
      <c r="T851" t="str">
        <f>VLOOKUP(C851,'products '!$A$2:$H$3072,7,0)</f>
        <v>Yellow</v>
      </c>
      <c r="U851">
        <f>VLOOKUP(C851,'products '!$A$2:$H$3072,8,0)</f>
        <v>4</v>
      </c>
    </row>
    <row r="852" spans="1:21" x14ac:dyDescent="0.3">
      <c r="A852" t="s">
        <v>4269</v>
      </c>
      <c r="B852" t="s">
        <v>3320</v>
      </c>
      <c r="C852" t="s">
        <v>2932</v>
      </c>
      <c r="D852" s="1">
        <f t="shared" ca="1" si="13"/>
        <v>44949</v>
      </c>
      <c r="E852" s="1" t="str">
        <f ca="1">TEXT(Table1[[#This Row],[Date]],"mmm")</f>
        <v>Jan</v>
      </c>
      <c r="F852" s="1" t="str">
        <f ca="1">TEXT(Table1[[#This Row],[Date]],"yyyy")</f>
        <v>2023</v>
      </c>
      <c r="G852" s="2">
        <v>236</v>
      </c>
      <c r="H852" s="2">
        <v>0.3</v>
      </c>
      <c r="I852" s="2" t="str" cm="1">
        <f t="array" ref="I852">_xlfn.IFS(Table1[[#This Row],[Discount]]&lt;=0.2,"Low",Table1[[#This Row],[Discount]]&lt;=0.4,"Medium",Table1[[#This Row],[Discount]]&gt;0.4,"High")</f>
        <v>Medium</v>
      </c>
      <c r="J852" s="2">
        <f>Table1[[#This Row],[Original Price]]*(1-Table1[[#This Row],[Discount]])</f>
        <v>165.2</v>
      </c>
      <c r="K852">
        <f>VLOOKUP(B852,customers!$A$2:$D$101,2,0)</f>
        <v>45</v>
      </c>
      <c r="L852" t="str" cm="1">
        <f t="array" ref="L852">_xlfn.IFS(Table1[[#This Row],[Age]]&lt;=12,"Kids",Table1[[#This Row],[Age]]&lt;=19,"Teenage",Table1[[#This Row],[Age]]&lt;=29,"Young Adult",Table1[[#This Row],[Age]]&lt;=45,"Adult",Table1[[#This Row],[Age]]&gt;=46,"Senior")</f>
        <v>Adult</v>
      </c>
      <c r="M852" t="str">
        <f>VLOOKUP(B852,customers!A$2:D$101,3,0)</f>
        <v>Bengaluru</v>
      </c>
      <c r="N852" t="str">
        <f>VLOOKUP(B852,customers!$A$2:$D$101,4,0)</f>
        <v>Karnataka</v>
      </c>
      <c r="O852" t="str">
        <f>VLOOKUP(C852,'products '!$A$2:$H$3072,2,0)</f>
        <v>Men</v>
      </c>
      <c r="P852" t="str">
        <f>VLOOKUP(C852,'products '!$A$2:$H$3072,3,0)</f>
        <v>Bottomwear</v>
      </c>
      <c r="Q852" t="str">
        <f>VLOOKUP(C852,'products '!$A$2:$H$3072,4,0)</f>
        <v>Shorts</v>
      </c>
      <c r="R852" t="str">
        <f>VLOOKUP(C852,'products '!$A$2:$H$3072,5,0)</f>
        <v>Adidas</v>
      </c>
      <c r="S852">
        <f>VLOOKUP(C852,'products '!$A$2:$H$3072,6,0)</f>
        <v>34</v>
      </c>
      <c r="T852" t="str">
        <f>VLOOKUP(C852,'products '!$A$2:$H$3072,7,0)</f>
        <v>Grey</v>
      </c>
      <c r="U852">
        <f>VLOOKUP(C852,'products '!$A$2:$H$3072,8,0)</f>
        <v>2</v>
      </c>
    </row>
    <row r="853" spans="1:21" x14ac:dyDescent="0.3">
      <c r="A853" t="s">
        <v>4270</v>
      </c>
      <c r="B853" t="s">
        <v>3321</v>
      </c>
      <c r="C853" t="s">
        <v>2933</v>
      </c>
      <c r="D853" s="1">
        <f t="shared" ca="1" si="13"/>
        <v>44206</v>
      </c>
      <c r="E853" s="1" t="str">
        <f ca="1">TEXT(Table1[[#This Row],[Date]],"mmm")</f>
        <v>Jan</v>
      </c>
      <c r="F853" s="1" t="str">
        <f ca="1">TEXT(Table1[[#This Row],[Date]],"yyyy")</f>
        <v>2021</v>
      </c>
      <c r="G853" s="2">
        <v>996</v>
      </c>
      <c r="H853" s="2">
        <v>0.3</v>
      </c>
      <c r="I853" s="2" t="str" cm="1">
        <f t="array" ref="I853">_xlfn.IFS(Table1[[#This Row],[Discount]]&lt;=0.2,"Low",Table1[[#This Row],[Discount]]&lt;=0.4,"Medium",Table1[[#This Row],[Discount]]&gt;0.4,"High")</f>
        <v>Medium</v>
      </c>
      <c r="J853" s="2">
        <f>Table1[[#This Row],[Original Price]]*(1-Table1[[#This Row],[Discount]])</f>
        <v>697.19999999999993</v>
      </c>
      <c r="K853">
        <f>VLOOKUP(B853,customers!$A$2:$D$101,2,0)</f>
        <v>35</v>
      </c>
      <c r="L853" t="str" cm="1">
        <f t="array" ref="L853">_xlfn.IFS(Table1[[#This Row],[Age]]&lt;=12,"Kids",Table1[[#This Row],[Age]]&lt;=19,"Teenage",Table1[[#This Row],[Age]]&lt;=29,"Young Adult",Table1[[#This Row],[Age]]&lt;=45,"Adult",Table1[[#This Row],[Age]]&gt;=46,"Senior")</f>
        <v>Adult</v>
      </c>
      <c r="M853" t="str">
        <f>VLOOKUP(B853,customers!A$2:D$101,3,0)</f>
        <v>Bengaluru</v>
      </c>
      <c r="N853" t="str">
        <f>VLOOKUP(B853,customers!$A$2:$D$101,4,0)</f>
        <v>Karnataka</v>
      </c>
      <c r="O853" t="str">
        <f>VLOOKUP(C853,'products '!$A$2:$H$3072,2,0)</f>
        <v>Men</v>
      </c>
      <c r="P853" t="str">
        <f>VLOOKUP(C853,'products '!$A$2:$H$3072,3,0)</f>
        <v>Bottomwear</v>
      </c>
      <c r="Q853" t="str">
        <f>VLOOKUP(C853,'products '!$A$2:$H$3072,4,0)</f>
        <v>Shorts</v>
      </c>
      <c r="R853" t="str">
        <f>VLOOKUP(C853,'products '!$A$2:$H$3072,5,0)</f>
        <v>Adidas</v>
      </c>
      <c r="S853">
        <f>VLOOKUP(C853,'products '!$A$2:$H$3072,6,0)</f>
        <v>34</v>
      </c>
      <c r="T853" t="str">
        <f>VLOOKUP(C853,'products '!$A$2:$H$3072,7,0)</f>
        <v>Grey</v>
      </c>
      <c r="U853">
        <f>VLOOKUP(C853,'products '!$A$2:$H$3072,8,0)</f>
        <v>5</v>
      </c>
    </row>
    <row r="854" spans="1:21" x14ac:dyDescent="0.3">
      <c r="A854" t="s">
        <v>4271</v>
      </c>
      <c r="B854" t="s">
        <v>3322</v>
      </c>
      <c r="C854" t="s">
        <v>2934</v>
      </c>
      <c r="D854" s="1">
        <f t="shared" ca="1" si="13"/>
        <v>44460</v>
      </c>
      <c r="E854" s="1" t="str">
        <f ca="1">TEXT(Table1[[#This Row],[Date]],"mmm")</f>
        <v>Sep</v>
      </c>
      <c r="F854" s="1" t="str">
        <f ca="1">TEXT(Table1[[#This Row],[Date]],"yyyy")</f>
        <v>2021</v>
      </c>
      <c r="G854" s="2">
        <v>654</v>
      </c>
      <c r="H854" s="2">
        <v>0.3</v>
      </c>
      <c r="I854" s="2" t="str" cm="1">
        <f t="array" ref="I854">_xlfn.IFS(Table1[[#This Row],[Discount]]&lt;=0.2,"Low",Table1[[#This Row],[Discount]]&lt;=0.4,"Medium",Table1[[#This Row],[Discount]]&gt;0.4,"High")</f>
        <v>Medium</v>
      </c>
      <c r="J854" s="2">
        <f>Table1[[#This Row],[Original Price]]*(1-Table1[[#This Row],[Discount]])</f>
        <v>457.79999999999995</v>
      </c>
      <c r="K854">
        <f>VLOOKUP(B854,customers!$A$2:$D$101,2,0)</f>
        <v>36</v>
      </c>
      <c r="L854" t="str" cm="1">
        <f t="array" ref="L854">_xlfn.IFS(Table1[[#This Row],[Age]]&lt;=12,"Kids",Table1[[#This Row],[Age]]&lt;=19,"Teenage",Table1[[#This Row],[Age]]&lt;=29,"Young Adult",Table1[[#This Row],[Age]]&lt;=45,"Adult",Table1[[#This Row],[Age]]&gt;=46,"Senior")</f>
        <v>Adult</v>
      </c>
      <c r="M854" t="str">
        <f>VLOOKUP(B854,customers!A$2:D$101,3,0)</f>
        <v>Patna</v>
      </c>
      <c r="N854" t="str">
        <f>VLOOKUP(B854,customers!$A$2:$D$101,4,0)</f>
        <v>Bihar</v>
      </c>
      <c r="O854" t="str">
        <f>VLOOKUP(C854,'products '!$A$2:$H$3072,2,0)</f>
        <v>Men</v>
      </c>
      <c r="P854" t="str">
        <f>VLOOKUP(C854,'products '!$A$2:$H$3072,3,0)</f>
        <v>Bottomwear</v>
      </c>
      <c r="Q854" t="str">
        <f>VLOOKUP(C854,'products '!$A$2:$H$3072,4,0)</f>
        <v>Shorts</v>
      </c>
      <c r="R854" t="str">
        <f>VLOOKUP(C854,'products '!$A$2:$H$3072,5,0)</f>
        <v>Adidas</v>
      </c>
      <c r="S854">
        <f>VLOOKUP(C854,'products '!$A$2:$H$3072,6,0)</f>
        <v>34</v>
      </c>
      <c r="T854" t="str">
        <f>VLOOKUP(C854,'products '!$A$2:$H$3072,7,0)</f>
        <v>Grey</v>
      </c>
      <c r="U854">
        <f>VLOOKUP(C854,'products '!$A$2:$H$3072,8,0)</f>
        <v>5</v>
      </c>
    </row>
    <row r="855" spans="1:21" x14ac:dyDescent="0.3">
      <c r="A855" t="s">
        <v>4272</v>
      </c>
      <c r="B855" t="s">
        <v>3323</v>
      </c>
      <c r="C855" t="s">
        <v>2935</v>
      </c>
      <c r="D855" s="1">
        <f t="shared" ca="1" si="13"/>
        <v>44810</v>
      </c>
      <c r="E855" s="1" t="str">
        <f ca="1">TEXT(Table1[[#This Row],[Date]],"mmm")</f>
        <v>Sep</v>
      </c>
      <c r="F855" s="1" t="str">
        <f ca="1">TEXT(Table1[[#This Row],[Date]],"yyyy")</f>
        <v>2022</v>
      </c>
      <c r="G855" s="2">
        <v>456</v>
      </c>
      <c r="H855" s="2">
        <v>0.3</v>
      </c>
      <c r="I855" s="2" t="str" cm="1">
        <f t="array" ref="I855">_xlfn.IFS(Table1[[#This Row],[Discount]]&lt;=0.2,"Low",Table1[[#This Row],[Discount]]&lt;=0.4,"Medium",Table1[[#This Row],[Discount]]&gt;0.4,"High")</f>
        <v>Medium</v>
      </c>
      <c r="J855" s="2">
        <f>Table1[[#This Row],[Original Price]]*(1-Table1[[#This Row],[Discount]])</f>
        <v>319.2</v>
      </c>
      <c r="K855">
        <f>VLOOKUP(B855,customers!$A$2:$D$101,2,0)</f>
        <v>37</v>
      </c>
      <c r="L855" t="str" cm="1">
        <f t="array" ref="L855">_xlfn.IFS(Table1[[#This Row],[Age]]&lt;=12,"Kids",Table1[[#This Row],[Age]]&lt;=19,"Teenage",Table1[[#This Row],[Age]]&lt;=29,"Young Adult",Table1[[#This Row],[Age]]&lt;=45,"Adult",Table1[[#This Row],[Age]]&gt;=46,"Senior")</f>
        <v>Adult</v>
      </c>
      <c r="M855" t="str">
        <f>VLOOKUP(B855,customers!A$2:D$101,3,0)</f>
        <v>Patna</v>
      </c>
      <c r="N855" t="str">
        <f>VLOOKUP(B855,customers!$A$2:$D$101,4,0)</f>
        <v>Bihar</v>
      </c>
      <c r="O855" t="str">
        <f>VLOOKUP(C855,'products '!$A$2:$H$3072,2,0)</f>
        <v>Men</v>
      </c>
      <c r="P855" t="str">
        <f>VLOOKUP(C855,'products '!$A$2:$H$3072,3,0)</f>
        <v>Bottomwear</v>
      </c>
      <c r="Q855" t="str">
        <f>VLOOKUP(C855,'products '!$A$2:$H$3072,4,0)</f>
        <v>Shorts</v>
      </c>
      <c r="R855" t="str">
        <f>VLOOKUP(C855,'products '!$A$2:$H$3072,5,0)</f>
        <v>Adidas</v>
      </c>
      <c r="S855">
        <f>VLOOKUP(C855,'products '!$A$2:$H$3072,6,0)</f>
        <v>34</v>
      </c>
      <c r="T855" t="str">
        <f>VLOOKUP(C855,'products '!$A$2:$H$3072,7,0)</f>
        <v>Grey</v>
      </c>
      <c r="U855">
        <f>VLOOKUP(C855,'products '!$A$2:$H$3072,8,0)</f>
        <v>5</v>
      </c>
    </row>
    <row r="856" spans="1:21" x14ac:dyDescent="0.3">
      <c r="A856" t="s">
        <v>4273</v>
      </c>
      <c r="B856" t="s">
        <v>3324</v>
      </c>
      <c r="C856" t="s">
        <v>2935</v>
      </c>
      <c r="D856" s="1">
        <f t="shared" ca="1" si="13"/>
        <v>44887</v>
      </c>
      <c r="E856" s="1" t="str">
        <f ca="1">TEXT(Table1[[#This Row],[Date]],"mmm")</f>
        <v>Nov</v>
      </c>
      <c r="F856" s="1" t="str">
        <f ca="1">TEXT(Table1[[#This Row],[Date]],"yyyy")</f>
        <v>2022</v>
      </c>
      <c r="G856" s="2">
        <v>785</v>
      </c>
      <c r="H856" s="2">
        <v>0.3</v>
      </c>
      <c r="I856" s="2" t="str" cm="1">
        <f t="array" ref="I856">_xlfn.IFS(Table1[[#This Row],[Discount]]&lt;=0.2,"Low",Table1[[#This Row],[Discount]]&lt;=0.4,"Medium",Table1[[#This Row],[Discount]]&gt;0.4,"High")</f>
        <v>Medium</v>
      </c>
      <c r="J856" s="2">
        <f>Table1[[#This Row],[Original Price]]*(1-Table1[[#This Row],[Discount]])</f>
        <v>549.5</v>
      </c>
      <c r="K856">
        <f>VLOOKUP(B856,customers!$A$2:$D$101,2,0)</f>
        <v>26</v>
      </c>
      <c r="L856" t="str" cm="1">
        <f t="array" ref="L856">_xlfn.IFS(Table1[[#This Row],[Age]]&lt;=12,"Kids",Table1[[#This Row],[Age]]&lt;=19,"Teenage",Table1[[#This Row],[Age]]&lt;=29,"Young Adult",Table1[[#This Row],[Age]]&lt;=45,"Adult",Table1[[#This Row],[Age]]&gt;=46,"Senior")</f>
        <v>Young Adult</v>
      </c>
      <c r="M856" t="str">
        <f>VLOOKUP(B856,customers!A$2:D$101,3,0)</f>
        <v>Patna</v>
      </c>
      <c r="N856" t="str">
        <f>VLOOKUP(B856,customers!$A$2:$D$101,4,0)</f>
        <v>Bihar</v>
      </c>
      <c r="O856" t="str">
        <f>VLOOKUP(C856,'products '!$A$2:$H$3072,2,0)</f>
        <v>Men</v>
      </c>
      <c r="P856" t="str">
        <f>VLOOKUP(C856,'products '!$A$2:$H$3072,3,0)</f>
        <v>Bottomwear</v>
      </c>
      <c r="Q856" t="str">
        <f>VLOOKUP(C856,'products '!$A$2:$H$3072,4,0)</f>
        <v>Shorts</v>
      </c>
      <c r="R856" t="str">
        <f>VLOOKUP(C856,'products '!$A$2:$H$3072,5,0)</f>
        <v>Adidas</v>
      </c>
      <c r="S856">
        <f>VLOOKUP(C856,'products '!$A$2:$H$3072,6,0)</f>
        <v>34</v>
      </c>
      <c r="T856" t="str">
        <f>VLOOKUP(C856,'products '!$A$2:$H$3072,7,0)</f>
        <v>Grey</v>
      </c>
      <c r="U856">
        <f>VLOOKUP(C856,'products '!$A$2:$H$3072,8,0)</f>
        <v>5</v>
      </c>
    </row>
    <row r="857" spans="1:21" x14ac:dyDescent="0.3">
      <c r="A857" t="s">
        <v>4274</v>
      </c>
      <c r="B857" t="s">
        <v>3325</v>
      </c>
      <c r="C857" t="s">
        <v>2935</v>
      </c>
      <c r="D857" s="1">
        <f t="shared" ca="1" si="13"/>
        <v>44607</v>
      </c>
      <c r="E857" s="1" t="str">
        <f ca="1">TEXT(Table1[[#This Row],[Date]],"mmm")</f>
        <v>Feb</v>
      </c>
      <c r="F857" s="1" t="str">
        <f ca="1">TEXT(Table1[[#This Row],[Date]],"yyyy")</f>
        <v>2022</v>
      </c>
      <c r="G857" s="2">
        <v>365</v>
      </c>
      <c r="H857" s="2">
        <v>0.25</v>
      </c>
      <c r="I857" s="2" t="str" cm="1">
        <f t="array" ref="I857">_xlfn.IFS(Table1[[#This Row],[Discount]]&lt;=0.2,"Low",Table1[[#This Row],[Discount]]&lt;=0.4,"Medium",Table1[[#This Row],[Discount]]&gt;0.4,"High")</f>
        <v>Medium</v>
      </c>
      <c r="J857" s="2">
        <f>Table1[[#This Row],[Original Price]]*(1-Table1[[#This Row],[Discount]])</f>
        <v>273.75</v>
      </c>
      <c r="K857">
        <f>VLOOKUP(B857,customers!$A$2:$D$101,2,0)</f>
        <v>27</v>
      </c>
      <c r="L857" t="str" cm="1">
        <f t="array" ref="L857">_xlfn.IFS(Table1[[#This Row],[Age]]&lt;=12,"Kids",Table1[[#This Row],[Age]]&lt;=19,"Teenage",Table1[[#This Row],[Age]]&lt;=29,"Young Adult",Table1[[#This Row],[Age]]&lt;=45,"Adult",Table1[[#This Row],[Age]]&gt;=46,"Senior")</f>
        <v>Young Adult</v>
      </c>
      <c r="M857" t="str">
        <f>VLOOKUP(B857,customers!A$2:D$101,3,0)</f>
        <v>Patna</v>
      </c>
      <c r="N857" t="str">
        <f>VLOOKUP(B857,customers!$A$2:$D$101,4,0)</f>
        <v>Bihar</v>
      </c>
      <c r="O857" t="str">
        <f>VLOOKUP(C857,'products '!$A$2:$H$3072,2,0)</f>
        <v>Men</v>
      </c>
      <c r="P857" t="str">
        <f>VLOOKUP(C857,'products '!$A$2:$H$3072,3,0)</f>
        <v>Bottomwear</v>
      </c>
      <c r="Q857" t="str">
        <f>VLOOKUP(C857,'products '!$A$2:$H$3072,4,0)</f>
        <v>Shorts</v>
      </c>
      <c r="R857" t="str">
        <f>VLOOKUP(C857,'products '!$A$2:$H$3072,5,0)</f>
        <v>Adidas</v>
      </c>
      <c r="S857">
        <f>VLOOKUP(C857,'products '!$A$2:$H$3072,6,0)</f>
        <v>34</v>
      </c>
      <c r="T857" t="str">
        <f>VLOOKUP(C857,'products '!$A$2:$H$3072,7,0)</f>
        <v>Grey</v>
      </c>
      <c r="U857">
        <f>VLOOKUP(C857,'products '!$A$2:$H$3072,8,0)</f>
        <v>5</v>
      </c>
    </row>
    <row r="858" spans="1:21" x14ac:dyDescent="0.3">
      <c r="A858" t="s">
        <v>4275</v>
      </c>
      <c r="B858" t="s">
        <v>3326</v>
      </c>
      <c r="C858" t="s">
        <v>2935</v>
      </c>
      <c r="D858" s="1">
        <f t="shared" ca="1" si="13"/>
        <v>44861</v>
      </c>
      <c r="E858" s="1" t="str">
        <f ca="1">TEXT(Table1[[#This Row],[Date]],"mmm")</f>
        <v>Oct</v>
      </c>
      <c r="F858" s="1" t="str">
        <f ca="1">TEXT(Table1[[#This Row],[Date]],"yyyy")</f>
        <v>2022</v>
      </c>
      <c r="G858" s="2">
        <v>965</v>
      </c>
      <c r="H858" s="2">
        <v>0.25</v>
      </c>
      <c r="I858" s="2" t="str" cm="1">
        <f t="array" ref="I858">_xlfn.IFS(Table1[[#This Row],[Discount]]&lt;=0.2,"Low",Table1[[#This Row],[Discount]]&lt;=0.4,"Medium",Table1[[#This Row],[Discount]]&gt;0.4,"High")</f>
        <v>Medium</v>
      </c>
      <c r="J858" s="2">
        <f>Table1[[#This Row],[Original Price]]*(1-Table1[[#This Row],[Discount]])</f>
        <v>723.75</v>
      </c>
      <c r="K858">
        <f>VLOOKUP(B858,customers!$A$2:$D$101,2,0)</f>
        <v>28</v>
      </c>
      <c r="L858" t="str" cm="1">
        <f t="array" ref="L858">_xlfn.IFS(Table1[[#This Row],[Age]]&lt;=12,"Kids",Table1[[#This Row],[Age]]&lt;=19,"Teenage",Table1[[#This Row],[Age]]&lt;=29,"Young Adult",Table1[[#This Row],[Age]]&lt;=45,"Adult",Table1[[#This Row],[Age]]&gt;=46,"Senior")</f>
        <v>Young Adult</v>
      </c>
      <c r="M858" t="str">
        <f>VLOOKUP(B858,customers!A$2:D$101,3,0)</f>
        <v>Darbhanga</v>
      </c>
      <c r="N858" t="str">
        <f>VLOOKUP(B858,customers!$A$2:$D$101,4,0)</f>
        <v>Bihar</v>
      </c>
      <c r="O858" t="str">
        <f>VLOOKUP(C858,'products '!$A$2:$H$3072,2,0)</f>
        <v>Men</v>
      </c>
      <c r="P858" t="str">
        <f>VLOOKUP(C858,'products '!$A$2:$H$3072,3,0)</f>
        <v>Bottomwear</v>
      </c>
      <c r="Q858" t="str">
        <f>VLOOKUP(C858,'products '!$A$2:$H$3072,4,0)</f>
        <v>Shorts</v>
      </c>
      <c r="R858" t="str">
        <f>VLOOKUP(C858,'products '!$A$2:$H$3072,5,0)</f>
        <v>Adidas</v>
      </c>
      <c r="S858">
        <f>VLOOKUP(C858,'products '!$A$2:$H$3072,6,0)</f>
        <v>34</v>
      </c>
      <c r="T858" t="str">
        <f>VLOOKUP(C858,'products '!$A$2:$H$3072,7,0)</f>
        <v>Grey</v>
      </c>
      <c r="U858">
        <f>VLOOKUP(C858,'products '!$A$2:$H$3072,8,0)</f>
        <v>5</v>
      </c>
    </row>
    <row r="859" spans="1:21" x14ac:dyDescent="0.3">
      <c r="A859" t="s">
        <v>4276</v>
      </c>
      <c r="B859" t="s">
        <v>3327</v>
      </c>
      <c r="C859" t="s">
        <v>2935</v>
      </c>
      <c r="D859" s="1">
        <f t="shared" ca="1" si="13"/>
        <v>44197</v>
      </c>
      <c r="E859" s="1" t="str">
        <f ca="1">TEXT(Table1[[#This Row],[Date]],"mmm")</f>
        <v>Jan</v>
      </c>
      <c r="F859" s="1" t="str">
        <f ca="1">TEXT(Table1[[#This Row],[Date]],"yyyy")</f>
        <v>2021</v>
      </c>
      <c r="G859" s="2">
        <v>444</v>
      </c>
      <c r="H859" s="2">
        <v>0.3</v>
      </c>
      <c r="I859" s="2" t="str" cm="1">
        <f t="array" ref="I859">_xlfn.IFS(Table1[[#This Row],[Discount]]&lt;=0.2,"Low",Table1[[#This Row],[Discount]]&lt;=0.4,"Medium",Table1[[#This Row],[Discount]]&gt;0.4,"High")</f>
        <v>Medium</v>
      </c>
      <c r="J859" s="2">
        <f>Table1[[#This Row],[Original Price]]*(1-Table1[[#This Row],[Discount]])</f>
        <v>310.79999999999995</v>
      </c>
      <c r="K859">
        <f>VLOOKUP(B859,customers!$A$2:$D$101,2,0)</f>
        <v>29</v>
      </c>
      <c r="L859" t="str" cm="1">
        <f t="array" ref="L859">_xlfn.IFS(Table1[[#This Row],[Age]]&lt;=12,"Kids",Table1[[#This Row],[Age]]&lt;=19,"Teenage",Table1[[#This Row],[Age]]&lt;=29,"Young Adult",Table1[[#This Row],[Age]]&lt;=45,"Adult",Table1[[#This Row],[Age]]&gt;=46,"Senior")</f>
        <v>Young Adult</v>
      </c>
      <c r="M859" t="str">
        <f>VLOOKUP(B859,customers!A$2:D$101,3,0)</f>
        <v>Darbhanga</v>
      </c>
      <c r="N859" t="str">
        <f>VLOOKUP(B859,customers!$A$2:$D$101,4,0)</f>
        <v>Bihar</v>
      </c>
      <c r="O859" t="str">
        <f>VLOOKUP(C859,'products '!$A$2:$H$3072,2,0)</f>
        <v>Men</v>
      </c>
      <c r="P859" t="str">
        <f>VLOOKUP(C859,'products '!$A$2:$H$3072,3,0)</f>
        <v>Bottomwear</v>
      </c>
      <c r="Q859" t="str">
        <f>VLOOKUP(C859,'products '!$A$2:$H$3072,4,0)</f>
        <v>Shorts</v>
      </c>
      <c r="R859" t="str">
        <f>VLOOKUP(C859,'products '!$A$2:$H$3072,5,0)</f>
        <v>Adidas</v>
      </c>
      <c r="S859">
        <f>VLOOKUP(C859,'products '!$A$2:$H$3072,6,0)</f>
        <v>34</v>
      </c>
      <c r="T859" t="str">
        <f>VLOOKUP(C859,'products '!$A$2:$H$3072,7,0)</f>
        <v>Grey</v>
      </c>
      <c r="U859">
        <f>VLOOKUP(C859,'products '!$A$2:$H$3072,8,0)</f>
        <v>5</v>
      </c>
    </row>
    <row r="860" spans="1:21" x14ac:dyDescent="0.3">
      <c r="A860" t="s">
        <v>4277</v>
      </c>
      <c r="B860" t="s">
        <v>3328</v>
      </c>
      <c r="C860" t="s">
        <v>2936</v>
      </c>
      <c r="D860" s="1">
        <f t="shared" ca="1" si="13"/>
        <v>44361</v>
      </c>
      <c r="E860" s="1" t="str">
        <f ca="1">TEXT(Table1[[#This Row],[Date]],"mmm")</f>
        <v>Jun</v>
      </c>
      <c r="F860" s="1" t="str">
        <f ca="1">TEXT(Table1[[#This Row],[Date]],"yyyy")</f>
        <v>2021</v>
      </c>
      <c r="G860" s="2">
        <v>569</v>
      </c>
      <c r="H860" s="2">
        <v>0.3</v>
      </c>
      <c r="I860" s="2" t="str" cm="1">
        <f t="array" ref="I860">_xlfn.IFS(Table1[[#This Row],[Discount]]&lt;=0.2,"Low",Table1[[#This Row],[Discount]]&lt;=0.4,"Medium",Table1[[#This Row],[Discount]]&gt;0.4,"High")</f>
        <v>Medium</v>
      </c>
      <c r="J860" s="2">
        <f>Table1[[#This Row],[Original Price]]*(1-Table1[[#This Row],[Discount]])</f>
        <v>398.29999999999995</v>
      </c>
      <c r="K860">
        <f>VLOOKUP(B860,customers!$A$2:$D$101,2,0)</f>
        <v>30</v>
      </c>
      <c r="L860" t="str" cm="1">
        <f t="array" ref="L860">_xlfn.IFS(Table1[[#This Row],[Age]]&lt;=12,"Kids",Table1[[#This Row],[Age]]&lt;=19,"Teenage",Table1[[#This Row],[Age]]&lt;=29,"Young Adult",Table1[[#This Row],[Age]]&lt;=45,"Adult",Table1[[#This Row],[Age]]&gt;=46,"Senior")</f>
        <v>Adult</v>
      </c>
      <c r="M860" t="str">
        <f>VLOOKUP(B860,customers!A$2:D$101,3,0)</f>
        <v>Darbhanga</v>
      </c>
      <c r="N860" t="str">
        <f>VLOOKUP(B860,customers!$A$2:$D$101,4,0)</f>
        <v>Bihar</v>
      </c>
      <c r="O860" t="str">
        <f>VLOOKUP(C860,'products '!$A$2:$H$3072,2,0)</f>
        <v>Men</v>
      </c>
      <c r="P860" t="str">
        <f>VLOOKUP(C860,'products '!$A$2:$H$3072,3,0)</f>
        <v>Bottomwear</v>
      </c>
      <c r="Q860" t="str">
        <f>VLOOKUP(C860,'products '!$A$2:$H$3072,4,0)</f>
        <v>Shorts</v>
      </c>
      <c r="R860" t="str">
        <f>VLOOKUP(C860,'products '!$A$2:$H$3072,5,0)</f>
        <v>Adidas</v>
      </c>
      <c r="S860">
        <f>VLOOKUP(C860,'products '!$A$2:$H$3072,6,0)</f>
        <v>34</v>
      </c>
      <c r="T860" t="str">
        <f>VLOOKUP(C860,'products '!$A$2:$H$3072,7,0)</f>
        <v>Purple</v>
      </c>
      <c r="U860">
        <f>VLOOKUP(C860,'products '!$A$2:$H$3072,8,0)</f>
        <v>4</v>
      </c>
    </row>
    <row r="861" spans="1:21" x14ac:dyDescent="0.3">
      <c r="A861" t="s">
        <v>4278</v>
      </c>
      <c r="B861" t="s">
        <v>3329</v>
      </c>
      <c r="C861" t="s">
        <v>2937</v>
      </c>
      <c r="D861" s="1">
        <f t="shared" ca="1" si="13"/>
        <v>44725</v>
      </c>
      <c r="E861" s="1" t="str">
        <f ca="1">TEXT(Table1[[#This Row],[Date]],"mmm")</f>
        <v>Jun</v>
      </c>
      <c r="F861" s="1" t="str">
        <f ca="1">TEXT(Table1[[#This Row],[Date]],"yyyy")</f>
        <v>2022</v>
      </c>
      <c r="G861" s="2">
        <v>475</v>
      </c>
      <c r="H861" s="2">
        <v>0.3</v>
      </c>
      <c r="I861" s="2" t="str" cm="1">
        <f t="array" ref="I861">_xlfn.IFS(Table1[[#This Row],[Discount]]&lt;=0.2,"Low",Table1[[#This Row],[Discount]]&lt;=0.4,"Medium",Table1[[#This Row],[Discount]]&gt;0.4,"High")</f>
        <v>Medium</v>
      </c>
      <c r="J861" s="2">
        <f>Table1[[#This Row],[Original Price]]*(1-Table1[[#This Row],[Discount]])</f>
        <v>332.5</v>
      </c>
      <c r="K861">
        <f>VLOOKUP(B861,customers!$A$2:$D$101,2,0)</f>
        <v>31</v>
      </c>
      <c r="L861" t="str" cm="1">
        <f t="array" ref="L861">_xlfn.IFS(Table1[[#This Row],[Age]]&lt;=12,"Kids",Table1[[#This Row],[Age]]&lt;=19,"Teenage",Table1[[#This Row],[Age]]&lt;=29,"Young Adult",Table1[[#This Row],[Age]]&lt;=45,"Adult",Table1[[#This Row],[Age]]&gt;=46,"Senior")</f>
        <v>Adult</v>
      </c>
      <c r="M861" t="str">
        <f>VLOOKUP(B861,customers!A$2:D$101,3,0)</f>
        <v>Nalanda</v>
      </c>
      <c r="N861" t="str">
        <f>VLOOKUP(B861,customers!$A$2:$D$101,4,0)</f>
        <v>Bihar</v>
      </c>
      <c r="O861" t="str">
        <f>VLOOKUP(C861,'products '!$A$2:$H$3072,2,0)</f>
        <v>Men</v>
      </c>
      <c r="P861" t="str">
        <f>VLOOKUP(C861,'products '!$A$2:$H$3072,3,0)</f>
        <v>Bottomwear</v>
      </c>
      <c r="Q861" t="str">
        <f>VLOOKUP(C861,'products '!$A$2:$H$3072,4,0)</f>
        <v>Shorts</v>
      </c>
      <c r="R861" t="str">
        <f>VLOOKUP(C861,'products '!$A$2:$H$3072,5,0)</f>
        <v>Adidas</v>
      </c>
      <c r="S861">
        <f>VLOOKUP(C861,'products '!$A$2:$H$3072,6,0)</f>
        <v>34</v>
      </c>
      <c r="T861" t="str">
        <f>VLOOKUP(C861,'products '!$A$2:$H$3072,7,0)</f>
        <v>Purple</v>
      </c>
      <c r="U861">
        <f>VLOOKUP(C861,'products '!$A$2:$H$3072,8,0)</f>
        <v>4</v>
      </c>
    </row>
    <row r="862" spans="1:21" x14ac:dyDescent="0.3">
      <c r="A862" t="s">
        <v>4279</v>
      </c>
      <c r="B862" t="s">
        <v>3330</v>
      </c>
      <c r="C862" t="s">
        <v>2938</v>
      </c>
      <c r="D862" s="1">
        <f t="shared" ca="1" si="13"/>
        <v>44564</v>
      </c>
      <c r="E862" s="1" t="str">
        <f ca="1">TEXT(Table1[[#This Row],[Date]],"mmm")</f>
        <v>Jan</v>
      </c>
      <c r="F862" s="1" t="str">
        <f ca="1">TEXT(Table1[[#This Row],[Date]],"yyyy")</f>
        <v>2022</v>
      </c>
      <c r="G862" s="2">
        <v>598</v>
      </c>
      <c r="H862" s="2">
        <v>0.4</v>
      </c>
      <c r="I862" s="2" t="str" cm="1">
        <f t="array" ref="I862">_xlfn.IFS(Table1[[#This Row],[Discount]]&lt;=0.2,"Low",Table1[[#This Row],[Discount]]&lt;=0.4,"Medium",Table1[[#This Row],[Discount]]&gt;0.4,"High")</f>
        <v>Medium</v>
      </c>
      <c r="J862" s="2">
        <f>Table1[[#This Row],[Original Price]]*(1-Table1[[#This Row],[Discount]])</f>
        <v>358.8</v>
      </c>
      <c r="K862">
        <f>VLOOKUP(B862,customers!$A$2:$D$101,2,0)</f>
        <v>32</v>
      </c>
      <c r="L862" t="str" cm="1">
        <f t="array" ref="L862">_xlfn.IFS(Table1[[#This Row],[Age]]&lt;=12,"Kids",Table1[[#This Row],[Age]]&lt;=19,"Teenage",Table1[[#This Row],[Age]]&lt;=29,"Young Adult",Table1[[#This Row],[Age]]&lt;=45,"Adult",Table1[[#This Row],[Age]]&gt;=46,"Senior")</f>
        <v>Adult</v>
      </c>
      <c r="M862" t="str">
        <f>VLOOKUP(B862,customers!A$2:D$101,3,0)</f>
        <v>Nalanda</v>
      </c>
      <c r="N862" t="str">
        <f>VLOOKUP(B862,customers!$A$2:$D$101,4,0)</f>
        <v>Bihar</v>
      </c>
      <c r="O862" t="str">
        <f>VLOOKUP(C862,'products '!$A$2:$H$3072,2,0)</f>
        <v>Men</v>
      </c>
      <c r="P862" t="str">
        <f>VLOOKUP(C862,'products '!$A$2:$H$3072,3,0)</f>
        <v>Bottomwear</v>
      </c>
      <c r="Q862" t="str">
        <f>VLOOKUP(C862,'products '!$A$2:$H$3072,4,0)</f>
        <v>Shorts</v>
      </c>
      <c r="R862" t="str">
        <f>VLOOKUP(C862,'products '!$A$2:$H$3072,5,0)</f>
        <v>Adidas</v>
      </c>
      <c r="S862">
        <f>VLOOKUP(C862,'products '!$A$2:$H$3072,6,0)</f>
        <v>38</v>
      </c>
      <c r="T862" t="str">
        <f>VLOOKUP(C862,'products '!$A$2:$H$3072,7,0)</f>
        <v>Purple</v>
      </c>
      <c r="U862">
        <f>VLOOKUP(C862,'products '!$A$2:$H$3072,8,0)</f>
        <v>4</v>
      </c>
    </row>
    <row r="863" spans="1:21" x14ac:dyDescent="0.3">
      <c r="A863" t="s">
        <v>4280</v>
      </c>
      <c r="B863" t="s">
        <v>3331</v>
      </c>
      <c r="C863" t="s">
        <v>2939</v>
      </c>
      <c r="D863" s="1">
        <f t="shared" ca="1" si="13"/>
        <v>44234</v>
      </c>
      <c r="E863" s="1" t="str">
        <f ca="1">TEXT(Table1[[#This Row],[Date]],"mmm")</f>
        <v>Feb</v>
      </c>
      <c r="F863" s="1" t="str">
        <f ca="1">TEXT(Table1[[#This Row],[Date]],"yyyy")</f>
        <v>2021</v>
      </c>
      <c r="G863" s="2">
        <v>536</v>
      </c>
      <c r="H863" s="2">
        <v>0.4</v>
      </c>
      <c r="I863" s="2" t="str" cm="1">
        <f t="array" ref="I863">_xlfn.IFS(Table1[[#This Row],[Discount]]&lt;=0.2,"Low",Table1[[#This Row],[Discount]]&lt;=0.4,"Medium",Table1[[#This Row],[Discount]]&gt;0.4,"High")</f>
        <v>Medium</v>
      </c>
      <c r="J863" s="2">
        <f>Table1[[#This Row],[Original Price]]*(1-Table1[[#This Row],[Discount]])</f>
        <v>321.59999999999997</v>
      </c>
      <c r="K863">
        <f>VLOOKUP(B863,customers!$A$2:$D$101,2,0)</f>
        <v>33</v>
      </c>
      <c r="L863" t="str" cm="1">
        <f t="array" ref="L863">_xlfn.IFS(Table1[[#This Row],[Age]]&lt;=12,"Kids",Table1[[#This Row],[Age]]&lt;=19,"Teenage",Table1[[#This Row],[Age]]&lt;=29,"Young Adult",Table1[[#This Row],[Age]]&lt;=45,"Adult",Table1[[#This Row],[Age]]&gt;=46,"Senior")</f>
        <v>Adult</v>
      </c>
      <c r="M863" t="str">
        <f>VLOOKUP(B863,customers!A$2:D$101,3,0)</f>
        <v>Nalanda</v>
      </c>
      <c r="N863" t="str">
        <f>VLOOKUP(B863,customers!$A$2:$D$101,4,0)</f>
        <v>Bihar</v>
      </c>
      <c r="O863" t="str">
        <f>VLOOKUP(C863,'products '!$A$2:$H$3072,2,0)</f>
        <v>Men</v>
      </c>
      <c r="P863" t="str">
        <f>VLOOKUP(C863,'products '!$A$2:$H$3072,3,0)</f>
        <v>Bottomwear</v>
      </c>
      <c r="Q863" t="str">
        <f>VLOOKUP(C863,'products '!$A$2:$H$3072,4,0)</f>
        <v>Shorts</v>
      </c>
      <c r="R863" t="str">
        <f>VLOOKUP(C863,'products '!$A$2:$H$3072,5,0)</f>
        <v>Adidas</v>
      </c>
      <c r="S863">
        <f>VLOOKUP(C863,'products '!$A$2:$H$3072,6,0)</f>
        <v>38</v>
      </c>
      <c r="T863" t="str">
        <f>VLOOKUP(C863,'products '!$A$2:$H$3072,7,0)</f>
        <v>Purple</v>
      </c>
      <c r="U863">
        <f>VLOOKUP(C863,'products '!$A$2:$H$3072,8,0)</f>
        <v>5</v>
      </c>
    </row>
    <row r="864" spans="1:21" x14ac:dyDescent="0.3">
      <c r="A864" t="s">
        <v>4281</v>
      </c>
      <c r="B864" t="s">
        <v>3332</v>
      </c>
      <c r="C864" t="s">
        <v>2940</v>
      </c>
      <c r="D864" s="1">
        <f t="shared" ca="1" si="13"/>
        <v>44272</v>
      </c>
      <c r="E864" s="1" t="str">
        <f ca="1">TEXT(Table1[[#This Row],[Date]],"mmm")</f>
        <v>Mar</v>
      </c>
      <c r="F864" s="1" t="str">
        <f ca="1">TEXT(Table1[[#This Row],[Date]],"yyyy")</f>
        <v>2021</v>
      </c>
      <c r="G864" s="2">
        <v>256</v>
      </c>
      <c r="H864" s="2">
        <v>0.4</v>
      </c>
      <c r="I864" s="2" t="str" cm="1">
        <f t="array" ref="I864">_xlfn.IFS(Table1[[#This Row],[Discount]]&lt;=0.2,"Low",Table1[[#This Row],[Discount]]&lt;=0.4,"Medium",Table1[[#This Row],[Discount]]&gt;0.4,"High")</f>
        <v>Medium</v>
      </c>
      <c r="J864" s="2">
        <f>Table1[[#This Row],[Original Price]]*(1-Table1[[#This Row],[Discount]])</f>
        <v>153.6</v>
      </c>
      <c r="K864">
        <f>VLOOKUP(B864,customers!$A$2:$D$101,2,0)</f>
        <v>44</v>
      </c>
      <c r="L864" t="str" cm="1">
        <f t="array" ref="L864">_xlfn.IFS(Table1[[#This Row],[Age]]&lt;=12,"Kids",Table1[[#This Row],[Age]]&lt;=19,"Teenage",Table1[[#This Row],[Age]]&lt;=29,"Young Adult",Table1[[#This Row],[Age]]&lt;=45,"Adult",Table1[[#This Row],[Age]]&gt;=46,"Senior")</f>
        <v>Adult</v>
      </c>
      <c r="M864" t="str">
        <f>VLOOKUP(B864,customers!A$2:D$101,3,0)</f>
        <v>Gaya</v>
      </c>
      <c r="N864" t="str">
        <f>VLOOKUP(B864,customers!$A$2:$D$101,4,0)</f>
        <v>Bihar</v>
      </c>
      <c r="O864" t="str">
        <f>VLOOKUP(C864,'products '!$A$2:$H$3072,2,0)</f>
        <v>Men</v>
      </c>
      <c r="P864" t="str">
        <f>VLOOKUP(C864,'products '!$A$2:$H$3072,3,0)</f>
        <v>Bottomwear</v>
      </c>
      <c r="Q864" t="str">
        <f>VLOOKUP(C864,'products '!$A$2:$H$3072,4,0)</f>
        <v>Shorts</v>
      </c>
      <c r="R864" t="str">
        <f>VLOOKUP(C864,'products '!$A$2:$H$3072,5,0)</f>
        <v>Adidas</v>
      </c>
      <c r="S864">
        <f>VLOOKUP(C864,'products '!$A$2:$H$3072,6,0)</f>
        <v>38</v>
      </c>
      <c r="T864" t="str">
        <f>VLOOKUP(C864,'products '!$A$2:$H$3072,7,0)</f>
        <v>Purple</v>
      </c>
      <c r="U864">
        <f>VLOOKUP(C864,'products '!$A$2:$H$3072,8,0)</f>
        <v>5</v>
      </c>
    </row>
    <row r="865" spans="1:21" x14ac:dyDescent="0.3">
      <c r="A865" t="s">
        <v>4282</v>
      </c>
      <c r="B865" t="s">
        <v>3333</v>
      </c>
      <c r="C865" t="s">
        <v>2941</v>
      </c>
      <c r="D865" s="1">
        <f t="shared" ca="1" si="13"/>
        <v>44852</v>
      </c>
      <c r="E865" s="1" t="str">
        <f ca="1">TEXT(Table1[[#This Row],[Date]],"mmm")</f>
        <v>Oct</v>
      </c>
      <c r="F865" s="1" t="str">
        <f ca="1">TEXT(Table1[[#This Row],[Date]],"yyyy")</f>
        <v>2022</v>
      </c>
      <c r="G865" s="2">
        <v>456</v>
      </c>
      <c r="H865" s="2">
        <v>0.4</v>
      </c>
      <c r="I865" s="2" t="str" cm="1">
        <f t="array" ref="I865">_xlfn.IFS(Table1[[#This Row],[Discount]]&lt;=0.2,"Low",Table1[[#This Row],[Discount]]&lt;=0.4,"Medium",Table1[[#This Row],[Discount]]&gt;0.4,"High")</f>
        <v>Medium</v>
      </c>
      <c r="J865" s="2">
        <f>Table1[[#This Row],[Original Price]]*(1-Table1[[#This Row],[Discount]])</f>
        <v>273.59999999999997</v>
      </c>
      <c r="K865">
        <f>VLOOKUP(B865,customers!$A$2:$D$101,2,0)</f>
        <v>45</v>
      </c>
      <c r="L865" t="str" cm="1">
        <f t="array" ref="L865">_xlfn.IFS(Table1[[#This Row],[Age]]&lt;=12,"Kids",Table1[[#This Row],[Age]]&lt;=19,"Teenage",Table1[[#This Row],[Age]]&lt;=29,"Young Adult",Table1[[#This Row],[Age]]&lt;=45,"Adult",Table1[[#This Row],[Age]]&gt;=46,"Senior")</f>
        <v>Adult</v>
      </c>
      <c r="M865" t="str">
        <f>VLOOKUP(B865,customers!A$2:D$101,3,0)</f>
        <v>Gaya</v>
      </c>
      <c r="N865" t="str">
        <f>VLOOKUP(B865,customers!$A$2:$D$101,4,0)</f>
        <v>Bihar</v>
      </c>
      <c r="O865" t="str">
        <f>VLOOKUP(C865,'products '!$A$2:$H$3072,2,0)</f>
        <v>Men</v>
      </c>
      <c r="P865" t="str">
        <f>VLOOKUP(C865,'products '!$A$2:$H$3072,3,0)</f>
        <v>Bottomwear</v>
      </c>
      <c r="Q865" t="str">
        <f>VLOOKUP(C865,'products '!$A$2:$H$3072,4,0)</f>
        <v>Shorts</v>
      </c>
      <c r="R865" t="str">
        <f>VLOOKUP(C865,'products '!$A$2:$H$3072,5,0)</f>
        <v>Adidas</v>
      </c>
      <c r="S865">
        <f>VLOOKUP(C865,'products '!$A$2:$H$3072,6,0)</f>
        <v>38</v>
      </c>
      <c r="T865" t="str">
        <f>VLOOKUP(C865,'products '!$A$2:$H$3072,7,0)</f>
        <v>Teal</v>
      </c>
      <c r="U865">
        <f>VLOOKUP(C865,'products '!$A$2:$H$3072,8,0)</f>
        <v>3</v>
      </c>
    </row>
    <row r="866" spans="1:21" x14ac:dyDescent="0.3">
      <c r="A866" t="s">
        <v>4283</v>
      </c>
      <c r="B866" t="s">
        <v>3334</v>
      </c>
      <c r="C866" t="s">
        <v>2942</v>
      </c>
      <c r="D866" s="1">
        <f t="shared" ca="1" si="13"/>
        <v>44674</v>
      </c>
      <c r="E866" s="1" t="str">
        <f ca="1">TEXT(Table1[[#This Row],[Date]],"mmm")</f>
        <v>Apr</v>
      </c>
      <c r="F866" s="1" t="str">
        <f ca="1">TEXT(Table1[[#This Row],[Date]],"yyyy")</f>
        <v>2022</v>
      </c>
      <c r="G866" s="2">
        <v>456</v>
      </c>
      <c r="H866" s="2">
        <v>0.4</v>
      </c>
      <c r="I866" s="2" t="str" cm="1">
        <f t="array" ref="I866">_xlfn.IFS(Table1[[#This Row],[Discount]]&lt;=0.2,"Low",Table1[[#This Row],[Discount]]&lt;=0.4,"Medium",Table1[[#This Row],[Discount]]&gt;0.4,"High")</f>
        <v>Medium</v>
      </c>
      <c r="J866" s="2">
        <f>Table1[[#This Row],[Original Price]]*(1-Table1[[#This Row],[Discount]])</f>
        <v>273.59999999999997</v>
      </c>
      <c r="K866">
        <f>VLOOKUP(B866,customers!$A$2:$D$101,2,0)</f>
        <v>46</v>
      </c>
      <c r="L866" t="str" cm="1">
        <f t="array" ref="L866">_xlfn.IFS(Table1[[#This Row],[Age]]&lt;=12,"Kids",Table1[[#This Row],[Age]]&lt;=19,"Teenage",Table1[[#This Row],[Age]]&lt;=29,"Young Adult",Table1[[#This Row],[Age]]&lt;=45,"Adult",Table1[[#This Row],[Age]]&gt;=46,"Senior")</f>
        <v>Senior</v>
      </c>
      <c r="M866" t="str">
        <f>VLOOKUP(B866,customers!A$2:D$101,3,0)</f>
        <v>Bhopal</v>
      </c>
      <c r="N866" t="str">
        <f>VLOOKUP(B866,customers!$A$2:$D$101,4,0)</f>
        <v>Madhya Pradesh</v>
      </c>
      <c r="O866" t="str">
        <f>VLOOKUP(C866,'products '!$A$2:$H$3072,2,0)</f>
        <v>Men</v>
      </c>
      <c r="P866" t="str">
        <f>VLOOKUP(C866,'products '!$A$2:$H$3072,3,0)</f>
        <v>Bottomwear</v>
      </c>
      <c r="Q866" t="str">
        <f>VLOOKUP(C866,'products '!$A$2:$H$3072,4,0)</f>
        <v>Shorts</v>
      </c>
      <c r="R866" t="str">
        <f>VLOOKUP(C866,'products '!$A$2:$H$3072,5,0)</f>
        <v>Adidas</v>
      </c>
      <c r="S866">
        <f>VLOOKUP(C866,'products '!$A$2:$H$3072,6,0)</f>
        <v>38</v>
      </c>
      <c r="T866" t="str">
        <f>VLOOKUP(C866,'products '!$A$2:$H$3072,7,0)</f>
        <v>Teal</v>
      </c>
      <c r="U866">
        <f>VLOOKUP(C866,'products '!$A$2:$H$3072,8,0)</f>
        <v>5</v>
      </c>
    </row>
    <row r="867" spans="1:21" x14ac:dyDescent="0.3">
      <c r="A867" t="s">
        <v>4284</v>
      </c>
      <c r="B867" t="s">
        <v>3335</v>
      </c>
      <c r="C867" t="s">
        <v>2943</v>
      </c>
      <c r="D867" s="1">
        <f t="shared" ca="1" si="13"/>
        <v>44955</v>
      </c>
      <c r="E867" s="1" t="str">
        <f ca="1">TEXT(Table1[[#This Row],[Date]],"mmm")</f>
        <v>Jan</v>
      </c>
      <c r="F867" s="1" t="str">
        <f ca="1">TEXT(Table1[[#This Row],[Date]],"yyyy")</f>
        <v>2023</v>
      </c>
      <c r="G867" s="2">
        <v>745</v>
      </c>
      <c r="H867" s="2">
        <v>0.4</v>
      </c>
      <c r="I867" s="2" t="str" cm="1">
        <f t="array" ref="I867">_xlfn.IFS(Table1[[#This Row],[Discount]]&lt;=0.2,"Low",Table1[[#This Row],[Discount]]&lt;=0.4,"Medium",Table1[[#This Row],[Discount]]&gt;0.4,"High")</f>
        <v>Medium</v>
      </c>
      <c r="J867" s="2">
        <f>Table1[[#This Row],[Original Price]]*(1-Table1[[#This Row],[Discount]])</f>
        <v>447</v>
      </c>
      <c r="K867">
        <f>VLOOKUP(B867,customers!$A$2:$D$101,2,0)</f>
        <v>47</v>
      </c>
      <c r="L867" t="str" cm="1">
        <f t="array" ref="L867">_xlfn.IFS(Table1[[#This Row],[Age]]&lt;=12,"Kids",Table1[[#This Row],[Age]]&lt;=19,"Teenage",Table1[[#This Row],[Age]]&lt;=29,"Young Adult",Table1[[#This Row],[Age]]&lt;=45,"Adult",Table1[[#This Row],[Age]]&gt;=46,"Senior")</f>
        <v>Senior</v>
      </c>
      <c r="M867" t="str">
        <f>VLOOKUP(B867,customers!A$2:D$101,3,0)</f>
        <v>Bhopal</v>
      </c>
      <c r="N867" t="str">
        <f>VLOOKUP(B867,customers!$A$2:$D$101,4,0)</f>
        <v>Madhya Pradesh</v>
      </c>
      <c r="O867" t="str">
        <f>VLOOKUP(C867,'products '!$A$2:$H$3072,2,0)</f>
        <v>Men</v>
      </c>
      <c r="P867" t="str">
        <f>VLOOKUP(C867,'products '!$A$2:$H$3072,3,0)</f>
        <v>Bottomwear</v>
      </c>
      <c r="Q867" t="str">
        <f>VLOOKUP(C867,'products '!$A$2:$H$3072,4,0)</f>
        <v>Shorts</v>
      </c>
      <c r="R867" t="str">
        <f>VLOOKUP(C867,'products '!$A$2:$H$3072,5,0)</f>
        <v>Adidas</v>
      </c>
      <c r="S867">
        <f>VLOOKUP(C867,'products '!$A$2:$H$3072,6,0)</f>
        <v>38</v>
      </c>
      <c r="T867" t="str">
        <f>VLOOKUP(C867,'products '!$A$2:$H$3072,7,0)</f>
        <v>Teal</v>
      </c>
      <c r="U867">
        <f>VLOOKUP(C867,'products '!$A$2:$H$3072,8,0)</f>
        <v>5</v>
      </c>
    </row>
    <row r="868" spans="1:21" x14ac:dyDescent="0.3">
      <c r="A868" t="s">
        <v>4285</v>
      </c>
      <c r="B868" t="s">
        <v>3336</v>
      </c>
      <c r="C868" t="s">
        <v>2944</v>
      </c>
      <c r="D868" s="1">
        <f t="shared" ca="1" si="13"/>
        <v>44350</v>
      </c>
      <c r="E868" s="1" t="str">
        <f ca="1">TEXT(Table1[[#This Row],[Date]],"mmm")</f>
        <v>Jun</v>
      </c>
      <c r="F868" s="1" t="str">
        <f ca="1">TEXT(Table1[[#This Row],[Date]],"yyyy")</f>
        <v>2021</v>
      </c>
      <c r="G868" s="2">
        <v>356</v>
      </c>
      <c r="H868" s="2">
        <v>0.45</v>
      </c>
      <c r="I868" s="2" t="str" cm="1">
        <f t="array" ref="I868">_xlfn.IFS(Table1[[#This Row],[Discount]]&lt;=0.2,"Low",Table1[[#This Row],[Discount]]&lt;=0.4,"Medium",Table1[[#This Row],[Discount]]&gt;0.4,"High")</f>
        <v>High</v>
      </c>
      <c r="J868" s="2">
        <f>Table1[[#This Row],[Original Price]]*(1-Table1[[#This Row],[Discount]])</f>
        <v>195.8</v>
      </c>
      <c r="K868">
        <f>VLOOKUP(B868,customers!$A$2:$D$101,2,0)</f>
        <v>48</v>
      </c>
      <c r="L868" t="str" cm="1">
        <f t="array" ref="L868">_xlfn.IFS(Table1[[#This Row],[Age]]&lt;=12,"Kids",Table1[[#This Row],[Age]]&lt;=19,"Teenage",Table1[[#This Row],[Age]]&lt;=29,"Young Adult",Table1[[#This Row],[Age]]&lt;=45,"Adult",Table1[[#This Row],[Age]]&gt;=46,"Senior")</f>
        <v>Senior</v>
      </c>
      <c r="M868" t="str">
        <f>VLOOKUP(B868,customers!A$2:D$101,3,0)</f>
        <v>Bhopal</v>
      </c>
      <c r="N868" t="str">
        <f>VLOOKUP(B868,customers!$A$2:$D$101,4,0)</f>
        <v>Madhya Pradesh</v>
      </c>
      <c r="O868" t="str">
        <f>VLOOKUP(C868,'products '!$A$2:$H$3072,2,0)</f>
        <v>Men</v>
      </c>
      <c r="P868" t="str">
        <f>VLOOKUP(C868,'products '!$A$2:$H$3072,3,0)</f>
        <v>Bottomwear</v>
      </c>
      <c r="Q868" t="str">
        <f>VLOOKUP(C868,'products '!$A$2:$H$3072,4,0)</f>
        <v>Shorts</v>
      </c>
      <c r="R868" t="str">
        <f>VLOOKUP(C868,'products '!$A$2:$H$3072,5,0)</f>
        <v>Adidas</v>
      </c>
      <c r="S868">
        <f>VLOOKUP(C868,'products '!$A$2:$H$3072,6,0)</f>
        <v>36</v>
      </c>
      <c r="T868" t="str">
        <f>VLOOKUP(C868,'products '!$A$2:$H$3072,7,0)</f>
        <v>Red</v>
      </c>
      <c r="U868">
        <f>VLOOKUP(C868,'products '!$A$2:$H$3072,8,0)</f>
        <v>4</v>
      </c>
    </row>
    <row r="869" spans="1:21" x14ac:dyDescent="0.3">
      <c r="A869" t="s">
        <v>4286</v>
      </c>
      <c r="B869" t="s">
        <v>3337</v>
      </c>
      <c r="C869" t="s">
        <v>2945</v>
      </c>
      <c r="D869" s="1">
        <f t="shared" ca="1" si="13"/>
        <v>44847</v>
      </c>
      <c r="E869" s="1" t="str">
        <f ca="1">TEXT(Table1[[#This Row],[Date]],"mmm")</f>
        <v>Oct</v>
      </c>
      <c r="F869" s="1" t="str">
        <f ca="1">TEXT(Table1[[#This Row],[Date]],"yyyy")</f>
        <v>2022</v>
      </c>
      <c r="G869" s="2">
        <v>1189</v>
      </c>
      <c r="H869" s="2">
        <v>0.45</v>
      </c>
      <c r="I869" s="2" t="str" cm="1">
        <f t="array" ref="I869">_xlfn.IFS(Table1[[#This Row],[Discount]]&lt;=0.2,"Low",Table1[[#This Row],[Discount]]&lt;=0.4,"Medium",Table1[[#This Row],[Discount]]&gt;0.4,"High")</f>
        <v>High</v>
      </c>
      <c r="J869" s="2">
        <f>Table1[[#This Row],[Original Price]]*(1-Table1[[#This Row],[Discount]])</f>
        <v>653.95000000000005</v>
      </c>
      <c r="K869">
        <f>VLOOKUP(B869,customers!$A$2:$D$101,2,0)</f>
        <v>49</v>
      </c>
      <c r="L869" t="str" cm="1">
        <f t="array" ref="L869">_xlfn.IFS(Table1[[#This Row],[Age]]&lt;=12,"Kids",Table1[[#This Row],[Age]]&lt;=19,"Teenage",Table1[[#This Row],[Age]]&lt;=29,"Young Adult",Table1[[#This Row],[Age]]&lt;=45,"Adult",Table1[[#This Row],[Age]]&gt;=46,"Senior")</f>
        <v>Senior</v>
      </c>
      <c r="M869" t="str">
        <f>VLOOKUP(B869,customers!A$2:D$101,3,0)</f>
        <v>Bhopal</v>
      </c>
      <c r="N869" t="str">
        <f>VLOOKUP(B869,customers!$A$2:$D$101,4,0)</f>
        <v>Madhya Pradesh</v>
      </c>
      <c r="O869" t="str">
        <f>VLOOKUP(C869,'products '!$A$2:$H$3072,2,0)</f>
        <v>Men</v>
      </c>
      <c r="P869" t="str">
        <f>VLOOKUP(C869,'products '!$A$2:$H$3072,3,0)</f>
        <v>Bottomwear</v>
      </c>
      <c r="Q869" t="str">
        <f>VLOOKUP(C869,'products '!$A$2:$H$3072,4,0)</f>
        <v>Shorts</v>
      </c>
      <c r="R869" t="str">
        <f>VLOOKUP(C869,'products '!$A$2:$H$3072,5,0)</f>
        <v>Adidas</v>
      </c>
      <c r="S869">
        <f>VLOOKUP(C869,'products '!$A$2:$H$3072,6,0)</f>
        <v>36</v>
      </c>
      <c r="T869" t="str">
        <f>VLOOKUP(C869,'products '!$A$2:$H$3072,7,0)</f>
        <v>Red</v>
      </c>
      <c r="U869">
        <f>VLOOKUP(C869,'products '!$A$2:$H$3072,8,0)</f>
        <v>3</v>
      </c>
    </row>
    <row r="870" spans="1:21" x14ac:dyDescent="0.3">
      <c r="A870" t="s">
        <v>4287</v>
      </c>
      <c r="B870" t="s">
        <v>3338</v>
      </c>
      <c r="C870" t="s">
        <v>2946</v>
      </c>
      <c r="D870" s="1">
        <f t="shared" ca="1" si="13"/>
        <v>44802</v>
      </c>
      <c r="E870" s="1" t="str">
        <f ca="1">TEXT(Table1[[#This Row],[Date]],"mmm")</f>
        <v>Aug</v>
      </c>
      <c r="F870" s="1" t="str">
        <f ca="1">TEXT(Table1[[#This Row],[Date]],"yyyy")</f>
        <v>2022</v>
      </c>
      <c r="G870" s="2">
        <v>426</v>
      </c>
      <c r="H870" s="2">
        <v>0.45</v>
      </c>
      <c r="I870" s="2" t="str" cm="1">
        <f t="array" ref="I870">_xlfn.IFS(Table1[[#This Row],[Discount]]&lt;=0.2,"Low",Table1[[#This Row],[Discount]]&lt;=0.4,"Medium",Table1[[#This Row],[Discount]]&gt;0.4,"High")</f>
        <v>High</v>
      </c>
      <c r="J870" s="2">
        <f>Table1[[#This Row],[Original Price]]*(1-Table1[[#This Row],[Discount]])</f>
        <v>234.3</v>
      </c>
      <c r="K870">
        <f>VLOOKUP(B870,customers!$A$2:$D$101,2,0)</f>
        <v>17</v>
      </c>
      <c r="L870" t="str" cm="1">
        <f t="array" ref="L870">_xlfn.IFS(Table1[[#This Row],[Age]]&lt;=12,"Kids",Table1[[#This Row],[Age]]&lt;=19,"Teenage",Table1[[#This Row],[Age]]&lt;=29,"Young Adult",Table1[[#This Row],[Age]]&lt;=45,"Adult",Table1[[#This Row],[Age]]&gt;=46,"Senior")</f>
        <v>Teenage</v>
      </c>
      <c r="M870" t="str">
        <f>VLOOKUP(B870,customers!A$2:D$101,3,0)</f>
        <v>Sagar</v>
      </c>
      <c r="N870" t="str">
        <f>VLOOKUP(B870,customers!$A$2:$D$101,4,0)</f>
        <v>Madhya Pradesh</v>
      </c>
      <c r="O870" t="str">
        <f>VLOOKUP(C870,'products '!$A$2:$H$3072,2,0)</f>
        <v>Men</v>
      </c>
      <c r="P870" t="str">
        <f>VLOOKUP(C870,'products '!$A$2:$H$3072,3,0)</f>
        <v>Bottomwear</v>
      </c>
      <c r="Q870" t="str">
        <f>VLOOKUP(C870,'products '!$A$2:$H$3072,4,0)</f>
        <v>Shorts</v>
      </c>
      <c r="R870" t="str">
        <f>VLOOKUP(C870,'products '!$A$2:$H$3072,5,0)</f>
        <v>Adidas</v>
      </c>
      <c r="S870">
        <f>VLOOKUP(C870,'products '!$A$2:$H$3072,6,0)</f>
        <v>36</v>
      </c>
      <c r="T870" t="str">
        <f>VLOOKUP(C870,'products '!$A$2:$H$3072,7,0)</f>
        <v>Red</v>
      </c>
      <c r="U870">
        <f>VLOOKUP(C870,'products '!$A$2:$H$3072,8,0)</f>
        <v>5</v>
      </c>
    </row>
    <row r="871" spans="1:21" x14ac:dyDescent="0.3">
      <c r="A871" t="s">
        <v>4288</v>
      </c>
      <c r="B871" t="s">
        <v>3339</v>
      </c>
      <c r="C871" t="s">
        <v>2947</v>
      </c>
      <c r="D871" s="1">
        <f t="shared" ca="1" si="13"/>
        <v>44517</v>
      </c>
      <c r="E871" s="1" t="str">
        <f ca="1">TEXT(Table1[[#This Row],[Date]],"mmm")</f>
        <v>Nov</v>
      </c>
      <c r="F871" s="1" t="str">
        <f ca="1">TEXT(Table1[[#This Row],[Date]],"yyyy")</f>
        <v>2021</v>
      </c>
      <c r="G871" s="2">
        <v>1126</v>
      </c>
      <c r="H871" s="2">
        <v>0.47</v>
      </c>
      <c r="I871" s="2" t="str" cm="1">
        <f t="array" ref="I871">_xlfn.IFS(Table1[[#This Row],[Discount]]&lt;=0.2,"Low",Table1[[#This Row],[Discount]]&lt;=0.4,"Medium",Table1[[#This Row],[Discount]]&gt;0.4,"High")</f>
        <v>High</v>
      </c>
      <c r="J871" s="2">
        <f>Table1[[#This Row],[Original Price]]*(1-Table1[[#This Row],[Discount]])</f>
        <v>596.78000000000009</v>
      </c>
      <c r="K871">
        <f>VLOOKUP(B871,customers!$A$2:$D$101,2,0)</f>
        <v>18</v>
      </c>
      <c r="L871" t="str" cm="1">
        <f t="array" ref="L871">_xlfn.IFS(Table1[[#This Row],[Age]]&lt;=12,"Kids",Table1[[#This Row],[Age]]&lt;=19,"Teenage",Table1[[#This Row],[Age]]&lt;=29,"Young Adult",Table1[[#This Row],[Age]]&lt;=45,"Adult",Table1[[#This Row],[Age]]&gt;=46,"Senior")</f>
        <v>Teenage</v>
      </c>
      <c r="M871" t="str">
        <f>VLOOKUP(B871,customers!A$2:D$101,3,0)</f>
        <v>Sagar</v>
      </c>
      <c r="N871" t="str">
        <f>VLOOKUP(B871,customers!$A$2:$D$101,4,0)</f>
        <v>Madhya Pradesh</v>
      </c>
      <c r="O871" t="str">
        <f>VLOOKUP(C871,'products '!$A$2:$H$3072,2,0)</f>
        <v>Men</v>
      </c>
      <c r="P871" t="str">
        <f>VLOOKUP(C871,'products '!$A$2:$H$3072,3,0)</f>
        <v>Bottomwear</v>
      </c>
      <c r="Q871" t="str">
        <f>VLOOKUP(C871,'products '!$A$2:$H$3072,4,0)</f>
        <v>Shorts</v>
      </c>
      <c r="R871" t="str">
        <f>VLOOKUP(C871,'products '!$A$2:$H$3072,5,0)</f>
        <v>Adidas</v>
      </c>
      <c r="S871">
        <f>VLOOKUP(C871,'products '!$A$2:$H$3072,6,0)</f>
        <v>36</v>
      </c>
      <c r="T871" t="str">
        <f>VLOOKUP(C871,'products '!$A$2:$H$3072,7,0)</f>
        <v>Mustard</v>
      </c>
      <c r="U871">
        <f>VLOOKUP(C871,'products '!$A$2:$H$3072,8,0)</f>
        <v>4</v>
      </c>
    </row>
    <row r="872" spans="1:21" x14ac:dyDescent="0.3">
      <c r="A872" t="s">
        <v>4289</v>
      </c>
      <c r="B872" t="s">
        <v>3340</v>
      </c>
      <c r="C872" t="s">
        <v>2948</v>
      </c>
      <c r="D872" s="1">
        <f t="shared" ca="1" si="13"/>
        <v>44600</v>
      </c>
      <c r="E872" s="1" t="str">
        <f ca="1">TEXT(Table1[[#This Row],[Date]],"mmm")</f>
        <v>Feb</v>
      </c>
      <c r="F872" s="1" t="str">
        <f ca="1">TEXT(Table1[[#This Row],[Date]],"yyyy")</f>
        <v>2022</v>
      </c>
      <c r="G872" s="2">
        <v>1145</v>
      </c>
      <c r="H872" s="2">
        <v>0.47</v>
      </c>
      <c r="I872" s="2" t="str" cm="1">
        <f t="array" ref="I872">_xlfn.IFS(Table1[[#This Row],[Discount]]&lt;=0.2,"Low",Table1[[#This Row],[Discount]]&lt;=0.4,"Medium",Table1[[#This Row],[Discount]]&gt;0.4,"High")</f>
        <v>High</v>
      </c>
      <c r="J872" s="2">
        <f>Table1[[#This Row],[Original Price]]*(1-Table1[[#This Row],[Discount]])</f>
        <v>606.85</v>
      </c>
      <c r="K872">
        <f>VLOOKUP(B872,customers!$A$2:$D$101,2,0)</f>
        <v>19</v>
      </c>
      <c r="L872" t="str" cm="1">
        <f t="array" ref="L872">_xlfn.IFS(Table1[[#This Row],[Age]]&lt;=12,"Kids",Table1[[#This Row],[Age]]&lt;=19,"Teenage",Table1[[#This Row],[Age]]&lt;=29,"Young Adult",Table1[[#This Row],[Age]]&lt;=45,"Adult",Table1[[#This Row],[Age]]&gt;=46,"Senior")</f>
        <v>Teenage</v>
      </c>
      <c r="M872" t="str">
        <f>VLOOKUP(B872,customers!A$2:D$101,3,0)</f>
        <v>Sagar</v>
      </c>
      <c r="N872" t="str">
        <f>VLOOKUP(B872,customers!$A$2:$D$101,4,0)</f>
        <v>Madhya Pradesh</v>
      </c>
      <c r="O872" t="str">
        <f>VLOOKUP(C872,'products '!$A$2:$H$3072,2,0)</f>
        <v>Men</v>
      </c>
      <c r="P872" t="str">
        <f>VLOOKUP(C872,'products '!$A$2:$H$3072,3,0)</f>
        <v>Bottomwear</v>
      </c>
      <c r="Q872" t="str">
        <f>VLOOKUP(C872,'products '!$A$2:$H$3072,4,0)</f>
        <v>Shorts</v>
      </c>
      <c r="R872" t="str">
        <f>VLOOKUP(C872,'products '!$A$2:$H$3072,5,0)</f>
        <v>Nike</v>
      </c>
      <c r="S872">
        <f>VLOOKUP(C872,'products '!$A$2:$H$3072,6,0)</f>
        <v>36</v>
      </c>
      <c r="T872" t="str">
        <f>VLOOKUP(C872,'products '!$A$2:$H$3072,7,0)</f>
        <v>Mustard</v>
      </c>
      <c r="U872">
        <f>VLOOKUP(C872,'products '!$A$2:$H$3072,8,0)</f>
        <v>3</v>
      </c>
    </row>
    <row r="873" spans="1:21" x14ac:dyDescent="0.3">
      <c r="A873" t="s">
        <v>4290</v>
      </c>
      <c r="B873" t="s">
        <v>3341</v>
      </c>
      <c r="C873" t="s">
        <v>2949</v>
      </c>
      <c r="D873" s="1">
        <f t="shared" ca="1" si="13"/>
        <v>44371</v>
      </c>
      <c r="E873" s="1" t="str">
        <f ca="1">TEXT(Table1[[#This Row],[Date]],"mmm")</f>
        <v>Jun</v>
      </c>
      <c r="F873" s="1" t="str">
        <f ca="1">TEXT(Table1[[#This Row],[Date]],"yyyy")</f>
        <v>2021</v>
      </c>
      <c r="G873" s="2">
        <v>1235</v>
      </c>
      <c r="H873" s="2">
        <v>0.46</v>
      </c>
      <c r="I873" s="2" t="str" cm="1">
        <f t="array" ref="I873">_xlfn.IFS(Table1[[#This Row],[Discount]]&lt;=0.2,"Low",Table1[[#This Row],[Discount]]&lt;=0.4,"Medium",Table1[[#This Row],[Discount]]&gt;0.4,"High")</f>
        <v>High</v>
      </c>
      <c r="J873" s="2">
        <f>Table1[[#This Row],[Original Price]]*(1-Table1[[#This Row],[Discount]])</f>
        <v>666.90000000000009</v>
      </c>
      <c r="K873">
        <f>VLOOKUP(B873,customers!$A$2:$D$101,2,0)</f>
        <v>20</v>
      </c>
      <c r="L873" t="str" cm="1">
        <f t="array" ref="L873">_xlfn.IFS(Table1[[#This Row],[Age]]&lt;=12,"Kids",Table1[[#This Row],[Age]]&lt;=19,"Teenage",Table1[[#This Row],[Age]]&lt;=29,"Young Adult",Table1[[#This Row],[Age]]&lt;=45,"Adult",Table1[[#This Row],[Age]]&gt;=46,"Senior")</f>
        <v>Young Adult</v>
      </c>
      <c r="M873" t="str">
        <f>VLOOKUP(B873,customers!A$2:D$101,3,0)</f>
        <v>Sagar</v>
      </c>
      <c r="N873" t="str">
        <f>VLOOKUP(B873,customers!$A$2:$D$101,4,0)</f>
        <v>Madhya Pradesh</v>
      </c>
      <c r="O873" t="str">
        <f>VLOOKUP(C873,'products '!$A$2:$H$3072,2,0)</f>
        <v>Men</v>
      </c>
      <c r="P873" t="str">
        <f>VLOOKUP(C873,'products '!$A$2:$H$3072,3,0)</f>
        <v>Bottomwear</v>
      </c>
      <c r="Q873" t="str">
        <f>VLOOKUP(C873,'products '!$A$2:$H$3072,4,0)</f>
        <v>Shorts</v>
      </c>
      <c r="R873" t="str">
        <f>VLOOKUP(C873,'products '!$A$2:$H$3072,5,0)</f>
        <v>Nike</v>
      </c>
      <c r="S873">
        <f>VLOOKUP(C873,'products '!$A$2:$H$3072,6,0)</f>
        <v>36</v>
      </c>
      <c r="T873" t="str">
        <f>VLOOKUP(C873,'products '!$A$2:$H$3072,7,0)</f>
        <v>Mustard</v>
      </c>
      <c r="U873">
        <f>VLOOKUP(C873,'products '!$A$2:$H$3072,8,0)</f>
        <v>5</v>
      </c>
    </row>
    <row r="874" spans="1:21" x14ac:dyDescent="0.3">
      <c r="A874" t="s">
        <v>4291</v>
      </c>
      <c r="B874" t="s">
        <v>3342</v>
      </c>
      <c r="C874" t="s">
        <v>2950</v>
      </c>
      <c r="D874" s="1">
        <f t="shared" ca="1" si="13"/>
        <v>44835</v>
      </c>
      <c r="E874" s="1" t="str">
        <f ca="1">TEXT(Table1[[#This Row],[Date]],"mmm")</f>
        <v>Oct</v>
      </c>
      <c r="F874" s="1" t="str">
        <f ca="1">TEXT(Table1[[#This Row],[Date]],"yyyy")</f>
        <v>2022</v>
      </c>
      <c r="G874" s="2">
        <v>1564</v>
      </c>
      <c r="H874" s="2">
        <v>0.46</v>
      </c>
      <c r="I874" s="2" t="str" cm="1">
        <f t="array" ref="I874">_xlfn.IFS(Table1[[#This Row],[Discount]]&lt;=0.2,"Low",Table1[[#This Row],[Discount]]&lt;=0.4,"Medium",Table1[[#This Row],[Discount]]&gt;0.4,"High")</f>
        <v>High</v>
      </c>
      <c r="J874" s="2">
        <f>Table1[[#This Row],[Original Price]]*(1-Table1[[#This Row],[Discount]])</f>
        <v>844.56000000000006</v>
      </c>
      <c r="K874">
        <f>VLOOKUP(B874,customers!$A$2:$D$101,2,0)</f>
        <v>21</v>
      </c>
      <c r="L874" t="str" cm="1">
        <f t="array" ref="L874">_xlfn.IFS(Table1[[#This Row],[Age]]&lt;=12,"Kids",Table1[[#This Row],[Age]]&lt;=19,"Teenage",Table1[[#This Row],[Age]]&lt;=29,"Young Adult",Table1[[#This Row],[Age]]&lt;=45,"Adult",Table1[[#This Row],[Age]]&gt;=46,"Senior")</f>
        <v>Young Adult</v>
      </c>
      <c r="M874" t="str">
        <f>VLOOKUP(B874,customers!A$2:D$101,3,0)</f>
        <v>Indore</v>
      </c>
      <c r="N874" t="str">
        <f>VLOOKUP(B874,customers!$A$2:$D$101,4,0)</f>
        <v>Madhya Pradesh</v>
      </c>
      <c r="O874" t="str">
        <f>VLOOKUP(C874,'products '!$A$2:$H$3072,2,0)</f>
        <v>Men</v>
      </c>
      <c r="P874" t="str">
        <f>VLOOKUP(C874,'products '!$A$2:$H$3072,3,0)</f>
        <v>Bottomwear</v>
      </c>
      <c r="Q874" t="str">
        <f>VLOOKUP(C874,'products '!$A$2:$H$3072,4,0)</f>
        <v>Shorts</v>
      </c>
      <c r="R874" t="str">
        <f>VLOOKUP(C874,'products '!$A$2:$H$3072,5,0)</f>
        <v>Nike</v>
      </c>
      <c r="S874">
        <f>VLOOKUP(C874,'products '!$A$2:$H$3072,6,0)</f>
        <v>36</v>
      </c>
      <c r="T874" t="str">
        <f>VLOOKUP(C874,'products '!$A$2:$H$3072,7,0)</f>
        <v>Mustard</v>
      </c>
      <c r="U874">
        <f>VLOOKUP(C874,'products '!$A$2:$H$3072,8,0)</f>
        <v>5</v>
      </c>
    </row>
    <row r="875" spans="1:21" x14ac:dyDescent="0.3">
      <c r="A875" t="s">
        <v>4292</v>
      </c>
      <c r="B875" t="s">
        <v>3343</v>
      </c>
      <c r="C875" t="s">
        <v>2951</v>
      </c>
      <c r="D875" s="1">
        <f t="shared" ca="1" si="13"/>
        <v>44672</v>
      </c>
      <c r="E875" s="1" t="str">
        <f ca="1">TEXT(Table1[[#This Row],[Date]],"mmm")</f>
        <v>Apr</v>
      </c>
      <c r="F875" s="1" t="str">
        <f ca="1">TEXT(Table1[[#This Row],[Date]],"yyyy")</f>
        <v>2022</v>
      </c>
      <c r="G875" s="2">
        <v>654</v>
      </c>
      <c r="H875" s="2">
        <v>0.46</v>
      </c>
      <c r="I875" s="2" t="str" cm="1">
        <f t="array" ref="I875">_xlfn.IFS(Table1[[#This Row],[Discount]]&lt;=0.2,"Low",Table1[[#This Row],[Discount]]&lt;=0.4,"Medium",Table1[[#This Row],[Discount]]&gt;0.4,"High")</f>
        <v>High</v>
      </c>
      <c r="J875" s="2">
        <f>Table1[[#This Row],[Original Price]]*(1-Table1[[#This Row],[Discount]])</f>
        <v>353.16</v>
      </c>
      <c r="K875">
        <f>VLOOKUP(B875,customers!$A$2:$D$101,2,0)</f>
        <v>22</v>
      </c>
      <c r="L875" t="str" cm="1">
        <f t="array" ref="L875">_xlfn.IFS(Table1[[#This Row],[Age]]&lt;=12,"Kids",Table1[[#This Row],[Age]]&lt;=19,"Teenage",Table1[[#This Row],[Age]]&lt;=29,"Young Adult",Table1[[#This Row],[Age]]&lt;=45,"Adult",Table1[[#This Row],[Age]]&gt;=46,"Senior")</f>
        <v>Young Adult</v>
      </c>
      <c r="M875" t="str">
        <f>VLOOKUP(B875,customers!A$2:D$101,3,0)</f>
        <v>Indore</v>
      </c>
      <c r="N875" t="str">
        <f>VLOOKUP(B875,customers!$A$2:$D$101,4,0)</f>
        <v>Madhya Pradesh</v>
      </c>
      <c r="O875" t="str">
        <f>VLOOKUP(C875,'products '!$A$2:$H$3072,2,0)</f>
        <v>Men</v>
      </c>
      <c r="P875" t="str">
        <f>VLOOKUP(C875,'products '!$A$2:$H$3072,3,0)</f>
        <v>Bottomwear</v>
      </c>
      <c r="Q875" t="str">
        <f>VLOOKUP(C875,'products '!$A$2:$H$3072,4,0)</f>
        <v>Shorts</v>
      </c>
      <c r="R875" t="str">
        <f>VLOOKUP(C875,'products '!$A$2:$H$3072,5,0)</f>
        <v>Nike</v>
      </c>
      <c r="S875">
        <f>VLOOKUP(C875,'products '!$A$2:$H$3072,6,0)</f>
        <v>32</v>
      </c>
      <c r="T875" t="str">
        <f>VLOOKUP(C875,'products '!$A$2:$H$3072,7,0)</f>
        <v>Mustard</v>
      </c>
      <c r="U875">
        <f>VLOOKUP(C875,'products '!$A$2:$H$3072,8,0)</f>
        <v>4</v>
      </c>
    </row>
    <row r="876" spans="1:21" x14ac:dyDescent="0.3">
      <c r="A876" t="s">
        <v>4293</v>
      </c>
      <c r="B876" t="s">
        <v>3344</v>
      </c>
      <c r="C876" t="s">
        <v>2952</v>
      </c>
      <c r="D876" s="1">
        <f t="shared" ca="1" si="13"/>
        <v>44742</v>
      </c>
      <c r="E876" s="1" t="str">
        <f ca="1">TEXT(Table1[[#This Row],[Date]],"mmm")</f>
        <v>Jun</v>
      </c>
      <c r="F876" s="1" t="str">
        <f ca="1">TEXT(Table1[[#This Row],[Date]],"yyyy")</f>
        <v>2022</v>
      </c>
      <c r="G876" s="2">
        <v>854</v>
      </c>
      <c r="H876" s="2">
        <v>0.3</v>
      </c>
      <c r="I876" s="2" t="str" cm="1">
        <f t="array" ref="I876">_xlfn.IFS(Table1[[#This Row],[Discount]]&lt;=0.2,"Low",Table1[[#This Row],[Discount]]&lt;=0.4,"Medium",Table1[[#This Row],[Discount]]&gt;0.4,"High")</f>
        <v>Medium</v>
      </c>
      <c r="J876" s="2">
        <f>Table1[[#This Row],[Original Price]]*(1-Table1[[#This Row],[Discount]])</f>
        <v>597.79999999999995</v>
      </c>
      <c r="K876">
        <f>VLOOKUP(B876,customers!$A$2:$D$101,2,0)</f>
        <v>16</v>
      </c>
      <c r="L876" t="str" cm="1">
        <f t="array" ref="L876">_xlfn.IFS(Table1[[#This Row],[Age]]&lt;=12,"Kids",Table1[[#This Row],[Age]]&lt;=19,"Teenage",Table1[[#This Row],[Age]]&lt;=29,"Young Adult",Table1[[#This Row],[Age]]&lt;=45,"Adult",Table1[[#This Row],[Age]]&gt;=46,"Senior")</f>
        <v>Teenage</v>
      </c>
      <c r="M876" t="str">
        <f>VLOOKUP(B876,customers!A$2:D$101,3,0)</f>
        <v>Kanpur</v>
      </c>
      <c r="N876" t="str">
        <f>VLOOKUP(B876,customers!$A$2:$D$101,4,0)</f>
        <v>Uttar Pradesh</v>
      </c>
      <c r="O876" t="str">
        <f>VLOOKUP(C876,'products '!$A$2:$H$3072,2,0)</f>
        <v>Men</v>
      </c>
      <c r="P876" t="str">
        <f>VLOOKUP(C876,'products '!$A$2:$H$3072,3,0)</f>
        <v>Bottomwear</v>
      </c>
      <c r="Q876" t="str">
        <f>VLOOKUP(C876,'products '!$A$2:$H$3072,4,0)</f>
        <v>Shorts</v>
      </c>
      <c r="R876" t="str">
        <f>VLOOKUP(C876,'products '!$A$2:$H$3072,5,0)</f>
        <v>Nike</v>
      </c>
      <c r="S876">
        <f>VLOOKUP(C876,'products '!$A$2:$H$3072,6,0)</f>
        <v>32</v>
      </c>
      <c r="T876" t="str">
        <f>VLOOKUP(C876,'products '!$A$2:$H$3072,7,0)</f>
        <v>Teal</v>
      </c>
      <c r="U876">
        <f>VLOOKUP(C876,'products '!$A$2:$H$3072,8,0)</f>
        <v>2</v>
      </c>
    </row>
    <row r="877" spans="1:21" x14ac:dyDescent="0.3">
      <c r="A877" t="s">
        <v>4294</v>
      </c>
      <c r="B877" t="s">
        <v>3345</v>
      </c>
      <c r="C877" t="s">
        <v>2953</v>
      </c>
      <c r="D877" s="1">
        <f t="shared" ca="1" si="13"/>
        <v>44899</v>
      </c>
      <c r="E877" s="1" t="str">
        <f ca="1">TEXT(Table1[[#This Row],[Date]],"mmm")</f>
        <v>Dec</v>
      </c>
      <c r="F877" s="1" t="str">
        <f ca="1">TEXT(Table1[[#This Row],[Date]],"yyyy")</f>
        <v>2022</v>
      </c>
      <c r="G877" s="2">
        <v>475</v>
      </c>
      <c r="H877" s="2">
        <v>0.3</v>
      </c>
      <c r="I877" s="2" t="str" cm="1">
        <f t="array" ref="I877">_xlfn.IFS(Table1[[#This Row],[Discount]]&lt;=0.2,"Low",Table1[[#This Row],[Discount]]&lt;=0.4,"Medium",Table1[[#This Row],[Discount]]&gt;0.4,"High")</f>
        <v>Medium</v>
      </c>
      <c r="J877" s="2">
        <f>Table1[[#This Row],[Original Price]]*(1-Table1[[#This Row],[Discount]])</f>
        <v>332.5</v>
      </c>
      <c r="K877">
        <f>VLOOKUP(B877,customers!$A$2:$D$101,2,0)</f>
        <v>17</v>
      </c>
      <c r="L877" t="str" cm="1">
        <f t="array" ref="L877">_xlfn.IFS(Table1[[#This Row],[Age]]&lt;=12,"Kids",Table1[[#This Row],[Age]]&lt;=19,"Teenage",Table1[[#This Row],[Age]]&lt;=29,"Young Adult",Table1[[#This Row],[Age]]&lt;=45,"Adult",Table1[[#This Row],[Age]]&gt;=46,"Senior")</f>
        <v>Teenage</v>
      </c>
      <c r="M877" t="str">
        <f>VLOOKUP(B877,customers!A$2:D$101,3,0)</f>
        <v>Kanpur</v>
      </c>
      <c r="N877" t="str">
        <f>VLOOKUP(B877,customers!$A$2:$D$101,4,0)</f>
        <v>Uttar Pradesh</v>
      </c>
      <c r="O877" t="str">
        <f>VLOOKUP(C877,'products '!$A$2:$H$3072,2,0)</f>
        <v>Men</v>
      </c>
      <c r="P877" t="str">
        <f>VLOOKUP(C877,'products '!$A$2:$H$3072,3,0)</f>
        <v>Bottomwear</v>
      </c>
      <c r="Q877" t="str">
        <f>VLOOKUP(C877,'products '!$A$2:$H$3072,4,0)</f>
        <v>Shorts</v>
      </c>
      <c r="R877" t="str">
        <f>VLOOKUP(C877,'products '!$A$2:$H$3072,5,0)</f>
        <v>Nike</v>
      </c>
      <c r="S877">
        <f>VLOOKUP(C877,'products '!$A$2:$H$3072,6,0)</f>
        <v>32</v>
      </c>
      <c r="T877" t="str">
        <f>VLOOKUP(C877,'products '!$A$2:$H$3072,7,0)</f>
        <v>Teal</v>
      </c>
      <c r="U877">
        <f>VLOOKUP(C877,'products '!$A$2:$H$3072,8,0)</f>
        <v>3</v>
      </c>
    </row>
    <row r="878" spans="1:21" x14ac:dyDescent="0.3">
      <c r="A878" t="s">
        <v>4295</v>
      </c>
      <c r="B878" t="s">
        <v>3346</v>
      </c>
      <c r="C878" t="s">
        <v>2954</v>
      </c>
      <c r="D878" s="1">
        <f t="shared" ca="1" si="13"/>
        <v>44902</v>
      </c>
      <c r="E878" s="1" t="str">
        <f ca="1">TEXT(Table1[[#This Row],[Date]],"mmm")</f>
        <v>Dec</v>
      </c>
      <c r="F878" s="1" t="str">
        <f ca="1">TEXT(Table1[[#This Row],[Date]],"yyyy")</f>
        <v>2022</v>
      </c>
      <c r="G878" s="2">
        <v>349</v>
      </c>
      <c r="H878" s="2">
        <v>0.3</v>
      </c>
      <c r="I878" s="2" t="str" cm="1">
        <f t="array" ref="I878">_xlfn.IFS(Table1[[#This Row],[Discount]]&lt;=0.2,"Low",Table1[[#This Row],[Discount]]&lt;=0.4,"Medium",Table1[[#This Row],[Discount]]&gt;0.4,"High")</f>
        <v>Medium</v>
      </c>
      <c r="J878" s="2">
        <f>Table1[[#This Row],[Original Price]]*(1-Table1[[#This Row],[Discount]])</f>
        <v>244.29999999999998</v>
      </c>
      <c r="K878">
        <f>VLOOKUP(B878,customers!$A$2:$D$101,2,0)</f>
        <v>18</v>
      </c>
      <c r="L878" t="str" cm="1">
        <f t="array" ref="L878">_xlfn.IFS(Table1[[#This Row],[Age]]&lt;=12,"Kids",Table1[[#This Row],[Age]]&lt;=19,"Teenage",Table1[[#This Row],[Age]]&lt;=29,"Young Adult",Table1[[#This Row],[Age]]&lt;=45,"Adult",Table1[[#This Row],[Age]]&gt;=46,"Senior")</f>
        <v>Teenage</v>
      </c>
      <c r="M878" t="str">
        <f>VLOOKUP(B878,customers!A$2:D$101,3,0)</f>
        <v>Kanpur</v>
      </c>
      <c r="N878" t="str">
        <f>VLOOKUP(B878,customers!$A$2:$D$101,4,0)</f>
        <v>Uttar Pradesh</v>
      </c>
      <c r="O878" t="str">
        <f>VLOOKUP(C878,'products '!$A$2:$H$3072,2,0)</f>
        <v>Men</v>
      </c>
      <c r="P878" t="str">
        <f>VLOOKUP(C878,'products '!$A$2:$H$3072,3,0)</f>
        <v>Bottomwear</v>
      </c>
      <c r="Q878" t="str">
        <f>VLOOKUP(C878,'products '!$A$2:$H$3072,4,0)</f>
        <v>Shorts</v>
      </c>
      <c r="R878" t="str">
        <f>VLOOKUP(C878,'products '!$A$2:$H$3072,5,0)</f>
        <v>Nike</v>
      </c>
      <c r="S878">
        <f>VLOOKUP(C878,'products '!$A$2:$H$3072,6,0)</f>
        <v>32</v>
      </c>
      <c r="T878" t="str">
        <f>VLOOKUP(C878,'products '!$A$2:$H$3072,7,0)</f>
        <v>Teal</v>
      </c>
      <c r="U878">
        <f>VLOOKUP(C878,'products '!$A$2:$H$3072,8,0)</f>
        <v>4</v>
      </c>
    </row>
    <row r="879" spans="1:21" x14ac:dyDescent="0.3">
      <c r="A879" t="s">
        <v>4296</v>
      </c>
      <c r="B879" t="s">
        <v>3347</v>
      </c>
      <c r="C879" t="s">
        <v>2955</v>
      </c>
      <c r="D879" s="1">
        <f t="shared" ca="1" si="13"/>
        <v>44739</v>
      </c>
      <c r="E879" s="1" t="str">
        <f ca="1">TEXT(Table1[[#This Row],[Date]],"mmm")</f>
        <v>Jun</v>
      </c>
      <c r="F879" s="1" t="str">
        <f ca="1">TEXT(Table1[[#This Row],[Date]],"yyyy")</f>
        <v>2022</v>
      </c>
      <c r="G879" s="2">
        <v>350</v>
      </c>
      <c r="H879" s="2">
        <v>0.3</v>
      </c>
      <c r="I879" s="2" t="str" cm="1">
        <f t="array" ref="I879">_xlfn.IFS(Table1[[#This Row],[Discount]]&lt;=0.2,"Low",Table1[[#This Row],[Discount]]&lt;=0.4,"Medium",Table1[[#This Row],[Discount]]&gt;0.4,"High")</f>
        <v>Medium</v>
      </c>
      <c r="J879" s="2">
        <f>Table1[[#This Row],[Original Price]]*(1-Table1[[#This Row],[Discount]])</f>
        <v>244.99999999999997</v>
      </c>
      <c r="K879">
        <f>VLOOKUP(B879,customers!$A$2:$D$101,2,0)</f>
        <v>19</v>
      </c>
      <c r="L879" t="str" cm="1">
        <f t="array" ref="L879">_xlfn.IFS(Table1[[#This Row],[Age]]&lt;=12,"Kids",Table1[[#This Row],[Age]]&lt;=19,"Teenage",Table1[[#This Row],[Age]]&lt;=29,"Young Adult",Table1[[#This Row],[Age]]&lt;=45,"Adult",Table1[[#This Row],[Age]]&gt;=46,"Senior")</f>
        <v>Teenage</v>
      </c>
      <c r="M879" t="str">
        <f>VLOOKUP(B879,customers!A$2:D$101,3,0)</f>
        <v>Kanpur</v>
      </c>
      <c r="N879" t="str">
        <f>VLOOKUP(B879,customers!$A$2:$D$101,4,0)</f>
        <v>Uttar Pradesh</v>
      </c>
      <c r="O879" t="str">
        <f>VLOOKUP(C879,'products '!$A$2:$H$3072,2,0)</f>
        <v>Men</v>
      </c>
      <c r="P879" t="str">
        <f>VLOOKUP(C879,'products '!$A$2:$H$3072,3,0)</f>
        <v>Bottomwear</v>
      </c>
      <c r="Q879" t="str">
        <f>VLOOKUP(C879,'products '!$A$2:$H$3072,4,0)</f>
        <v>Shorts</v>
      </c>
      <c r="R879" t="str">
        <f>VLOOKUP(C879,'products '!$A$2:$H$3072,5,0)</f>
        <v>Nike</v>
      </c>
      <c r="S879">
        <f>VLOOKUP(C879,'products '!$A$2:$H$3072,6,0)</f>
        <v>32</v>
      </c>
      <c r="T879" t="str">
        <f>VLOOKUP(C879,'products '!$A$2:$H$3072,7,0)</f>
        <v>Teal</v>
      </c>
      <c r="U879">
        <f>VLOOKUP(C879,'products '!$A$2:$H$3072,8,0)</f>
        <v>5</v>
      </c>
    </row>
    <row r="880" spans="1:21" x14ac:dyDescent="0.3">
      <c r="A880" t="s">
        <v>4297</v>
      </c>
      <c r="B880" t="s">
        <v>3348</v>
      </c>
      <c r="C880" t="s">
        <v>2956</v>
      </c>
      <c r="D880" s="1">
        <f t="shared" ca="1" si="13"/>
        <v>44750</v>
      </c>
      <c r="E880" s="1" t="str">
        <f ca="1">TEXT(Table1[[#This Row],[Date]],"mmm")</f>
        <v>Jul</v>
      </c>
      <c r="F880" s="1" t="str">
        <f ca="1">TEXT(Table1[[#This Row],[Date]],"yyyy")</f>
        <v>2022</v>
      </c>
      <c r="G880" s="2">
        <v>351</v>
      </c>
      <c r="H880" s="2">
        <v>0.3</v>
      </c>
      <c r="I880" s="2" t="str" cm="1">
        <f t="array" ref="I880">_xlfn.IFS(Table1[[#This Row],[Discount]]&lt;=0.2,"Low",Table1[[#This Row],[Discount]]&lt;=0.4,"Medium",Table1[[#This Row],[Discount]]&gt;0.4,"High")</f>
        <v>Medium</v>
      </c>
      <c r="J880" s="2">
        <f>Table1[[#This Row],[Original Price]]*(1-Table1[[#This Row],[Discount]])</f>
        <v>245.7</v>
      </c>
      <c r="K880">
        <f>VLOOKUP(B880,customers!$A$2:$D$101,2,0)</f>
        <v>20</v>
      </c>
      <c r="L880" t="str" cm="1">
        <f t="array" ref="L880">_xlfn.IFS(Table1[[#This Row],[Age]]&lt;=12,"Kids",Table1[[#This Row],[Age]]&lt;=19,"Teenage",Table1[[#This Row],[Age]]&lt;=29,"Young Adult",Table1[[#This Row],[Age]]&lt;=45,"Adult",Table1[[#This Row],[Age]]&gt;=46,"Senior")</f>
        <v>Young Adult</v>
      </c>
      <c r="M880" t="str">
        <f>VLOOKUP(B880,customers!A$2:D$101,3,0)</f>
        <v>Aligarh</v>
      </c>
      <c r="N880" t="str">
        <f>VLOOKUP(B880,customers!$A$2:$D$101,4,0)</f>
        <v>Uttar Pradesh</v>
      </c>
      <c r="O880" t="str">
        <f>VLOOKUP(C880,'products '!$A$2:$H$3072,2,0)</f>
        <v>Men</v>
      </c>
      <c r="P880" t="str">
        <f>VLOOKUP(C880,'products '!$A$2:$H$3072,3,0)</f>
        <v>Bottomwear</v>
      </c>
      <c r="Q880" t="str">
        <f>VLOOKUP(C880,'products '!$A$2:$H$3072,4,0)</f>
        <v>Shorts</v>
      </c>
      <c r="R880" t="str">
        <f>VLOOKUP(C880,'products '!$A$2:$H$3072,5,0)</f>
        <v>Nike</v>
      </c>
      <c r="S880">
        <f>VLOOKUP(C880,'products '!$A$2:$H$3072,6,0)</f>
        <v>32</v>
      </c>
      <c r="T880" t="str">
        <f>VLOOKUP(C880,'products '!$A$2:$H$3072,7,0)</f>
        <v>Blue</v>
      </c>
      <c r="U880">
        <f>VLOOKUP(C880,'products '!$A$2:$H$3072,8,0)</f>
        <v>4</v>
      </c>
    </row>
    <row r="881" spans="1:21" x14ac:dyDescent="0.3">
      <c r="A881" t="s">
        <v>4298</v>
      </c>
      <c r="B881" t="s">
        <v>3349</v>
      </c>
      <c r="C881" t="s">
        <v>2957</v>
      </c>
      <c r="D881" s="1">
        <f t="shared" ca="1" si="13"/>
        <v>44855</v>
      </c>
      <c r="E881" s="1" t="str">
        <f ca="1">TEXT(Table1[[#This Row],[Date]],"mmm")</f>
        <v>Oct</v>
      </c>
      <c r="F881" s="1" t="str">
        <f ca="1">TEXT(Table1[[#This Row],[Date]],"yyyy")</f>
        <v>2022</v>
      </c>
      <c r="G881" s="2">
        <v>352</v>
      </c>
      <c r="H881" s="2">
        <v>0.35</v>
      </c>
      <c r="I881" s="2" t="str" cm="1">
        <f t="array" ref="I881">_xlfn.IFS(Table1[[#This Row],[Discount]]&lt;=0.2,"Low",Table1[[#This Row],[Discount]]&lt;=0.4,"Medium",Table1[[#This Row],[Discount]]&gt;0.4,"High")</f>
        <v>Medium</v>
      </c>
      <c r="J881" s="2">
        <f>Table1[[#This Row],[Original Price]]*(1-Table1[[#This Row],[Discount]])</f>
        <v>228.8</v>
      </c>
      <c r="K881">
        <f>VLOOKUP(B881,customers!$A$2:$D$101,2,0)</f>
        <v>21</v>
      </c>
      <c r="L881" t="str" cm="1">
        <f t="array" ref="L881">_xlfn.IFS(Table1[[#This Row],[Age]]&lt;=12,"Kids",Table1[[#This Row],[Age]]&lt;=19,"Teenage",Table1[[#This Row],[Age]]&lt;=29,"Young Adult",Table1[[#This Row],[Age]]&lt;=45,"Adult",Table1[[#This Row],[Age]]&gt;=46,"Senior")</f>
        <v>Young Adult</v>
      </c>
      <c r="M881" t="str">
        <f>VLOOKUP(B881,customers!A$2:D$101,3,0)</f>
        <v>Aligarh</v>
      </c>
      <c r="N881" t="str">
        <f>VLOOKUP(B881,customers!$A$2:$D$101,4,0)</f>
        <v>Uttar Pradesh</v>
      </c>
      <c r="O881" t="str">
        <f>VLOOKUP(C881,'products '!$A$2:$H$3072,2,0)</f>
        <v>Men</v>
      </c>
      <c r="P881" t="str">
        <f>VLOOKUP(C881,'products '!$A$2:$H$3072,3,0)</f>
        <v>Bottomwear</v>
      </c>
      <c r="Q881" t="str">
        <f>VLOOKUP(C881,'products '!$A$2:$H$3072,4,0)</f>
        <v>Shorts</v>
      </c>
      <c r="R881" t="str">
        <f>VLOOKUP(C881,'products '!$A$2:$H$3072,5,0)</f>
        <v>Nike</v>
      </c>
      <c r="S881">
        <f>VLOOKUP(C881,'products '!$A$2:$H$3072,6,0)</f>
        <v>32</v>
      </c>
      <c r="T881" t="str">
        <f>VLOOKUP(C881,'products '!$A$2:$H$3072,7,0)</f>
        <v>Blue</v>
      </c>
      <c r="U881">
        <f>VLOOKUP(C881,'products '!$A$2:$H$3072,8,0)</f>
        <v>4</v>
      </c>
    </row>
    <row r="882" spans="1:21" x14ac:dyDescent="0.3">
      <c r="A882" t="s">
        <v>4299</v>
      </c>
      <c r="B882" t="s">
        <v>3350</v>
      </c>
      <c r="C882" t="s">
        <v>2958</v>
      </c>
      <c r="D882" s="1">
        <f t="shared" ca="1" si="13"/>
        <v>44585</v>
      </c>
      <c r="E882" s="1" t="str">
        <f ca="1">TEXT(Table1[[#This Row],[Date]],"mmm")</f>
        <v>Jan</v>
      </c>
      <c r="F882" s="1" t="str">
        <f ca="1">TEXT(Table1[[#This Row],[Date]],"yyyy")</f>
        <v>2022</v>
      </c>
      <c r="G882" s="2">
        <v>353</v>
      </c>
      <c r="H882" s="2">
        <v>0.35</v>
      </c>
      <c r="I882" s="2" t="str" cm="1">
        <f t="array" ref="I882">_xlfn.IFS(Table1[[#This Row],[Discount]]&lt;=0.2,"Low",Table1[[#This Row],[Discount]]&lt;=0.4,"Medium",Table1[[#This Row],[Discount]]&gt;0.4,"High")</f>
        <v>Medium</v>
      </c>
      <c r="J882" s="2">
        <f>Table1[[#This Row],[Original Price]]*(1-Table1[[#This Row],[Discount]])</f>
        <v>229.45000000000002</v>
      </c>
      <c r="K882">
        <f>VLOOKUP(B882,customers!$A$2:$D$101,2,0)</f>
        <v>22</v>
      </c>
      <c r="L882" t="str" cm="1">
        <f t="array" ref="L882">_xlfn.IFS(Table1[[#This Row],[Age]]&lt;=12,"Kids",Table1[[#This Row],[Age]]&lt;=19,"Teenage",Table1[[#This Row],[Age]]&lt;=29,"Young Adult",Table1[[#This Row],[Age]]&lt;=45,"Adult",Table1[[#This Row],[Age]]&gt;=46,"Senior")</f>
        <v>Young Adult</v>
      </c>
      <c r="M882" t="str">
        <f>VLOOKUP(B882,customers!A$2:D$101,3,0)</f>
        <v>Aligarh</v>
      </c>
      <c r="N882" t="str">
        <f>VLOOKUP(B882,customers!$A$2:$D$101,4,0)</f>
        <v>Uttar Pradesh</v>
      </c>
      <c r="O882" t="str">
        <f>VLOOKUP(C882,'products '!$A$2:$H$3072,2,0)</f>
        <v>Men</v>
      </c>
      <c r="P882" t="str">
        <f>VLOOKUP(C882,'products '!$A$2:$H$3072,3,0)</f>
        <v>Bottomwear</v>
      </c>
      <c r="Q882" t="str">
        <f>VLOOKUP(C882,'products '!$A$2:$H$3072,4,0)</f>
        <v>Shorts</v>
      </c>
      <c r="R882" t="str">
        <f>VLOOKUP(C882,'products '!$A$2:$H$3072,5,0)</f>
        <v>Nike</v>
      </c>
      <c r="S882">
        <f>VLOOKUP(C882,'products '!$A$2:$H$3072,6,0)</f>
        <v>32</v>
      </c>
      <c r="T882" t="str">
        <f>VLOOKUP(C882,'products '!$A$2:$H$3072,7,0)</f>
        <v>Blue</v>
      </c>
      <c r="U882">
        <f>VLOOKUP(C882,'products '!$A$2:$H$3072,8,0)</f>
        <v>4</v>
      </c>
    </row>
    <row r="883" spans="1:21" x14ac:dyDescent="0.3">
      <c r="A883" t="s">
        <v>4300</v>
      </c>
      <c r="B883" t="s">
        <v>3351</v>
      </c>
      <c r="C883" t="s">
        <v>2959</v>
      </c>
      <c r="D883" s="1">
        <f t="shared" ca="1" si="13"/>
        <v>44690</v>
      </c>
      <c r="E883" s="1" t="str">
        <f ca="1">TEXT(Table1[[#This Row],[Date]],"mmm")</f>
        <v>May</v>
      </c>
      <c r="F883" s="1" t="str">
        <f ca="1">TEXT(Table1[[#This Row],[Date]],"yyyy")</f>
        <v>2022</v>
      </c>
      <c r="G883" s="2">
        <v>354</v>
      </c>
      <c r="H883" s="2">
        <v>0.35</v>
      </c>
      <c r="I883" s="2" t="str" cm="1">
        <f t="array" ref="I883">_xlfn.IFS(Table1[[#This Row],[Discount]]&lt;=0.2,"Low",Table1[[#This Row],[Discount]]&lt;=0.4,"Medium",Table1[[#This Row],[Discount]]&gt;0.4,"High")</f>
        <v>Medium</v>
      </c>
      <c r="J883" s="2">
        <f>Table1[[#This Row],[Original Price]]*(1-Table1[[#This Row],[Discount]])</f>
        <v>230.1</v>
      </c>
      <c r="K883">
        <f>VLOOKUP(B883,customers!$A$2:$D$101,2,0)</f>
        <v>23</v>
      </c>
      <c r="L883" t="str" cm="1">
        <f t="array" ref="L883">_xlfn.IFS(Table1[[#This Row],[Age]]&lt;=12,"Kids",Table1[[#This Row],[Age]]&lt;=19,"Teenage",Table1[[#This Row],[Age]]&lt;=29,"Young Adult",Table1[[#This Row],[Age]]&lt;=45,"Adult",Table1[[#This Row],[Age]]&gt;=46,"Senior")</f>
        <v>Young Adult</v>
      </c>
      <c r="M883" t="str">
        <f>VLOOKUP(B883,customers!A$2:D$101,3,0)</f>
        <v>Aligarh</v>
      </c>
      <c r="N883" t="str">
        <f>VLOOKUP(B883,customers!$A$2:$D$101,4,0)</f>
        <v>Uttar Pradesh</v>
      </c>
      <c r="O883" t="str">
        <f>VLOOKUP(C883,'products '!$A$2:$H$3072,2,0)</f>
        <v>Men</v>
      </c>
      <c r="P883" t="str">
        <f>VLOOKUP(C883,'products '!$A$2:$H$3072,3,0)</f>
        <v>Bottomwear</v>
      </c>
      <c r="Q883" t="str">
        <f>VLOOKUP(C883,'products '!$A$2:$H$3072,4,0)</f>
        <v>Shorts</v>
      </c>
      <c r="R883" t="str">
        <f>VLOOKUP(C883,'products '!$A$2:$H$3072,5,0)</f>
        <v>Nike</v>
      </c>
      <c r="S883">
        <f>VLOOKUP(C883,'products '!$A$2:$H$3072,6,0)</f>
        <v>32</v>
      </c>
      <c r="T883" t="str">
        <f>VLOOKUP(C883,'products '!$A$2:$H$3072,7,0)</f>
        <v>Blue</v>
      </c>
      <c r="U883">
        <f>VLOOKUP(C883,'products '!$A$2:$H$3072,8,0)</f>
        <v>3</v>
      </c>
    </row>
    <row r="884" spans="1:21" x14ac:dyDescent="0.3">
      <c r="A884" t="s">
        <v>4301</v>
      </c>
      <c r="B884" t="s">
        <v>3352</v>
      </c>
      <c r="C884" t="s">
        <v>2960</v>
      </c>
      <c r="D884" s="1">
        <f t="shared" ca="1" si="13"/>
        <v>44335</v>
      </c>
      <c r="E884" s="1" t="str">
        <f ca="1">TEXT(Table1[[#This Row],[Date]],"mmm")</f>
        <v>May</v>
      </c>
      <c r="F884" s="1" t="str">
        <f ca="1">TEXT(Table1[[#This Row],[Date]],"yyyy")</f>
        <v>2021</v>
      </c>
      <c r="G884" s="2">
        <v>355</v>
      </c>
      <c r="H884" s="2">
        <v>0.35</v>
      </c>
      <c r="I884" s="2" t="str" cm="1">
        <f t="array" ref="I884">_xlfn.IFS(Table1[[#This Row],[Discount]]&lt;=0.2,"Low",Table1[[#This Row],[Discount]]&lt;=0.4,"Medium",Table1[[#This Row],[Discount]]&gt;0.4,"High")</f>
        <v>Medium</v>
      </c>
      <c r="J884" s="2">
        <f>Table1[[#This Row],[Original Price]]*(1-Table1[[#This Row],[Discount]])</f>
        <v>230.75</v>
      </c>
      <c r="K884">
        <f>VLOOKUP(B884,customers!$A$2:$D$101,2,0)</f>
        <v>18</v>
      </c>
      <c r="L884" t="str" cm="1">
        <f t="array" ref="L884">_xlfn.IFS(Table1[[#This Row],[Age]]&lt;=12,"Kids",Table1[[#This Row],[Age]]&lt;=19,"Teenage",Table1[[#This Row],[Age]]&lt;=29,"Young Adult",Table1[[#This Row],[Age]]&lt;=45,"Adult",Table1[[#This Row],[Age]]&gt;=46,"Senior")</f>
        <v>Teenage</v>
      </c>
      <c r="M884" t="str">
        <f>VLOOKUP(B884,customers!A$2:D$101,3,0)</f>
        <v>Prayagraj</v>
      </c>
      <c r="N884" t="str">
        <f>VLOOKUP(B884,customers!$A$2:$D$101,4,0)</f>
        <v>Uttar Pradesh</v>
      </c>
      <c r="O884" t="str">
        <f>VLOOKUP(C884,'products '!$A$2:$H$3072,2,0)</f>
        <v>Men</v>
      </c>
      <c r="P884" t="str">
        <f>VLOOKUP(C884,'products '!$A$2:$H$3072,3,0)</f>
        <v>Bottomwear</v>
      </c>
      <c r="Q884" t="str">
        <f>VLOOKUP(C884,'products '!$A$2:$H$3072,4,0)</f>
        <v>Shorts</v>
      </c>
      <c r="R884" t="str">
        <f>VLOOKUP(C884,'products '!$A$2:$H$3072,5,0)</f>
        <v>Nike</v>
      </c>
      <c r="S884">
        <f>VLOOKUP(C884,'products '!$A$2:$H$3072,6,0)</f>
        <v>32</v>
      </c>
      <c r="T884" t="str">
        <f>VLOOKUP(C884,'products '!$A$2:$H$3072,7,0)</f>
        <v>Black</v>
      </c>
      <c r="U884">
        <f>VLOOKUP(C884,'products '!$A$2:$H$3072,8,0)</f>
        <v>2</v>
      </c>
    </row>
    <row r="885" spans="1:21" x14ac:dyDescent="0.3">
      <c r="A885" t="s">
        <v>4302</v>
      </c>
      <c r="B885" t="s">
        <v>3353</v>
      </c>
      <c r="C885" t="s">
        <v>2961</v>
      </c>
      <c r="D885" s="1">
        <f t="shared" ca="1" si="13"/>
        <v>44626</v>
      </c>
      <c r="E885" s="1" t="str">
        <f ca="1">TEXT(Table1[[#This Row],[Date]],"mmm")</f>
        <v>Mar</v>
      </c>
      <c r="F885" s="1" t="str">
        <f ca="1">TEXT(Table1[[#This Row],[Date]],"yyyy")</f>
        <v>2022</v>
      </c>
      <c r="G885" s="2">
        <v>356</v>
      </c>
      <c r="H885" s="2">
        <v>0.35</v>
      </c>
      <c r="I885" s="2" t="str" cm="1">
        <f t="array" ref="I885">_xlfn.IFS(Table1[[#This Row],[Discount]]&lt;=0.2,"Low",Table1[[#This Row],[Discount]]&lt;=0.4,"Medium",Table1[[#This Row],[Discount]]&gt;0.4,"High")</f>
        <v>Medium</v>
      </c>
      <c r="J885" s="2">
        <f>Table1[[#This Row],[Original Price]]*(1-Table1[[#This Row],[Discount]])</f>
        <v>231.4</v>
      </c>
      <c r="K885">
        <f>VLOOKUP(B885,customers!$A$2:$D$101,2,0)</f>
        <v>18</v>
      </c>
      <c r="L885" t="str" cm="1">
        <f t="array" ref="L885">_xlfn.IFS(Table1[[#This Row],[Age]]&lt;=12,"Kids",Table1[[#This Row],[Age]]&lt;=19,"Teenage",Table1[[#This Row],[Age]]&lt;=29,"Young Adult",Table1[[#This Row],[Age]]&lt;=45,"Adult",Table1[[#This Row],[Age]]&gt;=46,"Senior")</f>
        <v>Teenage</v>
      </c>
      <c r="M885" t="str">
        <f>VLOOKUP(B885,customers!A$2:D$101,3,0)</f>
        <v>Prayagraj</v>
      </c>
      <c r="N885" t="str">
        <f>VLOOKUP(B885,customers!$A$2:$D$101,4,0)</f>
        <v>Uttar Pradesh</v>
      </c>
      <c r="O885" t="str">
        <f>VLOOKUP(C885,'products '!$A$2:$H$3072,2,0)</f>
        <v>Men</v>
      </c>
      <c r="P885" t="str">
        <f>VLOOKUP(C885,'products '!$A$2:$H$3072,3,0)</f>
        <v>Bottomwear</v>
      </c>
      <c r="Q885" t="str">
        <f>VLOOKUP(C885,'products '!$A$2:$H$3072,4,0)</f>
        <v>Shorts</v>
      </c>
      <c r="R885" t="str">
        <f>VLOOKUP(C885,'products '!$A$2:$H$3072,5,0)</f>
        <v>Nike</v>
      </c>
      <c r="S885">
        <f>VLOOKUP(C885,'products '!$A$2:$H$3072,6,0)</f>
        <v>32</v>
      </c>
      <c r="T885" t="str">
        <f>VLOOKUP(C885,'products '!$A$2:$H$3072,7,0)</f>
        <v>Blue</v>
      </c>
      <c r="U885">
        <f>VLOOKUP(C885,'products '!$A$2:$H$3072,8,0)</f>
        <v>5</v>
      </c>
    </row>
    <row r="886" spans="1:21" x14ac:dyDescent="0.3">
      <c r="A886" t="s">
        <v>4303</v>
      </c>
      <c r="B886" t="s">
        <v>3354</v>
      </c>
      <c r="C886" t="s">
        <v>2962</v>
      </c>
      <c r="D886" s="1">
        <f t="shared" ca="1" si="13"/>
        <v>44647</v>
      </c>
      <c r="E886" s="1" t="str">
        <f ca="1">TEXT(Table1[[#This Row],[Date]],"mmm")</f>
        <v>Mar</v>
      </c>
      <c r="F886" s="1" t="str">
        <f ca="1">TEXT(Table1[[#This Row],[Date]],"yyyy")</f>
        <v>2022</v>
      </c>
      <c r="G886" s="2">
        <v>999</v>
      </c>
      <c r="H886" s="2">
        <v>0.35</v>
      </c>
      <c r="I886" s="2" t="str" cm="1">
        <f t="array" ref="I886">_xlfn.IFS(Table1[[#This Row],[Discount]]&lt;=0.2,"Low",Table1[[#This Row],[Discount]]&lt;=0.4,"Medium",Table1[[#This Row],[Discount]]&gt;0.4,"High")</f>
        <v>Medium</v>
      </c>
      <c r="J886" s="2">
        <f>Table1[[#This Row],[Original Price]]*(1-Table1[[#This Row],[Discount]])</f>
        <v>649.35</v>
      </c>
      <c r="K886">
        <f>VLOOKUP(B886,customers!$A$2:$D$101,2,0)</f>
        <v>18</v>
      </c>
      <c r="L886" t="str" cm="1">
        <f t="array" ref="L886">_xlfn.IFS(Table1[[#This Row],[Age]]&lt;=12,"Kids",Table1[[#This Row],[Age]]&lt;=19,"Teenage",Table1[[#This Row],[Age]]&lt;=29,"Young Adult",Table1[[#This Row],[Age]]&lt;=45,"Adult",Table1[[#This Row],[Age]]&gt;=46,"Senior")</f>
        <v>Teenage</v>
      </c>
      <c r="M886" t="str">
        <f>VLOOKUP(B886,customers!A$2:D$101,3,0)</f>
        <v>Prayagraj</v>
      </c>
      <c r="N886" t="str">
        <f>VLOOKUP(B886,customers!$A$2:$D$101,4,0)</f>
        <v>Uttar Pradesh</v>
      </c>
      <c r="O886" t="str">
        <f>VLOOKUP(C886,'products '!$A$2:$H$3072,2,0)</f>
        <v>Men</v>
      </c>
      <c r="P886" t="str">
        <f>VLOOKUP(C886,'products '!$A$2:$H$3072,3,0)</f>
        <v>Bottomwear</v>
      </c>
      <c r="Q886" t="str">
        <f>VLOOKUP(C886,'products '!$A$2:$H$3072,4,0)</f>
        <v>Shorts</v>
      </c>
      <c r="R886" t="str">
        <f>VLOOKUP(C886,'products '!$A$2:$H$3072,5,0)</f>
        <v>Nike</v>
      </c>
      <c r="S886">
        <f>VLOOKUP(C886,'products '!$A$2:$H$3072,6,0)</f>
        <v>32</v>
      </c>
      <c r="T886" t="str">
        <f>VLOOKUP(C886,'products '!$A$2:$H$3072,7,0)</f>
        <v>White</v>
      </c>
      <c r="U886">
        <f>VLOOKUP(C886,'products '!$A$2:$H$3072,8,0)</f>
        <v>4</v>
      </c>
    </row>
    <row r="887" spans="1:21" x14ac:dyDescent="0.3">
      <c r="A887" t="s">
        <v>4304</v>
      </c>
      <c r="B887" t="s">
        <v>3355</v>
      </c>
      <c r="C887" t="s">
        <v>2963</v>
      </c>
      <c r="D887" s="1">
        <f t="shared" ca="1" si="13"/>
        <v>44349</v>
      </c>
      <c r="E887" s="1" t="str">
        <f ca="1">TEXT(Table1[[#This Row],[Date]],"mmm")</f>
        <v>Jun</v>
      </c>
      <c r="F887" s="1" t="str">
        <f ca="1">TEXT(Table1[[#This Row],[Date]],"yyyy")</f>
        <v>2021</v>
      </c>
      <c r="G887" s="2">
        <v>555</v>
      </c>
      <c r="H887" s="2">
        <v>0.4</v>
      </c>
      <c r="I887" s="2" t="str" cm="1">
        <f t="array" ref="I887">_xlfn.IFS(Table1[[#This Row],[Discount]]&lt;=0.2,"Low",Table1[[#This Row],[Discount]]&lt;=0.4,"Medium",Table1[[#This Row],[Discount]]&gt;0.4,"High")</f>
        <v>Medium</v>
      </c>
      <c r="J887" s="2">
        <f>Table1[[#This Row],[Original Price]]*(1-Table1[[#This Row],[Discount]])</f>
        <v>333</v>
      </c>
      <c r="K887">
        <f>VLOOKUP(B887,customers!$A$2:$D$101,2,0)</f>
        <v>18</v>
      </c>
      <c r="L887" t="str" cm="1">
        <f t="array" ref="L887">_xlfn.IFS(Table1[[#This Row],[Age]]&lt;=12,"Kids",Table1[[#This Row],[Age]]&lt;=19,"Teenage",Table1[[#This Row],[Age]]&lt;=29,"Young Adult",Table1[[#This Row],[Age]]&lt;=45,"Adult",Table1[[#This Row],[Age]]&gt;=46,"Senior")</f>
        <v>Teenage</v>
      </c>
      <c r="M887" t="str">
        <f>VLOOKUP(B887,customers!A$2:D$101,3,0)</f>
        <v>Prayagraj</v>
      </c>
      <c r="N887" t="str">
        <f>VLOOKUP(B887,customers!$A$2:$D$101,4,0)</f>
        <v>Uttar Pradesh</v>
      </c>
      <c r="O887" t="str">
        <f>VLOOKUP(C887,'products '!$A$2:$H$3072,2,0)</f>
        <v>Men</v>
      </c>
      <c r="P887" t="str">
        <f>VLOOKUP(C887,'products '!$A$2:$H$3072,3,0)</f>
        <v>Bottomwear</v>
      </c>
      <c r="Q887" t="str">
        <f>VLOOKUP(C887,'products '!$A$2:$H$3072,4,0)</f>
        <v>Shorts</v>
      </c>
      <c r="R887" t="str">
        <f>VLOOKUP(C887,'products '!$A$2:$H$3072,5,0)</f>
        <v>Nike</v>
      </c>
      <c r="S887">
        <f>VLOOKUP(C887,'products '!$A$2:$H$3072,6,0)</f>
        <v>34</v>
      </c>
      <c r="T887" t="str">
        <f>VLOOKUP(C887,'products '!$A$2:$H$3072,7,0)</f>
        <v>Green</v>
      </c>
      <c r="U887">
        <f>VLOOKUP(C887,'products '!$A$2:$H$3072,8,0)</f>
        <v>2</v>
      </c>
    </row>
    <row r="888" spans="1:21" x14ac:dyDescent="0.3">
      <c r="A888" t="s">
        <v>4305</v>
      </c>
      <c r="B888" t="s">
        <v>3356</v>
      </c>
      <c r="C888" t="s">
        <v>2964</v>
      </c>
      <c r="D888" s="1">
        <f t="shared" ca="1" si="13"/>
        <v>44977</v>
      </c>
      <c r="E888" s="1" t="str">
        <f ca="1">TEXT(Table1[[#This Row],[Date]],"mmm")</f>
        <v>Feb</v>
      </c>
      <c r="F888" s="1" t="str">
        <f ca="1">TEXT(Table1[[#This Row],[Date]],"yyyy")</f>
        <v>2023</v>
      </c>
      <c r="G888" s="2">
        <v>555</v>
      </c>
      <c r="H888" s="2">
        <v>0.4</v>
      </c>
      <c r="I888" s="2" t="str" cm="1">
        <f t="array" ref="I888">_xlfn.IFS(Table1[[#This Row],[Discount]]&lt;=0.2,"Low",Table1[[#This Row],[Discount]]&lt;=0.4,"Medium",Table1[[#This Row],[Discount]]&gt;0.4,"High")</f>
        <v>Medium</v>
      </c>
      <c r="J888" s="2">
        <f>Table1[[#This Row],[Original Price]]*(1-Table1[[#This Row],[Discount]])</f>
        <v>333</v>
      </c>
      <c r="K888">
        <f>VLOOKUP(B888,customers!$A$2:$D$101,2,0)</f>
        <v>18</v>
      </c>
      <c r="L888" t="str" cm="1">
        <f t="array" ref="L888">_xlfn.IFS(Table1[[#This Row],[Age]]&lt;=12,"Kids",Table1[[#This Row],[Age]]&lt;=19,"Teenage",Table1[[#This Row],[Age]]&lt;=29,"Young Adult",Table1[[#This Row],[Age]]&lt;=45,"Adult",Table1[[#This Row],[Age]]&gt;=46,"Senior")</f>
        <v>Teenage</v>
      </c>
      <c r="M888" t="str">
        <f>VLOOKUP(B888,customers!A$2:D$101,3,0)</f>
        <v>Prayagraj</v>
      </c>
      <c r="N888" t="str">
        <f>VLOOKUP(B888,customers!$A$2:$D$101,4,0)</f>
        <v>Uttar Pradesh</v>
      </c>
      <c r="O888" t="str">
        <f>VLOOKUP(C888,'products '!$A$2:$H$3072,2,0)</f>
        <v>Men</v>
      </c>
      <c r="P888" t="str">
        <f>VLOOKUP(C888,'products '!$A$2:$H$3072,3,0)</f>
        <v>Bottomwear</v>
      </c>
      <c r="Q888" t="str">
        <f>VLOOKUP(C888,'products '!$A$2:$H$3072,4,0)</f>
        <v>Shorts</v>
      </c>
      <c r="R888" t="str">
        <f>VLOOKUP(C888,'products '!$A$2:$H$3072,5,0)</f>
        <v>Nike</v>
      </c>
      <c r="S888">
        <f>VLOOKUP(C888,'products '!$A$2:$H$3072,6,0)</f>
        <v>34</v>
      </c>
      <c r="T888" t="str">
        <f>VLOOKUP(C888,'products '!$A$2:$H$3072,7,0)</f>
        <v>Olive</v>
      </c>
      <c r="U888">
        <f>VLOOKUP(C888,'products '!$A$2:$H$3072,8,0)</f>
        <v>5</v>
      </c>
    </row>
    <row r="889" spans="1:21" x14ac:dyDescent="0.3">
      <c r="A889" t="s">
        <v>4306</v>
      </c>
      <c r="B889" t="s">
        <v>3357</v>
      </c>
      <c r="C889" t="s">
        <v>2965</v>
      </c>
      <c r="D889" s="1">
        <f t="shared" ca="1" si="13"/>
        <v>44649</v>
      </c>
      <c r="E889" s="1" t="str">
        <f ca="1">TEXT(Table1[[#This Row],[Date]],"mmm")</f>
        <v>Mar</v>
      </c>
      <c r="F889" s="1" t="str">
        <f ca="1">TEXT(Table1[[#This Row],[Date]],"yyyy")</f>
        <v>2022</v>
      </c>
      <c r="G889" s="2">
        <v>555</v>
      </c>
      <c r="H889" s="2">
        <v>0.15</v>
      </c>
      <c r="I889" s="2" t="str" cm="1">
        <f t="array" ref="I889">_xlfn.IFS(Table1[[#This Row],[Discount]]&lt;=0.2,"Low",Table1[[#This Row],[Discount]]&lt;=0.4,"Medium",Table1[[#This Row],[Discount]]&gt;0.4,"High")</f>
        <v>Low</v>
      </c>
      <c r="J889" s="2">
        <f>Table1[[#This Row],[Original Price]]*(1-Table1[[#This Row],[Discount]])</f>
        <v>471.75</v>
      </c>
      <c r="K889">
        <f>VLOOKUP(B889,customers!$A$2:$D$101,2,0)</f>
        <v>18</v>
      </c>
      <c r="L889" t="str" cm="1">
        <f t="array" ref="L889">_xlfn.IFS(Table1[[#This Row],[Age]]&lt;=12,"Kids",Table1[[#This Row],[Age]]&lt;=19,"Teenage",Table1[[#This Row],[Age]]&lt;=29,"Young Adult",Table1[[#This Row],[Age]]&lt;=45,"Adult",Table1[[#This Row],[Age]]&gt;=46,"Senior")</f>
        <v>Teenage</v>
      </c>
      <c r="M889" t="str">
        <f>VLOOKUP(B889,customers!A$2:D$101,3,0)</f>
        <v>Prayagraj</v>
      </c>
      <c r="N889" t="str">
        <f>VLOOKUP(B889,customers!$A$2:$D$101,4,0)</f>
        <v>Uttar Pradesh</v>
      </c>
      <c r="O889" t="str">
        <f>VLOOKUP(C889,'products '!$A$2:$H$3072,2,0)</f>
        <v>Men</v>
      </c>
      <c r="P889" t="str">
        <f>VLOOKUP(C889,'products '!$A$2:$H$3072,3,0)</f>
        <v>Bottomwear</v>
      </c>
      <c r="Q889" t="str">
        <f>VLOOKUP(C889,'products '!$A$2:$H$3072,4,0)</f>
        <v>Shorts</v>
      </c>
      <c r="R889" t="str">
        <f>VLOOKUP(C889,'products '!$A$2:$H$3072,5,0)</f>
        <v>Nike</v>
      </c>
      <c r="S889">
        <f>VLOOKUP(C889,'products '!$A$2:$H$3072,6,0)</f>
        <v>34</v>
      </c>
      <c r="T889" t="str">
        <f>VLOOKUP(C889,'products '!$A$2:$H$3072,7,0)</f>
        <v>Pink</v>
      </c>
      <c r="U889">
        <f>VLOOKUP(C889,'products '!$A$2:$H$3072,8,0)</f>
        <v>5</v>
      </c>
    </row>
    <row r="890" spans="1:21" x14ac:dyDescent="0.3">
      <c r="A890" t="s">
        <v>4307</v>
      </c>
      <c r="B890" t="s">
        <v>3358</v>
      </c>
      <c r="C890" t="s">
        <v>2966</v>
      </c>
      <c r="D890" s="1">
        <f t="shared" ca="1" si="13"/>
        <v>44330</v>
      </c>
      <c r="E890" s="1" t="str">
        <f ca="1">TEXT(Table1[[#This Row],[Date]],"mmm")</f>
        <v>May</v>
      </c>
      <c r="F890" s="1" t="str">
        <f ca="1">TEXT(Table1[[#This Row],[Date]],"yyyy")</f>
        <v>2021</v>
      </c>
      <c r="G890" s="2">
        <v>555</v>
      </c>
      <c r="H890" s="2">
        <v>0.15</v>
      </c>
      <c r="I890" s="2" t="str" cm="1">
        <f t="array" ref="I890">_xlfn.IFS(Table1[[#This Row],[Discount]]&lt;=0.2,"Low",Table1[[#This Row],[Discount]]&lt;=0.4,"Medium",Table1[[#This Row],[Discount]]&gt;0.4,"High")</f>
        <v>Low</v>
      </c>
      <c r="J890" s="2">
        <f>Table1[[#This Row],[Original Price]]*(1-Table1[[#This Row],[Discount]])</f>
        <v>471.75</v>
      </c>
      <c r="K890">
        <f>VLOOKUP(B890,customers!$A$2:$D$101,2,0)</f>
        <v>23</v>
      </c>
      <c r="L890" t="str" cm="1">
        <f t="array" ref="L890">_xlfn.IFS(Table1[[#This Row],[Age]]&lt;=12,"Kids",Table1[[#This Row],[Age]]&lt;=19,"Teenage",Table1[[#This Row],[Age]]&lt;=29,"Young Adult",Table1[[#This Row],[Age]]&lt;=45,"Adult",Table1[[#This Row],[Age]]&gt;=46,"Senior")</f>
        <v>Young Adult</v>
      </c>
      <c r="M890" t="str">
        <f>VLOOKUP(B890,customers!A$2:D$101,3,0)</f>
        <v>Jalandhar</v>
      </c>
      <c r="N890" t="str">
        <f>VLOOKUP(B890,customers!$A$2:$D$101,4,0)</f>
        <v>Punjab</v>
      </c>
      <c r="O890" t="str">
        <f>VLOOKUP(C890,'products '!$A$2:$H$3072,2,0)</f>
        <v>Men</v>
      </c>
      <c r="P890" t="str">
        <f>VLOOKUP(C890,'products '!$A$2:$H$3072,3,0)</f>
        <v>Bottomwear</v>
      </c>
      <c r="Q890" t="str">
        <f>VLOOKUP(C890,'products '!$A$2:$H$3072,4,0)</f>
        <v>Shorts</v>
      </c>
      <c r="R890" t="str">
        <f>VLOOKUP(C890,'products '!$A$2:$H$3072,5,0)</f>
        <v>Puma</v>
      </c>
      <c r="S890">
        <f>VLOOKUP(C890,'products '!$A$2:$H$3072,6,0)</f>
        <v>34</v>
      </c>
      <c r="T890" t="str">
        <f>VLOOKUP(C890,'products '!$A$2:$H$3072,7,0)</f>
        <v>Orange</v>
      </c>
      <c r="U890">
        <f>VLOOKUP(C890,'products '!$A$2:$H$3072,8,0)</f>
        <v>4</v>
      </c>
    </row>
    <row r="891" spans="1:21" x14ac:dyDescent="0.3">
      <c r="A891" t="s">
        <v>4308</v>
      </c>
      <c r="B891" t="s">
        <v>3359</v>
      </c>
      <c r="C891" t="s">
        <v>2967</v>
      </c>
      <c r="D891" s="1">
        <f t="shared" ca="1" si="13"/>
        <v>44685</v>
      </c>
      <c r="E891" s="1" t="str">
        <f ca="1">TEXT(Table1[[#This Row],[Date]],"mmm")</f>
        <v>May</v>
      </c>
      <c r="F891" s="1" t="str">
        <f ca="1">TEXT(Table1[[#This Row],[Date]],"yyyy")</f>
        <v>2022</v>
      </c>
      <c r="G891" s="2">
        <v>1025</v>
      </c>
      <c r="H891" s="2">
        <v>0.15</v>
      </c>
      <c r="I891" s="2" t="str" cm="1">
        <f t="array" ref="I891">_xlfn.IFS(Table1[[#This Row],[Discount]]&lt;=0.2,"Low",Table1[[#This Row],[Discount]]&lt;=0.4,"Medium",Table1[[#This Row],[Discount]]&gt;0.4,"High")</f>
        <v>Low</v>
      </c>
      <c r="J891" s="2">
        <f>Table1[[#This Row],[Original Price]]*(1-Table1[[#This Row],[Discount]])</f>
        <v>871.25</v>
      </c>
      <c r="K891">
        <f>VLOOKUP(B891,customers!$A$2:$D$101,2,0)</f>
        <v>24</v>
      </c>
      <c r="L891" t="str" cm="1">
        <f t="array" ref="L891">_xlfn.IFS(Table1[[#This Row],[Age]]&lt;=12,"Kids",Table1[[#This Row],[Age]]&lt;=19,"Teenage",Table1[[#This Row],[Age]]&lt;=29,"Young Adult",Table1[[#This Row],[Age]]&lt;=45,"Adult",Table1[[#This Row],[Age]]&gt;=46,"Senior")</f>
        <v>Young Adult</v>
      </c>
      <c r="M891" t="str">
        <f>VLOOKUP(B891,customers!A$2:D$101,3,0)</f>
        <v>Jalandhar</v>
      </c>
      <c r="N891" t="str">
        <f>VLOOKUP(B891,customers!$A$2:$D$101,4,0)</f>
        <v>Punjab</v>
      </c>
      <c r="O891" t="str">
        <f>VLOOKUP(C891,'products '!$A$2:$H$3072,2,0)</f>
        <v>Men</v>
      </c>
      <c r="P891" t="str">
        <f>VLOOKUP(C891,'products '!$A$2:$H$3072,3,0)</f>
        <v>Bottomwear</v>
      </c>
      <c r="Q891" t="str">
        <f>VLOOKUP(C891,'products '!$A$2:$H$3072,4,0)</f>
        <v>Shorts</v>
      </c>
      <c r="R891" t="str">
        <f>VLOOKUP(C891,'products '!$A$2:$H$3072,5,0)</f>
        <v>Puma</v>
      </c>
      <c r="S891">
        <f>VLOOKUP(C891,'products '!$A$2:$H$3072,6,0)</f>
        <v>34</v>
      </c>
      <c r="T891" t="str">
        <f>VLOOKUP(C891,'products '!$A$2:$H$3072,7,0)</f>
        <v>Beige</v>
      </c>
      <c r="U891">
        <f>VLOOKUP(C891,'products '!$A$2:$H$3072,8,0)</f>
        <v>4</v>
      </c>
    </row>
    <row r="892" spans="1:21" x14ac:dyDescent="0.3">
      <c r="A892" t="s">
        <v>4309</v>
      </c>
      <c r="B892" t="s">
        <v>3360</v>
      </c>
      <c r="C892" t="s">
        <v>2967</v>
      </c>
      <c r="D892" s="1">
        <f t="shared" ca="1" si="13"/>
        <v>44509</v>
      </c>
      <c r="E892" s="1" t="str">
        <f ca="1">TEXT(Table1[[#This Row],[Date]],"mmm")</f>
        <v>Nov</v>
      </c>
      <c r="F892" s="1" t="str">
        <f ca="1">TEXT(Table1[[#This Row],[Date]],"yyyy")</f>
        <v>2021</v>
      </c>
      <c r="G892" s="2">
        <v>1025</v>
      </c>
      <c r="H892" s="2">
        <v>0.35</v>
      </c>
      <c r="I892" s="2" t="str" cm="1">
        <f t="array" ref="I892">_xlfn.IFS(Table1[[#This Row],[Discount]]&lt;=0.2,"Low",Table1[[#This Row],[Discount]]&lt;=0.4,"Medium",Table1[[#This Row],[Discount]]&gt;0.4,"High")</f>
        <v>Medium</v>
      </c>
      <c r="J892" s="2">
        <f>Table1[[#This Row],[Original Price]]*(1-Table1[[#This Row],[Discount]])</f>
        <v>666.25</v>
      </c>
      <c r="K892">
        <f>VLOOKUP(B892,customers!$A$2:$D$101,2,0)</f>
        <v>25</v>
      </c>
      <c r="L892" t="str" cm="1">
        <f t="array" ref="L892">_xlfn.IFS(Table1[[#This Row],[Age]]&lt;=12,"Kids",Table1[[#This Row],[Age]]&lt;=19,"Teenage",Table1[[#This Row],[Age]]&lt;=29,"Young Adult",Table1[[#This Row],[Age]]&lt;=45,"Adult",Table1[[#This Row],[Age]]&gt;=46,"Senior")</f>
        <v>Young Adult</v>
      </c>
      <c r="M892" t="str">
        <f>VLOOKUP(B892,customers!A$2:D$101,3,0)</f>
        <v>Jalandhar</v>
      </c>
      <c r="N892" t="str">
        <f>VLOOKUP(B892,customers!$A$2:$D$101,4,0)</f>
        <v>Punjab</v>
      </c>
      <c r="O892" t="str">
        <f>VLOOKUP(C892,'products '!$A$2:$H$3072,2,0)</f>
        <v>Men</v>
      </c>
      <c r="P892" t="str">
        <f>VLOOKUP(C892,'products '!$A$2:$H$3072,3,0)</f>
        <v>Bottomwear</v>
      </c>
      <c r="Q892" t="str">
        <f>VLOOKUP(C892,'products '!$A$2:$H$3072,4,0)</f>
        <v>Shorts</v>
      </c>
      <c r="R892" t="str">
        <f>VLOOKUP(C892,'products '!$A$2:$H$3072,5,0)</f>
        <v>Puma</v>
      </c>
      <c r="S892">
        <f>VLOOKUP(C892,'products '!$A$2:$H$3072,6,0)</f>
        <v>34</v>
      </c>
      <c r="T892" t="str">
        <f>VLOOKUP(C892,'products '!$A$2:$H$3072,7,0)</f>
        <v>Beige</v>
      </c>
      <c r="U892">
        <f>VLOOKUP(C892,'products '!$A$2:$H$3072,8,0)</f>
        <v>4</v>
      </c>
    </row>
    <row r="893" spans="1:21" x14ac:dyDescent="0.3">
      <c r="A893" t="s">
        <v>4310</v>
      </c>
      <c r="B893" t="s">
        <v>3361</v>
      </c>
      <c r="C893" t="s">
        <v>2967</v>
      </c>
      <c r="D893" s="1">
        <f t="shared" ca="1" si="13"/>
        <v>44351</v>
      </c>
      <c r="E893" s="1" t="str">
        <f ca="1">TEXT(Table1[[#This Row],[Date]],"mmm")</f>
        <v>Jun</v>
      </c>
      <c r="F893" s="1" t="str">
        <f ca="1">TEXT(Table1[[#This Row],[Date]],"yyyy")</f>
        <v>2021</v>
      </c>
      <c r="G893" s="2">
        <v>1025</v>
      </c>
      <c r="H893" s="2">
        <v>0.35</v>
      </c>
      <c r="I893" s="2" t="str" cm="1">
        <f t="array" ref="I893">_xlfn.IFS(Table1[[#This Row],[Discount]]&lt;=0.2,"Low",Table1[[#This Row],[Discount]]&lt;=0.4,"Medium",Table1[[#This Row],[Discount]]&gt;0.4,"High")</f>
        <v>Medium</v>
      </c>
      <c r="J893" s="2">
        <f>Table1[[#This Row],[Original Price]]*(1-Table1[[#This Row],[Discount]])</f>
        <v>666.25</v>
      </c>
      <c r="K893">
        <f>VLOOKUP(B893,customers!$A$2:$D$101,2,0)</f>
        <v>26</v>
      </c>
      <c r="L893" t="str" cm="1">
        <f t="array" ref="L893">_xlfn.IFS(Table1[[#This Row],[Age]]&lt;=12,"Kids",Table1[[#This Row],[Age]]&lt;=19,"Teenage",Table1[[#This Row],[Age]]&lt;=29,"Young Adult",Table1[[#This Row],[Age]]&lt;=45,"Adult",Table1[[#This Row],[Age]]&gt;=46,"Senior")</f>
        <v>Young Adult</v>
      </c>
      <c r="M893" t="str">
        <f>VLOOKUP(B893,customers!A$2:D$101,3,0)</f>
        <v>Jalandhar</v>
      </c>
      <c r="N893" t="str">
        <f>VLOOKUP(B893,customers!$A$2:$D$101,4,0)</f>
        <v>Punjab</v>
      </c>
      <c r="O893" t="str">
        <f>VLOOKUP(C893,'products '!$A$2:$H$3072,2,0)</f>
        <v>Men</v>
      </c>
      <c r="P893" t="str">
        <f>VLOOKUP(C893,'products '!$A$2:$H$3072,3,0)</f>
        <v>Bottomwear</v>
      </c>
      <c r="Q893" t="str">
        <f>VLOOKUP(C893,'products '!$A$2:$H$3072,4,0)</f>
        <v>Shorts</v>
      </c>
      <c r="R893" t="str">
        <f>VLOOKUP(C893,'products '!$A$2:$H$3072,5,0)</f>
        <v>Puma</v>
      </c>
      <c r="S893">
        <f>VLOOKUP(C893,'products '!$A$2:$H$3072,6,0)</f>
        <v>34</v>
      </c>
      <c r="T893" t="str">
        <f>VLOOKUP(C893,'products '!$A$2:$H$3072,7,0)</f>
        <v>Beige</v>
      </c>
      <c r="U893">
        <f>VLOOKUP(C893,'products '!$A$2:$H$3072,8,0)</f>
        <v>4</v>
      </c>
    </row>
    <row r="894" spans="1:21" x14ac:dyDescent="0.3">
      <c r="A894" t="s">
        <v>4311</v>
      </c>
      <c r="B894" t="s">
        <v>3362</v>
      </c>
      <c r="C894" t="s">
        <v>2967</v>
      </c>
      <c r="D894" s="1">
        <f t="shared" ca="1" si="13"/>
        <v>44367</v>
      </c>
      <c r="E894" s="1" t="str">
        <f ca="1">TEXT(Table1[[#This Row],[Date]],"mmm")</f>
        <v>Jun</v>
      </c>
      <c r="F894" s="1" t="str">
        <f ca="1">TEXT(Table1[[#This Row],[Date]],"yyyy")</f>
        <v>2021</v>
      </c>
      <c r="G894" s="2">
        <v>555</v>
      </c>
      <c r="H894" s="2">
        <v>0.35</v>
      </c>
      <c r="I894" s="2" t="str" cm="1">
        <f t="array" ref="I894">_xlfn.IFS(Table1[[#This Row],[Discount]]&lt;=0.2,"Low",Table1[[#This Row],[Discount]]&lt;=0.4,"Medium",Table1[[#This Row],[Discount]]&gt;0.4,"High")</f>
        <v>Medium</v>
      </c>
      <c r="J894" s="2">
        <f>Table1[[#This Row],[Original Price]]*(1-Table1[[#This Row],[Discount]])</f>
        <v>360.75</v>
      </c>
      <c r="K894">
        <f>VLOOKUP(B894,customers!$A$2:$D$101,2,0)</f>
        <v>27</v>
      </c>
      <c r="L894" t="str" cm="1">
        <f t="array" ref="L894">_xlfn.IFS(Table1[[#This Row],[Age]]&lt;=12,"Kids",Table1[[#This Row],[Age]]&lt;=19,"Teenage",Table1[[#This Row],[Age]]&lt;=29,"Young Adult",Table1[[#This Row],[Age]]&lt;=45,"Adult",Table1[[#This Row],[Age]]&gt;=46,"Senior")</f>
        <v>Young Adult</v>
      </c>
      <c r="M894" t="str">
        <f>VLOOKUP(B894,customers!A$2:D$101,3,0)</f>
        <v>Amritsar</v>
      </c>
      <c r="N894" t="str">
        <f>VLOOKUP(B894,customers!$A$2:$D$101,4,0)</f>
        <v>Punjab</v>
      </c>
      <c r="O894" t="str">
        <f>VLOOKUP(C894,'products '!$A$2:$H$3072,2,0)</f>
        <v>Men</v>
      </c>
      <c r="P894" t="str">
        <f>VLOOKUP(C894,'products '!$A$2:$H$3072,3,0)</f>
        <v>Bottomwear</v>
      </c>
      <c r="Q894" t="str">
        <f>VLOOKUP(C894,'products '!$A$2:$H$3072,4,0)</f>
        <v>Shorts</v>
      </c>
      <c r="R894" t="str">
        <f>VLOOKUP(C894,'products '!$A$2:$H$3072,5,0)</f>
        <v>Puma</v>
      </c>
      <c r="S894">
        <f>VLOOKUP(C894,'products '!$A$2:$H$3072,6,0)</f>
        <v>34</v>
      </c>
      <c r="T894" t="str">
        <f>VLOOKUP(C894,'products '!$A$2:$H$3072,7,0)</f>
        <v>Beige</v>
      </c>
      <c r="U894">
        <f>VLOOKUP(C894,'products '!$A$2:$H$3072,8,0)</f>
        <v>4</v>
      </c>
    </row>
    <row r="895" spans="1:21" x14ac:dyDescent="0.3">
      <c r="A895" t="s">
        <v>4312</v>
      </c>
      <c r="B895" t="s">
        <v>3363</v>
      </c>
      <c r="C895" t="s">
        <v>2967</v>
      </c>
      <c r="D895" s="1">
        <f t="shared" ca="1" si="13"/>
        <v>44498</v>
      </c>
      <c r="E895" s="1" t="str">
        <f ca="1">TEXT(Table1[[#This Row],[Date]],"mmm")</f>
        <v>Oct</v>
      </c>
      <c r="F895" s="1" t="str">
        <f ca="1">TEXT(Table1[[#This Row],[Date]],"yyyy")</f>
        <v>2021</v>
      </c>
      <c r="G895" s="2">
        <v>599</v>
      </c>
      <c r="H895" s="2">
        <v>0.35</v>
      </c>
      <c r="I895" s="2" t="str" cm="1">
        <f t="array" ref="I895">_xlfn.IFS(Table1[[#This Row],[Discount]]&lt;=0.2,"Low",Table1[[#This Row],[Discount]]&lt;=0.4,"Medium",Table1[[#This Row],[Discount]]&gt;0.4,"High")</f>
        <v>Medium</v>
      </c>
      <c r="J895" s="2">
        <f>Table1[[#This Row],[Original Price]]*(1-Table1[[#This Row],[Discount]])</f>
        <v>389.35</v>
      </c>
      <c r="K895">
        <f>VLOOKUP(B895,customers!$A$2:$D$101,2,0)</f>
        <v>24</v>
      </c>
      <c r="L895" t="str" cm="1">
        <f t="array" ref="L895">_xlfn.IFS(Table1[[#This Row],[Age]]&lt;=12,"Kids",Table1[[#This Row],[Age]]&lt;=19,"Teenage",Table1[[#This Row],[Age]]&lt;=29,"Young Adult",Table1[[#This Row],[Age]]&lt;=45,"Adult",Table1[[#This Row],[Age]]&gt;=46,"Senior")</f>
        <v>Young Adult</v>
      </c>
      <c r="M895" t="str">
        <f>VLOOKUP(B895,customers!A$2:D$101,3,0)</f>
        <v>Amritsar</v>
      </c>
      <c r="N895" t="str">
        <f>VLOOKUP(B895,customers!$A$2:$D$101,4,0)</f>
        <v>Punjab</v>
      </c>
      <c r="O895" t="str">
        <f>VLOOKUP(C895,'products '!$A$2:$H$3072,2,0)</f>
        <v>Men</v>
      </c>
      <c r="P895" t="str">
        <f>VLOOKUP(C895,'products '!$A$2:$H$3072,3,0)</f>
        <v>Bottomwear</v>
      </c>
      <c r="Q895" t="str">
        <f>VLOOKUP(C895,'products '!$A$2:$H$3072,4,0)</f>
        <v>Shorts</v>
      </c>
      <c r="R895" t="str">
        <f>VLOOKUP(C895,'products '!$A$2:$H$3072,5,0)</f>
        <v>Puma</v>
      </c>
      <c r="S895">
        <f>VLOOKUP(C895,'products '!$A$2:$H$3072,6,0)</f>
        <v>34</v>
      </c>
      <c r="T895" t="str">
        <f>VLOOKUP(C895,'products '!$A$2:$H$3072,7,0)</f>
        <v>Beige</v>
      </c>
      <c r="U895">
        <f>VLOOKUP(C895,'products '!$A$2:$H$3072,8,0)</f>
        <v>4</v>
      </c>
    </row>
    <row r="896" spans="1:21" x14ac:dyDescent="0.3">
      <c r="A896" t="s">
        <v>4313</v>
      </c>
      <c r="B896" t="s">
        <v>3364</v>
      </c>
      <c r="C896" t="s">
        <v>2967</v>
      </c>
      <c r="D896" s="1">
        <f t="shared" ca="1" si="13"/>
        <v>44425</v>
      </c>
      <c r="E896" s="1" t="str">
        <f ca="1">TEXT(Table1[[#This Row],[Date]],"mmm")</f>
        <v>Aug</v>
      </c>
      <c r="F896" s="1" t="str">
        <f ca="1">TEXT(Table1[[#This Row],[Date]],"yyyy")</f>
        <v>2021</v>
      </c>
      <c r="G896" s="2">
        <v>555</v>
      </c>
      <c r="H896" s="2">
        <v>0.55000000000000004</v>
      </c>
      <c r="I896" s="2" t="str" cm="1">
        <f t="array" ref="I896">_xlfn.IFS(Table1[[#This Row],[Discount]]&lt;=0.2,"Low",Table1[[#This Row],[Discount]]&lt;=0.4,"Medium",Table1[[#This Row],[Discount]]&gt;0.4,"High")</f>
        <v>High</v>
      </c>
      <c r="J896" s="2">
        <f>Table1[[#This Row],[Original Price]]*(1-Table1[[#This Row],[Discount]])</f>
        <v>249.74999999999997</v>
      </c>
      <c r="K896">
        <f>VLOOKUP(B896,customers!$A$2:$D$101,2,0)</f>
        <v>24</v>
      </c>
      <c r="L896" t="str" cm="1">
        <f t="array" ref="L896">_xlfn.IFS(Table1[[#This Row],[Age]]&lt;=12,"Kids",Table1[[#This Row],[Age]]&lt;=19,"Teenage",Table1[[#This Row],[Age]]&lt;=29,"Young Adult",Table1[[#This Row],[Age]]&lt;=45,"Adult",Table1[[#This Row],[Age]]&gt;=46,"Senior")</f>
        <v>Young Adult</v>
      </c>
      <c r="M896" t="str">
        <f>VLOOKUP(B896,customers!A$2:D$101,3,0)</f>
        <v>Amritsar</v>
      </c>
      <c r="N896" t="str">
        <f>VLOOKUP(B896,customers!$A$2:$D$101,4,0)</f>
        <v>Punjab</v>
      </c>
      <c r="O896" t="str">
        <f>VLOOKUP(C896,'products '!$A$2:$H$3072,2,0)</f>
        <v>Men</v>
      </c>
      <c r="P896" t="str">
        <f>VLOOKUP(C896,'products '!$A$2:$H$3072,3,0)</f>
        <v>Bottomwear</v>
      </c>
      <c r="Q896" t="str">
        <f>VLOOKUP(C896,'products '!$A$2:$H$3072,4,0)</f>
        <v>Shorts</v>
      </c>
      <c r="R896" t="str">
        <f>VLOOKUP(C896,'products '!$A$2:$H$3072,5,0)</f>
        <v>Puma</v>
      </c>
      <c r="S896">
        <f>VLOOKUP(C896,'products '!$A$2:$H$3072,6,0)</f>
        <v>34</v>
      </c>
      <c r="T896" t="str">
        <f>VLOOKUP(C896,'products '!$A$2:$H$3072,7,0)</f>
        <v>Beige</v>
      </c>
      <c r="U896">
        <f>VLOOKUP(C896,'products '!$A$2:$H$3072,8,0)</f>
        <v>4</v>
      </c>
    </row>
    <row r="897" spans="1:21" x14ac:dyDescent="0.3">
      <c r="A897" t="s">
        <v>4314</v>
      </c>
      <c r="B897" t="s">
        <v>3365</v>
      </c>
      <c r="C897" t="s">
        <v>2967</v>
      </c>
      <c r="D897" s="1">
        <f t="shared" ca="1" si="13"/>
        <v>44894</v>
      </c>
      <c r="E897" s="1" t="str">
        <f ca="1">TEXT(Table1[[#This Row],[Date]],"mmm")</f>
        <v>Nov</v>
      </c>
      <c r="F897" s="1" t="str">
        <f ca="1">TEXT(Table1[[#This Row],[Date]],"yyyy")</f>
        <v>2022</v>
      </c>
      <c r="G897" s="2">
        <v>555</v>
      </c>
      <c r="H897" s="2">
        <v>0.55000000000000004</v>
      </c>
      <c r="I897" s="2" t="str" cm="1">
        <f t="array" ref="I897">_xlfn.IFS(Table1[[#This Row],[Discount]]&lt;=0.2,"Low",Table1[[#This Row],[Discount]]&lt;=0.4,"Medium",Table1[[#This Row],[Discount]]&gt;0.4,"High")</f>
        <v>High</v>
      </c>
      <c r="J897" s="2">
        <f>Table1[[#This Row],[Original Price]]*(1-Table1[[#This Row],[Discount]])</f>
        <v>249.74999999999997</v>
      </c>
      <c r="K897">
        <f>VLOOKUP(B897,customers!$A$2:$D$101,2,0)</f>
        <v>24</v>
      </c>
      <c r="L897" t="str" cm="1">
        <f t="array" ref="L897">_xlfn.IFS(Table1[[#This Row],[Age]]&lt;=12,"Kids",Table1[[#This Row],[Age]]&lt;=19,"Teenage",Table1[[#This Row],[Age]]&lt;=29,"Young Adult",Table1[[#This Row],[Age]]&lt;=45,"Adult",Table1[[#This Row],[Age]]&gt;=46,"Senior")</f>
        <v>Young Adult</v>
      </c>
      <c r="M897" t="str">
        <f>VLOOKUP(B897,customers!A$2:D$101,3,0)</f>
        <v>Amritsar</v>
      </c>
      <c r="N897" t="str">
        <f>VLOOKUP(B897,customers!$A$2:$D$101,4,0)</f>
        <v>Punjab</v>
      </c>
      <c r="O897" t="str">
        <f>VLOOKUP(C897,'products '!$A$2:$H$3072,2,0)</f>
        <v>Men</v>
      </c>
      <c r="P897" t="str">
        <f>VLOOKUP(C897,'products '!$A$2:$H$3072,3,0)</f>
        <v>Bottomwear</v>
      </c>
      <c r="Q897" t="str">
        <f>VLOOKUP(C897,'products '!$A$2:$H$3072,4,0)</f>
        <v>Shorts</v>
      </c>
      <c r="R897" t="str">
        <f>VLOOKUP(C897,'products '!$A$2:$H$3072,5,0)</f>
        <v>Puma</v>
      </c>
      <c r="S897">
        <f>VLOOKUP(C897,'products '!$A$2:$H$3072,6,0)</f>
        <v>34</v>
      </c>
      <c r="T897" t="str">
        <f>VLOOKUP(C897,'products '!$A$2:$H$3072,7,0)</f>
        <v>Beige</v>
      </c>
      <c r="U897">
        <f>VLOOKUP(C897,'products '!$A$2:$H$3072,8,0)</f>
        <v>4</v>
      </c>
    </row>
    <row r="898" spans="1:21" x14ac:dyDescent="0.3">
      <c r="A898" t="s">
        <v>4315</v>
      </c>
      <c r="B898" t="s">
        <v>3366</v>
      </c>
      <c r="C898" t="s">
        <v>2967</v>
      </c>
      <c r="D898" s="1">
        <f t="shared" ca="1" si="13"/>
        <v>44621</v>
      </c>
      <c r="E898" s="1" t="str">
        <f ca="1">TEXT(Table1[[#This Row],[Date]],"mmm")</f>
        <v>Mar</v>
      </c>
      <c r="F898" s="1" t="str">
        <f ca="1">TEXT(Table1[[#This Row],[Date]],"yyyy")</f>
        <v>2022</v>
      </c>
      <c r="G898" s="2">
        <v>565</v>
      </c>
      <c r="H898" s="2">
        <v>0.55000000000000004</v>
      </c>
      <c r="I898" s="2" t="str" cm="1">
        <f t="array" ref="I898">_xlfn.IFS(Table1[[#This Row],[Discount]]&lt;=0.2,"Low",Table1[[#This Row],[Discount]]&lt;=0.4,"Medium",Table1[[#This Row],[Discount]]&gt;0.4,"High")</f>
        <v>High</v>
      </c>
      <c r="J898" s="2">
        <f>Table1[[#This Row],[Original Price]]*(1-Table1[[#This Row],[Discount]])</f>
        <v>254.24999999999997</v>
      </c>
      <c r="K898">
        <f>VLOOKUP(B898,customers!$A$2:$D$101,2,0)</f>
        <v>24</v>
      </c>
      <c r="L898" t="str" cm="1">
        <f t="array" ref="L898">_xlfn.IFS(Table1[[#This Row],[Age]]&lt;=12,"Kids",Table1[[#This Row],[Age]]&lt;=19,"Teenage",Table1[[#This Row],[Age]]&lt;=29,"Young Adult",Table1[[#This Row],[Age]]&lt;=45,"Adult",Table1[[#This Row],[Age]]&gt;=46,"Senior")</f>
        <v>Young Adult</v>
      </c>
      <c r="M898" t="str">
        <f>VLOOKUP(B898,customers!A$2:D$101,3,0)</f>
        <v>Amritsar</v>
      </c>
      <c r="N898" t="str">
        <f>VLOOKUP(B898,customers!$A$2:$D$101,4,0)</f>
        <v>Punjab</v>
      </c>
      <c r="O898" t="str">
        <f>VLOOKUP(C898,'products '!$A$2:$H$3072,2,0)</f>
        <v>Men</v>
      </c>
      <c r="P898" t="str">
        <f>VLOOKUP(C898,'products '!$A$2:$H$3072,3,0)</f>
        <v>Bottomwear</v>
      </c>
      <c r="Q898" t="str">
        <f>VLOOKUP(C898,'products '!$A$2:$H$3072,4,0)</f>
        <v>Shorts</v>
      </c>
      <c r="R898" t="str">
        <f>VLOOKUP(C898,'products '!$A$2:$H$3072,5,0)</f>
        <v>Puma</v>
      </c>
      <c r="S898">
        <f>VLOOKUP(C898,'products '!$A$2:$H$3072,6,0)</f>
        <v>34</v>
      </c>
      <c r="T898" t="str">
        <f>VLOOKUP(C898,'products '!$A$2:$H$3072,7,0)</f>
        <v>Beige</v>
      </c>
      <c r="U898">
        <f>VLOOKUP(C898,'products '!$A$2:$H$3072,8,0)</f>
        <v>4</v>
      </c>
    </row>
    <row r="899" spans="1:21" x14ac:dyDescent="0.3">
      <c r="A899" t="s">
        <v>4316</v>
      </c>
      <c r="B899" t="s">
        <v>3367</v>
      </c>
      <c r="C899" t="s">
        <v>2968</v>
      </c>
      <c r="D899" s="1">
        <f t="shared" ref="D899:D962" ca="1" si="14">RANDBETWEEN(DATE(2021,1,1),DATE(2023,3,31))</f>
        <v>44487</v>
      </c>
      <c r="E899" s="1" t="str">
        <f ca="1">TEXT(Table1[[#This Row],[Date]],"mmm")</f>
        <v>Oct</v>
      </c>
      <c r="F899" s="1" t="str">
        <f ca="1">TEXT(Table1[[#This Row],[Date]],"yyyy")</f>
        <v>2021</v>
      </c>
      <c r="G899" s="2">
        <v>555</v>
      </c>
      <c r="H899" s="2">
        <v>0.55000000000000004</v>
      </c>
      <c r="I899" s="2" t="str" cm="1">
        <f t="array" ref="I899">_xlfn.IFS(Table1[[#This Row],[Discount]]&lt;=0.2,"Low",Table1[[#This Row],[Discount]]&lt;=0.4,"Medium",Table1[[#This Row],[Discount]]&gt;0.4,"High")</f>
        <v>High</v>
      </c>
      <c r="J899" s="2">
        <f>Table1[[#This Row],[Original Price]]*(1-Table1[[#This Row],[Discount]])</f>
        <v>249.74999999999997</v>
      </c>
      <c r="K899">
        <f>VLOOKUP(B899,customers!$A$2:$D$101,2,0)</f>
        <v>24</v>
      </c>
      <c r="L899" t="str" cm="1">
        <f t="array" ref="L899">_xlfn.IFS(Table1[[#This Row],[Age]]&lt;=12,"Kids",Table1[[#This Row],[Age]]&lt;=19,"Teenage",Table1[[#This Row],[Age]]&lt;=29,"Young Adult",Table1[[#This Row],[Age]]&lt;=45,"Adult",Table1[[#This Row],[Age]]&gt;=46,"Senior")</f>
        <v>Young Adult</v>
      </c>
      <c r="M899" t="str">
        <f>VLOOKUP(B899,customers!A$2:D$101,3,0)</f>
        <v>Patiala</v>
      </c>
      <c r="N899" t="str">
        <f>VLOOKUP(B899,customers!$A$2:$D$101,4,0)</f>
        <v>Punjab</v>
      </c>
      <c r="O899" t="str">
        <f>VLOOKUP(C899,'products '!$A$2:$H$3072,2,0)</f>
        <v>Men</v>
      </c>
      <c r="P899" t="str">
        <f>VLOOKUP(C899,'products '!$A$2:$H$3072,3,0)</f>
        <v>Bottomwear</v>
      </c>
      <c r="Q899" t="str">
        <f>VLOOKUP(C899,'products '!$A$2:$H$3072,4,0)</f>
        <v>Shorts</v>
      </c>
      <c r="R899" t="str">
        <f>VLOOKUP(C899,'products '!$A$2:$H$3072,5,0)</f>
        <v>Puma</v>
      </c>
      <c r="S899">
        <f>VLOOKUP(C899,'products '!$A$2:$H$3072,6,0)</f>
        <v>34</v>
      </c>
      <c r="T899" t="str">
        <f>VLOOKUP(C899,'products '!$A$2:$H$3072,7,0)</f>
        <v>Off white</v>
      </c>
      <c r="U899">
        <f>VLOOKUP(C899,'products '!$A$2:$H$3072,8,0)</f>
        <v>4</v>
      </c>
    </row>
    <row r="900" spans="1:21" x14ac:dyDescent="0.3">
      <c r="A900" t="s">
        <v>4317</v>
      </c>
      <c r="B900" t="s">
        <v>3368</v>
      </c>
      <c r="C900" t="s">
        <v>2969</v>
      </c>
      <c r="D900" s="1">
        <f t="shared" ca="1" si="14"/>
        <v>44863</v>
      </c>
      <c r="E900" s="1" t="str">
        <f ca="1">TEXT(Table1[[#This Row],[Date]],"mmm")</f>
        <v>Oct</v>
      </c>
      <c r="F900" s="1" t="str">
        <f ca="1">TEXT(Table1[[#This Row],[Date]],"yyyy")</f>
        <v>2022</v>
      </c>
      <c r="G900" s="2">
        <v>999</v>
      </c>
      <c r="H900" s="2">
        <v>0.5</v>
      </c>
      <c r="I900" s="2" t="str" cm="1">
        <f t="array" ref="I900">_xlfn.IFS(Table1[[#This Row],[Discount]]&lt;=0.2,"Low",Table1[[#This Row],[Discount]]&lt;=0.4,"Medium",Table1[[#This Row],[Discount]]&gt;0.4,"High")</f>
        <v>High</v>
      </c>
      <c r="J900" s="2">
        <f>Table1[[#This Row],[Original Price]]*(1-Table1[[#This Row],[Discount]])</f>
        <v>499.5</v>
      </c>
      <c r="K900">
        <f>VLOOKUP(B900,customers!$A$2:$D$101,2,0)</f>
        <v>24</v>
      </c>
      <c r="L900" t="str" cm="1">
        <f t="array" ref="L900">_xlfn.IFS(Table1[[#This Row],[Age]]&lt;=12,"Kids",Table1[[#This Row],[Age]]&lt;=19,"Teenage",Table1[[#This Row],[Age]]&lt;=29,"Young Adult",Table1[[#This Row],[Age]]&lt;=45,"Adult",Table1[[#This Row],[Age]]&gt;=46,"Senior")</f>
        <v>Young Adult</v>
      </c>
      <c r="M900" t="str">
        <f>VLOOKUP(B900,customers!A$2:D$101,3,0)</f>
        <v>Patiala</v>
      </c>
      <c r="N900" t="str">
        <f>VLOOKUP(B900,customers!$A$2:$D$101,4,0)</f>
        <v>Punjab</v>
      </c>
      <c r="O900" t="str">
        <f>VLOOKUP(C900,'products '!$A$2:$H$3072,2,0)</f>
        <v>Men</v>
      </c>
      <c r="P900" t="str">
        <f>VLOOKUP(C900,'products '!$A$2:$H$3072,3,0)</f>
        <v>Bottomwear</v>
      </c>
      <c r="Q900" t="str">
        <f>VLOOKUP(C900,'products '!$A$2:$H$3072,4,0)</f>
        <v>Shorts</v>
      </c>
      <c r="R900" t="str">
        <f>VLOOKUP(C900,'products '!$A$2:$H$3072,5,0)</f>
        <v>Puma</v>
      </c>
      <c r="S900">
        <f>VLOOKUP(C900,'products '!$A$2:$H$3072,6,0)</f>
        <v>34</v>
      </c>
      <c r="T900" t="str">
        <f>VLOOKUP(C900,'products '!$A$2:$H$3072,7,0)</f>
        <v>Purple</v>
      </c>
      <c r="U900">
        <f>VLOOKUP(C900,'products '!$A$2:$H$3072,8,0)</f>
        <v>3</v>
      </c>
    </row>
    <row r="901" spans="1:21" x14ac:dyDescent="0.3">
      <c r="A901" t="s">
        <v>4318</v>
      </c>
      <c r="B901" t="s">
        <v>3369</v>
      </c>
      <c r="C901" t="s">
        <v>2970</v>
      </c>
      <c r="D901" s="1">
        <f t="shared" ca="1" si="14"/>
        <v>44869</v>
      </c>
      <c r="E901" s="1" t="str">
        <f ca="1">TEXT(Table1[[#This Row],[Date]],"mmm")</f>
        <v>Nov</v>
      </c>
      <c r="F901" s="1" t="str">
        <f ca="1">TEXT(Table1[[#This Row],[Date]],"yyyy")</f>
        <v>2022</v>
      </c>
      <c r="G901" s="2">
        <v>999</v>
      </c>
      <c r="H901" s="2">
        <v>0.5</v>
      </c>
      <c r="I901" s="2" t="str" cm="1">
        <f t="array" ref="I901">_xlfn.IFS(Table1[[#This Row],[Discount]]&lt;=0.2,"Low",Table1[[#This Row],[Discount]]&lt;=0.4,"Medium",Table1[[#This Row],[Discount]]&gt;0.4,"High")</f>
        <v>High</v>
      </c>
      <c r="J901" s="2">
        <f>Table1[[#This Row],[Original Price]]*(1-Table1[[#This Row],[Discount]])</f>
        <v>499.5</v>
      </c>
      <c r="K901">
        <f>VLOOKUP(B901,customers!$A$2:$D$101,2,0)</f>
        <v>24</v>
      </c>
      <c r="L901" t="str" cm="1">
        <f t="array" ref="L901">_xlfn.IFS(Table1[[#This Row],[Age]]&lt;=12,"Kids",Table1[[#This Row],[Age]]&lt;=19,"Teenage",Table1[[#This Row],[Age]]&lt;=29,"Young Adult",Table1[[#This Row],[Age]]&lt;=45,"Adult",Table1[[#This Row],[Age]]&gt;=46,"Senior")</f>
        <v>Young Adult</v>
      </c>
      <c r="M901" t="str">
        <f>VLOOKUP(B901,customers!A$2:D$101,3,0)</f>
        <v>Patiala</v>
      </c>
      <c r="N901" t="str">
        <f>VLOOKUP(B901,customers!$A$2:$D$101,4,0)</f>
        <v>Punjab</v>
      </c>
      <c r="O901" t="str">
        <f>VLOOKUP(C901,'products '!$A$2:$H$3072,2,0)</f>
        <v>Men</v>
      </c>
      <c r="P901" t="str">
        <f>VLOOKUP(C901,'products '!$A$2:$H$3072,3,0)</f>
        <v>Bottomwear</v>
      </c>
      <c r="Q901" t="str">
        <f>VLOOKUP(C901,'products '!$A$2:$H$3072,4,0)</f>
        <v>Shorts</v>
      </c>
      <c r="R901" t="str">
        <f>VLOOKUP(C901,'products '!$A$2:$H$3072,5,0)</f>
        <v>Puma</v>
      </c>
      <c r="S901">
        <f>VLOOKUP(C901,'products '!$A$2:$H$3072,6,0)</f>
        <v>36</v>
      </c>
      <c r="T901" t="str">
        <f>VLOOKUP(C901,'products '!$A$2:$H$3072,7,0)</f>
        <v>Peach</v>
      </c>
      <c r="U901">
        <f>VLOOKUP(C901,'products '!$A$2:$H$3072,8,0)</f>
        <v>5</v>
      </c>
    </row>
    <row r="902" spans="1:21" x14ac:dyDescent="0.3">
      <c r="A902" t="s">
        <v>4319</v>
      </c>
      <c r="B902" t="s">
        <v>3370</v>
      </c>
      <c r="C902" t="s">
        <v>2971</v>
      </c>
      <c r="D902" s="1">
        <f t="shared" ca="1" si="14"/>
        <v>44627</v>
      </c>
      <c r="E902" s="1" t="str">
        <f ca="1">TEXT(Table1[[#This Row],[Date]],"mmm")</f>
        <v>Mar</v>
      </c>
      <c r="F902" s="1" t="str">
        <f ca="1">TEXT(Table1[[#This Row],[Date]],"yyyy")</f>
        <v>2022</v>
      </c>
      <c r="G902" s="2">
        <v>999</v>
      </c>
      <c r="H902" s="2">
        <v>0.5</v>
      </c>
      <c r="I902" s="2" t="str" cm="1">
        <f t="array" ref="I902">_xlfn.IFS(Table1[[#This Row],[Discount]]&lt;=0.2,"Low",Table1[[#This Row],[Discount]]&lt;=0.4,"Medium",Table1[[#This Row],[Discount]]&gt;0.4,"High")</f>
        <v>High</v>
      </c>
      <c r="J902" s="2">
        <f>Table1[[#This Row],[Original Price]]*(1-Table1[[#This Row],[Discount]])</f>
        <v>499.5</v>
      </c>
      <c r="K902">
        <f>VLOOKUP(B902,customers!$A$2:$D$101,2,0)</f>
        <v>24</v>
      </c>
      <c r="L902" t="str" cm="1">
        <f t="array" ref="L902">_xlfn.IFS(Table1[[#This Row],[Age]]&lt;=12,"Kids",Table1[[#This Row],[Age]]&lt;=19,"Teenage",Table1[[#This Row],[Age]]&lt;=29,"Young Adult",Table1[[#This Row],[Age]]&lt;=45,"Adult",Table1[[#This Row],[Age]]&gt;=46,"Senior")</f>
        <v>Young Adult</v>
      </c>
      <c r="M902" t="str">
        <f>VLOOKUP(B902,customers!A$2:D$101,3,0)</f>
        <v>Patiala</v>
      </c>
      <c r="N902" t="str">
        <f>VLOOKUP(B902,customers!$A$2:$D$101,4,0)</f>
        <v>Punjab</v>
      </c>
      <c r="O902" t="str">
        <f>VLOOKUP(C902,'products '!$A$2:$H$3072,2,0)</f>
        <v>Men</v>
      </c>
      <c r="P902" t="str">
        <f>VLOOKUP(C902,'products '!$A$2:$H$3072,3,0)</f>
        <v>Bottomwear</v>
      </c>
      <c r="Q902" t="str">
        <f>VLOOKUP(C902,'products '!$A$2:$H$3072,4,0)</f>
        <v>Shorts</v>
      </c>
      <c r="R902" t="str">
        <f>VLOOKUP(C902,'products '!$A$2:$H$3072,5,0)</f>
        <v>Puma</v>
      </c>
      <c r="S902">
        <f>VLOOKUP(C902,'products '!$A$2:$H$3072,6,0)</f>
        <v>36</v>
      </c>
      <c r="T902" t="str">
        <f>VLOOKUP(C902,'products '!$A$2:$H$3072,7,0)</f>
        <v>Sea Green</v>
      </c>
      <c r="U902">
        <f>VLOOKUP(C902,'products '!$A$2:$H$3072,8,0)</f>
        <v>4</v>
      </c>
    </row>
    <row r="903" spans="1:21" x14ac:dyDescent="0.3">
      <c r="A903" t="s">
        <v>4320</v>
      </c>
      <c r="B903" t="s">
        <v>3371</v>
      </c>
      <c r="C903" t="s">
        <v>2972</v>
      </c>
      <c r="D903" s="1">
        <f t="shared" ca="1" si="14"/>
        <v>44883</v>
      </c>
      <c r="E903" s="1" t="str">
        <f ca="1">TEXT(Table1[[#This Row],[Date]],"mmm")</f>
        <v>Nov</v>
      </c>
      <c r="F903" s="1" t="str">
        <f ca="1">TEXT(Table1[[#This Row],[Date]],"yyyy")</f>
        <v>2022</v>
      </c>
      <c r="G903" s="2">
        <v>999</v>
      </c>
      <c r="H903" s="2">
        <v>0.5</v>
      </c>
      <c r="I903" s="2" t="str" cm="1">
        <f t="array" ref="I903">_xlfn.IFS(Table1[[#This Row],[Discount]]&lt;=0.2,"Low",Table1[[#This Row],[Discount]]&lt;=0.4,"Medium",Table1[[#This Row],[Discount]]&gt;0.4,"High")</f>
        <v>High</v>
      </c>
      <c r="J903" s="2">
        <f>Table1[[#This Row],[Original Price]]*(1-Table1[[#This Row],[Discount]])</f>
        <v>499.5</v>
      </c>
      <c r="K903">
        <f>VLOOKUP(B903,customers!$A$2:$D$101,2,0)</f>
        <v>24</v>
      </c>
      <c r="L903" t="str" cm="1">
        <f t="array" ref="L903">_xlfn.IFS(Table1[[#This Row],[Age]]&lt;=12,"Kids",Table1[[#This Row],[Age]]&lt;=19,"Teenage",Table1[[#This Row],[Age]]&lt;=29,"Young Adult",Table1[[#This Row],[Age]]&lt;=45,"Adult",Table1[[#This Row],[Age]]&gt;=46,"Senior")</f>
        <v>Young Adult</v>
      </c>
      <c r="M903" t="str">
        <f>VLOOKUP(B903,customers!A$2:D$101,3,0)</f>
        <v>Patiala</v>
      </c>
      <c r="N903" t="str">
        <f>VLOOKUP(B903,customers!$A$2:$D$101,4,0)</f>
        <v>Punjab</v>
      </c>
      <c r="O903" t="str">
        <f>VLOOKUP(C903,'products '!$A$2:$H$3072,2,0)</f>
        <v>Men</v>
      </c>
      <c r="P903" t="str">
        <f>VLOOKUP(C903,'products '!$A$2:$H$3072,3,0)</f>
        <v>Bottomwear</v>
      </c>
      <c r="Q903" t="str">
        <f>VLOOKUP(C903,'products '!$A$2:$H$3072,4,0)</f>
        <v>Shorts</v>
      </c>
      <c r="R903" t="str">
        <f>VLOOKUP(C903,'products '!$A$2:$H$3072,5,0)</f>
        <v>Puma</v>
      </c>
      <c r="S903">
        <f>VLOOKUP(C903,'products '!$A$2:$H$3072,6,0)</f>
        <v>36</v>
      </c>
      <c r="T903" t="str">
        <f>VLOOKUP(C903,'products '!$A$2:$H$3072,7,0)</f>
        <v>Lavender</v>
      </c>
      <c r="U903">
        <f>VLOOKUP(C903,'products '!$A$2:$H$3072,8,0)</f>
        <v>2</v>
      </c>
    </row>
    <row r="904" spans="1:21" x14ac:dyDescent="0.3">
      <c r="A904" t="s">
        <v>4321</v>
      </c>
      <c r="B904" t="s">
        <v>3372</v>
      </c>
      <c r="C904" t="s">
        <v>2973</v>
      </c>
      <c r="D904" s="1">
        <f t="shared" ca="1" si="14"/>
        <v>44965</v>
      </c>
      <c r="E904" s="1" t="str">
        <f ca="1">TEXT(Table1[[#This Row],[Date]],"mmm")</f>
        <v>Feb</v>
      </c>
      <c r="F904" s="1" t="str">
        <f ca="1">TEXT(Table1[[#This Row],[Date]],"yyyy")</f>
        <v>2023</v>
      </c>
      <c r="G904" s="2">
        <v>1119</v>
      </c>
      <c r="H904" s="2">
        <v>0.5</v>
      </c>
      <c r="I904" s="2" t="str" cm="1">
        <f t="array" ref="I904">_xlfn.IFS(Table1[[#This Row],[Discount]]&lt;=0.2,"Low",Table1[[#This Row],[Discount]]&lt;=0.4,"Medium",Table1[[#This Row],[Discount]]&gt;0.4,"High")</f>
        <v>High</v>
      </c>
      <c r="J904" s="2">
        <f>Table1[[#This Row],[Original Price]]*(1-Table1[[#This Row],[Discount]])</f>
        <v>559.5</v>
      </c>
      <c r="K904">
        <f>VLOOKUP(B904,customers!$A$2:$D$101,2,0)</f>
        <v>22</v>
      </c>
      <c r="L904" t="str" cm="1">
        <f t="array" ref="L904">_xlfn.IFS(Table1[[#This Row],[Age]]&lt;=12,"Kids",Table1[[#This Row],[Age]]&lt;=19,"Teenage",Table1[[#This Row],[Age]]&lt;=29,"Young Adult",Table1[[#This Row],[Age]]&lt;=45,"Adult",Table1[[#This Row],[Age]]&gt;=46,"Senior")</f>
        <v>Young Adult</v>
      </c>
      <c r="M904" t="str">
        <f>VLOOKUP(B904,customers!A$2:D$101,3,0)</f>
        <v>Patiala</v>
      </c>
      <c r="N904" t="str">
        <f>VLOOKUP(B904,customers!$A$2:$D$101,4,0)</f>
        <v>Punjab</v>
      </c>
      <c r="O904" t="str">
        <f>VLOOKUP(C904,'products '!$A$2:$H$3072,2,0)</f>
        <v>Men</v>
      </c>
      <c r="P904" t="str">
        <f>VLOOKUP(C904,'products '!$A$2:$H$3072,3,0)</f>
        <v>Bottomwear</v>
      </c>
      <c r="Q904" t="str">
        <f>VLOOKUP(C904,'products '!$A$2:$H$3072,4,0)</f>
        <v>Shorts</v>
      </c>
      <c r="R904" t="str">
        <f>VLOOKUP(C904,'products '!$A$2:$H$3072,5,0)</f>
        <v>Puma</v>
      </c>
      <c r="S904">
        <f>VLOOKUP(C904,'products '!$A$2:$H$3072,6,0)</f>
        <v>36</v>
      </c>
      <c r="T904" t="str">
        <f>VLOOKUP(C904,'products '!$A$2:$H$3072,7,0)</f>
        <v>Black</v>
      </c>
      <c r="U904">
        <f>VLOOKUP(C904,'products '!$A$2:$H$3072,8,0)</f>
        <v>5</v>
      </c>
    </row>
    <row r="905" spans="1:21" x14ac:dyDescent="0.3">
      <c r="A905" t="s">
        <v>4322</v>
      </c>
      <c r="B905" t="s">
        <v>3373</v>
      </c>
      <c r="C905" t="s">
        <v>2974</v>
      </c>
      <c r="D905" s="1">
        <f t="shared" ca="1" si="14"/>
        <v>44706</v>
      </c>
      <c r="E905" s="1" t="str">
        <f ca="1">TEXT(Table1[[#This Row],[Date]],"mmm")</f>
        <v>May</v>
      </c>
      <c r="F905" s="1" t="str">
        <f ca="1">TEXT(Table1[[#This Row],[Date]],"yyyy")</f>
        <v>2022</v>
      </c>
      <c r="G905" s="2">
        <v>1119</v>
      </c>
      <c r="H905" s="2">
        <v>0.3</v>
      </c>
      <c r="I905" s="2" t="str" cm="1">
        <f t="array" ref="I905">_xlfn.IFS(Table1[[#This Row],[Discount]]&lt;=0.2,"Low",Table1[[#This Row],[Discount]]&lt;=0.4,"Medium",Table1[[#This Row],[Discount]]&gt;0.4,"High")</f>
        <v>Medium</v>
      </c>
      <c r="J905" s="2">
        <f>Table1[[#This Row],[Original Price]]*(1-Table1[[#This Row],[Discount]])</f>
        <v>783.3</v>
      </c>
      <c r="K905">
        <f>VLOOKUP(B905,customers!$A$2:$D$101,2,0)</f>
        <v>23</v>
      </c>
      <c r="L905" t="str" cm="1">
        <f t="array" ref="L905">_xlfn.IFS(Table1[[#This Row],[Age]]&lt;=12,"Kids",Table1[[#This Row],[Age]]&lt;=19,"Teenage",Table1[[#This Row],[Age]]&lt;=29,"Young Adult",Table1[[#This Row],[Age]]&lt;=45,"Adult",Table1[[#This Row],[Age]]&gt;=46,"Senior")</f>
        <v>Young Adult</v>
      </c>
      <c r="M905" t="str">
        <f>VLOOKUP(B905,customers!A$2:D$101,3,0)</f>
        <v>Jaipur</v>
      </c>
      <c r="N905" t="str">
        <f>VLOOKUP(B905,customers!$A$2:$D$101,4,0)</f>
        <v>Rajasthan</v>
      </c>
      <c r="O905" t="str">
        <f>VLOOKUP(C905,'products '!$A$2:$H$3072,2,0)</f>
        <v>Men</v>
      </c>
      <c r="P905" t="str">
        <f>VLOOKUP(C905,'products '!$A$2:$H$3072,3,0)</f>
        <v>Bottomwear</v>
      </c>
      <c r="Q905" t="str">
        <f>VLOOKUP(C905,'products '!$A$2:$H$3072,4,0)</f>
        <v>Shorts</v>
      </c>
      <c r="R905" t="str">
        <f>VLOOKUP(C905,'products '!$A$2:$H$3072,5,0)</f>
        <v>Puma</v>
      </c>
      <c r="S905">
        <f>VLOOKUP(C905,'products '!$A$2:$H$3072,6,0)</f>
        <v>36</v>
      </c>
      <c r="T905" t="str">
        <f>VLOOKUP(C905,'products '!$A$2:$H$3072,7,0)</f>
        <v>Blue</v>
      </c>
      <c r="U905">
        <f>VLOOKUP(C905,'products '!$A$2:$H$3072,8,0)</f>
        <v>5</v>
      </c>
    </row>
    <row r="906" spans="1:21" x14ac:dyDescent="0.3">
      <c r="A906" t="s">
        <v>4323</v>
      </c>
      <c r="B906" t="s">
        <v>3374</v>
      </c>
      <c r="C906" t="s">
        <v>2975</v>
      </c>
      <c r="D906" s="1">
        <f t="shared" ca="1" si="14"/>
        <v>44964</v>
      </c>
      <c r="E906" s="1" t="str">
        <f ca="1">TEXT(Table1[[#This Row],[Date]],"mmm")</f>
        <v>Feb</v>
      </c>
      <c r="F906" s="1" t="str">
        <f ca="1">TEXT(Table1[[#This Row],[Date]],"yyyy")</f>
        <v>2023</v>
      </c>
      <c r="G906" s="2">
        <v>1119</v>
      </c>
      <c r="H906" s="2">
        <v>0.32</v>
      </c>
      <c r="I906" s="2" t="str" cm="1">
        <f t="array" ref="I906">_xlfn.IFS(Table1[[#This Row],[Discount]]&lt;=0.2,"Low",Table1[[#This Row],[Discount]]&lt;=0.4,"Medium",Table1[[#This Row],[Discount]]&gt;0.4,"High")</f>
        <v>Medium</v>
      </c>
      <c r="J906" s="2">
        <f>Table1[[#This Row],[Original Price]]*(1-Table1[[#This Row],[Discount]])</f>
        <v>760.92</v>
      </c>
      <c r="K906">
        <f>VLOOKUP(B906,customers!$A$2:$D$101,2,0)</f>
        <v>24</v>
      </c>
      <c r="L906" t="str" cm="1">
        <f t="array" ref="L906">_xlfn.IFS(Table1[[#This Row],[Age]]&lt;=12,"Kids",Table1[[#This Row],[Age]]&lt;=19,"Teenage",Table1[[#This Row],[Age]]&lt;=29,"Young Adult",Table1[[#This Row],[Age]]&lt;=45,"Adult",Table1[[#This Row],[Age]]&gt;=46,"Senior")</f>
        <v>Young Adult</v>
      </c>
      <c r="M906" t="str">
        <f>VLOOKUP(B906,customers!A$2:D$101,3,0)</f>
        <v>Jaipur</v>
      </c>
      <c r="N906" t="str">
        <f>VLOOKUP(B906,customers!$A$2:$D$101,4,0)</f>
        <v>Rajasthan</v>
      </c>
      <c r="O906" t="str">
        <f>VLOOKUP(C906,'products '!$A$2:$H$3072,2,0)</f>
        <v>Men</v>
      </c>
      <c r="P906" t="str">
        <f>VLOOKUP(C906,'products '!$A$2:$H$3072,3,0)</f>
        <v>Bottomwear</v>
      </c>
      <c r="Q906" t="str">
        <f>VLOOKUP(C906,'products '!$A$2:$H$3072,4,0)</f>
        <v>Shorts</v>
      </c>
      <c r="R906" t="str">
        <f>VLOOKUP(C906,'products '!$A$2:$H$3072,5,0)</f>
        <v>Puma</v>
      </c>
      <c r="S906">
        <f>VLOOKUP(C906,'products '!$A$2:$H$3072,6,0)</f>
        <v>36</v>
      </c>
      <c r="T906" t="str">
        <f>VLOOKUP(C906,'products '!$A$2:$H$3072,7,0)</f>
        <v>White</v>
      </c>
      <c r="U906">
        <f>VLOOKUP(C906,'products '!$A$2:$H$3072,8,0)</f>
        <v>5</v>
      </c>
    </row>
    <row r="907" spans="1:21" x14ac:dyDescent="0.3">
      <c r="A907" t="s">
        <v>4324</v>
      </c>
      <c r="B907" t="s">
        <v>3375</v>
      </c>
      <c r="C907" t="s">
        <v>2976</v>
      </c>
      <c r="D907" s="1">
        <f t="shared" ca="1" si="14"/>
        <v>44314</v>
      </c>
      <c r="E907" s="1" t="str">
        <f ca="1">TEXT(Table1[[#This Row],[Date]],"mmm")</f>
        <v>Apr</v>
      </c>
      <c r="F907" s="1" t="str">
        <f ca="1">TEXT(Table1[[#This Row],[Date]],"yyyy")</f>
        <v>2021</v>
      </c>
      <c r="G907" s="2">
        <v>1119</v>
      </c>
      <c r="H907" s="2">
        <v>0.25</v>
      </c>
      <c r="I907" s="2" t="str" cm="1">
        <f t="array" ref="I907">_xlfn.IFS(Table1[[#This Row],[Discount]]&lt;=0.2,"Low",Table1[[#This Row],[Discount]]&lt;=0.4,"Medium",Table1[[#This Row],[Discount]]&gt;0.4,"High")</f>
        <v>Medium</v>
      </c>
      <c r="J907" s="2">
        <f>Table1[[#This Row],[Original Price]]*(1-Table1[[#This Row],[Discount]])</f>
        <v>839.25</v>
      </c>
      <c r="K907">
        <f>VLOOKUP(B907,customers!$A$2:$D$101,2,0)</f>
        <v>25</v>
      </c>
      <c r="L907" t="str" cm="1">
        <f t="array" ref="L907">_xlfn.IFS(Table1[[#This Row],[Age]]&lt;=12,"Kids",Table1[[#This Row],[Age]]&lt;=19,"Teenage",Table1[[#This Row],[Age]]&lt;=29,"Young Adult",Table1[[#This Row],[Age]]&lt;=45,"Adult",Table1[[#This Row],[Age]]&gt;=46,"Senior")</f>
        <v>Young Adult</v>
      </c>
      <c r="M907" t="str">
        <f>VLOOKUP(B907,customers!A$2:D$101,3,0)</f>
        <v>Jaipur</v>
      </c>
      <c r="N907" t="str">
        <f>VLOOKUP(B907,customers!$A$2:$D$101,4,0)</f>
        <v>Rajasthan</v>
      </c>
      <c r="O907" t="str">
        <f>VLOOKUP(C907,'products '!$A$2:$H$3072,2,0)</f>
        <v>Men</v>
      </c>
      <c r="P907" t="str">
        <f>VLOOKUP(C907,'products '!$A$2:$H$3072,3,0)</f>
        <v>Bottomwear</v>
      </c>
      <c r="Q907" t="str">
        <f>VLOOKUP(C907,'products '!$A$2:$H$3072,4,0)</f>
        <v>Shorts</v>
      </c>
      <c r="R907" t="str">
        <f>VLOOKUP(C907,'products '!$A$2:$H$3072,5,0)</f>
        <v>Puma</v>
      </c>
      <c r="S907">
        <f>VLOOKUP(C907,'products '!$A$2:$H$3072,6,0)</f>
        <v>36</v>
      </c>
      <c r="T907" t="str">
        <f>VLOOKUP(C907,'products '!$A$2:$H$3072,7,0)</f>
        <v>Green</v>
      </c>
      <c r="U907">
        <f>VLOOKUP(C907,'products '!$A$2:$H$3072,8,0)</f>
        <v>4</v>
      </c>
    </row>
    <row r="908" spans="1:21" x14ac:dyDescent="0.3">
      <c r="A908" t="s">
        <v>4325</v>
      </c>
      <c r="B908" t="s">
        <v>3376</v>
      </c>
      <c r="C908" t="s">
        <v>2977</v>
      </c>
      <c r="D908" s="1">
        <f t="shared" ca="1" si="14"/>
        <v>44860</v>
      </c>
      <c r="E908" s="1" t="str">
        <f ca="1">TEXT(Table1[[#This Row],[Date]],"mmm")</f>
        <v>Oct</v>
      </c>
      <c r="F908" s="1" t="str">
        <f ca="1">TEXT(Table1[[#This Row],[Date]],"yyyy")</f>
        <v>2022</v>
      </c>
      <c r="G908" s="2">
        <v>2234</v>
      </c>
      <c r="H908" s="2">
        <v>0.45</v>
      </c>
      <c r="I908" s="2" t="str" cm="1">
        <f t="array" ref="I908">_xlfn.IFS(Table1[[#This Row],[Discount]]&lt;=0.2,"Low",Table1[[#This Row],[Discount]]&lt;=0.4,"Medium",Table1[[#This Row],[Discount]]&gt;0.4,"High")</f>
        <v>High</v>
      </c>
      <c r="J908" s="2">
        <f>Table1[[#This Row],[Original Price]]*(1-Table1[[#This Row],[Discount]])</f>
        <v>1228.7</v>
      </c>
      <c r="K908">
        <f>VLOOKUP(B908,customers!$A$2:$D$101,2,0)</f>
        <v>26</v>
      </c>
      <c r="L908" t="str" cm="1">
        <f t="array" ref="L908">_xlfn.IFS(Table1[[#This Row],[Age]]&lt;=12,"Kids",Table1[[#This Row],[Age]]&lt;=19,"Teenage",Table1[[#This Row],[Age]]&lt;=29,"Young Adult",Table1[[#This Row],[Age]]&lt;=45,"Adult",Table1[[#This Row],[Age]]&gt;=46,"Senior")</f>
        <v>Young Adult</v>
      </c>
      <c r="M908" t="str">
        <f>VLOOKUP(B908,customers!A$2:D$101,3,0)</f>
        <v>Jaipur</v>
      </c>
      <c r="N908" t="str">
        <f>VLOOKUP(B908,customers!$A$2:$D$101,4,0)</f>
        <v>Rajasthan</v>
      </c>
      <c r="O908" t="str">
        <f>VLOOKUP(C908,'products '!$A$2:$H$3072,2,0)</f>
        <v>Men</v>
      </c>
      <c r="P908" t="str">
        <f>VLOOKUP(C908,'products '!$A$2:$H$3072,3,0)</f>
        <v>Bottomwear</v>
      </c>
      <c r="Q908" t="str">
        <f>VLOOKUP(C908,'products '!$A$2:$H$3072,4,0)</f>
        <v>Shorts</v>
      </c>
      <c r="R908" t="str">
        <f>VLOOKUP(C908,'products '!$A$2:$H$3072,5,0)</f>
        <v>Puma</v>
      </c>
      <c r="S908">
        <f>VLOOKUP(C908,'products '!$A$2:$H$3072,6,0)</f>
        <v>36</v>
      </c>
      <c r="T908" t="str">
        <f>VLOOKUP(C908,'products '!$A$2:$H$3072,7,0)</f>
        <v>Black</v>
      </c>
      <c r="U908">
        <f>VLOOKUP(C908,'products '!$A$2:$H$3072,8,0)</f>
        <v>4</v>
      </c>
    </row>
    <row r="909" spans="1:21" x14ac:dyDescent="0.3">
      <c r="A909" t="s">
        <v>4326</v>
      </c>
      <c r="B909" t="s">
        <v>3377</v>
      </c>
      <c r="C909" t="s">
        <v>2978</v>
      </c>
      <c r="D909" s="1">
        <f t="shared" ca="1" si="14"/>
        <v>44508</v>
      </c>
      <c r="E909" s="1" t="str">
        <f ca="1">TEXT(Table1[[#This Row],[Date]],"mmm")</f>
        <v>Nov</v>
      </c>
      <c r="F909" s="1" t="str">
        <f ca="1">TEXT(Table1[[#This Row],[Date]],"yyyy")</f>
        <v>2021</v>
      </c>
      <c r="G909" s="2">
        <v>2345</v>
      </c>
      <c r="H909" s="2">
        <v>0.15</v>
      </c>
      <c r="I909" s="2" t="str" cm="1">
        <f t="array" ref="I909">_xlfn.IFS(Table1[[#This Row],[Discount]]&lt;=0.2,"Low",Table1[[#This Row],[Discount]]&lt;=0.4,"Medium",Table1[[#This Row],[Discount]]&gt;0.4,"High")</f>
        <v>Low</v>
      </c>
      <c r="J909" s="2">
        <f>Table1[[#This Row],[Original Price]]*(1-Table1[[#This Row],[Discount]])</f>
        <v>1993.25</v>
      </c>
      <c r="K909">
        <f>VLOOKUP(B909,customers!$A$2:$D$101,2,0)</f>
        <v>27</v>
      </c>
      <c r="L909" t="str" cm="1">
        <f t="array" ref="L909">_xlfn.IFS(Table1[[#This Row],[Age]]&lt;=12,"Kids",Table1[[#This Row],[Age]]&lt;=19,"Teenage",Table1[[#This Row],[Age]]&lt;=29,"Young Adult",Table1[[#This Row],[Age]]&lt;=45,"Adult",Table1[[#This Row],[Age]]&gt;=46,"Senior")</f>
        <v>Young Adult</v>
      </c>
      <c r="M909" t="str">
        <f>VLOOKUP(B909,customers!A$2:D$101,3,0)</f>
        <v>Jaipur</v>
      </c>
      <c r="N909" t="str">
        <f>VLOOKUP(B909,customers!$A$2:$D$101,4,0)</f>
        <v>Rajasthan</v>
      </c>
      <c r="O909" t="str">
        <f>VLOOKUP(C909,'products '!$A$2:$H$3072,2,0)</f>
        <v>Men</v>
      </c>
      <c r="P909" t="str">
        <f>VLOOKUP(C909,'products '!$A$2:$H$3072,3,0)</f>
        <v>Bottomwear</v>
      </c>
      <c r="Q909" t="str">
        <f>VLOOKUP(C909,'products '!$A$2:$H$3072,4,0)</f>
        <v>Shorts</v>
      </c>
      <c r="R909" t="str">
        <f>VLOOKUP(C909,'products '!$A$2:$H$3072,5,0)</f>
        <v>Puma</v>
      </c>
      <c r="S909">
        <f>VLOOKUP(C909,'products '!$A$2:$H$3072,6,0)</f>
        <v>36</v>
      </c>
      <c r="T909" t="str">
        <f>VLOOKUP(C909,'products '!$A$2:$H$3072,7,0)</f>
        <v>Black</v>
      </c>
      <c r="U909">
        <f>VLOOKUP(C909,'products '!$A$2:$H$3072,8,0)</f>
        <v>4</v>
      </c>
    </row>
    <row r="910" spans="1:21" x14ac:dyDescent="0.3">
      <c r="A910" t="s">
        <v>4327</v>
      </c>
      <c r="B910" t="s">
        <v>3378</v>
      </c>
      <c r="C910" t="s">
        <v>2979</v>
      </c>
      <c r="D910" s="1">
        <f t="shared" ca="1" si="14"/>
        <v>44614</v>
      </c>
      <c r="E910" s="1" t="str">
        <f ca="1">TEXT(Table1[[#This Row],[Date]],"mmm")</f>
        <v>Feb</v>
      </c>
      <c r="F910" s="1" t="str">
        <f ca="1">TEXT(Table1[[#This Row],[Date]],"yyyy")</f>
        <v>2022</v>
      </c>
      <c r="G910" s="2">
        <v>2245</v>
      </c>
      <c r="H910" s="2">
        <v>0.33</v>
      </c>
      <c r="I910" s="2" t="str" cm="1">
        <f t="array" ref="I910">_xlfn.IFS(Table1[[#This Row],[Discount]]&lt;=0.2,"Low",Table1[[#This Row],[Discount]]&lt;=0.4,"Medium",Table1[[#This Row],[Discount]]&gt;0.4,"High")</f>
        <v>Medium</v>
      </c>
      <c r="J910" s="2">
        <f>Table1[[#This Row],[Original Price]]*(1-Table1[[#This Row],[Discount]])</f>
        <v>1504.1499999999999</v>
      </c>
      <c r="K910">
        <f>VLOOKUP(B910,customers!$A$2:$D$101,2,0)</f>
        <v>34</v>
      </c>
      <c r="L910" t="str" cm="1">
        <f t="array" ref="L910">_xlfn.IFS(Table1[[#This Row],[Age]]&lt;=12,"Kids",Table1[[#This Row],[Age]]&lt;=19,"Teenage",Table1[[#This Row],[Age]]&lt;=29,"Young Adult",Table1[[#This Row],[Age]]&lt;=45,"Adult",Table1[[#This Row],[Age]]&gt;=46,"Senior")</f>
        <v>Adult</v>
      </c>
      <c r="M910" t="str">
        <f>VLOOKUP(B910,customers!A$2:D$101,3,0)</f>
        <v>Jaipur</v>
      </c>
      <c r="N910" t="str">
        <f>VLOOKUP(B910,customers!$A$2:$D$101,4,0)</f>
        <v>Rajasthan</v>
      </c>
      <c r="O910" t="str">
        <f>VLOOKUP(C910,'products '!$A$2:$H$3072,2,0)</f>
        <v>Men</v>
      </c>
      <c r="P910" t="str">
        <f>VLOOKUP(C910,'products '!$A$2:$H$3072,3,0)</f>
        <v>Bottomwear</v>
      </c>
      <c r="Q910" t="str">
        <f>VLOOKUP(C910,'products '!$A$2:$H$3072,4,0)</f>
        <v>Shorts</v>
      </c>
      <c r="R910" t="str">
        <f>VLOOKUP(C910,'products '!$A$2:$H$3072,5,0)</f>
        <v>Puma</v>
      </c>
      <c r="S910">
        <f>VLOOKUP(C910,'products '!$A$2:$H$3072,6,0)</f>
        <v>36</v>
      </c>
      <c r="T910" t="str">
        <f>VLOOKUP(C910,'products '!$A$2:$H$3072,7,0)</f>
        <v>Orange</v>
      </c>
      <c r="U910">
        <f>VLOOKUP(C910,'products '!$A$2:$H$3072,8,0)</f>
        <v>5</v>
      </c>
    </row>
    <row r="911" spans="1:21" x14ac:dyDescent="0.3">
      <c r="A911" t="s">
        <v>4328</v>
      </c>
      <c r="B911" t="s">
        <v>3379</v>
      </c>
      <c r="C911" t="s">
        <v>2980</v>
      </c>
      <c r="D911" s="1">
        <f t="shared" ca="1" si="14"/>
        <v>44749</v>
      </c>
      <c r="E911" s="1" t="str">
        <f ca="1">TEXT(Table1[[#This Row],[Date]],"mmm")</f>
        <v>Jul</v>
      </c>
      <c r="F911" s="1" t="str">
        <f ca="1">TEXT(Table1[[#This Row],[Date]],"yyyy")</f>
        <v>2022</v>
      </c>
      <c r="G911" s="2">
        <v>2145</v>
      </c>
      <c r="H911" s="2">
        <v>0.42</v>
      </c>
      <c r="I911" s="2" t="str" cm="1">
        <f t="array" ref="I911">_xlfn.IFS(Table1[[#This Row],[Discount]]&lt;=0.2,"Low",Table1[[#This Row],[Discount]]&lt;=0.4,"Medium",Table1[[#This Row],[Discount]]&gt;0.4,"High")</f>
        <v>High</v>
      </c>
      <c r="J911" s="2">
        <f>Table1[[#This Row],[Original Price]]*(1-Table1[[#This Row],[Discount]])</f>
        <v>1244.1000000000001</v>
      </c>
      <c r="K911">
        <f>VLOOKUP(B911,customers!$A$2:$D$101,2,0)</f>
        <v>35</v>
      </c>
      <c r="L911" t="str" cm="1">
        <f t="array" ref="L911">_xlfn.IFS(Table1[[#This Row],[Age]]&lt;=12,"Kids",Table1[[#This Row],[Age]]&lt;=19,"Teenage",Table1[[#This Row],[Age]]&lt;=29,"Young Adult",Table1[[#This Row],[Age]]&lt;=45,"Adult",Table1[[#This Row],[Age]]&gt;=46,"Senior")</f>
        <v>Adult</v>
      </c>
      <c r="M911" t="str">
        <f>VLOOKUP(B911,customers!A$2:D$101,3,0)</f>
        <v>Jodhpur</v>
      </c>
      <c r="N911" t="str">
        <f>VLOOKUP(B911,customers!$A$2:$D$101,4,0)</f>
        <v>Rajasthan</v>
      </c>
      <c r="O911" t="str">
        <f>VLOOKUP(C911,'products '!$A$2:$H$3072,2,0)</f>
        <v>Men</v>
      </c>
      <c r="P911" t="str">
        <f>VLOOKUP(C911,'products '!$A$2:$H$3072,3,0)</f>
        <v>Bottomwear</v>
      </c>
      <c r="Q911" t="str">
        <f>VLOOKUP(C911,'products '!$A$2:$H$3072,4,0)</f>
        <v>Shorts</v>
      </c>
      <c r="R911" t="str">
        <f>VLOOKUP(C911,'products '!$A$2:$H$3072,5,0)</f>
        <v>Puma</v>
      </c>
      <c r="S911">
        <f>VLOOKUP(C911,'products '!$A$2:$H$3072,6,0)</f>
        <v>36</v>
      </c>
      <c r="T911" t="str">
        <f>VLOOKUP(C911,'products '!$A$2:$H$3072,7,0)</f>
        <v>Beige</v>
      </c>
      <c r="U911">
        <f>VLOOKUP(C911,'products '!$A$2:$H$3072,8,0)</f>
        <v>5</v>
      </c>
    </row>
    <row r="912" spans="1:21" x14ac:dyDescent="0.3">
      <c r="A912" t="s">
        <v>4329</v>
      </c>
      <c r="B912" t="s">
        <v>3380</v>
      </c>
      <c r="C912" t="s">
        <v>2981</v>
      </c>
      <c r="D912" s="1">
        <f t="shared" ca="1" si="14"/>
        <v>44532</v>
      </c>
      <c r="E912" s="1" t="str">
        <f ca="1">TEXT(Table1[[#This Row],[Date]],"mmm")</f>
        <v>Dec</v>
      </c>
      <c r="F912" s="1" t="str">
        <f ca="1">TEXT(Table1[[#This Row],[Date]],"yyyy")</f>
        <v>2021</v>
      </c>
      <c r="G912" s="2">
        <v>2354</v>
      </c>
      <c r="H912" s="2">
        <v>0.42</v>
      </c>
      <c r="I912" s="2" t="str" cm="1">
        <f t="array" ref="I912">_xlfn.IFS(Table1[[#This Row],[Discount]]&lt;=0.2,"Low",Table1[[#This Row],[Discount]]&lt;=0.4,"Medium",Table1[[#This Row],[Discount]]&gt;0.4,"High")</f>
        <v>High</v>
      </c>
      <c r="J912" s="2">
        <f>Table1[[#This Row],[Original Price]]*(1-Table1[[#This Row],[Discount]])</f>
        <v>1365.3200000000002</v>
      </c>
      <c r="K912">
        <f>VLOOKUP(B912,customers!$A$2:$D$101,2,0)</f>
        <v>36</v>
      </c>
      <c r="L912" t="str" cm="1">
        <f t="array" ref="L912">_xlfn.IFS(Table1[[#This Row],[Age]]&lt;=12,"Kids",Table1[[#This Row],[Age]]&lt;=19,"Teenage",Table1[[#This Row],[Age]]&lt;=29,"Young Adult",Table1[[#This Row],[Age]]&lt;=45,"Adult",Table1[[#This Row],[Age]]&gt;=46,"Senior")</f>
        <v>Adult</v>
      </c>
      <c r="M912" t="str">
        <f>VLOOKUP(B912,customers!A$2:D$101,3,0)</f>
        <v>Jodhpur</v>
      </c>
      <c r="N912" t="str">
        <f>VLOOKUP(B912,customers!$A$2:$D$101,4,0)</f>
        <v>Rajasthan</v>
      </c>
      <c r="O912" t="str">
        <f>VLOOKUP(C912,'products '!$A$2:$H$3072,2,0)</f>
        <v>Men</v>
      </c>
      <c r="P912" t="str">
        <f>VLOOKUP(C912,'products '!$A$2:$H$3072,3,0)</f>
        <v>Bottomwear</v>
      </c>
      <c r="Q912" t="str">
        <f>VLOOKUP(C912,'products '!$A$2:$H$3072,4,0)</f>
        <v>Shorts</v>
      </c>
      <c r="R912" t="str">
        <f>VLOOKUP(C912,'products '!$A$2:$H$3072,5,0)</f>
        <v>Puma</v>
      </c>
      <c r="S912">
        <f>VLOOKUP(C912,'products '!$A$2:$H$3072,6,0)</f>
        <v>36</v>
      </c>
      <c r="T912" t="str">
        <f>VLOOKUP(C912,'products '!$A$2:$H$3072,7,0)</f>
        <v>Off white</v>
      </c>
      <c r="U912">
        <f>VLOOKUP(C912,'products '!$A$2:$H$3072,8,0)</f>
        <v>3</v>
      </c>
    </row>
    <row r="913" spans="1:21" x14ac:dyDescent="0.3">
      <c r="A913" t="s">
        <v>4330</v>
      </c>
      <c r="B913" t="s">
        <v>3381</v>
      </c>
      <c r="C913" t="s">
        <v>2982</v>
      </c>
      <c r="D913" s="1">
        <f t="shared" ca="1" si="14"/>
        <v>44617</v>
      </c>
      <c r="E913" s="1" t="str">
        <f ca="1">TEXT(Table1[[#This Row],[Date]],"mmm")</f>
        <v>Feb</v>
      </c>
      <c r="F913" s="1" t="str">
        <f ca="1">TEXT(Table1[[#This Row],[Date]],"yyyy")</f>
        <v>2022</v>
      </c>
      <c r="G913" s="2">
        <v>2214</v>
      </c>
      <c r="H913" s="2">
        <v>0.39</v>
      </c>
      <c r="I913" s="2" t="str" cm="1">
        <f t="array" ref="I913">_xlfn.IFS(Table1[[#This Row],[Discount]]&lt;=0.2,"Low",Table1[[#This Row],[Discount]]&lt;=0.4,"Medium",Table1[[#This Row],[Discount]]&gt;0.4,"High")</f>
        <v>Medium</v>
      </c>
      <c r="J913" s="2">
        <f>Table1[[#This Row],[Original Price]]*(1-Table1[[#This Row],[Discount]])</f>
        <v>1350.54</v>
      </c>
      <c r="K913">
        <f>VLOOKUP(B913,customers!$A$2:$D$101,2,0)</f>
        <v>37</v>
      </c>
      <c r="L913" t="str" cm="1">
        <f t="array" ref="L913">_xlfn.IFS(Table1[[#This Row],[Age]]&lt;=12,"Kids",Table1[[#This Row],[Age]]&lt;=19,"Teenage",Table1[[#This Row],[Age]]&lt;=29,"Young Adult",Table1[[#This Row],[Age]]&lt;=45,"Adult",Table1[[#This Row],[Age]]&gt;=46,"Senior")</f>
        <v>Adult</v>
      </c>
      <c r="M913" t="str">
        <f>VLOOKUP(B913,customers!A$2:D$101,3,0)</f>
        <v>Jodhpur</v>
      </c>
      <c r="N913" t="str">
        <f>VLOOKUP(B913,customers!$A$2:$D$101,4,0)</f>
        <v>Rajasthan</v>
      </c>
      <c r="O913" t="str">
        <f>VLOOKUP(C913,'products '!$A$2:$H$3072,2,0)</f>
        <v>Men</v>
      </c>
      <c r="P913" t="str">
        <f>VLOOKUP(C913,'products '!$A$2:$H$3072,3,0)</f>
        <v>Bottomwear</v>
      </c>
      <c r="Q913" t="str">
        <f>VLOOKUP(C913,'products '!$A$2:$H$3072,4,0)</f>
        <v>Shorts</v>
      </c>
      <c r="R913" t="str">
        <f>VLOOKUP(C913,'products '!$A$2:$H$3072,5,0)</f>
        <v>Puma</v>
      </c>
      <c r="S913">
        <f>VLOOKUP(C913,'products '!$A$2:$H$3072,6,0)</f>
        <v>38</v>
      </c>
      <c r="T913" t="str">
        <f>VLOOKUP(C913,'products '!$A$2:$H$3072,7,0)</f>
        <v>Purple</v>
      </c>
      <c r="U913">
        <f>VLOOKUP(C913,'products '!$A$2:$H$3072,8,0)</f>
        <v>5</v>
      </c>
    </row>
    <row r="914" spans="1:21" x14ac:dyDescent="0.3">
      <c r="A914" t="s">
        <v>4331</v>
      </c>
      <c r="B914" t="s">
        <v>3382</v>
      </c>
      <c r="C914" t="s">
        <v>2983</v>
      </c>
      <c r="D914" s="1">
        <f t="shared" ca="1" si="14"/>
        <v>44425</v>
      </c>
      <c r="E914" s="1" t="str">
        <f ca="1">TEXT(Table1[[#This Row],[Date]],"mmm")</f>
        <v>Aug</v>
      </c>
      <c r="F914" s="1" t="str">
        <f ca="1">TEXT(Table1[[#This Row],[Date]],"yyyy")</f>
        <v>2021</v>
      </c>
      <c r="G914" s="2">
        <v>2145</v>
      </c>
      <c r="H914" s="2">
        <v>0.39</v>
      </c>
      <c r="I914" s="2" t="str" cm="1">
        <f t="array" ref="I914">_xlfn.IFS(Table1[[#This Row],[Discount]]&lt;=0.2,"Low",Table1[[#This Row],[Discount]]&lt;=0.4,"Medium",Table1[[#This Row],[Discount]]&gt;0.4,"High")</f>
        <v>Medium</v>
      </c>
      <c r="J914" s="2">
        <f>Table1[[#This Row],[Original Price]]*(1-Table1[[#This Row],[Discount]])</f>
        <v>1308.45</v>
      </c>
      <c r="K914">
        <f>VLOOKUP(B914,customers!$A$2:$D$101,2,0)</f>
        <v>38</v>
      </c>
      <c r="L914" t="str" cm="1">
        <f t="array" ref="L914">_xlfn.IFS(Table1[[#This Row],[Age]]&lt;=12,"Kids",Table1[[#This Row],[Age]]&lt;=19,"Teenage",Table1[[#This Row],[Age]]&lt;=29,"Young Adult",Table1[[#This Row],[Age]]&lt;=45,"Adult",Table1[[#This Row],[Age]]&gt;=46,"Senior")</f>
        <v>Adult</v>
      </c>
      <c r="M914" t="str">
        <f>VLOOKUP(B914,customers!A$2:D$101,3,0)</f>
        <v>Udaipur</v>
      </c>
      <c r="N914" t="str">
        <f>VLOOKUP(B914,customers!$A$2:$D$101,4,0)</f>
        <v>Rajasthan</v>
      </c>
      <c r="O914" t="str">
        <f>VLOOKUP(C914,'products '!$A$2:$H$3072,2,0)</f>
        <v>Men</v>
      </c>
      <c r="P914" t="str">
        <f>VLOOKUP(C914,'products '!$A$2:$H$3072,3,0)</f>
        <v>Bottomwear</v>
      </c>
      <c r="Q914" t="str">
        <f>VLOOKUP(C914,'products '!$A$2:$H$3072,4,0)</f>
        <v>Shorts</v>
      </c>
      <c r="R914" t="str">
        <f>VLOOKUP(C914,'products '!$A$2:$H$3072,5,0)</f>
        <v>Puma</v>
      </c>
      <c r="S914">
        <f>VLOOKUP(C914,'products '!$A$2:$H$3072,6,0)</f>
        <v>38</v>
      </c>
      <c r="T914" t="str">
        <f>VLOOKUP(C914,'products '!$A$2:$H$3072,7,0)</f>
        <v>Peach</v>
      </c>
      <c r="U914">
        <f>VLOOKUP(C914,'products '!$A$2:$H$3072,8,0)</f>
        <v>5</v>
      </c>
    </row>
    <row r="915" spans="1:21" x14ac:dyDescent="0.3">
      <c r="A915" t="s">
        <v>4332</v>
      </c>
      <c r="B915" t="s">
        <v>3383</v>
      </c>
      <c r="C915" t="s">
        <v>2984</v>
      </c>
      <c r="D915" s="1">
        <f t="shared" ca="1" si="14"/>
        <v>44557</v>
      </c>
      <c r="E915" s="1" t="str">
        <f ca="1">TEXT(Table1[[#This Row],[Date]],"mmm")</f>
        <v>Dec</v>
      </c>
      <c r="F915" s="1" t="str">
        <f ca="1">TEXT(Table1[[#This Row],[Date]],"yyyy")</f>
        <v>2021</v>
      </c>
      <c r="G915" s="2">
        <v>2235</v>
      </c>
      <c r="H915" s="2">
        <v>0.39</v>
      </c>
      <c r="I915" s="2" t="str" cm="1">
        <f t="array" ref="I915">_xlfn.IFS(Table1[[#This Row],[Discount]]&lt;=0.2,"Low",Table1[[#This Row],[Discount]]&lt;=0.4,"Medium",Table1[[#This Row],[Discount]]&gt;0.4,"High")</f>
        <v>Medium</v>
      </c>
      <c r="J915" s="2">
        <f>Table1[[#This Row],[Original Price]]*(1-Table1[[#This Row],[Discount]])</f>
        <v>1363.35</v>
      </c>
      <c r="K915">
        <f>VLOOKUP(B915,customers!$A$2:$D$101,2,0)</f>
        <v>39</v>
      </c>
      <c r="L915" t="str" cm="1">
        <f t="array" ref="L915">_xlfn.IFS(Table1[[#This Row],[Age]]&lt;=12,"Kids",Table1[[#This Row],[Age]]&lt;=19,"Teenage",Table1[[#This Row],[Age]]&lt;=29,"Young Adult",Table1[[#This Row],[Age]]&lt;=45,"Adult",Table1[[#This Row],[Age]]&gt;=46,"Senior")</f>
        <v>Adult</v>
      </c>
      <c r="M915" t="str">
        <f>VLOOKUP(B915,customers!A$2:D$101,3,0)</f>
        <v>Udaipur</v>
      </c>
      <c r="N915" t="str">
        <f>VLOOKUP(B915,customers!$A$2:$D$101,4,0)</f>
        <v>Rajasthan</v>
      </c>
      <c r="O915" t="str">
        <f>VLOOKUP(C915,'products '!$A$2:$H$3072,2,0)</f>
        <v>Men</v>
      </c>
      <c r="P915" t="str">
        <f>VLOOKUP(C915,'products '!$A$2:$H$3072,3,0)</f>
        <v>Bottomwear</v>
      </c>
      <c r="Q915" t="str">
        <f>VLOOKUP(C915,'products '!$A$2:$H$3072,4,0)</f>
        <v>Shorts</v>
      </c>
      <c r="R915" t="str">
        <f>VLOOKUP(C915,'products '!$A$2:$H$3072,5,0)</f>
        <v>Puma</v>
      </c>
      <c r="S915">
        <f>VLOOKUP(C915,'products '!$A$2:$H$3072,6,0)</f>
        <v>38</v>
      </c>
      <c r="T915" t="str">
        <f>VLOOKUP(C915,'products '!$A$2:$H$3072,7,0)</f>
        <v>Sea Green</v>
      </c>
      <c r="U915">
        <f>VLOOKUP(C915,'products '!$A$2:$H$3072,8,0)</f>
        <v>4</v>
      </c>
    </row>
    <row r="916" spans="1:21" x14ac:dyDescent="0.3">
      <c r="A916" t="s">
        <v>4333</v>
      </c>
      <c r="B916" t="s">
        <v>3384</v>
      </c>
      <c r="C916" t="s">
        <v>2985</v>
      </c>
      <c r="D916" s="1">
        <f t="shared" ca="1" si="14"/>
        <v>44619</v>
      </c>
      <c r="E916" s="1" t="str">
        <f ca="1">TEXT(Table1[[#This Row],[Date]],"mmm")</f>
        <v>Feb</v>
      </c>
      <c r="F916" s="1" t="str">
        <f ca="1">TEXT(Table1[[#This Row],[Date]],"yyyy")</f>
        <v>2022</v>
      </c>
      <c r="G916" s="2">
        <v>2354</v>
      </c>
      <c r="H916" s="2">
        <v>0.39</v>
      </c>
      <c r="I916" s="2" t="str" cm="1">
        <f t="array" ref="I916">_xlfn.IFS(Table1[[#This Row],[Discount]]&lt;=0.2,"Low",Table1[[#This Row],[Discount]]&lt;=0.4,"Medium",Table1[[#This Row],[Discount]]&gt;0.4,"High")</f>
        <v>Medium</v>
      </c>
      <c r="J916" s="2">
        <f>Table1[[#This Row],[Original Price]]*(1-Table1[[#This Row],[Discount]])</f>
        <v>1435.94</v>
      </c>
      <c r="K916">
        <f>VLOOKUP(B916,customers!$A$2:$D$101,2,0)</f>
        <v>40</v>
      </c>
      <c r="L916" t="str" cm="1">
        <f t="array" ref="L916">_xlfn.IFS(Table1[[#This Row],[Age]]&lt;=12,"Kids",Table1[[#This Row],[Age]]&lt;=19,"Teenage",Table1[[#This Row],[Age]]&lt;=29,"Young Adult",Table1[[#This Row],[Age]]&lt;=45,"Adult",Table1[[#This Row],[Age]]&gt;=46,"Senior")</f>
        <v>Adult</v>
      </c>
      <c r="M916" t="str">
        <f>VLOOKUP(B916,customers!A$2:D$101,3,0)</f>
        <v>Udaipur</v>
      </c>
      <c r="N916" t="str">
        <f>VLOOKUP(B916,customers!$A$2:$D$101,4,0)</f>
        <v>Rajasthan</v>
      </c>
      <c r="O916" t="str">
        <f>VLOOKUP(C916,'products '!$A$2:$H$3072,2,0)</f>
        <v>Men</v>
      </c>
      <c r="P916" t="str">
        <f>VLOOKUP(C916,'products '!$A$2:$H$3072,3,0)</f>
        <v>Bottomwear</v>
      </c>
      <c r="Q916" t="str">
        <f>VLOOKUP(C916,'products '!$A$2:$H$3072,4,0)</f>
        <v>Shorts</v>
      </c>
      <c r="R916" t="str">
        <f>VLOOKUP(C916,'products '!$A$2:$H$3072,5,0)</f>
        <v>Puma</v>
      </c>
      <c r="S916">
        <f>VLOOKUP(C916,'products '!$A$2:$H$3072,6,0)</f>
        <v>38</v>
      </c>
      <c r="T916" t="str">
        <f>VLOOKUP(C916,'products '!$A$2:$H$3072,7,0)</f>
        <v>Lavender</v>
      </c>
      <c r="U916">
        <f>VLOOKUP(C916,'products '!$A$2:$H$3072,8,0)</f>
        <v>3</v>
      </c>
    </row>
    <row r="917" spans="1:21" x14ac:dyDescent="0.3">
      <c r="A917" t="s">
        <v>4334</v>
      </c>
      <c r="B917" t="s">
        <v>3285</v>
      </c>
      <c r="C917" t="s">
        <v>2986</v>
      </c>
      <c r="D917" s="1">
        <f t="shared" ca="1" si="14"/>
        <v>44726</v>
      </c>
      <c r="E917" s="1" t="str">
        <f ca="1">TEXT(Table1[[#This Row],[Date]],"mmm")</f>
        <v>Jun</v>
      </c>
      <c r="F917" s="1" t="str">
        <f ca="1">TEXT(Table1[[#This Row],[Date]],"yyyy")</f>
        <v>2022</v>
      </c>
      <c r="G917" s="2">
        <v>2345</v>
      </c>
      <c r="H917" s="2">
        <v>0.3</v>
      </c>
      <c r="I917" s="2" t="str" cm="1">
        <f t="array" ref="I917">_xlfn.IFS(Table1[[#This Row],[Discount]]&lt;=0.2,"Low",Table1[[#This Row],[Discount]]&lt;=0.4,"Medium",Table1[[#This Row],[Discount]]&gt;0.4,"High")</f>
        <v>Medium</v>
      </c>
      <c r="J917" s="2">
        <f>Table1[[#This Row],[Original Price]]*(1-Table1[[#This Row],[Discount]])</f>
        <v>1641.5</v>
      </c>
      <c r="K917">
        <f>VLOOKUP(B917,customers!$A$2:$D$101,2,0)</f>
        <v>30</v>
      </c>
      <c r="L917" t="str" cm="1">
        <f t="array" ref="L917">_xlfn.IFS(Table1[[#This Row],[Age]]&lt;=12,"Kids",Table1[[#This Row],[Age]]&lt;=19,"Teenage",Table1[[#This Row],[Age]]&lt;=29,"Young Adult",Table1[[#This Row],[Age]]&lt;=45,"Adult",Table1[[#This Row],[Age]]&gt;=46,"Senior")</f>
        <v>Adult</v>
      </c>
      <c r="M917" t="str">
        <f>VLOOKUP(B917,customers!A$2:D$101,3,0)</f>
        <v>Mumbai</v>
      </c>
      <c r="N917" t="str">
        <f>VLOOKUP(B917,customers!$A$2:$D$101,4,0)</f>
        <v>Maharashtra</v>
      </c>
      <c r="O917" t="str">
        <f>VLOOKUP(C917,'products '!$A$2:$H$3072,2,0)</f>
        <v>Men</v>
      </c>
      <c r="P917" t="str">
        <f>VLOOKUP(C917,'products '!$A$2:$H$3072,3,0)</f>
        <v>Bottomwear</v>
      </c>
      <c r="Q917" t="str">
        <f>VLOOKUP(C917,'products '!$A$2:$H$3072,4,0)</f>
        <v>Pants</v>
      </c>
      <c r="R917" t="str">
        <f>VLOOKUP(C917,'products '!$A$2:$H$3072,5,0)</f>
        <v>Puma</v>
      </c>
      <c r="S917">
        <f>VLOOKUP(C917,'products '!$A$2:$H$3072,6,0)</f>
        <v>38</v>
      </c>
      <c r="T917" t="str">
        <f>VLOOKUP(C917,'products '!$A$2:$H$3072,7,0)</f>
        <v>Black</v>
      </c>
      <c r="U917">
        <f>VLOOKUP(C917,'products '!$A$2:$H$3072,8,0)</f>
        <v>4</v>
      </c>
    </row>
    <row r="918" spans="1:21" x14ac:dyDescent="0.3">
      <c r="A918" t="s">
        <v>4335</v>
      </c>
      <c r="B918" t="s">
        <v>3286</v>
      </c>
      <c r="C918" t="s">
        <v>2987</v>
      </c>
      <c r="D918" s="1">
        <f t="shared" ca="1" si="14"/>
        <v>44521</v>
      </c>
      <c r="E918" s="1" t="str">
        <f ca="1">TEXT(Table1[[#This Row],[Date]],"mmm")</f>
        <v>Nov</v>
      </c>
      <c r="F918" s="1" t="str">
        <f ca="1">TEXT(Table1[[#This Row],[Date]],"yyyy")</f>
        <v>2021</v>
      </c>
      <c r="G918" s="2">
        <v>2214</v>
      </c>
      <c r="H918" s="2">
        <v>0.3</v>
      </c>
      <c r="I918" s="2" t="str" cm="1">
        <f t="array" ref="I918">_xlfn.IFS(Table1[[#This Row],[Discount]]&lt;=0.2,"Low",Table1[[#This Row],[Discount]]&lt;=0.4,"Medium",Table1[[#This Row],[Discount]]&gt;0.4,"High")</f>
        <v>Medium</v>
      </c>
      <c r="J918" s="2">
        <f>Table1[[#This Row],[Original Price]]*(1-Table1[[#This Row],[Discount]])</f>
        <v>1549.8</v>
      </c>
      <c r="K918">
        <f>VLOOKUP(B918,customers!$A$2:$D$101,2,0)</f>
        <v>35</v>
      </c>
      <c r="L918" t="str" cm="1">
        <f t="array" ref="L918">_xlfn.IFS(Table1[[#This Row],[Age]]&lt;=12,"Kids",Table1[[#This Row],[Age]]&lt;=19,"Teenage",Table1[[#This Row],[Age]]&lt;=29,"Young Adult",Table1[[#This Row],[Age]]&lt;=45,"Adult",Table1[[#This Row],[Age]]&gt;=46,"Senior")</f>
        <v>Adult</v>
      </c>
      <c r="M918" t="str">
        <f>VLOOKUP(B918,customers!A$2:D$101,3,0)</f>
        <v>Mumbai</v>
      </c>
      <c r="N918" t="str">
        <f>VLOOKUP(B918,customers!$A$2:$D$101,4,0)</f>
        <v>Maharashtra</v>
      </c>
      <c r="O918" t="str">
        <f>VLOOKUP(C918,'products '!$A$2:$H$3072,2,0)</f>
        <v>Men</v>
      </c>
      <c r="P918" t="str">
        <f>VLOOKUP(C918,'products '!$A$2:$H$3072,3,0)</f>
        <v>Bottomwear</v>
      </c>
      <c r="Q918" t="str">
        <f>VLOOKUP(C918,'products '!$A$2:$H$3072,4,0)</f>
        <v>Pants</v>
      </c>
      <c r="R918" t="str">
        <f>VLOOKUP(C918,'products '!$A$2:$H$3072,5,0)</f>
        <v>Puma</v>
      </c>
      <c r="S918">
        <f>VLOOKUP(C918,'products '!$A$2:$H$3072,6,0)</f>
        <v>38</v>
      </c>
      <c r="T918" t="str">
        <f>VLOOKUP(C918,'products '!$A$2:$H$3072,7,0)</f>
        <v>Blue</v>
      </c>
      <c r="U918">
        <f>VLOOKUP(C918,'products '!$A$2:$H$3072,8,0)</f>
        <v>5</v>
      </c>
    </row>
    <row r="919" spans="1:21" x14ac:dyDescent="0.3">
      <c r="A919" t="s">
        <v>4336</v>
      </c>
      <c r="B919" t="s">
        <v>3287</v>
      </c>
      <c r="C919" t="s">
        <v>2988</v>
      </c>
      <c r="D919" s="1">
        <f t="shared" ca="1" si="14"/>
        <v>44499</v>
      </c>
      <c r="E919" s="1" t="str">
        <f ca="1">TEXT(Table1[[#This Row],[Date]],"mmm")</f>
        <v>Oct</v>
      </c>
      <c r="F919" s="1" t="str">
        <f ca="1">TEXT(Table1[[#This Row],[Date]],"yyyy")</f>
        <v>2021</v>
      </c>
      <c r="G919" s="2">
        <v>2145</v>
      </c>
      <c r="H919" s="2">
        <v>0.3</v>
      </c>
      <c r="I919" s="2" t="str" cm="1">
        <f t="array" ref="I919">_xlfn.IFS(Table1[[#This Row],[Discount]]&lt;=0.2,"Low",Table1[[#This Row],[Discount]]&lt;=0.4,"Medium",Table1[[#This Row],[Discount]]&gt;0.4,"High")</f>
        <v>Medium</v>
      </c>
      <c r="J919" s="2">
        <f>Table1[[#This Row],[Original Price]]*(1-Table1[[#This Row],[Discount]])</f>
        <v>1501.5</v>
      </c>
      <c r="K919">
        <f>VLOOKUP(B919,customers!$A$2:$D$101,2,0)</f>
        <v>36</v>
      </c>
      <c r="L919" t="str" cm="1">
        <f t="array" ref="L919">_xlfn.IFS(Table1[[#This Row],[Age]]&lt;=12,"Kids",Table1[[#This Row],[Age]]&lt;=19,"Teenage",Table1[[#This Row],[Age]]&lt;=29,"Young Adult",Table1[[#This Row],[Age]]&lt;=45,"Adult",Table1[[#This Row],[Age]]&gt;=46,"Senior")</f>
        <v>Adult</v>
      </c>
      <c r="M919" t="str">
        <f>VLOOKUP(B919,customers!A$2:D$101,3,0)</f>
        <v>Mumbai</v>
      </c>
      <c r="N919" t="str">
        <f>VLOOKUP(B919,customers!$A$2:$D$101,4,0)</f>
        <v>Maharashtra</v>
      </c>
      <c r="O919" t="str">
        <f>VLOOKUP(C919,'products '!$A$2:$H$3072,2,0)</f>
        <v>Men</v>
      </c>
      <c r="P919" t="str">
        <f>VLOOKUP(C919,'products '!$A$2:$H$3072,3,0)</f>
        <v>Bottomwear</v>
      </c>
      <c r="Q919" t="str">
        <f>VLOOKUP(C919,'products '!$A$2:$H$3072,4,0)</f>
        <v>Pants</v>
      </c>
      <c r="R919" t="str">
        <f>VLOOKUP(C919,'products '!$A$2:$H$3072,5,0)</f>
        <v>Puma</v>
      </c>
      <c r="S919">
        <f>VLOOKUP(C919,'products '!$A$2:$H$3072,6,0)</f>
        <v>38</v>
      </c>
      <c r="T919" t="str">
        <f>VLOOKUP(C919,'products '!$A$2:$H$3072,7,0)</f>
        <v>White</v>
      </c>
      <c r="U919">
        <f>VLOOKUP(C919,'products '!$A$2:$H$3072,8,0)</f>
        <v>3</v>
      </c>
    </row>
    <row r="920" spans="1:21" x14ac:dyDescent="0.3">
      <c r="A920" t="s">
        <v>4337</v>
      </c>
      <c r="B920" t="s">
        <v>3288</v>
      </c>
      <c r="C920" t="s">
        <v>2989</v>
      </c>
      <c r="D920" s="1">
        <f t="shared" ca="1" si="14"/>
        <v>44306</v>
      </c>
      <c r="E920" s="1" t="str">
        <f ca="1">TEXT(Table1[[#This Row],[Date]],"mmm")</f>
        <v>Apr</v>
      </c>
      <c r="F920" s="1" t="str">
        <f ca="1">TEXT(Table1[[#This Row],[Date]],"yyyy")</f>
        <v>2021</v>
      </c>
      <c r="G920" s="2">
        <v>2365</v>
      </c>
      <c r="H920" s="2">
        <v>0.25</v>
      </c>
      <c r="I920" s="2" t="str" cm="1">
        <f t="array" ref="I920">_xlfn.IFS(Table1[[#This Row],[Discount]]&lt;=0.2,"Low",Table1[[#This Row],[Discount]]&lt;=0.4,"Medium",Table1[[#This Row],[Discount]]&gt;0.4,"High")</f>
        <v>Medium</v>
      </c>
      <c r="J920" s="2">
        <f>Table1[[#This Row],[Original Price]]*(1-Table1[[#This Row],[Discount]])</f>
        <v>1773.75</v>
      </c>
      <c r="K920">
        <f>VLOOKUP(B920,customers!$A$2:$D$101,2,0)</f>
        <v>40</v>
      </c>
      <c r="L920" t="str" cm="1">
        <f t="array" ref="L920">_xlfn.IFS(Table1[[#This Row],[Age]]&lt;=12,"Kids",Table1[[#This Row],[Age]]&lt;=19,"Teenage",Table1[[#This Row],[Age]]&lt;=29,"Young Adult",Table1[[#This Row],[Age]]&lt;=45,"Adult",Table1[[#This Row],[Age]]&gt;=46,"Senior")</f>
        <v>Adult</v>
      </c>
      <c r="M920" t="str">
        <f>VLOOKUP(B920,customers!A$2:D$101,3,0)</f>
        <v>Pune</v>
      </c>
      <c r="N920" t="str">
        <f>VLOOKUP(B920,customers!$A$2:$D$101,4,0)</f>
        <v>Maharashtra</v>
      </c>
      <c r="O920" t="str">
        <f>VLOOKUP(C920,'products '!$A$2:$H$3072,2,0)</f>
        <v>Men</v>
      </c>
      <c r="P920" t="str">
        <f>VLOOKUP(C920,'products '!$A$2:$H$3072,3,0)</f>
        <v>Bottomwear</v>
      </c>
      <c r="Q920" t="str">
        <f>VLOOKUP(C920,'products '!$A$2:$H$3072,4,0)</f>
        <v>Pants</v>
      </c>
      <c r="R920" t="str">
        <f>VLOOKUP(C920,'products '!$A$2:$H$3072,5,0)</f>
        <v>Puma</v>
      </c>
      <c r="S920">
        <f>VLOOKUP(C920,'products '!$A$2:$H$3072,6,0)</f>
        <v>38</v>
      </c>
      <c r="T920" t="str">
        <f>VLOOKUP(C920,'products '!$A$2:$H$3072,7,0)</f>
        <v>Green</v>
      </c>
      <c r="U920">
        <f>VLOOKUP(C920,'products '!$A$2:$H$3072,8,0)</f>
        <v>2</v>
      </c>
    </row>
    <row r="921" spans="1:21" x14ac:dyDescent="0.3">
      <c r="A921" t="s">
        <v>4338</v>
      </c>
      <c r="B921" t="s">
        <v>3289</v>
      </c>
      <c r="C921" t="s">
        <v>2990</v>
      </c>
      <c r="D921" s="1">
        <f t="shared" ca="1" si="14"/>
        <v>44384</v>
      </c>
      <c r="E921" s="1" t="str">
        <f ca="1">TEXT(Table1[[#This Row],[Date]],"mmm")</f>
        <v>Jul</v>
      </c>
      <c r="F921" s="1" t="str">
        <f ca="1">TEXT(Table1[[#This Row],[Date]],"yyyy")</f>
        <v>2021</v>
      </c>
      <c r="G921" s="2">
        <v>2541</v>
      </c>
      <c r="H921" s="2">
        <v>0.25</v>
      </c>
      <c r="I921" s="2" t="str" cm="1">
        <f t="array" ref="I921">_xlfn.IFS(Table1[[#This Row],[Discount]]&lt;=0.2,"Low",Table1[[#This Row],[Discount]]&lt;=0.4,"Medium",Table1[[#This Row],[Discount]]&gt;0.4,"High")</f>
        <v>Medium</v>
      </c>
      <c r="J921" s="2">
        <f>Table1[[#This Row],[Original Price]]*(1-Table1[[#This Row],[Discount]])</f>
        <v>1905.75</v>
      </c>
      <c r="K921">
        <f>VLOOKUP(B921,customers!$A$2:$D$101,2,0)</f>
        <v>25</v>
      </c>
      <c r="L921" t="str" cm="1">
        <f t="array" ref="L921">_xlfn.IFS(Table1[[#This Row],[Age]]&lt;=12,"Kids",Table1[[#This Row],[Age]]&lt;=19,"Teenage",Table1[[#This Row],[Age]]&lt;=29,"Young Adult",Table1[[#This Row],[Age]]&lt;=45,"Adult",Table1[[#This Row],[Age]]&gt;=46,"Senior")</f>
        <v>Young Adult</v>
      </c>
      <c r="M921" t="str">
        <f>VLOOKUP(B921,customers!A$2:D$101,3,0)</f>
        <v>Pune</v>
      </c>
      <c r="N921" t="str">
        <f>VLOOKUP(B921,customers!$A$2:$D$101,4,0)</f>
        <v>Maharashtra</v>
      </c>
      <c r="O921" t="str">
        <f>VLOOKUP(C921,'products '!$A$2:$H$3072,2,0)</f>
        <v>Men</v>
      </c>
      <c r="P921" t="str">
        <f>VLOOKUP(C921,'products '!$A$2:$H$3072,3,0)</f>
        <v>Bottomwear</v>
      </c>
      <c r="Q921" t="str">
        <f>VLOOKUP(C921,'products '!$A$2:$H$3072,4,0)</f>
        <v>Pants</v>
      </c>
      <c r="R921" t="str">
        <f>VLOOKUP(C921,'products '!$A$2:$H$3072,5,0)</f>
        <v>Puma</v>
      </c>
      <c r="S921">
        <f>VLOOKUP(C921,'products '!$A$2:$H$3072,6,0)</f>
        <v>38</v>
      </c>
      <c r="T921" t="str">
        <f>VLOOKUP(C921,'products '!$A$2:$H$3072,7,0)</f>
        <v>Olive</v>
      </c>
      <c r="U921">
        <f>VLOOKUP(C921,'products '!$A$2:$H$3072,8,0)</f>
        <v>5</v>
      </c>
    </row>
    <row r="922" spans="1:21" x14ac:dyDescent="0.3">
      <c r="A922" t="s">
        <v>4339</v>
      </c>
      <c r="B922" t="s">
        <v>3290</v>
      </c>
      <c r="C922" t="s">
        <v>2991</v>
      </c>
      <c r="D922" s="1">
        <f t="shared" ca="1" si="14"/>
        <v>44739</v>
      </c>
      <c r="E922" s="1" t="str">
        <f ca="1">TEXT(Table1[[#This Row],[Date]],"mmm")</f>
        <v>Jun</v>
      </c>
      <c r="F922" s="1" t="str">
        <f ca="1">TEXT(Table1[[#This Row],[Date]],"yyyy")</f>
        <v>2022</v>
      </c>
      <c r="G922" s="2">
        <v>2145</v>
      </c>
      <c r="H922" s="2">
        <v>0.3</v>
      </c>
      <c r="I922" s="2" t="str" cm="1">
        <f t="array" ref="I922">_xlfn.IFS(Table1[[#This Row],[Discount]]&lt;=0.2,"Low",Table1[[#This Row],[Discount]]&lt;=0.4,"Medium",Table1[[#This Row],[Discount]]&gt;0.4,"High")</f>
        <v>Medium</v>
      </c>
      <c r="J922" s="2">
        <f>Table1[[#This Row],[Original Price]]*(1-Table1[[#This Row],[Discount]])</f>
        <v>1501.5</v>
      </c>
      <c r="K922">
        <f>VLOOKUP(B922,customers!$A$2:$D$101,2,0)</f>
        <v>16</v>
      </c>
      <c r="L922" t="str" cm="1">
        <f t="array" ref="L922">_xlfn.IFS(Table1[[#This Row],[Age]]&lt;=12,"Kids",Table1[[#This Row],[Age]]&lt;=19,"Teenage",Table1[[#This Row],[Age]]&lt;=29,"Young Adult",Table1[[#This Row],[Age]]&lt;=45,"Adult",Table1[[#This Row],[Age]]&gt;=46,"Senior")</f>
        <v>Teenage</v>
      </c>
      <c r="M922" t="str">
        <f>VLOOKUP(B922,customers!A$2:D$101,3,0)</f>
        <v>Pune</v>
      </c>
      <c r="N922" t="str">
        <f>VLOOKUP(B922,customers!$A$2:$D$101,4,0)</f>
        <v>Maharashtra</v>
      </c>
      <c r="O922" t="str">
        <f>VLOOKUP(C922,'products '!$A$2:$H$3072,2,0)</f>
        <v>Men</v>
      </c>
      <c r="P922" t="str">
        <f>VLOOKUP(C922,'products '!$A$2:$H$3072,3,0)</f>
        <v>Bottomwear</v>
      </c>
      <c r="Q922" t="str">
        <f>VLOOKUP(C922,'products '!$A$2:$H$3072,4,0)</f>
        <v>Pants</v>
      </c>
      <c r="R922" t="str">
        <f>VLOOKUP(C922,'products '!$A$2:$H$3072,5,0)</f>
        <v>Puma</v>
      </c>
      <c r="S922">
        <f>VLOOKUP(C922,'products '!$A$2:$H$3072,6,0)</f>
        <v>38</v>
      </c>
      <c r="T922" t="str">
        <f>VLOOKUP(C922,'products '!$A$2:$H$3072,7,0)</f>
        <v>Pink</v>
      </c>
      <c r="U922">
        <f>VLOOKUP(C922,'products '!$A$2:$H$3072,8,0)</f>
        <v>4</v>
      </c>
    </row>
    <row r="923" spans="1:21" x14ac:dyDescent="0.3">
      <c r="A923" t="s">
        <v>4340</v>
      </c>
      <c r="B923" t="s">
        <v>3291</v>
      </c>
      <c r="C923" t="s">
        <v>2992</v>
      </c>
      <c r="D923" s="1">
        <f t="shared" ca="1" si="14"/>
        <v>44890</v>
      </c>
      <c r="E923" s="1" t="str">
        <f ca="1">TEXT(Table1[[#This Row],[Date]],"mmm")</f>
        <v>Nov</v>
      </c>
      <c r="F923" s="1" t="str">
        <f ca="1">TEXT(Table1[[#This Row],[Date]],"yyyy")</f>
        <v>2022</v>
      </c>
      <c r="G923" s="2">
        <v>2214</v>
      </c>
      <c r="H923" s="2">
        <v>0.3</v>
      </c>
      <c r="I923" s="2" t="str" cm="1">
        <f t="array" ref="I923">_xlfn.IFS(Table1[[#This Row],[Discount]]&lt;=0.2,"Low",Table1[[#This Row],[Discount]]&lt;=0.4,"Medium",Table1[[#This Row],[Discount]]&gt;0.4,"High")</f>
        <v>Medium</v>
      </c>
      <c r="J923" s="2">
        <f>Table1[[#This Row],[Original Price]]*(1-Table1[[#This Row],[Discount]])</f>
        <v>1549.8</v>
      </c>
      <c r="K923">
        <f>VLOOKUP(B923,customers!$A$2:$D$101,2,0)</f>
        <v>23</v>
      </c>
      <c r="L923" t="str" cm="1">
        <f t="array" ref="L923">_xlfn.IFS(Table1[[#This Row],[Age]]&lt;=12,"Kids",Table1[[#This Row],[Age]]&lt;=19,"Teenage",Table1[[#This Row],[Age]]&lt;=29,"Young Adult",Table1[[#This Row],[Age]]&lt;=45,"Adult",Table1[[#This Row],[Age]]&gt;=46,"Senior")</f>
        <v>Young Adult</v>
      </c>
      <c r="M923" t="str">
        <f>VLOOKUP(B923,customers!A$2:D$101,3,0)</f>
        <v>Pune</v>
      </c>
      <c r="N923" t="str">
        <f>VLOOKUP(B923,customers!$A$2:$D$101,4,0)</f>
        <v>Maharashtra</v>
      </c>
      <c r="O923" t="str">
        <f>VLOOKUP(C923,'products '!$A$2:$H$3072,2,0)</f>
        <v>Men</v>
      </c>
      <c r="P923" t="str">
        <f>VLOOKUP(C923,'products '!$A$2:$H$3072,3,0)</f>
        <v>Bottomwear</v>
      </c>
      <c r="Q923" t="str">
        <f>VLOOKUP(C923,'products '!$A$2:$H$3072,4,0)</f>
        <v>Pants</v>
      </c>
      <c r="R923" t="str">
        <f>VLOOKUP(C923,'products '!$A$2:$H$3072,5,0)</f>
        <v>Puma</v>
      </c>
      <c r="S923">
        <f>VLOOKUP(C923,'products '!$A$2:$H$3072,6,0)</f>
        <v>32</v>
      </c>
      <c r="T923" t="str">
        <f>VLOOKUP(C923,'products '!$A$2:$H$3072,7,0)</f>
        <v>Orange</v>
      </c>
      <c r="U923">
        <f>VLOOKUP(C923,'products '!$A$2:$H$3072,8,0)</f>
        <v>3</v>
      </c>
    </row>
    <row r="924" spans="1:21" x14ac:dyDescent="0.3">
      <c r="A924" t="s">
        <v>4341</v>
      </c>
      <c r="B924" t="s">
        <v>3292</v>
      </c>
      <c r="C924" t="s">
        <v>2993</v>
      </c>
      <c r="D924" s="1">
        <f t="shared" ca="1" si="14"/>
        <v>44834</v>
      </c>
      <c r="E924" s="1" t="str">
        <f ca="1">TEXT(Table1[[#This Row],[Date]],"mmm")</f>
        <v>Sep</v>
      </c>
      <c r="F924" s="1" t="str">
        <f ca="1">TEXT(Table1[[#This Row],[Date]],"yyyy")</f>
        <v>2022</v>
      </c>
      <c r="G924" s="2">
        <v>2354</v>
      </c>
      <c r="H924" s="2">
        <v>0.3</v>
      </c>
      <c r="I924" s="2" t="str" cm="1">
        <f t="array" ref="I924">_xlfn.IFS(Table1[[#This Row],[Discount]]&lt;=0.2,"Low",Table1[[#This Row],[Discount]]&lt;=0.4,"Medium",Table1[[#This Row],[Discount]]&gt;0.4,"High")</f>
        <v>Medium</v>
      </c>
      <c r="J924" s="2">
        <f>Table1[[#This Row],[Original Price]]*(1-Table1[[#This Row],[Discount]])</f>
        <v>1647.8</v>
      </c>
      <c r="K924">
        <f>VLOOKUP(B924,customers!$A$2:$D$101,2,0)</f>
        <v>22</v>
      </c>
      <c r="L924" t="str" cm="1">
        <f t="array" ref="L924">_xlfn.IFS(Table1[[#This Row],[Age]]&lt;=12,"Kids",Table1[[#This Row],[Age]]&lt;=19,"Teenage",Table1[[#This Row],[Age]]&lt;=29,"Young Adult",Table1[[#This Row],[Age]]&lt;=45,"Adult",Table1[[#This Row],[Age]]&gt;=46,"Senior")</f>
        <v>Young Adult</v>
      </c>
      <c r="M924" t="str">
        <f>VLOOKUP(B924,customers!A$2:D$101,3,0)</f>
        <v>Pune</v>
      </c>
      <c r="N924" t="str">
        <f>VLOOKUP(B924,customers!$A$2:$D$101,4,0)</f>
        <v>Maharashtra</v>
      </c>
      <c r="O924" t="str">
        <f>VLOOKUP(C924,'products '!$A$2:$H$3072,2,0)</f>
        <v>Men</v>
      </c>
      <c r="P924" t="str">
        <f>VLOOKUP(C924,'products '!$A$2:$H$3072,3,0)</f>
        <v>Bottomwear</v>
      </c>
      <c r="Q924" t="str">
        <f>VLOOKUP(C924,'products '!$A$2:$H$3072,4,0)</f>
        <v>Pants</v>
      </c>
      <c r="R924" t="str">
        <f>VLOOKUP(C924,'products '!$A$2:$H$3072,5,0)</f>
        <v>Puma</v>
      </c>
      <c r="S924">
        <f>VLOOKUP(C924,'products '!$A$2:$H$3072,6,0)</f>
        <v>32</v>
      </c>
      <c r="T924" t="str">
        <f>VLOOKUP(C924,'products '!$A$2:$H$3072,7,0)</f>
        <v>Beige</v>
      </c>
      <c r="U924">
        <f>VLOOKUP(C924,'products '!$A$2:$H$3072,8,0)</f>
        <v>5</v>
      </c>
    </row>
    <row r="925" spans="1:21" x14ac:dyDescent="0.3">
      <c r="A925" t="s">
        <v>4342</v>
      </c>
      <c r="B925" t="s">
        <v>3293</v>
      </c>
      <c r="C925" t="s">
        <v>2994</v>
      </c>
      <c r="D925" s="1">
        <f t="shared" ca="1" si="14"/>
        <v>44675</v>
      </c>
      <c r="E925" s="1" t="str">
        <f ca="1">TEXT(Table1[[#This Row],[Date]],"mmm")</f>
        <v>Apr</v>
      </c>
      <c r="F925" s="1" t="str">
        <f ca="1">TEXT(Table1[[#This Row],[Date]],"yyyy")</f>
        <v>2022</v>
      </c>
      <c r="G925" s="2">
        <v>3452</v>
      </c>
      <c r="H925" s="2">
        <v>0.4</v>
      </c>
      <c r="I925" s="2" t="str" cm="1">
        <f t="array" ref="I925">_xlfn.IFS(Table1[[#This Row],[Discount]]&lt;=0.2,"Low",Table1[[#This Row],[Discount]]&lt;=0.4,"Medium",Table1[[#This Row],[Discount]]&gt;0.4,"High")</f>
        <v>Medium</v>
      </c>
      <c r="J925" s="2">
        <f>Table1[[#This Row],[Original Price]]*(1-Table1[[#This Row],[Discount]])</f>
        <v>2071.1999999999998</v>
      </c>
      <c r="K925">
        <f>VLOOKUP(B925,customers!$A$2:$D$101,2,0)</f>
        <v>17</v>
      </c>
      <c r="L925" t="str" cm="1">
        <f t="array" ref="L925">_xlfn.IFS(Table1[[#This Row],[Age]]&lt;=12,"Kids",Table1[[#This Row],[Age]]&lt;=19,"Teenage",Table1[[#This Row],[Age]]&lt;=29,"Young Adult",Table1[[#This Row],[Age]]&lt;=45,"Adult",Table1[[#This Row],[Age]]&gt;=46,"Senior")</f>
        <v>Teenage</v>
      </c>
      <c r="M925" t="str">
        <f>VLOOKUP(B925,customers!A$2:D$101,3,0)</f>
        <v>Hyderabad</v>
      </c>
      <c r="N925" t="str">
        <f>VLOOKUP(B925,customers!$A$2:$D$101,4,0)</f>
        <v>Telangana</v>
      </c>
      <c r="O925" t="str">
        <f>VLOOKUP(C925,'products '!$A$2:$H$3072,2,0)</f>
        <v>Men</v>
      </c>
      <c r="P925" t="str">
        <f>VLOOKUP(C925,'products '!$A$2:$H$3072,3,0)</f>
        <v>Bottomwear</v>
      </c>
      <c r="Q925" t="str">
        <f>VLOOKUP(C925,'products '!$A$2:$H$3072,4,0)</f>
        <v>Pants</v>
      </c>
      <c r="R925" t="str">
        <f>VLOOKUP(C925,'products '!$A$2:$H$3072,5,0)</f>
        <v>Puma</v>
      </c>
      <c r="S925">
        <f>VLOOKUP(C925,'products '!$A$2:$H$3072,6,0)</f>
        <v>32</v>
      </c>
      <c r="T925" t="str">
        <f>VLOOKUP(C925,'products '!$A$2:$H$3072,7,0)</f>
        <v>Off white</v>
      </c>
      <c r="U925">
        <f>VLOOKUP(C925,'products '!$A$2:$H$3072,8,0)</f>
        <v>4</v>
      </c>
    </row>
    <row r="926" spans="1:21" x14ac:dyDescent="0.3">
      <c r="A926" t="s">
        <v>4343</v>
      </c>
      <c r="B926" t="s">
        <v>3294</v>
      </c>
      <c r="C926" t="s">
        <v>2995</v>
      </c>
      <c r="D926" s="1">
        <f t="shared" ca="1" si="14"/>
        <v>44486</v>
      </c>
      <c r="E926" s="1" t="str">
        <f ca="1">TEXT(Table1[[#This Row],[Date]],"mmm")</f>
        <v>Oct</v>
      </c>
      <c r="F926" s="1" t="str">
        <f ca="1">TEXT(Table1[[#This Row],[Date]],"yyyy")</f>
        <v>2021</v>
      </c>
      <c r="G926" s="2">
        <v>1452</v>
      </c>
      <c r="H926" s="2">
        <v>0.4</v>
      </c>
      <c r="I926" s="2" t="str" cm="1">
        <f t="array" ref="I926">_xlfn.IFS(Table1[[#This Row],[Discount]]&lt;=0.2,"Low",Table1[[#This Row],[Discount]]&lt;=0.4,"Medium",Table1[[#This Row],[Discount]]&gt;0.4,"High")</f>
        <v>Medium</v>
      </c>
      <c r="J926" s="2">
        <f>Table1[[#This Row],[Original Price]]*(1-Table1[[#This Row],[Discount]])</f>
        <v>871.19999999999993</v>
      </c>
      <c r="K926">
        <f>VLOOKUP(B926,customers!$A$2:$D$101,2,0)</f>
        <v>19</v>
      </c>
      <c r="L926" t="str" cm="1">
        <f t="array" ref="L926">_xlfn.IFS(Table1[[#This Row],[Age]]&lt;=12,"Kids",Table1[[#This Row],[Age]]&lt;=19,"Teenage",Table1[[#This Row],[Age]]&lt;=29,"Young Adult",Table1[[#This Row],[Age]]&lt;=45,"Adult",Table1[[#This Row],[Age]]&gt;=46,"Senior")</f>
        <v>Teenage</v>
      </c>
      <c r="M926" t="str">
        <f>VLOOKUP(B926,customers!A$2:D$101,3,0)</f>
        <v>Hyderabad</v>
      </c>
      <c r="N926" t="str">
        <f>VLOOKUP(B926,customers!$A$2:$D$101,4,0)</f>
        <v>Telangana</v>
      </c>
      <c r="O926" t="str">
        <f>VLOOKUP(C926,'products '!$A$2:$H$3072,2,0)</f>
        <v>Men</v>
      </c>
      <c r="P926" t="str">
        <f>VLOOKUP(C926,'products '!$A$2:$H$3072,3,0)</f>
        <v>Bottomwear</v>
      </c>
      <c r="Q926" t="str">
        <f>VLOOKUP(C926,'products '!$A$2:$H$3072,4,0)</f>
        <v>Pants</v>
      </c>
      <c r="R926" t="str">
        <f>VLOOKUP(C926,'products '!$A$2:$H$3072,5,0)</f>
        <v>Puma</v>
      </c>
      <c r="S926">
        <f>VLOOKUP(C926,'products '!$A$2:$H$3072,6,0)</f>
        <v>32</v>
      </c>
      <c r="T926" t="str">
        <f>VLOOKUP(C926,'products '!$A$2:$H$3072,7,0)</f>
        <v>Purple</v>
      </c>
      <c r="U926">
        <f>VLOOKUP(C926,'products '!$A$2:$H$3072,8,0)</f>
        <v>2</v>
      </c>
    </row>
    <row r="927" spans="1:21" x14ac:dyDescent="0.3">
      <c r="A927" t="s">
        <v>4344</v>
      </c>
      <c r="B927" t="s">
        <v>3295</v>
      </c>
      <c r="C927" t="s">
        <v>2996</v>
      </c>
      <c r="D927" s="1">
        <f t="shared" ca="1" si="14"/>
        <v>44254</v>
      </c>
      <c r="E927" s="1" t="str">
        <f ca="1">TEXT(Table1[[#This Row],[Date]],"mmm")</f>
        <v>Feb</v>
      </c>
      <c r="F927" s="1" t="str">
        <f ca="1">TEXT(Table1[[#This Row],[Date]],"yyyy")</f>
        <v>2021</v>
      </c>
      <c r="G927" s="2">
        <v>1246</v>
      </c>
      <c r="H927" s="2">
        <v>0.4</v>
      </c>
      <c r="I927" s="2" t="str" cm="1">
        <f t="array" ref="I927">_xlfn.IFS(Table1[[#This Row],[Discount]]&lt;=0.2,"Low",Table1[[#This Row],[Discount]]&lt;=0.4,"Medium",Table1[[#This Row],[Discount]]&gt;0.4,"High")</f>
        <v>Medium</v>
      </c>
      <c r="J927" s="2">
        <f>Table1[[#This Row],[Original Price]]*(1-Table1[[#This Row],[Discount]])</f>
        <v>747.6</v>
      </c>
      <c r="K927">
        <f>VLOOKUP(B927,customers!$A$2:$D$101,2,0)</f>
        <v>18</v>
      </c>
      <c r="L927" t="str" cm="1">
        <f t="array" ref="L927">_xlfn.IFS(Table1[[#This Row],[Age]]&lt;=12,"Kids",Table1[[#This Row],[Age]]&lt;=19,"Teenage",Table1[[#This Row],[Age]]&lt;=29,"Young Adult",Table1[[#This Row],[Age]]&lt;=45,"Adult",Table1[[#This Row],[Age]]&gt;=46,"Senior")</f>
        <v>Teenage</v>
      </c>
      <c r="M927" t="str">
        <f>VLOOKUP(B927,customers!A$2:D$101,3,0)</f>
        <v>Hyderabad</v>
      </c>
      <c r="N927" t="str">
        <f>VLOOKUP(B927,customers!$A$2:$D$101,4,0)</f>
        <v>Telangana</v>
      </c>
      <c r="O927" t="str">
        <f>VLOOKUP(C927,'products '!$A$2:$H$3072,2,0)</f>
        <v>Men</v>
      </c>
      <c r="P927" t="str">
        <f>VLOOKUP(C927,'products '!$A$2:$H$3072,3,0)</f>
        <v>Bottomwear</v>
      </c>
      <c r="Q927" t="str">
        <f>VLOOKUP(C927,'products '!$A$2:$H$3072,4,0)</f>
        <v>Pants</v>
      </c>
      <c r="R927" t="str">
        <f>VLOOKUP(C927,'products '!$A$2:$H$3072,5,0)</f>
        <v>Puma</v>
      </c>
      <c r="S927">
        <f>VLOOKUP(C927,'products '!$A$2:$H$3072,6,0)</f>
        <v>32</v>
      </c>
      <c r="T927" t="str">
        <f>VLOOKUP(C927,'products '!$A$2:$H$3072,7,0)</f>
        <v>Peach</v>
      </c>
      <c r="U927">
        <f>VLOOKUP(C927,'products '!$A$2:$H$3072,8,0)</f>
        <v>5</v>
      </c>
    </row>
    <row r="928" spans="1:21" x14ac:dyDescent="0.3">
      <c r="A928" t="s">
        <v>4345</v>
      </c>
      <c r="B928" t="s">
        <v>3296</v>
      </c>
      <c r="C928" t="s">
        <v>2997</v>
      </c>
      <c r="D928" s="1">
        <f t="shared" ca="1" si="14"/>
        <v>44806</v>
      </c>
      <c r="E928" s="1" t="str">
        <f ca="1">TEXT(Table1[[#This Row],[Date]],"mmm")</f>
        <v>Sep</v>
      </c>
      <c r="F928" s="1" t="str">
        <f ca="1">TEXT(Table1[[#This Row],[Date]],"yyyy")</f>
        <v>2022</v>
      </c>
      <c r="G928" s="2">
        <v>2345</v>
      </c>
      <c r="H928" s="2">
        <v>0.4</v>
      </c>
      <c r="I928" s="2" t="str" cm="1">
        <f t="array" ref="I928">_xlfn.IFS(Table1[[#This Row],[Discount]]&lt;=0.2,"Low",Table1[[#This Row],[Discount]]&lt;=0.4,"Medium",Table1[[#This Row],[Discount]]&gt;0.4,"High")</f>
        <v>Medium</v>
      </c>
      <c r="J928" s="2">
        <f>Table1[[#This Row],[Original Price]]*(1-Table1[[#This Row],[Discount]])</f>
        <v>1407</v>
      </c>
      <c r="K928">
        <f>VLOOKUP(B928,customers!$A$2:$D$101,2,0)</f>
        <v>20</v>
      </c>
      <c r="L928" t="str" cm="1">
        <f t="array" ref="L928">_xlfn.IFS(Table1[[#This Row],[Age]]&lt;=12,"Kids",Table1[[#This Row],[Age]]&lt;=19,"Teenage",Table1[[#This Row],[Age]]&lt;=29,"Young Adult",Table1[[#This Row],[Age]]&lt;=45,"Adult",Table1[[#This Row],[Age]]&gt;=46,"Senior")</f>
        <v>Young Adult</v>
      </c>
      <c r="M928" t="str">
        <f>VLOOKUP(B928,customers!A$2:D$101,3,0)</f>
        <v>Hyderabad</v>
      </c>
      <c r="N928" t="str">
        <f>VLOOKUP(B928,customers!$A$2:$D$101,4,0)</f>
        <v>Telangana</v>
      </c>
      <c r="O928" t="str">
        <f>VLOOKUP(C928,'products '!$A$2:$H$3072,2,0)</f>
        <v>Men</v>
      </c>
      <c r="P928" t="str">
        <f>VLOOKUP(C928,'products '!$A$2:$H$3072,3,0)</f>
        <v>Bottomwear</v>
      </c>
      <c r="Q928" t="str">
        <f>VLOOKUP(C928,'products '!$A$2:$H$3072,4,0)</f>
        <v>Pants</v>
      </c>
      <c r="R928" t="str">
        <f>VLOOKUP(C928,'products '!$A$2:$H$3072,5,0)</f>
        <v>Puma</v>
      </c>
      <c r="S928">
        <f>VLOOKUP(C928,'products '!$A$2:$H$3072,6,0)</f>
        <v>32</v>
      </c>
      <c r="T928" t="str">
        <f>VLOOKUP(C928,'products '!$A$2:$H$3072,7,0)</f>
        <v>Sea Green</v>
      </c>
      <c r="U928">
        <f>VLOOKUP(C928,'products '!$A$2:$H$3072,8,0)</f>
        <v>5</v>
      </c>
    </row>
    <row r="929" spans="1:21" x14ac:dyDescent="0.3">
      <c r="A929" t="s">
        <v>4346</v>
      </c>
      <c r="B929" t="s">
        <v>3297</v>
      </c>
      <c r="C929" t="s">
        <v>2998</v>
      </c>
      <c r="D929" s="1">
        <f t="shared" ca="1" si="14"/>
        <v>44231</v>
      </c>
      <c r="E929" s="1" t="str">
        <f ca="1">TEXT(Table1[[#This Row],[Date]],"mmm")</f>
        <v>Feb</v>
      </c>
      <c r="F929" s="1" t="str">
        <f ca="1">TEXT(Table1[[#This Row],[Date]],"yyyy")</f>
        <v>2021</v>
      </c>
      <c r="G929" s="2">
        <v>2235</v>
      </c>
      <c r="H929" s="2">
        <v>0.4</v>
      </c>
      <c r="I929" s="2" t="str" cm="1">
        <f t="array" ref="I929">_xlfn.IFS(Table1[[#This Row],[Discount]]&lt;=0.2,"Low",Table1[[#This Row],[Discount]]&lt;=0.4,"Medium",Table1[[#This Row],[Discount]]&gt;0.4,"High")</f>
        <v>Medium</v>
      </c>
      <c r="J929" s="2">
        <f>Table1[[#This Row],[Original Price]]*(1-Table1[[#This Row],[Discount]])</f>
        <v>1341</v>
      </c>
      <c r="K929">
        <f>VLOOKUP(B929,customers!$A$2:$D$101,2,0)</f>
        <v>22</v>
      </c>
      <c r="L929" t="str" cm="1">
        <f t="array" ref="L929">_xlfn.IFS(Table1[[#This Row],[Age]]&lt;=12,"Kids",Table1[[#This Row],[Age]]&lt;=19,"Teenage",Table1[[#This Row],[Age]]&lt;=29,"Young Adult",Table1[[#This Row],[Age]]&lt;=45,"Adult",Table1[[#This Row],[Age]]&gt;=46,"Senior")</f>
        <v>Young Adult</v>
      </c>
      <c r="M929" t="str">
        <f>VLOOKUP(B929,customers!A$2:D$101,3,0)</f>
        <v>Raipur</v>
      </c>
      <c r="N929" t="str">
        <f>VLOOKUP(B929,customers!$A$2:$D$101,4,0)</f>
        <v>Chhatisgarh</v>
      </c>
      <c r="O929" t="str">
        <f>VLOOKUP(C929,'products '!$A$2:$H$3072,2,0)</f>
        <v>Men</v>
      </c>
      <c r="P929" t="str">
        <f>VLOOKUP(C929,'products '!$A$2:$H$3072,3,0)</f>
        <v>Bottomwear</v>
      </c>
      <c r="Q929" t="str">
        <f>VLOOKUP(C929,'products '!$A$2:$H$3072,4,0)</f>
        <v>Pants</v>
      </c>
      <c r="R929" t="str">
        <f>VLOOKUP(C929,'products '!$A$2:$H$3072,5,0)</f>
        <v>Puma</v>
      </c>
      <c r="S929">
        <f>VLOOKUP(C929,'products '!$A$2:$H$3072,6,0)</f>
        <v>32</v>
      </c>
      <c r="T929" t="str">
        <f>VLOOKUP(C929,'products '!$A$2:$H$3072,7,0)</f>
        <v>Lavender</v>
      </c>
      <c r="U929">
        <f>VLOOKUP(C929,'products '!$A$2:$H$3072,8,0)</f>
        <v>4</v>
      </c>
    </row>
    <row r="930" spans="1:21" x14ac:dyDescent="0.3">
      <c r="A930" t="s">
        <v>4347</v>
      </c>
      <c r="B930" t="s">
        <v>3298</v>
      </c>
      <c r="C930" t="s">
        <v>2999</v>
      </c>
      <c r="D930" s="1">
        <f t="shared" ca="1" si="14"/>
        <v>44731</v>
      </c>
      <c r="E930" s="1" t="str">
        <f ca="1">TEXT(Table1[[#This Row],[Date]],"mmm")</f>
        <v>Jun</v>
      </c>
      <c r="F930" s="1" t="str">
        <f ca="1">TEXT(Table1[[#This Row],[Date]],"yyyy")</f>
        <v>2022</v>
      </c>
      <c r="G930" s="2">
        <v>2234</v>
      </c>
      <c r="H930" s="2">
        <v>0.4</v>
      </c>
      <c r="I930" s="2" t="str" cm="1">
        <f t="array" ref="I930">_xlfn.IFS(Table1[[#This Row],[Discount]]&lt;=0.2,"Low",Table1[[#This Row],[Discount]]&lt;=0.4,"Medium",Table1[[#This Row],[Discount]]&gt;0.4,"High")</f>
        <v>Medium</v>
      </c>
      <c r="J930" s="2">
        <f>Table1[[#This Row],[Original Price]]*(1-Table1[[#This Row],[Discount]])</f>
        <v>1340.3999999999999</v>
      </c>
      <c r="K930">
        <f>VLOOKUP(B930,customers!$A$2:$D$101,2,0)</f>
        <v>25</v>
      </c>
      <c r="L930" t="str" cm="1">
        <f t="array" ref="L930">_xlfn.IFS(Table1[[#This Row],[Age]]&lt;=12,"Kids",Table1[[#This Row],[Age]]&lt;=19,"Teenage",Table1[[#This Row],[Age]]&lt;=29,"Young Adult",Table1[[#This Row],[Age]]&lt;=45,"Adult",Table1[[#This Row],[Age]]&gt;=46,"Senior")</f>
        <v>Young Adult</v>
      </c>
      <c r="M930" t="str">
        <f>VLOOKUP(B930,customers!A$2:D$101,3,0)</f>
        <v>Raipur</v>
      </c>
      <c r="N930" t="str">
        <f>VLOOKUP(B930,customers!$A$2:$D$101,4,0)</f>
        <v>Chhatisgarh</v>
      </c>
      <c r="O930" t="str">
        <f>VLOOKUP(C930,'products '!$A$2:$H$3072,2,0)</f>
        <v>Men</v>
      </c>
      <c r="P930" t="str">
        <f>VLOOKUP(C930,'products '!$A$2:$H$3072,3,0)</f>
        <v>Bottomwear</v>
      </c>
      <c r="Q930" t="str">
        <f>VLOOKUP(C930,'products '!$A$2:$H$3072,4,0)</f>
        <v>Pants</v>
      </c>
      <c r="R930" t="str">
        <f>VLOOKUP(C930,'products '!$A$2:$H$3072,5,0)</f>
        <v>Puma</v>
      </c>
      <c r="S930">
        <f>VLOOKUP(C930,'products '!$A$2:$H$3072,6,0)</f>
        <v>32</v>
      </c>
      <c r="T930" t="str">
        <f>VLOOKUP(C930,'products '!$A$2:$H$3072,7,0)</f>
        <v>Lavender</v>
      </c>
      <c r="U930">
        <f>VLOOKUP(C930,'products '!$A$2:$H$3072,8,0)</f>
        <v>4</v>
      </c>
    </row>
    <row r="931" spans="1:21" x14ac:dyDescent="0.3">
      <c r="A931" t="s">
        <v>4348</v>
      </c>
      <c r="B931" t="s">
        <v>3299</v>
      </c>
      <c r="C931" t="s">
        <v>3000</v>
      </c>
      <c r="D931" s="1">
        <f t="shared" ca="1" si="14"/>
        <v>44603</v>
      </c>
      <c r="E931" s="1" t="str">
        <f ca="1">TEXT(Table1[[#This Row],[Date]],"mmm")</f>
        <v>Feb</v>
      </c>
      <c r="F931" s="1" t="str">
        <f ca="1">TEXT(Table1[[#This Row],[Date]],"yyyy")</f>
        <v>2022</v>
      </c>
      <c r="G931" s="2">
        <v>1452</v>
      </c>
      <c r="H931" s="2">
        <v>0.45</v>
      </c>
      <c r="I931" s="2" t="str" cm="1">
        <f t="array" ref="I931">_xlfn.IFS(Table1[[#This Row],[Discount]]&lt;=0.2,"Low",Table1[[#This Row],[Discount]]&lt;=0.4,"Medium",Table1[[#This Row],[Discount]]&gt;0.4,"High")</f>
        <v>High</v>
      </c>
      <c r="J931" s="2">
        <f>Table1[[#This Row],[Original Price]]*(1-Table1[[#This Row],[Discount]])</f>
        <v>798.6</v>
      </c>
      <c r="K931">
        <f>VLOOKUP(B931,customers!$A$2:$D$101,2,0)</f>
        <v>27</v>
      </c>
      <c r="L931" t="str" cm="1">
        <f t="array" ref="L931">_xlfn.IFS(Table1[[#This Row],[Age]]&lt;=12,"Kids",Table1[[#This Row],[Age]]&lt;=19,"Teenage",Table1[[#This Row],[Age]]&lt;=29,"Young Adult",Table1[[#This Row],[Age]]&lt;=45,"Adult",Table1[[#This Row],[Age]]&gt;=46,"Senior")</f>
        <v>Young Adult</v>
      </c>
      <c r="M931" t="str">
        <f>VLOOKUP(B931,customers!A$2:D$101,3,0)</f>
        <v>Ahmedabad</v>
      </c>
      <c r="N931" t="str">
        <f>VLOOKUP(B931,customers!$A$2:$D$101,4,0)</f>
        <v>Gujrat</v>
      </c>
      <c r="O931" t="str">
        <f>VLOOKUP(C931,'products '!$A$2:$H$3072,2,0)</f>
        <v>Men</v>
      </c>
      <c r="P931" t="str">
        <f>VLOOKUP(C931,'products '!$A$2:$H$3072,3,0)</f>
        <v>Bottomwear</v>
      </c>
      <c r="Q931" t="str">
        <f>VLOOKUP(C931,'products '!$A$2:$H$3072,4,0)</f>
        <v>Pants</v>
      </c>
      <c r="R931" t="str">
        <f>VLOOKUP(C931,'products '!$A$2:$H$3072,5,0)</f>
        <v>Puma</v>
      </c>
      <c r="S931">
        <f>VLOOKUP(C931,'products '!$A$2:$H$3072,6,0)</f>
        <v>32</v>
      </c>
      <c r="T931" t="str">
        <f>VLOOKUP(C931,'products '!$A$2:$H$3072,7,0)</f>
        <v>Lavender</v>
      </c>
      <c r="U931">
        <f>VLOOKUP(C931,'products '!$A$2:$H$3072,8,0)</f>
        <v>4</v>
      </c>
    </row>
    <row r="932" spans="1:21" x14ac:dyDescent="0.3">
      <c r="A932" t="s">
        <v>4349</v>
      </c>
      <c r="B932" t="s">
        <v>3300</v>
      </c>
      <c r="C932" t="s">
        <v>3001</v>
      </c>
      <c r="D932" s="1">
        <f t="shared" ca="1" si="14"/>
        <v>44940</v>
      </c>
      <c r="E932" s="1" t="str">
        <f ca="1">TEXT(Table1[[#This Row],[Date]],"mmm")</f>
        <v>Jan</v>
      </c>
      <c r="F932" s="1" t="str">
        <f ca="1">TEXT(Table1[[#This Row],[Date]],"yyyy")</f>
        <v>2023</v>
      </c>
      <c r="G932" s="2">
        <v>2356</v>
      </c>
      <c r="H932" s="2">
        <v>0.45</v>
      </c>
      <c r="I932" s="2" t="str" cm="1">
        <f t="array" ref="I932">_xlfn.IFS(Table1[[#This Row],[Discount]]&lt;=0.2,"Low",Table1[[#This Row],[Discount]]&lt;=0.4,"Medium",Table1[[#This Row],[Discount]]&gt;0.4,"High")</f>
        <v>High</v>
      </c>
      <c r="J932" s="2">
        <f>Table1[[#This Row],[Original Price]]*(1-Table1[[#This Row],[Discount]])</f>
        <v>1295.8000000000002</v>
      </c>
      <c r="K932">
        <f>VLOOKUP(B932,customers!$A$2:$D$101,2,0)</f>
        <v>29</v>
      </c>
      <c r="L932" t="str" cm="1">
        <f t="array" ref="L932">_xlfn.IFS(Table1[[#This Row],[Age]]&lt;=12,"Kids",Table1[[#This Row],[Age]]&lt;=19,"Teenage",Table1[[#This Row],[Age]]&lt;=29,"Young Adult",Table1[[#This Row],[Age]]&lt;=45,"Adult",Table1[[#This Row],[Age]]&gt;=46,"Senior")</f>
        <v>Young Adult</v>
      </c>
      <c r="M932" t="str">
        <f>VLOOKUP(B932,customers!A$2:D$101,3,0)</f>
        <v>Ahmedabad</v>
      </c>
      <c r="N932" t="str">
        <f>VLOOKUP(B932,customers!$A$2:$D$101,4,0)</f>
        <v>Gujrat</v>
      </c>
      <c r="O932" t="str">
        <f>VLOOKUP(C932,'products '!$A$2:$H$3072,2,0)</f>
        <v>Men</v>
      </c>
      <c r="P932" t="str">
        <f>VLOOKUP(C932,'products '!$A$2:$H$3072,3,0)</f>
        <v>Bottomwear</v>
      </c>
      <c r="Q932" t="str">
        <f>VLOOKUP(C932,'products '!$A$2:$H$3072,4,0)</f>
        <v>Pants</v>
      </c>
      <c r="R932" t="str">
        <f>VLOOKUP(C932,'products '!$A$2:$H$3072,5,0)</f>
        <v>Puma</v>
      </c>
      <c r="S932">
        <f>VLOOKUP(C932,'products '!$A$2:$H$3072,6,0)</f>
        <v>32</v>
      </c>
      <c r="T932" t="str">
        <f>VLOOKUP(C932,'products '!$A$2:$H$3072,7,0)</f>
        <v>Lavender</v>
      </c>
      <c r="U932">
        <f>VLOOKUP(C932,'products '!$A$2:$H$3072,8,0)</f>
        <v>3</v>
      </c>
    </row>
    <row r="933" spans="1:21" x14ac:dyDescent="0.3">
      <c r="A933" t="s">
        <v>4350</v>
      </c>
      <c r="B933" t="s">
        <v>3301</v>
      </c>
      <c r="C933" t="s">
        <v>3002</v>
      </c>
      <c r="D933" s="1">
        <f t="shared" ca="1" si="14"/>
        <v>44226</v>
      </c>
      <c r="E933" s="1" t="str">
        <f ca="1">TEXT(Table1[[#This Row],[Date]],"mmm")</f>
        <v>Jan</v>
      </c>
      <c r="F933" s="1" t="str">
        <f ca="1">TEXT(Table1[[#This Row],[Date]],"yyyy")</f>
        <v>2021</v>
      </c>
      <c r="G933" s="2">
        <v>2245</v>
      </c>
      <c r="H933" s="2">
        <v>0.45</v>
      </c>
      <c r="I933" s="2" t="str" cm="1">
        <f t="array" ref="I933">_xlfn.IFS(Table1[[#This Row],[Discount]]&lt;=0.2,"Low",Table1[[#This Row],[Discount]]&lt;=0.4,"Medium",Table1[[#This Row],[Discount]]&gt;0.4,"High")</f>
        <v>High</v>
      </c>
      <c r="J933" s="2">
        <f>Table1[[#This Row],[Original Price]]*(1-Table1[[#This Row],[Discount]])</f>
        <v>1234.75</v>
      </c>
      <c r="K933">
        <f>VLOOKUP(B933,customers!$A$2:$D$101,2,0)</f>
        <v>23</v>
      </c>
      <c r="L933" t="str" cm="1">
        <f t="array" ref="L933">_xlfn.IFS(Table1[[#This Row],[Age]]&lt;=12,"Kids",Table1[[#This Row],[Age]]&lt;=19,"Teenage",Table1[[#This Row],[Age]]&lt;=29,"Young Adult",Table1[[#This Row],[Age]]&lt;=45,"Adult",Table1[[#This Row],[Age]]&gt;=46,"Senior")</f>
        <v>Young Adult</v>
      </c>
      <c r="M933" t="str">
        <f>VLOOKUP(B933,customers!A$2:D$101,3,0)</f>
        <v>Ahmedabad</v>
      </c>
      <c r="N933" t="str">
        <f>VLOOKUP(B933,customers!$A$2:$D$101,4,0)</f>
        <v>Gujrat</v>
      </c>
      <c r="O933" t="str">
        <f>VLOOKUP(C933,'products '!$A$2:$H$3072,2,0)</f>
        <v>Men</v>
      </c>
      <c r="P933" t="str">
        <f>VLOOKUP(C933,'products '!$A$2:$H$3072,3,0)</f>
        <v>Bottomwear</v>
      </c>
      <c r="Q933" t="str">
        <f>VLOOKUP(C933,'products '!$A$2:$H$3072,4,0)</f>
        <v>Pants</v>
      </c>
      <c r="R933" t="str">
        <f>VLOOKUP(C933,'products '!$A$2:$H$3072,5,0)</f>
        <v>Puma</v>
      </c>
      <c r="S933">
        <f>VLOOKUP(C933,'products '!$A$2:$H$3072,6,0)</f>
        <v>30</v>
      </c>
      <c r="T933" t="str">
        <f>VLOOKUP(C933,'products '!$A$2:$H$3072,7,0)</f>
        <v>Lavender</v>
      </c>
      <c r="U933">
        <f>VLOOKUP(C933,'products '!$A$2:$H$3072,8,0)</f>
        <v>5</v>
      </c>
    </row>
    <row r="934" spans="1:21" x14ac:dyDescent="0.3">
      <c r="A934" t="s">
        <v>4351</v>
      </c>
      <c r="B934" t="s">
        <v>3302</v>
      </c>
      <c r="C934" t="s">
        <v>3003</v>
      </c>
      <c r="D934" s="1">
        <f t="shared" ca="1" si="14"/>
        <v>45010</v>
      </c>
      <c r="E934" s="1" t="str">
        <f ca="1">TEXT(Table1[[#This Row],[Date]],"mmm")</f>
        <v>Mar</v>
      </c>
      <c r="F934" s="1" t="str">
        <f ca="1">TEXT(Table1[[#This Row],[Date]],"yyyy")</f>
        <v>2023</v>
      </c>
      <c r="G934" s="2">
        <v>2235</v>
      </c>
      <c r="H934" s="2">
        <v>0.47</v>
      </c>
      <c r="I934" s="2" t="str" cm="1">
        <f t="array" ref="I934">_xlfn.IFS(Table1[[#This Row],[Discount]]&lt;=0.2,"Low",Table1[[#This Row],[Discount]]&lt;=0.4,"Medium",Table1[[#This Row],[Discount]]&gt;0.4,"High")</f>
        <v>High</v>
      </c>
      <c r="J934" s="2">
        <f>Table1[[#This Row],[Original Price]]*(1-Table1[[#This Row],[Discount]])</f>
        <v>1184.55</v>
      </c>
      <c r="K934">
        <f>VLOOKUP(B934,customers!$A$2:$D$101,2,0)</f>
        <v>25</v>
      </c>
      <c r="L934" t="str" cm="1">
        <f t="array" ref="L934">_xlfn.IFS(Table1[[#This Row],[Age]]&lt;=12,"Kids",Table1[[#This Row],[Age]]&lt;=19,"Teenage",Table1[[#This Row],[Age]]&lt;=29,"Young Adult",Table1[[#This Row],[Age]]&lt;=45,"Adult",Table1[[#This Row],[Age]]&gt;=46,"Senior")</f>
        <v>Young Adult</v>
      </c>
      <c r="M934" t="str">
        <f>VLOOKUP(B934,customers!A$2:D$101,3,0)</f>
        <v>Ahmedabad</v>
      </c>
      <c r="N934" t="str">
        <f>VLOOKUP(B934,customers!$A$2:$D$101,4,0)</f>
        <v>Gujrat</v>
      </c>
      <c r="O934" t="str">
        <f>VLOOKUP(C934,'products '!$A$2:$H$3072,2,0)</f>
        <v>Men</v>
      </c>
      <c r="P934" t="str">
        <f>VLOOKUP(C934,'products '!$A$2:$H$3072,3,0)</f>
        <v>Bottomwear</v>
      </c>
      <c r="Q934" t="str">
        <f>VLOOKUP(C934,'products '!$A$2:$H$3072,4,0)</f>
        <v>Pants</v>
      </c>
      <c r="R934" t="str">
        <f>VLOOKUP(C934,'products '!$A$2:$H$3072,5,0)</f>
        <v>Puma</v>
      </c>
      <c r="S934">
        <f>VLOOKUP(C934,'products '!$A$2:$H$3072,6,0)</f>
        <v>30</v>
      </c>
      <c r="T934" t="str">
        <f>VLOOKUP(C934,'products '!$A$2:$H$3072,7,0)</f>
        <v>Lavender</v>
      </c>
      <c r="U934">
        <f>VLOOKUP(C934,'products '!$A$2:$H$3072,8,0)</f>
        <v>4</v>
      </c>
    </row>
    <row r="935" spans="1:21" x14ac:dyDescent="0.3">
      <c r="A935" t="s">
        <v>4352</v>
      </c>
      <c r="B935" t="s">
        <v>3303</v>
      </c>
      <c r="C935" t="s">
        <v>3003</v>
      </c>
      <c r="D935" s="1">
        <f t="shared" ca="1" si="14"/>
        <v>44778</v>
      </c>
      <c r="E935" s="1" t="str">
        <f ca="1">TEXT(Table1[[#This Row],[Date]],"mmm")</f>
        <v>Aug</v>
      </c>
      <c r="F935" s="1" t="str">
        <f ca="1">TEXT(Table1[[#This Row],[Date]],"yyyy")</f>
        <v>2022</v>
      </c>
      <c r="G935" s="2">
        <v>965</v>
      </c>
      <c r="H935" s="2">
        <v>0.47</v>
      </c>
      <c r="I935" s="2" t="str" cm="1">
        <f t="array" ref="I935">_xlfn.IFS(Table1[[#This Row],[Discount]]&lt;=0.2,"Low",Table1[[#This Row],[Discount]]&lt;=0.4,"Medium",Table1[[#This Row],[Discount]]&gt;0.4,"High")</f>
        <v>High</v>
      </c>
      <c r="J935" s="2">
        <f>Table1[[#This Row],[Original Price]]*(1-Table1[[#This Row],[Discount]])</f>
        <v>511.45000000000005</v>
      </c>
      <c r="K935">
        <f>VLOOKUP(B935,customers!$A$2:$D$101,2,0)</f>
        <v>24</v>
      </c>
      <c r="L935" t="str" cm="1">
        <f t="array" ref="L935">_xlfn.IFS(Table1[[#This Row],[Age]]&lt;=12,"Kids",Table1[[#This Row],[Age]]&lt;=19,"Teenage",Table1[[#This Row],[Age]]&lt;=29,"Young Adult",Table1[[#This Row],[Age]]&lt;=45,"Adult",Table1[[#This Row],[Age]]&gt;=46,"Senior")</f>
        <v>Young Adult</v>
      </c>
      <c r="M935" t="str">
        <f>VLOOKUP(B935,customers!A$2:D$101,3,0)</f>
        <v>Ahmedabad</v>
      </c>
      <c r="N935" t="str">
        <f>VLOOKUP(B935,customers!$A$2:$D$101,4,0)</f>
        <v>Gujrat</v>
      </c>
      <c r="O935" t="str">
        <f>VLOOKUP(C935,'products '!$A$2:$H$3072,2,0)</f>
        <v>Men</v>
      </c>
      <c r="P935" t="str">
        <f>VLOOKUP(C935,'products '!$A$2:$H$3072,3,0)</f>
        <v>Bottomwear</v>
      </c>
      <c r="Q935" t="str">
        <f>VLOOKUP(C935,'products '!$A$2:$H$3072,4,0)</f>
        <v>Pants</v>
      </c>
      <c r="R935" t="str">
        <f>VLOOKUP(C935,'products '!$A$2:$H$3072,5,0)</f>
        <v>Puma</v>
      </c>
      <c r="S935">
        <f>VLOOKUP(C935,'products '!$A$2:$H$3072,6,0)</f>
        <v>30</v>
      </c>
      <c r="T935" t="str">
        <f>VLOOKUP(C935,'products '!$A$2:$H$3072,7,0)</f>
        <v>Lavender</v>
      </c>
      <c r="U935">
        <f>VLOOKUP(C935,'products '!$A$2:$H$3072,8,0)</f>
        <v>4</v>
      </c>
    </row>
    <row r="936" spans="1:21" x14ac:dyDescent="0.3">
      <c r="A936" t="s">
        <v>4353</v>
      </c>
      <c r="B936" t="s">
        <v>3304</v>
      </c>
      <c r="C936" t="s">
        <v>3003</v>
      </c>
      <c r="D936" s="1">
        <f t="shared" ca="1" si="14"/>
        <v>44889</v>
      </c>
      <c r="E936" s="1" t="str">
        <f ca="1">TEXT(Table1[[#This Row],[Date]],"mmm")</f>
        <v>Nov</v>
      </c>
      <c r="F936" s="1" t="str">
        <f ca="1">TEXT(Table1[[#This Row],[Date]],"yyyy")</f>
        <v>2022</v>
      </c>
      <c r="G936" s="2">
        <v>1158</v>
      </c>
      <c r="H936" s="2">
        <v>0.46</v>
      </c>
      <c r="I936" s="2" t="str" cm="1">
        <f t="array" ref="I936">_xlfn.IFS(Table1[[#This Row],[Discount]]&lt;=0.2,"Low",Table1[[#This Row],[Discount]]&lt;=0.4,"Medium",Table1[[#This Row],[Discount]]&gt;0.4,"High")</f>
        <v>High</v>
      </c>
      <c r="J936" s="2">
        <f>Table1[[#This Row],[Original Price]]*(1-Table1[[#This Row],[Discount]])</f>
        <v>625.32000000000005</v>
      </c>
      <c r="K936">
        <f>VLOOKUP(B936,customers!$A$2:$D$101,2,0)</f>
        <v>15</v>
      </c>
      <c r="L936" t="str" cm="1">
        <f t="array" ref="L936">_xlfn.IFS(Table1[[#This Row],[Age]]&lt;=12,"Kids",Table1[[#This Row],[Age]]&lt;=19,"Teenage",Table1[[#This Row],[Age]]&lt;=29,"Young Adult",Table1[[#This Row],[Age]]&lt;=45,"Adult",Table1[[#This Row],[Age]]&gt;=46,"Senior")</f>
        <v>Teenage</v>
      </c>
      <c r="M936" t="str">
        <f>VLOOKUP(B936,customers!A$2:D$101,3,0)</f>
        <v>Ahmedabad</v>
      </c>
      <c r="N936" t="str">
        <f>VLOOKUP(B936,customers!$A$2:$D$101,4,0)</f>
        <v>Gujrat</v>
      </c>
      <c r="O936" t="str">
        <f>VLOOKUP(C936,'products '!$A$2:$H$3072,2,0)</f>
        <v>Men</v>
      </c>
      <c r="P936" t="str">
        <f>VLOOKUP(C936,'products '!$A$2:$H$3072,3,0)</f>
        <v>Bottomwear</v>
      </c>
      <c r="Q936" t="str">
        <f>VLOOKUP(C936,'products '!$A$2:$H$3072,4,0)</f>
        <v>Pants</v>
      </c>
      <c r="R936" t="str">
        <f>VLOOKUP(C936,'products '!$A$2:$H$3072,5,0)</f>
        <v>Puma</v>
      </c>
      <c r="S936">
        <f>VLOOKUP(C936,'products '!$A$2:$H$3072,6,0)</f>
        <v>30</v>
      </c>
      <c r="T936" t="str">
        <f>VLOOKUP(C936,'products '!$A$2:$H$3072,7,0)</f>
        <v>Lavender</v>
      </c>
      <c r="U936">
        <f>VLOOKUP(C936,'products '!$A$2:$H$3072,8,0)</f>
        <v>4</v>
      </c>
    </row>
    <row r="937" spans="1:21" x14ac:dyDescent="0.3">
      <c r="A937" t="s">
        <v>4354</v>
      </c>
      <c r="B937" t="s">
        <v>3305</v>
      </c>
      <c r="C937" t="s">
        <v>3003</v>
      </c>
      <c r="D937" s="1">
        <f t="shared" ca="1" si="14"/>
        <v>44708</v>
      </c>
      <c r="E937" s="1" t="str">
        <f ca="1">TEXT(Table1[[#This Row],[Date]],"mmm")</f>
        <v>May</v>
      </c>
      <c r="F937" s="1" t="str">
        <f ca="1">TEXT(Table1[[#This Row],[Date]],"yyyy")</f>
        <v>2022</v>
      </c>
      <c r="G937" s="2">
        <v>264</v>
      </c>
      <c r="H937" s="2">
        <v>0.46</v>
      </c>
      <c r="I937" s="2" t="str" cm="1">
        <f t="array" ref="I937">_xlfn.IFS(Table1[[#This Row],[Discount]]&lt;=0.2,"Low",Table1[[#This Row],[Discount]]&lt;=0.4,"Medium",Table1[[#This Row],[Discount]]&gt;0.4,"High")</f>
        <v>High</v>
      </c>
      <c r="J937" s="2">
        <f>Table1[[#This Row],[Original Price]]*(1-Table1[[#This Row],[Discount]])</f>
        <v>142.56</v>
      </c>
      <c r="K937">
        <f>VLOOKUP(B937,customers!$A$2:$D$101,2,0)</f>
        <v>19</v>
      </c>
      <c r="L937" t="str" cm="1">
        <f t="array" ref="L937">_xlfn.IFS(Table1[[#This Row],[Age]]&lt;=12,"Kids",Table1[[#This Row],[Age]]&lt;=19,"Teenage",Table1[[#This Row],[Age]]&lt;=29,"Young Adult",Table1[[#This Row],[Age]]&lt;=45,"Adult",Table1[[#This Row],[Age]]&gt;=46,"Senior")</f>
        <v>Teenage</v>
      </c>
      <c r="M937" t="str">
        <f>VLOOKUP(B937,customers!A$2:D$101,3,0)</f>
        <v>Vadodara</v>
      </c>
      <c r="N937" t="str">
        <f>VLOOKUP(B937,customers!$A$2:$D$101,4,0)</f>
        <v>Gujrat</v>
      </c>
      <c r="O937" t="str">
        <f>VLOOKUP(C937,'products '!$A$2:$H$3072,2,0)</f>
        <v>Men</v>
      </c>
      <c r="P937" t="str">
        <f>VLOOKUP(C937,'products '!$A$2:$H$3072,3,0)</f>
        <v>Bottomwear</v>
      </c>
      <c r="Q937" t="str">
        <f>VLOOKUP(C937,'products '!$A$2:$H$3072,4,0)</f>
        <v>Pants</v>
      </c>
      <c r="R937" t="str">
        <f>VLOOKUP(C937,'products '!$A$2:$H$3072,5,0)</f>
        <v>Puma</v>
      </c>
      <c r="S937">
        <f>VLOOKUP(C937,'products '!$A$2:$H$3072,6,0)</f>
        <v>30</v>
      </c>
      <c r="T937" t="str">
        <f>VLOOKUP(C937,'products '!$A$2:$H$3072,7,0)</f>
        <v>Lavender</v>
      </c>
      <c r="U937">
        <f>VLOOKUP(C937,'products '!$A$2:$H$3072,8,0)</f>
        <v>4</v>
      </c>
    </row>
    <row r="938" spans="1:21" x14ac:dyDescent="0.3">
      <c r="A938" t="s">
        <v>4355</v>
      </c>
      <c r="B938" t="s">
        <v>3306</v>
      </c>
      <c r="C938" t="s">
        <v>3003</v>
      </c>
      <c r="D938" s="1">
        <f t="shared" ca="1" si="14"/>
        <v>44951</v>
      </c>
      <c r="E938" s="1" t="str">
        <f ca="1">TEXT(Table1[[#This Row],[Date]],"mmm")</f>
        <v>Jan</v>
      </c>
      <c r="F938" s="1" t="str">
        <f ca="1">TEXT(Table1[[#This Row],[Date]],"yyyy")</f>
        <v>2023</v>
      </c>
      <c r="G938" s="2">
        <v>433</v>
      </c>
      <c r="H938" s="2">
        <v>0.46</v>
      </c>
      <c r="I938" s="2" t="str" cm="1">
        <f t="array" ref="I938">_xlfn.IFS(Table1[[#This Row],[Discount]]&lt;=0.2,"Low",Table1[[#This Row],[Discount]]&lt;=0.4,"Medium",Table1[[#This Row],[Discount]]&gt;0.4,"High")</f>
        <v>High</v>
      </c>
      <c r="J938" s="2">
        <f>Table1[[#This Row],[Original Price]]*(1-Table1[[#This Row],[Discount]])</f>
        <v>233.82000000000002</v>
      </c>
      <c r="K938">
        <f>VLOOKUP(B938,customers!$A$2:$D$101,2,0)</f>
        <v>19</v>
      </c>
      <c r="L938" t="str" cm="1">
        <f t="array" ref="L938">_xlfn.IFS(Table1[[#This Row],[Age]]&lt;=12,"Kids",Table1[[#This Row],[Age]]&lt;=19,"Teenage",Table1[[#This Row],[Age]]&lt;=29,"Young Adult",Table1[[#This Row],[Age]]&lt;=45,"Adult",Table1[[#This Row],[Age]]&gt;=46,"Senior")</f>
        <v>Teenage</v>
      </c>
      <c r="M938" t="str">
        <f>VLOOKUP(B938,customers!A$2:D$101,3,0)</f>
        <v>Vadodara</v>
      </c>
      <c r="N938" t="str">
        <f>VLOOKUP(B938,customers!$A$2:$D$101,4,0)</f>
        <v>Gujrat</v>
      </c>
      <c r="O938" t="str">
        <f>VLOOKUP(C938,'products '!$A$2:$H$3072,2,0)</f>
        <v>Men</v>
      </c>
      <c r="P938" t="str">
        <f>VLOOKUP(C938,'products '!$A$2:$H$3072,3,0)</f>
        <v>Bottomwear</v>
      </c>
      <c r="Q938" t="str">
        <f>VLOOKUP(C938,'products '!$A$2:$H$3072,4,0)</f>
        <v>Pants</v>
      </c>
      <c r="R938" t="str">
        <f>VLOOKUP(C938,'products '!$A$2:$H$3072,5,0)</f>
        <v>Puma</v>
      </c>
      <c r="S938">
        <f>VLOOKUP(C938,'products '!$A$2:$H$3072,6,0)</f>
        <v>30</v>
      </c>
      <c r="T938" t="str">
        <f>VLOOKUP(C938,'products '!$A$2:$H$3072,7,0)</f>
        <v>Lavender</v>
      </c>
      <c r="U938">
        <f>VLOOKUP(C938,'products '!$A$2:$H$3072,8,0)</f>
        <v>4</v>
      </c>
    </row>
    <row r="939" spans="1:21" x14ac:dyDescent="0.3">
      <c r="A939" t="s">
        <v>4356</v>
      </c>
      <c r="B939" t="s">
        <v>3307</v>
      </c>
      <c r="C939" t="s">
        <v>3003</v>
      </c>
      <c r="D939" s="1">
        <f t="shared" ca="1" si="14"/>
        <v>44782</v>
      </c>
      <c r="E939" s="1" t="str">
        <f ca="1">TEXT(Table1[[#This Row],[Date]],"mmm")</f>
        <v>Aug</v>
      </c>
      <c r="F939" s="1" t="str">
        <f ca="1">TEXT(Table1[[#This Row],[Date]],"yyyy")</f>
        <v>2022</v>
      </c>
      <c r="G939" s="2">
        <v>562</v>
      </c>
      <c r="H939" s="2">
        <v>0.3</v>
      </c>
      <c r="I939" s="2" t="str" cm="1">
        <f t="array" ref="I939">_xlfn.IFS(Table1[[#This Row],[Discount]]&lt;=0.2,"Low",Table1[[#This Row],[Discount]]&lt;=0.4,"Medium",Table1[[#This Row],[Discount]]&gt;0.4,"High")</f>
        <v>Medium</v>
      </c>
      <c r="J939" s="2">
        <f>Table1[[#This Row],[Original Price]]*(1-Table1[[#This Row],[Discount]])</f>
        <v>393.4</v>
      </c>
      <c r="K939">
        <f>VLOOKUP(B939,customers!$A$2:$D$101,2,0)</f>
        <v>19</v>
      </c>
      <c r="L939" t="str" cm="1">
        <f t="array" ref="L939">_xlfn.IFS(Table1[[#This Row],[Age]]&lt;=12,"Kids",Table1[[#This Row],[Age]]&lt;=19,"Teenage",Table1[[#This Row],[Age]]&lt;=29,"Young Adult",Table1[[#This Row],[Age]]&lt;=45,"Adult",Table1[[#This Row],[Age]]&gt;=46,"Senior")</f>
        <v>Teenage</v>
      </c>
      <c r="M939" t="str">
        <f>VLOOKUP(B939,customers!A$2:D$101,3,0)</f>
        <v>Vadodara</v>
      </c>
      <c r="N939" t="str">
        <f>VLOOKUP(B939,customers!$A$2:$D$101,4,0)</f>
        <v>Gujrat</v>
      </c>
      <c r="O939" t="str">
        <f>VLOOKUP(C939,'products '!$A$2:$H$3072,2,0)</f>
        <v>Men</v>
      </c>
      <c r="P939" t="str">
        <f>VLOOKUP(C939,'products '!$A$2:$H$3072,3,0)</f>
        <v>Bottomwear</v>
      </c>
      <c r="Q939" t="str">
        <f>VLOOKUP(C939,'products '!$A$2:$H$3072,4,0)</f>
        <v>Pants</v>
      </c>
      <c r="R939" t="str">
        <f>VLOOKUP(C939,'products '!$A$2:$H$3072,5,0)</f>
        <v>Puma</v>
      </c>
      <c r="S939">
        <f>VLOOKUP(C939,'products '!$A$2:$H$3072,6,0)</f>
        <v>30</v>
      </c>
      <c r="T939" t="str">
        <f>VLOOKUP(C939,'products '!$A$2:$H$3072,7,0)</f>
        <v>Lavender</v>
      </c>
      <c r="U939">
        <f>VLOOKUP(C939,'products '!$A$2:$H$3072,8,0)</f>
        <v>4</v>
      </c>
    </row>
    <row r="940" spans="1:21" x14ac:dyDescent="0.3">
      <c r="A940" t="s">
        <v>4357</v>
      </c>
      <c r="B940" t="s">
        <v>3308</v>
      </c>
      <c r="C940" t="s">
        <v>3004</v>
      </c>
      <c r="D940" s="1">
        <f t="shared" ca="1" si="14"/>
        <v>44655</v>
      </c>
      <c r="E940" s="1" t="str">
        <f ca="1">TEXT(Table1[[#This Row],[Date]],"mmm")</f>
        <v>Apr</v>
      </c>
      <c r="F940" s="1" t="str">
        <f ca="1">TEXT(Table1[[#This Row],[Date]],"yyyy")</f>
        <v>2022</v>
      </c>
      <c r="G940" s="2">
        <v>423</v>
      </c>
      <c r="H940" s="2">
        <v>0.3</v>
      </c>
      <c r="I940" s="2" t="str" cm="1">
        <f t="array" ref="I940">_xlfn.IFS(Table1[[#This Row],[Discount]]&lt;=0.2,"Low",Table1[[#This Row],[Discount]]&lt;=0.4,"Medium",Table1[[#This Row],[Discount]]&gt;0.4,"High")</f>
        <v>Medium</v>
      </c>
      <c r="J940" s="2">
        <f>Table1[[#This Row],[Original Price]]*(1-Table1[[#This Row],[Discount]])</f>
        <v>296.09999999999997</v>
      </c>
      <c r="K940">
        <f>VLOOKUP(B940,customers!$A$2:$D$101,2,0)</f>
        <v>22</v>
      </c>
      <c r="L940" t="str" cm="1">
        <f t="array" ref="L940">_xlfn.IFS(Table1[[#This Row],[Age]]&lt;=12,"Kids",Table1[[#This Row],[Age]]&lt;=19,"Teenage",Table1[[#This Row],[Age]]&lt;=29,"Young Adult",Table1[[#This Row],[Age]]&lt;=45,"Adult",Table1[[#This Row],[Age]]&gt;=46,"Senior")</f>
        <v>Young Adult</v>
      </c>
      <c r="M940" t="str">
        <f>VLOOKUP(B940,customers!A$2:D$101,3,0)</f>
        <v>Vadodara</v>
      </c>
      <c r="N940" t="str">
        <f>VLOOKUP(B940,customers!$A$2:$D$101,4,0)</f>
        <v>Gujrat</v>
      </c>
      <c r="O940" t="str">
        <f>VLOOKUP(C940,'products '!$A$2:$H$3072,2,0)</f>
        <v>Men</v>
      </c>
      <c r="P940" t="str">
        <f>VLOOKUP(C940,'products '!$A$2:$H$3072,3,0)</f>
        <v>Bottomwear</v>
      </c>
      <c r="Q940" t="str">
        <f>VLOOKUP(C940,'products '!$A$2:$H$3072,4,0)</f>
        <v>Pants</v>
      </c>
      <c r="R940" t="str">
        <f>VLOOKUP(C940,'products '!$A$2:$H$3072,5,0)</f>
        <v>Puma</v>
      </c>
      <c r="S940">
        <f>VLOOKUP(C940,'products '!$A$2:$H$3072,6,0)</f>
        <v>30</v>
      </c>
      <c r="T940" t="str">
        <f>VLOOKUP(C940,'products '!$A$2:$H$3072,7,0)</f>
        <v>Black</v>
      </c>
      <c r="U940">
        <f>VLOOKUP(C940,'products '!$A$2:$H$3072,8,0)</f>
        <v>2</v>
      </c>
    </row>
    <row r="941" spans="1:21" x14ac:dyDescent="0.3">
      <c r="A941" t="s">
        <v>4358</v>
      </c>
      <c r="B941" t="s">
        <v>3309</v>
      </c>
      <c r="C941" t="s">
        <v>3005</v>
      </c>
      <c r="D941" s="1">
        <f t="shared" ca="1" si="14"/>
        <v>44775</v>
      </c>
      <c r="E941" s="1" t="str">
        <f ca="1">TEXT(Table1[[#This Row],[Date]],"mmm")</f>
        <v>Aug</v>
      </c>
      <c r="F941" s="1" t="str">
        <f ca="1">TEXT(Table1[[#This Row],[Date]],"yyyy")</f>
        <v>2022</v>
      </c>
      <c r="G941" s="2">
        <v>621</v>
      </c>
      <c r="H941" s="2">
        <v>0.3</v>
      </c>
      <c r="I941" s="2" t="str" cm="1">
        <f t="array" ref="I941">_xlfn.IFS(Table1[[#This Row],[Discount]]&lt;=0.2,"Low",Table1[[#This Row],[Discount]]&lt;=0.4,"Medium",Table1[[#This Row],[Discount]]&gt;0.4,"High")</f>
        <v>Medium</v>
      </c>
      <c r="J941" s="2">
        <f>Table1[[#This Row],[Original Price]]*(1-Table1[[#This Row],[Discount]])</f>
        <v>434.7</v>
      </c>
      <c r="K941">
        <f>VLOOKUP(B941,customers!$A$2:$D$101,2,0)</f>
        <v>22</v>
      </c>
      <c r="L941" t="str" cm="1">
        <f t="array" ref="L941">_xlfn.IFS(Table1[[#This Row],[Age]]&lt;=12,"Kids",Table1[[#This Row],[Age]]&lt;=19,"Teenage",Table1[[#This Row],[Age]]&lt;=29,"Young Adult",Table1[[#This Row],[Age]]&lt;=45,"Adult",Table1[[#This Row],[Age]]&gt;=46,"Senior")</f>
        <v>Young Adult</v>
      </c>
      <c r="M941" t="str">
        <f>VLOOKUP(B941,customers!A$2:D$101,3,0)</f>
        <v>Vadodara</v>
      </c>
      <c r="N941" t="str">
        <f>VLOOKUP(B941,customers!$A$2:$D$101,4,0)</f>
        <v>Gujrat</v>
      </c>
      <c r="O941" t="str">
        <f>VLOOKUP(C941,'products '!$A$2:$H$3072,2,0)</f>
        <v>Men</v>
      </c>
      <c r="P941" t="str">
        <f>VLOOKUP(C941,'products '!$A$2:$H$3072,3,0)</f>
        <v>Bottomwear</v>
      </c>
      <c r="Q941" t="str">
        <f>VLOOKUP(C941,'products '!$A$2:$H$3072,4,0)</f>
        <v>Pants</v>
      </c>
      <c r="R941" t="str">
        <f>VLOOKUP(C941,'products '!$A$2:$H$3072,5,0)</f>
        <v xml:space="preserve">HRX by Hrithik Roshan </v>
      </c>
      <c r="S941">
        <f>VLOOKUP(C941,'products '!$A$2:$H$3072,6,0)</f>
        <v>30</v>
      </c>
      <c r="T941" t="str">
        <f>VLOOKUP(C941,'products '!$A$2:$H$3072,7,0)</f>
        <v>Black</v>
      </c>
      <c r="U941">
        <f>VLOOKUP(C941,'products '!$A$2:$H$3072,8,0)</f>
        <v>5</v>
      </c>
    </row>
    <row r="942" spans="1:21" x14ac:dyDescent="0.3">
      <c r="A942" t="s">
        <v>4359</v>
      </c>
      <c r="B942" t="s">
        <v>3310</v>
      </c>
      <c r="C942" t="s">
        <v>3006</v>
      </c>
      <c r="D942" s="1">
        <f t="shared" ca="1" si="14"/>
        <v>44805</v>
      </c>
      <c r="E942" s="1" t="str">
        <f ca="1">TEXT(Table1[[#This Row],[Date]],"mmm")</f>
        <v>Sep</v>
      </c>
      <c r="F942" s="1" t="str">
        <f ca="1">TEXT(Table1[[#This Row],[Date]],"yyyy")</f>
        <v>2022</v>
      </c>
      <c r="G942" s="2">
        <v>333</v>
      </c>
      <c r="H942" s="2">
        <v>0.3</v>
      </c>
      <c r="I942" s="2" t="str" cm="1">
        <f t="array" ref="I942">_xlfn.IFS(Table1[[#This Row],[Discount]]&lt;=0.2,"Low",Table1[[#This Row],[Discount]]&lt;=0.4,"Medium",Table1[[#This Row],[Discount]]&gt;0.4,"High")</f>
        <v>Medium</v>
      </c>
      <c r="J942" s="2">
        <f>Table1[[#This Row],[Original Price]]*(1-Table1[[#This Row],[Discount]])</f>
        <v>233.1</v>
      </c>
      <c r="K942">
        <f>VLOOKUP(B942,customers!$A$2:$D$101,2,0)</f>
        <v>22</v>
      </c>
      <c r="L942" t="str" cm="1">
        <f t="array" ref="L942">_xlfn.IFS(Table1[[#This Row],[Age]]&lt;=12,"Kids",Table1[[#This Row],[Age]]&lt;=19,"Teenage",Table1[[#This Row],[Age]]&lt;=29,"Young Adult",Table1[[#This Row],[Age]]&lt;=45,"Adult",Table1[[#This Row],[Age]]&gt;=46,"Senior")</f>
        <v>Young Adult</v>
      </c>
      <c r="M942" t="str">
        <f>VLOOKUP(B942,customers!A$2:D$101,3,0)</f>
        <v>Surat</v>
      </c>
      <c r="N942" t="str">
        <f>VLOOKUP(B942,customers!$A$2:$D$101,4,0)</f>
        <v>Gujrat</v>
      </c>
      <c r="O942" t="str">
        <f>VLOOKUP(C942,'products '!$A$2:$H$3072,2,0)</f>
        <v>Men</v>
      </c>
      <c r="P942" t="str">
        <f>VLOOKUP(C942,'products '!$A$2:$H$3072,3,0)</f>
        <v>Bottomwear</v>
      </c>
      <c r="Q942" t="str">
        <f>VLOOKUP(C942,'products '!$A$2:$H$3072,4,0)</f>
        <v>Pants</v>
      </c>
      <c r="R942" t="str">
        <f>VLOOKUP(C942,'products '!$A$2:$H$3072,5,0)</f>
        <v xml:space="preserve">HRX by Hrithik Roshan </v>
      </c>
      <c r="S942">
        <f>VLOOKUP(C942,'products '!$A$2:$H$3072,6,0)</f>
        <v>30</v>
      </c>
      <c r="T942" t="str">
        <f>VLOOKUP(C942,'products '!$A$2:$H$3072,7,0)</f>
        <v>Beige</v>
      </c>
      <c r="U942">
        <f>VLOOKUP(C942,'products '!$A$2:$H$3072,8,0)</f>
        <v>5</v>
      </c>
    </row>
    <row r="943" spans="1:21" x14ac:dyDescent="0.3">
      <c r="A943" t="s">
        <v>4360</v>
      </c>
      <c r="B943" t="s">
        <v>3311</v>
      </c>
      <c r="C943" t="s">
        <v>3007</v>
      </c>
      <c r="D943" s="1">
        <f t="shared" ca="1" si="14"/>
        <v>44634</v>
      </c>
      <c r="E943" s="1" t="str">
        <f ca="1">TEXT(Table1[[#This Row],[Date]],"mmm")</f>
        <v>Mar</v>
      </c>
      <c r="F943" s="1" t="str">
        <f ca="1">TEXT(Table1[[#This Row],[Date]],"yyyy")</f>
        <v>2022</v>
      </c>
      <c r="G943" s="2">
        <v>236</v>
      </c>
      <c r="H943" s="2">
        <v>0.3</v>
      </c>
      <c r="I943" s="2" t="str" cm="1">
        <f t="array" ref="I943">_xlfn.IFS(Table1[[#This Row],[Discount]]&lt;=0.2,"Low",Table1[[#This Row],[Discount]]&lt;=0.4,"Medium",Table1[[#This Row],[Discount]]&gt;0.4,"High")</f>
        <v>Medium</v>
      </c>
      <c r="J943" s="2">
        <f>Table1[[#This Row],[Original Price]]*(1-Table1[[#This Row],[Discount]])</f>
        <v>165.2</v>
      </c>
      <c r="K943">
        <f>VLOOKUP(B943,customers!$A$2:$D$101,2,0)</f>
        <v>22</v>
      </c>
      <c r="L943" t="str" cm="1">
        <f t="array" ref="L943">_xlfn.IFS(Table1[[#This Row],[Age]]&lt;=12,"Kids",Table1[[#This Row],[Age]]&lt;=19,"Teenage",Table1[[#This Row],[Age]]&lt;=29,"Young Adult",Table1[[#This Row],[Age]]&lt;=45,"Adult",Table1[[#This Row],[Age]]&gt;=46,"Senior")</f>
        <v>Young Adult</v>
      </c>
      <c r="M943" t="str">
        <f>VLOOKUP(B943,customers!A$2:D$101,3,0)</f>
        <v>Surat</v>
      </c>
      <c r="N943" t="str">
        <f>VLOOKUP(B943,customers!$A$2:$D$101,4,0)</f>
        <v>Gujrat</v>
      </c>
      <c r="O943" t="str">
        <f>VLOOKUP(C943,'products '!$A$2:$H$3072,2,0)</f>
        <v>Men</v>
      </c>
      <c r="P943" t="str">
        <f>VLOOKUP(C943,'products '!$A$2:$H$3072,3,0)</f>
        <v>Bottomwear</v>
      </c>
      <c r="Q943" t="str">
        <f>VLOOKUP(C943,'products '!$A$2:$H$3072,4,0)</f>
        <v>Pants</v>
      </c>
      <c r="R943" t="str">
        <f>VLOOKUP(C943,'products '!$A$2:$H$3072,5,0)</f>
        <v xml:space="preserve">HRX by Hrithik Roshan </v>
      </c>
      <c r="S943">
        <f>VLOOKUP(C943,'products '!$A$2:$H$3072,6,0)</f>
        <v>30</v>
      </c>
      <c r="T943" t="str">
        <f>VLOOKUP(C943,'products '!$A$2:$H$3072,7,0)</f>
        <v>Beige</v>
      </c>
      <c r="U943">
        <f>VLOOKUP(C943,'products '!$A$2:$H$3072,8,0)</f>
        <v>5</v>
      </c>
    </row>
    <row r="944" spans="1:21" x14ac:dyDescent="0.3">
      <c r="A944" t="s">
        <v>4361</v>
      </c>
      <c r="B944" t="s">
        <v>3312</v>
      </c>
      <c r="C944" t="s">
        <v>3008</v>
      </c>
      <c r="D944" s="1">
        <f t="shared" ca="1" si="14"/>
        <v>44453</v>
      </c>
      <c r="E944" s="1" t="str">
        <f ca="1">TEXT(Table1[[#This Row],[Date]],"mmm")</f>
        <v>Sep</v>
      </c>
      <c r="F944" s="1" t="str">
        <f ca="1">TEXT(Table1[[#This Row],[Date]],"yyyy")</f>
        <v>2021</v>
      </c>
      <c r="G944" s="2">
        <v>456</v>
      </c>
      <c r="H944" s="2">
        <v>0.35</v>
      </c>
      <c r="I944" s="2" t="str" cm="1">
        <f t="array" ref="I944">_xlfn.IFS(Table1[[#This Row],[Discount]]&lt;=0.2,"Low",Table1[[#This Row],[Discount]]&lt;=0.4,"Medium",Table1[[#This Row],[Discount]]&gt;0.4,"High")</f>
        <v>Medium</v>
      </c>
      <c r="J944" s="2">
        <f>Table1[[#This Row],[Original Price]]*(1-Table1[[#This Row],[Discount]])</f>
        <v>296.40000000000003</v>
      </c>
      <c r="K944">
        <f>VLOOKUP(B944,customers!$A$2:$D$101,2,0)</f>
        <v>29</v>
      </c>
      <c r="L944" t="str" cm="1">
        <f t="array" ref="L944">_xlfn.IFS(Table1[[#This Row],[Age]]&lt;=12,"Kids",Table1[[#This Row],[Age]]&lt;=19,"Teenage",Table1[[#This Row],[Age]]&lt;=29,"Young Adult",Table1[[#This Row],[Age]]&lt;=45,"Adult",Table1[[#This Row],[Age]]&gt;=46,"Senior")</f>
        <v>Young Adult</v>
      </c>
      <c r="M944" t="str">
        <f>VLOOKUP(B944,customers!A$2:D$101,3,0)</f>
        <v>Surat</v>
      </c>
      <c r="N944" t="str">
        <f>VLOOKUP(B944,customers!$A$2:$D$101,4,0)</f>
        <v>Gujrat</v>
      </c>
      <c r="O944" t="str">
        <f>VLOOKUP(C944,'products '!$A$2:$H$3072,2,0)</f>
        <v>Men</v>
      </c>
      <c r="P944" t="str">
        <f>VLOOKUP(C944,'products '!$A$2:$H$3072,3,0)</f>
        <v>Bottomwear</v>
      </c>
      <c r="Q944" t="str">
        <f>VLOOKUP(C944,'products '!$A$2:$H$3072,4,0)</f>
        <v>Pants</v>
      </c>
      <c r="R944" t="str">
        <f>VLOOKUP(C944,'products '!$A$2:$H$3072,5,0)</f>
        <v xml:space="preserve">HRX by Hrithik Roshan </v>
      </c>
      <c r="S944">
        <f>VLOOKUP(C944,'products '!$A$2:$H$3072,6,0)</f>
        <v>30</v>
      </c>
      <c r="T944" t="str">
        <f>VLOOKUP(C944,'products '!$A$2:$H$3072,7,0)</f>
        <v>Beige</v>
      </c>
      <c r="U944">
        <f>VLOOKUP(C944,'products '!$A$2:$H$3072,8,0)</f>
        <v>4</v>
      </c>
    </row>
    <row r="945" spans="1:21" x14ac:dyDescent="0.3">
      <c r="A945" t="s">
        <v>4362</v>
      </c>
      <c r="B945" t="s">
        <v>3313</v>
      </c>
      <c r="C945" t="s">
        <v>3009</v>
      </c>
      <c r="D945" s="1">
        <f t="shared" ca="1" si="14"/>
        <v>44218</v>
      </c>
      <c r="E945" s="1" t="str">
        <f ca="1">TEXT(Table1[[#This Row],[Date]],"mmm")</f>
        <v>Jan</v>
      </c>
      <c r="F945" s="1" t="str">
        <f ca="1">TEXT(Table1[[#This Row],[Date]],"yyyy")</f>
        <v>2021</v>
      </c>
      <c r="G945" s="2">
        <v>963</v>
      </c>
      <c r="H945" s="2">
        <v>0.35</v>
      </c>
      <c r="I945" s="2" t="str" cm="1">
        <f t="array" ref="I945">_xlfn.IFS(Table1[[#This Row],[Discount]]&lt;=0.2,"Low",Table1[[#This Row],[Discount]]&lt;=0.4,"Medium",Table1[[#This Row],[Discount]]&gt;0.4,"High")</f>
        <v>Medium</v>
      </c>
      <c r="J945" s="2">
        <f>Table1[[#This Row],[Original Price]]*(1-Table1[[#This Row],[Discount]])</f>
        <v>625.95000000000005</v>
      </c>
      <c r="K945">
        <f>VLOOKUP(B945,customers!$A$2:$D$101,2,0)</f>
        <v>29</v>
      </c>
      <c r="L945" t="str" cm="1">
        <f t="array" ref="L945">_xlfn.IFS(Table1[[#This Row],[Age]]&lt;=12,"Kids",Table1[[#This Row],[Age]]&lt;=19,"Teenage",Table1[[#This Row],[Age]]&lt;=29,"Young Adult",Table1[[#This Row],[Age]]&lt;=45,"Adult",Table1[[#This Row],[Age]]&gt;=46,"Senior")</f>
        <v>Young Adult</v>
      </c>
      <c r="M945" t="str">
        <f>VLOOKUP(B945,customers!A$2:D$101,3,0)</f>
        <v>Surat</v>
      </c>
      <c r="N945" t="str">
        <f>VLOOKUP(B945,customers!$A$2:$D$101,4,0)</f>
        <v>Gujrat</v>
      </c>
      <c r="O945" t="str">
        <f>VLOOKUP(C945,'products '!$A$2:$H$3072,2,0)</f>
        <v>Men</v>
      </c>
      <c r="P945" t="str">
        <f>VLOOKUP(C945,'products '!$A$2:$H$3072,3,0)</f>
        <v>Bottomwear</v>
      </c>
      <c r="Q945" t="str">
        <f>VLOOKUP(C945,'products '!$A$2:$H$3072,4,0)</f>
        <v>Pants</v>
      </c>
      <c r="R945" t="str">
        <f>VLOOKUP(C945,'products '!$A$2:$H$3072,5,0)</f>
        <v xml:space="preserve">HRX by Hrithik Roshan </v>
      </c>
      <c r="S945">
        <f>VLOOKUP(C945,'products '!$A$2:$H$3072,6,0)</f>
        <v>30</v>
      </c>
      <c r="T945" t="str">
        <f>VLOOKUP(C945,'products '!$A$2:$H$3072,7,0)</f>
        <v>Black</v>
      </c>
      <c r="U945">
        <f>VLOOKUP(C945,'products '!$A$2:$H$3072,8,0)</f>
        <v>4</v>
      </c>
    </row>
    <row r="946" spans="1:21" x14ac:dyDescent="0.3">
      <c r="A946" t="s">
        <v>4363</v>
      </c>
      <c r="B946" t="s">
        <v>3314</v>
      </c>
      <c r="C946" t="s">
        <v>3010</v>
      </c>
      <c r="D946" s="1">
        <f t="shared" ca="1" si="14"/>
        <v>44446</v>
      </c>
      <c r="E946" s="1" t="str">
        <f ca="1">TEXT(Table1[[#This Row],[Date]],"mmm")</f>
        <v>Sep</v>
      </c>
      <c r="F946" s="1" t="str">
        <f ca="1">TEXT(Table1[[#This Row],[Date]],"yyyy")</f>
        <v>2021</v>
      </c>
      <c r="G946" s="2">
        <v>234</v>
      </c>
      <c r="H946" s="2">
        <v>0.35</v>
      </c>
      <c r="I946" s="2" t="str" cm="1">
        <f t="array" ref="I946">_xlfn.IFS(Table1[[#This Row],[Discount]]&lt;=0.2,"Low",Table1[[#This Row],[Discount]]&lt;=0.4,"Medium",Table1[[#This Row],[Discount]]&gt;0.4,"High")</f>
        <v>Medium</v>
      </c>
      <c r="J946" s="2">
        <f>Table1[[#This Row],[Original Price]]*(1-Table1[[#This Row],[Discount]])</f>
        <v>152.1</v>
      </c>
      <c r="K946">
        <f>VLOOKUP(B946,customers!$A$2:$D$101,2,0)</f>
        <v>29</v>
      </c>
      <c r="L946" t="str" cm="1">
        <f t="array" ref="L946">_xlfn.IFS(Table1[[#This Row],[Age]]&lt;=12,"Kids",Table1[[#This Row],[Age]]&lt;=19,"Teenage",Table1[[#This Row],[Age]]&lt;=29,"Young Adult",Table1[[#This Row],[Age]]&lt;=45,"Adult",Table1[[#This Row],[Age]]&gt;=46,"Senior")</f>
        <v>Young Adult</v>
      </c>
      <c r="M946" t="str">
        <f>VLOOKUP(B946,customers!A$2:D$101,3,0)</f>
        <v>Bengaluru</v>
      </c>
      <c r="N946" t="str">
        <f>VLOOKUP(B946,customers!$A$2:$D$101,4,0)</f>
        <v>Karnataka</v>
      </c>
      <c r="O946" t="str">
        <f>VLOOKUP(C946,'products '!$A$2:$H$3072,2,0)</f>
        <v>Men</v>
      </c>
      <c r="P946" t="str">
        <f>VLOOKUP(C946,'products '!$A$2:$H$3072,3,0)</f>
        <v>Bottomwear</v>
      </c>
      <c r="Q946" t="str">
        <f>VLOOKUP(C946,'products '!$A$2:$H$3072,4,0)</f>
        <v>Pants</v>
      </c>
      <c r="R946" t="str">
        <f>VLOOKUP(C946,'products '!$A$2:$H$3072,5,0)</f>
        <v xml:space="preserve">HRX by Hrithik Roshan </v>
      </c>
      <c r="S946">
        <f>VLOOKUP(C946,'products '!$A$2:$H$3072,6,0)</f>
        <v>30</v>
      </c>
      <c r="T946" t="str">
        <f>VLOOKUP(C946,'products '!$A$2:$H$3072,7,0)</f>
        <v>Blue</v>
      </c>
      <c r="U946">
        <f>VLOOKUP(C946,'products '!$A$2:$H$3072,8,0)</f>
        <v>4</v>
      </c>
    </row>
    <row r="947" spans="1:21" x14ac:dyDescent="0.3">
      <c r="A947" t="s">
        <v>4364</v>
      </c>
      <c r="B947" t="s">
        <v>3315</v>
      </c>
      <c r="C947" t="s">
        <v>3011</v>
      </c>
      <c r="D947" s="1">
        <f t="shared" ca="1" si="14"/>
        <v>44461</v>
      </c>
      <c r="E947" s="1" t="str">
        <f ca="1">TEXT(Table1[[#This Row],[Date]],"mmm")</f>
        <v>Sep</v>
      </c>
      <c r="F947" s="1" t="str">
        <f ca="1">TEXT(Table1[[#This Row],[Date]],"yyyy")</f>
        <v>2021</v>
      </c>
      <c r="G947" s="2">
        <v>456</v>
      </c>
      <c r="H947" s="2">
        <v>0.35</v>
      </c>
      <c r="I947" s="2" t="str" cm="1">
        <f t="array" ref="I947">_xlfn.IFS(Table1[[#This Row],[Discount]]&lt;=0.2,"Low",Table1[[#This Row],[Discount]]&lt;=0.4,"Medium",Table1[[#This Row],[Discount]]&gt;0.4,"High")</f>
        <v>Medium</v>
      </c>
      <c r="J947" s="2">
        <f>Table1[[#This Row],[Original Price]]*(1-Table1[[#This Row],[Discount]])</f>
        <v>296.40000000000003</v>
      </c>
      <c r="K947">
        <f>VLOOKUP(B947,customers!$A$2:$D$101,2,0)</f>
        <v>29</v>
      </c>
      <c r="L947" t="str" cm="1">
        <f t="array" ref="L947">_xlfn.IFS(Table1[[#This Row],[Age]]&lt;=12,"Kids",Table1[[#This Row],[Age]]&lt;=19,"Teenage",Table1[[#This Row],[Age]]&lt;=29,"Young Adult",Table1[[#This Row],[Age]]&lt;=45,"Adult",Table1[[#This Row],[Age]]&gt;=46,"Senior")</f>
        <v>Young Adult</v>
      </c>
      <c r="M947" t="str">
        <f>VLOOKUP(B947,customers!A$2:D$101,3,0)</f>
        <v>Bengaluru</v>
      </c>
      <c r="N947" t="str">
        <f>VLOOKUP(B947,customers!$A$2:$D$101,4,0)</f>
        <v>Karnataka</v>
      </c>
      <c r="O947" t="str">
        <f>VLOOKUP(C947,'products '!$A$2:$H$3072,2,0)</f>
        <v>Men</v>
      </c>
      <c r="P947" t="str">
        <f>VLOOKUP(C947,'products '!$A$2:$H$3072,3,0)</f>
        <v>Bottomwear</v>
      </c>
      <c r="Q947" t="str">
        <f>VLOOKUP(C947,'products '!$A$2:$H$3072,4,0)</f>
        <v>Pants</v>
      </c>
      <c r="R947" t="str">
        <f>VLOOKUP(C947,'products '!$A$2:$H$3072,5,0)</f>
        <v xml:space="preserve">HRX by Hrithik Roshan </v>
      </c>
      <c r="S947">
        <f>VLOOKUP(C947,'products '!$A$2:$H$3072,6,0)</f>
        <v>30</v>
      </c>
      <c r="T947" t="str">
        <f>VLOOKUP(C947,'products '!$A$2:$H$3072,7,0)</f>
        <v>Black</v>
      </c>
      <c r="U947">
        <f>VLOOKUP(C947,'products '!$A$2:$H$3072,8,0)</f>
        <v>5</v>
      </c>
    </row>
    <row r="948" spans="1:21" x14ac:dyDescent="0.3">
      <c r="A948" t="s">
        <v>4365</v>
      </c>
      <c r="B948" t="s">
        <v>3316</v>
      </c>
      <c r="C948" t="s">
        <v>3012</v>
      </c>
      <c r="D948" s="1">
        <f t="shared" ca="1" si="14"/>
        <v>44860</v>
      </c>
      <c r="E948" s="1" t="str">
        <f ca="1">TEXT(Table1[[#This Row],[Date]],"mmm")</f>
        <v>Oct</v>
      </c>
      <c r="F948" s="1" t="str">
        <f ca="1">TEXT(Table1[[#This Row],[Date]],"yyyy")</f>
        <v>2022</v>
      </c>
      <c r="G948" s="2">
        <v>564</v>
      </c>
      <c r="H948" s="2">
        <v>0.35</v>
      </c>
      <c r="I948" s="2" t="str" cm="1">
        <f t="array" ref="I948">_xlfn.IFS(Table1[[#This Row],[Discount]]&lt;=0.2,"Low",Table1[[#This Row],[Discount]]&lt;=0.4,"Medium",Table1[[#This Row],[Discount]]&gt;0.4,"High")</f>
        <v>Medium</v>
      </c>
      <c r="J948" s="2">
        <f>Table1[[#This Row],[Original Price]]*(1-Table1[[#This Row],[Discount]])</f>
        <v>366.6</v>
      </c>
      <c r="K948">
        <f>VLOOKUP(B948,customers!$A$2:$D$101,2,0)</f>
        <v>41</v>
      </c>
      <c r="L948" t="str" cm="1">
        <f t="array" ref="L948">_xlfn.IFS(Table1[[#This Row],[Age]]&lt;=12,"Kids",Table1[[#This Row],[Age]]&lt;=19,"Teenage",Table1[[#This Row],[Age]]&lt;=29,"Young Adult",Table1[[#This Row],[Age]]&lt;=45,"Adult",Table1[[#This Row],[Age]]&gt;=46,"Senior")</f>
        <v>Adult</v>
      </c>
      <c r="M948" t="str">
        <f>VLOOKUP(B948,customers!A$2:D$101,3,0)</f>
        <v>Bengaluru</v>
      </c>
      <c r="N948" t="str">
        <f>VLOOKUP(B948,customers!$A$2:$D$101,4,0)</f>
        <v>Karnataka</v>
      </c>
      <c r="O948" t="str">
        <f>VLOOKUP(C948,'products '!$A$2:$H$3072,2,0)</f>
        <v>Men</v>
      </c>
      <c r="P948" t="str">
        <f>VLOOKUP(C948,'products '!$A$2:$H$3072,3,0)</f>
        <v>Bottomwear</v>
      </c>
      <c r="Q948" t="str">
        <f>VLOOKUP(C948,'products '!$A$2:$H$3072,4,0)</f>
        <v>Pants</v>
      </c>
      <c r="R948" t="str">
        <f>VLOOKUP(C948,'products '!$A$2:$H$3072,5,0)</f>
        <v xml:space="preserve">HRX by Hrithik Roshan </v>
      </c>
      <c r="S948">
        <f>VLOOKUP(C948,'products '!$A$2:$H$3072,6,0)</f>
        <v>30</v>
      </c>
      <c r="T948" t="str">
        <f>VLOOKUP(C948,'products '!$A$2:$H$3072,7,0)</f>
        <v>Black</v>
      </c>
      <c r="U948">
        <f>VLOOKUP(C948,'products '!$A$2:$H$3072,8,0)</f>
        <v>5</v>
      </c>
    </row>
    <row r="949" spans="1:21" x14ac:dyDescent="0.3">
      <c r="A949" t="s">
        <v>4366</v>
      </c>
      <c r="B949" t="s">
        <v>3317</v>
      </c>
      <c r="C949" t="s">
        <v>3013</v>
      </c>
      <c r="D949" s="1">
        <f t="shared" ca="1" si="14"/>
        <v>44366</v>
      </c>
      <c r="E949" s="1" t="str">
        <f ca="1">TEXT(Table1[[#This Row],[Date]],"mmm")</f>
        <v>Jun</v>
      </c>
      <c r="F949" s="1" t="str">
        <f ca="1">TEXT(Table1[[#This Row],[Date]],"yyyy")</f>
        <v>2021</v>
      </c>
      <c r="G949" s="2">
        <v>634</v>
      </c>
      <c r="H949" s="2">
        <v>0.35</v>
      </c>
      <c r="I949" s="2" t="str" cm="1">
        <f t="array" ref="I949">_xlfn.IFS(Table1[[#This Row],[Discount]]&lt;=0.2,"Low",Table1[[#This Row],[Discount]]&lt;=0.4,"Medium",Table1[[#This Row],[Discount]]&gt;0.4,"High")</f>
        <v>Medium</v>
      </c>
      <c r="J949" s="2">
        <f>Table1[[#This Row],[Original Price]]*(1-Table1[[#This Row],[Discount]])</f>
        <v>412.1</v>
      </c>
      <c r="K949">
        <f>VLOOKUP(B949,customers!$A$2:$D$101,2,0)</f>
        <v>42</v>
      </c>
      <c r="L949" t="str" cm="1">
        <f t="array" ref="L949">_xlfn.IFS(Table1[[#This Row],[Age]]&lt;=12,"Kids",Table1[[#This Row],[Age]]&lt;=19,"Teenage",Table1[[#This Row],[Age]]&lt;=29,"Young Adult",Table1[[#This Row],[Age]]&lt;=45,"Adult",Table1[[#This Row],[Age]]&gt;=46,"Senior")</f>
        <v>Adult</v>
      </c>
      <c r="M949" t="str">
        <f>VLOOKUP(B949,customers!A$2:D$101,3,0)</f>
        <v>Bengaluru</v>
      </c>
      <c r="N949" t="str">
        <f>VLOOKUP(B949,customers!$A$2:$D$101,4,0)</f>
        <v>Karnataka</v>
      </c>
      <c r="O949" t="str">
        <f>VLOOKUP(C949,'products '!$A$2:$H$3072,2,0)</f>
        <v>Men</v>
      </c>
      <c r="P949" t="str">
        <f>VLOOKUP(C949,'products '!$A$2:$H$3072,3,0)</f>
        <v>Bottomwear</v>
      </c>
      <c r="Q949" t="str">
        <f>VLOOKUP(C949,'products '!$A$2:$H$3072,4,0)</f>
        <v>Pants</v>
      </c>
      <c r="R949" t="str">
        <f>VLOOKUP(C949,'products '!$A$2:$H$3072,5,0)</f>
        <v xml:space="preserve">HRX by Hrithik Roshan </v>
      </c>
      <c r="S949">
        <f>VLOOKUP(C949,'products '!$A$2:$H$3072,6,0)</f>
        <v>36</v>
      </c>
      <c r="T949" t="str">
        <f>VLOOKUP(C949,'products '!$A$2:$H$3072,7,0)</f>
        <v>Black</v>
      </c>
      <c r="U949">
        <f>VLOOKUP(C949,'products '!$A$2:$H$3072,8,0)</f>
        <v>3</v>
      </c>
    </row>
    <row r="950" spans="1:21" x14ac:dyDescent="0.3">
      <c r="A950" t="s">
        <v>4367</v>
      </c>
      <c r="B950" t="s">
        <v>3318</v>
      </c>
      <c r="C950" t="s">
        <v>3014</v>
      </c>
      <c r="D950" s="1">
        <f t="shared" ca="1" si="14"/>
        <v>44819</v>
      </c>
      <c r="E950" s="1" t="str">
        <f ca="1">TEXT(Table1[[#This Row],[Date]],"mmm")</f>
        <v>Sep</v>
      </c>
      <c r="F950" s="1" t="str">
        <f ca="1">TEXT(Table1[[#This Row],[Date]],"yyyy")</f>
        <v>2022</v>
      </c>
      <c r="G950" s="2">
        <v>236</v>
      </c>
      <c r="H950" s="2">
        <v>0.4</v>
      </c>
      <c r="I950" s="2" t="str" cm="1">
        <f t="array" ref="I950">_xlfn.IFS(Table1[[#This Row],[Discount]]&lt;=0.2,"Low",Table1[[#This Row],[Discount]]&lt;=0.4,"Medium",Table1[[#This Row],[Discount]]&gt;0.4,"High")</f>
        <v>Medium</v>
      </c>
      <c r="J950" s="2">
        <f>Table1[[#This Row],[Original Price]]*(1-Table1[[#This Row],[Discount]])</f>
        <v>141.6</v>
      </c>
      <c r="K950">
        <f>VLOOKUP(B950,customers!$A$2:$D$101,2,0)</f>
        <v>43</v>
      </c>
      <c r="L950" t="str" cm="1">
        <f t="array" ref="L950">_xlfn.IFS(Table1[[#This Row],[Age]]&lt;=12,"Kids",Table1[[#This Row],[Age]]&lt;=19,"Teenage",Table1[[#This Row],[Age]]&lt;=29,"Young Adult",Table1[[#This Row],[Age]]&lt;=45,"Adult",Table1[[#This Row],[Age]]&gt;=46,"Senior")</f>
        <v>Adult</v>
      </c>
      <c r="M950" t="str">
        <f>VLOOKUP(B950,customers!A$2:D$101,3,0)</f>
        <v>Bengaluru</v>
      </c>
      <c r="N950" t="str">
        <f>VLOOKUP(B950,customers!$A$2:$D$101,4,0)</f>
        <v>Karnataka</v>
      </c>
      <c r="O950" t="str">
        <f>VLOOKUP(C950,'products '!$A$2:$H$3072,2,0)</f>
        <v>Men</v>
      </c>
      <c r="P950" t="str">
        <f>VLOOKUP(C950,'products '!$A$2:$H$3072,3,0)</f>
        <v>Bottomwear</v>
      </c>
      <c r="Q950" t="str">
        <f>VLOOKUP(C950,'products '!$A$2:$H$3072,4,0)</f>
        <v>Pants</v>
      </c>
      <c r="R950" t="str">
        <f>VLOOKUP(C950,'products '!$A$2:$H$3072,5,0)</f>
        <v xml:space="preserve">HRX by Hrithik Roshan </v>
      </c>
      <c r="S950">
        <f>VLOOKUP(C950,'products '!$A$2:$H$3072,6,0)</f>
        <v>36</v>
      </c>
      <c r="T950" t="str">
        <f>VLOOKUP(C950,'products '!$A$2:$H$3072,7,0)</f>
        <v>Black</v>
      </c>
      <c r="U950">
        <f>VLOOKUP(C950,'products '!$A$2:$H$3072,8,0)</f>
        <v>5</v>
      </c>
    </row>
    <row r="951" spans="1:21" x14ac:dyDescent="0.3">
      <c r="A951" t="s">
        <v>4368</v>
      </c>
      <c r="B951" t="s">
        <v>3319</v>
      </c>
      <c r="C951" t="s">
        <v>3015</v>
      </c>
      <c r="D951" s="1">
        <f t="shared" ca="1" si="14"/>
        <v>44264</v>
      </c>
      <c r="E951" s="1" t="str">
        <f ca="1">TEXT(Table1[[#This Row],[Date]],"mmm")</f>
        <v>Mar</v>
      </c>
      <c r="F951" s="1" t="str">
        <f ca="1">TEXT(Table1[[#This Row],[Date]],"yyyy")</f>
        <v>2021</v>
      </c>
      <c r="G951" s="2">
        <v>444</v>
      </c>
      <c r="H951" s="2">
        <v>0.4</v>
      </c>
      <c r="I951" s="2" t="str" cm="1">
        <f t="array" ref="I951">_xlfn.IFS(Table1[[#This Row],[Discount]]&lt;=0.2,"Low",Table1[[#This Row],[Discount]]&lt;=0.4,"Medium",Table1[[#This Row],[Discount]]&gt;0.4,"High")</f>
        <v>Medium</v>
      </c>
      <c r="J951" s="2">
        <f>Table1[[#This Row],[Original Price]]*(1-Table1[[#This Row],[Discount]])</f>
        <v>266.39999999999998</v>
      </c>
      <c r="K951">
        <f>VLOOKUP(B951,customers!$A$2:$D$101,2,0)</f>
        <v>44</v>
      </c>
      <c r="L951" t="str" cm="1">
        <f t="array" ref="L951">_xlfn.IFS(Table1[[#This Row],[Age]]&lt;=12,"Kids",Table1[[#This Row],[Age]]&lt;=19,"Teenage",Table1[[#This Row],[Age]]&lt;=29,"Young Adult",Table1[[#This Row],[Age]]&lt;=45,"Adult",Table1[[#This Row],[Age]]&gt;=46,"Senior")</f>
        <v>Adult</v>
      </c>
      <c r="M951" t="str">
        <f>VLOOKUP(B951,customers!A$2:D$101,3,0)</f>
        <v>Bengaluru</v>
      </c>
      <c r="N951" t="str">
        <f>VLOOKUP(B951,customers!$A$2:$D$101,4,0)</f>
        <v>Karnataka</v>
      </c>
      <c r="O951" t="str">
        <f>VLOOKUP(C951,'products '!$A$2:$H$3072,2,0)</f>
        <v>Men</v>
      </c>
      <c r="P951" t="str">
        <f>VLOOKUP(C951,'products '!$A$2:$H$3072,3,0)</f>
        <v>Bottomwear</v>
      </c>
      <c r="Q951" t="str">
        <f>VLOOKUP(C951,'products '!$A$2:$H$3072,4,0)</f>
        <v>Pants</v>
      </c>
      <c r="R951" t="str">
        <f>VLOOKUP(C951,'products '!$A$2:$H$3072,5,0)</f>
        <v xml:space="preserve">HRX by Hrithik Roshan </v>
      </c>
      <c r="S951">
        <f>VLOOKUP(C951,'products '!$A$2:$H$3072,6,0)</f>
        <v>36</v>
      </c>
      <c r="T951" t="str">
        <f>VLOOKUP(C951,'products '!$A$2:$H$3072,7,0)</f>
        <v>Brown</v>
      </c>
      <c r="U951">
        <f>VLOOKUP(C951,'products '!$A$2:$H$3072,8,0)</f>
        <v>5</v>
      </c>
    </row>
    <row r="952" spans="1:21" x14ac:dyDescent="0.3">
      <c r="A952" t="s">
        <v>4369</v>
      </c>
      <c r="B952" t="s">
        <v>3320</v>
      </c>
      <c r="C952" t="s">
        <v>3016</v>
      </c>
      <c r="D952" s="1">
        <f t="shared" ca="1" si="14"/>
        <v>44314</v>
      </c>
      <c r="E952" s="1" t="str">
        <f ca="1">TEXT(Table1[[#This Row],[Date]],"mmm")</f>
        <v>Apr</v>
      </c>
      <c r="F952" s="1" t="str">
        <f ca="1">TEXT(Table1[[#This Row],[Date]],"yyyy")</f>
        <v>2021</v>
      </c>
      <c r="G952" s="2">
        <v>456</v>
      </c>
      <c r="H952" s="2">
        <v>0.15</v>
      </c>
      <c r="I952" s="2" t="str" cm="1">
        <f t="array" ref="I952">_xlfn.IFS(Table1[[#This Row],[Discount]]&lt;=0.2,"Low",Table1[[#This Row],[Discount]]&lt;=0.4,"Medium",Table1[[#This Row],[Discount]]&gt;0.4,"High")</f>
        <v>Low</v>
      </c>
      <c r="J952" s="2">
        <f>Table1[[#This Row],[Original Price]]*(1-Table1[[#This Row],[Discount]])</f>
        <v>387.59999999999997</v>
      </c>
      <c r="K952">
        <f>VLOOKUP(B952,customers!$A$2:$D$101,2,0)</f>
        <v>45</v>
      </c>
      <c r="L952" t="str" cm="1">
        <f t="array" ref="L952">_xlfn.IFS(Table1[[#This Row],[Age]]&lt;=12,"Kids",Table1[[#This Row],[Age]]&lt;=19,"Teenage",Table1[[#This Row],[Age]]&lt;=29,"Young Adult",Table1[[#This Row],[Age]]&lt;=45,"Adult",Table1[[#This Row],[Age]]&gt;=46,"Senior")</f>
        <v>Adult</v>
      </c>
      <c r="M952" t="str">
        <f>VLOOKUP(B952,customers!A$2:D$101,3,0)</f>
        <v>Bengaluru</v>
      </c>
      <c r="N952" t="str">
        <f>VLOOKUP(B952,customers!$A$2:$D$101,4,0)</f>
        <v>Karnataka</v>
      </c>
      <c r="O952" t="str">
        <f>VLOOKUP(C952,'products '!$A$2:$H$3072,2,0)</f>
        <v>Men</v>
      </c>
      <c r="P952" t="str">
        <f>VLOOKUP(C952,'products '!$A$2:$H$3072,3,0)</f>
        <v>Bottomwear</v>
      </c>
      <c r="Q952" t="str">
        <f>VLOOKUP(C952,'products '!$A$2:$H$3072,4,0)</f>
        <v>Pants</v>
      </c>
      <c r="R952" t="str">
        <f>VLOOKUP(C952,'products '!$A$2:$H$3072,5,0)</f>
        <v xml:space="preserve">HRX by Hrithik Roshan </v>
      </c>
      <c r="S952">
        <f>VLOOKUP(C952,'products '!$A$2:$H$3072,6,0)</f>
        <v>36</v>
      </c>
      <c r="T952" t="str">
        <f>VLOOKUP(C952,'products '!$A$2:$H$3072,7,0)</f>
        <v>Brown</v>
      </c>
      <c r="U952">
        <f>VLOOKUP(C952,'products '!$A$2:$H$3072,8,0)</f>
        <v>4</v>
      </c>
    </row>
    <row r="953" spans="1:21" x14ac:dyDescent="0.3">
      <c r="A953" t="s">
        <v>4370</v>
      </c>
      <c r="B953" t="s">
        <v>3321</v>
      </c>
      <c r="C953" t="s">
        <v>3017</v>
      </c>
      <c r="D953" s="1">
        <f t="shared" ca="1" si="14"/>
        <v>44360</v>
      </c>
      <c r="E953" s="1" t="str">
        <f ca="1">TEXT(Table1[[#This Row],[Date]],"mmm")</f>
        <v>Jun</v>
      </c>
      <c r="F953" s="1" t="str">
        <f ca="1">TEXT(Table1[[#This Row],[Date]],"yyyy")</f>
        <v>2021</v>
      </c>
      <c r="G953" s="2">
        <v>963</v>
      </c>
      <c r="H953" s="2">
        <v>0.15</v>
      </c>
      <c r="I953" s="2" t="str" cm="1">
        <f t="array" ref="I953">_xlfn.IFS(Table1[[#This Row],[Discount]]&lt;=0.2,"Low",Table1[[#This Row],[Discount]]&lt;=0.4,"Medium",Table1[[#This Row],[Discount]]&gt;0.4,"High")</f>
        <v>Low</v>
      </c>
      <c r="J953" s="2">
        <f>Table1[[#This Row],[Original Price]]*(1-Table1[[#This Row],[Discount]])</f>
        <v>818.55</v>
      </c>
      <c r="K953">
        <f>VLOOKUP(B953,customers!$A$2:$D$101,2,0)</f>
        <v>35</v>
      </c>
      <c r="L953" t="str" cm="1">
        <f t="array" ref="L953">_xlfn.IFS(Table1[[#This Row],[Age]]&lt;=12,"Kids",Table1[[#This Row],[Age]]&lt;=19,"Teenage",Table1[[#This Row],[Age]]&lt;=29,"Young Adult",Table1[[#This Row],[Age]]&lt;=45,"Adult",Table1[[#This Row],[Age]]&gt;=46,"Senior")</f>
        <v>Adult</v>
      </c>
      <c r="M953" t="str">
        <f>VLOOKUP(B953,customers!A$2:D$101,3,0)</f>
        <v>Bengaluru</v>
      </c>
      <c r="N953" t="str">
        <f>VLOOKUP(B953,customers!$A$2:$D$101,4,0)</f>
        <v>Karnataka</v>
      </c>
      <c r="O953" t="str">
        <f>VLOOKUP(C953,'products '!$A$2:$H$3072,2,0)</f>
        <v>Men</v>
      </c>
      <c r="P953" t="str">
        <f>VLOOKUP(C953,'products '!$A$2:$H$3072,3,0)</f>
        <v>Bottomwear</v>
      </c>
      <c r="Q953" t="str">
        <f>VLOOKUP(C953,'products '!$A$2:$H$3072,4,0)</f>
        <v>Pants</v>
      </c>
      <c r="R953" t="str">
        <f>VLOOKUP(C953,'products '!$A$2:$H$3072,5,0)</f>
        <v xml:space="preserve">HRX by Hrithik Roshan </v>
      </c>
      <c r="S953">
        <f>VLOOKUP(C953,'products '!$A$2:$H$3072,6,0)</f>
        <v>36</v>
      </c>
      <c r="T953" t="str">
        <f>VLOOKUP(C953,'products '!$A$2:$H$3072,7,0)</f>
        <v>Brown</v>
      </c>
      <c r="U953">
        <f>VLOOKUP(C953,'products '!$A$2:$H$3072,8,0)</f>
        <v>3</v>
      </c>
    </row>
    <row r="954" spans="1:21" x14ac:dyDescent="0.3">
      <c r="A954" t="s">
        <v>4371</v>
      </c>
      <c r="B954" t="s">
        <v>3322</v>
      </c>
      <c r="C954" t="s">
        <v>3018</v>
      </c>
      <c r="D954" s="1">
        <f t="shared" ca="1" si="14"/>
        <v>44515</v>
      </c>
      <c r="E954" s="1" t="str">
        <f ca="1">TEXT(Table1[[#This Row],[Date]],"mmm")</f>
        <v>Nov</v>
      </c>
      <c r="F954" s="1" t="str">
        <f ca="1">TEXT(Table1[[#This Row],[Date]],"yyyy")</f>
        <v>2021</v>
      </c>
      <c r="G954" s="2">
        <v>456</v>
      </c>
      <c r="H954" s="2">
        <v>0.15</v>
      </c>
      <c r="I954" s="2" t="str" cm="1">
        <f t="array" ref="I954">_xlfn.IFS(Table1[[#This Row],[Discount]]&lt;=0.2,"Low",Table1[[#This Row],[Discount]]&lt;=0.4,"Medium",Table1[[#This Row],[Discount]]&gt;0.4,"High")</f>
        <v>Low</v>
      </c>
      <c r="J954" s="2">
        <f>Table1[[#This Row],[Original Price]]*(1-Table1[[#This Row],[Discount]])</f>
        <v>387.59999999999997</v>
      </c>
      <c r="K954">
        <f>VLOOKUP(B954,customers!$A$2:$D$101,2,0)</f>
        <v>36</v>
      </c>
      <c r="L954" t="str" cm="1">
        <f t="array" ref="L954">_xlfn.IFS(Table1[[#This Row],[Age]]&lt;=12,"Kids",Table1[[#This Row],[Age]]&lt;=19,"Teenage",Table1[[#This Row],[Age]]&lt;=29,"Young Adult",Table1[[#This Row],[Age]]&lt;=45,"Adult",Table1[[#This Row],[Age]]&gt;=46,"Senior")</f>
        <v>Adult</v>
      </c>
      <c r="M954" t="str">
        <f>VLOOKUP(B954,customers!A$2:D$101,3,0)</f>
        <v>Patna</v>
      </c>
      <c r="N954" t="str">
        <f>VLOOKUP(B954,customers!$A$2:$D$101,4,0)</f>
        <v>Bihar</v>
      </c>
      <c r="O954" t="str">
        <f>VLOOKUP(C954,'products '!$A$2:$H$3072,2,0)</f>
        <v>Men</v>
      </c>
      <c r="P954" t="str">
        <f>VLOOKUP(C954,'products '!$A$2:$H$3072,3,0)</f>
        <v>Bottomwear</v>
      </c>
      <c r="Q954" t="str">
        <f>VLOOKUP(C954,'products '!$A$2:$H$3072,4,0)</f>
        <v>Pants</v>
      </c>
      <c r="R954" t="str">
        <f>VLOOKUP(C954,'products '!$A$2:$H$3072,5,0)</f>
        <v xml:space="preserve">HRX by Hrithik Roshan </v>
      </c>
      <c r="S954">
        <f>VLOOKUP(C954,'products '!$A$2:$H$3072,6,0)</f>
        <v>36</v>
      </c>
      <c r="T954" t="str">
        <f>VLOOKUP(C954,'products '!$A$2:$H$3072,7,0)</f>
        <v>Brown</v>
      </c>
      <c r="U954">
        <f>VLOOKUP(C954,'products '!$A$2:$H$3072,8,0)</f>
        <v>5</v>
      </c>
    </row>
    <row r="955" spans="1:21" x14ac:dyDescent="0.3">
      <c r="A955" t="s">
        <v>4372</v>
      </c>
      <c r="B955" t="s">
        <v>3323</v>
      </c>
      <c r="C955" t="s">
        <v>3019</v>
      </c>
      <c r="D955" s="1">
        <f t="shared" ca="1" si="14"/>
        <v>44867</v>
      </c>
      <c r="E955" s="1" t="str">
        <f ca="1">TEXT(Table1[[#This Row],[Date]],"mmm")</f>
        <v>Nov</v>
      </c>
      <c r="F955" s="1" t="str">
        <f ca="1">TEXT(Table1[[#This Row],[Date]],"yyyy")</f>
        <v>2022</v>
      </c>
      <c r="G955" s="2">
        <v>1189</v>
      </c>
      <c r="H955" s="2">
        <v>0.34</v>
      </c>
      <c r="I955" s="2" t="str" cm="1">
        <f t="array" ref="I955">_xlfn.IFS(Table1[[#This Row],[Discount]]&lt;=0.2,"Low",Table1[[#This Row],[Discount]]&lt;=0.4,"Medium",Table1[[#This Row],[Discount]]&gt;0.4,"High")</f>
        <v>Medium</v>
      </c>
      <c r="J955" s="2">
        <f>Table1[[#This Row],[Original Price]]*(1-Table1[[#This Row],[Discount]])</f>
        <v>784.7399999999999</v>
      </c>
      <c r="K955">
        <f>VLOOKUP(B955,customers!$A$2:$D$101,2,0)</f>
        <v>37</v>
      </c>
      <c r="L955" t="str" cm="1">
        <f t="array" ref="L955">_xlfn.IFS(Table1[[#This Row],[Age]]&lt;=12,"Kids",Table1[[#This Row],[Age]]&lt;=19,"Teenage",Table1[[#This Row],[Age]]&lt;=29,"Young Adult",Table1[[#This Row],[Age]]&lt;=45,"Adult",Table1[[#This Row],[Age]]&gt;=46,"Senior")</f>
        <v>Adult</v>
      </c>
      <c r="M955" t="str">
        <f>VLOOKUP(B955,customers!A$2:D$101,3,0)</f>
        <v>Patna</v>
      </c>
      <c r="N955" t="str">
        <f>VLOOKUP(B955,customers!$A$2:$D$101,4,0)</f>
        <v>Bihar</v>
      </c>
      <c r="O955" t="str">
        <f>VLOOKUP(C955,'products '!$A$2:$H$3072,2,0)</f>
        <v>Men</v>
      </c>
      <c r="P955" t="str">
        <f>VLOOKUP(C955,'products '!$A$2:$H$3072,3,0)</f>
        <v>Bottomwear</v>
      </c>
      <c r="Q955" t="str">
        <f>VLOOKUP(C955,'products '!$A$2:$H$3072,4,0)</f>
        <v>Pants</v>
      </c>
      <c r="R955" t="str">
        <f>VLOOKUP(C955,'products '!$A$2:$H$3072,5,0)</f>
        <v xml:space="preserve">HRX by Hrithik Roshan </v>
      </c>
      <c r="S955">
        <f>VLOOKUP(C955,'products '!$A$2:$H$3072,6,0)</f>
        <v>36</v>
      </c>
      <c r="T955" t="str">
        <f>VLOOKUP(C955,'products '!$A$2:$H$3072,7,0)</f>
        <v>Purple</v>
      </c>
      <c r="U955">
        <f>VLOOKUP(C955,'products '!$A$2:$H$3072,8,0)</f>
        <v>4</v>
      </c>
    </row>
    <row r="956" spans="1:21" x14ac:dyDescent="0.3">
      <c r="A956" t="s">
        <v>4373</v>
      </c>
      <c r="B956" t="s">
        <v>3324</v>
      </c>
      <c r="C956" t="s">
        <v>3020</v>
      </c>
      <c r="D956" s="1">
        <f t="shared" ca="1" si="14"/>
        <v>44314</v>
      </c>
      <c r="E956" s="1" t="str">
        <f ca="1">TEXT(Table1[[#This Row],[Date]],"mmm")</f>
        <v>Apr</v>
      </c>
      <c r="F956" s="1" t="str">
        <f ca="1">TEXT(Table1[[#This Row],[Date]],"yyyy")</f>
        <v>2021</v>
      </c>
      <c r="G956" s="2">
        <v>1298</v>
      </c>
      <c r="H956" s="2">
        <v>0.34</v>
      </c>
      <c r="I956" s="2" t="str" cm="1">
        <f t="array" ref="I956">_xlfn.IFS(Table1[[#This Row],[Discount]]&lt;=0.2,"Low",Table1[[#This Row],[Discount]]&lt;=0.4,"Medium",Table1[[#This Row],[Discount]]&gt;0.4,"High")</f>
        <v>Medium</v>
      </c>
      <c r="J956" s="2">
        <f>Table1[[#This Row],[Original Price]]*(1-Table1[[#This Row],[Discount]])</f>
        <v>856.68</v>
      </c>
      <c r="K956">
        <f>VLOOKUP(B956,customers!$A$2:$D$101,2,0)</f>
        <v>26</v>
      </c>
      <c r="L956" t="str" cm="1">
        <f t="array" ref="L956">_xlfn.IFS(Table1[[#This Row],[Age]]&lt;=12,"Kids",Table1[[#This Row],[Age]]&lt;=19,"Teenage",Table1[[#This Row],[Age]]&lt;=29,"Young Adult",Table1[[#This Row],[Age]]&lt;=45,"Adult",Table1[[#This Row],[Age]]&gt;=46,"Senior")</f>
        <v>Young Adult</v>
      </c>
      <c r="M956" t="str">
        <f>VLOOKUP(B956,customers!A$2:D$101,3,0)</f>
        <v>Patna</v>
      </c>
      <c r="N956" t="str">
        <f>VLOOKUP(B956,customers!$A$2:$D$101,4,0)</f>
        <v>Bihar</v>
      </c>
      <c r="O956" t="str">
        <f>VLOOKUP(C956,'products '!$A$2:$H$3072,2,0)</f>
        <v>Men</v>
      </c>
      <c r="P956" t="str">
        <f>VLOOKUP(C956,'products '!$A$2:$H$3072,3,0)</f>
        <v>Bottomwear</v>
      </c>
      <c r="Q956" t="str">
        <f>VLOOKUP(C956,'products '!$A$2:$H$3072,4,0)</f>
        <v>Pants</v>
      </c>
      <c r="R956" t="str">
        <f>VLOOKUP(C956,'products '!$A$2:$H$3072,5,0)</f>
        <v xml:space="preserve">HRX by Hrithik Roshan </v>
      </c>
      <c r="S956">
        <f>VLOOKUP(C956,'products '!$A$2:$H$3072,6,0)</f>
        <v>36</v>
      </c>
      <c r="T956" t="str">
        <f>VLOOKUP(C956,'products '!$A$2:$H$3072,7,0)</f>
        <v>Purple</v>
      </c>
      <c r="U956">
        <f>VLOOKUP(C956,'products '!$A$2:$H$3072,8,0)</f>
        <v>3</v>
      </c>
    </row>
    <row r="957" spans="1:21" x14ac:dyDescent="0.3">
      <c r="A957" t="s">
        <v>4374</v>
      </c>
      <c r="B957" t="s">
        <v>3325</v>
      </c>
      <c r="C957" t="s">
        <v>3021</v>
      </c>
      <c r="D957" s="1">
        <f t="shared" ca="1" si="14"/>
        <v>44620</v>
      </c>
      <c r="E957" s="1" t="str">
        <f ca="1">TEXT(Table1[[#This Row],[Date]],"mmm")</f>
        <v>Feb</v>
      </c>
      <c r="F957" s="1" t="str">
        <f ca="1">TEXT(Table1[[#This Row],[Date]],"yyyy")</f>
        <v>2022</v>
      </c>
      <c r="G957" s="2">
        <v>1456</v>
      </c>
      <c r="H957" s="2">
        <v>0.34</v>
      </c>
      <c r="I957" s="2" t="str" cm="1">
        <f t="array" ref="I957">_xlfn.IFS(Table1[[#This Row],[Discount]]&lt;=0.2,"Low",Table1[[#This Row],[Discount]]&lt;=0.4,"Medium",Table1[[#This Row],[Discount]]&gt;0.4,"High")</f>
        <v>Medium</v>
      </c>
      <c r="J957" s="2">
        <f>Table1[[#This Row],[Original Price]]*(1-Table1[[#This Row],[Discount]])</f>
        <v>960.95999999999992</v>
      </c>
      <c r="K957">
        <f>VLOOKUP(B957,customers!$A$2:$D$101,2,0)</f>
        <v>27</v>
      </c>
      <c r="L957" t="str" cm="1">
        <f t="array" ref="L957">_xlfn.IFS(Table1[[#This Row],[Age]]&lt;=12,"Kids",Table1[[#This Row],[Age]]&lt;=19,"Teenage",Table1[[#This Row],[Age]]&lt;=29,"Young Adult",Table1[[#This Row],[Age]]&lt;=45,"Adult",Table1[[#This Row],[Age]]&gt;=46,"Senior")</f>
        <v>Young Adult</v>
      </c>
      <c r="M957" t="str">
        <f>VLOOKUP(B957,customers!A$2:D$101,3,0)</f>
        <v>Patna</v>
      </c>
      <c r="N957" t="str">
        <f>VLOOKUP(B957,customers!$A$2:$D$101,4,0)</f>
        <v>Bihar</v>
      </c>
      <c r="O957" t="str">
        <f>VLOOKUP(C957,'products '!$A$2:$H$3072,2,0)</f>
        <v>Men</v>
      </c>
      <c r="P957" t="str">
        <f>VLOOKUP(C957,'products '!$A$2:$H$3072,3,0)</f>
        <v>Bottomwear</v>
      </c>
      <c r="Q957" t="str">
        <f>VLOOKUP(C957,'products '!$A$2:$H$3072,4,0)</f>
        <v>Pants</v>
      </c>
      <c r="R957" t="str">
        <f>VLOOKUP(C957,'products '!$A$2:$H$3072,5,0)</f>
        <v xml:space="preserve">HRX by Hrithik Roshan </v>
      </c>
      <c r="S957">
        <f>VLOOKUP(C957,'products '!$A$2:$H$3072,6,0)</f>
        <v>36</v>
      </c>
      <c r="T957" t="str">
        <f>VLOOKUP(C957,'products '!$A$2:$H$3072,7,0)</f>
        <v>Black</v>
      </c>
      <c r="U957">
        <f>VLOOKUP(C957,'products '!$A$2:$H$3072,8,0)</f>
        <v>5</v>
      </c>
    </row>
    <row r="958" spans="1:21" x14ac:dyDescent="0.3">
      <c r="A958" t="s">
        <v>4375</v>
      </c>
      <c r="B958" t="s">
        <v>3326</v>
      </c>
      <c r="C958" t="s">
        <v>3022</v>
      </c>
      <c r="D958" s="1">
        <f t="shared" ca="1" si="14"/>
        <v>44440</v>
      </c>
      <c r="E958" s="1" t="str">
        <f ca="1">TEXT(Table1[[#This Row],[Date]],"mmm")</f>
        <v>Sep</v>
      </c>
      <c r="F958" s="1" t="str">
        <f ca="1">TEXT(Table1[[#This Row],[Date]],"yyyy")</f>
        <v>2021</v>
      </c>
      <c r="G958" s="2">
        <v>1478</v>
      </c>
      <c r="H958" s="2">
        <v>0.34</v>
      </c>
      <c r="I958" s="2" t="str" cm="1">
        <f t="array" ref="I958">_xlfn.IFS(Table1[[#This Row],[Discount]]&lt;=0.2,"Low",Table1[[#This Row],[Discount]]&lt;=0.4,"Medium",Table1[[#This Row],[Discount]]&gt;0.4,"High")</f>
        <v>Medium</v>
      </c>
      <c r="J958" s="2">
        <f>Table1[[#This Row],[Original Price]]*(1-Table1[[#This Row],[Discount]])</f>
        <v>975.4799999999999</v>
      </c>
      <c r="K958">
        <f>VLOOKUP(B958,customers!$A$2:$D$101,2,0)</f>
        <v>28</v>
      </c>
      <c r="L958" t="str" cm="1">
        <f t="array" ref="L958">_xlfn.IFS(Table1[[#This Row],[Age]]&lt;=12,"Kids",Table1[[#This Row],[Age]]&lt;=19,"Teenage",Table1[[#This Row],[Age]]&lt;=29,"Young Adult",Table1[[#This Row],[Age]]&lt;=45,"Adult",Table1[[#This Row],[Age]]&gt;=46,"Senior")</f>
        <v>Young Adult</v>
      </c>
      <c r="M958" t="str">
        <f>VLOOKUP(B958,customers!A$2:D$101,3,0)</f>
        <v>Darbhanga</v>
      </c>
      <c r="N958" t="str">
        <f>VLOOKUP(B958,customers!$A$2:$D$101,4,0)</f>
        <v>Bihar</v>
      </c>
      <c r="O958" t="str">
        <f>VLOOKUP(C958,'products '!$A$2:$H$3072,2,0)</f>
        <v>Men</v>
      </c>
      <c r="P958" t="str">
        <f>VLOOKUP(C958,'products '!$A$2:$H$3072,3,0)</f>
        <v>Bottomwear</v>
      </c>
      <c r="Q958" t="str">
        <f>VLOOKUP(C958,'products '!$A$2:$H$3072,4,0)</f>
        <v>Pants</v>
      </c>
      <c r="R958" t="str">
        <f>VLOOKUP(C958,'products '!$A$2:$H$3072,5,0)</f>
        <v xml:space="preserve">HRX by Hrithik Roshan </v>
      </c>
      <c r="S958">
        <f>VLOOKUP(C958,'products '!$A$2:$H$3072,6,0)</f>
        <v>32</v>
      </c>
      <c r="T958" t="str">
        <f>VLOOKUP(C958,'products '!$A$2:$H$3072,7,0)</f>
        <v>Black</v>
      </c>
      <c r="U958">
        <f>VLOOKUP(C958,'products '!$A$2:$H$3072,8,0)</f>
        <v>5</v>
      </c>
    </row>
    <row r="959" spans="1:21" x14ac:dyDescent="0.3">
      <c r="A959" t="s">
        <v>4376</v>
      </c>
      <c r="B959" t="s">
        <v>3327</v>
      </c>
      <c r="C959" t="s">
        <v>3023</v>
      </c>
      <c r="D959" s="1">
        <f t="shared" ca="1" si="14"/>
        <v>44588</v>
      </c>
      <c r="E959" s="1" t="str">
        <f ca="1">TEXT(Table1[[#This Row],[Date]],"mmm")</f>
        <v>Jan</v>
      </c>
      <c r="F959" s="1" t="str">
        <f ca="1">TEXT(Table1[[#This Row],[Date]],"yyyy")</f>
        <v>2022</v>
      </c>
      <c r="G959" s="2">
        <v>256</v>
      </c>
      <c r="H959" s="2">
        <v>0.34</v>
      </c>
      <c r="I959" s="2" t="str" cm="1">
        <f t="array" ref="I959">_xlfn.IFS(Table1[[#This Row],[Discount]]&lt;=0.2,"Low",Table1[[#This Row],[Discount]]&lt;=0.4,"Medium",Table1[[#This Row],[Discount]]&gt;0.4,"High")</f>
        <v>Medium</v>
      </c>
      <c r="J959" s="2">
        <f>Table1[[#This Row],[Original Price]]*(1-Table1[[#This Row],[Discount]])</f>
        <v>168.95999999999998</v>
      </c>
      <c r="K959">
        <f>VLOOKUP(B959,customers!$A$2:$D$101,2,0)</f>
        <v>29</v>
      </c>
      <c r="L959" t="str" cm="1">
        <f t="array" ref="L959">_xlfn.IFS(Table1[[#This Row],[Age]]&lt;=12,"Kids",Table1[[#This Row],[Age]]&lt;=19,"Teenage",Table1[[#This Row],[Age]]&lt;=29,"Young Adult",Table1[[#This Row],[Age]]&lt;=45,"Adult",Table1[[#This Row],[Age]]&gt;=46,"Senior")</f>
        <v>Young Adult</v>
      </c>
      <c r="M959" t="str">
        <f>VLOOKUP(B959,customers!A$2:D$101,3,0)</f>
        <v>Darbhanga</v>
      </c>
      <c r="N959" t="str">
        <f>VLOOKUP(B959,customers!$A$2:$D$101,4,0)</f>
        <v>Bihar</v>
      </c>
      <c r="O959" t="str">
        <f>VLOOKUP(C959,'products '!$A$2:$H$3072,2,0)</f>
        <v>Men</v>
      </c>
      <c r="P959" t="str">
        <f>VLOOKUP(C959,'products '!$A$2:$H$3072,3,0)</f>
        <v>Bottomwear</v>
      </c>
      <c r="Q959" t="str">
        <f>VLOOKUP(C959,'products '!$A$2:$H$3072,4,0)</f>
        <v>Pants</v>
      </c>
      <c r="R959" t="str">
        <f>VLOOKUP(C959,'products '!$A$2:$H$3072,5,0)</f>
        <v xml:space="preserve">HRX by Hrithik Roshan </v>
      </c>
      <c r="S959">
        <f>VLOOKUP(C959,'products '!$A$2:$H$3072,6,0)</f>
        <v>32</v>
      </c>
      <c r="T959" t="str">
        <f>VLOOKUP(C959,'products '!$A$2:$H$3072,7,0)</f>
        <v>Brown</v>
      </c>
      <c r="U959">
        <f>VLOOKUP(C959,'products '!$A$2:$H$3072,8,0)</f>
        <v>4</v>
      </c>
    </row>
    <row r="960" spans="1:21" x14ac:dyDescent="0.3">
      <c r="A960" t="s">
        <v>4377</v>
      </c>
      <c r="B960" t="s">
        <v>3328</v>
      </c>
      <c r="C960" t="s">
        <v>3024</v>
      </c>
      <c r="D960" s="1">
        <f t="shared" ca="1" si="14"/>
        <v>44440</v>
      </c>
      <c r="E960" s="1" t="str">
        <f ca="1">TEXT(Table1[[#This Row],[Date]],"mmm")</f>
        <v>Sep</v>
      </c>
      <c r="F960" s="1" t="str">
        <f ca="1">TEXT(Table1[[#This Row],[Date]],"yyyy")</f>
        <v>2021</v>
      </c>
      <c r="G960" s="2">
        <v>2698</v>
      </c>
      <c r="H960" s="2">
        <v>0.34</v>
      </c>
      <c r="I960" s="2" t="str" cm="1">
        <f t="array" ref="I960">_xlfn.IFS(Table1[[#This Row],[Discount]]&lt;=0.2,"Low",Table1[[#This Row],[Discount]]&lt;=0.4,"Medium",Table1[[#This Row],[Discount]]&gt;0.4,"High")</f>
        <v>Medium</v>
      </c>
      <c r="J960" s="2">
        <f>Table1[[#This Row],[Original Price]]*(1-Table1[[#This Row],[Discount]])</f>
        <v>1780.6799999999998</v>
      </c>
      <c r="K960">
        <f>VLOOKUP(B960,customers!$A$2:$D$101,2,0)</f>
        <v>30</v>
      </c>
      <c r="L960" t="str" cm="1">
        <f t="array" ref="L960">_xlfn.IFS(Table1[[#This Row],[Age]]&lt;=12,"Kids",Table1[[#This Row],[Age]]&lt;=19,"Teenage",Table1[[#This Row],[Age]]&lt;=29,"Young Adult",Table1[[#This Row],[Age]]&lt;=45,"Adult",Table1[[#This Row],[Age]]&gt;=46,"Senior")</f>
        <v>Adult</v>
      </c>
      <c r="M960" t="str">
        <f>VLOOKUP(B960,customers!A$2:D$101,3,0)</f>
        <v>Darbhanga</v>
      </c>
      <c r="N960" t="str">
        <f>VLOOKUP(B960,customers!$A$2:$D$101,4,0)</f>
        <v>Bihar</v>
      </c>
      <c r="O960" t="str">
        <f>VLOOKUP(C960,'products '!$A$2:$H$3072,2,0)</f>
        <v>Men</v>
      </c>
      <c r="P960" t="str">
        <f>VLOOKUP(C960,'products '!$A$2:$H$3072,3,0)</f>
        <v>Bottomwear</v>
      </c>
      <c r="Q960" t="str">
        <f>VLOOKUP(C960,'products '!$A$2:$H$3072,4,0)</f>
        <v>Pants</v>
      </c>
      <c r="R960" t="str">
        <f>VLOOKUP(C960,'products '!$A$2:$H$3072,5,0)</f>
        <v xml:space="preserve">HRX by Hrithik Roshan </v>
      </c>
      <c r="S960">
        <f>VLOOKUP(C960,'products '!$A$2:$H$3072,6,0)</f>
        <v>32</v>
      </c>
      <c r="T960" t="str">
        <f>VLOOKUP(C960,'products '!$A$2:$H$3072,7,0)</f>
        <v>Brown</v>
      </c>
      <c r="U960">
        <f>VLOOKUP(C960,'products '!$A$2:$H$3072,8,0)</f>
        <v>2</v>
      </c>
    </row>
    <row r="961" spans="1:21" x14ac:dyDescent="0.3">
      <c r="A961" t="s">
        <v>4378</v>
      </c>
      <c r="B961" t="s">
        <v>3329</v>
      </c>
      <c r="C961" t="s">
        <v>3025</v>
      </c>
      <c r="D961" s="1">
        <f t="shared" ca="1" si="14"/>
        <v>44726</v>
      </c>
      <c r="E961" s="1" t="str">
        <f ca="1">TEXT(Table1[[#This Row],[Date]],"mmm")</f>
        <v>Jun</v>
      </c>
      <c r="F961" s="1" t="str">
        <f ca="1">TEXT(Table1[[#This Row],[Date]],"yyyy")</f>
        <v>2022</v>
      </c>
      <c r="G961" s="2">
        <v>2364</v>
      </c>
      <c r="H961" s="2">
        <v>0.44</v>
      </c>
      <c r="I961" s="2" t="str" cm="1">
        <f t="array" ref="I961">_xlfn.IFS(Table1[[#This Row],[Discount]]&lt;=0.2,"Low",Table1[[#This Row],[Discount]]&lt;=0.4,"Medium",Table1[[#This Row],[Discount]]&gt;0.4,"High")</f>
        <v>High</v>
      </c>
      <c r="J961" s="2">
        <f>Table1[[#This Row],[Original Price]]*(1-Table1[[#This Row],[Discount]])</f>
        <v>1323.8400000000001</v>
      </c>
      <c r="K961">
        <f>VLOOKUP(B961,customers!$A$2:$D$101,2,0)</f>
        <v>31</v>
      </c>
      <c r="L961" t="str" cm="1">
        <f t="array" ref="L961">_xlfn.IFS(Table1[[#This Row],[Age]]&lt;=12,"Kids",Table1[[#This Row],[Age]]&lt;=19,"Teenage",Table1[[#This Row],[Age]]&lt;=29,"Young Adult",Table1[[#This Row],[Age]]&lt;=45,"Adult",Table1[[#This Row],[Age]]&gt;=46,"Senior")</f>
        <v>Adult</v>
      </c>
      <c r="M961" t="str">
        <f>VLOOKUP(B961,customers!A$2:D$101,3,0)</f>
        <v>Nalanda</v>
      </c>
      <c r="N961" t="str">
        <f>VLOOKUP(B961,customers!$A$2:$D$101,4,0)</f>
        <v>Bihar</v>
      </c>
      <c r="O961" t="str">
        <f>VLOOKUP(C961,'products '!$A$2:$H$3072,2,0)</f>
        <v>Men</v>
      </c>
      <c r="P961" t="str">
        <f>VLOOKUP(C961,'products '!$A$2:$H$3072,3,0)</f>
        <v>Bottomwear</v>
      </c>
      <c r="Q961" t="str">
        <f>VLOOKUP(C961,'products '!$A$2:$H$3072,4,0)</f>
        <v>Pants</v>
      </c>
      <c r="R961" t="str">
        <f>VLOOKUP(C961,'products '!$A$2:$H$3072,5,0)</f>
        <v>Adidas</v>
      </c>
      <c r="S961">
        <f>VLOOKUP(C961,'products '!$A$2:$H$3072,6,0)</f>
        <v>32</v>
      </c>
      <c r="T961" t="str">
        <f>VLOOKUP(C961,'products '!$A$2:$H$3072,7,0)</f>
        <v>Brown</v>
      </c>
      <c r="U961">
        <f>VLOOKUP(C961,'products '!$A$2:$H$3072,8,0)</f>
        <v>3</v>
      </c>
    </row>
    <row r="962" spans="1:21" x14ac:dyDescent="0.3">
      <c r="A962" t="s">
        <v>4379</v>
      </c>
      <c r="B962" t="s">
        <v>3330</v>
      </c>
      <c r="C962" t="s">
        <v>3026</v>
      </c>
      <c r="D962" s="1">
        <f t="shared" ca="1" si="14"/>
        <v>44618</v>
      </c>
      <c r="E962" s="1" t="str">
        <f ca="1">TEXT(Table1[[#This Row],[Date]],"mmm")</f>
        <v>Feb</v>
      </c>
      <c r="F962" s="1" t="str">
        <f ca="1">TEXT(Table1[[#This Row],[Date]],"yyyy")</f>
        <v>2022</v>
      </c>
      <c r="G962" s="2">
        <v>1236</v>
      </c>
      <c r="H962" s="2">
        <v>0.44</v>
      </c>
      <c r="I962" s="2" t="str" cm="1">
        <f t="array" ref="I962">_xlfn.IFS(Table1[[#This Row],[Discount]]&lt;=0.2,"Low",Table1[[#This Row],[Discount]]&lt;=0.4,"Medium",Table1[[#This Row],[Discount]]&gt;0.4,"High")</f>
        <v>High</v>
      </c>
      <c r="J962" s="2">
        <f>Table1[[#This Row],[Original Price]]*(1-Table1[[#This Row],[Discount]])</f>
        <v>692.16000000000008</v>
      </c>
      <c r="K962">
        <f>VLOOKUP(B962,customers!$A$2:$D$101,2,0)</f>
        <v>32</v>
      </c>
      <c r="L962" t="str" cm="1">
        <f t="array" ref="L962">_xlfn.IFS(Table1[[#This Row],[Age]]&lt;=12,"Kids",Table1[[#This Row],[Age]]&lt;=19,"Teenage",Table1[[#This Row],[Age]]&lt;=29,"Young Adult",Table1[[#This Row],[Age]]&lt;=45,"Adult",Table1[[#This Row],[Age]]&gt;=46,"Senior")</f>
        <v>Adult</v>
      </c>
      <c r="M962" t="str">
        <f>VLOOKUP(B962,customers!A$2:D$101,3,0)</f>
        <v>Nalanda</v>
      </c>
      <c r="N962" t="str">
        <f>VLOOKUP(B962,customers!$A$2:$D$101,4,0)</f>
        <v>Bihar</v>
      </c>
      <c r="O962" t="str">
        <f>VLOOKUP(C962,'products '!$A$2:$H$3072,2,0)</f>
        <v>Men</v>
      </c>
      <c r="P962" t="str">
        <f>VLOOKUP(C962,'products '!$A$2:$H$3072,3,0)</f>
        <v>Bottomwear</v>
      </c>
      <c r="Q962" t="str">
        <f>VLOOKUP(C962,'products '!$A$2:$H$3072,4,0)</f>
        <v>Pants</v>
      </c>
      <c r="R962" t="str">
        <f>VLOOKUP(C962,'products '!$A$2:$H$3072,5,0)</f>
        <v>Adidas</v>
      </c>
      <c r="S962">
        <f>VLOOKUP(C962,'products '!$A$2:$H$3072,6,0)</f>
        <v>32</v>
      </c>
      <c r="T962" t="str">
        <f>VLOOKUP(C962,'products '!$A$2:$H$3072,7,0)</f>
        <v>Brown</v>
      </c>
      <c r="U962">
        <f>VLOOKUP(C962,'products '!$A$2:$H$3072,8,0)</f>
        <v>4</v>
      </c>
    </row>
    <row r="963" spans="1:21" x14ac:dyDescent="0.3">
      <c r="A963" t="s">
        <v>4380</v>
      </c>
      <c r="B963" t="s">
        <v>3331</v>
      </c>
      <c r="C963" t="s">
        <v>3027</v>
      </c>
      <c r="D963" s="1">
        <f t="shared" ref="D963:D1026" ca="1" si="15">RANDBETWEEN(DATE(2021,1,1),DATE(2023,3,31))</f>
        <v>44589</v>
      </c>
      <c r="E963" s="1" t="str">
        <f ca="1">TEXT(Table1[[#This Row],[Date]],"mmm")</f>
        <v>Jan</v>
      </c>
      <c r="F963" s="1" t="str">
        <f ca="1">TEXT(Table1[[#This Row],[Date]],"yyyy")</f>
        <v>2022</v>
      </c>
      <c r="G963" s="2">
        <v>756</v>
      </c>
      <c r="H963" s="2">
        <v>0.44</v>
      </c>
      <c r="I963" s="2" t="str" cm="1">
        <f t="array" ref="I963">_xlfn.IFS(Table1[[#This Row],[Discount]]&lt;=0.2,"Low",Table1[[#This Row],[Discount]]&lt;=0.4,"Medium",Table1[[#This Row],[Discount]]&gt;0.4,"High")</f>
        <v>High</v>
      </c>
      <c r="J963" s="2">
        <f>Table1[[#This Row],[Original Price]]*(1-Table1[[#This Row],[Discount]])</f>
        <v>423.36</v>
      </c>
      <c r="K963">
        <f>VLOOKUP(B963,customers!$A$2:$D$101,2,0)</f>
        <v>33</v>
      </c>
      <c r="L963" t="str" cm="1">
        <f t="array" ref="L963">_xlfn.IFS(Table1[[#This Row],[Age]]&lt;=12,"Kids",Table1[[#This Row],[Age]]&lt;=19,"Teenage",Table1[[#This Row],[Age]]&lt;=29,"Young Adult",Table1[[#This Row],[Age]]&lt;=45,"Adult",Table1[[#This Row],[Age]]&gt;=46,"Senior")</f>
        <v>Adult</v>
      </c>
      <c r="M963" t="str">
        <f>VLOOKUP(B963,customers!A$2:D$101,3,0)</f>
        <v>Nalanda</v>
      </c>
      <c r="N963" t="str">
        <f>VLOOKUP(B963,customers!$A$2:$D$101,4,0)</f>
        <v>Bihar</v>
      </c>
      <c r="O963" t="str">
        <f>VLOOKUP(C963,'products '!$A$2:$H$3072,2,0)</f>
        <v>Men</v>
      </c>
      <c r="P963" t="str">
        <f>VLOOKUP(C963,'products '!$A$2:$H$3072,3,0)</f>
        <v>Bottomwear</v>
      </c>
      <c r="Q963" t="str">
        <f>VLOOKUP(C963,'products '!$A$2:$H$3072,4,0)</f>
        <v>Pants</v>
      </c>
      <c r="R963" t="str">
        <f>VLOOKUP(C963,'products '!$A$2:$H$3072,5,0)</f>
        <v>Adidas</v>
      </c>
      <c r="S963">
        <f>VLOOKUP(C963,'products '!$A$2:$H$3072,6,0)</f>
        <v>32</v>
      </c>
      <c r="T963" t="str">
        <f>VLOOKUP(C963,'products '!$A$2:$H$3072,7,0)</f>
        <v>Beige</v>
      </c>
      <c r="U963">
        <f>VLOOKUP(C963,'products '!$A$2:$H$3072,8,0)</f>
        <v>5</v>
      </c>
    </row>
    <row r="964" spans="1:21" x14ac:dyDescent="0.3">
      <c r="A964" t="s">
        <v>4381</v>
      </c>
      <c r="B964" t="s">
        <v>3332</v>
      </c>
      <c r="C964" t="s">
        <v>3028</v>
      </c>
      <c r="D964" s="1">
        <f t="shared" ca="1" si="15"/>
        <v>44952</v>
      </c>
      <c r="E964" s="1" t="str">
        <f ca="1">TEXT(Table1[[#This Row],[Date]],"mmm")</f>
        <v>Jan</v>
      </c>
      <c r="F964" s="1" t="str">
        <f ca="1">TEXT(Table1[[#This Row],[Date]],"yyyy")</f>
        <v>2023</v>
      </c>
      <c r="G964" s="2">
        <v>326</v>
      </c>
      <c r="H964" s="2">
        <v>0.44</v>
      </c>
      <c r="I964" s="2" t="str" cm="1">
        <f t="array" ref="I964">_xlfn.IFS(Table1[[#This Row],[Discount]]&lt;=0.2,"Low",Table1[[#This Row],[Discount]]&lt;=0.4,"Medium",Table1[[#This Row],[Discount]]&gt;0.4,"High")</f>
        <v>High</v>
      </c>
      <c r="J964" s="2">
        <f>Table1[[#This Row],[Original Price]]*(1-Table1[[#This Row],[Discount]])</f>
        <v>182.56000000000003</v>
      </c>
      <c r="K964">
        <f>VLOOKUP(B964,customers!$A$2:$D$101,2,0)</f>
        <v>44</v>
      </c>
      <c r="L964" t="str" cm="1">
        <f t="array" ref="L964">_xlfn.IFS(Table1[[#This Row],[Age]]&lt;=12,"Kids",Table1[[#This Row],[Age]]&lt;=19,"Teenage",Table1[[#This Row],[Age]]&lt;=29,"Young Adult",Table1[[#This Row],[Age]]&lt;=45,"Adult",Table1[[#This Row],[Age]]&gt;=46,"Senior")</f>
        <v>Adult</v>
      </c>
      <c r="M964" t="str">
        <f>VLOOKUP(B964,customers!A$2:D$101,3,0)</f>
        <v>Gaya</v>
      </c>
      <c r="N964" t="str">
        <f>VLOOKUP(B964,customers!$A$2:$D$101,4,0)</f>
        <v>Bihar</v>
      </c>
      <c r="O964" t="str">
        <f>VLOOKUP(C964,'products '!$A$2:$H$3072,2,0)</f>
        <v>Men</v>
      </c>
      <c r="P964" t="str">
        <f>VLOOKUP(C964,'products '!$A$2:$H$3072,3,0)</f>
        <v>Bottomwear</v>
      </c>
      <c r="Q964" t="str">
        <f>VLOOKUP(C964,'products '!$A$2:$H$3072,4,0)</f>
        <v>Pants</v>
      </c>
      <c r="R964" t="str">
        <f>VLOOKUP(C964,'products '!$A$2:$H$3072,5,0)</f>
        <v>Adidas</v>
      </c>
      <c r="S964">
        <f>VLOOKUP(C964,'products '!$A$2:$H$3072,6,0)</f>
        <v>32</v>
      </c>
      <c r="T964" t="str">
        <f>VLOOKUP(C964,'products '!$A$2:$H$3072,7,0)</f>
        <v>Beige</v>
      </c>
      <c r="U964">
        <f>VLOOKUP(C964,'products '!$A$2:$H$3072,8,0)</f>
        <v>4</v>
      </c>
    </row>
    <row r="965" spans="1:21" x14ac:dyDescent="0.3">
      <c r="A965" t="s">
        <v>4382</v>
      </c>
      <c r="B965" t="s">
        <v>3333</v>
      </c>
      <c r="C965" t="s">
        <v>3029</v>
      </c>
      <c r="D965" s="1">
        <f t="shared" ca="1" si="15"/>
        <v>44486</v>
      </c>
      <c r="E965" s="1" t="str">
        <f ca="1">TEXT(Table1[[#This Row],[Date]],"mmm")</f>
        <v>Oct</v>
      </c>
      <c r="F965" s="1" t="str">
        <f ca="1">TEXT(Table1[[#This Row],[Date]],"yyyy")</f>
        <v>2021</v>
      </c>
      <c r="G965" s="2">
        <v>453</v>
      </c>
      <c r="H965" s="2">
        <v>0.44</v>
      </c>
      <c r="I965" s="2" t="str" cm="1">
        <f t="array" ref="I965">_xlfn.IFS(Table1[[#This Row],[Discount]]&lt;=0.2,"Low",Table1[[#This Row],[Discount]]&lt;=0.4,"Medium",Table1[[#This Row],[Discount]]&gt;0.4,"High")</f>
        <v>High</v>
      </c>
      <c r="J965" s="2">
        <f>Table1[[#This Row],[Original Price]]*(1-Table1[[#This Row],[Discount]])</f>
        <v>253.68000000000004</v>
      </c>
      <c r="K965">
        <f>VLOOKUP(B965,customers!$A$2:$D$101,2,0)</f>
        <v>45</v>
      </c>
      <c r="L965" t="str" cm="1">
        <f t="array" ref="L965">_xlfn.IFS(Table1[[#This Row],[Age]]&lt;=12,"Kids",Table1[[#This Row],[Age]]&lt;=19,"Teenage",Table1[[#This Row],[Age]]&lt;=29,"Young Adult",Table1[[#This Row],[Age]]&lt;=45,"Adult",Table1[[#This Row],[Age]]&gt;=46,"Senior")</f>
        <v>Adult</v>
      </c>
      <c r="M965" t="str">
        <f>VLOOKUP(B965,customers!A$2:D$101,3,0)</f>
        <v>Gaya</v>
      </c>
      <c r="N965" t="str">
        <f>VLOOKUP(B965,customers!$A$2:$D$101,4,0)</f>
        <v>Bihar</v>
      </c>
      <c r="O965" t="str">
        <f>VLOOKUP(C965,'products '!$A$2:$H$3072,2,0)</f>
        <v>Men</v>
      </c>
      <c r="P965" t="str">
        <f>VLOOKUP(C965,'products '!$A$2:$H$3072,3,0)</f>
        <v>Bottomwear</v>
      </c>
      <c r="Q965" t="str">
        <f>VLOOKUP(C965,'products '!$A$2:$H$3072,4,0)</f>
        <v>Pants</v>
      </c>
      <c r="R965" t="str">
        <f>VLOOKUP(C965,'products '!$A$2:$H$3072,5,0)</f>
        <v>Adidas</v>
      </c>
      <c r="S965">
        <f>VLOOKUP(C965,'products '!$A$2:$H$3072,6,0)</f>
        <v>34</v>
      </c>
      <c r="T965" t="str">
        <f>VLOOKUP(C965,'products '!$A$2:$H$3072,7,0)</f>
        <v>Pink</v>
      </c>
      <c r="U965">
        <f>VLOOKUP(C965,'products '!$A$2:$H$3072,8,0)</f>
        <v>4</v>
      </c>
    </row>
    <row r="966" spans="1:21" x14ac:dyDescent="0.3">
      <c r="A966" t="s">
        <v>4383</v>
      </c>
      <c r="B966" t="s">
        <v>3334</v>
      </c>
      <c r="C966" t="s">
        <v>3030</v>
      </c>
      <c r="D966" s="1">
        <f t="shared" ca="1" si="15"/>
        <v>44596</v>
      </c>
      <c r="E966" s="1" t="str">
        <f ca="1">TEXT(Table1[[#This Row],[Date]],"mmm")</f>
        <v>Feb</v>
      </c>
      <c r="F966" s="1" t="str">
        <f ca="1">TEXT(Table1[[#This Row],[Date]],"yyyy")</f>
        <v>2022</v>
      </c>
      <c r="G966" s="2">
        <v>326</v>
      </c>
      <c r="H966" s="2">
        <v>0.1</v>
      </c>
      <c r="I966" s="2" t="str" cm="1">
        <f t="array" ref="I966">_xlfn.IFS(Table1[[#This Row],[Discount]]&lt;=0.2,"Low",Table1[[#This Row],[Discount]]&lt;=0.4,"Medium",Table1[[#This Row],[Discount]]&gt;0.4,"High")</f>
        <v>Low</v>
      </c>
      <c r="J966" s="2">
        <f>Table1[[#This Row],[Original Price]]*(1-Table1[[#This Row],[Discount]])</f>
        <v>293.40000000000003</v>
      </c>
      <c r="K966">
        <f>VLOOKUP(B966,customers!$A$2:$D$101,2,0)</f>
        <v>46</v>
      </c>
      <c r="L966" t="str" cm="1">
        <f t="array" ref="L966">_xlfn.IFS(Table1[[#This Row],[Age]]&lt;=12,"Kids",Table1[[#This Row],[Age]]&lt;=19,"Teenage",Table1[[#This Row],[Age]]&lt;=29,"Young Adult",Table1[[#This Row],[Age]]&lt;=45,"Adult",Table1[[#This Row],[Age]]&gt;=46,"Senior")</f>
        <v>Senior</v>
      </c>
      <c r="M966" t="str">
        <f>VLOOKUP(B966,customers!A$2:D$101,3,0)</f>
        <v>Bhopal</v>
      </c>
      <c r="N966" t="str">
        <f>VLOOKUP(B966,customers!$A$2:$D$101,4,0)</f>
        <v>Madhya Pradesh</v>
      </c>
      <c r="O966" t="str">
        <f>VLOOKUP(C966,'products '!$A$2:$H$3072,2,0)</f>
        <v>Men</v>
      </c>
      <c r="P966" t="str">
        <f>VLOOKUP(C966,'products '!$A$2:$H$3072,3,0)</f>
        <v>Bottomwear</v>
      </c>
      <c r="Q966" t="str">
        <f>VLOOKUP(C966,'products '!$A$2:$H$3072,4,0)</f>
        <v>Pants</v>
      </c>
      <c r="R966" t="str">
        <f>VLOOKUP(C966,'products '!$A$2:$H$3072,5,0)</f>
        <v>Adidas</v>
      </c>
      <c r="S966">
        <f>VLOOKUP(C966,'products '!$A$2:$H$3072,6,0)</f>
        <v>34</v>
      </c>
      <c r="T966" t="str">
        <f>VLOOKUP(C966,'products '!$A$2:$H$3072,7,0)</f>
        <v>Pink</v>
      </c>
      <c r="U966">
        <f>VLOOKUP(C966,'products '!$A$2:$H$3072,8,0)</f>
        <v>4</v>
      </c>
    </row>
    <row r="967" spans="1:21" x14ac:dyDescent="0.3">
      <c r="A967" t="s">
        <v>4384</v>
      </c>
      <c r="B967" t="s">
        <v>3335</v>
      </c>
      <c r="C967" t="s">
        <v>3031</v>
      </c>
      <c r="D967" s="1">
        <f t="shared" ca="1" si="15"/>
        <v>44450</v>
      </c>
      <c r="E967" s="1" t="str">
        <f ca="1">TEXT(Table1[[#This Row],[Date]],"mmm")</f>
        <v>Sep</v>
      </c>
      <c r="F967" s="1" t="str">
        <f ca="1">TEXT(Table1[[#This Row],[Date]],"yyyy")</f>
        <v>2021</v>
      </c>
      <c r="G967" s="2">
        <v>456</v>
      </c>
      <c r="H967" s="2">
        <v>0.1</v>
      </c>
      <c r="I967" s="2" t="str" cm="1">
        <f t="array" ref="I967">_xlfn.IFS(Table1[[#This Row],[Discount]]&lt;=0.2,"Low",Table1[[#This Row],[Discount]]&lt;=0.4,"Medium",Table1[[#This Row],[Discount]]&gt;0.4,"High")</f>
        <v>Low</v>
      </c>
      <c r="J967" s="2">
        <f>Table1[[#This Row],[Original Price]]*(1-Table1[[#This Row],[Discount]])</f>
        <v>410.40000000000003</v>
      </c>
      <c r="K967">
        <f>VLOOKUP(B967,customers!$A$2:$D$101,2,0)</f>
        <v>47</v>
      </c>
      <c r="L967" t="str" cm="1">
        <f t="array" ref="L967">_xlfn.IFS(Table1[[#This Row],[Age]]&lt;=12,"Kids",Table1[[#This Row],[Age]]&lt;=19,"Teenage",Table1[[#This Row],[Age]]&lt;=29,"Young Adult",Table1[[#This Row],[Age]]&lt;=45,"Adult",Table1[[#This Row],[Age]]&gt;=46,"Senior")</f>
        <v>Senior</v>
      </c>
      <c r="M967" t="str">
        <f>VLOOKUP(B967,customers!A$2:D$101,3,0)</f>
        <v>Bhopal</v>
      </c>
      <c r="N967" t="str">
        <f>VLOOKUP(B967,customers!$A$2:$D$101,4,0)</f>
        <v>Madhya Pradesh</v>
      </c>
      <c r="O967" t="str">
        <f>VLOOKUP(C967,'products '!$A$2:$H$3072,2,0)</f>
        <v>Men</v>
      </c>
      <c r="P967" t="str">
        <f>VLOOKUP(C967,'products '!$A$2:$H$3072,3,0)</f>
        <v>Bottomwear</v>
      </c>
      <c r="Q967" t="str">
        <f>VLOOKUP(C967,'products '!$A$2:$H$3072,4,0)</f>
        <v>Pants</v>
      </c>
      <c r="R967" t="str">
        <f>VLOOKUP(C967,'products '!$A$2:$H$3072,5,0)</f>
        <v>Adidas</v>
      </c>
      <c r="S967">
        <f>VLOOKUP(C967,'products '!$A$2:$H$3072,6,0)</f>
        <v>34</v>
      </c>
      <c r="T967" t="str">
        <f>VLOOKUP(C967,'products '!$A$2:$H$3072,7,0)</f>
        <v>Pink</v>
      </c>
      <c r="U967">
        <f>VLOOKUP(C967,'products '!$A$2:$H$3072,8,0)</f>
        <v>3</v>
      </c>
    </row>
    <row r="968" spans="1:21" x14ac:dyDescent="0.3">
      <c r="A968" t="s">
        <v>4385</v>
      </c>
      <c r="B968" t="s">
        <v>3336</v>
      </c>
      <c r="C968" t="s">
        <v>3032</v>
      </c>
      <c r="D968" s="1">
        <f t="shared" ca="1" si="15"/>
        <v>44729</v>
      </c>
      <c r="E968" s="1" t="str">
        <f ca="1">TEXT(Table1[[#This Row],[Date]],"mmm")</f>
        <v>Jun</v>
      </c>
      <c r="F968" s="1" t="str">
        <f ca="1">TEXT(Table1[[#This Row],[Date]],"yyyy")</f>
        <v>2022</v>
      </c>
      <c r="G968" s="2">
        <v>675</v>
      </c>
      <c r="H968" s="2">
        <v>0.1</v>
      </c>
      <c r="I968" s="2" t="str" cm="1">
        <f t="array" ref="I968">_xlfn.IFS(Table1[[#This Row],[Discount]]&lt;=0.2,"Low",Table1[[#This Row],[Discount]]&lt;=0.4,"Medium",Table1[[#This Row],[Discount]]&gt;0.4,"High")</f>
        <v>Low</v>
      </c>
      <c r="J968" s="2">
        <f>Table1[[#This Row],[Original Price]]*(1-Table1[[#This Row],[Discount]])</f>
        <v>607.5</v>
      </c>
      <c r="K968">
        <f>VLOOKUP(B968,customers!$A$2:$D$101,2,0)</f>
        <v>48</v>
      </c>
      <c r="L968" t="str" cm="1">
        <f t="array" ref="L968">_xlfn.IFS(Table1[[#This Row],[Age]]&lt;=12,"Kids",Table1[[#This Row],[Age]]&lt;=19,"Teenage",Table1[[#This Row],[Age]]&lt;=29,"Young Adult",Table1[[#This Row],[Age]]&lt;=45,"Adult",Table1[[#This Row],[Age]]&gt;=46,"Senior")</f>
        <v>Senior</v>
      </c>
      <c r="M968" t="str">
        <f>VLOOKUP(B968,customers!A$2:D$101,3,0)</f>
        <v>Bhopal</v>
      </c>
      <c r="N968" t="str">
        <f>VLOOKUP(B968,customers!$A$2:$D$101,4,0)</f>
        <v>Madhya Pradesh</v>
      </c>
      <c r="O968" t="str">
        <f>VLOOKUP(C968,'products '!$A$2:$H$3072,2,0)</f>
        <v>Men</v>
      </c>
      <c r="P968" t="str">
        <f>VLOOKUP(C968,'products '!$A$2:$H$3072,3,0)</f>
        <v>Bottomwear</v>
      </c>
      <c r="Q968" t="str">
        <f>VLOOKUP(C968,'products '!$A$2:$H$3072,4,0)</f>
        <v>Pants</v>
      </c>
      <c r="R968" t="str">
        <f>VLOOKUP(C968,'products '!$A$2:$H$3072,5,0)</f>
        <v>Adidas</v>
      </c>
      <c r="S968">
        <f>VLOOKUP(C968,'products '!$A$2:$H$3072,6,0)</f>
        <v>34</v>
      </c>
      <c r="T968" t="str">
        <f>VLOOKUP(C968,'products '!$A$2:$H$3072,7,0)</f>
        <v>Orange</v>
      </c>
      <c r="U968">
        <f>VLOOKUP(C968,'products '!$A$2:$H$3072,8,0)</f>
        <v>2</v>
      </c>
    </row>
    <row r="969" spans="1:21" x14ac:dyDescent="0.3">
      <c r="A969" t="s">
        <v>4386</v>
      </c>
      <c r="B969" t="s">
        <v>3337</v>
      </c>
      <c r="C969" t="s">
        <v>3033</v>
      </c>
      <c r="D969" s="1">
        <f t="shared" ca="1" si="15"/>
        <v>44982</v>
      </c>
      <c r="E969" s="1" t="str">
        <f ca="1">TEXT(Table1[[#This Row],[Date]],"mmm")</f>
        <v>Feb</v>
      </c>
      <c r="F969" s="1" t="str">
        <f ca="1">TEXT(Table1[[#This Row],[Date]],"yyyy")</f>
        <v>2023</v>
      </c>
      <c r="G969" s="2">
        <v>654</v>
      </c>
      <c r="H969" s="2">
        <v>0.3</v>
      </c>
      <c r="I969" s="2" t="str" cm="1">
        <f t="array" ref="I969">_xlfn.IFS(Table1[[#This Row],[Discount]]&lt;=0.2,"Low",Table1[[#This Row],[Discount]]&lt;=0.4,"Medium",Table1[[#This Row],[Discount]]&gt;0.4,"High")</f>
        <v>Medium</v>
      </c>
      <c r="J969" s="2">
        <f>Table1[[#This Row],[Original Price]]*(1-Table1[[#This Row],[Discount]])</f>
        <v>457.79999999999995</v>
      </c>
      <c r="K969">
        <f>VLOOKUP(B969,customers!$A$2:$D$101,2,0)</f>
        <v>49</v>
      </c>
      <c r="L969" t="str" cm="1">
        <f t="array" ref="L969">_xlfn.IFS(Table1[[#This Row],[Age]]&lt;=12,"Kids",Table1[[#This Row],[Age]]&lt;=19,"Teenage",Table1[[#This Row],[Age]]&lt;=29,"Young Adult",Table1[[#This Row],[Age]]&lt;=45,"Adult",Table1[[#This Row],[Age]]&gt;=46,"Senior")</f>
        <v>Senior</v>
      </c>
      <c r="M969" t="str">
        <f>VLOOKUP(B969,customers!A$2:D$101,3,0)</f>
        <v>Bhopal</v>
      </c>
      <c r="N969" t="str">
        <f>VLOOKUP(B969,customers!$A$2:$D$101,4,0)</f>
        <v>Madhya Pradesh</v>
      </c>
      <c r="O969" t="str">
        <f>VLOOKUP(C969,'products '!$A$2:$H$3072,2,0)</f>
        <v>Men</v>
      </c>
      <c r="P969" t="str">
        <f>VLOOKUP(C969,'products '!$A$2:$H$3072,3,0)</f>
        <v>Bottomwear</v>
      </c>
      <c r="Q969" t="str">
        <f>VLOOKUP(C969,'products '!$A$2:$H$3072,4,0)</f>
        <v>Pants</v>
      </c>
      <c r="R969" t="str">
        <f>VLOOKUP(C969,'products '!$A$2:$H$3072,5,0)</f>
        <v>Adidas</v>
      </c>
      <c r="S969">
        <f>VLOOKUP(C969,'products '!$A$2:$H$3072,6,0)</f>
        <v>34</v>
      </c>
      <c r="T969" t="str">
        <f>VLOOKUP(C969,'products '!$A$2:$H$3072,7,0)</f>
        <v>Orange</v>
      </c>
      <c r="U969">
        <f>VLOOKUP(C969,'products '!$A$2:$H$3072,8,0)</f>
        <v>5</v>
      </c>
    </row>
    <row r="970" spans="1:21" x14ac:dyDescent="0.3">
      <c r="A970" t="s">
        <v>4387</v>
      </c>
      <c r="B970" t="s">
        <v>3338</v>
      </c>
      <c r="C970" t="s">
        <v>3034</v>
      </c>
      <c r="D970" s="1">
        <f t="shared" ca="1" si="15"/>
        <v>44676</v>
      </c>
      <c r="E970" s="1" t="str">
        <f ca="1">TEXT(Table1[[#This Row],[Date]],"mmm")</f>
        <v>Apr</v>
      </c>
      <c r="F970" s="1" t="str">
        <f ca="1">TEXT(Table1[[#This Row],[Date]],"yyyy")</f>
        <v>2022</v>
      </c>
      <c r="G970" s="2">
        <v>654</v>
      </c>
      <c r="H970" s="2">
        <v>0.3</v>
      </c>
      <c r="I970" s="2" t="str" cm="1">
        <f t="array" ref="I970">_xlfn.IFS(Table1[[#This Row],[Discount]]&lt;=0.2,"Low",Table1[[#This Row],[Discount]]&lt;=0.4,"Medium",Table1[[#This Row],[Discount]]&gt;0.4,"High")</f>
        <v>Medium</v>
      </c>
      <c r="J970" s="2">
        <f>Table1[[#This Row],[Original Price]]*(1-Table1[[#This Row],[Discount]])</f>
        <v>457.79999999999995</v>
      </c>
      <c r="K970">
        <f>VLOOKUP(B970,customers!$A$2:$D$101,2,0)</f>
        <v>17</v>
      </c>
      <c r="L970" t="str" cm="1">
        <f t="array" ref="L970">_xlfn.IFS(Table1[[#This Row],[Age]]&lt;=12,"Kids",Table1[[#This Row],[Age]]&lt;=19,"Teenage",Table1[[#This Row],[Age]]&lt;=29,"Young Adult",Table1[[#This Row],[Age]]&lt;=45,"Adult",Table1[[#This Row],[Age]]&gt;=46,"Senior")</f>
        <v>Teenage</v>
      </c>
      <c r="M970" t="str">
        <f>VLOOKUP(B970,customers!A$2:D$101,3,0)</f>
        <v>Sagar</v>
      </c>
      <c r="N970" t="str">
        <f>VLOOKUP(B970,customers!$A$2:$D$101,4,0)</f>
        <v>Madhya Pradesh</v>
      </c>
      <c r="O970" t="str">
        <f>VLOOKUP(C970,'products '!$A$2:$H$3072,2,0)</f>
        <v>Men</v>
      </c>
      <c r="P970" t="str">
        <f>VLOOKUP(C970,'products '!$A$2:$H$3072,3,0)</f>
        <v>Bottomwear</v>
      </c>
      <c r="Q970" t="str">
        <f>VLOOKUP(C970,'products '!$A$2:$H$3072,4,0)</f>
        <v>Pants</v>
      </c>
      <c r="R970" t="str">
        <f>VLOOKUP(C970,'products '!$A$2:$H$3072,5,0)</f>
        <v>Adidas</v>
      </c>
      <c r="S970">
        <f>VLOOKUP(C970,'products '!$A$2:$H$3072,6,0)</f>
        <v>34</v>
      </c>
      <c r="T970" t="str">
        <f>VLOOKUP(C970,'products '!$A$2:$H$3072,7,0)</f>
        <v>Orange</v>
      </c>
      <c r="U970">
        <f>VLOOKUP(C970,'products '!$A$2:$H$3072,8,0)</f>
        <v>4</v>
      </c>
    </row>
    <row r="971" spans="1:21" x14ac:dyDescent="0.3">
      <c r="A971" t="s">
        <v>4388</v>
      </c>
      <c r="B971" t="s">
        <v>3339</v>
      </c>
      <c r="C971" t="s">
        <v>3035</v>
      </c>
      <c r="D971" s="1">
        <f t="shared" ca="1" si="15"/>
        <v>44749</v>
      </c>
      <c r="E971" s="1" t="str">
        <f ca="1">TEXT(Table1[[#This Row],[Date]],"mmm")</f>
        <v>Jul</v>
      </c>
      <c r="F971" s="1" t="str">
        <f ca="1">TEXT(Table1[[#This Row],[Date]],"yyyy")</f>
        <v>2022</v>
      </c>
      <c r="G971" s="2">
        <v>654</v>
      </c>
      <c r="H971" s="2">
        <v>0.3</v>
      </c>
      <c r="I971" s="2" t="str" cm="1">
        <f t="array" ref="I971">_xlfn.IFS(Table1[[#This Row],[Discount]]&lt;=0.2,"Low",Table1[[#This Row],[Discount]]&lt;=0.4,"Medium",Table1[[#This Row],[Discount]]&gt;0.4,"High")</f>
        <v>Medium</v>
      </c>
      <c r="J971" s="2">
        <f>Table1[[#This Row],[Original Price]]*(1-Table1[[#This Row],[Discount]])</f>
        <v>457.79999999999995</v>
      </c>
      <c r="K971">
        <f>VLOOKUP(B971,customers!$A$2:$D$101,2,0)</f>
        <v>18</v>
      </c>
      <c r="L971" t="str" cm="1">
        <f t="array" ref="L971">_xlfn.IFS(Table1[[#This Row],[Age]]&lt;=12,"Kids",Table1[[#This Row],[Age]]&lt;=19,"Teenage",Table1[[#This Row],[Age]]&lt;=29,"Young Adult",Table1[[#This Row],[Age]]&lt;=45,"Adult",Table1[[#This Row],[Age]]&gt;=46,"Senior")</f>
        <v>Teenage</v>
      </c>
      <c r="M971" t="str">
        <f>VLOOKUP(B971,customers!A$2:D$101,3,0)</f>
        <v>Sagar</v>
      </c>
      <c r="N971" t="str">
        <f>VLOOKUP(B971,customers!$A$2:$D$101,4,0)</f>
        <v>Madhya Pradesh</v>
      </c>
      <c r="O971" t="str">
        <f>VLOOKUP(C971,'products '!$A$2:$H$3072,2,0)</f>
        <v>Men</v>
      </c>
      <c r="P971" t="str">
        <f>VLOOKUP(C971,'products '!$A$2:$H$3072,3,0)</f>
        <v>Bottomwear</v>
      </c>
      <c r="Q971" t="str">
        <f>VLOOKUP(C971,'products '!$A$2:$H$3072,4,0)</f>
        <v>Pants</v>
      </c>
      <c r="R971" t="str">
        <f>VLOOKUP(C971,'products '!$A$2:$H$3072,5,0)</f>
        <v>Adidas</v>
      </c>
      <c r="S971">
        <f>VLOOKUP(C971,'products '!$A$2:$H$3072,6,0)</f>
        <v>34</v>
      </c>
      <c r="T971" t="str">
        <f>VLOOKUP(C971,'products '!$A$2:$H$3072,7,0)</f>
        <v>Yellow</v>
      </c>
      <c r="U971">
        <f>VLOOKUP(C971,'products '!$A$2:$H$3072,8,0)</f>
        <v>2</v>
      </c>
    </row>
    <row r="972" spans="1:21" x14ac:dyDescent="0.3">
      <c r="A972" t="s">
        <v>4389</v>
      </c>
      <c r="B972" t="s">
        <v>3340</v>
      </c>
      <c r="C972" t="s">
        <v>3036</v>
      </c>
      <c r="D972" s="1">
        <f t="shared" ca="1" si="15"/>
        <v>44940</v>
      </c>
      <c r="E972" s="1" t="str">
        <f ca="1">TEXT(Table1[[#This Row],[Date]],"mmm")</f>
        <v>Jan</v>
      </c>
      <c r="F972" s="1" t="str">
        <f ca="1">TEXT(Table1[[#This Row],[Date]],"yyyy")</f>
        <v>2023</v>
      </c>
      <c r="G972" s="2">
        <v>654</v>
      </c>
      <c r="H972" s="2">
        <v>0.25</v>
      </c>
      <c r="I972" s="2" t="str" cm="1">
        <f t="array" ref="I972">_xlfn.IFS(Table1[[#This Row],[Discount]]&lt;=0.2,"Low",Table1[[#This Row],[Discount]]&lt;=0.4,"Medium",Table1[[#This Row],[Discount]]&gt;0.4,"High")</f>
        <v>Medium</v>
      </c>
      <c r="J972" s="2">
        <f>Table1[[#This Row],[Original Price]]*(1-Table1[[#This Row],[Discount]])</f>
        <v>490.5</v>
      </c>
      <c r="K972">
        <f>VLOOKUP(B972,customers!$A$2:$D$101,2,0)</f>
        <v>19</v>
      </c>
      <c r="L972" t="str" cm="1">
        <f t="array" ref="L972">_xlfn.IFS(Table1[[#This Row],[Age]]&lt;=12,"Kids",Table1[[#This Row],[Age]]&lt;=19,"Teenage",Table1[[#This Row],[Age]]&lt;=29,"Young Adult",Table1[[#This Row],[Age]]&lt;=45,"Adult",Table1[[#This Row],[Age]]&gt;=46,"Senior")</f>
        <v>Teenage</v>
      </c>
      <c r="M972" t="str">
        <f>VLOOKUP(B972,customers!A$2:D$101,3,0)</f>
        <v>Sagar</v>
      </c>
      <c r="N972" t="str">
        <f>VLOOKUP(B972,customers!$A$2:$D$101,4,0)</f>
        <v>Madhya Pradesh</v>
      </c>
      <c r="O972" t="str">
        <f>VLOOKUP(C972,'products '!$A$2:$H$3072,2,0)</f>
        <v>Men</v>
      </c>
      <c r="P972" t="str">
        <f>VLOOKUP(C972,'products '!$A$2:$H$3072,3,0)</f>
        <v>Bottomwear</v>
      </c>
      <c r="Q972" t="str">
        <f>VLOOKUP(C972,'products '!$A$2:$H$3072,4,0)</f>
        <v>Pants</v>
      </c>
      <c r="R972" t="str">
        <f>VLOOKUP(C972,'products '!$A$2:$H$3072,5,0)</f>
        <v>Adidas</v>
      </c>
      <c r="S972">
        <f>VLOOKUP(C972,'products '!$A$2:$H$3072,6,0)</f>
        <v>34</v>
      </c>
      <c r="T972" t="str">
        <f>VLOOKUP(C972,'products '!$A$2:$H$3072,7,0)</f>
        <v>Yellow</v>
      </c>
      <c r="U972">
        <f>VLOOKUP(C972,'products '!$A$2:$H$3072,8,0)</f>
        <v>5</v>
      </c>
    </row>
    <row r="973" spans="1:21" x14ac:dyDescent="0.3">
      <c r="A973" t="s">
        <v>4390</v>
      </c>
      <c r="B973" t="s">
        <v>3341</v>
      </c>
      <c r="C973" t="s">
        <v>3037</v>
      </c>
      <c r="D973" s="1">
        <f t="shared" ca="1" si="15"/>
        <v>44233</v>
      </c>
      <c r="E973" s="1" t="str">
        <f ca="1">TEXT(Table1[[#This Row],[Date]],"mmm")</f>
        <v>Feb</v>
      </c>
      <c r="F973" s="1" t="str">
        <f ca="1">TEXT(Table1[[#This Row],[Date]],"yyyy")</f>
        <v>2021</v>
      </c>
      <c r="G973" s="2">
        <v>356</v>
      </c>
      <c r="H973" s="2">
        <v>0.25</v>
      </c>
      <c r="I973" s="2" t="str" cm="1">
        <f t="array" ref="I973">_xlfn.IFS(Table1[[#This Row],[Discount]]&lt;=0.2,"Low",Table1[[#This Row],[Discount]]&lt;=0.4,"Medium",Table1[[#This Row],[Discount]]&gt;0.4,"High")</f>
        <v>Medium</v>
      </c>
      <c r="J973" s="2">
        <f>Table1[[#This Row],[Original Price]]*(1-Table1[[#This Row],[Discount]])</f>
        <v>267</v>
      </c>
      <c r="K973">
        <f>VLOOKUP(B973,customers!$A$2:$D$101,2,0)</f>
        <v>20</v>
      </c>
      <c r="L973" t="str" cm="1">
        <f t="array" ref="L973">_xlfn.IFS(Table1[[#This Row],[Age]]&lt;=12,"Kids",Table1[[#This Row],[Age]]&lt;=19,"Teenage",Table1[[#This Row],[Age]]&lt;=29,"Young Adult",Table1[[#This Row],[Age]]&lt;=45,"Adult",Table1[[#This Row],[Age]]&gt;=46,"Senior")</f>
        <v>Young Adult</v>
      </c>
      <c r="M973" t="str">
        <f>VLOOKUP(B973,customers!A$2:D$101,3,0)</f>
        <v>Sagar</v>
      </c>
      <c r="N973" t="str">
        <f>VLOOKUP(B973,customers!$A$2:$D$101,4,0)</f>
        <v>Madhya Pradesh</v>
      </c>
      <c r="O973" t="str">
        <f>VLOOKUP(C973,'products '!$A$2:$H$3072,2,0)</f>
        <v>Men</v>
      </c>
      <c r="P973" t="str">
        <f>VLOOKUP(C973,'products '!$A$2:$H$3072,3,0)</f>
        <v>Bottomwear</v>
      </c>
      <c r="Q973" t="str">
        <f>VLOOKUP(C973,'products '!$A$2:$H$3072,4,0)</f>
        <v>Pants</v>
      </c>
      <c r="R973" t="str">
        <f>VLOOKUP(C973,'products '!$A$2:$H$3072,5,0)</f>
        <v>Adidas</v>
      </c>
      <c r="S973">
        <f>VLOOKUP(C973,'products '!$A$2:$H$3072,6,0)</f>
        <v>38</v>
      </c>
      <c r="T973" t="str">
        <f>VLOOKUP(C973,'products '!$A$2:$H$3072,7,0)</f>
        <v>Yellow</v>
      </c>
      <c r="U973">
        <f>VLOOKUP(C973,'products '!$A$2:$H$3072,8,0)</f>
        <v>5</v>
      </c>
    </row>
    <row r="974" spans="1:21" x14ac:dyDescent="0.3">
      <c r="A974" t="s">
        <v>4391</v>
      </c>
      <c r="B974" t="s">
        <v>3342</v>
      </c>
      <c r="C974" t="s">
        <v>3038</v>
      </c>
      <c r="D974" s="1">
        <f t="shared" ca="1" si="15"/>
        <v>44623</v>
      </c>
      <c r="E974" s="1" t="str">
        <f ca="1">TEXT(Table1[[#This Row],[Date]],"mmm")</f>
        <v>Mar</v>
      </c>
      <c r="F974" s="1" t="str">
        <f ca="1">TEXT(Table1[[#This Row],[Date]],"yyyy")</f>
        <v>2022</v>
      </c>
      <c r="G974" s="2">
        <v>686</v>
      </c>
      <c r="H974" s="2">
        <v>0.3</v>
      </c>
      <c r="I974" s="2" t="str" cm="1">
        <f t="array" ref="I974">_xlfn.IFS(Table1[[#This Row],[Discount]]&lt;=0.2,"Low",Table1[[#This Row],[Discount]]&lt;=0.4,"Medium",Table1[[#This Row],[Discount]]&gt;0.4,"High")</f>
        <v>Medium</v>
      </c>
      <c r="J974" s="2">
        <f>Table1[[#This Row],[Original Price]]*(1-Table1[[#This Row],[Discount]])</f>
        <v>480.2</v>
      </c>
      <c r="K974">
        <f>VLOOKUP(B974,customers!$A$2:$D$101,2,0)</f>
        <v>21</v>
      </c>
      <c r="L974" t="str" cm="1">
        <f t="array" ref="L974">_xlfn.IFS(Table1[[#This Row],[Age]]&lt;=12,"Kids",Table1[[#This Row],[Age]]&lt;=19,"Teenage",Table1[[#This Row],[Age]]&lt;=29,"Young Adult",Table1[[#This Row],[Age]]&lt;=45,"Adult",Table1[[#This Row],[Age]]&gt;=46,"Senior")</f>
        <v>Young Adult</v>
      </c>
      <c r="M974" t="str">
        <f>VLOOKUP(B974,customers!A$2:D$101,3,0)</f>
        <v>Indore</v>
      </c>
      <c r="N974" t="str">
        <f>VLOOKUP(B974,customers!$A$2:$D$101,4,0)</f>
        <v>Madhya Pradesh</v>
      </c>
      <c r="O974" t="str">
        <f>VLOOKUP(C974,'products '!$A$2:$H$3072,2,0)</f>
        <v>Men</v>
      </c>
      <c r="P974" t="str">
        <f>VLOOKUP(C974,'products '!$A$2:$H$3072,3,0)</f>
        <v>Bottomwear</v>
      </c>
      <c r="Q974" t="str">
        <f>VLOOKUP(C974,'products '!$A$2:$H$3072,4,0)</f>
        <v>Pants</v>
      </c>
      <c r="R974" t="str">
        <f>VLOOKUP(C974,'products '!$A$2:$H$3072,5,0)</f>
        <v>Adidas</v>
      </c>
      <c r="S974">
        <f>VLOOKUP(C974,'products '!$A$2:$H$3072,6,0)</f>
        <v>38</v>
      </c>
      <c r="T974" t="str">
        <f>VLOOKUP(C974,'products '!$A$2:$H$3072,7,0)</f>
        <v>Cream</v>
      </c>
      <c r="U974">
        <f>VLOOKUP(C974,'products '!$A$2:$H$3072,8,0)</f>
        <v>4</v>
      </c>
    </row>
    <row r="975" spans="1:21" x14ac:dyDescent="0.3">
      <c r="A975" t="s">
        <v>4392</v>
      </c>
      <c r="B975" t="s">
        <v>3343</v>
      </c>
      <c r="C975" t="s">
        <v>3039</v>
      </c>
      <c r="D975" s="1">
        <f t="shared" ca="1" si="15"/>
        <v>44238</v>
      </c>
      <c r="E975" s="1" t="str">
        <f ca="1">TEXT(Table1[[#This Row],[Date]],"mmm")</f>
        <v>Feb</v>
      </c>
      <c r="F975" s="1" t="str">
        <f ca="1">TEXT(Table1[[#This Row],[Date]],"yyyy")</f>
        <v>2021</v>
      </c>
      <c r="G975" s="2">
        <v>456</v>
      </c>
      <c r="H975" s="2">
        <v>0.3</v>
      </c>
      <c r="I975" s="2" t="str" cm="1">
        <f t="array" ref="I975">_xlfn.IFS(Table1[[#This Row],[Discount]]&lt;=0.2,"Low",Table1[[#This Row],[Discount]]&lt;=0.4,"Medium",Table1[[#This Row],[Discount]]&gt;0.4,"High")</f>
        <v>Medium</v>
      </c>
      <c r="J975" s="2">
        <f>Table1[[#This Row],[Original Price]]*(1-Table1[[#This Row],[Discount]])</f>
        <v>319.2</v>
      </c>
      <c r="K975">
        <f>VLOOKUP(B975,customers!$A$2:$D$101,2,0)</f>
        <v>22</v>
      </c>
      <c r="L975" t="str" cm="1">
        <f t="array" ref="L975">_xlfn.IFS(Table1[[#This Row],[Age]]&lt;=12,"Kids",Table1[[#This Row],[Age]]&lt;=19,"Teenage",Table1[[#This Row],[Age]]&lt;=29,"Young Adult",Table1[[#This Row],[Age]]&lt;=45,"Adult",Table1[[#This Row],[Age]]&gt;=46,"Senior")</f>
        <v>Young Adult</v>
      </c>
      <c r="M975" t="str">
        <f>VLOOKUP(B975,customers!A$2:D$101,3,0)</f>
        <v>Indore</v>
      </c>
      <c r="N975" t="str">
        <f>VLOOKUP(B975,customers!$A$2:$D$101,4,0)</f>
        <v>Madhya Pradesh</v>
      </c>
      <c r="O975" t="str">
        <f>VLOOKUP(C975,'products '!$A$2:$H$3072,2,0)</f>
        <v>Men</v>
      </c>
      <c r="P975" t="str">
        <f>VLOOKUP(C975,'products '!$A$2:$H$3072,3,0)</f>
        <v>Bottomwear</v>
      </c>
      <c r="Q975" t="str">
        <f>VLOOKUP(C975,'products '!$A$2:$H$3072,4,0)</f>
        <v>Pants</v>
      </c>
      <c r="R975" t="str">
        <f>VLOOKUP(C975,'products '!$A$2:$H$3072,5,0)</f>
        <v>Adidas</v>
      </c>
      <c r="S975">
        <f>VLOOKUP(C975,'products '!$A$2:$H$3072,6,0)</f>
        <v>38</v>
      </c>
      <c r="T975" t="str">
        <f>VLOOKUP(C975,'products '!$A$2:$H$3072,7,0)</f>
        <v>Cream</v>
      </c>
      <c r="U975">
        <f>VLOOKUP(C975,'products '!$A$2:$H$3072,8,0)</f>
        <v>4</v>
      </c>
    </row>
    <row r="976" spans="1:21" x14ac:dyDescent="0.3">
      <c r="A976" t="s">
        <v>4393</v>
      </c>
      <c r="B976" t="s">
        <v>3344</v>
      </c>
      <c r="C976" t="s">
        <v>3039</v>
      </c>
      <c r="D976" s="1">
        <f t="shared" ca="1" si="15"/>
        <v>44515</v>
      </c>
      <c r="E976" s="1" t="str">
        <f ca="1">TEXT(Table1[[#This Row],[Date]],"mmm")</f>
        <v>Nov</v>
      </c>
      <c r="F976" s="1" t="str">
        <f ca="1">TEXT(Table1[[#This Row],[Date]],"yyyy")</f>
        <v>2021</v>
      </c>
      <c r="G976" s="2">
        <v>516</v>
      </c>
      <c r="H976" s="2">
        <v>0.3</v>
      </c>
      <c r="I976" s="2" t="str" cm="1">
        <f t="array" ref="I976">_xlfn.IFS(Table1[[#This Row],[Discount]]&lt;=0.2,"Low",Table1[[#This Row],[Discount]]&lt;=0.4,"Medium",Table1[[#This Row],[Discount]]&gt;0.4,"High")</f>
        <v>Medium</v>
      </c>
      <c r="J976" s="2">
        <f>Table1[[#This Row],[Original Price]]*(1-Table1[[#This Row],[Discount]])</f>
        <v>361.2</v>
      </c>
      <c r="K976">
        <f>VLOOKUP(B976,customers!$A$2:$D$101,2,0)</f>
        <v>16</v>
      </c>
      <c r="L976" t="str" cm="1">
        <f t="array" ref="L976">_xlfn.IFS(Table1[[#This Row],[Age]]&lt;=12,"Kids",Table1[[#This Row],[Age]]&lt;=19,"Teenage",Table1[[#This Row],[Age]]&lt;=29,"Young Adult",Table1[[#This Row],[Age]]&lt;=45,"Adult",Table1[[#This Row],[Age]]&gt;=46,"Senior")</f>
        <v>Teenage</v>
      </c>
      <c r="M976" t="str">
        <f>VLOOKUP(B976,customers!A$2:D$101,3,0)</f>
        <v>Kanpur</v>
      </c>
      <c r="N976" t="str">
        <f>VLOOKUP(B976,customers!$A$2:$D$101,4,0)</f>
        <v>Uttar Pradesh</v>
      </c>
      <c r="O976" t="str">
        <f>VLOOKUP(C976,'products '!$A$2:$H$3072,2,0)</f>
        <v>Men</v>
      </c>
      <c r="P976" t="str">
        <f>VLOOKUP(C976,'products '!$A$2:$H$3072,3,0)</f>
        <v>Bottomwear</v>
      </c>
      <c r="Q976" t="str">
        <f>VLOOKUP(C976,'products '!$A$2:$H$3072,4,0)</f>
        <v>Pants</v>
      </c>
      <c r="R976" t="str">
        <f>VLOOKUP(C976,'products '!$A$2:$H$3072,5,0)</f>
        <v>Adidas</v>
      </c>
      <c r="S976">
        <f>VLOOKUP(C976,'products '!$A$2:$H$3072,6,0)</f>
        <v>38</v>
      </c>
      <c r="T976" t="str">
        <f>VLOOKUP(C976,'products '!$A$2:$H$3072,7,0)</f>
        <v>Cream</v>
      </c>
      <c r="U976">
        <f>VLOOKUP(C976,'products '!$A$2:$H$3072,8,0)</f>
        <v>4</v>
      </c>
    </row>
    <row r="977" spans="1:21" x14ac:dyDescent="0.3">
      <c r="A977" t="s">
        <v>4394</v>
      </c>
      <c r="B977" t="s">
        <v>3345</v>
      </c>
      <c r="C977" t="s">
        <v>3039</v>
      </c>
      <c r="D977" s="1">
        <f t="shared" ca="1" si="15"/>
        <v>44883</v>
      </c>
      <c r="E977" s="1" t="str">
        <f ca="1">TEXT(Table1[[#This Row],[Date]],"mmm")</f>
        <v>Nov</v>
      </c>
      <c r="F977" s="1" t="str">
        <f ca="1">TEXT(Table1[[#This Row],[Date]],"yyyy")</f>
        <v>2022</v>
      </c>
      <c r="G977" s="2">
        <v>355</v>
      </c>
      <c r="H977" s="2">
        <v>0.4</v>
      </c>
      <c r="I977" s="2" t="str" cm="1">
        <f t="array" ref="I977">_xlfn.IFS(Table1[[#This Row],[Discount]]&lt;=0.2,"Low",Table1[[#This Row],[Discount]]&lt;=0.4,"Medium",Table1[[#This Row],[Discount]]&gt;0.4,"High")</f>
        <v>Medium</v>
      </c>
      <c r="J977" s="2">
        <f>Table1[[#This Row],[Original Price]]*(1-Table1[[#This Row],[Discount]])</f>
        <v>213</v>
      </c>
      <c r="K977">
        <f>VLOOKUP(B977,customers!$A$2:$D$101,2,0)</f>
        <v>17</v>
      </c>
      <c r="L977" t="str" cm="1">
        <f t="array" ref="L977">_xlfn.IFS(Table1[[#This Row],[Age]]&lt;=12,"Kids",Table1[[#This Row],[Age]]&lt;=19,"Teenage",Table1[[#This Row],[Age]]&lt;=29,"Young Adult",Table1[[#This Row],[Age]]&lt;=45,"Adult",Table1[[#This Row],[Age]]&gt;=46,"Senior")</f>
        <v>Teenage</v>
      </c>
      <c r="M977" t="str">
        <f>VLOOKUP(B977,customers!A$2:D$101,3,0)</f>
        <v>Kanpur</v>
      </c>
      <c r="N977" t="str">
        <f>VLOOKUP(B977,customers!$A$2:$D$101,4,0)</f>
        <v>Uttar Pradesh</v>
      </c>
      <c r="O977" t="str">
        <f>VLOOKUP(C977,'products '!$A$2:$H$3072,2,0)</f>
        <v>Men</v>
      </c>
      <c r="P977" t="str">
        <f>VLOOKUP(C977,'products '!$A$2:$H$3072,3,0)</f>
        <v>Bottomwear</v>
      </c>
      <c r="Q977" t="str">
        <f>VLOOKUP(C977,'products '!$A$2:$H$3072,4,0)</f>
        <v>Pants</v>
      </c>
      <c r="R977" t="str">
        <f>VLOOKUP(C977,'products '!$A$2:$H$3072,5,0)</f>
        <v>Adidas</v>
      </c>
      <c r="S977">
        <f>VLOOKUP(C977,'products '!$A$2:$H$3072,6,0)</f>
        <v>38</v>
      </c>
      <c r="T977" t="str">
        <f>VLOOKUP(C977,'products '!$A$2:$H$3072,7,0)</f>
        <v>Cream</v>
      </c>
      <c r="U977">
        <f>VLOOKUP(C977,'products '!$A$2:$H$3072,8,0)</f>
        <v>4</v>
      </c>
    </row>
    <row r="978" spans="1:21" x14ac:dyDescent="0.3">
      <c r="A978" t="s">
        <v>4395</v>
      </c>
      <c r="B978" t="s">
        <v>3346</v>
      </c>
      <c r="C978" t="s">
        <v>3039</v>
      </c>
      <c r="D978" s="1">
        <f t="shared" ca="1" si="15"/>
        <v>44934</v>
      </c>
      <c r="E978" s="1" t="str">
        <f ca="1">TEXT(Table1[[#This Row],[Date]],"mmm")</f>
        <v>Jan</v>
      </c>
      <c r="F978" s="1" t="str">
        <f ca="1">TEXT(Table1[[#This Row],[Date]],"yyyy")</f>
        <v>2023</v>
      </c>
      <c r="G978" s="2">
        <v>465</v>
      </c>
      <c r="H978" s="2">
        <v>0.4</v>
      </c>
      <c r="I978" s="2" t="str" cm="1">
        <f t="array" ref="I978">_xlfn.IFS(Table1[[#This Row],[Discount]]&lt;=0.2,"Low",Table1[[#This Row],[Discount]]&lt;=0.4,"Medium",Table1[[#This Row],[Discount]]&gt;0.4,"High")</f>
        <v>Medium</v>
      </c>
      <c r="J978" s="2">
        <f>Table1[[#This Row],[Original Price]]*(1-Table1[[#This Row],[Discount]])</f>
        <v>279</v>
      </c>
      <c r="K978">
        <f>VLOOKUP(B978,customers!$A$2:$D$101,2,0)</f>
        <v>18</v>
      </c>
      <c r="L978" t="str" cm="1">
        <f t="array" ref="L978">_xlfn.IFS(Table1[[#This Row],[Age]]&lt;=12,"Kids",Table1[[#This Row],[Age]]&lt;=19,"Teenage",Table1[[#This Row],[Age]]&lt;=29,"Young Adult",Table1[[#This Row],[Age]]&lt;=45,"Adult",Table1[[#This Row],[Age]]&gt;=46,"Senior")</f>
        <v>Teenage</v>
      </c>
      <c r="M978" t="str">
        <f>VLOOKUP(B978,customers!A$2:D$101,3,0)</f>
        <v>Kanpur</v>
      </c>
      <c r="N978" t="str">
        <f>VLOOKUP(B978,customers!$A$2:$D$101,4,0)</f>
        <v>Uttar Pradesh</v>
      </c>
      <c r="O978" t="str">
        <f>VLOOKUP(C978,'products '!$A$2:$H$3072,2,0)</f>
        <v>Men</v>
      </c>
      <c r="P978" t="str">
        <f>VLOOKUP(C978,'products '!$A$2:$H$3072,3,0)</f>
        <v>Bottomwear</v>
      </c>
      <c r="Q978" t="str">
        <f>VLOOKUP(C978,'products '!$A$2:$H$3072,4,0)</f>
        <v>Pants</v>
      </c>
      <c r="R978" t="str">
        <f>VLOOKUP(C978,'products '!$A$2:$H$3072,5,0)</f>
        <v>Adidas</v>
      </c>
      <c r="S978">
        <f>VLOOKUP(C978,'products '!$A$2:$H$3072,6,0)</f>
        <v>38</v>
      </c>
      <c r="T978" t="str">
        <f>VLOOKUP(C978,'products '!$A$2:$H$3072,7,0)</f>
        <v>Cream</v>
      </c>
      <c r="U978">
        <f>VLOOKUP(C978,'products '!$A$2:$H$3072,8,0)</f>
        <v>4</v>
      </c>
    </row>
    <row r="979" spans="1:21" x14ac:dyDescent="0.3">
      <c r="A979" t="s">
        <v>4396</v>
      </c>
      <c r="B979" t="s">
        <v>3347</v>
      </c>
      <c r="C979" t="s">
        <v>3040</v>
      </c>
      <c r="D979" s="1">
        <f t="shared" ca="1" si="15"/>
        <v>44357</v>
      </c>
      <c r="E979" s="1" t="str">
        <f ca="1">TEXT(Table1[[#This Row],[Date]],"mmm")</f>
        <v>Jun</v>
      </c>
      <c r="F979" s="1" t="str">
        <f ca="1">TEXT(Table1[[#This Row],[Date]],"yyyy")</f>
        <v>2021</v>
      </c>
      <c r="G979" s="2">
        <v>965</v>
      </c>
      <c r="H979" s="2">
        <v>0.4</v>
      </c>
      <c r="I979" s="2" t="str" cm="1">
        <f t="array" ref="I979">_xlfn.IFS(Table1[[#This Row],[Discount]]&lt;=0.2,"Low",Table1[[#This Row],[Discount]]&lt;=0.4,"Medium",Table1[[#This Row],[Discount]]&gt;0.4,"High")</f>
        <v>Medium</v>
      </c>
      <c r="J979" s="2">
        <f>Table1[[#This Row],[Original Price]]*(1-Table1[[#This Row],[Discount]])</f>
        <v>579</v>
      </c>
      <c r="K979">
        <f>VLOOKUP(B979,customers!$A$2:$D$101,2,0)</f>
        <v>19</v>
      </c>
      <c r="L979" t="str" cm="1">
        <f t="array" ref="L979">_xlfn.IFS(Table1[[#This Row],[Age]]&lt;=12,"Kids",Table1[[#This Row],[Age]]&lt;=19,"Teenage",Table1[[#This Row],[Age]]&lt;=29,"Young Adult",Table1[[#This Row],[Age]]&lt;=45,"Adult",Table1[[#This Row],[Age]]&gt;=46,"Senior")</f>
        <v>Teenage</v>
      </c>
      <c r="M979" t="str">
        <f>VLOOKUP(B979,customers!A$2:D$101,3,0)</f>
        <v>Kanpur</v>
      </c>
      <c r="N979" t="str">
        <f>VLOOKUP(B979,customers!$A$2:$D$101,4,0)</f>
        <v>Uttar Pradesh</v>
      </c>
      <c r="O979" t="str">
        <f>VLOOKUP(C979,'products '!$A$2:$H$3072,2,0)</f>
        <v>Men</v>
      </c>
      <c r="P979" t="str">
        <f>VLOOKUP(C979,'products '!$A$2:$H$3072,3,0)</f>
        <v>Bottomwear</v>
      </c>
      <c r="Q979" t="str">
        <f>VLOOKUP(C979,'products '!$A$2:$H$3072,4,0)</f>
        <v>Pants</v>
      </c>
      <c r="R979" t="str">
        <f>VLOOKUP(C979,'products '!$A$2:$H$3072,5,0)</f>
        <v>Adidas</v>
      </c>
      <c r="S979">
        <f>VLOOKUP(C979,'products '!$A$2:$H$3072,6,0)</f>
        <v>38</v>
      </c>
      <c r="T979" t="str">
        <f>VLOOKUP(C979,'products '!$A$2:$H$3072,7,0)</f>
        <v>Cream</v>
      </c>
      <c r="U979">
        <f>VLOOKUP(C979,'products '!$A$2:$H$3072,8,0)</f>
        <v>4</v>
      </c>
    </row>
    <row r="980" spans="1:21" x14ac:dyDescent="0.3">
      <c r="A980" t="s">
        <v>4397</v>
      </c>
      <c r="B980" t="s">
        <v>3348</v>
      </c>
      <c r="C980" t="s">
        <v>3041</v>
      </c>
      <c r="D980" s="1">
        <f t="shared" ca="1" si="15"/>
        <v>44350</v>
      </c>
      <c r="E980" s="1" t="str">
        <f ca="1">TEXT(Table1[[#This Row],[Date]],"mmm")</f>
        <v>Jun</v>
      </c>
      <c r="F980" s="1" t="str">
        <f ca="1">TEXT(Table1[[#This Row],[Date]],"yyyy")</f>
        <v>2021</v>
      </c>
      <c r="G980" s="2">
        <v>1158</v>
      </c>
      <c r="H980" s="2">
        <v>0.4</v>
      </c>
      <c r="I980" s="2" t="str" cm="1">
        <f t="array" ref="I980">_xlfn.IFS(Table1[[#This Row],[Discount]]&lt;=0.2,"Low",Table1[[#This Row],[Discount]]&lt;=0.4,"Medium",Table1[[#This Row],[Discount]]&gt;0.4,"High")</f>
        <v>Medium</v>
      </c>
      <c r="J980" s="2">
        <f>Table1[[#This Row],[Original Price]]*(1-Table1[[#This Row],[Discount]])</f>
        <v>694.8</v>
      </c>
      <c r="K980">
        <f>VLOOKUP(B980,customers!$A$2:$D$101,2,0)</f>
        <v>20</v>
      </c>
      <c r="L980" t="str" cm="1">
        <f t="array" ref="L980">_xlfn.IFS(Table1[[#This Row],[Age]]&lt;=12,"Kids",Table1[[#This Row],[Age]]&lt;=19,"Teenage",Table1[[#This Row],[Age]]&lt;=29,"Young Adult",Table1[[#This Row],[Age]]&lt;=45,"Adult",Table1[[#This Row],[Age]]&gt;=46,"Senior")</f>
        <v>Young Adult</v>
      </c>
      <c r="M980" t="str">
        <f>VLOOKUP(B980,customers!A$2:D$101,3,0)</f>
        <v>Aligarh</v>
      </c>
      <c r="N980" t="str">
        <f>VLOOKUP(B980,customers!$A$2:$D$101,4,0)</f>
        <v>Uttar Pradesh</v>
      </c>
      <c r="O980" t="str">
        <f>VLOOKUP(C980,'products '!$A$2:$H$3072,2,0)</f>
        <v>Men</v>
      </c>
      <c r="P980" t="str">
        <f>VLOOKUP(C980,'products '!$A$2:$H$3072,3,0)</f>
        <v>Bottomwear</v>
      </c>
      <c r="Q980" t="str">
        <f>VLOOKUP(C980,'products '!$A$2:$H$3072,4,0)</f>
        <v>Pants</v>
      </c>
      <c r="R980" t="str">
        <f>VLOOKUP(C980,'products '!$A$2:$H$3072,5,0)</f>
        <v>Adidas</v>
      </c>
      <c r="S980">
        <f>VLOOKUP(C980,'products '!$A$2:$H$3072,6,0)</f>
        <v>38</v>
      </c>
      <c r="T980" t="str">
        <f>VLOOKUP(C980,'products '!$A$2:$H$3072,7,0)</f>
        <v>Cream</v>
      </c>
      <c r="U980">
        <f>VLOOKUP(C980,'products '!$A$2:$H$3072,8,0)</f>
        <v>3</v>
      </c>
    </row>
    <row r="981" spans="1:21" x14ac:dyDescent="0.3">
      <c r="A981" t="s">
        <v>4398</v>
      </c>
      <c r="B981" t="s">
        <v>3349</v>
      </c>
      <c r="C981" t="s">
        <v>3042</v>
      </c>
      <c r="D981" s="1">
        <f t="shared" ca="1" si="15"/>
        <v>44555</v>
      </c>
      <c r="E981" s="1" t="str">
        <f ca="1">TEXT(Table1[[#This Row],[Date]],"mmm")</f>
        <v>Dec</v>
      </c>
      <c r="F981" s="1" t="str">
        <f ca="1">TEXT(Table1[[#This Row],[Date]],"yyyy")</f>
        <v>2021</v>
      </c>
      <c r="G981" s="2">
        <v>264</v>
      </c>
      <c r="H981" s="2">
        <v>0.4</v>
      </c>
      <c r="I981" s="2" t="str" cm="1">
        <f t="array" ref="I981">_xlfn.IFS(Table1[[#This Row],[Discount]]&lt;=0.2,"Low",Table1[[#This Row],[Discount]]&lt;=0.4,"Medium",Table1[[#This Row],[Discount]]&gt;0.4,"High")</f>
        <v>Medium</v>
      </c>
      <c r="J981" s="2">
        <f>Table1[[#This Row],[Original Price]]*(1-Table1[[#This Row],[Discount]])</f>
        <v>158.4</v>
      </c>
      <c r="K981">
        <f>VLOOKUP(B981,customers!$A$2:$D$101,2,0)</f>
        <v>21</v>
      </c>
      <c r="L981" t="str" cm="1">
        <f t="array" ref="L981">_xlfn.IFS(Table1[[#This Row],[Age]]&lt;=12,"Kids",Table1[[#This Row],[Age]]&lt;=19,"Teenage",Table1[[#This Row],[Age]]&lt;=29,"Young Adult",Table1[[#This Row],[Age]]&lt;=45,"Adult",Table1[[#This Row],[Age]]&gt;=46,"Senior")</f>
        <v>Young Adult</v>
      </c>
      <c r="M981" t="str">
        <f>VLOOKUP(B981,customers!A$2:D$101,3,0)</f>
        <v>Aligarh</v>
      </c>
      <c r="N981" t="str">
        <f>VLOOKUP(B981,customers!$A$2:$D$101,4,0)</f>
        <v>Uttar Pradesh</v>
      </c>
      <c r="O981" t="str">
        <f>VLOOKUP(C981,'products '!$A$2:$H$3072,2,0)</f>
        <v>Men</v>
      </c>
      <c r="P981" t="str">
        <f>VLOOKUP(C981,'products '!$A$2:$H$3072,3,0)</f>
        <v>Bottomwear</v>
      </c>
      <c r="Q981" t="str">
        <f>VLOOKUP(C981,'products '!$A$2:$H$3072,4,0)</f>
        <v>Pants</v>
      </c>
      <c r="R981" t="str">
        <f>VLOOKUP(C981,'products '!$A$2:$H$3072,5,0)</f>
        <v>Adidas</v>
      </c>
      <c r="S981">
        <f>VLOOKUP(C981,'products '!$A$2:$H$3072,6,0)</f>
        <v>38</v>
      </c>
      <c r="T981" t="str">
        <f>VLOOKUP(C981,'products '!$A$2:$H$3072,7,0)</f>
        <v>Green</v>
      </c>
      <c r="U981">
        <f>VLOOKUP(C981,'products '!$A$2:$H$3072,8,0)</f>
        <v>5</v>
      </c>
    </row>
    <row r="982" spans="1:21" x14ac:dyDescent="0.3">
      <c r="A982" t="s">
        <v>4399</v>
      </c>
      <c r="B982" t="s">
        <v>3350</v>
      </c>
      <c r="C982" t="s">
        <v>3043</v>
      </c>
      <c r="D982" s="1">
        <f t="shared" ca="1" si="15"/>
        <v>44451</v>
      </c>
      <c r="E982" s="1" t="str">
        <f ca="1">TEXT(Table1[[#This Row],[Date]],"mmm")</f>
        <v>Sep</v>
      </c>
      <c r="F982" s="1" t="str">
        <f ca="1">TEXT(Table1[[#This Row],[Date]],"yyyy")</f>
        <v>2021</v>
      </c>
      <c r="G982" s="2">
        <v>433</v>
      </c>
      <c r="H982" s="2">
        <v>0.4</v>
      </c>
      <c r="I982" s="2" t="str" cm="1">
        <f t="array" ref="I982">_xlfn.IFS(Table1[[#This Row],[Discount]]&lt;=0.2,"Low",Table1[[#This Row],[Discount]]&lt;=0.4,"Medium",Table1[[#This Row],[Discount]]&gt;0.4,"High")</f>
        <v>Medium</v>
      </c>
      <c r="J982" s="2">
        <f>Table1[[#This Row],[Original Price]]*(1-Table1[[#This Row],[Discount]])</f>
        <v>259.8</v>
      </c>
      <c r="K982">
        <f>VLOOKUP(B982,customers!$A$2:$D$101,2,0)</f>
        <v>22</v>
      </c>
      <c r="L982" t="str" cm="1">
        <f t="array" ref="L982">_xlfn.IFS(Table1[[#This Row],[Age]]&lt;=12,"Kids",Table1[[#This Row],[Age]]&lt;=19,"Teenage",Table1[[#This Row],[Age]]&lt;=29,"Young Adult",Table1[[#This Row],[Age]]&lt;=45,"Adult",Table1[[#This Row],[Age]]&gt;=46,"Senior")</f>
        <v>Young Adult</v>
      </c>
      <c r="M982" t="str">
        <f>VLOOKUP(B982,customers!A$2:D$101,3,0)</f>
        <v>Aligarh</v>
      </c>
      <c r="N982" t="str">
        <f>VLOOKUP(B982,customers!$A$2:$D$101,4,0)</f>
        <v>Uttar Pradesh</v>
      </c>
      <c r="O982" t="str">
        <f>VLOOKUP(C982,'products '!$A$2:$H$3072,2,0)</f>
        <v>Men</v>
      </c>
      <c r="P982" t="str">
        <f>VLOOKUP(C982,'products '!$A$2:$H$3072,3,0)</f>
        <v>Bottomwear</v>
      </c>
      <c r="Q982" t="str">
        <f>VLOOKUP(C982,'products '!$A$2:$H$3072,4,0)</f>
        <v>Pants</v>
      </c>
      <c r="R982" t="str">
        <f>VLOOKUP(C982,'products '!$A$2:$H$3072,5,0)</f>
        <v>Adidas</v>
      </c>
      <c r="S982">
        <f>VLOOKUP(C982,'products '!$A$2:$H$3072,6,0)</f>
        <v>38</v>
      </c>
      <c r="T982" t="str">
        <f>VLOOKUP(C982,'products '!$A$2:$H$3072,7,0)</f>
        <v>Green</v>
      </c>
      <c r="U982">
        <f>VLOOKUP(C982,'products '!$A$2:$H$3072,8,0)</f>
        <v>4</v>
      </c>
    </row>
    <row r="983" spans="1:21" x14ac:dyDescent="0.3">
      <c r="A983" t="s">
        <v>4400</v>
      </c>
      <c r="B983" t="s">
        <v>3351</v>
      </c>
      <c r="C983" t="s">
        <v>3044</v>
      </c>
      <c r="D983" s="1">
        <f t="shared" ca="1" si="15"/>
        <v>44404</v>
      </c>
      <c r="E983" s="1" t="str">
        <f ca="1">TEXT(Table1[[#This Row],[Date]],"mmm")</f>
        <v>Jul</v>
      </c>
      <c r="F983" s="1" t="str">
        <f ca="1">TEXT(Table1[[#This Row],[Date]],"yyyy")</f>
        <v>2021</v>
      </c>
      <c r="G983" s="2">
        <v>562</v>
      </c>
      <c r="H983" s="2">
        <v>0.45</v>
      </c>
      <c r="I983" s="2" t="str" cm="1">
        <f t="array" ref="I983">_xlfn.IFS(Table1[[#This Row],[Discount]]&lt;=0.2,"Low",Table1[[#This Row],[Discount]]&lt;=0.4,"Medium",Table1[[#This Row],[Discount]]&gt;0.4,"High")</f>
        <v>High</v>
      </c>
      <c r="J983" s="2">
        <f>Table1[[#This Row],[Original Price]]*(1-Table1[[#This Row],[Discount]])</f>
        <v>309.10000000000002</v>
      </c>
      <c r="K983">
        <f>VLOOKUP(B983,customers!$A$2:$D$101,2,0)</f>
        <v>23</v>
      </c>
      <c r="L983" t="str" cm="1">
        <f t="array" ref="L983">_xlfn.IFS(Table1[[#This Row],[Age]]&lt;=12,"Kids",Table1[[#This Row],[Age]]&lt;=19,"Teenage",Table1[[#This Row],[Age]]&lt;=29,"Young Adult",Table1[[#This Row],[Age]]&lt;=45,"Adult",Table1[[#This Row],[Age]]&gt;=46,"Senior")</f>
        <v>Young Adult</v>
      </c>
      <c r="M983" t="str">
        <f>VLOOKUP(B983,customers!A$2:D$101,3,0)</f>
        <v>Aligarh</v>
      </c>
      <c r="N983" t="str">
        <f>VLOOKUP(B983,customers!$A$2:$D$101,4,0)</f>
        <v>Uttar Pradesh</v>
      </c>
      <c r="O983" t="str">
        <f>VLOOKUP(C983,'products '!$A$2:$H$3072,2,0)</f>
        <v>Men</v>
      </c>
      <c r="P983" t="str">
        <f>VLOOKUP(C983,'products '!$A$2:$H$3072,3,0)</f>
        <v>Bottomwear</v>
      </c>
      <c r="Q983" t="str">
        <f>VLOOKUP(C983,'products '!$A$2:$H$3072,4,0)</f>
        <v>Pants</v>
      </c>
      <c r="R983" t="str">
        <f>VLOOKUP(C983,'products '!$A$2:$H$3072,5,0)</f>
        <v>Jockey</v>
      </c>
      <c r="S983">
        <f>VLOOKUP(C983,'products '!$A$2:$H$3072,6,0)</f>
        <v>38</v>
      </c>
      <c r="T983" t="str">
        <f>VLOOKUP(C983,'products '!$A$2:$H$3072,7,0)</f>
        <v>Green</v>
      </c>
      <c r="U983">
        <f>VLOOKUP(C983,'products '!$A$2:$H$3072,8,0)</f>
        <v>2</v>
      </c>
    </row>
    <row r="984" spans="1:21" x14ac:dyDescent="0.3">
      <c r="A984" t="s">
        <v>4401</v>
      </c>
      <c r="B984" t="s">
        <v>3352</v>
      </c>
      <c r="C984" t="s">
        <v>3045</v>
      </c>
      <c r="D984" s="1">
        <f t="shared" ca="1" si="15"/>
        <v>44488</v>
      </c>
      <c r="E984" s="1" t="str">
        <f ca="1">TEXT(Table1[[#This Row],[Date]],"mmm")</f>
        <v>Oct</v>
      </c>
      <c r="F984" s="1" t="str">
        <f ca="1">TEXT(Table1[[#This Row],[Date]],"yyyy")</f>
        <v>2021</v>
      </c>
      <c r="G984" s="2">
        <v>423</v>
      </c>
      <c r="H984" s="2">
        <v>0.45</v>
      </c>
      <c r="I984" s="2" t="str" cm="1">
        <f t="array" ref="I984">_xlfn.IFS(Table1[[#This Row],[Discount]]&lt;=0.2,"Low",Table1[[#This Row],[Discount]]&lt;=0.4,"Medium",Table1[[#This Row],[Discount]]&gt;0.4,"High")</f>
        <v>High</v>
      </c>
      <c r="J984" s="2">
        <f>Table1[[#This Row],[Original Price]]*(1-Table1[[#This Row],[Discount]])</f>
        <v>232.65</v>
      </c>
      <c r="K984">
        <f>VLOOKUP(B984,customers!$A$2:$D$101,2,0)</f>
        <v>18</v>
      </c>
      <c r="L984" t="str" cm="1">
        <f t="array" ref="L984">_xlfn.IFS(Table1[[#This Row],[Age]]&lt;=12,"Kids",Table1[[#This Row],[Age]]&lt;=19,"Teenage",Table1[[#This Row],[Age]]&lt;=29,"Young Adult",Table1[[#This Row],[Age]]&lt;=45,"Adult",Table1[[#This Row],[Age]]&gt;=46,"Senior")</f>
        <v>Teenage</v>
      </c>
      <c r="M984" t="str">
        <f>VLOOKUP(B984,customers!A$2:D$101,3,0)</f>
        <v>Prayagraj</v>
      </c>
      <c r="N984" t="str">
        <f>VLOOKUP(B984,customers!$A$2:$D$101,4,0)</f>
        <v>Uttar Pradesh</v>
      </c>
      <c r="O984" t="str">
        <f>VLOOKUP(C984,'products '!$A$2:$H$3072,2,0)</f>
        <v>Men</v>
      </c>
      <c r="P984" t="str">
        <f>VLOOKUP(C984,'products '!$A$2:$H$3072,3,0)</f>
        <v>Bottomwear</v>
      </c>
      <c r="Q984" t="str">
        <f>VLOOKUP(C984,'products '!$A$2:$H$3072,4,0)</f>
        <v>Pants</v>
      </c>
      <c r="R984" t="str">
        <f>VLOOKUP(C984,'products '!$A$2:$H$3072,5,0)</f>
        <v>Jockey</v>
      </c>
      <c r="S984">
        <f>VLOOKUP(C984,'products '!$A$2:$H$3072,6,0)</f>
        <v>38</v>
      </c>
      <c r="T984" t="str">
        <f>VLOOKUP(C984,'products '!$A$2:$H$3072,7,0)</f>
        <v>Teal</v>
      </c>
      <c r="U984">
        <f>VLOOKUP(C984,'products '!$A$2:$H$3072,8,0)</f>
        <v>5</v>
      </c>
    </row>
    <row r="985" spans="1:21" x14ac:dyDescent="0.3">
      <c r="A985" t="s">
        <v>4402</v>
      </c>
      <c r="B985" t="s">
        <v>3353</v>
      </c>
      <c r="C985" t="s">
        <v>3046</v>
      </c>
      <c r="D985" s="1">
        <f t="shared" ca="1" si="15"/>
        <v>44433</v>
      </c>
      <c r="E985" s="1" t="str">
        <f ca="1">TEXT(Table1[[#This Row],[Date]],"mmm")</f>
        <v>Aug</v>
      </c>
      <c r="F985" s="1" t="str">
        <f ca="1">TEXT(Table1[[#This Row],[Date]],"yyyy")</f>
        <v>2021</v>
      </c>
      <c r="G985" s="2">
        <v>621</v>
      </c>
      <c r="H985" s="2">
        <v>0.45</v>
      </c>
      <c r="I985" s="2" t="str" cm="1">
        <f t="array" ref="I985">_xlfn.IFS(Table1[[#This Row],[Discount]]&lt;=0.2,"Low",Table1[[#This Row],[Discount]]&lt;=0.4,"Medium",Table1[[#This Row],[Discount]]&gt;0.4,"High")</f>
        <v>High</v>
      </c>
      <c r="J985" s="2">
        <f>Table1[[#This Row],[Original Price]]*(1-Table1[[#This Row],[Discount]])</f>
        <v>341.55</v>
      </c>
      <c r="K985">
        <f>VLOOKUP(B985,customers!$A$2:$D$101,2,0)</f>
        <v>18</v>
      </c>
      <c r="L985" t="str" cm="1">
        <f t="array" ref="L985">_xlfn.IFS(Table1[[#This Row],[Age]]&lt;=12,"Kids",Table1[[#This Row],[Age]]&lt;=19,"Teenage",Table1[[#This Row],[Age]]&lt;=29,"Young Adult",Table1[[#This Row],[Age]]&lt;=45,"Adult",Table1[[#This Row],[Age]]&gt;=46,"Senior")</f>
        <v>Teenage</v>
      </c>
      <c r="M985" t="str">
        <f>VLOOKUP(B985,customers!A$2:D$101,3,0)</f>
        <v>Prayagraj</v>
      </c>
      <c r="N985" t="str">
        <f>VLOOKUP(B985,customers!$A$2:$D$101,4,0)</f>
        <v>Uttar Pradesh</v>
      </c>
      <c r="O985" t="str">
        <f>VLOOKUP(C985,'products '!$A$2:$H$3072,2,0)</f>
        <v>Men</v>
      </c>
      <c r="P985" t="str">
        <f>VLOOKUP(C985,'products '!$A$2:$H$3072,3,0)</f>
        <v>Bottomwear</v>
      </c>
      <c r="Q985" t="str">
        <f>VLOOKUP(C985,'products '!$A$2:$H$3072,4,0)</f>
        <v>Pants</v>
      </c>
      <c r="R985" t="str">
        <f>VLOOKUP(C985,'products '!$A$2:$H$3072,5,0)</f>
        <v>Jockey</v>
      </c>
      <c r="S985">
        <f>VLOOKUP(C985,'products '!$A$2:$H$3072,6,0)</f>
        <v>38</v>
      </c>
      <c r="T985" t="str">
        <f>VLOOKUP(C985,'products '!$A$2:$H$3072,7,0)</f>
        <v>Teal</v>
      </c>
      <c r="U985">
        <f>VLOOKUP(C985,'products '!$A$2:$H$3072,8,0)</f>
        <v>5</v>
      </c>
    </row>
    <row r="986" spans="1:21" x14ac:dyDescent="0.3">
      <c r="A986" t="s">
        <v>4403</v>
      </c>
      <c r="B986" t="s">
        <v>3354</v>
      </c>
      <c r="C986" t="s">
        <v>3047</v>
      </c>
      <c r="D986" s="1">
        <f t="shared" ca="1" si="15"/>
        <v>44440</v>
      </c>
      <c r="E986" s="1" t="str">
        <f ca="1">TEXT(Table1[[#This Row],[Date]],"mmm")</f>
        <v>Sep</v>
      </c>
      <c r="F986" s="1" t="str">
        <f ca="1">TEXT(Table1[[#This Row],[Date]],"yyyy")</f>
        <v>2021</v>
      </c>
      <c r="G986" s="2">
        <v>333</v>
      </c>
      <c r="H986" s="2">
        <v>0.47</v>
      </c>
      <c r="I986" s="2" t="str" cm="1">
        <f t="array" ref="I986">_xlfn.IFS(Table1[[#This Row],[Discount]]&lt;=0.2,"Low",Table1[[#This Row],[Discount]]&lt;=0.4,"Medium",Table1[[#This Row],[Discount]]&gt;0.4,"High")</f>
        <v>High</v>
      </c>
      <c r="J986" s="2">
        <f>Table1[[#This Row],[Original Price]]*(1-Table1[[#This Row],[Discount]])</f>
        <v>176.49</v>
      </c>
      <c r="K986">
        <f>VLOOKUP(B986,customers!$A$2:$D$101,2,0)</f>
        <v>18</v>
      </c>
      <c r="L986" t="str" cm="1">
        <f t="array" ref="L986">_xlfn.IFS(Table1[[#This Row],[Age]]&lt;=12,"Kids",Table1[[#This Row],[Age]]&lt;=19,"Teenage",Table1[[#This Row],[Age]]&lt;=29,"Young Adult",Table1[[#This Row],[Age]]&lt;=45,"Adult",Table1[[#This Row],[Age]]&gt;=46,"Senior")</f>
        <v>Teenage</v>
      </c>
      <c r="M986" t="str">
        <f>VLOOKUP(B986,customers!A$2:D$101,3,0)</f>
        <v>Prayagraj</v>
      </c>
      <c r="N986" t="str">
        <f>VLOOKUP(B986,customers!$A$2:$D$101,4,0)</f>
        <v>Uttar Pradesh</v>
      </c>
      <c r="O986" t="str">
        <f>VLOOKUP(C986,'products '!$A$2:$H$3072,2,0)</f>
        <v>Men</v>
      </c>
      <c r="P986" t="str">
        <f>VLOOKUP(C986,'products '!$A$2:$H$3072,3,0)</f>
        <v>Bottomwear</v>
      </c>
      <c r="Q986" t="str">
        <f>VLOOKUP(C986,'products '!$A$2:$H$3072,4,0)</f>
        <v>Pants</v>
      </c>
      <c r="R986" t="str">
        <f>VLOOKUP(C986,'products '!$A$2:$H$3072,5,0)</f>
        <v>Jockey</v>
      </c>
      <c r="S986">
        <f>VLOOKUP(C986,'products '!$A$2:$H$3072,6,0)</f>
        <v>38</v>
      </c>
      <c r="T986" t="str">
        <f>VLOOKUP(C986,'products '!$A$2:$H$3072,7,0)</f>
        <v>Teal</v>
      </c>
      <c r="U986">
        <f>VLOOKUP(C986,'products '!$A$2:$H$3072,8,0)</f>
        <v>5</v>
      </c>
    </row>
    <row r="987" spans="1:21" x14ac:dyDescent="0.3">
      <c r="A987" t="s">
        <v>4404</v>
      </c>
      <c r="B987" t="s">
        <v>3355</v>
      </c>
      <c r="C987" t="s">
        <v>3048</v>
      </c>
      <c r="D987" s="1">
        <f t="shared" ca="1" si="15"/>
        <v>44721</v>
      </c>
      <c r="E987" s="1" t="str">
        <f ca="1">TEXT(Table1[[#This Row],[Date]],"mmm")</f>
        <v>Jun</v>
      </c>
      <c r="F987" s="1" t="str">
        <f ca="1">TEXT(Table1[[#This Row],[Date]],"yyyy")</f>
        <v>2022</v>
      </c>
      <c r="G987" s="2">
        <v>236</v>
      </c>
      <c r="H987" s="2">
        <v>0.47</v>
      </c>
      <c r="I987" s="2" t="str" cm="1">
        <f t="array" ref="I987">_xlfn.IFS(Table1[[#This Row],[Discount]]&lt;=0.2,"Low",Table1[[#This Row],[Discount]]&lt;=0.4,"Medium",Table1[[#This Row],[Discount]]&gt;0.4,"High")</f>
        <v>High</v>
      </c>
      <c r="J987" s="2">
        <f>Table1[[#This Row],[Original Price]]*(1-Table1[[#This Row],[Discount]])</f>
        <v>125.08000000000001</v>
      </c>
      <c r="K987">
        <f>VLOOKUP(B987,customers!$A$2:$D$101,2,0)</f>
        <v>18</v>
      </c>
      <c r="L987" t="str" cm="1">
        <f t="array" ref="L987">_xlfn.IFS(Table1[[#This Row],[Age]]&lt;=12,"Kids",Table1[[#This Row],[Age]]&lt;=19,"Teenage",Table1[[#This Row],[Age]]&lt;=29,"Young Adult",Table1[[#This Row],[Age]]&lt;=45,"Adult",Table1[[#This Row],[Age]]&gt;=46,"Senior")</f>
        <v>Teenage</v>
      </c>
      <c r="M987" t="str">
        <f>VLOOKUP(B987,customers!A$2:D$101,3,0)</f>
        <v>Prayagraj</v>
      </c>
      <c r="N987" t="str">
        <f>VLOOKUP(B987,customers!$A$2:$D$101,4,0)</f>
        <v>Uttar Pradesh</v>
      </c>
      <c r="O987" t="str">
        <f>VLOOKUP(C987,'products '!$A$2:$H$3072,2,0)</f>
        <v>Men</v>
      </c>
      <c r="P987" t="str">
        <f>VLOOKUP(C987,'products '!$A$2:$H$3072,3,0)</f>
        <v>Bottomwear</v>
      </c>
      <c r="Q987" t="str">
        <f>VLOOKUP(C987,'products '!$A$2:$H$3072,4,0)</f>
        <v>Pants</v>
      </c>
      <c r="R987" t="str">
        <f>VLOOKUP(C987,'products '!$A$2:$H$3072,5,0)</f>
        <v>Jockey</v>
      </c>
      <c r="S987">
        <f>VLOOKUP(C987,'products '!$A$2:$H$3072,6,0)</f>
        <v>38</v>
      </c>
      <c r="T987" t="str">
        <f>VLOOKUP(C987,'products '!$A$2:$H$3072,7,0)</f>
        <v>Teal</v>
      </c>
      <c r="U987">
        <f>VLOOKUP(C987,'products '!$A$2:$H$3072,8,0)</f>
        <v>4</v>
      </c>
    </row>
    <row r="988" spans="1:21" x14ac:dyDescent="0.3">
      <c r="A988" t="s">
        <v>4405</v>
      </c>
      <c r="B988" t="s">
        <v>3356</v>
      </c>
      <c r="C988" t="s">
        <v>3049</v>
      </c>
      <c r="D988" s="1">
        <f t="shared" ca="1" si="15"/>
        <v>44297</v>
      </c>
      <c r="E988" s="1" t="str">
        <f ca="1">TEXT(Table1[[#This Row],[Date]],"mmm")</f>
        <v>Apr</v>
      </c>
      <c r="F988" s="1" t="str">
        <f ca="1">TEXT(Table1[[#This Row],[Date]],"yyyy")</f>
        <v>2021</v>
      </c>
      <c r="G988" s="2">
        <v>456</v>
      </c>
      <c r="H988" s="2">
        <v>0.46</v>
      </c>
      <c r="I988" s="2" t="str" cm="1">
        <f t="array" ref="I988">_xlfn.IFS(Table1[[#This Row],[Discount]]&lt;=0.2,"Low",Table1[[#This Row],[Discount]]&lt;=0.4,"Medium",Table1[[#This Row],[Discount]]&gt;0.4,"High")</f>
        <v>High</v>
      </c>
      <c r="J988" s="2">
        <f>Table1[[#This Row],[Original Price]]*(1-Table1[[#This Row],[Discount]])</f>
        <v>246.24</v>
      </c>
      <c r="K988">
        <f>VLOOKUP(B988,customers!$A$2:$D$101,2,0)</f>
        <v>18</v>
      </c>
      <c r="L988" t="str" cm="1">
        <f t="array" ref="L988">_xlfn.IFS(Table1[[#This Row],[Age]]&lt;=12,"Kids",Table1[[#This Row],[Age]]&lt;=19,"Teenage",Table1[[#This Row],[Age]]&lt;=29,"Young Adult",Table1[[#This Row],[Age]]&lt;=45,"Adult",Table1[[#This Row],[Age]]&gt;=46,"Senior")</f>
        <v>Teenage</v>
      </c>
      <c r="M988" t="str">
        <f>VLOOKUP(B988,customers!A$2:D$101,3,0)</f>
        <v>Prayagraj</v>
      </c>
      <c r="N988" t="str">
        <f>VLOOKUP(B988,customers!$A$2:$D$101,4,0)</f>
        <v>Uttar Pradesh</v>
      </c>
      <c r="O988" t="str">
        <f>VLOOKUP(C988,'products '!$A$2:$H$3072,2,0)</f>
        <v>Men</v>
      </c>
      <c r="P988" t="str">
        <f>VLOOKUP(C988,'products '!$A$2:$H$3072,3,0)</f>
        <v>Bottomwear</v>
      </c>
      <c r="Q988" t="str">
        <f>VLOOKUP(C988,'products '!$A$2:$H$3072,4,0)</f>
        <v>Pants</v>
      </c>
      <c r="R988" t="str">
        <f>VLOOKUP(C988,'products '!$A$2:$H$3072,5,0)</f>
        <v>Jockey</v>
      </c>
      <c r="S988">
        <f>VLOOKUP(C988,'products '!$A$2:$H$3072,6,0)</f>
        <v>38</v>
      </c>
      <c r="T988" t="str">
        <f>VLOOKUP(C988,'products '!$A$2:$H$3072,7,0)</f>
        <v>Teal</v>
      </c>
      <c r="U988">
        <f>VLOOKUP(C988,'products '!$A$2:$H$3072,8,0)</f>
        <v>4</v>
      </c>
    </row>
    <row r="989" spans="1:21" x14ac:dyDescent="0.3">
      <c r="A989" t="s">
        <v>4406</v>
      </c>
      <c r="B989" t="s">
        <v>3357</v>
      </c>
      <c r="C989" t="s">
        <v>3050</v>
      </c>
      <c r="D989" s="1">
        <f t="shared" ca="1" si="15"/>
        <v>44317</v>
      </c>
      <c r="E989" s="1" t="str">
        <f ca="1">TEXT(Table1[[#This Row],[Date]],"mmm")</f>
        <v>May</v>
      </c>
      <c r="F989" s="1" t="str">
        <f ca="1">TEXT(Table1[[#This Row],[Date]],"yyyy")</f>
        <v>2021</v>
      </c>
      <c r="G989" s="2">
        <v>963</v>
      </c>
      <c r="H989" s="2">
        <v>0.46</v>
      </c>
      <c r="I989" s="2" t="str" cm="1">
        <f t="array" ref="I989">_xlfn.IFS(Table1[[#This Row],[Discount]]&lt;=0.2,"Low",Table1[[#This Row],[Discount]]&lt;=0.4,"Medium",Table1[[#This Row],[Discount]]&gt;0.4,"High")</f>
        <v>High</v>
      </c>
      <c r="J989" s="2">
        <f>Table1[[#This Row],[Original Price]]*(1-Table1[[#This Row],[Discount]])</f>
        <v>520.02</v>
      </c>
      <c r="K989">
        <f>VLOOKUP(B989,customers!$A$2:$D$101,2,0)</f>
        <v>18</v>
      </c>
      <c r="L989" t="str" cm="1">
        <f t="array" ref="L989">_xlfn.IFS(Table1[[#This Row],[Age]]&lt;=12,"Kids",Table1[[#This Row],[Age]]&lt;=19,"Teenage",Table1[[#This Row],[Age]]&lt;=29,"Young Adult",Table1[[#This Row],[Age]]&lt;=45,"Adult",Table1[[#This Row],[Age]]&gt;=46,"Senior")</f>
        <v>Teenage</v>
      </c>
      <c r="M989" t="str">
        <f>VLOOKUP(B989,customers!A$2:D$101,3,0)</f>
        <v>Prayagraj</v>
      </c>
      <c r="N989" t="str">
        <f>VLOOKUP(B989,customers!$A$2:$D$101,4,0)</f>
        <v>Uttar Pradesh</v>
      </c>
      <c r="O989" t="str">
        <f>VLOOKUP(C989,'products '!$A$2:$H$3072,2,0)</f>
        <v>Men</v>
      </c>
      <c r="P989" t="str">
        <f>VLOOKUP(C989,'products '!$A$2:$H$3072,3,0)</f>
        <v>Bottomwear</v>
      </c>
      <c r="Q989" t="str">
        <f>VLOOKUP(C989,'products '!$A$2:$H$3072,4,0)</f>
        <v>Pants</v>
      </c>
      <c r="R989" t="str">
        <f>VLOOKUP(C989,'products '!$A$2:$H$3072,5,0)</f>
        <v>Jockey</v>
      </c>
      <c r="S989">
        <f>VLOOKUP(C989,'products '!$A$2:$H$3072,6,0)</f>
        <v>38</v>
      </c>
      <c r="T989" t="str">
        <f>VLOOKUP(C989,'products '!$A$2:$H$3072,7,0)</f>
        <v>Sea Green</v>
      </c>
      <c r="U989">
        <f>VLOOKUP(C989,'products '!$A$2:$H$3072,8,0)</f>
        <v>4</v>
      </c>
    </row>
    <row r="990" spans="1:21" x14ac:dyDescent="0.3">
      <c r="A990" t="s">
        <v>4407</v>
      </c>
      <c r="B990" t="s">
        <v>3358</v>
      </c>
      <c r="C990" t="s">
        <v>3051</v>
      </c>
      <c r="D990" s="1">
        <f t="shared" ca="1" si="15"/>
        <v>44645</v>
      </c>
      <c r="E990" s="1" t="str">
        <f ca="1">TEXT(Table1[[#This Row],[Date]],"mmm")</f>
        <v>Mar</v>
      </c>
      <c r="F990" s="1" t="str">
        <f ca="1">TEXT(Table1[[#This Row],[Date]],"yyyy")</f>
        <v>2022</v>
      </c>
      <c r="G990" s="2">
        <v>234</v>
      </c>
      <c r="H990" s="2">
        <v>0.46</v>
      </c>
      <c r="I990" s="2" t="str" cm="1">
        <f t="array" ref="I990">_xlfn.IFS(Table1[[#This Row],[Discount]]&lt;=0.2,"Low",Table1[[#This Row],[Discount]]&lt;=0.4,"Medium",Table1[[#This Row],[Discount]]&gt;0.4,"High")</f>
        <v>High</v>
      </c>
      <c r="J990" s="2">
        <f>Table1[[#This Row],[Original Price]]*(1-Table1[[#This Row],[Discount]])</f>
        <v>126.36000000000001</v>
      </c>
      <c r="K990">
        <f>VLOOKUP(B990,customers!$A$2:$D$101,2,0)</f>
        <v>23</v>
      </c>
      <c r="L990" t="str" cm="1">
        <f t="array" ref="L990">_xlfn.IFS(Table1[[#This Row],[Age]]&lt;=12,"Kids",Table1[[#This Row],[Age]]&lt;=19,"Teenage",Table1[[#This Row],[Age]]&lt;=29,"Young Adult",Table1[[#This Row],[Age]]&lt;=45,"Adult",Table1[[#This Row],[Age]]&gt;=46,"Senior")</f>
        <v>Young Adult</v>
      </c>
      <c r="M990" t="str">
        <f>VLOOKUP(B990,customers!A$2:D$101,3,0)</f>
        <v>Jalandhar</v>
      </c>
      <c r="N990" t="str">
        <f>VLOOKUP(B990,customers!$A$2:$D$101,4,0)</f>
        <v>Punjab</v>
      </c>
      <c r="O990" t="str">
        <f>VLOOKUP(C990,'products '!$A$2:$H$3072,2,0)</f>
        <v>Men</v>
      </c>
      <c r="P990" t="str">
        <f>VLOOKUP(C990,'products '!$A$2:$H$3072,3,0)</f>
        <v>Bottomwear</v>
      </c>
      <c r="Q990" t="str">
        <f>VLOOKUP(C990,'products '!$A$2:$H$3072,4,0)</f>
        <v>Pants</v>
      </c>
      <c r="R990" t="str">
        <f>VLOOKUP(C990,'products '!$A$2:$H$3072,5,0)</f>
        <v>Jockey</v>
      </c>
      <c r="S990">
        <f>VLOOKUP(C990,'products '!$A$2:$H$3072,6,0)</f>
        <v>36</v>
      </c>
      <c r="T990" t="str">
        <f>VLOOKUP(C990,'products '!$A$2:$H$3072,7,0)</f>
        <v xml:space="preserve">Red </v>
      </c>
      <c r="U990">
        <f>VLOOKUP(C990,'products '!$A$2:$H$3072,8,0)</f>
        <v>5</v>
      </c>
    </row>
    <row r="991" spans="1:21" x14ac:dyDescent="0.3">
      <c r="A991" t="s">
        <v>4408</v>
      </c>
      <c r="B991" t="s">
        <v>3359</v>
      </c>
      <c r="C991" t="s">
        <v>3052</v>
      </c>
      <c r="D991" s="1">
        <f t="shared" ca="1" si="15"/>
        <v>44879</v>
      </c>
      <c r="E991" s="1" t="str">
        <f ca="1">TEXT(Table1[[#This Row],[Date]],"mmm")</f>
        <v>Nov</v>
      </c>
      <c r="F991" s="1" t="str">
        <f ca="1">TEXT(Table1[[#This Row],[Date]],"yyyy")</f>
        <v>2022</v>
      </c>
      <c r="G991" s="2">
        <v>456</v>
      </c>
      <c r="H991" s="2">
        <v>0.3</v>
      </c>
      <c r="I991" s="2" t="str" cm="1">
        <f t="array" ref="I991">_xlfn.IFS(Table1[[#This Row],[Discount]]&lt;=0.2,"Low",Table1[[#This Row],[Discount]]&lt;=0.4,"Medium",Table1[[#This Row],[Discount]]&gt;0.4,"High")</f>
        <v>Medium</v>
      </c>
      <c r="J991" s="2">
        <f>Table1[[#This Row],[Original Price]]*(1-Table1[[#This Row],[Discount]])</f>
        <v>319.2</v>
      </c>
      <c r="K991">
        <f>VLOOKUP(B991,customers!$A$2:$D$101,2,0)</f>
        <v>24</v>
      </c>
      <c r="L991" t="str" cm="1">
        <f t="array" ref="L991">_xlfn.IFS(Table1[[#This Row],[Age]]&lt;=12,"Kids",Table1[[#This Row],[Age]]&lt;=19,"Teenage",Table1[[#This Row],[Age]]&lt;=29,"Young Adult",Table1[[#This Row],[Age]]&lt;=45,"Adult",Table1[[#This Row],[Age]]&gt;=46,"Senior")</f>
        <v>Young Adult</v>
      </c>
      <c r="M991" t="str">
        <f>VLOOKUP(B991,customers!A$2:D$101,3,0)</f>
        <v>Jalandhar</v>
      </c>
      <c r="N991" t="str">
        <f>VLOOKUP(B991,customers!$A$2:$D$101,4,0)</f>
        <v>Punjab</v>
      </c>
      <c r="O991" t="str">
        <f>VLOOKUP(C991,'products '!$A$2:$H$3072,2,0)</f>
        <v>Men</v>
      </c>
      <c r="P991" t="str">
        <f>VLOOKUP(C991,'products '!$A$2:$H$3072,3,0)</f>
        <v>Bottomwear</v>
      </c>
      <c r="Q991" t="str">
        <f>VLOOKUP(C991,'products '!$A$2:$H$3072,4,0)</f>
        <v>Pants</v>
      </c>
      <c r="R991" t="str">
        <f>VLOOKUP(C991,'products '!$A$2:$H$3072,5,0)</f>
        <v>Jockey</v>
      </c>
      <c r="S991">
        <f>VLOOKUP(C991,'products '!$A$2:$H$3072,6,0)</f>
        <v>36</v>
      </c>
      <c r="T991" t="str">
        <f>VLOOKUP(C991,'products '!$A$2:$H$3072,7,0)</f>
        <v>Blue</v>
      </c>
      <c r="U991">
        <f>VLOOKUP(C991,'products '!$A$2:$H$3072,8,0)</f>
        <v>5</v>
      </c>
    </row>
    <row r="992" spans="1:21" x14ac:dyDescent="0.3">
      <c r="A992" t="s">
        <v>4409</v>
      </c>
      <c r="B992" t="s">
        <v>3360</v>
      </c>
      <c r="C992" t="s">
        <v>3053</v>
      </c>
      <c r="D992" s="1">
        <f t="shared" ca="1" si="15"/>
        <v>44414</v>
      </c>
      <c r="E992" s="1" t="str">
        <f ca="1">TEXT(Table1[[#This Row],[Date]],"mmm")</f>
        <v>Aug</v>
      </c>
      <c r="F992" s="1" t="str">
        <f ca="1">TEXT(Table1[[#This Row],[Date]],"yyyy")</f>
        <v>2021</v>
      </c>
      <c r="G992" s="2">
        <v>564</v>
      </c>
      <c r="H992" s="2">
        <v>0.3</v>
      </c>
      <c r="I992" s="2" t="str" cm="1">
        <f t="array" ref="I992">_xlfn.IFS(Table1[[#This Row],[Discount]]&lt;=0.2,"Low",Table1[[#This Row],[Discount]]&lt;=0.4,"Medium",Table1[[#This Row],[Discount]]&gt;0.4,"High")</f>
        <v>Medium</v>
      </c>
      <c r="J992" s="2">
        <f>Table1[[#This Row],[Original Price]]*(1-Table1[[#This Row],[Discount]])</f>
        <v>394.79999999999995</v>
      </c>
      <c r="K992">
        <f>VLOOKUP(B992,customers!$A$2:$D$101,2,0)</f>
        <v>25</v>
      </c>
      <c r="L992" t="str" cm="1">
        <f t="array" ref="L992">_xlfn.IFS(Table1[[#This Row],[Age]]&lt;=12,"Kids",Table1[[#This Row],[Age]]&lt;=19,"Teenage",Table1[[#This Row],[Age]]&lt;=29,"Young Adult",Table1[[#This Row],[Age]]&lt;=45,"Adult",Table1[[#This Row],[Age]]&gt;=46,"Senior")</f>
        <v>Young Adult</v>
      </c>
      <c r="M992" t="str">
        <f>VLOOKUP(B992,customers!A$2:D$101,3,0)</f>
        <v>Jalandhar</v>
      </c>
      <c r="N992" t="str">
        <f>VLOOKUP(B992,customers!$A$2:$D$101,4,0)</f>
        <v>Punjab</v>
      </c>
      <c r="O992" t="str">
        <f>VLOOKUP(C992,'products '!$A$2:$H$3072,2,0)</f>
        <v>Men</v>
      </c>
      <c r="P992" t="str">
        <f>VLOOKUP(C992,'products '!$A$2:$H$3072,3,0)</f>
        <v>Bottomwear</v>
      </c>
      <c r="Q992" t="str">
        <f>VLOOKUP(C992,'products '!$A$2:$H$3072,4,0)</f>
        <v>Pants</v>
      </c>
      <c r="R992" t="str">
        <f>VLOOKUP(C992,'products '!$A$2:$H$3072,5,0)</f>
        <v>Jockey</v>
      </c>
      <c r="S992">
        <f>VLOOKUP(C992,'products '!$A$2:$H$3072,6,0)</f>
        <v>36</v>
      </c>
      <c r="T992" t="str">
        <f>VLOOKUP(C992,'products '!$A$2:$H$3072,7,0)</f>
        <v>Orange</v>
      </c>
      <c r="U992">
        <f>VLOOKUP(C992,'products '!$A$2:$H$3072,8,0)</f>
        <v>3</v>
      </c>
    </row>
    <row r="993" spans="1:21" x14ac:dyDescent="0.3">
      <c r="A993" t="s">
        <v>4410</v>
      </c>
      <c r="B993" t="s">
        <v>3361</v>
      </c>
      <c r="C993" t="s">
        <v>3054</v>
      </c>
      <c r="D993" s="1">
        <f t="shared" ca="1" si="15"/>
        <v>44650</v>
      </c>
      <c r="E993" s="1" t="str">
        <f ca="1">TEXT(Table1[[#This Row],[Date]],"mmm")</f>
        <v>Mar</v>
      </c>
      <c r="F993" s="1" t="str">
        <f ca="1">TEXT(Table1[[#This Row],[Date]],"yyyy")</f>
        <v>2022</v>
      </c>
      <c r="G993" s="2">
        <v>634</v>
      </c>
      <c r="H993" s="2">
        <v>0.3</v>
      </c>
      <c r="I993" s="2" t="str" cm="1">
        <f t="array" ref="I993">_xlfn.IFS(Table1[[#This Row],[Discount]]&lt;=0.2,"Low",Table1[[#This Row],[Discount]]&lt;=0.4,"Medium",Table1[[#This Row],[Discount]]&gt;0.4,"High")</f>
        <v>Medium</v>
      </c>
      <c r="J993" s="2">
        <f>Table1[[#This Row],[Original Price]]*(1-Table1[[#This Row],[Discount]])</f>
        <v>443.79999999999995</v>
      </c>
      <c r="K993">
        <f>VLOOKUP(B993,customers!$A$2:$D$101,2,0)</f>
        <v>26</v>
      </c>
      <c r="L993" t="str" cm="1">
        <f t="array" ref="L993">_xlfn.IFS(Table1[[#This Row],[Age]]&lt;=12,"Kids",Table1[[#This Row],[Age]]&lt;=19,"Teenage",Table1[[#This Row],[Age]]&lt;=29,"Young Adult",Table1[[#This Row],[Age]]&lt;=45,"Adult",Table1[[#This Row],[Age]]&gt;=46,"Senior")</f>
        <v>Young Adult</v>
      </c>
      <c r="M993" t="str">
        <f>VLOOKUP(B993,customers!A$2:D$101,3,0)</f>
        <v>Jalandhar</v>
      </c>
      <c r="N993" t="str">
        <f>VLOOKUP(B993,customers!$A$2:$D$101,4,0)</f>
        <v>Punjab</v>
      </c>
      <c r="O993" t="str">
        <f>VLOOKUP(C993,'products '!$A$2:$H$3072,2,0)</f>
        <v>Men</v>
      </c>
      <c r="P993" t="str">
        <f>VLOOKUP(C993,'products '!$A$2:$H$3072,3,0)</f>
        <v>Footwear</v>
      </c>
      <c r="Q993" t="str">
        <f>VLOOKUP(C993,'products '!$A$2:$H$3072,4,0)</f>
        <v>Casual Shoes</v>
      </c>
      <c r="R993" t="str">
        <f>VLOOKUP(C993,'products '!$A$2:$H$3072,5,0)</f>
        <v>Puma</v>
      </c>
      <c r="S993" t="str">
        <f>VLOOKUP(C993,'products '!$A$2:$H$3072,6,0)</f>
        <v>6  UK</v>
      </c>
      <c r="T993" t="str">
        <f>VLOOKUP(C993,'products '!$A$2:$H$3072,7,0)</f>
        <v>Green</v>
      </c>
      <c r="U993">
        <f>VLOOKUP(C993,'products '!$A$2:$H$3072,8,0)</f>
        <v>5</v>
      </c>
    </row>
    <row r="994" spans="1:21" x14ac:dyDescent="0.3">
      <c r="A994" t="s">
        <v>4411</v>
      </c>
      <c r="B994" t="s">
        <v>3362</v>
      </c>
      <c r="C994" t="s">
        <v>3055</v>
      </c>
      <c r="D994" s="1">
        <f t="shared" ca="1" si="15"/>
        <v>44958</v>
      </c>
      <c r="E994" s="1" t="str">
        <f ca="1">TEXT(Table1[[#This Row],[Date]],"mmm")</f>
        <v>Feb</v>
      </c>
      <c r="F994" s="1" t="str">
        <f ca="1">TEXT(Table1[[#This Row],[Date]],"yyyy")</f>
        <v>2023</v>
      </c>
      <c r="G994" s="2">
        <v>236</v>
      </c>
      <c r="H994" s="2">
        <v>0.3</v>
      </c>
      <c r="I994" s="2" t="str" cm="1">
        <f t="array" ref="I994">_xlfn.IFS(Table1[[#This Row],[Discount]]&lt;=0.2,"Low",Table1[[#This Row],[Discount]]&lt;=0.4,"Medium",Table1[[#This Row],[Discount]]&gt;0.4,"High")</f>
        <v>Medium</v>
      </c>
      <c r="J994" s="2">
        <f>Table1[[#This Row],[Original Price]]*(1-Table1[[#This Row],[Discount]])</f>
        <v>165.2</v>
      </c>
      <c r="K994">
        <f>VLOOKUP(B994,customers!$A$2:$D$101,2,0)</f>
        <v>27</v>
      </c>
      <c r="L994" t="str" cm="1">
        <f t="array" ref="L994">_xlfn.IFS(Table1[[#This Row],[Age]]&lt;=12,"Kids",Table1[[#This Row],[Age]]&lt;=19,"Teenage",Table1[[#This Row],[Age]]&lt;=29,"Young Adult",Table1[[#This Row],[Age]]&lt;=45,"Adult",Table1[[#This Row],[Age]]&gt;=46,"Senior")</f>
        <v>Young Adult</v>
      </c>
      <c r="M994" t="str">
        <f>VLOOKUP(B994,customers!A$2:D$101,3,0)</f>
        <v>Amritsar</v>
      </c>
      <c r="N994" t="str">
        <f>VLOOKUP(B994,customers!$A$2:$D$101,4,0)</f>
        <v>Punjab</v>
      </c>
      <c r="O994" t="str">
        <f>VLOOKUP(C994,'products '!$A$2:$H$3072,2,0)</f>
        <v>Men</v>
      </c>
      <c r="P994" t="str">
        <f>VLOOKUP(C994,'products '!$A$2:$H$3072,3,0)</f>
        <v>Footwear</v>
      </c>
      <c r="Q994" t="str">
        <f>VLOOKUP(C994,'products '!$A$2:$H$3072,4,0)</f>
        <v>Casual Shoes</v>
      </c>
      <c r="R994" t="str">
        <f>VLOOKUP(C994,'products '!$A$2:$H$3072,5,0)</f>
        <v>Puma</v>
      </c>
      <c r="S994" t="str">
        <f>VLOOKUP(C994,'products '!$A$2:$H$3072,6,0)</f>
        <v>7  UK</v>
      </c>
      <c r="T994" t="str">
        <f>VLOOKUP(C994,'products '!$A$2:$H$3072,7,0)</f>
        <v>Purple</v>
      </c>
      <c r="U994">
        <f>VLOOKUP(C994,'products '!$A$2:$H$3072,8,0)</f>
        <v>5</v>
      </c>
    </row>
    <row r="995" spans="1:21" x14ac:dyDescent="0.3">
      <c r="A995" t="s">
        <v>4412</v>
      </c>
      <c r="B995" t="s">
        <v>3363</v>
      </c>
      <c r="C995" t="s">
        <v>3056</v>
      </c>
      <c r="D995" s="1">
        <f t="shared" ca="1" si="15"/>
        <v>44553</v>
      </c>
      <c r="E995" s="1" t="str">
        <f ca="1">TEXT(Table1[[#This Row],[Date]],"mmm")</f>
        <v>Dec</v>
      </c>
      <c r="F995" s="1" t="str">
        <f ca="1">TEXT(Table1[[#This Row],[Date]],"yyyy")</f>
        <v>2021</v>
      </c>
      <c r="G995" s="2">
        <v>444</v>
      </c>
      <c r="H995" s="2">
        <v>0.3</v>
      </c>
      <c r="I995" s="2" t="str" cm="1">
        <f t="array" ref="I995">_xlfn.IFS(Table1[[#This Row],[Discount]]&lt;=0.2,"Low",Table1[[#This Row],[Discount]]&lt;=0.4,"Medium",Table1[[#This Row],[Discount]]&gt;0.4,"High")</f>
        <v>Medium</v>
      </c>
      <c r="J995" s="2">
        <f>Table1[[#This Row],[Original Price]]*(1-Table1[[#This Row],[Discount]])</f>
        <v>310.79999999999995</v>
      </c>
      <c r="K995">
        <f>VLOOKUP(B995,customers!$A$2:$D$101,2,0)</f>
        <v>24</v>
      </c>
      <c r="L995" t="str" cm="1">
        <f t="array" ref="L995">_xlfn.IFS(Table1[[#This Row],[Age]]&lt;=12,"Kids",Table1[[#This Row],[Age]]&lt;=19,"Teenage",Table1[[#This Row],[Age]]&lt;=29,"Young Adult",Table1[[#This Row],[Age]]&lt;=45,"Adult",Table1[[#This Row],[Age]]&gt;=46,"Senior")</f>
        <v>Young Adult</v>
      </c>
      <c r="M995" t="str">
        <f>VLOOKUP(B995,customers!A$2:D$101,3,0)</f>
        <v>Amritsar</v>
      </c>
      <c r="N995" t="str">
        <f>VLOOKUP(B995,customers!$A$2:$D$101,4,0)</f>
        <v>Punjab</v>
      </c>
      <c r="O995" t="str">
        <f>VLOOKUP(C995,'products '!$A$2:$H$3072,2,0)</f>
        <v>Men</v>
      </c>
      <c r="P995" t="str">
        <f>VLOOKUP(C995,'products '!$A$2:$H$3072,3,0)</f>
        <v>Footwear</v>
      </c>
      <c r="Q995" t="str">
        <f>VLOOKUP(C995,'products '!$A$2:$H$3072,4,0)</f>
        <v>Casual Shoes</v>
      </c>
      <c r="R995" t="str">
        <f>VLOOKUP(C995,'products '!$A$2:$H$3072,5,0)</f>
        <v>Puma</v>
      </c>
      <c r="S995" t="str">
        <f>VLOOKUP(C995,'products '!$A$2:$H$3072,6,0)</f>
        <v>8  UK</v>
      </c>
      <c r="T995" t="str">
        <f>VLOOKUP(C995,'products '!$A$2:$H$3072,7,0)</f>
        <v>White</v>
      </c>
      <c r="U995">
        <f>VLOOKUP(C995,'products '!$A$2:$H$3072,8,0)</f>
        <v>4</v>
      </c>
    </row>
    <row r="996" spans="1:21" x14ac:dyDescent="0.3">
      <c r="A996" t="s">
        <v>4413</v>
      </c>
      <c r="B996" t="s">
        <v>3364</v>
      </c>
      <c r="C996" t="s">
        <v>3057</v>
      </c>
      <c r="D996" s="1">
        <f t="shared" ca="1" si="15"/>
        <v>44396</v>
      </c>
      <c r="E996" s="1" t="str">
        <f ca="1">TEXT(Table1[[#This Row],[Date]],"mmm")</f>
        <v>Jul</v>
      </c>
      <c r="F996" s="1" t="str">
        <f ca="1">TEXT(Table1[[#This Row],[Date]],"yyyy")</f>
        <v>2021</v>
      </c>
      <c r="G996" s="2">
        <v>456</v>
      </c>
      <c r="H996" s="2">
        <v>0.35</v>
      </c>
      <c r="I996" s="2" t="str" cm="1">
        <f t="array" ref="I996">_xlfn.IFS(Table1[[#This Row],[Discount]]&lt;=0.2,"Low",Table1[[#This Row],[Discount]]&lt;=0.4,"Medium",Table1[[#This Row],[Discount]]&gt;0.4,"High")</f>
        <v>Medium</v>
      </c>
      <c r="J996" s="2">
        <f>Table1[[#This Row],[Original Price]]*(1-Table1[[#This Row],[Discount]])</f>
        <v>296.40000000000003</v>
      </c>
      <c r="K996">
        <f>VLOOKUP(B996,customers!$A$2:$D$101,2,0)</f>
        <v>24</v>
      </c>
      <c r="L996" t="str" cm="1">
        <f t="array" ref="L996">_xlfn.IFS(Table1[[#This Row],[Age]]&lt;=12,"Kids",Table1[[#This Row],[Age]]&lt;=19,"Teenage",Table1[[#This Row],[Age]]&lt;=29,"Young Adult",Table1[[#This Row],[Age]]&lt;=45,"Adult",Table1[[#This Row],[Age]]&gt;=46,"Senior")</f>
        <v>Young Adult</v>
      </c>
      <c r="M996" t="str">
        <f>VLOOKUP(B996,customers!A$2:D$101,3,0)</f>
        <v>Amritsar</v>
      </c>
      <c r="N996" t="str">
        <f>VLOOKUP(B996,customers!$A$2:$D$101,4,0)</f>
        <v>Punjab</v>
      </c>
      <c r="O996" t="str">
        <f>VLOOKUP(C996,'products '!$A$2:$H$3072,2,0)</f>
        <v>Men</v>
      </c>
      <c r="P996" t="str">
        <f>VLOOKUP(C996,'products '!$A$2:$H$3072,3,0)</f>
        <v>Footwear</v>
      </c>
      <c r="Q996" t="str">
        <f>VLOOKUP(C996,'products '!$A$2:$H$3072,4,0)</f>
        <v>Casual Shoes</v>
      </c>
      <c r="R996" t="str">
        <f>VLOOKUP(C996,'products '!$A$2:$H$3072,5,0)</f>
        <v>Puma</v>
      </c>
      <c r="S996" t="str">
        <f>VLOOKUP(C996,'products '!$A$2:$H$3072,6,0)</f>
        <v>9  UK</v>
      </c>
      <c r="T996" t="str">
        <f>VLOOKUP(C996,'products '!$A$2:$H$3072,7,0)</f>
        <v>Off white</v>
      </c>
      <c r="U996">
        <f>VLOOKUP(C996,'products '!$A$2:$H$3072,8,0)</f>
        <v>3</v>
      </c>
    </row>
    <row r="997" spans="1:21" x14ac:dyDescent="0.3">
      <c r="A997" t="s">
        <v>4414</v>
      </c>
      <c r="B997" t="s">
        <v>3365</v>
      </c>
      <c r="C997" t="s">
        <v>3058</v>
      </c>
      <c r="D997" s="1">
        <f t="shared" ca="1" si="15"/>
        <v>44463</v>
      </c>
      <c r="E997" s="1" t="str">
        <f ca="1">TEXT(Table1[[#This Row],[Date]],"mmm")</f>
        <v>Sep</v>
      </c>
      <c r="F997" s="1" t="str">
        <f ca="1">TEXT(Table1[[#This Row],[Date]],"yyyy")</f>
        <v>2021</v>
      </c>
      <c r="G997" s="2">
        <v>963</v>
      </c>
      <c r="H997" s="2">
        <v>0.35</v>
      </c>
      <c r="I997" s="2" t="str" cm="1">
        <f t="array" ref="I997">_xlfn.IFS(Table1[[#This Row],[Discount]]&lt;=0.2,"Low",Table1[[#This Row],[Discount]]&lt;=0.4,"Medium",Table1[[#This Row],[Discount]]&gt;0.4,"High")</f>
        <v>Medium</v>
      </c>
      <c r="J997" s="2">
        <f>Table1[[#This Row],[Original Price]]*(1-Table1[[#This Row],[Discount]])</f>
        <v>625.95000000000005</v>
      </c>
      <c r="K997">
        <f>VLOOKUP(B997,customers!$A$2:$D$101,2,0)</f>
        <v>24</v>
      </c>
      <c r="L997" t="str" cm="1">
        <f t="array" ref="L997">_xlfn.IFS(Table1[[#This Row],[Age]]&lt;=12,"Kids",Table1[[#This Row],[Age]]&lt;=19,"Teenage",Table1[[#This Row],[Age]]&lt;=29,"Young Adult",Table1[[#This Row],[Age]]&lt;=45,"Adult",Table1[[#This Row],[Age]]&gt;=46,"Senior")</f>
        <v>Young Adult</v>
      </c>
      <c r="M997" t="str">
        <f>VLOOKUP(B997,customers!A$2:D$101,3,0)</f>
        <v>Amritsar</v>
      </c>
      <c r="N997" t="str">
        <f>VLOOKUP(B997,customers!$A$2:$D$101,4,0)</f>
        <v>Punjab</v>
      </c>
      <c r="O997" t="str">
        <f>VLOOKUP(C997,'products '!$A$2:$H$3072,2,0)</f>
        <v>Men</v>
      </c>
      <c r="P997" t="str">
        <f>VLOOKUP(C997,'products '!$A$2:$H$3072,3,0)</f>
        <v>Footwear</v>
      </c>
      <c r="Q997" t="str">
        <f>VLOOKUP(C997,'products '!$A$2:$H$3072,4,0)</f>
        <v>Casual Shoes</v>
      </c>
      <c r="R997" t="str">
        <f>VLOOKUP(C997,'products '!$A$2:$H$3072,5,0)</f>
        <v>Puma</v>
      </c>
      <c r="S997" t="str">
        <f>VLOOKUP(C997,'products '!$A$2:$H$3072,6,0)</f>
        <v>10  UK</v>
      </c>
      <c r="T997" t="str">
        <f>VLOOKUP(C997,'products '!$A$2:$H$3072,7,0)</f>
        <v>Off white</v>
      </c>
      <c r="U997">
        <f>VLOOKUP(C997,'products '!$A$2:$H$3072,8,0)</f>
        <v>3</v>
      </c>
    </row>
    <row r="998" spans="1:21" x14ac:dyDescent="0.3">
      <c r="A998" t="s">
        <v>4415</v>
      </c>
      <c r="B998" t="s">
        <v>3366</v>
      </c>
      <c r="C998" t="s">
        <v>3059</v>
      </c>
      <c r="D998" s="1">
        <f t="shared" ca="1" si="15"/>
        <v>44467</v>
      </c>
      <c r="E998" s="1" t="str">
        <f ca="1">TEXT(Table1[[#This Row],[Date]],"mmm")</f>
        <v>Sep</v>
      </c>
      <c r="F998" s="1" t="str">
        <f ca="1">TEXT(Table1[[#This Row],[Date]],"yyyy")</f>
        <v>2021</v>
      </c>
      <c r="G998" s="2">
        <v>456</v>
      </c>
      <c r="H998" s="2">
        <v>0.35</v>
      </c>
      <c r="I998" s="2" t="str" cm="1">
        <f t="array" ref="I998">_xlfn.IFS(Table1[[#This Row],[Discount]]&lt;=0.2,"Low",Table1[[#This Row],[Discount]]&lt;=0.4,"Medium",Table1[[#This Row],[Discount]]&gt;0.4,"High")</f>
        <v>Medium</v>
      </c>
      <c r="J998" s="2">
        <f>Table1[[#This Row],[Original Price]]*(1-Table1[[#This Row],[Discount]])</f>
        <v>296.40000000000003</v>
      </c>
      <c r="K998">
        <f>VLOOKUP(B998,customers!$A$2:$D$101,2,0)</f>
        <v>24</v>
      </c>
      <c r="L998" t="str" cm="1">
        <f t="array" ref="L998">_xlfn.IFS(Table1[[#This Row],[Age]]&lt;=12,"Kids",Table1[[#This Row],[Age]]&lt;=19,"Teenage",Table1[[#This Row],[Age]]&lt;=29,"Young Adult",Table1[[#This Row],[Age]]&lt;=45,"Adult",Table1[[#This Row],[Age]]&gt;=46,"Senior")</f>
        <v>Young Adult</v>
      </c>
      <c r="M998" t="str">
        <f>VLOOKUP(B998,customers!A$2:D$101,3,0)</f>
        <v>Amritsar</v>
      </c>
      <c r="N998" t="str">
        <f>VLOOKUP(B998,customers!$A$2:$D$101,4,0)</f>
        <v>Punjab</v>
      </c>
      <c r="O998" t="str">
        <f>VLOOKUP(C998,'products '!$A$2:$H$3072,2,0)</f>
        <v>Men</v>
      </c>
      <c r="P998" t="str">
        <f>VLOOKUP(C998,'products '!$A$2:$H$3072,3,0)</f>
        <v>Footwear</v>
      </c>
      <c r="Q998" t="str">
        <f>VLOOKUP(C998,'products '!$A$2:$H$3072,4,0)</f>
        <v>Casual Shoes</v>
      </c>
      <c r="R998" t="str">
        <f>VLOOKUP(C998,'products '!$A$2:$H$3072,5,0)</f>
        <v>Puma</v>
      </c>
      <c r="S998" t="str">
        <f>VLOOKUP(C998,'products '!$A$2:$H$3072,6,0)</f>
        <v>11  UK</v>
      </c>
      <c r="T998" t="str">
        <f>VLOOKUP(C998,'products '!$A$2:$H$3072,7,0)</f>
        <v>Off white</v>
      </c>
      <c r="U998">
        <f>VLOOKUP(C998,'products '!$A$2:$H$3072,8,0)</f>
        <v>5</v>
      </c>
    </row>
    <row r="999" spans="1:21" x14ac:dyDescent="0.3">
      <c r="A999" t="s">
        <v>4416</v>
      </c>
      <c r="B999" t="s">
        <v>3367</v>
      </c>
      <c r="C999" t="s">
        <v>3060</v>
      </c>
      <c r="D999" s="1">
        <f t="shared" ca="1" si="15"/>
        <v>44260</v>
      </c>
      <c r="E999" s="1" t="str">
        <f ca="1">TEXT(Table1[[#This Row],[Date]],"mmm")</f>
        <v>Mar</v>
      </c>
      <c r="F999" s="1" t="str">
        <f ca="1">TEXT(Table1[[#This Row],[Date]],"yyyy")</f>
        <v>2021</v>
      </c>
      <c r="G999" s="2">
        <v>1189</v>
      </c>
      <c r="H999" s="2">
        <v>0.35</v>
      </c>
      <c r="I999" s="2" t="str" cm="1">
        <f t="array" ref="I999">_xlfn.IFS(Table1[[#This Row],[Discount]]&lt;=0.2,"Low",Table1[[#This Row],[Discount]]&lt;=0.4,"Medium",Table1[[#This Row],[Discount]]&gt;0.4,"High")</f>
        <v>Medium</v>
      </c>
      <c r="J999" s="2">
        <f>Table1[[#This Row],[Original Price]]*(1-Table1[[#This Row],[Discount]])</f>
        <v>772.85</v>
      </c>
      <c r="K999">
        <f>VLOOKUP(B999,customers!$A$2:$D$101,2,0)</f>
        <v>24</v>
      </c>
      <c r="L999" t="str" cm="1">
        <f t="array" ref="L999">_xlfn.IFS(Table1[[#This Row],[Age]]&lt;=12,"Kids",Table1[[#This Row],[Age]]&lt;=19,"Teenage",Table1[[#This Row],[Age]]&lt;=29,"Young Adult",Table1[[#This Row],[Age]]&lt;=45,"Adult",Table1[[#This Row],[Age]]&gt;=46,"Senior")</f>
        <v>Young Adult</v>
      </c>
      <c r="M999" t="str">
        <f>VLOOKUP(B999,customers!A$2:D$101,3,0)</f>
        <v>Patiala</v>
      </c>
      <c r="N999" t="str">
        <f>VLOOKUP(B999,customers!$A$2:$D$101,4,0)</f>
        <v>Punjab</v>
      </c>
      <c r="O999" t="str">
        <f>VLOOKUP(C999,'products '!$A$2:$H$3072,2,0)</f>
        <v>Men</v>
      </c>
      <c r="P999" t="str">
        <f>VLOOKUP(C999,'products '!$A$2:$H$3072,3,0)</f>
        <v>Footwear</v>
      </c>
      <c r="Q999" t="str">
        <f>VLOOKUP(C999,'products '!$A$2:$H$3072,4,0)</f>
        <v>Casual Shoes</v>
      </c>
      <c r="R999" t="str">
        <f>VLOOKUP(C999,'products '!$A$2:$H$3072,5,0)</f>
        <v>Puma</v>
      </c>
      <c r="S999" t="str">
        <f>VLOOKUP(C999,'products '!$A$2:$H$3072,6,0)</f>
        <v>11  UK</v>
      </c>
      <c r="T999" t="str">
        <f>VLOOKUP(C999,'products '!$A$2:$H$3072,7,0)</f>
        <v>Off white</v>
      </c>
      <c r="U999">
        <f>VLOOKUP(C999,'products '!$A$2:$H$3072,8,0)</f>
        <v>5</v>
      </c>
    </row>
    <row r="1000" spans="1:21" x14ac:dyDescent="0.3">
      <c r="A1000" t="s">
        <v>4417</v>
      </c>
      <c r="B1000" t="s">
        <v>3368</v>
      </c>
      <c r="C1000" t="s">
        <v>3061</v>
      </c>
      <c r="D1000" s="1">
        <f t="shared" ca="1" si="15"/>
        <v>44221</v>
      </c>
      <c r="E1000" s="1" t="str">
        <f ca="1">TEXT(Table1[[#This Row],[Date]],"mmm")</f>
        <v>Jan</v>
      </c>
      <c r="F1000" s="1" t="str">
        <f ca="1">TEXT(Table1[[#This Row],[Date]],"yyyy")</f>
        <v>2021</v>
      </c>
      <c r="G1000" s="2">
        <v>1298</v>
      </c>
      <c r="H1000" s="2">
        <v>0.35</v>
      </c>
      <c r="I1000" s="2" t="str" cm="1">
        <f t="array" ref="I1000">_xlfn.IFS(Table1[[#This Row],[Discount]]&lt;=0.2,"Low",Table1[[#This Row],[Discount]]&lt;=0.4,"Medium",Table1[[#This Row],[Discount]]&gt;0.4,"High")</f>
        <v>Medium</v>
      </c>
      <c r="J1000" s="2">
        <f>Table1[[#This Row],[Original Price]]*(1-Table1[[#This Row],[Discount]])</f>
        <v>843.7</v>
      </c>
      <c r="K1000">
        <f>VLOOKUP(B1000,customers!$A$2:$D$101,2,0)</f>
        <v>24</v>
      </c>
      <c r="L1000" t="str" cm="1">
        <f t="array" ref="L1000">_xlfn.IFS(Table1[[#This Row],[Age]]&lt;=12,"Kids",Table1[[#This Row],[Age]]&lt;=19,"Teenage",Table1[[#This Row],[Age]]&lt;=29,"Young Adult",Table1[[#This Row],[Age]]&lt;=45,"Adult",Table1[[#This Row],[Age]]&gt;=46,"Senior")</f>
        <v>Young Adult</v>
      </c>
      <c r="M1000" t="str">
        <f>VLOOKUP(B1000,customers!A$2:D$101,3,0)</f>
        <v>Patiala</v>
      </c>
      <c r="N1000" t="str">
        <f>VLOOKUP(B1000,customers!$A$2:$D$101,4,0)</f>
        <v>Punjab</v>
      </c>
      <c r="O1000" t="str">
        <f>VLOOKUP(C1000,'products '!$A$2:$H$3072,2,0)</f>
        <v>Men</v>
      </c>
      <c r="P1000" t="str">
        <f>VLOOKUP(C1000,'products '!$A$2:$H$3072,3,0)</f>
        <v>Footwear</v>
      </c>
      <c r="Q1000" t="str">
        <f>VLOOKUP(C1000,'products '!$A$2:$H$3072,4,0)</f>
        <v>Casual Shoes</v>
      </c>
      <c r="R1000" t="str">
        <f>VLOOKUP(C1000,'products '!$A$2:$H$3072,5,0)</f>
        <v>Puma</v>
      </c>
      <c r="S1000" t="str">
        <f>VLOOKUP(C1000,'products '!$A$2:$H$3072,6,0)</f>
        <v>11  UK</v>
      </c>
      <c r="T1000" t="str">
        <f>VLOOKUP(C1000,'products '!$A$2:$H$3072,7,0)</f>
        <v>Off white</v>
      </c>
      <c r="U1000">
        <f>VLOOKUP(C1000,'products '!$A$2:$H$3072,8,0)</f>
        <v>4</v>
      </c>
    </row>
    <row r="1001" spans="1:21" x14ac:dyDescent="0.3">
      <c r="A1001" t="s">
        <v>4418</v>
      </c>
      <c r="B1001" t="s">
        <v>3369</v>
      </c>
      <c r="C1001" t="s">
        <v>3062</v>
      </c>
      <c r="D1001" s="1">
        <f t="shared" ca="1" si="15"/>
        <v>44916</v>
      </c>
      <c r="E1001" s="1" t="str">
        <f ca="1">TEXT(Table1[[#This Row],[Date]],"mmm")</f>
        <v>Dec</v>
      </c>
      <c r="F1001" s="1" t="str">
        <f ca="1">TEXT(Table1[[#This Row],[Date]],"yyyy")</f>
        <v>2022</v>
      </c>
      <c r="G1001" s="2">
        <v>1456</v>
      </c>
      <c r="H1001" s="2">
        <v>0.35</v>
      </c>
      <c r="I1001" s="2" t="str" cm="1">
        <f t="array" ref="I1001">_xlfn.IFS(Table1[[#This Row],[Discount]]&lt;=0.2,"Low",Table1[[#This Row],[Discount]]&lt;=0.4,"Medium",Table1[[#This Row],[Discount]]&gt;0.4,"High")</f>
        <v>Medium</v>
      </c>
      <c r="J1001" s="2">
        <f>Table1[[#This Row],[Original Price]]*(1-Table1[[#This Row],[Discount]])</f>
        <v>946.4</v>
      </c>
      <c r="K1001">
        <f>VLOOKUP(B1001,customers!$A$2:$D$101,2,0)</f>
        <v>24</v>
      </c>
      <c r="L1001" t="str" cm="1">
        <f t="array" ref="L1001">_xlfn.IFS(Table1[[#This Row],[Age]]&lt;=12,"Kids",Table1[[#This Row],[Age]]&lt;=19,"Teenage",Table1[[#This Row],[Age]]&lt;=29,"Young Adult",Table1[[#This Row],[Age]]&lt;=45,"Adult",Table1[[#This Row],[Age]]&gt;=46,"Senior")</f>
        <v>Young Adult</v>
      </c>
      <c r="M1001" t="str">
        <f>VLOOKUP(B1001,customers!A$2:D$101,3,0)</f>
        <v>Patiala</v>
      </c>
      <c r="N1001" t="str">
        <f>VLOOKUP(B1001,customers!$A$2:$D$101,4,0)</f>
        <v>Punjab</v>
      </c>
      <c r="O1001" t="str">
        <f>VLOOKUP(C1001,'products '!$A$2:$H$3072,2,0)</f>
        <v>Men</v>
      </c>
      <c r="P1001" t="str">
        <f>VLOOKUP(C1001,'products '!$A$2:$H$3072,3,0)</f>
        <v>Footwear</v>
      </c>
      <c r="Q1001" t="str">
        <f>VLOOKUP(C1001,'products '!$A$2:$H$3072,4,0)</f>
        <v>Casual Shoes</v>
      </c>
      <c r="R1001" t="str">
        <f>VLOOKUP(C1001,'products '!$A$2:$H$3072,5,0)</f>
        <v>Puma</v>
      </c>
      <c r="S1001" t="str">
        <f>VLOOKUP(C1001,'products '!$A$2:$H$3072,6,0)</f>
        <v>11  UK</v>
      </c>
      <c r="T1001" t="str">
        <f>VLOOKUP(C1001,'products '!$A$2:$H$3072,7,0)</f>
        <v>Off white</v>
      </c>
      <c r="U1001">
        <f>VLOOKUP(C1001,'products '!$A$2:$H$3072,8,0)</f>
        <v>2</v>
      </c>
    </row>
    <row r="1002" spans="1:21" x14ac:dyDescent="0.3">
      <c r="A1002" t="s">
        <v>4419</v>
      </c>
      <c r="B1002" t="s">
        <v>3370</v>
      </c>
      <c r="C1002" t="s">
        <v>3063</v>
      </c>
      <c r="D1002" s="1">
        <f t="shared" ca="1" si="15"/>
        <v>44851</v>
      </c>
      <c r="E1002" s="1" t="str">
        <f ca="1">TEXT(Table1[[#This Row],[Date]],"mmm")</f>
        <v>Oct</v>
      </c>
      <c r="F1002" s="1" t="str">
        <f ca="1">TEXT(Table1[[#This Row],[Date]],"yyyy")</f>
        <v>2022</v>
      </c>
      <c r="G1002" s="2">
        <v>1478</v>
      </c>
      <c r="H1002" s="2">
        <v>0.4</v>
      </c>
      <c r="I1002" s="2" t="str" cm="1">
        <f t="array" ref="I1002">_xlfn.IFS(Table1[[#This Row],[Discount]]&lt;=0.2,"Low",Table1[[#This Row],[Discount]]&lt;=0.4,"Medium",Table1[[#This Row],[Discount]]&gt;0.4,"High")</f>
        <v>Medium</v>
      </c>
      <c r="J1002" s="2">
        <f>Table1[[#This Row],[Original Price]]*(1-Table1[[#This Row],[Discount]])</f>
        <v>886.8</v>
      </c>
      <c r="K1002">
        <f>VLOOKUP(B1002,customers!$A$2:$D$101,2,0)</f>
        <v>24</v>
      </c>
      <c r="L1002" t="str" cm="1">
        <f t="array" ref="L1002">_xlfn.IFS(Table1[[#This Row],[Age]]&lt;=12,"Kids",Table1[[#This Row],[Age]]&lt;=19,"Teenage",Table1[[#This Row],[Age]]&lt;=29,"Young Adult",Table1[[#This Row],[Age]]&lt;=45,"Adult",Table1[[#This Row],[Age]]&gt;=46,"Senior")</f>
        <v>Young Adult</v>
      </c>
      <c r="M1002" t="str">
        <f>VLOOKUP(B1002,customers!A$2:D$101,3,0)</f>
        <v>Patiala</v>
      </c>
      <c r="N1002" t="str">
        <f>VLOOKUP(B1002,customers!$A$2:$D$101,4,0)</f>
        <v>Punjab</v>
      </c>
      <c r="O1002" t="str">
        <f>VLOOKUP(C1002,'products '!$A$2:$H$3072,2,0)</f>
        <v>Men</v>
      </c>
      <c r="P1002" t="str">
        <f>VLOOKUP(C1002,'products '!$A$2:$H$3072,3,0)</f>
        <v>Footwear</v>
      </c>
      <c r="Q1002" t="str">
        <f>VLOOKUP(C1002,'products '!$A$2:$H$3072,4,0)</f>
        <v>Casual Shoes</v>
      </c>
      <c r="R1002" t="str">
        <f>VLOOKUP(C1002,'products '!$A$2:$H$3072,5,0)</f>
        <v>Puma</v>
      </c>
      <c r="S1002" t="str">
        <f>VLOOKUP(C1002,'products '!$A$2:$H$3072,6,0)</f>
        <v>11  UK</v>
      </c>
      <c r="T1002" t="str">
        <f>VLOOKUP(C1002,'products '!$A$2:$H$3072,7,0)</f>
        <v>Off white</v>
      </c>
      <c r="U1002">
        <f>VLOOKUP(C1002,'products '!$A$2:$H$3072,8,0)</f>
        <v>3</v>
      </c>
    </row>
    <row r="1003" spans="1:21" x14ac:dyDescent="0.3">
      <c r="A1003" t="s">
        <v>4420</v>
      </c>
      <c r="B1003" t="s">
        <v>3371</v>
      </c>
      <c r="C1003" t="s">
        <v>3064</v>
      </c>
      <c r="D1003" s="1">
        <f t="shared" ca="1" si="15"/>
        <v>44568</v>
      </c>
      <c r="E1003" s="1" t="str">
        <f ca="1">TEXT(Table1[[#This Row],[Date]],"mmm")</f>
        <v>Jan</v>
      </c>
      <c r="F1003" s="1" t="str">
        <f ca="1">TEXT(Table1[[#This Row],[Date]],"yyyy")</f>
        <v>2022</v>
      </c>
      <c r="G1003" s="2">
        <v>256</v>
      </c>
      <c r="H1003" s="2">
        <v>0.4</v>
      </c>
      <c r="I1003" s="2" t="str" cm="1">
        <f t="array" ref="I1003">_xlfn.IFS(Table1[[#This Row],[Discount]]&lt;=0.2,"Low",Table1[[#This Row],[Discount]]&lt;=0.4,"Medium",Table1[[#This Row],[Discount]]&gt;0.4,"High")</f>
        <v>Medium</v>
      </c>
      <c r="J1003" s="2">
        <f>Table1[[#This Row],[Original Price]]*(1-Table1[[#This Row],[Discount]])</f>
        <v>153.6</v>
      </c>
      <c r="K1003">
        <f>VLOOKUP(B1003,customers!$A$2:$D$101,2,0)</f>
        <v>24</v>
      </c>
      <c r="L1003" t="str" cm="1">
        <f t="array" ref="L1003">_xlfn.IFS(Table1[[#This Row],[Age]]&lt;=12,"Kids",Table1[[#This Row],[Age]]&lt;=19,"Teenage",Table1[[#This Row],[Age]]&lt;=29,"Young Adult",Table1[[#This Row],[Age]]&lt;=45,"Adult",Table1[[#This Row],[Age]]&gt;=46,"Senior")</f>
        <v>Young Adult</v>
      </c>
      <c r="M1003" t="str">
        <f>VLOOKUP(B1003,customers!A$2:D$101,3,0)</f>
        <v>Patiala</v>
      </c>
      <c r="N1003" t="str">
        <f>VLOOKUP(B1003,customers!$A$2:$D$101,4,0)</f>
        <v>Punjab</v>
      </c>
      <c r="O1003" t="str">
        <f>VLOOKUP(C1003,'products '!$A$2:$H$3072,2,0)</f>
        <v>Men</v>
      </c>
      <c r="P1003" t="str">
        <f>VLOOKUP(C1003,'products '!$A$2:$H$3072,3,0)</f>
        <v>Footwear</v>
      </c>
      <c r="Q1003" t="str">
        <f>VLOOKUP(C1003,'products '!$A$2:$H$3072,4,0)</f>
        <v>Casual Shoes</v>
      </c>
      <c r="R1003" t="str">
        <f>VLOOKUP(C1003,'products '!$A$2:$H$3072,5,0)</f>
        <v>Puma</v>
      </c>
      <c r="S1003" t="str">
        <f>VLOOKUP(C1003,'products '!$A$2:$H$3072,6,0)</f>
        <v>11  UK</v>
      </c>
      <c r="T1003" t="str">
        <f>VLOOKUP(C1003,'products '!$A$2:$H$3072,7,0)</f>
        <v>Off white</v>
      </c>
      <c r="U1003">
        <f>VLOOKUP(C1003,'products '!$A$2:$H$3072,8,0)</f>
        <v>4</v>
      </c>
    </row>
    <row r="1004" spans="1:21" x14ac:dyDescent="0.3">
      <c r="A1004" t="s">
        <v>4421</v>
      </c>
      <c r="B1004" t="s">
        <v>3372</v>
      </c>
      <c r="C1004" t="s">
        <v>3065</v>
      </c>
      <c r="D1004" s="1">
        <f t="shared" ca="1" si="15"/>
        <v>44791</v>
      </c>
      <c r="E1004" s="1" t="str">
        <f ca="1">TEXT(Table1[[#This Row],[Date]],"mmm")</f>
        <v>Aug</v>
      </c>
      <c r="F1004" s="1" t="str">
        <f ca="1">TEXT(Table1[[#This Row],[Date]],"yyyy")</f>
        <v>2022</v>
      </c>
      <c r="G1004" s="2">
        <v>2698</v>
      </c>
      <c r="H1004" s="2">
        <v>0.15</v>
      </c>
      <c r="I1004" s="2" t="str" cm="1">
        <f t="array" ref="I1004">_xlfn.IFS(Table1[[#This Row],[Discount]]&lt;=0.2,"Low",Table1[[#This Row],[Discount]]&lt;=0.4,"Medium",Table1[[#This Row],[Discount]]&gt;0.4,"High")</f>
        <v>Low</v>
      </c>
      <c r="J1004" s="2">
        <f>Table1[[#This Row],[Original Price]]*(1-Table1[[#This Row],[Discount]])</f>
        <v>2293.2999999999997</v>
      </c>
      <c r="K1004">
        <f>VLOOKUP(B1004,customers!$A$2:$D$101,2,0)</f>
        <v>22</v>
      </c>
      <c r="L1004" t="str" cm="1">
        <f t="array" ref="L1004">_xlfn.IFS(Table1[[#This Row],[Age]]&lt;=12,"Kids",Table1[[#This Row],[Age]]&lt;=19,"Teenage",Table1[[#This Row],[Age]]&lt;=29,"Young Adult",Table1[[#This Row],[Age]]&lt;=45,"Adult",Table1[[#This Row],[Age]]&gt;=46,"Senior")</f>
        <v>Young Adult</v>
      </c>
      <c r="M1004" t="str">
        <f>VLOOKUP(B1004,customers!A$2:D$101,3,0)</f>
        <v>Patiala</v>
      </c>
      <c r="N1004" t="str">
        <f>VLOOKUP(B1004,customers!$A$2:$D$101,4,0)</f>
        <v>Punjab</v>
      </c>
      <c r="O1004" t="str">
        <f>VLOOKUP(C1004,'products '!$A$2:$H$3072,2,0)</f>
        <v>Men</v>
      </c>
      <c r="P1004" t="str">
        <f>VLOOKUP(C1004,'products '!$A$2:$H$3072,3,0)</f>
        <v>Footwear</v>
      </c>
      <c r="Q1004" t="str">
        <f>VLOOKUP(C1004,'products '!$A$2:$H$3072,4,0)</f>
        <v>Casual Shoes</v>
      </c>
      <c r="R1004" t="str">
        <f>VLOOKUP(C1004,'products '!$A$2:$H$3072,5,0)</f>
        <v>Puma</v>
      </c>
      <c r="S1004" t="str">
        <f>VLOOKUP(C1004,'products '!$A$2:$H$3072,6,0)</f>
        <v>11  UK</v>
      </c>
      <c r="T1004" t="str">
        <f>VLOOKUP(C1004,'products '!$A$2:$H$3072,7,0)</f>
        <v>Off white</v>
      </c>
      <c r="U1004">
        <f>VLOOKUP(C1004,'products '!$A$2:$H$3072,8,0)</f>
        <v>5</v>
      </c>
    </row>
    <row r="1005" spans="1:21" x14ac:dyDescent="0.3">
      <c r="A1005" t="s">
        <v>4422</v>
      </c>
      <c r="B1005" t="s">
        <v>3373</v>
      </c>
      <c r="C1005" t="s">
        <v>3066</v>
      </c>
      <c r="D1005" s="1">
        <f t="shared" ca="1" si="15"/>
        <v>44226</v>
      </c>
      <c r="E1005" s="1" t="str">
        <f ca="1">TEXT(Table1[[#This Row],[Date]],"mmm")</f>
        <v>Jan</v>
      </c>
      <c r="F1005" s="1" t="str">
        <f ca="1">TEXT(Table1[[#This Row],[Date]],"yyyy")</f>
        <v>2021</v>
      </c>
      <c r="G1005" s="2">
        <v>2364</v>
      </c>
      <c r="H1005" s="2">
        <v>0.15</v>
      </c>
      <c r="I1005" s="2" t="str" cm="1">
        <f t="array" ref="I1005">_xlfn.IFS(Table1[[#This Row],[Discount]]&lt;=0.2,"Low",Table1[[#This Row],[Discount]]&lt;=0.4,"Medium",Table1[[#This Row],[Discount]]&gt;0.4,"High")</f>
        <v>Low</v>
      </c>
      <c r="J1005" s="2">
        <f>Table1[[#This Row],[Original Price]]*(1-Table1[[#This Row],[Discount]])</f>
        <v>2009.3999999999999</v>
      </c>
      <c r="K1005">
        <f>VLOOKUP(B1005,customers!$A$2:$D$101,2,0)</f>
        <v>23</v>
      </c>
      <c r="L1005" t="str" cm="1">
        <f t="array" ref="L1005">_xlfn.IFS(Table1[[#This Row],[Age]]&lt;=12,"Kids",Table1[[#This Row],[Age]]&lt;=19,"Teenage",Table1[[#This Row],[Age]]&lt;=29,"Young Adult",Table1[[#This Row],[Age]]&lt;=45,"Adult",Table1[[#This Row],[Age]]&gt;=46,"Senior")</f>
        <v>Young Adult</v>
      </c>
      <c r="M1005" t="str">
        <f>VLOOKUP(B1005,customers!A$2:D$101,3,0)</f>
        <v>Jaipur</v>
      </c>
      <c r="N1005" t="str">
        <f>VLOOKUP(B1005,customers!$A$2:$D$101,4,0)</f>
        <v>Rajasthan</v>
      </c>
      <c r="O1005" t="str">
        <f>VLOOKUP(C1005,'products '!$A$2:$H$3072,2,0)</f>
        <v>Men</v>
      </c>
      <c r="P1005" t="str">
        <f>VLOOKUP(C1005,'products '!$A$2:$H$3072,3,0)</f>
        <v>Footwear</v>
      </c>
      <c r="Q1005" t="str">
        <f>VLOOKUP(C1005,'products '!$A$2:$H$3072,4,0)</f>
        <v>Casual Shoes</v>
      </c>
      <c r="R1005" t="str">
        <f>VLOOKUP(C1005,'products '!$A$2:$H$3072,5,0)</f>
        <v>Puma</v>
      </c>
      <c r="S1005" t="str">
        <f>VLOOKUP(C1005,'products '!$A$2:$H$3072,6,0)</f>
        <v>10 UK</v>
      </c>
      <c r="T1005" t="str">
        <f>VLOOKUP(C1005,'products '!$A$2:$H$3072,7,0)</f>
        <v>Brown</v>
      </c>
      <c r="U1005">
        <f>VLOOKUP(C1005,'products '!$A$2:$H$3072,8,0)</f>
        <v>4</v>
      </c>
    </row>
    <row r="1006" spans="1:21" x14ac:dyDescent="0.3">
      <c r="A1006" t="s">
        <v>4423</v>
      </c>
      <c r="B1006" t="s">
        <v>3374</v>
      </c>
      <c r="C1006" t="s">
        <v>3067</v>
      </c>
      <c r="D1006" s="1">
        <f t="shared" ca="1" si="15"/>
        <v>44443</v>
      </c>
      <c r="E1006" s="1" t="str">
        <f ca="1">TEXT(Table1[[#This Row],[Date]],"mmm")</f>
        <v>Sep</v>
      </c>
      <c r="F1006" s="1" t="str">
        <f ca="1">TEXT(Table1[[#This Row],[Date]],"yyyy")</f>
        <v>2021</v>
      </c>
      <c r="G1006" s="2">
        <v>1236</v>
      </c>
      <c r="H1006" s="2">
        <v>0.15</v>
      </c>
      <c r="I1006" s="2" t="str" cm="1">
        <f t="array" ref="I1006">_xlfn.IFS(Table1[[#This Row],[Discount]]&lt;=0.2,"Low",Table1[[#This Row],[Discount]]&lt;=0.4,"Medium",Table1[[#This Row],[Discount]]&gt;0.4,"High")</f>
        <v>Low</v>
      </c>
      <c r="J1006" s="2">
        <f>Table1[[#This Row],[Original Price]]*(1-Table1[[#This Row],[Discount]])</f>
        <v>1050.5999999999999</v>
      </c>
      <c r="K1006">
        <f>VLOOKUP(B1006,customers!$A$2:$D$101,2,0)</f>
        <v>24</v>
      </c>
      <c r="L1006" t="str" cm="1">
        <f t="array" ref="L1006">_xlfn.IFS(Table1[[#This Row],[Age]]&lt;=12,"Kids",Table1[[#This Row],[Age]]&lt;=19,"Teenage",Table1[[#This Row],[Age]]&lt;=29,"Young Adult",Table1[[#This Row],[Age]]&lt;=45,"Adult",Table1[[#This Row],[Age]]&gt;=46,"Senior")</f>
        <v>Young Adult</v>
      </c>
      <c r="M1006" t="str">
        <f>VLOOKUP(B1006,customers!A$2:D$101,3,0)</f>
        <v>Jaipur</v>
      </c>
      <c r="N1006" t="str">
        <f>VLOOKUP(B1006,customers!$A$2:$D$101,4,0)</f>
        <v>Rajasthan</v>
      </c>
      <c r="O1006" t="str">
        <f>VLOOKUP(C1006,'products '!$A$2:$H$3072,2,0)</f>
        <v>Men</v>
      </c>
      <c r="P1006" t="str">
        <f>VLOOKUP(C1006,'products '!$A$2:$H$3072,3,0)</f>
        <v>Footwear</v>
      </c>
      <c r="Q1006" t="str">
        <f>VLOOKUP(C1006,'products '!$A$2:$H$3072,4,0)</f>
        <v>Casual Shoes</v>
      </c>
      <c r="R1006" t="str">
        <f>VLOOKUP(C1006,'products '!$A$2:$H$3072,5,0)</f>
        <v>Puma</v>
      </c>
      <c r="S1006" t="str">
        <f>VLOOKUP(C1006,'products '!$A$2:$H$3072,6,0)</f>
        <v>10 UK</v>
      </c>
      <c r="T1006" t="str">
        <f>VLOOKUP(C1006,'products '!$A$2:$H$3072,7,0)</f>
        <v>Brown</v>
      </c>
      <c r="U1006">
        <f>VLOOKUP(C1006,'products '!$A$2:$H$3072,8,0)</f>
        <v>4</v>
      </c>
    </row>
    <row r="1007" spans="1:21" x14ac:dyDescent="0.3">
      <c r="A1007" t="s">
        <v>4424</v>
      </c>
      <c r="B1007" t="s">
        <v>3375</v>
      </c>
      <c r="C1007" t="s">
        <v>3068</v>
      </c>
      <c r="D1007" s="1">
        <f t="shared" ca="1" si="15"/>
        <v>44461</v>
      </c>
      <c r="E1007" s="1" t="str">
        <f ca="1">TEXT(Table1[[#This Row],[Date]],"mmm")</f>
        <v>Sep</v>
      </c>
      <c r="F1007" s="1" t="str">
        <f ca="1">TEXT(Table1[[#This Row],[Date]],"yyyy")</f>
        <v>2021</v>
      </c>
      <c r="G1007" s="2">
        <v>756</v>
      </c>
      <c r="H1007" s="2">
        <v>0.35</v>
      </c>
      <c r="I1007" s="2" t="str" cm="1">
        <f t="array" ref="I1007">_xlfn.IFS(Table1[[#This Row],[Discount]]&lt;=0.2,"Low",Table1[[#This Row],[Discount]]&lt;=0.4,"Medium",Table1[[#This Row],[Discount]]&gt;0.4,"High")</f>
        <v>Medium</v>
      </c>
      <c r="J1007" s="2">
        <f>Table1[[#This Row],[Original Price]]*(1-Table1[[#This Row],[Discount]])</f>
        <v>491.40000000000003</v>
      </c>
      <c r="K1007">
        <f>VLOOKUP(B1007,customers!$A$2:$D$101,2,0)</f>
        <v>25</v>
      </c>
      <c r="L1007" t="str" cm="1">
        <f t="array" ref="L1007">_xlfn.IFS(Table1[[#This Row],[Age]]&lt;=12,"Kids",Table1[[#This Row],[Age]]&lt;=19,"Teenage",Table1[[#This Row],[Age]]&lt;=29,"Young Adult",Table1[[#This Row],[Age]]&lt;=45,"Adult",Table1[[#This Row],[Age]]&gt;=46,"Senior")</f>
        <v>Young Adult</v>
      </c>
      <c r="M1007" t="str">
        <f>VLOOKUP(B1007,customers!A$2:D$101,3,0)</f>
        <v>Jaipur</v>
      </c>
      <c r="N1007" t="str">
        <f>VLOOKUP(B1007,customers!$A$2:$D$101,4,0)</f>
        <v>Rajasthan</v>
      </c>
      <c r="O1007" t="str">
        <f>VLOOKUP(C1007,'products '!$A$2:$H$3072,2,0)</f>
        <v>Men</v>
      </c>
      <c r="P1007" t="str">
        <f>VLOOKUP(C1007,'products '!$A$2:$H$3072,3,0)</f>
        <v>Footwear</v>
      </c>
      <c r="Q1007" t="str">
        <f>VLOOKUP(C1007,'products '!$A$2:$H$3072,4,0)</f>
        <v>Casual Shoes</v>
      </c>
      <c r="R1007" t="str">
        <f>VLOOKUP(C1007,'products '!$A$2:$H$3072,5,0)</f>
        <v>Puma</v>
      </c>
      <c r="S1007" t="str">
        <f>VLOOKUP(C1007,'products '!$A$2:$H$3072,6,0)</f>
        <v>10 UK</v>
      </c>
      <c r="T1007" t="str">
        <f>VLOOKUP(C1007,'products '!$A$2:$H$3072,7,0)</f>
        <v>Brown</v>
      </c>
      <c r="U1007">
        <f>VLOOKUP(C1007,'products '!$A$2:$H$3072,8,0)</f>
        <v>4</v>
      </c>
    </row>
    <row r="1008" spans="1:21" x14ac:dyDescent="0.3">
      <c r="A1008" t="s">
        <v>4425</v>
      </c>
      <c r="B1008" t="s">
        <v>3376</v>
      </c>
      <c r="C1008" t="s">
        <v>3069</v>
      </c>
      <c r="D1008" s="1">
        <f t="shared" ca="1" si="15"/>
        <v>44960</v>
      </c>
      <c r="E1008" s="1" t="str">
        <f ca="1">TEXT(Table1[[#This Row],[Date]],"mmm")</f>
        <v>Feb</v>
      </c>
      <c r="F1008" s="1" t="str">
        <f ca="1">TEXT(Table1[[#This Row],[Date]],"yyyy")</f>
        <v>2023</v>
      </c>
      <c r="G1008" s="2">
        <v>326</v>
      </c>
      <c r="H1008" s="2">
        <v>0.35</v>
      </c>
      <c r="I1008" s="2" t="str" cm="1">
        <f t="array" ref="I1008">_xlfn.IFS(Table1[[#This Row],[Discount]]&lt;=0.2,"Low",Table1[[#This Row],[Discount]]&lt;=0.4,"Medium",Table1[[#This Row],[Discount]]&gt;0.4,"High")</f>
        <v>Medium</v>
      </c>
      <c r="J1008" s="2">
        <f>Table1[[#This Row],[Original Price]]*(1-Table1[[#This Row],[Discount]])</f>
        <v>211.9</v>
      </c>
      <c r="K1008">
        <f>VLOOKUP(B1008,customers!$A$2:$D$101,2,0)</f>
        <v>26</v>
      </c>
      <c r="L1008" t="str" cm="1">
        <f t="array" ref="L1008">_xlfn.IFS(Table1[[#This Row],[Age]]&lt;=12,"Kids",Table1[[#This Row],[Age]]&lt;=19,"Teenage",Table1[[#This Row],[Age]]&lt;=29,"Young Adult",Table1[[#This Row],[Age]]&lt;=45,"Adult",Table1[[#This Row],[Age]]&gt;=46,"Senior")</f>
        <v>Young Adult</v>
      </c>
      <c r="M1008" t="str">
        <f>VLOOKUP(B1008,customers!A$2:D$101,3,0)</f>
        <v>Jaipur</v>
      </c>
      <c r="N1008" t="str">
        <f>VLOOKUP(B1008,customers!$A$2:$D$101,4,0)</f>
        <v>Rajasthan</v>
      </c>
      <c r="O1008" t="str">
        <f>VLOOKUP(C1008,'products '!$A$2:$H$3072,2,0)</f>
        <v>Men</v>
      </c>
      <c r="P1008" t="str">
        <f>VLOOKUP(C1008,'products '!$A$2:$H$3072,3,0)</f>
        <v>Footwear</v>
      </c>
      <c r="Q1008" t="str">
        <f>VLOOKUP(C1008,'products '!$A$2:$H$3072,4,0)</f>
        <v>Casual Shoes</v>
      </c>
      <c r="R1008" t="str">
        <f>VLOOKUP(C1008,'products '!$A$2:$H$3072,5,0)</f>
        <v>Puma</v>
      </c>
      <c r="S1008" t="str">
        <f>VLOOKUP(C1008,'products '!$A$2:$H$3072,6,0)</f>
        <v>10 UK</v>
      </c>
      <c r="T1008" t="str">
        <f>VLOOKUP(C1008,'products '!$A$2:$H$3072,7,0)</f>
        <v>Brown</v>
      </c>
      <c r="U1008">
        <f>VLOOKUP(C1008,'products '!$A$2:$H$3072,8,0)</f>
        <v>3</v>
      </c>
    </row>
    <row r="1009" spans="1:21" x14ac:dyDescent="0.3">
      <c r="A1009" t="s">
        <v>4426</v>
      </c>
      <c r="B1009" t="s">
        <v>3377</v>
      </c>
      <c r="C1009" t="s">
        <v>3070</v>
      </c>
      <c r="D1009" s="1">
        <f t="shared" ca="1" si="15"/>
        <v>44508</v>
      </c>
      <c r="E1009" s="1" t="str">
        <f ca="1">TEXT(Table1[[#This Row],[Date]],"mmm")</f>
        <v>Nov</v>
      </c>
      <c r="F1009" s="1" t="str">
        <f ca="1">TEXT(Table1[[#This Row],[Date]],"yyyy")</f>
        <v>2021</v>
      </c>
      <c r="G1009" s="2">
        <v>453</v>
      </c>
      <c r="H1009" s="2">
        <v>0.35</v>
      </c>
      <c r="I1009" s="2" t="str" cm="1">
        <f t="array" ref="I1009">_xlfn.IFS(Table1[[#This Row],[Discount]]&lt;=0.2,"Low",Table1[[#This Row],[Discount]]&lt;=0.4,"Medium",Table1[[#This Row],[Discount]]&gt;0.4,"High")</f>
        <v>Medium</v>
      </c>
      <c r="J1009" s="2">
        <f>Table1[[#This Row],[Original Price]]*(1-Table1[[#This Row],[Discount]])</f>
        <v>294.45</v>
      </c>
      <c r="K1009">
        <f>VLOOKUP(B1009,customers!$A$2:$D$101,2,0)</f>
        <v>27</v>
      </c>
      <c r="L1009" t="str" cm="1">
        <f t="array" ref="L1009">_xlfn.IFS(Table1[[#This Row],[Age]]&lt;=12,"Kids",Table1[[#This Row],[Age]]&lt;=19,"Teenage",Table1[[#This Row],[Age]]&lt;=29,"Young Adult",Table1[[#This Row],[Age]]&lt;=45,"Adult",Table1[[#This Row],[Age]]&gt;=46,"Senior")</f>
        <v>Young Adult</v>
      </c>
      <c r="M1009" t="str">
        <f>VLOOKUP(B1009,customers!A$2:D$101,3,0)</f>
        <v>Jaipur</v>
      </c>
      <c r="N1009" t="str">
        <f>VLOOKUP(B1009,customers!$A$2:$D$101,4,0)</f>
        <v>Rajasthan</v>
      </c>
      <c r="O1009" t="str">
        <f>VLOOKUP(C1009,'products '!$A$2:$H$3072,2,0)</f>
        <v>Men</v>
      </c>
      <c r="P1009" t="str">
        <f>VLOOKUP(C1009,'products '!$A$2:$H$3072,3,0)</f>
        <v>Footwear</v>
      </c>
      <c r="Q1009" t="str">
        <f>VLOOKUP(C1009,'products '!$A$2:$H$3072,4,0)</f>
        <v>Casual Shoes</v>
      </c>
      <c r="R1009" t="str">
        <f>VLOOKUP(C1009,'products '!$A$2:$H$3072,5,0)</f>
        <v>Puma</v>
      </c>
      <c r="S1009" t="str">
        <f>VLOOKUP(C1009,'products '!$A$2:$H$3072,6,0)</f>
        <v>10 UK</v>
      </c>
      <c r="T1009" t="str">
        <f>VLOOKUP(C1009,'products '!$A$2:$H$3072,7,0)</f>
        <v>Brown</v>
      </c>
      <c r="U1009">
        <f>VLOOKUP(C1009,'products '!$A$2:$H$3072,8,0)</f>
        <v>2</v>
      </c>
    </row>
    <row r="1010" spans="1:21" x14ac:dyDescent="0.3">
      <c r="A1010" t="s">
        <v>4427</v>
      </c>
      <c r="B1010" t="s">
        <v>3378</v>
      </c>
      <c r="C1010" t="s">
        <v>3071</v>
      </c>
      <c r="D1010" s="1">
        <f t="shared" ca="1" si="15"/>
        <v>44501</v>
      </c>
      <c r="E1010" s="1" t="str">
        <f ca="1">TEXT(Table1[[#This Row],[Date]],"mmm")</f>
        <v>Nov</v>
      </c>
      <c r="F1010" s="1" t="str">
        <f ca="1">TEXT(Table1[[#This Row],[Date]],"yyyy")</f>
        <v>2021</v>
      </c>
      <c r="G1010" s="2">
        <v>326</v>
      </c>
      <c r="H1010" s="2">
        <v>0.35</v>
      </c>
      <c r="I1010" s="2" t="str" cm="1">
        <f t="array" ref="I1010">_xlfn.IFS(Table1[[#This Row],[Discount]]&lt;=0.2,"Low",Table1[[#This Row],[Discount]]&lt;=0.4,"Medium",Table1[[#This Row],[Discount]]&gt;0.4,"High")</f>
        <v>Medium</v>
      </c>
      <c r="J1010" s="2">
        <f>Table1[[#This Row],[Original Price]]*(1-Table1[[#This Row],[Discount]])</f>
        <v>211.9</v>
      </c>
      <c r="K1010">
        <f>VLOOKUP(B1010,customers!$A$2:$D$101,2,0)</f>
        <v>34</v>
      </c>
      <c r="L1010" t="str" cm="1">
        <f t="array" ref="L1010">_xlfn.IFS(Table1[[#This Row],[Age]]&lt;=12,"Kids",Table1[[#This Row],[Age]]&lt;=19,"Teenage",Table1[[#This Row],[Age]]&lt;=29,"Young Adult",Table1[[#This Row],[Age]]&lt;=45,"Adult",Table1[[#This Row],[Age]]&gt;=46,"Senior")</f>
        <v>Adult</v>
      </c>
      <c r="M1010" t="str">
        <f>VLOOKUP(B1010,customers!A$2:D$101,3,0)</f>
        <v>Jaipur</v>
      </c>
      <c r="N1010" t="str">
        <f>VLOOKUP(B1010,customers!$A$2:$D$101,4,0)</f>
        <v>Rajasthan</v>
      </c>
      <c r="O1010" t="str">
        <f>VLOOKUP(C1010,'products '!$A$2:$H$3072,2,0)</f>
        <v>Men</v>
      </c>
      <c r="P1010" t="str">
        <f>VLOOKUP(C1010,'products '!$A$2:$H$3072,3,0)</f>
        <v>Footwear</v>
      </c>
      <c r="Q1010" t="str">
        <f>VLOOKUP(C1010,'products '!$A$2:$H$3072,4,0)</f>
        <v>Casual Shoes</v>
      </c>
      <c r="R1010" t="str">
        <f>VLOOKUP(C1010,'products '!$A$2:$H$3072,5,0)</f>
        <v>Puma</v>
      </c>
      <c r="S1010" t="str">
        <f>VLOOKUP(C1010,'products '!$A$2:$H$3072,6,0)</f>
        <v>10 UK</v>
      </c>
      <c r="T1010" t="str">
        <f>VLOOKUP(C1010,'products '!$A$2:$H$3072,7,0)</f>
        <v>Brown</v>
      </c>
      <c r="U1010">
        <f>VLOOKUP(C1010,'products '!$A$2:$H$3072,8,0)</f>
        <v>5</v>
      </c>
    </row>
    <row r="1011" spans="1:21" x14ac:dyDescent="0.3">
      <c r="A1011" t="s">
        <v>4428</v>
      </c>
      <c r="B1011" t="s">
        <v>3379</v>
      </c>
      <c r="C1011" t="s">
        <v>3072</v>
      </c>
      <c r="D1011" s="1">
        <f t="shared" ca="1" si="15"/>
        <v>44450</v>
      </c>
      <c r="E1011" s="1" t="str">
        <f ca="1">TEXT(Table1[[#This Row],[Date]],"mmm")</f>
        <v>Sep</v>
      </c>
      <c r="F1011" s="1" t="str">
        <f ca="1">TEXT(Table1[[#This Row],[Date]],"yyyy")</f>
        <v>2021</v>
      </c>
      <c r="G1011" s="2">
        <v>456</v>
      </c>
      <c r="H1011" s="2">
        <v>0.55000000000000004</v>
      </c>
      <c r="I1011" s="2" t="str" cm="1">
        <f t="array" ref="I1011">_xlfn.IFS(Table1[[#This Row],[Discount]]&lt;=0.2,"Low",Table1[[#This Row],[Discount]]&lt;=0.4,"Medium",Table1[[#This Row],[Discount]]&gt;0.4,"High")</f>
        <v>High</v>
      </c>
      <c r="J1011" s="2">
        <f>Table1[[#This Row],[Original Price]]*(1-Table1[[#This Row],[Discount]])</f>
        <v>205.2</v>
      </c>
      <c r="K1011">
        <f>VLOOKUP(B1011,customers!$A$2:$D$101,2,0)</f>
        <v>35</v>
      </c>
      <c r="L1011" t="str" cm="1">
        <f t="array" ref="L1011">_xlfn.IFS(Table1[[#This Row],[Age]]&lt;=12,"Kids",Table1[[#This Row],[Age]]&lt;=19,"Teenage",Table1[[#This Row],[Age]]&lt;=29,"Young Adult",Table1[[#This Row],[Age]]&lt;=45,"Adult",Table1[[#This Row],[Age]]&gt;=46,"Senior")</f>
        <v>Adult</v>
      </c>
      <c r="M1011" t="str">
        <f>VLOOKUP(B1011,customers!A$2:D$101,3,0)</f>
        <v>Jodhpur</v>
      </c>
      <c r="N1011" t="str">
        <f>VLOOKUP(B1011,customers!$A$2:$D$101,4,0)</f>
        <v>Rajasthan</v>
      </c>
      <c r="O1011" t="str">
        <f>VLOOKUP(C1011,'products '!$A$2:$H$3072,2,0)</f>
        <v>Men</v>
      </c>
      <c r="P1011" t="str">
        <f>VLOOKUP(C1011,'products '!$A$2:$H$3072,3,0)</f>
        <v>Footwear</v>
      </c>
      <c r="Q1011" t="str">
        <f>VLOOKUP(C1011,'products '!$A$2:$H$3072,4,0)</f>
        <v>Casual Shoes</v>
      </c>
      <c r="R1011" t="str">
        <f>VLOOKUP(C1011,'products '!$A$2:$H$3072,5,0)</f>
        <v>Puma</v>
      </c>
      <c r="S1011" t="str">
        <f>VLOOKUP(C1011,'products '!$A$2:$H$3072,6,0)</f>
        <v>10 UK</v>
      </c>
      <c r="T1011" t="str">
        <f>VLOOKUP(C1011,'products '!$A$2:$H$3072,7,0)</f>
        <v>Brown</v>
      </c>
      <c r="U1011">
        <f>VLOOKUP(C1011,'products '!$A$2:$H$3072,8,0)</f>
        <v>4</v>
      </c>
    </row>
    <row r="1012" spans="1:21" x14ac:dyDescent="0.3">
      <c r="A1012" t="s">
        <v>4429</v>
      </c>
      <c r="B1012" t="s">
        <v>3380</v>
      </c>
      <c r="C1012" t="s">
        <v>3073</v>
      </c>
      <c r="D1012" s="1">
        <f t="shared" ca="1" si="15"/>
        <v>44611</v>
      </c>
      <c r="E1012" s="1" t="str">
        <f ca="1">TEXT(Table1[[#This Row],[Date]],"mmm")</f>
        <v>Feb</v>
      </c>
      <c r="F1012" s="1" t="str">
        <f ca="1">TEXT(Table1[[#This Row],[Date]],"yyyy")</f>
        <v>2022</v>
      </c>
      <c r="G1012" s="2">
        <v>675</v>
      </c>
      <c r="H1012" s="2">
        <v>0.55000000000000004</v>
      </c>
      <c r="I1012" s="2" t="str" cm="1">
        <f t="array" ref="I1012">_xlfn.IFS(Table1[[#This Row],[Discount]]&lt;=0.2,"Low",Table1[[#This Row],[Discount]]&lt;=0.4,"Medium",Table1[[#This Row],[Discount]]&gt;0.4,"High")</f>
        <v>High</v>
      </c>
      <c r="J1012" s="2">
        <f>Table1[[#This Row],[Original Price]]*(1-Table1[[#This Row],[Discount]])</f>
        <v>303.74999999999994</v>
      </c>
      <c r="K1012">
        <f>VLOOKUP(B1012,customers!$A$2:$D$101,2,0)</f>
        <v>36</v>
      </c>
      <c r="L1012" t="str" cm="1">
        <f t="array" ref="L1012">_xlfn.IFS(Table1[[#This Row],[Age]]&lt;=12,"Kids",Table1[[#This Row],[Age]]&lt;=19,"Teenage",Table1[[#This Row],[Age]]&lt;=29,"Young Adult",Table1[[#This Row],[Age]]&lt;=45,"Adult",Table1[[#This Row],[Age]]&gt;=46,"Senior")</f>
        <v>Adult</v>
      </c>
      <c r="M1012" t="str">
        <f>VLOOKUP(B1012,customers!A$2:D$101,3,0)</f>
        <v>Jodhpur</v>
      </c>
      <c r="N1012" t="str">
        <f>VLOOKUP(B1012,customers!$A$2:$D$101,4,0)</f>
        <v>Rajasthan</v>
      </c>
      <c r="O1012" t="str">
        <f>VLOOKUP(C1012,'products '!$A$2:$H$3072,2,0)</f>
        <v>Men</v>
      </c>
      <c r="P1012" t="str">
        <f>VLOOKUP(C1012,'products '!$A$2:$H$3072,3,0)</f>
        <v>Footwear</v>
      </c>
      <c r="Q1012" t="str">
        <f>VLOOKUP(C1012,'products '!$A$2:$H$3072,4,0)</f>
        <v>Casual Shoes</v>
      </c>
      <c r="R1012" t="str">
        <f>VLOOKUP(C1012,'products '!$A$2:$H$3072,5,0)</f>
        <v>Puma</v>
      </c>
      <c r="S1012" t="str">
        <f>VLOOKUP(C1012,'products '!$A$2:$H$3072,6,0)</f>
        <v>10 UK</v>
      </c>
      <c r="T1012" t="str">
        <f>VLOOKUP(C1012,'products '!$A$2:$H$3072,7,0)</f>
        <v>Brown</v>
      </c>
      <c r="U1012">
        <f>VLOOKUP(C1012,'products '!$A$2:$H$3072,8,0)</f>
        <v>2</v>
      </c>
    </row>
    <row r="1013" spans="1:21" x14ac:dyDescent="0.3">
      <c r="A1013" t="s">
        <v>4430</v>
      </c>
      <c r="B1013" t="s">
        <v>3381</v>
      </c>
      <c r="C1013" t="s">
        <v>3074</v>
      </c>
      <c r="D1013" s="1">
        <f t="shared" ca="1" si="15"/>
        <v>44300</v>
      </c>
      <c r="E1013" s="1" t="str">
        <f ca="1">TEXT(Table1[[#This Row],[Date]],"mmm")</f>
        <v>Apr</v>
      </c>
      <c r="F1013" s="1" t="str">
        <f ca="1">TEXT(Table1[[#This Row],[Date]],"yyyy")</f>
        <v>2021</v>
      </c>
      <c r="G1013" s="2">
        <v>654</v>
      </c>
      <c r="H1013" s="2">
        <v>0.55000000000000004</v>
      </c>
      <c r="I1013" s="2" t="str" cm="1">
        <f t="array" ref="I1013">_xlfn.IFS(Table1[[#This Row],[Discount]]&lt;=0.2,"Low",Table1[[#This Row],[Discount]]&lt;=0.4,"Medium",Table1[[#This Row],[Discount]]&gt;0.4,"High")</f>
        <v>High</v>
      </c>
      <c r="J1013" s="2">
        <f>Table1[[#This Row],[Original Price]]*(1-Table1[[#This Row],[Discount]])</f>
        <v>294.29999999999995</v>
      </c>
      <c r="K1013">
        <f>VLOOKUP(B1013,customers!$A$2:$D$101,2,0)</f>
        <v>37</v>
      </c>
      <c r="L1013" t="str" cm="1">
        <f t="array" ref="L1013">_xlfn.IFS(Table1[[#This Row],[Age]]&lt;=12,"Kids",Table1[[#This Row],[Age]]&lt;=19,"Teenage",Table1[[#This Row],[Age]]&lt;=29,"Young Adult",Table1[[#This Row],[Age]]&lt;=45,"Adult",Table1[[#This Row],[Age]]&gt;=46,"Senior")</f>
        <v>Adult</v>
      </c>
      <c r="M1013" t="str">
        <f>VLOOKUP(B1013,customers!A$2:D$101,3,0)</f>
        <v>Jodhpur</v>
      </c>
      <c r="N1013" t="str">
        <f>VLOOKUP(B1013,customers!$A$2:$D$101,4,0)</f>
        <v>Rajasthan</v>
      </c>
      <c r="O1013" t="str">
        <f>VLOOKUP(C1013,'products '!$A$2:$H$3072,2,0)</f>
        <v>Men</v>
      </c>
      <c r="P1013" t="str">
        <f>VLOOKUP(C1013,'products '!$A$2:$H$3072,3,0)</f>
        <v>Footwear</v>
      </c>
      <c r="Q1013" t="str">
        <f>VLOOKUP(C1013,'products '!$A$2:$H$3072,4,0)</f>
        <v>Casual Shoes</v>
      </c>
      <c r="R1013" t="str">
        <f>VLOOKUP(C1013,'products '!$A$2:$H$3072,5,0)</f>
        <v>Puma</v>
      </c>
      <c r="S1013" t="str">
        <f>VLOOKUP(C1013,'products '!$A$2:$H$3072,6,0)</f>
        <v>9 UK</v>
      </c>
      <c r="T1013" t="str">
        <f>VLOOKUP(C1013,'products '!$A$2:$H$3072,7,0)</f>
        <v>Brown</v>
      </c>
      <c r="U1013">
        <f>VLOOKUP(C1013,'products '!$A$2:$H$3072,8,0)</f>
        <v>5</v>
      </c>
    </row>
    <row r="1014" spans="1:21" x14ac:dyDescent="0.3">
      <c r="A1014" t="s">
        <v>4431</v>
      </c>
      <c r="B1014" t="s">
        <v>3382</v>
      </c>
      <c r="C1014" t="s">
        <v>3075</v>
      </c>
      <c r="D1014" s="1">
        <f t="shared" ca="1" si="15"/>
        <v>44454</v>
      </c>
      <c r="E1014" s="1" t="str">
        <f ca="1">TEXT(Table1[[#This Row],[Date]],"mmm")</f>
        <v>Sep</v>
      </c>
      <c r="F1014" s="1" t="str">
        <f ca="1">TEXT(Table1[[#This Row],[Date]],"yyyy")</f>
        <v>2021</v>
      </c>
      <c r="G1014" s="2">
        <v>654</v>
      </c>
      <c r="H1014" s="2">
        <v>0.55000000000000004</v>
      </c>
      <c r="I1014" s="2" t="str" cm="1">
        <f t="array" ref="I1014">_xlfn.IFS(Table1[[#This Row],[Discount]]&lt;=0.2,"Low",Table1[[#This Row],[Discount]]&lt;=0.4,"Medium",Table1[[#This Row],[Discount]]&gt;0.4,"High")</f>
        <v>High</v>
      </c>
      <c r="J1014" s="2">
        <f>Table1[[#This Row],[Original Price]]*(1-Table1[[#This Row],[Discount]])</f>
        <v>294.29999999999995</v>
      </c>
      <c r="K1014">
        <f>VLOOKUP(B1014,customers!$A$2:$D$101,2,0)</f>
        <v>38</v>
      </c>
      <c r="L1014" t="str" cm="1">
        <f t="array" ref="L1014">_xlfn.IFS(Table1[[#This Row],[Age]]&lt;=12,"Kids",Table1[[#This Row],[Age]]&lt;=19,"Teenage",Table1[[#This Row],[Age]]&lt;=29,"Young Adult",Table1[[#This Row],[Age]]&lt;=45,"Adult",Table1[[#This Row],[Age]]&gt;=46,"Senior")</f>
        <v>Adult</v>
      </c>
      <c r="M1014" t="str">
        <f>VLOOKUP(B1014,customers!A$2:D$101,3,0)</f>
        <v>Udaipur</v>
      </c>
      <c r="N1014" t="str">
        <f>VLOOKUP(B1014,customers!$A$2:$D$101,4,0)</f>
        <v>Rajasthan</v>
      </c>
      <c r="O1014" t="str">
        <f>VLOOKUP(C1014,'products '!$A$2:$H$3072,2,0)</f>
        <v>Men</v>
      </c>
      <c r="P1014" t="str">
        <f>VLOOKUP(C1014,'products '!$A$2:$H$3072,3,0)</f>
        <v>Footwear</v>
      </c>
      <c r="Q1014" t="str">
        <f>VLOOKUP(C1014,'products '!$A$2:$H$3072,4,0)</f>
        <v>Casual Shoes</v>
      </c>
      <c r="R1014" t="str">
        <f>VLOOKUP(C1014,'products '!$A$2:$H$3072,5,0)</f>
        <v>Puma</v>
      </c>
      <c r="S1014" t="str">
        <f>VLOOKUP(C1014,'products '!$A$2:$H$3072,6,0)</f>
        <v>9 UK</v>
      </c>
      <c r="T1014" t="str">
        <f>VLOOKUP(C1014,'products '!$A$2:$H$3072,7,0)</f>
        <v>Navy Blue</v>
      </c>
      <c r="U1014">
        <f>VLOOKUP(C1014,'products '!$A$2:$H$3072,8,0)</f>
        <v>5</v>
      </c>
    </row>
    <row r="1015" spans="1:21" x14ac:dyDescent="0.3">
      <c r="A1015" t="s">
        <v>4432</v>
      </c>
      <c r="B1015" t="s">
        <v>3383</v>
      </c>
      <c r="C1015" t="s">
        <v>3076</v>
      </c>
      <c r="D1015" s="1">
        <f t="shared" ca="1" si="15"/>
        <v>44247</v>
      </c>
      <c r="E1015" s="1" t="str">
        <f ca="1">TEXT(Table1[[#This Row],[Date]],"mmm")</f>
        <v>Feb</v>
      </c>
      <c r="F1015" s="1" t="str">
        <f ca="1">TEXT(Table1[[#This Row],[Date]],"yyyy")</f>
        <v>2021</v>
      </c>
      <c r="G1015" s="2">
        <v>654</v>
      </c>
      <c r="H1015" s="2">
        <v>0.5</v>
      </c>
      <c r="I1015" s="2" t="str" cm="1">
        <f t="array" ref="I1015">_xlfn.IFS(Table1[[#This Row],[Discount]]&lt;=0.2,"Low",Table1[[#This Row],[Discount]]&lt;=0.4,"Medium",Table1[[#This Row],[Discount]]&gt;0.4,"High")</f>
        <v>High</v>
      </c>
      <c r="J1015" s="2">
        <f>Table1[[#This Row],[Original Price]]*(1-Table1[[#This Row],[Discount]])</f>
        <v>327</v>
      </c>
      <c r="K1015">
        <f>VLOOKUP(B1015,customers!$A$2:$D$101,2,0)</f>
        <v>39</v>
      </c>
      <c r="L1015" t="str" cm="1">
        <f t="array" ref="L1015">_xlfn.IFS(Table1[[#This Row],[Age]]&lt;=12,"Kids",Table1[[#This Row],[Age]]&lt;=19,"Teenage",Table1[[#This Row],[Age]]&lt;=29,"Young Adult",Table1[[#This Row],[Age]]&lt;=45,"Adult",Table1[[#This Row],[Age]]&gt;=46,"Senior")</f>
        <v>Adult</v>
      </c>
      <c r="M1015" t="str">
        <f>VLOOKUP(B1015,customers!A$2:D$101,3,0)</f>
        <v>Udaipur</v>
      </c>
      <c r="N1015" t="str">
        <f>VLOOKUP(B1015,customers!$A$2:$D$101,4,0)</f>
        <v>Rajasthan</v>
      </c>
      <c r="O1015" t="str">
        <f>VLOOKUP(C1015,'products '!$A$2:$H$3072,2,0)</f>
        <v>Men</v>
      </c>
      <c r="P1015" t="str">
        <f>VLOOKUP(C1015,'products '!$A$2:$H$3072,3,0)</f>
        <v>Footwear</v>
      </c>
      <c r="Q1015" t="str">
        <f>VLOOKUP(C1015,'products '!$A$2:$H$3072,4,0)</f>
        <v>Casual Shoes</v>
      </c>
      <c r="R1015" t="str">
        <f>VLOOKUP(C1015,'products '!$A$2:$H$3072,5,0)</f>
        <v>Adidas</v>
      </c>
      <c r="S1015" t="str">
        <f>VLOOKUP(C1015,'products '!$A$2:$H$3072,6,0)</f>
        <v>9 UK</v>
      </c>
      <c r="T1015" t="str">
        <f>VLOOKUP(C1015,'products '!$A$2:$H$3072,7,0)</f>
        <v>Navy Blue</v>
      </c>
      <c r="U1015">
        <f>VLOOKUP(C1015,'products '!$A$2:$H$3072,8,0)</f>
        <v>4</v>
      </c>
    </row>
    <row r="1016" spans="1:21" x14ac:dyDescent="0.3">
      <c r="A1016" t="s">
        <v>4433</v>
      </c>
      <c r="B1016" t="s">
        <v>3384</v>
      </c>
      <c r="C1016" t="s">
        <v>3076</v>
      </c>
      <c r="D1016" s="1">
        <f t="shared" ca="1" si="15"/>
        <v>44822</v>
      </c>
      <c r="E1016" s="1" t="str">
        <f ca="1">TEXT(Table1[[#This Row],[Date]],"mmm")</f>
        <v>Sep</v>
      </c>
      <c r="F1016" s="1" t="str">
        <f ca="1">TEXT(Table1[[#This Row],[Date]],"yyyy")</f>
        <v>2022</v>
      </c>
      <c r="G1016" s="2">
        <v>654</v>
      </c>
      <c r="H1016" s="2">
        <v>0.5</v>
      </c>
      <c r="I1016" s="2" t="str" cm="1">
        <f t="array" ref="I1016">_xlfn.IFS(Table1[[#This Row],[Discount]]&lt;=0.2,"Low",Table1[[#This Row],[Discount]]&lt;=0.4,"Medium",Table1[[#This Row],[Discount]]&gt;0.4,"High")</f>
        <v>High</v>
      </c>
      <c r="J1016" s="2">
        <f>Table1[[#This Row],[Original Price]]*(1-Table1[[#This Row],[Discount]])</f>
        <v>327</v>
      </c>
      <c r="K1016">
        <f>VLOOKUP(B1016,customers!$A$2:$D$101,2,0)</f>
        <v>40</v>
      </c>
      <c r="L1016" t="str" cm="1">
        <f t="array" ref="L1016">_xlfn.IFS(Table1[[#This Row],[Age]]&lt;=12,"Kids",Table1[[#This Row],[Age]]&lt;=19,"Teenage",Table1[[#This Row],[Age]]&lt;=29,"Young Adult",Table1[[#This Row],[Age]]&lt;=45,"Adult",Table1[[#This Row],[Age]]&gt;=46,"Senior")</f>
        <v>Adult</v>
      </c>
      <c r="M1016" t="str">
        <f>VLOOKUP(B1016,customers!A$2:D$101,3,0)</f>
        <v>Udaipur</v>
      </c>
      <c r="N1016" t="str">
        <f>VLOOKUP(B1016,customers!$A$2:$D$101,4,0)</f>
        <v>Rajasthan</v>
      </c>
      <c r="O1016" t="str">
        <f>VLOOKUP(C1016,'products '!$A$2:$H$3072,2,0)</f>
        <v>Men</v>
      </c>
      <c r="P1016" t="str">
        <f>VLOOKUP(C1016,'products '!$A$2:$H$3072,3,0)</f>
        <v>Footwear</v>
      </c>
      <c r="Q1016" t="str">
        <f>VLOOKUP(C1016,'products '!$A$2:$H$3072,4,0)</f>
        <v>Casual Shoes</v>
      </c>
      <c r="R1016" t="str">
        <f>VLOOKUP(C1016,'products '!$A$2:$H$3072,5,0)</f>
        <v>Adidas</v>
      </c>
      <c r="S1016" t="str">
        <f>VLOOKUP(C1016,'products '!$A$2:$H$3072,6,0)</f>
        <v>9 UK</v>
      </c>
      <c r="T1016" t="str">
        <f>VLOOKUP(C1016,'products '!$A$2:$H$3072,7,0)</f>
        <v>Navy Blue</v>
      </c>
      <c r="U1016">
        <f>VLOOKUP(C1016,'products '!$A$2:$H$3072,8,0)</f>
        <v>4</v>
      </c>
    </row>
    <row r="1017" spans="1:21" x14ac:dyDescent="0.3">
      <c r="A1017" t="s">
        <v>4434</v>
      </c>
      <c r="B1017" t="s">
        <v>3285</v>
      </c>
      <c r="C1017" t="s">
        <v>3076</v>
      </c>
      <c r="D1017" s="1">
        <f t="shared" ca="1" si="15"/>
        <v>44617</v>
      </c>
      <c r="E1017" s="1" t="str">
        <f ca="1">TEXT(Table1[[#This Row],[Date]],"mmm")</f>
        <v>Feb</v>
      </c>
      <c r="F1017" s="1" t="str">
        <f ca="1">TEXT(Table1[[#This Row],[Date]],"yyyy")</f>
        <v>2022</v>
      </c>
      <c r="G1017" s="2">
        <v>356</v>
      </c>
      <c r="H1017" s="2">
        <v>0.5</v>
      </c>
      <c r="I1017" s="2" t="str" cm="1">
        <f t="array" ref="I1017">_xlfn.IFS(Table1[[#This Row],[Discount]]&lt;=0.2,"Low",Table1[[#This Row],[Discount]]&lt;=0.4,"Medium",Table1[[#This Row],[Discount]]&gt;0.4,"High")</f>
        <v>High</v>
      </c>
      <c r="J1017" s="2">
        <f>Table1[[#This Row],[Original Price]]*(1-Table1[[#This Row],[Discount]])</f>
        <v>178</v>
      </c>
      <c r="K1017">
        <f>VLOOKUP(B1017,customers!$A$2:$D$101,2,0)</f>
        <v>30</v>
      </c>
      <c r="L1017" t="str" cm="1">
        <f t="array" ref="L1017">_xlfn.IFS(Table1[[#This Row],[Age]]&lt;=12,"Kids",Table1[[#This Row],[Age]]&lt;=19,"Teenage",Table1[[#This Row],[Age]]&lt;=29,"Young Adult",Table1[[#This Row],[Age]]&lt;=45,"Adult",Table1[[#This Row],[Age]]&gt;=46,"Senior")</f>
        <v>Adult</v>
      </c>
      <c r="M1017" t="str">
        <f>VLOOKUP(B1017,customers!A$2:D$101,3,0)</f>
        <v>Mumbai</v>
      </c>
      <c r="N1017" t="str">
        <f>VLOOKUP(B1017,customers!$A$2:$D$101,4,0)</f>
        <v>Maharashtra</v>
      </c>
      <c r="O1017" t="str">
        <f>VLOOKUP(C1017,'products '!$A$2:$H$3072,2,0)</f>
        <v>Men</v>
      </c>
      <c r="P1017" t="str">
        <f>VLOOKUP(C1017,'products '!$A$2:$H$3072,3,0)</f>
        <v>Footwear</v>
      </c>
      <c r="Q1017" t="str">
        <f>VLOOKUP(C1017,'products '!$A$2:$H$3072,4,0)</f>
        <v>Casual Shoes</v>
      </c>
      <c r="R1017" t="str">
        <f>VLOOKUP(C1017,'products '!$A$2:$H$3072,5,0)</f>
        <v>Adidas</v>
      </c>
      <c r="S1017" t="str">
        <f>VLOOKUP(C1017,'products '!$A$2:$H$3072,6,0)</f>
        <v>9 UK</v>
      </c>
      <c r="T1017" t="str">
        <f>VLOOKUP(C1017,'products '!$A$2:$H$3072,7,0)</f>
        <v>Navy Blue</v>
      </c>
      <c r="U1017">
        <f>VLOOKUP(C1017,'products '!$A$2:$H$3072,8,0)</f>
        <v>4</v>
      </c>
    </row>
    <row r="1018" spans="1:21" x14ac:dyDescent="0.3">
      <c r="A1018" t="s">
        <v>4435</v>
      </c>
      <c r="B1018" t="s">
        <v>3286</v>
      </c>
      <c r="C1018" t="s">
        <v>3076</v>
      </c>
      <c r="D1018" s="1">
        <f t="shared" ca="1" si="15"/>
        <v>44974</v>
      </c>
      <c r="E1018" s="1" t="str">
        <f ca="1">TEXT(Table1[[#This Row],[Date]],"mmm")</f>
        <v>Feb</v>
      </c>
      <c r="F1018" s="1" t="str">
        <f ca="1">TEXT(Table1[[#This Row],[Date]],"yyyy")</f>
        <v>2023</v>
      </c>
      <c r="G1018" s="2">
        <v>686</v>
      </c>
      <c r="H1018" s="2">
        <v>0.5</v>
      </c>
      <c r="I1018" s="2" t="str" cm="1">
        <f t="array" ref="I1018">_xlfn.IFS(Table1[[#This Row],[Discount]]&lt;=0.2,"Low",Table1[[#This Row],[Discount]]&lt;=0.4,"Medium",Table1[[#This Row],[Discount]]&gt;0.4,"High")</f>
        <v>High</v>
      </c>
      <c r="J1018" s="2">
        <f>Table1[[#This Row],[Original Price]]*(1-Table1[[#This Row],[Discount]])</f>
        <v>343</v>
      </c>
      <c r="K1018">
        <f>VLOOKUP(B1018,customers!$A$2:$D$101,2,0)</f>
        <v>35</v>
      </c>
      <c r="L1018" t="str" cm="1">
        <f t="array" ref="L1018">_xlfn.IFS(Table1[[#This Row],[Age]]&lt;=12,"Kids",Table1[[#This Row],[Age]]&lt;=19,"Teenage",Table1[[#This Row],[Age]]&lt;=29,"Young Adult",Table1[[#This Row],[Age]]&lt;=45,"Adult",Table1[[#This Row],[Age]]&gt;=46,"Senior")</f>
        <v>Adult</v>
      </c>
      <c r="M1018" t="str">
        <f>VLOOKUP(B1018,customers!A$2:D$101,3,0)</f>
        <v>Mumbai</v>
      </c>
      <c r="N1018" t="str">
        <f>VLOOKUP(B1018,customers!$A$2:$D$101,4,0)</f>
        <v>Maharashtra</v>
      </c>
      <c r="O1018" t="str">
        <f>VLOOKUP(C1018,'products '!$A$2:$H$3072,2,0)</f>
        <v>Men</v>
      </c>
      <c r="P1018" t="str">
        <f>VLOOKUP(C1018,'products '!$A$2:$H$3072,3,0)</f>
        <v>Footwear</v>
      </c>
      <c r="Q1018" t="str">
        <f>VLOOKUP(C1018,'products '!$A$2:$H$3072,4,0)</f>
        <v>Casual Shoes</v>
      </c>
      <c r="R1018" t="str">
        <f>VLOOKUP(C1018,'products '!$A$2:$H$3072,5,0)</f>
        <v>Adidas</v>
      </c>
      <c r="S1018" t="str">
        <f>VLOOKUP(C1018,'products '!$A$2:$H$3072,6,0)</f>
        <v>9 UK</v>
      </c>
      <c r="T1018" t="str">
        <f>VLOOKUP(C1018,'products '!$A$2:$H$3072,7,0)</f>
        <v>Navy Blue</v>
      </c>
      <c r="U1018">
        <f>VLOOKUP(C1018,'products '!$A$2:$H$3072,8,0)</f>
        <v>4</v>
      </c>
    </row>
    <row r="1019" spans="1:21" x14ac:dyDescent="0.3">
      <c r="A1019" t="s">
        <v>4436</v>
      </c>
      <c r="B1019" t="s">
        <v>3287</v>
      </c>
      <c r="C1019" t="s">
        <v>3076</v>
      </c>
      <c r="D1019" s="1">
        <f t="shared" ca="1" si="15"/>
        <v>44367</v>
      </c>
      <c r="E1019" s="1" t="str">
        <f ca="1">TEXT(Table1[[#This Row],[Date]],"mmm")</f>
        <v>Jun</v>
      </c>
      <c r="F1019" s="1" t="str">
        <f ca="1">TEXT(Table1[[#This Row],[Date]],"yyyy")</f>
        <v>2021</v>
      </c>
      <c r="G1019" s="2">
        <v>456</v>
      </c>
      <c r="H1019" s="2">
        <v>0.5</v>
      </c>
      <c r="I1019" s="2" t="str" cm="1">
        <f t="array" ref="I1019">_xlfn.IFS(Table1[[#This Row],[Discount]]&lt;=0.2,"Low",Table1[[#This Row],[Discount]]&lt;=0.4,"Medium",Table1[[#This Row],[Discount]]&gt;0.4,"High")</f>
        <v>High</v>
      </c>
      <c r="J1019" s="2">
        <f>Table1[[#This Row],[Original Price]]*(1-Table1[[#This Row],[Discount]])</f>
        <v>228</v>
      </c>
      <c r="K1019">
        <f>VLOOKUP(B1019,customers!$A$2:$D$101,2,0)</f>
        <v>36</v>
      </c>
      <c r="L1019" t="str" cm="1">
        <f t="array" ref="L1019">_xlfn.IFS(Table1[[#This Row],[Age]]&lt;=12,"Kids",Table1[[#This Row],[Age]]&lt;=19,"Teenage",Table1[[#This Row],[Age]]&lt;=29,"Young Adult",Table1[[#This Row],[Age]]&lt;=45,"Adult",Table1[[#This Row],[Age]]&gt;=46,"Senior")</f>
        <v>Adult</v>
      </c>
      <c r="M1019" t="str">
        <f>VLOOKUP(B1019,customers!A$2:D$101,3,0)</f>
        <v>Mumbai</v>
      </c>
      <c r="N1019" t="str">
        <f>VLOOKUP(B1019,customers!$A$2:$D$101,4,0)</f>
        <v>Maharashtra</v>
      </c>
      <c r="O1019" t="str">
        <f>VLOOKUP(C1019,'products '!$A$2:$H$3072,2,0)</f>
        <v>Men</v>
      </c>
      <c r="P1019" t="str">
        <f>VLOOKUP(C1019,'products '!$A$2:$H$3072,3,0)</f>
        <v>Footwear</v>
      </c>
      <c r="Q1019" t="str">
        <f>VLOOKUP(C1019,'products '!$A$2:$H$3072,4,0)</f>
        <v>Casual Shoes</v>
      </c>
      <c r="R1019" t="str">
        <f>VLOOKUP(C1019,'products '!$A$2:$H$3072,5,0)</f>
        <v>Adidas</v>
      </c>
      <c r="S1019" t="str">
        <f>VLOOKUP(C1019,'products '!$A$2:$H$3072,6,0)</f>
        <v>9 UK</v>
      </c>
      <c r="T1019" t="str">
        <f>VLOOKUP(C1019,'products '!$A$2:$H$3072,7,0)</f>
        <v>Navy Blue</v>
      </c>
      <c r="U1019">
        <f>VLOOKUP(C1019,'products '!$A$2:$H$3072,8,0)</f>
        <v>4</v>
      </c>
    </row>
    <row r="1020" spans="1:21" x14ac:dyDescent="0.3">
      <c r="A1020" t="s">
        <v>4437</v>
      </c>
      <c r="B1020" t="s">
        <v>3288</v>
      </c>
      <c r="C1020" t="s">
        <v>3077</v>
      </c>
      <c r="D1020" s="1">
        <f t="shared" ca="1" si="15"/>
        <v>44701</v>
      </c>
      <c r="E1020" s="1" t="str">
        <f ca="1">TEXT(Table1[[#This Row],[Date]],"mmm")</f>
        <v>May</v>
      </c>
      <c r="F1020" s="1" t="str">
        <f ca="1">TEXT(Table1[[#This Row],[Date]],"yyyy")</f>
        <v>2022</v>
      </c>
      <c r="G1020" s="2">
        <v>516</v>
      </c>
      <c r="H1020" s="2">
        <v>0.3</v>
      </c>
      <c r="I1020" s="2" t="str" cm="1">
        <f t="array" ref="I1020">_xlfn.IFS(Table1[[#This Row],[Discount]]&lt;=0.2,"Low",Table1[[#This Row],[Discount]]&lt;=0.4,"Medium",Table1[[#This Row],[Discount]]&gt;0.4,"High")</f>
        <v>Medium</v>
      </c>
      <c r="J1020" s="2">
        <f>Table1[[#This Row],[Original Price]]*(1-Table1[[#This Row],[Discount]])</f>
        <v>361.2</v>
      </c>
      <c r="K1020">
        <f>VLOOKUP(B1020,customers!$A$2:$D$101,2,0)</f>
        <v>40</v>
      </c>
      <c r="L1020" t="str" cm="1">
        <f t="array" ref="L1020">_xlfn.IFS(Table1[[#This Row],[Age]]&lt;=12,"Kids",Table1[[#This Row],[Age]]&lt;=19,"Teenage",Table1[[#This Row],[Age]]&lt;=29,"Young Adult",Table1[[#This Row],[Age]]&lt;=45,"Adult",Table1[[#This Row],[Age]]&gt;=46,"Senior")</f>
        <v>Adult</v>
      </c>
      <c r="M1020" t="str">
        <f>VLOOKUP(B1020,customers!A$2:D$101,3,0)</f>
        <v>Pune</v>
      </c>
      <c r="N1020" t="str">
        <f>VLOOKUP(B1020,customers!$A$2:$D$101,4,0)</f>
        <v>Maharashtra</v>
      </c>
      <c r="O1020" t="str">
        <f>VLOOKUP(C1020,'products '!$A$2:$H$3072,2,0)</f>
        <v>Men</v>
      </c>
      <c r="P1020" t="str">
        <f>VLOOKUP(C1020,'products '!$A$2:$H$3072,3,0)</f>
        <v>Footwear</v>
      </c>
      <c r="Q1020" t="str">
        <f>VLOOKUP(C1020,'products '!$A$2:$H$3072,4,0)</f>
        <v>Casual Shoes</v>
      </c>
      <c r="R1020" t="str">
        <f>VLOOKUP(C1020,'products '!$A$2:$H$3072,5,0)</f>
        <v>Adidas</v>
      </c>
      <c r="S1020" t="str">
        <f>VLOOKUP(C1020,'products '!$A$2:$H$3072,6,0)</f>
        <v>9 UK</v>
      </c>
      <c r="T1020" t="str">
        <f>VLOOKUP(C1020,'products '!$A$2:$H$3072,7,0)</f>
        <v>Navy Blue</v>
      </c>
      <c r="U1020">
        <f>VLOOKUP(C1020,'products '!$A$2:$H$3072,8,0)</f>
        <v>4</v>
      </c>
    </row>
    <row r="1021" spans="1:21" x14ac:dyDescent="0.3">
      <c r="A1021" t="s">
        <v>4438</v>
      </c>
      <c r="B1021" t="s">
        <v>3289</v>
      </c>
      <c r="C1021" t="s">
        <v>3078</v>
      </c>
      <c r="D1021" s="1">
        <f t="shared" ca="1" si="15"/>
        <v>44947</v>
      </c>
      <c r="E1021" s="1" t="str">
        <f ca="1">TEXT(Table1[[#This Row],[Date]],"mmm")</f>
        <v>Jan</v>
      </c>
      <c r="F1021" s="1" t="str">
        <f ca="1">TEXT(Table1[[#This Row],[Date]],"yyyy")</f>
        <v>2023</v>
      </c>
      <c r="G1021" s="2">
        <v>355</v>
      </c>
      <c r="H1021" s="2">
        <v>0.32</v>
      </c>
      <c r="I1021" s="2" t="str" cm="1">
        <f t="array" ref="I1021">_xlfn.IFS(Table1[[#This Row],[Discount]]&lt;=0.2,"Low",Table1[[#This Row],[Discount]]&lt;=0.4,"Medium",Table1[[#This Row],[Discount]]&gt;0.4,"High")</f>
        <v>Medium</v>
      </c>
      <c r="J1021" s="2">
        <f>Table1[[#This Row],[Original Price]]*(1-Table1[[#This Row],[Discount]])</f>
        <v>241.39999999999998</v>
      </c>
      <c r="K1021">
        <f>VLOOKUP(B1021,customers!$A$2:$D$101,2,0)</f>
        <v>25</v>
      </c>
      <c r="L1021" t="str" cm="1">
        <f t="array" ref="L1021">_xlfn.IFS(Table1[[#This Row],[Age]]&lt;=12,"Kids",Table1[[#This Row],[Age]]&lt;=19,"Teenage",Table1[[#This Row],[Age]]&lt;=29,"Young Adult",Table1[[#This Row],[Age]]&lt;=45,"Adult",Table1[[#This Row],[Age]]&gt;=46,"Senior")</f>
        <v>Young Adult</v>
      </c>
      <c r="M1021" t="str">
        <f>VLOOKUP(B1021,customers!A$2:D$101,3,0)</f>
        <v>Pune</v>
      </c>
      <c r="N1021" t="str">
        <f>VLOOKUP(B1021,customers!$A$2:$D$101,4,0)</f>
        <v>Maharashtra</v>
      </c>
      <c r="O1021" t="str">
        <f>VLOOKUP(C1021,'products '!$A$2:$H$3072,2,0)</f>
        <v>Men</v>
      </c>
      <c r="P1021" t="str">
        <f>VLOOKUP(C1021,'products '!$A$2:$H$3072,3,0)</f>
        <v>Footwear</v>
      </c>
      <c r="Q1021" t="str">
        <f>VLOOKUP(C1021,'products '!$A$2:$H$3072,4,0)</f>
        <v>Casual Shoes</v>
      </c>
      <c r="R1021" t="str">
        <f>VLOOKUP(C1021,'products '!$A$2:$H$3072,5,0)</f>
        <v>Adidas</v>
      </c>
      <c r="S1021" t="str">
        <f>VLOOKUP(C1021,'products '!$A$2:$H$3072,6,0)</f>
        <v>9 UK</v>
      </c>
      <c r="T1021" t="str">
        <f>VLOOKUP(C1021,'products '!$A$2:$H$3072,7,0)</f>
        <v>Navy Blue</v>
      </c>
      <c r="U1021">
        <f>VLOOKUP(C1021,'products '!$A$2:$H$3072,8,0)</f>
        <v>4</v>
      </c>
    </row>
    <row r="1022" spans="1:21" x14ac:dyDescent="0.3">
      <c r="A1022" t="s">
        <v>4439</v>
      </c>
      <c r="B1022" t="s">
        <v>3290</v>
      </c>
      <c r="C1022" t="s">
        <v>3079</v>
      </c>
      <c r="D1022" s="1">
        <f t="shared" ca="1" si="15"/>
        <v>44987</v>
      </c>
      <c r="E1022" s="1" t="str">
        <f ca="1">TEXT(Table1[[#This Row],[Date]],"mmm")</f>
        <v>Mar</v>
      </c>
      <c r="F1022" s="1" t="str">
        <f ca="1">TEXT(Table1[[#This Row],[Date]],"yyyy")</f>
        <v>2023</v>
      </c>
      <c r="G1022" s="2">
        <v>465</v>
      </c>
      <c r="H1022" s="2">
        <v>0.25</v>
      </c>
      <c r="I1022" s="2" t="str" cm="1">
        <f t="array" ref="I1022">_xlfn.IFS(Table1[[#This Row],[Discount]]&lt;=0.2,"Low",Table1[[#This Row],[Discount]]&lt;=0.4,"Medium",Table1[[#This Row],[Discount]]&gt;0.4,"High")</f>
        <v>Medium</v>
      </c>
      <c r="J1022" s="2">
        <f>Table1[[#This Row],[Original Price]]*(1-Table1[[#This Row],[Discount]])</f>
        <v>348.75</v>
      </c>
      <c r="K1022">
        <f>VLOOKUP(B1022,customers!$A$2:$D$101,2,0)</f>
        <v>16</v>
      </c>
      <c r="L1022" t="str" cm="1">
        <f t="array" ref="L1022">_xlfn.IFS(Table1[[#This Row],[Age]]&lt;=12,"Kids",Table1[[#This Row],[Age]]&lt;=19,"Teenage",Table1[[#This Row],[Age]]&lt;=29,"Young Adult",Table1[[#This Row],[Age]]&lt;=45,"Adult",Table1[[#This Row],[Age]]&gt;=46,"Senior")</f>
        <v>Teenage</v>
      </c>
      <c r="M1022" t="str">
        <f>VLOOKUP(B1022,customers!A$2:D$101,3,0)</f>
        <v>Pune</v>
      </c>
      <c r="N1022" t="str">
        <f>VLOOKUP(B1022,customers!$A$2:$D$101,4,0)</f>
        <v>Maharashtra</v>
      </c>
      <c r="O1022" t="str">
        <f>VLOOKUP(C1022,'products '!$A$2:$H$3072,2,0)</f>
        <v>Men</v>
      </c>
      <c r="P1022" t="str">
        <f>VLOOKUP(C1022,'products '!$A$2:$H$3072,3,0)</f>
        <v>Footwear</v>
      </c>
      <c r="Q1022" t="str">
        <f>VLOOKUP(C1022,'products '!$A$2:$H$3072,4,0)</f>
        <v>Casual Shoes</v>
      </c>
      <c r="R1022" t="str">
        <f>VLOOKUP(C1022,'products '!$A$2:$H$3072,5,0)</f>
        <v>Adidas</v>
      </c>
      <c r="S1022" t="str">
        <f>VLOOKUP(C1022,'products '!$A$2:$H$3072,6,0)</f>
        <v>9 UK</v>
      </c>
      <c r="T1022" t="str">
        <f>VLOOKUP(C1022,'products '!$A$2:$H$3072,7,0)</f>
        <v>Navy Blue</v>
      </c>
      <c r="U1022">
        <f>VLOOKUP(C1022,'products '!$A$2:$H$3072,8,0)</f>
        <v>3</v>
      </c>
    </row>
    <row r="1023" spans="1:21" x14ac:dyDescent="0.3">
      <c r="A1023" t="s">
        <v>4440</v>
      </c>
      <c r="B1023" t="s">
        <v>3291</v>
      </c>
      <c r="C1023" t="s">
        <v>3080</v>
      </c>
      <c r="D1023" s="1">
        <f t="shared" ca="1" si="15"/>
        <v>44827</v>
      </c>
      <c r="E1023" s="1" t="str">
        <f ca="1">TEXT(Table1[[#This Row],[Date]],"mmm")</f>
        <v>Sep</v>
      </c>
      <c r="F1023" s="1" t="str">
        <f ca="1">TEXT(Table1[[#This Row],[Date]],"yyyy")</f>
        <v>2022</v>
      </c>
      <c r="G1023" s="2">
        <v>965</v>
      </c>
      <c r="H1023" s="2">
        <v>0.45</v>
      </c>
      <c r="I1023" s="2" t="str" cm="1">
        <f t="array" ref="I1023">_xlfn.IFS(Table1[[#This Row],[Discount]]&lt;=0.2,"Low",Table1[[#This Row],[Discount]]&lt;=0.4,"Medium",Table1[[#This Row],[Discount]]&gt;0.4,"High")</f>
        <v>High</v>
      </c>
      <c r="J1023" s="2">
        <f>Table1[[#This Row],[Original Price]]*(1-Table1[[#This Row],[Discount]])</f>
        <v>530.75</v>
      </c>
      <c r="K1023">
        <f>VLOOKUP(B1023,customers!$A$2:$D$101,2,0)</f>
        <v>23</v>
      </c>
      <c r="L1023" t="str" cm="1">
        <f t="array" ref="L1023">_xlfn.IFS(Table1[[#This Row],[Age]]&lt;=12,"Kids",Table1[[#This Row],[Age]]&lt;=19,"Teenage",Table1[[#This Row],[Age]]&lt;=29,"Young Adult",Table1[[#This Row],[Age]]&lt;=45,"Adult",Table1[[#This Row],[Age]]&gt;=46,"Senior")</f>
        <v>Young Adult</v>
      </c>
      <c r="M1023" t="str">
        <f>VLOOKUP(B1023,customers!A$2:D$101,3,0)</f>
        <v>Pune</v>
      </c>
      <c r="N1023" t="str">
        <f>VLOOKUP(B1023,customers!$A$2:$D$101,4,0)</f>
        <v>Maharashtra</v>
      </c>
      <c r="O1023" t="str">
        <f>VLOOKUP(C1023,'products '!$A$2:$H$3072,2,0)</f>
        <v>Men</v>
      </c>
      <c r="P1023" t="str">
        <f>VLOOKUP(C1023,'products '!$A$2:$H$3072,3,0)</f>
        <v>Footwear</v>
      </c>
      <c r="Q1023" t="str">
        <f>VLOOKUP(C1023,'products '!$A$2:$H$3072,4,0)</f>
        <v>Casual Shoes</v>
      </c>
      <c r="R1023" t="str">
        <f>VLOOKUP(C1023,'products '!$A$2:$H$3072,5,0)</f>
        <v>Adidas</v>
      </c>
      <c r="S1023" t="str">
        <f>VLOOKUP(C1023,'products '!$A$2:$H$3072,6,0)</f>
        <v>9 UK</v>
      </c>
      <c r="T1023" t="str">
        <f>VLOOKUP(C1023,'products '!$A$2:$H$3072,7,0)</f>
        <v>Navy Blue</v>
      </c>
      <c r="U1023">
        <f>VLOOKUP(C1023,'products '!$A$2:$H$3072,8,0)</f>
        <v>5</v>
      </c>
    </row>
    <row r="1024" spans="1:21" x14ac:dyDescent="0.3">
      <c r="A1024" t="s">
        <v>4441</v>
      </c>
      <c r="B1024" t="s">
        <v>3292</v>
      </c>
      <c r="C1024" t="s">
        <v>3081</v>
      </c>
      <c r="D1024" s="1">
        <f t="shared" ca="1" si="15"/>
        <v>44720</v>
      </c>
      <c r="E1024" s="1" t="str">
        <f ca="1">TEXT(Table1[[#This Row],[Date]],"mmm")</f>
        <v>Jun</v>
      </c>
      <c r="F1024" s="1" t="str">
        <f ca="1">TEXT(Table1[[#This Row],[Date]],"yyyy")</f>
        <v>2022</v>
      </c>
      <c r="G1024" s="2">
        <v>1158</v>
      </c>
      <c r="H1024" s="2">
        <v>0.15</v>
      </c>
      <c r="I1024" s="2" t="str" cm="1">
        <f t="array" ref="I1024">_xlfn.IFS(Table1[[#This Row],[Discount]]&lt;=0.2,"Low",Table1[[#This Row],[Discount]]&lt;=0.4,"Medium",Table1[[#This Row],[Discount]]&gt;0.4,"High")</f>
        <v>Low</v>
      </c>
      <c r="J1024" s="2">
        <f>Table1[[#This Row],[Original Price]]*(1-Table1[[#This Row],[Discount]])</f>
        <v>984.3</v>
      </c>
      <c r="K1024">
        <f>VLOOKUP(B1024,customers!$A$2:$D$101,2,0)</f>
        <v>22</v>
      </c>
      <c r="L1024" t="str" cm="1">
        <f t="array" ref="L1024">_xlfn.IFS(Table1[[#This Row],[Age]]&lt;=12,"Kids",Table1[[#This Row],[Age]]&lt;=19,"Teenage",Table1[[#This Row],[Age]]&lt;=29,"Young Adult",Table1[[#This Row],[Age]]&lt;=45,"Adult",Table1[[#This Row],[Age]]&gt;=46,"Senior")</f>
        <v>Young Adult</v>
      </c>
      <c r="M1024" t="str">
        <f>VLOOKUP(B1024,customers!A$2:D$101,3,0)</f>
        <v>Pune</v>
      </c>
      <c r="N1024" t="str">
        <f>VLOOKUP(B1024,customers!$A$2:$D$101,4,0)</f>
        <v>Maharashtra</v>
      </c>
      <c r="O1024" t="str">
        <f>VLOOKUP(C1024,'products '!$A$2:$H$3072,2,0)</f>
        <v>Men</v>
      </c>
      <c r="P1024" t="str">
        <f>VLOOKUP(C1024,'products '!$A$2:$H$3072,3,0)</f>
        <v>Footwear</v>
      </c>
      <c r="Q1024" t="str">
        <f>VLOOKUP(C1024,'products '!$A$2:$H$3072,4,0)</f>
        <v>Casual Shoes</v>
      </c>
      <c r="R1024" t="str">
        <f>VLOOKUP(C1024,'products '!$A$2:$H$3072,5,0)</f>
        <v>Adidas</v>
      </c>
      <c r="S1024" t="str">
        <f>VLOOKUP(C1024,'products '!$A$2:$H$3072,6,0)</f>
        <v>9 UK</v>
      </c>
      <c r="T1024" t="str">
        <f>VLOOKUP(C1024,'products '!$A$2:$H$3072,7,0)</f>
        <v>Navy Blue</v>
      </c>
      <c r="U1024">
        <f>VLOOKUP(C1024,'products '!$A$2:$H$3072,8,0)</f>
        <v>4</v>
      </c>
    </row>
    <row r="1025" spans="1:21" x14ac:dyDescent="0.3">
      <c r="A1025" t="s">
        <v>4442</v>
      </c>
      <c r="B1025" t="s">
        <v>3293</v>
      </c>
      <c r="C1025" t="s">
        <v>3082</v>
      </c>
      <c r="D1025" s="1">
        <f t="shared" ca="1" si="15"/>
        <v>44353</v>
      </c>
      <c r="E1025" s="1" t="str">
        <f ca="1">TEXT(Table1[[#This Row],[Date]],"mmm")</f>
        <v>Jun</v>
      </c>
      <c r="F1025" s="1" t="str">
        <f ca="1">TEXT(Table1[[#This Row],[Date]],"yyyy")</f>
        <v>2021</v>
      </c>
      <c r="G1025" s="2">
        <v>264</v>
      </c>
      <c r="H1025" s="2">
        <v>0.33</v>
      </c>
      <c r="I1025" s="2" t="str" cm="1">
        <f t="array" ref="I1025">_xlfn.IFS(Table1[[#This Row],[Discount]]&lt;=0.2,"Low",Table1[[#This Row],[Discount]]&lt;=0.4,"Medium",Table1[[#This Row],[Discount]]&gt;0.4,"High")</f>
        <v>Medium</v>
      </c>
      <c r="J1025" s="2">
        <f>Table1[[#This Row],[Original Price]]*(1-Table1[[#This Row],[Discount]])</f>
        <v>176.88</v>
      </c>
      <c r="K1025">
        <f>VLOOKUP(B1025,customers!$A$2:$D$101,2,0)</f>
        <v>17</v>
      </c>
      <c r="L1025" t="str" cm="1">
        <f t="array" ref="L1025">_xlfn.IFS(Table1[[#This Row],[Age]]&lt;=12,"Kids",Table1[[#This Row],[Age]]&lt;=19,"Teenage",Table1[[#This Row],[Age]]&lt;=29,"Young Adult",Table1[[#This Row],[Age]]&lt;=45,"Adult",Table1[[#This Row],[Age]]&gt;=46,"Senior")</f>
        <v>Teenage</v>
      </c>
      <c r="M1025" t="str">
        <f>VLOOKUP(B1025,customers!A$2:D$101,3,0)</f>
        <v>Hyderabad</v>
      </c>
      <c r="N1025" t="str">
        <f>VLOOKUP(B1025,customers!$A$2:$D$101,4,0)</f>
        <v>Telangana</v>
      </c>
      <c r="O1025" t="str">
        <f>VLOOKUP(C1025,'products '!$A$2:$H$3072,2,0)</f>
        <v>Men</v>
      </c>
      <c r="P1025" t="str">
        <f>VLOOKUP(C1025,'products '!$A$2:$H$3072,3,0)</f>
        <v>Footwear</v>
      </c>
      <c r="Q1025" t="str">
        <f>VLOOKUP(C1025,'products '!$A$2:$H$3072,4,0)</f>
        <v>Casual Shoes</v>
      </c>
      <c r="R1025" t="str">
        <f>VLOOKUP(C1025,'products '!$A$2:$H$3072,5,0)</f>
        <v>Adidas</v>
      </c>
      <c r="S1025" t="str">
        <f>VLOOKUP(C1025,'products '!$A$2:$H$3072,6,0)</f>
        <v>8 UK</v>
      </c>
      <c r="T1025" t="str">
        <f>VLOOKUP(C1025,'products '!$A$2:$H$3072,7,0)</f>
        <v>Navy Blue</v>
      </c>
      <c r="U1025">
        <f>VLOOKUP(C1025,'products '!$A$2:$H$3072,8,0)</f>
        <v>2</v>
      </c>
    </row>
    <row r="1026" spans="1:21" x14ac:dyDescent="0.3">
      <c r="A1026" t="s">
        <v>4443</v>
      </c>
      <c r="B1026" t="s">
        <v>3294</v>
      </c>
      <c r="C1026" t="s">
        <v>3083</v>
      </c>
      <c r="D1026" s="1">
        <f t="shared" ca="1" si="15"/>
        <v>44367</v>
      </c>
      <c r="E1026" s="1" t="str">
        <f ca="1">TEXT(Table1[[#This Row],[Date]],"mmm")</f>
        <v>Jun</v>
      </c>
      <c r="F1026" s="1" t="str">
        <f ca="1">TEXT(Table1[[#This Row],[Date]],"yyyy")</f>
        <v>2021</v>
      </c>
      <c r="G1026" s="2">
        <v>433</v>
      </c>
      <c r="H1026" s="2">
        <v>0.42</v>
      </c>
      <c r="I1026" s="2" t="str" cm="1">
        <f t="array" ref="I1026">_xlfn.IFS(Table1[[#This Row],[Discount]]&lt;=0.2,"Low",Table1[[#This Row],[Discount]]&lt;=0.4,"Medium",Table1[[#This Row],[Discount]]&gt;0.4,"High")</f>
        <v>High</v>
      </c>
      <c r="J1026" s="2">
        <f>Table1[[#This Row],[Original Price]]*(1-Table1[[#This Row],[Discount]])</f>
        <v>251.14000000000004</v>
      </c>
      <c r="K1026">
        <f>VLOOKUP(B1026,customers!$A$2:$D$101,2,0)</f>
        <v>19</v>
      </c>
      <c r="L1026" t="str" cm="1">
        <f t="array" ref="L1026">_xlfn.IFS(Table1[[#This Row],[Age]]&lt;=12,"Kids",Table1[[#This Row],[Age]]&lt;=19,"Teenage",Table1[[#This Row],[Age]]&lt;=29,"Young Adult",Table1[[#This Row],[Age]]&lt;=45,"Adult",Table1[[#This Row],[Age]]&gt;=46,"Senior")</f>
        <v>Teenage</v>
      </c>
      <c r="M1026" t="str">
        <f>VLOOKUP(B1026,customers!A$2:D$101,3,0)</f>
        <v>Hyderabad</v>
      </c>
      <c r="N1026" t="str">
        <f>VLOOKUP(B1026,customers!$A$2:$D$101,4,0)</f>
        <v>Telangana</v>
      </c>
      <c r="O1026" t="str">
        <f>VLOOKUP(C1026,'products '!$A$2:$H$3072,2,0)</f>
        <v>Men</v>
      </c>
      <c r="P1026" t="str">
        <f>VLOOKUP(C1026,'products '!$A$2:$H$3072,3,0)</f>
        <v>Footwear</v>
      </c>
      <c r="Q1026" t="str">
        <f>VLOOKUP(C1026,'products '!$A$2:$H$3072,4,0)</f>
        <v>Casual Shoes</v>
      </c>
      <c r="R1026" t="str">
        <f>VLOOKUP(C1026,'products '!$A$2:$H$3072,5,0)</f>
        <v>Nike</v>
      </c>
      <c r="S1026" t="str">
        <f>VLOOKUP(C1026,'products '!$A$2:$H$3072,6,0)</f>
        <v>8 UK</v>
      </c>
      <c r="T1026" t="str">
        <f>VLOOKUP(C1026,'products '!$A$2:$H$3072,7,0)</f>
        <v>Navy Blue</v>
      </c>
      <c r="U1026">
        <f>VLOOKUP(C1026,'products '!$A$2:$H$3072,8,0)</f>
        <v>5</v>
      </c>
    </row>
    <row r="1027" spans="1:21" x14ac:dyDescent="0.3">
      <c r="A1027" t="s">
        <v>4444</v>
      </c>
      <c r="B1027" t="s">
        <v>3295</v>
      </c>
      <c r="C1027" t="s">
        <v>3084</v>
      </c>
      <c r="D1027" s="1">
        <f t="shared" ref="D1027:D1090" ca="1" si="16">RANDBETWEEN(DATE(2021,1,1),DATE(2023,3,31))</f>
        <v>44941</v>
      </c>
      <c r="E1027" s="1" t="str">
        <f ca="1">TEXT(Table1[[#This Row],[Date]],"mmm")</f>
        <v>Jan</v>
      </c>
      <c r="F1027" s="1" t="str">
        <f ca="1">TEXT(Table1[[#This Row],[Date]],"yyyy")</f>
        <v>2023</v>
      </c>
      <c r="G1027" s="2">
        <v>562</v>
      </c>
      <c r="H1027" s="2">
        <v>0.42</v>
      </c>
      <c r="I1027" s="2" t="str" cm="1">
        <f t="array" ref="I1027">_xlfn.IFS(Table1[[#This Row],[Discount]]&lt;=0.2,"Low",Table1[[#This Row],[Discount]]&lt;=0.4,"Medium",Table1[[#This Row],[Discount]]&gt;0.4,"High")</f>
        <v>High</v>
      </c>
      <c r="J1027" s="2">
        <f>Table1[[#This Row],[Original Price]]*(1-Table1[[#This Row],[Discount]])</f>
        <v>325.96000000000004</v>
      </c>
      <c r="K1027">
        <f>VLOOKUP(B1027,customers!$A$2:$D$101,2,0)</f>
        <v>18</v>
      </c>
      <c r="L1027" t="str" cm="1">
        <f t="array" ref="L1027">_xlfn.IFS(Table1[[#This Row],[Age]]&lt;=12,"Kids",Table1[[#This Row],[Age]]&lt;=19,"Teenage",Table1[[#This Row],[Age]]&lt;=29,"Young Adult",Table1[[#This Row],[Age]]&lt;=45,"Adult",Table1[[#This Row],[Age]]&gt;=46,"Senior")</f>
        <v>Teenage</v>
      </c>
      <c r="M1027" t="str">
        <f>VLOOKUP(B1027,customers!A$2:D$101,3,0)</f>
        <v>Hyderabad</v>
      </c>
      <c r="N1027" t="str">
        <f>VLOOKUP(B1027,customers!$A$2:$D$101,4,0)</f>
        <v>Telangana</v>
      </c>
      <c r="O1027" t="str">
        <f>VLOOKUP(C1027,'products '!$A$2:$H$3072,2,0)</f>
        <v>Men</v>
      </c>
      <c r="P1027" t="str">
        <f>VLOOKUP(C1027,'products '!$A$2:$H$3072,3,0)</f>
        <v>Footwear</v>
      </c>
      <c r="Q1027" t="str">
        <f>VLOOKUP(C1027,'products '!$A$2:$H$3072,4,0)</f>
        <v>Casual Shoes</v>
      </c>
      <c r="R1027" t="str">
        <f>VLOOKUP(C1027,'products '!$A$2:$H$3072,5,0)</f>
        <v>Nike</v>
      </c>
      <c r="S1027" t="str">
        <f>VLOOKUP(C1027,'products '!$A$2:$H$3072,6,0)</f>
        <v>8 UK</v>
      </c>
      <c r="T1027" t="str">
        <f>VLOOKUP(C1027,'products '!$A$2:$H$3072,7,0)</f>
        <v>Blue</v>
      </c>
      <c r="U1027">
        <f>VLOOKUP(C1027,'products '!$A$2:$H$3072,8,0)</f>
        <v>5</v>
      </c>
    </row>
    <row r="1028" spans="1:21" x14ac:dyDescent="0.3">
      <c r="A1028" t="s">
        <v>4445</v>
      </c>
      <c r="B1028" t="s">
        <v>3296</v>
      </c>
      <c r="C1028" t="s">
        <v>3085</v>
      </c>
      <c r="D1028" s="1">
        <f t="shared" ca="1" si="16"/>
        <v>44936</v>
      </c>
      <c r="E1028" s="1" t="str">
        <f ca="1">TEXT(Table1[[#This Row],[Date]],"mmm")</f>
        <v>Jan</v>
      </c>
      <c r="F1028" s="1" t="str">
        <f ca="1">TEXT(Table1[[#This Row],[Date]],"yyyy")</f>
        <v>2023</v>
      </c>
      <c r="G1028" s="2">
        <v>423</v>
      </c>
      <c r="H1028" s="2">
        <v>0.39</v>
      </c>
      <c r="I1028" s="2" t="str" cm="1">
        <f t="array" ref="I1028">_xlfn.IFS(Table1[[#This Row],[Discount]]&lt;=0.2,"Low",Table1[[#This Row],[Discount]]&lt;=0.4,"Medium",Table1[[#This Row],[Discount]]&gt;0.4,"High")</f>
        <v>Medium</v>
      </c>
      <c r="J1028" s="2">
        <f>Table1[[#This Row],[Original Price]]*(1-Table1[[#This Row],[Discount]])</f>
        <v>258.02999999999997</v>
      </c>
      <c r="K1028">
        <f>VLOOKUP(B1028,customers!$A$2:$D$101,2,0)</f>
        <v>20</v>
      </c>
      <c r="L1028" t="str" cm="1">
        <f t="array" ref="L1028">_xlfn.IFS(Table1[[#This Row],[Age]]&lt;=12,"Kids",Table1[[#This Row],[Age]]&lt;=19,"Teenage",Table1[[#This Row],[Age]]&lt;=29,"Young Adult",Table1[[#This Row],[Age]]&lt;=45,"Adult",Table1[[#This Row],[Age]]&gt;=46,"Senior")</f>
        <v>Young Adult</v>
      </c>
      <c r="M1028" t="str">
        <f>VLOOKUP(B1028,customers!A$2:D$101,3,0)</f>
        <v>Hyderabad</v>
      </c>
      <c r="N1028" t="str">
        <f>VLOOKUP(B1028,customers!$A$2:$D$101,4,0)</f>
        <v>Telangana</v>
      </c>
      <c r="O1028" t="str">
        <f>VLOOKUP(C1028,'products '!$A$2:$H$3072,2,0)</f>
        <v>Men</v>
      </c>
      <c r="P1028" t="str">
        <f>VLOOKUP(C1028,'products '!$A$2:$H$3072,3,0)</f>
        <v>Footwear</v>
      </c>
      <c r="Q1028" t="str">
        <f>VLOOKUP(C1028,'products '!$A$2:$H$3072,4,0)</f>
        <v>Casual Shoes</v>
      </c>
      <c r="R1028" t="str">
        <f>VLOOKUP(C1028,'products '!$A$2:$H$3072,5,0)</f>
        <v>Nike</v>
      </c>
      <c r="S1028" t="str">
        <f>VLOOKUP(C1028,'products '!$A$2:$H$3072,6,0)</f>
        <v>8 UK</v>
      </c>
      <c r="T1028" t="str">
        <f>VLOOKUP(C1028,'products '!$A$2:$H$3072,7,0)</f>
        <v>Blue</v>
      </c>
      <c r="U1028">
        <f>VLOOKUP(C1028,'products '!$A$2:$H$3072,8,0)</f>
        <v>5</v>
      </c>
    </row>
    <row r="1029" spans="1:21" x14ac:dyDescent="0.3">
      <c r="A1029" t="s">
        <v>4446</v>
      </c>
      <c r="B1029" t="s">
        <v>3297</v>
      </c>
      <c r="C1029" t="s">
        <v>3086</v>
      </c>
      <c r="D1029" s="1">
        <f t="shared" ca="1" si="16"/>
        <v>44808</v>
      </c>
      <c r="E1029" s="1" t="str">
        <f ca="1">TEXT(Table1[[#This Row],[Date]],"mmm")</f>
        <v>Sep</v>
      </c>
      <c r="F1029" s="1" t="str">
        <f ca="1">TEXT(Table1[[#This Row],[Date]],"yyyy")</f>
        <v>2022</v>
      </c>
      <c r="G1029" s="2">
        <v>621</v>
      </c>
      <c r="H1029" s="2">
        <v>0.39</v>
      </c>
      <c r="I1029" s="2" t="str" cm="1">
        <f t="array" ref="I1029">_xlfn.IFS(Table1[[#This Row],[Discount]]&lt;=0.2,"Low",Table1[[#This Row],[Discount]]&lt;=0.4,"Medium",Table1[[#This Row],[Discount]]&gt;0.4,"High")</f>
        <v>Medium</v>
      </c>
      <c r="J1029" s="2">
        <f>Table1[[#This Row],[Original Price]]*(1-Table1[[#This Row],[Discount]])</f>
        <v>378.81</v>
      </c>
      <c r="K1029">
        <f>VLOOKUP(B1029,customers!$A$2:$D$101,2,0)</f>
        <v>22</v>
      </c>
      <c r="L1029" t="str" cm="1">
        <f t="array" ref="L1029">_xlfn.IFS(Table1[[#This Row],[Age]]&lt;=12,"Kids",Table1[[#This Row],[Age]]&lt;=19,"Teenage",Table1[[#This Row],[Age]]&lt;=29,"Young Adult",Table1[[#This Row],[Age]]&lt;=45,"Adult",Table1[[#This Row],[Age]]&gt;=46,"Senior")</f>
        <v>Young Adult</v>
      </c>
      <c r="M1029" t="str">
        <f>VLOOKUP(B1029,customers!A$2:D$101,3,0)</f>
        <v>Raipur</v>
      </c>
      <c r="N1029" t="str">
        <f>VLOOKUP(B1029,customers!$A$2:$D$101,4,0)</f>
        <v>Chhatisgarh</v>
      </c>
      <c r="O1029" t="str">
        <f>VLOOKUP(C1029,'products '!$A$2:$H$3072,2,0)</f>
        <v>Men</v>
      </c>
      <c r="P1029" t="str">
        <f>VLOOKUP(C1029,'products '!$A$2:$H$3072,3,0)</f>
        <v>Footwear</v>
      </c>
      <c r="Q1029" t="str">
        <f>VLOOKUP(C1029,'products '!$A$2:$H$3072,4,0)</f>
        <v>Casual Shoes</v>
      </c>
      <c r="R1029" t="str">
        <f>VLOOKUP(C1029,'products '!$A$2:$H$3072,5,0)</f>
        <v>Nike</v>
      </c>
      <c r="S1029" t="str">
        <f>VLOOKUP(C1029,'products '!$A$2:$H$3072,6,0)</f>
        <v>8 UK</v>
      </c>
      <c r="T1029" t="str">
        <f>VLOOKUP(C1029,'products '!$A$2:$H$3072,7,0)</f>
        <v>Blue</v>
      </c>
      <c r="U1029">
        <f>VLOOKUP(C1029,'products '!$A$2:$H$3072,8,0)</f>
        <v>4</v>
      </c>
    </row>
    <row r="1030" spans="1:21" x14ac:dyDescent="0.3">
      <c r="A1030" t="s">
        <v>4447</v>
      </c>
      <c r="B1030" t="s">
        <v>3298</v>
      </c>
      <c r="C1030" t="s">
        <v>3087</v>
      </c>
      <c r="D1030" s="1">
        <f t="shared" ca="1" si="16"/>
        <v>44303</v>
      </c>
      <c r="E1030" s="1" t="str">
        <f ca="1">TEXT(Table1[[#This Row],[Date]],"mmm")</f>
        <v>Apr</v>
      </c>
      <c r="F1030" s="1" t="str">
        <f ca="1">TEXT(Table1[[#This Row],[Date]],"yyyy")</f>
        <v>2021</v>
      </c>
      <c r="G1030" s="2">
        <v>333</v>
      </c>
      <c r="H1030" s="2">
        <v>0.39</v>
      </c>
      <c r="I1030" s="2" t="str" cm="1">
        <f t="array" ref="I1030">_xlfn.IFS(Table1[[#This Row],[Discount]]&lt;=0.2,"Low",Table1[[#This Row],[Discount]]&lt;=0.4,"Medium",Table1[[#This Row],[Discount]]&gt;0.4,"High")</f>
        <v>Medium</v>
      </c>
      <c r="J1030" s="2">
        <f>Table1[[#This Row],[Original Price]]*(1-Table1[[#This Row],[Discount]])</f>
        <v>203.13</v>
      </c>
      <c r="K1030">
        <f>VLOOKUP(B1030,customers!$A$2:$D$101,2,0)</f>
        <v>25</v>
      </c>
      <c r="L1030" t="str" cm="1">
        <f t="array" ref="L1030">_xlfn.IFS(Table1[[#This Row],[Age]]&lt;=12,"Kids",Table1[[#This Row],[Age]]&lt;=19,"Teenage",Table1[[#This Row],[Age]]&lt;=29,"Young Adult",Table1[[#This Row],[Age]]&lt;=45,"Adult",Table1[[#This Row],[Age]]&gt;=46,"Senior")</f>
        <v>Young Adult</v>
      </c>
      <c r="M1030" t="str">
        <f>VLOOKUP(B1030,customers!A$2:D$101,3,0)</f>
        <v>Raipur</v>
      </c>
      <c r="N1030" t="str">
        <f>VLOOKUP(B1030,customers!$A$2:$D$101,4,0)</f>
        <v>Chhatisgarh</v>
      </c>
      <c r="O1030" t="str">
        <f>VLOOKUP(C1030,'products '!$A$2:$H$3072,2,0)</f>
        <v>Men</v>
      </c>
      <c r="P1030" t="str">
        <f>VLOOKUP(C1030,'products '!$A$2:$H$3072,3,0)</f>
        <v>Footwear</v>
      </c>
      <c r="Q1030" t="str">
        <f>VLOOKUP(C1030,'products '!$A$2:$H$3072,4,0)</f>
        <v>Casual Shoes</v>
      </c>
      <c r="R1030" t="str">
        <f>VLOOKUP(C1030,'products '!$A$2:$H$3072,5,0)</f>
        <v>Nike</v>
      </c>
      <c r="S1030" t="str">
        <f>VLOOKUP(C1030,'products '!$A$2:$H$3072,6,0)</f>
        <v>8 UK</v>
      </c>
      <c r="T1030" t="str">
        <f>VLOOKUP(C1030,'products '!$A$2:$H$3072,7,0)</f>
        <v>Blue</v>
      </c>
      <c r="U1030">
        <f>VLOOKUP(C1030,'products '!$A$2:$H$3072,8,0)</f>
        <v>4</v>
      </c>
    </row>
    <row r="1031" spans="1:21" x14ac:dyDescent="0.3">
      <c r="A1031" t="s">
        <v>4448</v>
      </c>
      <c r="B1031" t="s">
        <v>3299</v>
      </c>
      <c r="C1031" t="s">
        <v>3088</v>
      </c>
      <c r="D1031" s="1">
        <f t="shared" ca="1" si="16"/>
        <v>44610</v>
      </c>
      <c r="E1031" s="1" t="str">
        <f ca="1">TEXT(Table1[[#This Row],[Date]],"mmm")</f>
        <v>Feb</v>
      </c>
      <c r="F1031" s="1" t="str">
        <f ca="1">TEXT(Table1[[#This Row],[Date]],"yyyy")</f>
        <v>2022</v>
      </c>
      <c r="G1031" s="2">
        <v>236</v>
      </c>
      <c r="H1031" s="2">
        <v>0.39</v>
      </c>
      <c r="I1031" s="2" t="str" cm="1">
        <f t="array" ref="I1031">_xlfn.IFS(Table1[[#This Row],[Discount]]&lt;=0.2,"Low",Table1[[#This Row],[Discount]]&lt;=0.4,"Medium",Table1[[#This Row],[Discount]]&gt;0.4,"High")</f>
        <v>Medium</v>
      </c>
      <c r="J1031" s="2">
        <f>Table1[[#This Row],[Original Price]]*(1-Table1[[#This Row],[Discount]])</f>
        <v>143.96</v>
      </c>
      <c r="K1031">
        <f>VLOOKUP(B1031,customers!$A$2:$D$101,2,0)</f>
        <v>27</v>
      </c>
      <c r="L1031" t="str" cm="1">
        <f t="array" ref="L1031">_xlfn.IFS(Table1[[#This Row],[Age]]&lt;=12,"Kids",Table1[[#This Row],[Age]]&lt;=19,"Teenage",Table1[[#This Row],[Age]]&lt;=29,"Young Adult",Table1[[#This Row],[Age]]&lt;=45,"Adult",Table1[[#This Row],[Age]]&gt;=46,"Senior")</f>
        <v>Young Adult</v>
      </c>
      <c r="M1031" t="str">
        <f>VLOOKUP(B1031,customers!A$2:D$101,3,0)</f>
        <v>Ahmedabad</v>
      </c>
      <c r="N1031" t="str">
        <f>VLOOKUP(B1031,customers!$A$2:$D$101,4,0)</f>
        <v>Gujrat</v>
      </c>
      <c r="O1031" t="str">
        <f>VLOOKUP(C1031,'products '!$A$2:$H$3072,2,0)</f>
        <v>Men</v>
      </c>
      <c r="P1031" t="str">
        <f>VLOOKUP(C1031,'products '!$A$2:$H$3072,3,0)</f>
        <v>Footwear</v>
      </c>
      <c r="Q1031" t="str">
        <f>VLOOKUP(C1031,'products '!$A$2:$H$3072,4,0)</f>
        <v>Casual Shoes</v>
      </c>
      <c r="R1031" t="str">
        <f>VLOOKUP(C1031,'products '!$A$2:$H$3072,5,0)</f>
        <v>Nike</v>
      </c>
      <c r="S1031" t="str">
        <f>VLOOKUP(C1031,'products '!$A$2:$H$3072,6,0)</f>
        <v>6 UK</v>
      </c>
      <c r="T1031" t="str">
        <f>VLOOKUP(C1031,'products '!$A$2:$H$3072,7,0)</f>
        <v>Blue</v>
      </c>
      <c r="U1031">
        <f>VLOOKUP(C1031,'products '!$A$2:$H$3072,8,0)</f>
        <v>4</v>
      </c>
    </row>
    <row r="1032" spans="1:21" x14ac:dyDescent="0.3">
      <c r="A1032" t="s">
        <v>4449</v>
      </c>
      <c r="B1032" t="s">
        <v>3300</v>
      </c>
      <c r="C1032" t="s">
        <v>3089</v>
      </c>
      <c r="D1032" s="1">
        <f t="shared" ca="1" si="16"/>
        <v>44553</v>
      </c>
      <c r="E1032" s="1" t="str">
        <f ca="1">TEXT(Table1[[#This Row],[Date]],"mmm")</f>
        <v>Dec</v>
      </c>
      <c r="F1032" s="1" t="str">
        <f ca="1">TEXT(Table1[[#This Row],[Date]],"yyyy")</f>
        <v>2021</v>
      </c>
      <c r="G1032" s="2">
        <v>456</v>
      </c>
      <c r="H1032" s="2">
        <v>0.3</v>
      </c>
      <c r="I1032" s="2" t="str" cm="1">
        <f t="array" ref="I1032">_xlfn.IFS(Table1[[#This Row],[Discount]]&lt;=0.2,"Low",Table1[[#This Row],[Discount]]&lt;=0.4,"Medium",Table1[[#This Row],[Discount]]&gt;0.4,"High")</f>
        <v>Medium</v>
      </c>
      <c r="J1032" s="2">
        <f>Table1[[#This Row],[Original Price]]*(1-Table1[[#This Row],[Discount]])</f>
        <v>319.2</v>
      </c>
      <c r="K1032">
        <f>VLOOKUP(B1032,customers!$A$2:$D$101,2,0)</f>
        <v>29</v>
      </c>
      <c r="L1032" t="str" cm="1">
        <f t="array" ref="L1032">_xlfn.IFS(Table1[[#This Row],[Age]]&lt;=12,"Kids",Table1[[#This Row],[Age]]&lt;=19,"Teenage",Table1[[#This Row],[Age]]&lt;=29,"Young Adult",Table1[[#This Row],[Age]]&lt;=45,"Adult",Table1[[#This Row],[Age]]&gt;=46,"Senior")</f>
        <v>Young Adult</v>
      </c>
      <c r="M1032" t="str">
        <f>VLOOKUP(B1032,customers!A$2:D$101,3,0)</f>
        <v>Ahmedabad</v>
      </c>
      <c r="N1032" t="str">
        <f>VLOOKUP(B1032,customers!$A$2:$D$101,4,0)</f>
        <v>Gujrat</v>
      </c>
      <c r="O1032" t="str">
        <f>VLOOKUP(C1032,'products '!$A$2:$H$3072,2,0)</f>
        <v>Men</v>
      </c>
      <c r="P1032" t="str">
        <f>VLOOKUP(C1032,'products '!$A$2:$H$3072,3,0)</f>
        <v>Footwear</v>
      </c>
      <c r="Q1032" t="str">
        <f>VLOOKUP(C1032,'products '!$A$2:$H$3072,4,0)</f>
        <v>Casual Shoes</v>
      </c>
      <c r="R1032" t="str">
        <f>VLOOKUP(C1032,'products '!$A$2:$H$3072,5,0)</f>
        <v>Nike</v>
      </c>
      <c r="S1032" t="str">
        <f>VLOOKUP(C1032,'products '!$A$2:$H$3072,6,0)</f>
        <v>6 UK</v>
      </c>
      <c r="T1032" t="str">
        <f>VLOOKUP(C1032,'products '!$A$2:$H$3072,7,0)</f>
        <v>Blue</v>
      </c>
      <c r="U1032">
        <f>VLOOKUP(C1032,'products '!$A$2:$H$3072,8,0)</f>
        <v>5</v>
      </c>
    </row>
    <row r="1033" spans="1:21" x14ac:dyDescent="0.3">
      <c r="A1033" t="s">
        <v>4450</v>
      </c>
      <c r="B1033" t="s">
        <v>3301</v>
      </c>
      <c r="C1033" t="s">
        <v>3090</v>
      </c>
      <c r="D1033" s="1">
        <f t="shared" ca="1" si="16"/>
        <v>44814</v>
      </c>
      <c r="E1033" s="1" t="str">
        <f ca="1">TEXT(Table1[[#This Row],[Date]],"mmm")</f>
        <v>Sep</v>
      </c>
      <c r="F1033" s="1" t="str">
        <f ca="1">TEXT(Table1[[#This Row],[Date]],"yyyy")</f>
        <v>2022</v>
      </c>
      <c r="G1033" s="2">
        <v>963</v>
      </c>
      <c r="H1033" s="2">
        <v>0.3</v>
      </c>
      <c r="I1033" s="2" t="str" cm="1">
        <f t="array" ref="I1033">_xlfn.IFS(Table1[[#This Row],[Discount]]&lt;=0.2,"Low",Table1[[#This Row],[Discount]]&lt;=0.4,"Medium",Table1[[#This Row],[Discount]]&gt;0.4,"High")</f>
        <v>Medium</v>
      </c>
      <c r="J1033" s="2">
        <f>Table1[[#This Row],[Original Price]]*(1-Table1[[#This Row],[Discount]])</f>
        <v>674.09999999999991</v>
      </c>
      <c r="K1033">
        <f>VLOOKUP(B1033,customers!$A$2:$D$101,2,0)</f>
        <v>23</v>
      </c>
      <c r="L1033" t="str" cm="1">
        <f t="array" ref="L1033">_xlfn.IFS(Table1[[#This Row],[Age]]&lt;=12,"Kids",Table1[[#This Row],[Age]]&lt;=19,"Teenage",Table1[[#This Row],[Age]]&lt;=29,"Young Adult",Table1[[#This Row],[Age]]&lt;=45,"Adult",Table1[[#This Row],[Age]]&gt;=46,"Senior")</f>
        <v>Young Adult</v>
      </c>
      <c r="M1033" t="str">
        <f>VLOOKUP(B1033,customers!A$2:D$101,3,0)</f>
        <v>Ahmedabad</v>
      </c>
      <c r="N1033" t="str">
        <f>VLOOKUP(B1033,customers!$A$2:$D$101,4,0)</f>
        <v>Gujrat</v>
      </c>
      <c r="O1033" t="str">
        <f>VLOOKUP(C1033,'products '!$A$2:$H$3072,2,0)</f>
        <v>Men</v>
      </c>
      <c r="P1033" t="str">
        <f>VLOOKUP(C1033,'products '!$A$2:$H$3072,3,0)</f>
        <v>Footwear</v>
      </c>
      <c r="Q1033" t="str">
        <f>VLOOKUP(C1033,'products '!$A$2:$H$3072,4,0)</f>
        <v>Casual Shoes</v>
      </c>
      <c r="R1033" t="str">
        <f>VLOOKUP(C1033,'products '!$A$2:$H$3072,5,0)</f>
        <v>Nike</v>
      </c>
      <c r="S1033" t="str">
        <f>VLOOKUP(C1033,'products '!$A$2:$H$3072,6,0)</f>
        <v>6 UK</v>
      </c>
      <c r="T1033" t="str">
        <f>VLOOKUP(C1033,'products '!$A$2:$H$3072,7,0)</f>
        <v>Blue</v>
      </c>
      <c r="U1033">
        <f>VLOOKUP(C1033,'products '!$A$2:$H$3072,8,0)</f>
        <v>5</v>
      </c>
    </row>
    <row r="1034" spans="1:21" x14ac:dyDescent="0.3">
      <c r="A1034" t="s">
        <v>4451</v>
      </c>
      <c r="B1034" t="s">
        <v>3302</v>
      </c>
      <c r="C1034" t="s">
        <v>3091</v>
      </c>
      <c r="D1034" s="1">
        <f t="shared" ca="1" si="16"/>
        <v>44965</v>
      </c>
      <c r="E1034" s="1" t="str">
        <f ca="1">TEXT(Table1[[#This Row],[Date]],"mmm")</f>
        <v>Feb</v>
      </c>
      <c r="F1034" s="1" t="str">
        <f ca="1">TEXT(Table1[[#This Row],[Date]],"yyyy")</f>
        <v>2023</v>
      </c>
      <c r="G1034" s="2">
        <v>234</v>
      </c>
      <c r="H1034" s="2">
        <v>0.3</v>
      </c>
      <c r="I1034" s="2" t="str" cm="1">
        <f t="array" ref="I1034">_xlfn.IFS(Table1[[#This Row],[Discount]]&lt;=0.2,"Low",Table1[[#This Row],[Discount]]&lt;=0.4,"Medium",Table1[[#This Row],[Discount]]&gt;0.4,"High")</f>
        <v>Medium</v>
      </c>
      <c r="J1034" s="2">
        <f>Table1[[#This Row],[Original Price]]*(1-Table1[[#This Row],[Discount]])</f>
        <v>163.79999999999998</v>
      </c>
      <c r="K1034">
        <f>VLOOKUP(B1034,customers!$A$2:$D$101,2,0)</f>
        <v>25</v>
      </c>
      <c r="L1034" t="str" cm="1">
        <f t="array" ref="L1034">_xlfn.IFS(Table1[[#This Row],[Age]]&lt;=12,"Kids",Table1[[#This Row],[Age]]&lt;=19,"Teenage",Table1[[#This Row],[Age]]&lt;=29,"Young Adult",Table1[[#This Row],[Age]]&lt;=45,"Adult",Table1[[#This Row],[Age]]&gt;=46,"Senior")</f>
        <v>Young Adult</v>
      </c>
      <c r="M1034" t="str">
        <f>VLOOKUP(B1034,customers!A$2:D$101,3,0)</f>
        <v>Ahmedabad</v>
      </c>
      <c r="N1034" t="str">
        <f>VLOOKUP(B1034,customers!$A$2:$D$101,4,0)</f>
        <v>Gujrat</v>
      </c>
      <c r="O1034" t="str">
        <f>VLOOKUP(C1034,'products '!$A$2:$H$3072,2,0)</f>
        <v>Men</v>
      </c>
      <c r="P1034" t="str">
        <f>VLOOKUP(C1034,'products '!$A$2:$H$3072,3,0)</f>
        <v>Footwear</v>
      </c>
      <c r="Q1034" t="str">
        <f>VLOOKUP(C1034,'products '!$A$2:$H$3072,4,0)</f>
        <v>Casual Shoes</v>
      </c>
      <c r="R1034" t="str">
        <f>VLOOKUP(C1034,'products '!$A$2:$H$3072,5,0)</f>
        <v>Nike</v>
      </c>
      <c r="S1034" t="str">
        <f>VLOOKUP(C1034,'products '!$A$2:$H$3072,6,0)</f>
        <v>6 UK</v>
      </c>
      <c r="T1034" t="str">
        <f>VLOOKUP(C1034,'products '!$A$2:$H$3072,7,0)</f>
        <v>Blue</v>
      </c>
      <c r="U1034">
        <f>VLOOKUP(C1034,'products '!$A$2:$H$3072,8,0)</f>
        <v>3</v>
      </c>
    </row>
    <row r="1035" spans="1:21" x14ac:dyDescent="0.3">
      <c r="A1035" t="s">
        <v>4452</v>
      </c>
      <c r="B1035" t="s">
        <v>3303</v>
      </c>
      <c r="C1035" t="s">
        <v>3092</v>
      </c>
      <c r="D1035" s="1">
        <f t="shared" ca="1" si="16"/>
        <v>44282</v>
      </c>
      <c r="E1035" s="1" t="str">
        <f ca="1">TEXT(Table1[[#This Row],[Date]],"mmm")</f>
        <v>Mar</v>
      </c>
      <c r="F1035" s="1" t="str">
        <f ca="1">TEXT(Table1[[#This Row],[Date]],"yyyy")</f>
        <v>2021</v>
      </c>
      <c r="G1035" s="2">
        <v>456</v>
      </c>
      <c r="H1035" s="2">
        <v>0.25</v>
      </c>
      <c r="I1035" s="2" t="str" cm="1">
        <f t="array" ref="I1035">_xlfn.IFS(Table1[[#This Row],[Discount]]&lt;=0.2,"Low",Table1[[#This Row],[Discount]]&lt;=0.4,"Medium",Table1[[#This Row],[Discount]]&gt;0.4,"High")</f>
        <v>Medium</v>
      </c>
      <c r="J1035" s="2">
        <f>Table1[[#This Row],[Original Price]]*(1-Table1[[#This Row],[Discount]])</f>
        <v>342</v>
      </c>
      <c r="K1035">
        <f>VLOOKUP(B1035,customers!$A$2:$D$101,2,0)</f>
        <v>24</v>
      </c>
      <c r="L1035" t="str" cm="1">
        <f t="array" ref="L1035">_xlfn.IFS(Table1[[#This Row],[Age]]&lt;=12,"Kids",Table1[[#This Row],[Age]]&lt;=19,"Teenage",Table1[[#This Row],[Age]]&lt;=29,"Young Adult",Table1[[#This Row],[Age]]&lt;=45,"Adult",Table1[[#This Row],[Age]]&gt;=46,"Senior")</f>
        <v>Young Adult</v>
      </c>
      <c r="M1035" t="str">
        <f>VLOOKUP(B1035,customers!A$2:D$101,3,0)</f>
        <v>Ahmedabad</v>
      </c>
      <c r="N1035" t="str">
        <f>VLOOKUP(B1035,customers!$A$2:$D$101,4,0)</f>
        <v>Gujrat</v>
      </c>
      <c r="O1035" t="str">
        <f>VLOOKUP(C1035,'products '!$A$2:$H$3072,2,0)</f>
        <v>Men</v>
      </c>
      <c r="P1035" t="str">
        <f>VLOOKUP(C1035,'products '!$A$2:$H$3072,3,0)</f>
        <v>Footwear</v>
      </c>
      <c r="Q1035" t="str">
        <f>VLOOKUP(C1035,'products '!$A$2:$H$3072,4,0)</f>
        <v>Casual Shoes</v>
      </c>
      <c r="R1035" t="str">
        <f>VLOOKUP(C1035,'products '!$A$2:$H$3072,5,0)</f>
        <v>Nike</v>
      </c>
      <c r="S1035" t="str">
        <f>VLOOKUP(C1035,'products '!$A$2:$H$3072,6,0)</f>
        <v>6 UK</v>
      </c>
      <c r="T1035" t="str">
        <f>VLOOKUP(C1035,'products '!$A$2:$H$3072,7,0)</f>
        <v>Grey</v>
      </c>
      <c r="U1035">
        <f>VLOOKUP(C1035,'products '!$A$2:$H$3072,8,0)</f>
        <v>5</v>
      </c>
    </row>
    <row r="1036" spans="1:21" x14ac:dyDescent="0.3">
      <c r="A1036" t="s">
        <v>4453</v>
      </c>
      <c r="B1036" t="s">
        <v>3304</v>
      </c>
      <c r="C1036" t="s">
        <v>3093</v>
      </c>
      <c r="D1036" s="1">
        <f t="shared" ca="1" si="16"/>
        <v>44484</v>
      </c>
      <c r="E1036" s="1" t="str">
        <f ca="1">TEXT(Table1[[#This Row],[Date]],"mmm")</f>
        <v>Oct</v>
      </c>
      <c r="F1036" s="1" t="str">
        <f ca="1">TEXT(Table1[[#This Row],[Date]],"yyyy")</f>
        <v>2021</v>
      </c>
      <c r="G1036" s="2">
        <v>564</v>
      </c>
      <c r="H1036" s="2">
        <v>0.25</v>
      </c>
      <c r="I1036" s="2" t="str" cm="1">
        <f t="array" ref="I1036">_xlfn.IFS(Table1[[#This Row],[Discount]]&lt;=0.2,"Low",Table1[[#This Row],[Discount]]&lt;=0.4,"Medium",Table1[[#This Row],[Discount]]&gt;0.4,"High")</f>
        <v>Medium</v>
      </c>
      <c r="J1036" s="2">
        <f>Table1[[#This Row],[Original Price]]*(1-Table1[[#This Row],[Discount]])</f>
        <v>423</v>
      </c>
      <c r="K1036">
        <f>VLOOKUP(B1036,customers!$A$2:$D$101,2,0)</f>
        <v>15</v>
      </c>
      <c r="L1036" t="str" cm="1">
        <f t="array" ref="L1036">_xlfn.IFS(Table1[[#This Row],[Age]]&lt;=12,"Kids",Table1[[#This Row],[Age]]&lt;=19,"Teenage",Table1[[#This Row],[Age]]&lt;=29,"Young Adult",Table1[[#This Row],[Age]]&lt;=45,"Adult",Table1[[#This Row],[Age]]&gt;=46,"Senior")</f>
        <v>Teenage</v>
      </c>
      <c r="M1036" t="str">
        <f>VLOOKUP(B1036,customers!A$2:D$101,3,0)</f>
        <v>Ahmedabad</v>
      </c>
      <c r="N1036" t="str">
        <f>VLOOKUP(B1036,customers!$A$2:$D$101,4,0)</f>
        <v>Gujrat</v>
      </c>
      <c r="O1036" t="str">
        <f>VLOOKUP(C1036,'products '!$A$2:$H$3072,2,0)</f>
        <v>Men</v>
      </c>
      <c r="P1036" t="str">
        <f>VLOOKUP(C1036,'products '!$A$2:$H$3072,3,0)</f>
        <v>Footwear</v>
      </c>
      <c r="Q1036" t="str">
        <f>VLOOKUP(C1036,'products '!$A$2:$H$3072,4,0)</f>
        <v>Casual Shoes</v>
      </c>
      <c r="R1036" t="str">
        <f>VLOOKUP(C1036,'products '!$A$2:$H$3072,5,0)</f>
        <v>Nike</v>
      </c>
      <c r="S1036" t="str">
        <f>VLOOKUP(C1036,'products '!$A$2:$H$3072,6,0)</f>
        <v>6 UK</v>
      </c>
      <c r="T1036" t="str">
        <f>VLOOKUP(C1036,'products '!$A$2:$H$3072,7,0)</f>
        <v>Grey</v>
      </c>
      <c r="U1036">
        <f>VLOOKUP(C1036,'products '!$A$2:$H$3072,8,0)</f>
        <v>5</v>
      </c>
    </row>
    <row r="1037" spans="1:21" x14ac:dyDescent="0.3">
      <c r="A1037" t="s">
        <v>4454</v>
      </c>
      <c r="B1037" t="s">
        <v>3305</v>
      </c>
      <c r="C1037" t="s">
        <v>3094</v>
      </c>
      <c r="D1037" s="1">
        <f t="shared" ca="1" si="16"/>
        <v>44436</v>
      </c>
      <c r="E1037" s="1" t="str">
        <f ca="1">TEXT(Table1[[#This Row],[Date]],"mmm")</f>
        <v>Aug</v>
      </c>
      <c r="F1037" s="1" t="str">
        <f ca="1">TEXT(Table1[[#This Row],[Date]],"yyyy")</f>
        <v>2021</v>
      </c>
      <c r="G1037" s="2">
        <v>634</v>
      </c>
      <c r="H1037" s="2">
        <v>0.3</v>
      </c>
      <c r="I1037" s="2" t="str" cm="1">
        <f t="array" ref="I1037">_xlfn.IFS(Table1[[#This Row],[Discount]]&lt;=0.2,"Low",Table1[[#This Row],[Discount]]&lt;=0.4,"Medium",Table1[[#This Row],[Discount]]&gt;0.4,"High")</f>
        <v>Medium</v>
      </c>
      <c r="J1037" s="2">
        <f>Table1[[#This Row],[Original Price]]*(1-Table1[[#This Row],[Discount]])</f>
        <v>443.79999999999995</v>
      </c>
      <c r="K1037">
        <f>VLOOKUP(B1037,customers!$A$2:$D$101,2,0)</f>
        <v>19</v>
      </c>
      <c r="L1037" t="str" cm="1">
        <f t="array" ref="L1037">_xlfn.IFS(Table1[[#This Row],[Age]]&lt;=12,"Kids",Table1[[#This Row],[Age]]&lt;=19,"Teenage",Table1[[#This Row],[Age]]&lt;=29,"Young Adult",Table1[[#This Row],[Age]]&lt;=45,"Adult",Table1[[#This Row],[Age]]&gt;=46,"Senior")</f>
        <v>Teenage</v>
      </c>
      <c r="M1037" t="str">
        <f>VLOOKUP(B1037,customers!A$2:D$101,3,0)</f>
        <v>Vadodara</v>
      </c>
      <c r="N1037" t="str">
        <f>VLOOKUP(B1037,customers!$A$2:$D$101,4,0)</f>
        <v>Gujrat</v>
      </c>
      <c r="O1037" t="str">
        <f>VLOOKUP(C1037,'products '!$A$2:$H$3072,2,0)</f>
        <v>Men</v>
      </c>
      <c r="P1037" t="str">
        <f>VLOOKUP(C1037,'products '!$A$2:$H$3072,3,0)</f>
        <v>Footwear</v>
      </c>
      <c r="Q1037" t="str">
        <f>VLOOKUP(C1037,'products '!$A$2:$H$3072,4,0)</f>
        <v>Casual Shoes</v>
      </c>
      <c r="R1037" t="str">
        <f>VLOOKUP(C1037,'products '!$A$2:$H$3072,5,0)</f>
        <v>Nike</v>
      </c>
      <c r="S1037" t="str">
        <f>VLOOKUP(C1037,'products '!$A$2:$H$3072,6,0)</f>
        <v>6 UK</v>
      </c>
      <c r="T1037" t="str">
        <f>VLOOKUP(C1037,'products '!$A$2:$H$3072,7,0)</f>
        <v>Grey</v>
      </c>
      <c r="U1037">
        <f>VLOOKUP(C1037,'products '!$A$2:$H$3072,8,0)</f>
        <v>4</v>
      </c>
    </row>
    <row r="1038" spans="1:21" x14ac:dyDescent="0.3">
      <c r="A1038" t="s">
        <v>4455</v>
      </c>
      <c r="B1038" t="s">
        <v>3306</v>
      </c>
      <c r="C1038" t="s">
        <v>3095</v>
      </c>
      <c r="D1038" s="1">
        <f t="shared" ca="1" si="16"/>
        <v>44413</v>
      </c>
      <c r="E1038" s="1" t="str">
        <f ca="1">TEXT(Table1[[#This Row],[Date]],"mmm")</f>
        <v>Aug</v>
      </c>
      <c r="F1038" s="1" t="str">
        <f ca="1">TEXT(Table1[[#This Row],[Date]],"yyyy")</f>
        <v>2021</v>
      </c>
      <c r="G1038" s="2">
        <v>236</v>
      </c>
      <c r="H1038" s="2">
        <v>0.3</v>
      </c>
      <c r="I1038" s="2" t="str" cm="1">
        <f t="array" ref="I1038">_xlfn.IFS(Table1[[#This Row],[Discount]]&lt;=0.2,"Low",Table1[[#This Row],[Discount]]&lt;=0.4,"Medium",Table1[[#This Row],[Discount]]&gt;0.4,"High")</f>
        <v>Medium</v>
      </c>
      <c r="J1038" s="2">
        <f>Table1[[#This Row],[Original Price]]*(1-Table1[[#This Row],[Discount]])</f>
        <v>165.2</v>
      </c>
      <c r="K1038">
        <f>VLOOKUP(B1038,customers!$A$2:$D$101,2,0)</f>
        <v>19</v>
      </c>
      <c r="L1038" t="str" cm="1">
        <f t="array" ref="L1038">_xlfn.IFS(Table1[[#This Row],[Age]]&lt;=12,"Kids",Table1[[#This Row],[Age]]&lt;=19,"Teenage",Table1[[#This Row],[Age]]&lt;=29,"Young Adult",Table1[[#This Row],[Age]]&lt;=45,"Adult",Table1[[#This Row],[Age]]&gt;=46,"Senior")</f>
        <v>Teenage</v>
      </c>
      <c r="M1038" t="str">
        <f>VLOOKUP(B1038,customers!A$2:D$101,3,0)</f>
        <v>Vadodara</v>
      </c>
      <c r="N1038" t="str">
        <f>VLOOKUP(B1038,customers!$A$2:$D$101,4,0)</f>
        <v>Gujrat</v>
      </c>
      <c r="O1038" t="str">
        <f>VLOOKUP(C1038,'products '!$A$2:$H$3072,2,0)</f>
        <v>Men</v>
      </c>
      <c r="P1038" t="str">
        <f>VLOOKUP(C1038,'products '!$A$2:$H$3072,3,0)</f>
        <v>Footwear</v>
      </c>
      <c r="Q1038" t="str">
        <f>VLOOKUP(C1038,'products '!$A$2:$H$3072,4,0)</f>
        <v>Casual Shoes</v>
      </c>
      <c r="R1038" t="str">
        <f>VLOOKUP(C1038,'products '!$A$2:$H$3072,5,0)</f>
        <v>Nike</v>
      </c>
      <c r="S1038" t="str">
        <f>VLOOKUP(C1038,'products '!$A$2:$H$3072,6,0)</f>
        <v>6 UK</v>
      </c>
      <c r="T1038" t="str">
        <f>VLOOKUP(C1038,'products '!$A$2:$H$3072,7,0)</f>
        <v>Grey</v>
      </c>
      <c r="U1038">
        <f>VLOOKUP(C1038,'products '!$A$2:$H$3072,8,0)</f>
        <v>3</v>
      </c>
    </row>
    <row r="1039" spans="1:21" x14ac:dyDescent="0.3">
      <c r="A1039" t="s">
        <v>4456</v>
      </c>
      <c r="B1039" t="s">
        <v>3307</v>
      </c>
      <c r="C1039" t="s">
        <v>3096</v>
      </c>
      <c r="D1039" s="1">
        <f t="shared" ca="1" si="16"/>
        <v>44490</v>
      </c>
      <c r="E1039" s="1" t="str">
        <f ca="1">TEXT(Table1[[#This Row],[Date]],"mmm")</f>
        <v>Oct</v>
      </c>
      <c r="F1039" s="1" t="str">
        <f ca="1">TEXT(Table1[[#This Row],[Date]],"yyyy")</f>
        <v>2021</v>
      </c>
      <c r="G1039" s="2">
        <v>444</v>
      </c>
      <c r="H1039" s="2">
        <v>0.3</v>
      </c>
      <c r="I1039" s="2" t="str" cm="1">
        <f t="array" ref="I1039">_xlfn.IFS(Table1[[#This Row],[Discount]]&lt;=0.2,"Low",Table1[[#This Row],[Discount]]&lt;=0.4,"Medium",Table1[[#This Row],[Discount]]&gt;0.4,"High")</f>
        <v>Medium</v>
      </c>
      <c r="J1039" s="2">
        <f>Table1[[#This Row],[Original Price]]*(1-Table1[[#This Row],[Discount]])</f>
        <v>310.79999999999995</v>
      </c>
      <c r="K1039">
        <f>VLOOKUP(B1039,customers!$A$2:$D$101,2,0)</f>
        <v>19</v>
      </c>
      <c r="L1039" t="str" cm="1">
        <f t="array" ref="L1039">_xlfn.IFS(Table1[[#This Row],[Age]]&lt;=12,"Kids",Table1[[#This Row],[Age]]&lt;=19,"Teenage",Table1[[#This Row],[Age]]&lt;=29,"Young Adult",Table1[[#This Row],[Age]]&lt;=45,"Adult",Table1[[#This Row],[Age]]&gt;=46,"Senior")</f>
        <v>Teenage</v>
      </c>
      <c r="M1039" t="str">
        <f>VLOOKUP(B1039,customers!A$2:D$101,3,0)</f>
        <v>Vadodara</v>
      </c>
      <c r="N1039" t="str">
        <f>VLOOKUP(B1039,customers!$A$2:$D$101,4,0)</f>
        <v>Gujrat</v>
      </c>
      <c r="O1039" t="str">
        <f>VLOOKUP(C1039,'products '!$A$2:$H$3072,2,0)</f>
        <v>Men</v>
      </c>
      <c r="P1039" t="str">
        <f>VLOOKUP(C1039,'products '!$A$2:$H$3072,3,0)</f>
        <v>Footwear</v>
      </c>
      <c r="Q1039" t="str">
        <f>VLOOKUP(C1039,'products '!$A$2:$H$3072,4,0)</f>
        <v>Casual Shoes</v>
      </c>
      <c r="R1039" t="str">
        <f>VLOOKUP(C1039,'products '!$A$2:$H$3072,5,0)</f>
        <v>Nike</v>
      </c>
      <c r="S1039" t="str">
        <f>VLOOKUP(C1039,'products '!$A$2:$H$3072,6,0)</f>
        <v>7 UK</v>
      </c>
      <c r="T1039" t="str">
        <f>VLOOKUP(C1039,'products '!$A$2:$H$3072,7,0)</f>
        <v>Grey</v>
      </c>
      <c r="U1039">
        <f>VLOOKUP(C1039,'products '!$A$2:$H$3072,8,0)</f>
        <v>4</v>
      </c>
    </row>
    <row r="1040" spans="1:21" x14ac:dyDescent="0.3">
      <c r="A1040" t="s">
        <v>4457</v>
      </c>
      <c r="B1040" t="s">
        <v>3308</v>
      </c>
      <c r="C1040" t="s">
        <v>3097</v>
      </c>
      <c r="D1040" s="1">
        <f t="shared" ca="1" si="16"/>
        <v>44208</v>
      </c>
      <c r="E1040" s="1" t="str">
        <f ca="1">TEXT(Table1[[#This Row],[Date]],"mmm")</f>
        <v>Jan</v>
      </c>
      <c r="F1040" s="1" t="str">
        <f ca="1">TEXT(Table1[[#This Row],[Date]],"yyyy")</f>
        <v>2021</v>
      </c>
      <c r="G1040" s="2">
        <v>456</v>
      </c>
      <c r="H1040" s="2">
        <v>0.4</v>
      </c>
      <c r="I1040" s="2" t="str" cm="1">
        <f t="array" ref="I1040">_xlfn.IFS(Table1[[#This Row],[Discount]]&lt;=0.2,"Low",Table1[[#This Row],[Discount]]&lt;=0.4,"Medium",Table1[[#This Row],[Discount]]&gt;0.4,"High")</f>
        <v>Medium</v>
      </c>
      <c r="J1040" s="2">
        <f>Table1[[#This Row],[Original Price]]*(1-Table1[[#This Row],[Discount]])</f>
        <v>273.59999999999997</v>
      </c>
      <c r="K1040">
        <f>VLOOKUP(B1040,customers!$A$2:$D$101,2,0)</f>
        <v>22</v>
      </c>
      <c r="L1040" t="str" cm="1">
        <f t="array" ref="L1040">_xlfn.IFS(Table1[[#This Row],[Age]]&lt;=12,"Kids",Table1[[#This Row],[Age]]&lt;=19,"Teenage",Table1[[#This Row],[Age]]&lt;=29,"Young Adult",Table1[[#This Row],[Age]]&lt;=45,"Adult",Table1[[#This Row],[Age]]&gt;=46,"Senior")</f>
        <v>Young Adult</v>
      </c>
      <c r="M1040" t="str">
        <f>VLOOKUP(B1040,customers!A$2:D$101,3,0)</f>
        <v>Vadodara</v>
      </c>
      <c r="N1040" t="str">
        <f>VLOOKUP(B1040,customers!$A$2:$D$101,4,0)</f>
        <v>Gujrat</v>
      </c>
      <c r="O1040" t="str">
        <f>VLOOKUP(C1040,'products '!$A$2:$H$3072,2,0)</f>
        <v>Men</v>
      </c>
      <c r="P1040" t="str">
        <f>VLOOKUP(C1040,'products '!$A$2:$H$3072,3,0)</f>
        <v>Footwear</v>
      </c>
      <c r="Q1040" t="str">
        <f>VLOOKUP(C1040,'products '!$A$2:$H$3072,4,0)</f>
        <v>Casual Shoes</v>
      </c>
      <c r="R1040" t="str">
        <f>VLOOKUP(C1040,'products '!$A$2:$H$3072,5,0)</f>
        <v>Nike</v>
      </c>
      <c r="S1040" t="str">
        <f>VLOOKUP(C1040,'products '!$A$2:$H$3072,6,0)</f>
        <v>7 UK</v>
      </c>
      <c r="T1040" t="str">
        <f>VLOOKUP(C1040,'products '!$A$2:$H$3072,7,0)</f>
        <v>Grey</v>
      </c>
      <c r="U1040">
        <f>VLOOKUP(C1040,'products '!$A$2:$H$3072,8,0)</f>
        <v>4</v>
      </c>
    </row>
    <row r="1041" spans="1:21" x14ac:dyDescent="0.3">
      <c r="A1041" t="s">
        <v>4458</v>
      </c>
      <c r="B1041" t="s">
        <v>3309</v>
      </c>
      <c r="C1041" t="s">
        <v>3098</v>
      </c>
      <c r="D1041" s="1">
        <f t="shared" ca="1" si="16"/>
        <v>44969</v>
      </c>
      <c r="E1041" s="1" t="str">
        <f ca="1">TEXT(Table1[[#This Row],[Date]],"mmm")</f>
        <v>Feb</v>
      </c>
      <c r="F1041" s="1" t="str">
        <f ca="1">TEXT(Table1[[#This Row],[Date]],"yyyy")</f>
        <v>2023</v>
      </c>
      <c r="G1041" s="2">
        <v>963</v>
      </c>
      <c r="H1041" s="2">
        <v>0.4</v>
      </c>
      <c r="I1041" s="2" t="str" cm="1">
        <f t="array" ref="I1041">_xlfn.IFS(Table1[[#This Row],[Discount]]&lt;=0.2,"Low",Table1[[#This Row],[Discount]]&lt;=0.4,"Medium",Table1[[#This Row],[Discount]]&gt;0.4,"High")</f>
        <v>Medium</v>
      </c>
      <c r="J1041" s="2">
        <f>Table1[[#This Row],[Original Price]]*(1-Table1[[#This Row],[Discount]])</f>
        <v>577.79999999999995</v>
      </c>
      <c r="K1041">
        <f>VLOOKUP(B1041,customers!$A$2:$D$101,2,0)</f>
        <v>22</v>
      </c>
      <c r="L1041" t="str" cm="1">
        <f t="array" ref="L1041">_xlfn.IFS(Table1[[#This Row],[Age]]&lt;=12,"Kids",Table1[[#This Row],[Age]]&lt;=19,"Teenage",Table1[[#This Row],[Age]]&lt;=29,"Young Adult",Table1[[#This Row],[Age]]&lt;=45,"Adult",Table1[[#This Row],[Age]]&gt;=46,"Senior")</f>
        <v>Young Adult</v>
      </c>
      <c r="M1041" t="str">
        <f>VLOOKUP(B1041,customers!A$2:D$101,3,0)</f>
        <v>Vadodara</v>
      </c>
      <c r="N1041" t="str">
        <f>VLOOKUP(B1041,customers!$A$2:$D$101,4,0)</f>
        <v>Gujrat</v>
      </c>
      <c r="O1041" t="str">
        <f>VLOOKUP(C1041,'products '!$A$2:$H$3072,2,0)</f>
        <v>Men</v>
      </c>
      <c r="P1041" t="str">
        <f>VLOOKUP(C1041,'products '!$A$2:$H$3072,3,0)</f>
        <v>Footwear</v>
      </c>
      <c r="Q1041" t="str">
        <f>VLOOKUP(C1041,'products '!$A$2:$H$3072,4,0)</f>
        <v>Casual Shoes</v>
      </c>
      <c r="R1041" t="str">
        <f>VLOOKUP(C1041,'products '!$A$2:$H$3072,5,0)</f>
        <v>Nike</v>
      </c>
      <c r="S1041" t="str">
        <f>VLOOKUP(C1041,'products '!$A$2:$H$3072,6,0)</f>
        <v>7 UK</v>
      </c>
      <c r="T1041" t="str">
        <f>VLOOKUP(C1041,'products '!$A$2:$H$3072,7,0)</f>
        <v>Charcoal</v>
      </c>
      <c r="U1041">
        <f>VLOOKUP(C1041,'products '!$A$2:$H$3072,8,0)</f>
        <v>4</v>
      </c>
    </row>
    <row r="1042" spans="1:21" x14ac:dyDescent="0.3">
      <c r="A1042" t="s">
        <v>4459</v>
      </c>
      <c r="B1042" t="s">
        <v>3310</v>
      </c>
      <c r="C1042" t="s">
        <v>3099</v>
      </c>
      <c r="D1042" s="1">
        <f t="shared" ca="1" si="16"/>
        <v>44529</v>
      </c>
      <c r="E1042" s="1" t="str">
        <f ca="1">TEXT(Table1[[#This Row],[Date]],"mmm")</f>
        <v>Nov</v>
      </c>
      <c r="F1042" s="1" t="str">
        <f ca="1">TEXT(Table1[[#This Row],[Date]],"yyyy")</f>
        <v>2021</v>
      </c>
      <c r="G1042" s="2">
        <v>456</v>
      </c>
      <c r="H1042" s="2">
        <v>0.4</v>
      </c>
      <c r="I1042" s="2" t="str" cm="1">
        <f t="array" ref="I1042">_xlfn.IFS(Table1[[#This Row],[Discount]]&lt;=0.2,"Low",Table1[[#This Row],[Discount]]&lt;=0.4,"Medium",Table1[[#This Row],[Discount]]&gt;0.4,"High")</f>
        <v>Medium</v>
      </c>
      <c r="J1042" s="2">
        <f>Table1[[#This Row],[Original Price]]*(1-Table1[[#This Row],[Discount]])</f>
        <v>273.59999999999997</v>
      </c>
      <c r="K1042">
        <f>VLOOKUP(B1042,customers!$A$2:$D$101,2,0)</f>
        <v>22</v>
      </c>
      <c r="L1042" t="str" cm="1">
        <f t="array" ref="L1042">_xlfn.IFS(Table1[[#This Row],[Age]]&lt;=12,"Kids",Table1[[#This Row],[Age]]&lt;=19,"Teenage",Table1[[#This Row],[Age]]&lt;=29,"Young Adult",Table1[[#This Row],[Age]]&lt;=45,"Adult",Table1[[#This Row],[Age]]&gt;=46,"Senior")</f>
        <v>Young Adult</v>
      </c>
      <c r="M1042" t="str">
        <f>VLOOKUP(B1042,customers!A$2:D$101,3,0)</f>
        <v>Surat</v>
      </c>
      <c r="N1042" t="str">
        <f>VLOOKUP(B1042,customers!$A$2:$D$101,4,0)</f>
        <v>Gujrat</v>
      </c>
      <c r="O1042" t="str">
        <f>VLOOKUP(C1042,'products '!$A$2:$H$3072,2,0)</f>
        <v>Men</v>
      </c>
      <c r="P1042" t="str">
        <f>VLOOKUP(C1042,'products '!$A$2:$H$3072,3,0)</f>
        <v>Footwear</v>
      </c>
      <c r="Q1042" t="str">
        <f>VLOOKUP(C1042,'products '!$A$2:$H$3072,4,0)</f>
        <v>Casual Shoes</v>
      </c>
      <c r="R1042" t="str">
        <f>VLOOKUP(C1042,'products '!$A$2:$H$3072,5,0)</f>
        <v>Roadster</v>
      </c>
      <c r="S1042" t="str">
        <f>VLOOKUP(C1042,'products '!$A$2:$H$3072,6,0)</f>
        <v>7 UK</v>
      </c>
      <c r="T1042" t="str">
        <f>VLOOKUP(C1042,'products '!$A$2:$H$3072,7,0)</f>
        <v>Charcoal</v>
      </c>
      <c r="U1042">
        <f>VLOOKUP(C1042,'products '!$A$2:$H$3072,8,0)</f>
        <v>4</v>
      </c>
    </row>
    <row r="1043" spans="1:21" x14ac:dyDescent="0.3">
      <c r="A1043" t="s">
        <v>4460</v>
      </c>
      <c r="B1043" t="s">
        <v>3311</v>
      </c>
      <c r="C1043" t="s">
        <v>3100</v>
      </c>
      <c r="D1043" s="1">
        <f t="shared" ca="1" si="16"/>
        <v>44538</v>
      </c>
      <c r="E1043" s="1" t="str">
        <f ca="1">TEXT(Table1[[#This Row],[Date]],"mmm")</f>
        <v>Dec</v>
      </c>
      <c r="F1043" s="1" t="str">
        <f ca="1">TEXT(Table1[[#This Row],[Date]],"yyyy")</f>
        <v>2021</v>
      </c>
      <c r="G1043" s="2">
        <v>1189</v>
      </c>
      <c r="H1043" s="2">
        <v>0.4</v>
      </c>
      <c r="I1043" s="2" t="str" cm="1">
        <f t="array" ref="I1043">_xlfn.IFS(Table1[[#This Row],[Discount]]&lt;=0.2,"Low",Table1[[#This Row],[Discount]]&lt;=0.4,"Medium",Table1[[#This Row],[Discount]]&gt;0.4,"High")</f>
        <v>Medium</v>
      </c>
      <c r="J1043" s="2">
        <f>Table1[[#This Row],[Original Price]]*(1-Table1[[#This Row],[Discount]])</f>
        <v>713.4</v>
      </c>
      <c r="K1043">
        <f>VLOOKUP(B1043,customers!$A$2:$D$101,2,0)</f>
        <v>22</v>
      </c>
      <c r="L1043" t="str" cm="1">
        <f t="array" ref="L1043">_xlfn.IFS(Table1[[#This Row],[Age]]&lt;=12,"Kids",Table1[[#This Row],[Age]]&lt;=19,"Teenage",Table1[[#This Row],[Age]]&lt;=29,"Young Adult",Table1[[#This Row],[Age]]&lt;=45,"Adult",Table1[[#This Row],[Age]]&gt;=46,"Senior")</f>
        <v>Young Adult</v>
      </c>
      <c r="M1043" t="str">
        <f>VLOOKUP(B1043,customers!A$2:D$101,3,0)</f>
        <v>Surat</v>
      </c>
      <c r="N1043" t="str">
        <f>VLOOKUP(B1043,customers!$A$2:$D$101,4,0)</f>
        <v>Gujrat</v>
      </c>
      <c r="O1043" t="str">
        <f>VLOOKUP(C1043,'products '!$A$2:$H$3072,2,0)</f>
        <v>Men</v>
      </c>
      <c r="P1043" t="str">
        <f>VLOOKUP(C1043,'products '!$A$2:$H$3072,3,0)</f>
        <v>Footwear</v>
      </c>
      <c r="Q1043" t="str">
        <f>VLOOKUP(C1043,'products '!$A$2:$H$3072,4,0)</f>
        <v>Casual Shoes</v>
      </c>
      <c r="R1043" t="str">
        <f>VLOOKUP(C1043,'products '!$A$2:$H$3072,5,0)</f>
        <v>Roadster</v>
      </c>
      <c r="S1043" t="str">
        <f>VLOOKUP(C1043,'products '!$A$2:$H$3072,6,0)</f>
        <v>7 UK</v>
      </c>
      <c r="T1043" t="str">
        <f>VLOOKUP(C1043,'products '!$A$2:$H$3072,7,0)</f>
        <v>Charcoal</v>
      </c>
      <c r="U1043">
        <f>VLOOKUP(C1043,'products '!$A$2:$H$3072,8,0)</f>
        <v>4</v>
      </c>
    </row>
    <row r="1044" spans="1:21" x14ac:dyDescent="0.3">
      <c r="A1044" t="s">
        <v>4461</v>
      </c>
      <c r="B1044" t="s">
        <v>3312</v>
      </c>
      <c r="C1044" t="s">
        <v>3101</v>
      </c>
      <c r="D1044" s="1">
        <f t="shared" ca="1" si="16"/>
        <v>44305</v>
      </c>
      <c r="E1044" s="1" t="str">
        <f ca="1">TEXT(Table1[[#This Row],[Date]],"mmm")</f>
        <v>Apr</v>
      </c>
      <c r="F1044" s="1" t="str">
        <f ca="1">TEXT(Table1[[#This Row],[Date]],"yyyy")</f>
        <v>2021</v>
      </c>
      <c r="G1044" s="2">
        <v>1298</v>
      </c>
      <c r="H1044" s="2">
        <v>0.4</v>
      </c>
      <c r="I1044" s="2" t="str" cm="1">
        <f t="array" ref="I1044">_xlfn.IFS(Table1[[#This Row],[Discount]]&lt;=0.2,"Low",Table1[[#This Row],[Discount]]&lt;=0.4,"Medium",Table1[[#This Row],[Discount]]&gt;0.4,"High")</f>
        <v>Medium</v>
      </c>
      <c r="J1044" s="2">
        <f>Table1[[#This Row],[Original Price]]*(1-Table1[[#This Row],[Discount]])</f>
        <v>778.8</v>
      </c>
      <c r="K1044">
        <f>VLOOKUP(B1044,customers!$A$2:$D$101,2,0)</f>
        <v>29</v>
      </c>
      <c r="L1044" t="str" cm="1">
        <f t="array" ref="L1044">_xlfn.IFS(Table1[[#This Row],[Age]]&lt;=12,"Kids",Table1[[#This Row],[Age]]&lt;=19,"Teenage",Table1[[#This Row],[Age]]&lt;=29,"Young Adult",Table1[[#This Row],[Age]]&lt;=45,"Adult",Table1[[#This Row],[Age]]&gt;=46,"Senior")</f>
        <v>Young Adult</v>
      </c>
      <c r="M1044" t="str">
        <f>VLOOKUP(B1044,customers!A$2:D$101,3,0)</f>
        <v>Surat</v>
      </c>
      <c r="N1044" t="str">
        <f>VLOOKUP(B1044,customers!$A$2:$D$101,4,0)</f>
        <v>Gujrat</v>
      </c>
      <c r="O1044" t="str">
        <f>VLOOKUP(C1044,'products '!$A$2:$H$3072,2,0)</f>
        <v>Men</v>
      </c>
      <c r="P1044" t="str">
        <f>VLOOKUP(C1044,'products '!$A$2:$H$3072,3,0)</f>
        <v>Footwear</v>
      </c>
      <c r="Q1044" t="str">
        <f>VLOOKUP(C1044,'products '!$A$2:$H$3072,4,0)</f>
        <v>Casual Shoes</v>
      </c>
      <c r="R1044" t="str">
        <f>VLOOKUP(C1044,'products '!$A$2:$H$3072,5,0)</f>
        <v>Roadster</v>
      </c>
      <c r="S1044" t="str">
        <f>VLOOKUP(C1044,'products '!$A$2:$H$3072,6,0)</f>
        <v>7 UK</v>
      </c>
      <c r="T1044" t="str">
        <f>VLOOKUP(C1044,'products '!$A$2:$H$3072,7,0)</f>
        <v>Charcoal</v>
      </c>
      <c r="U1044">
        <f>VLOOKUP(C1044,'products '!$A$2:$H$3072,8,0)</f>
        <v>4</v>
      </c>
    </row>
    <row r="1045" spans="1:21" x14ac:dyDescent="0.3">
      <c r="A1045" t="s">
        <v>4462</v>
      </c>
      <c r="B1045" t="s">
        <v>3313</v>
      </c>
      <c r="C1045" t="s">
        <v>3102</v>
      </c>
      <c r="D1045" s="1">
        <f t="shared" ca="1" si="16"/>
        <v>44262</v>
      </c>
      <c r="E1045" s="1" t="str">
        <f ca="1">TEXT(Table1[[#This Row],[Date]],"mmm")</f>
        <v>Mar</v>
      </c>
      <c r="F1045" s="1" t="str">
        <f ca="1">TEXT(Table1[[#This Row],[Date]],"yyyy")</f>
        <v>2021</v>
      </c>
      <c r="G1045" s="2">
        <v>1456</v>
      </c>
      <c r="H1045" s="2">
        <v>0.4</v>
      </c>
      <c r="I1045" s="2" t="str" cm="1">
        <f t="array" ref="I1045">_xlfn.IFS(Table1[[#This Row],[Discount]]&lt;=0.2,"Low",Table1[[#This Row],[Discount]]&lt;=0.4,"Medium",Table1[[#This Row],[Discount]]&gt;0.4,"High")</f>
        <v>Medium</v>
      </c>
      <c r="J1045" s="2">
        <f>Table1[[#This Row],[Original Price]]*(1-Table1[[#This Row],[Discount]])</f>
        <v>873.6</v>
      </c>
      <c r="K1045">
        <f>VLOOKUP(B1045,customers!$A$2:$D$101,2,0)</f>
        <v>29</v>
      </c>
      <c r="L1045" t="str" cm="1">
        <f t="array" ref="L1045">_xlfn.IFS(Table1[[#This Row],[Age]]&lt;=12,"Kids",Table1[[#This Row],[Age]]&lt;=19,"Teenage",Table1[[#This Row],[Age]]&lt;=29,"Young Adult",Table1[[#This Row],[Age]]&lt;=45,"Adult",Table1[[#This Row],[Age]]&gt;=46,"Senior")</f>
        <v>Young Adult</v>
      </c>
      <c r="M1045" t="str">
        <f>VLOOKUP(B1045,customers!A$2:D$101,3,0)</f>
        <v>Surat</v>
      </c>
      <c r="N1045" t="str">
        <f>VLOOKUP(B1045,customers!$A$2:$D$101,4,0)</f>
        <v>Gujrat</v>
      </c>
      <c r="O1045" t="str">
        <f>VLOOKUP(C1045,'products '!$A$2:$H$3072,2,0)</f>
        <v>Men</v>
      </c>
      <c r="P1045" t="str">
        <f>VLOOKUP(C1045,'products '!$A$2:$H$3072,3,0)</f>
        <v>Footwear</v>
      </c>
      <c r="Q1045" t="str">
        <f>VLOOKUP(C1045,'products '!$A$2:$H$3072,4,0)</f>
        <v>Casual Shoes</v>
      </c>
      <c r="R1045" t="str">
        <f>VLOOKUP(C1045,'products '!$A$2:$H$3072,5,0)</f>
        <v>Roadster</v>
      </c>
      <c r="S1045" t="str">
        <f>VLOOKUP(C1045,'products '!$A$2:$H$3072,6,0)</f>
        <v>7 UK</v>
      </c>
      <c r="T1045" t="str">
        <f>VLOOKUP(C1045,'products '!$A$2:$H$3072,7,0)</f>
        <v>Charcoal</v>
      </c>
      <c r="U1045">
        <f>VLOOKUP(C1045,'products '!$A$2:$H$3072,8,0)</f>
        <v>4</v>
      </c>
    </row>
    <row r="1046" spans="1:21" x14ac:dyDescent="0.3">
      <c r="A1046" t="s">
        <v>4463</v>
      </c>
      <c r="B1046" t="s">
        <v>3314</v>
      </c>
      <c r="C1046" t="s">
        <v>3103</v>
      </c>
      <c r="D1046" s="1">
        <f t="shared" ca="1" si="16"/>
        <v>44526</v>
      </c>
      <c r="E1046" s="1" t="str">
        <f ca="1">TEXT(Table1[[#This Row],[Date]],"mmm")</f>
        <v>Nov</v>
      </c>
      <c r="F1046" s="1" t="str">
        <f ca="1">TEXT(Table1[[#This Row],[Date]],"yyyy")</f>
        <v>2021</v>
      </c>
      <c r="G1046" s="2">
        <v>1478</v>
      </c>
      <c r="H1046" s="2">
        <v>0.45</v>
      </c>
      <c r="I1046" s="2" t="str" cm="1">
        <f t="array" ref="I1046">_xlfn.IFS(Table1[[#This Row],[Discount]]&lt;=0.2,"Low",Table1[[#This Row],[Discount]]&lt;=0.4,"Medium",Table1[[#This Row],[Discount]]&gt;0.4,"High")</f>
        <v>High</v>
      </c>
      <c r="J1046" s="2">
        <f>Table1[[#This Row],[Original Price]]*(1-Table1[[#This Row],[Discount]])</f>
        <v>812.90000000000009</v>
      </c>
      <c r="K1046">
        <f>VLOOKUP(B1046,customers!$A$2:$D$101,2,0)</f>
        <v>29</v>
      </c>
      <c r="L1046" t="str" cm="1">
        <f t="array" ref="L1046">_xlfn.IFS(Table1[[#This Row],[Age]]&lt;=12,"Kids",Table1[[#This Row],[Age]]&lt;=19,"Teenage",Table1[[#This Row],[Age]]&lt;=29,"Young Adult",Table1[[#This Row],[Age]]&lt;=45,"Adult",Table1[[#This Row],[Age]]&gt;=46,"Senior")</f>
        <v>Young Adult</v>
      </c>
      <c r="M1046" t="str">
        <f>VLOOKUP(B1046,customers!A$2:D$101,3,0)</f>
        <v>Bengaluru</v>
      </c>
      <c r="N1046" t="str">
        <f>VLOOKUP(B1046,customers!$A$2:$D$101,4,0)</f>
        <v>Karnataka</v>
      </c>
      <c r="O1046" t="str">
        <f>VLOOKUP(C1046,'products '!$A$2:$H$3072,2,0)</f>
        <v>Men</v>
      </c>
      <c r="P1046" t="str">
        <f>VLOOKUP(C1046,'products '!$A$2:$H$3072,3,0)</f>
        <v>Footwear</v>
      </c>
      <c r="Q1046" t="str">
        <f>VLOOKUP(C1046,'products '!$A$2:$H$3072,4,0)</f>
        <v>Casual Shoes</v>
      </c>
      <c r="R1046" t="str">
        <f>VLOOKUP(C1046,'products '!$A$2:$H$3072,5,0)</f>
        <v>Roadster</v>
      </c>
      <c r="S1046" t="str">
        <f>VLOOKUP(C1046,'products '!$A$2:$H$3072,6,0)</f>
        <v>7 UK</v>
      </c>
      <c r="T1046" t="str">
        <f>VLOOKUP(C1046,'products '!$A$2:$H$3072,7,0)</f>
        <v>Charcoal</v>
      </c>
      <c r="U1046">
        <f>VLOOKUP(C1046,'products '!$A$2:$H$3072,8,0)</f>
        <v>4</v>
      </c>
    </row>
    <row r="1047" spans="1:21" x14ac:dyDescent="0.3">
      <c r="A1047" t="s">
        <v>4464</v>
      </c>
      <c r="B1047" t="s">
        <v>3315</v>
      </c>
      <c r="C1047" t="s">
        <v>3104</v>
      </c>
      <c r="D1047" s="1">
        <f t="shared" ca="1" si="16"/>
        <v>44616</v>
      </c>
      <c r="E1047" s="1" t="str">
        <f ca="1">TEXT(Table1[[#This Row],[Date]],"mmm")</f>
        <v>Feb</v>
      </c>
      <c r="F1047" s="1" t="str">
        <f ca="1">TEXT(Table1[[#This Row],[Date]],"yyyy")</f>
        <v>2022</v>
      </c>
      <c r="G1047" s="2">
        <v>256</v>
      </c>
      <c r="H1047" s="2">
        <v>0.45</v>
      </c>
      <c r="I1047" s="2" t="str" cm="1">
        <f t="array" ref="I1047">_xlfn.IFS(Table1[[#This Row],[Discount]]&lt;=0.2,"Low",Table1[[#This Row],[Discount]]&lt;=0.4,"Medium",Table1[[#This Row],[Discount]]&gt;0.4,"High")</f>
        <v>High</v>
      </c>
      <c r="J1047" s="2">
        <f>Table1[[#This Row],[Original Price]]*(1-Table1[[#This Row],[Discount]])</f>
        <v>140.80000000000001</v>
      </c>
      <c r="K1047">
        <f>VLOOKUP(B1047,customers!$A$2:$D$101,2,0)</f>
        <v>29</v>
      </c>
      <c r="L1047" t="str" cm="1">
        <f t="array" ref="L1047">_xlfn.IFS(Table1[[#This Row],[Age]]&lt;=12,"Kids",Table1[[#This Row],[Age]]&lt;=19,"Teenage",Table1[[#This Row],[Age]]&lt;=29,"Young Adult",Table1[[#This Row],[Age]]&lt;=45,"Adult",Table1[[#This Row],[Age]]&gt;=46,"Senior")</f>
        <v>Young Adult</v>
      </c>
      <c r="M1047" t="str">
        <f>VLOOKUP(B1047,customers!A$2:D$101,3,0)</f>
        <v>Bengaluru</v>
      </c>
      <c r="N1047" t="str">
        <f>VLOOKUP(B1047,customers!$A$2:$D$101,4,0)</f>
        <v>Karnataka</v>
      </c>
      <c r="O1047" t="str">
        <f>VLOOKUP(C1047,'products '!$A$2:$H$3072,2,0)</f>
        <v>Men</v>
      </c>
      <c r="P1047" t="str">
        <f>VLOOKUP(C1047,'products '!$A$2:$H$3072,3,0)</f>
        <v>Footwear</v>
      </c>
      <c r="Q1047" t="str">
        <f>VLOOKUP(C1047,'products '!$A$2:$H$3072,4,0)</f>
        <v>Casual Shoes</v>
      </c>
      <c r="R1047" t="str">
        <f>VLOOKUP(C1047,'products '!$A$2:$H$3072,5,0)</f>
        <v>Roadster</v>
      </c>
      <c r="S1047" t="str">
        <f>VLOOKUP(C1047,'products '!$A$2:$H$3072,6,0)</f>
        <v>7 UK</v>
      </c>
      <c r="T1047" t="str">
        <f>VLOOKUP(C1047,'products '!$A$2:$H$3072,7,0)</f>
        <v>Charcoal</v>
      </c>
      <c r="U1047">
        <f>VLOOKUP(C1047,'products '!$A$2:$H$3072,8,0)</f>
        <v>3</v>
      </c>
    </row>
    <row r="1048" spans="1:21" x14ac:dyDescent="0.3">
      <c r="A1048" t="s">
        <v>4465</v>
      </c>
      <c r="B1048" t="s">
        <v>3316</v>
      </c>
      <c r="C1048" t="s">
        <v>3105</v>
      </c>
      <c r="D1048" s="1">
        <f t="shared" ca="1" si="16"/>
        <v>44491</v>
      </c>
      <c r="E1048" s="1" t="str">
        <f ca="1">TEXT(Table1[[#This Row],[Date]],"mmm")</f>
        <v>Oct</v>
      </c>
      <c r="F1048" s="1" t="str">
        <f ca="1">TEXT(Table1[[#This Row],[Date]],"yyyy")</f>
        <v>2021</v>
      </c>
      <c r="G1048" s="2">
        <v>2698</v>
      </c>
      <c r="H1048" s="2">
        <v>0.45</v>
      </c>
      <c r="I1048" s="2" t="str" cm="1">
        <f t="array" ref="I1048">_xlfn.IFS(Table1[[#This Row],[Discount]]&lt;=0.2,"Low",Table1[[#This Row],[Discount]]&lt;=0.4,"Medium",Table1[[#This Row],[Discount]]&gt;0.4,"High")</f>
        <v>High</v>
      </c>
      <c r="J1048" s="2">
        <f>Table1[[#This Row],[Original Price]]*(1-Table1[[#This Row],[Discount]])</f>
        <v>1483.9</v>
      </c>
      <c r="K1048">
        <f>VLOOKUP(B1048,customers!$A$2:$D$101,2,0)</f>
        <v>41</v>
      </c>
      <c r="L1048" t="str" cm="1">
        <f t="array" ref="L1048">_xlfn.IFS(Table1[[#This Row],[Age]]&lt;=12,"Kids",Table1[[#This Row],[Age]]&lt;=19,"Teenage",Table1[[#This Row],[Age]]&lt;=29,"Young Adult",Table1[[#This Row],[Age]]&lt;=45,"Adult",Table1[[#This Row],[Age]]&gt;=46,"Senior")</f>
        <v>Adult</v>
      </c>
      <c r="M1048" t="str">
        <f>VLOOKUP(B1048,customers!A$2:D$101,3,0)</f>
        <v>Bengaluru</v>
      </c>
      <c r="N1048" t="str">
        <f>VLOOKUP(B1048,customers!$A$2:$D$101,4,0)</f>
        <v>Karnataka</v>
      </c>
      <c r="O1048" t="str">
        <f>VLOOKUP(C1048,'products '!$A$2:$H$3072,2,0)</f>
        <v>Men</v>
      </c>
      <c r="P1048" t="str">
        <f>VLOOKUP(C1048,'products '!$A$2:$H$3072,3,0)</f>
        <v>Footwear</v>
      </c>
      <c r="Q1048" t="str">
        <f>VLOOKUP(C1048,'products '!$A$2:$H$3072,4,0)</f>
        <v>Casual Shoes</v>
      </c>
      <c r="R1048" t="str">
        <f>VLOOKUP(C1048,'products '!$A$2:$H$3072,5,0)</f>
        <v>Roadster</v>
      </c>
      <c r="S1048" t="str">
        <f>VLOOKUP(C1048,'products '!$A$2:$H$3072,6,0)</f>
        <v>6  UK</v>
      </c>
      <c r="T1048" t="str">
        <f>VLOOKUP(C1048,'products '!$A$2:$H$3072,7,0)</f>
        <v>Beige</v>
      </c>
      <c r="U1048">
        <f>VLOOKUP(C1048,'products '!$A$2:$H$3072,8,0)</f>
        <v>3</v>
      </c>
    </row>
    <row r="1049" spans="1:21" x14ac:dyDescent="0.3">
      <c r="A1049" t="s">
        <v>4466</v>
      </c>
      <c r="B1049" t="s">
        <v>3317</v>
      </c>
      <c r="C1049" t="s">
        <v>3106</v>
      </c>
      <c r="D1049" s="1">
        <f t="shared" ca="1" si="16"/>
        <v>44969</v>
      </c>
      <c r="E1049" s="1" t="str">
        <f ca="1">TEXT(Table1[[#This Row],[Date]],"mmm")</f>
        <v>Feb</v>
      </c>
      <c r="F1049" s="1" t="str">
        <f ca="1">TEXT(Table1[[#This Row],[Date]],"yyyy")</f>
        <v>2023</v>
      </c>
      <c r="G1049" s="2">
        <v>2364</v>
      </c>
      <c r="H1049" s="2">
        <v>0.47</v>
      </c>
      <c r="I1049" s="2" t="str" cm="1">
        <f t="array" ref="I1049">_xlfn.IFS(Table1[[#This Row],[Discount]]&lt;=0.2,"Low",Table1[[#This Row],[Discount]]&lt;=0.4,"Medium",Table1[[#This Row],[Discount]]&gt;0.4,"High")</f>
        <v>High</v>
      </c>
      <c r="J1049" s="2">
        <f>Table1[[#This Row],[Original Price]]*(1-Table1[[#This Row],[Discount]])</f>
        <v>1252.92</v>
      </c>
      <c r="K1049">
        <f>VLOOKUP(B1049,customers!$A$2:$D$101,2,0)</f>
        <v>42</v>
      </c>
      <c r="L1049" t="str" cm="1">
        <f t="array" ref="L1049">_xlfn.IFS(Table1[[#This Row],[Age]]&lt;=12,"Kids",Table1[[#This Row],[Age]]&lt;=19,"Teenage",Table1[[#This Row],[Age]]&lt;=29,"Young Adult",Table1[[#This Row],[Age]]&lt;=45,"Adult",Table1[[#This Row],[Age]]&gt;=46,"Senior")</f>
        <v>Adult</v>
      </c>
      <c r="M1049" t="str">
        <f>VLOOKUP(B1049,customers!A$2:D$101,3,0)</f>
        <v>Bengaluru</v>
      </c>
      <c r="N1049" t="str">
        <f>VLOOKUP(B1049,customers!$A$2:$D$101,4,0)</f>
        <v>Karnataka</v>
      </c>
      <c r="O1049" t="str">
        <f>VLOOKUP(C1049,'products '!$A$2:$H$3072,2,0)</f>
        <v>Men</v>
      </c>
      <c r="P1049" t="str">
        <f>VLOOKUP(C1049,'products '!$A$2:$H$3072,3,0)</f>
        <v>Footwear</v>
      </c>
      <c r="Q1049" t="str">
        <f>VLOOKUP(C1049,'products '!$A$2:$H$3072,4,0)</f>
        <v>Casual Shoes</v>
      </c>
      <c r="R1049" t="str">
        <f>VLOOKUP(C1049,'products '!$A$2:$H$3072,5,0)</f>
        <v>Roadster</v>
      </c>
      <c r="S1049" t="str">
        <f>VLOOKUP(C1049,'products '!$A$2:$H$3072,6,0)</f>
        <v>7  UK</v>
      </c>
      <c r="T1049" t="str">
        <f>VLOOKUP(C1049,'products '!$A$2:$H$3072,7,0)</f>
        <v>Beige</v>
      </c>
      <c r="U1049">
        <f>VLOOKUP(C1049,'products '!$A$2:$H$3072,8,0)</f>
        <v>4</v>
      </c>
    </row>
    <row r="1050" spans="1:21" x14ac:dyDescent="0.3">
      <c r="A1050" t="s">
        <v>4467</v>
      </c>
      <c r="B1050" t="s">
        <v>3318</v>
      </c>
      <c r="C1050" t="s">
        <v>3107</v>
      </c>
      <c r="D1050" s="1">
        <f t="shared" ca="1" si="16"/>
        <v>44695</v>
      </c>
      <c r="E1050" s="1" t="str">
        <f ca="1">TEXT(Table1[[#This Row],[Date]],"mmm")</f>
        <v>May</v>
      </c>
      <c r="F1050" s="1" t="str">
        <f ca="1">TEXT(Table1[[#This Row],[Date]],"yyyy")</f>
        <v>2022</v>
      </c>
      <c r="G1050" s="2">
        <v>1236</v>
      </c>
      <c r="H1050" s="2">
        <v>0.47</v>
      </c>
      <c r="I1050" s="2" t="str" cm="1">
        <f t="array" ref="I1050">_xlfn.IFS(Table1[[#This Row],[Discount]]&lt;=0.2,"Low",Table1[[#This Row],[Discount]]&lt;=0.4,"Medium",Table1[[#This Row],[Discount]]&gt;0.4,"High")</f>
        <v>High</v>
      </c>
      <c r="J1050" s="2">
        <f>Table1[[#This Row],[Original Price]]*(1-Table1[[#This Row],[Discount]])</f>
        <v>655.08000000000004</v>
      </c>
      <c r="K1050">
        <f>VLOOKUP(B1050,customers!$A$2:$D$101,2,0)</f>
        <v>43</v>
      </c>
      <c r="L1050" t="str" cm="1">
        <f t="array" ref="L1050">_xlfn.IFS(Table1[[#This Row],[Age]]&lt;=12,"Kids",Table1[[#This Row],[Age]]&lt;=19,"Teenage",Table1[[#This Row],[Age]]&lt;=29,"Young Adult",Table1[[#This Row],[Age]]&lt;=45,"Adult",Table1[[#This Row],[Age]]&gt;=46,"Senior")</f>
        <v>Adult</v>
      </c>
      <c r="M1050" t="str">
        <f>VLOOKUP(B1050,customers!A$2:D$101,3,0)</f>
        <v>Bengaluru</v>
      </c>
      <c r="N1050" t="str">
        <f>VLOOKUP(B1050,customers!$A$2:$D$101,4,0)</f>
        <v>Karnataka</v>
      </c>
      <c r="O1050" t="str">
        <f>VLOOKUP(C1050,'products '!$A$2:$H$3072,2,0)</f>
        <v>Men</v>
      </c>
      <c r="P1050" t="str">
        <f>VLOOKUP(C1050,'products '!$A$2:$H$3072,3,0)</f>
        <v>Footwear</v>
      </c>
      <c r="Q1050" t="str">
        <f>VLOOKUP(C1050,'products '!$A$2:$H$3072,4,0)</f>
        <v>Casual Shoes</v>
      </c>
      <c r="R1050" t="str">
        <f>VLOOKUP(C1050,'products '!$A$2:$H$3072,5,0)</f>
        <v>Roadster</v>
      </c>
      <c r="S1050" t="str">
        <f>VLOOKUP(C1050,'products '!$A$2:$H$3072,6,0)</f>
        <v>8  UK</v>
      </c>
      <c r="T1050" t="str">
        <f>VLOOKUP(C1050,'products '!$A$2:$H$3072,7,0)</f>
        <v>Beige</v>
      </c>
      <c r="U1050">
        <f>VLOOKUP(C1050,'products '!$A$2:$H$3072,8,0)</f>
        <v>5</v>
      </c>
    </row>
    <row r="1051" spans="1:21" x14ac:dyDescent="0.3">
      <c r="A1051" t="s">
        <v>4468</v>
      </c>
      <c r="B1051" t="s">
        <v>3319</v>
      </c>
      <c r="C1051" t="s">
        <v>3108</v>
      </c>
      <c r="D1051" s="1">
        <f t="shared" ca="1" si="16"/>
        <v>44234</v>
      </c>
      <c r="E1051" s="1" t="str">
        <f ca="1">TEXT(Table1[[#This Row],[Date]],"mmm")</f>
        <v>Feb</v>
      </c>
      <c r="F1051" s="1" t="str">
        <f ca="1">TEXT(Table1[[#This Row],[Date]],"yyyy")</f>
        <v>2021</v>
      </c>
      <c r="G1051" s="2">
        <v>756</v>
      </c>
      <c r="H1051" s="2">
        <v>0.46</v>
      </c>
      <c r="I1051" s="2" t="str" cm="1">
        <f t="array" ref="I1051">_xlfn.IFS(Table1[[#This Row],[Discount]]&lt;=0.2,"Low",Table1[[#This Row],[Discount]]&lt;=0.4,"Medium",Table1[[#This Row],[Discount]]&gt;0.4,"High")</f>
        <v>High</v>
      </c>
      <c r="J1051" s="2">
        <f>Table1[[#This Row],[Original Price]]*(1-Table1[[#This Row],[Discount]])</f>
        <v>408.24</v>
      </c>
      <c r="K1051">
        <f>VLOOKUP(B1051,customers!$A$2:$D$101,2,0)</f>
        <v>44</v>
      </c>
      <c r="L1051" t="str" cm="1">
        <f t="array" ref="L1051">_xlfn.IFS(Table1[[#This Row],[Age]]&lt;=12,"Kids",Table1[[#This Row],[Age]]&lt;=19,"Teenage",Table1[[#This Row],[Age]]&lt;=29,"Young Adult",Table1[[#This Row],[Age]]&lt;=45,"Adult",Table1[[#This Row],[Age]]&gt;=46,"Senior")</f>
        <v>Adult</v>
      </c>
      <c r="M1051" t="str">
        <f>VLOOKUP(B1051,customers!A$2:D$101,3,0)</f>
        <v>Bengaluru</v>
      </c>
      <c r="N1051" t="str">
        <f>VLOOKUP(B1051,customers!$A$2:$D$101,4,0)</f>
        <v>Karnataka</v>
      </c>
      <c r="O1051" t="str">
        <f>VLOOKUP(C1051,'products '!$A$2:$H$3072,2,0)</f>
        <v>Men</v>
      </c>
      <c r="P1051" t="str">
        <f>VLOOKUP(C1051,'products '!$A$2:$H$3072,3,0)</f>
        <v>Footwear</v>
      </c>
      <c r="Q1051" t="str">
        <f>VLOOKUP(C1051,'products '!$A$2:$H$3072,4,0)</f>
        <v>Casual Shoes</v>
      </c>
      <c r="R1051" t="str">
        <f>VLOOKUP(C1051,'products '!$A$2:$H$3072,5,0)</f>
        <v>Roadster</v>
      </c>
      <c r="S1051" t="str">
        <f>VLOOKUP(C1051,'products '!$A$2:$H$3072,6,0)</f>
        <v>9  UK</v>
      </c>
      <c r="T1051" t="str">
        <f>VLOOKUP(C1051,'products '!$A$2:$H$3072,7,0)</f>
        <v>Beige</v>
      </c>
      <c r="U1051">
        <f>VLOOKUP(C1051,'products '!$A$2:$H$3072,8,0)</f>
        <v>3</v>
      </c>
    </row>
    <row r="1052" spans="1:21" x14ac:dyDescent="0.3">
      <c r="A1052" t="s">
        <v>4469</v>
      </c>
      <c r="B1052" t="s">
        <v>3320</v>
      </c>
      <c r="C1052" t="s">
        <v>3109</v>
      </c>
      <c r="D1052" s="1">
        <f t="shared" ca="1" si="16"/>
        <v>44437</v>
      </c>
      <c r="E1052" s="1" t="str">
        <f ca="1">TEXT(Table1[[#This Row],[Date]],"mmm")</f>
        <v>Aug</v>
      </c>
      <c r="F1052" s="1" t="str">
        <f ca="1">TEXT(Table1[[#This Row],[Date]],"yyyy")</f>
        <v>2021</v>
      </c>
      <c r="G1052" s="2">
        <v>326</v>
      </c>
      <c r="H1052" s="2">
        <v>0.46</v>
      </c>
      <c r="I1052" s="2" t="str" cm="1">
        <f t="array" ref="I1052">_xlfn.IFS(Table1[[#This Row],[Discount]]&lt;=0.2,"Low",Table1[[#This Row],[Discount]]&lt;=0.4,"Medium",Table1[[#This Row],[Discount]]&gt;0.4,"High")</f>
        <v>High</v>
      </c>
      <c r="J1052" s="2">
        <f>Table1[[#This Row],[Original Price]]*(1-Table1[[#This Row],[Discount]])</f>
        <v>176.04000000000002</v>
      </c>
      <c r="K1052">
        <f>VLOOKUP(B1052,customers!$A$2:$D$101,2,0)</f>
        <v>45</v>
      </c>
      <c r="L1052" t="str" cm="1">
        <f t="array" ref="L1052">_xlfn.IFS(Table1[[#This Row],[Age]]&lt;=12,"Kids",Table1[[#This Row],[Age]]&lt;=19,"Teenage",Table1[[#This Row],[Age]]&lt;=29,"Young Adult",Table1[[#This Row],[Age]]&lt;=45,"Adult",Table1[[#This Row],[Age]]&gt;=46,"Senior")</f>
        <v>Adult</v>
      </c>
      <c r="M1052" t="str">
        <f>VLOOKUP(B1052,customers!A$2:D$101,3,0)</f>
        <v>Bengaluru</v>
      </c>
      <c r="N1052" t="str">
        <f>VLOOKUP(B1052,customers!$A$2:$D$101,4,0)</f>
        <v>Karnataka</v>
      </c>
      <c r="O1052" t="str">
        <f>VLOOKUP(C1052,'products '!$A$2:$H$3072,2,0)</f>
        <v>Men</v>
      </c>
      <c r="P1052" t="str">
        <f>VLOOKUP(C1052,'products '!$A$2:$H$3072,3,0)</f>
        <v>Footwear</v>
      </c>
      <c r="Q1052" t="str">
        <f>VLOOKUP(C1052,'products '!$A$2:$H$3072,4,0)</f>
        <v>Casual Shoes</v>
      </c>
      <c r="R1052" t="str">
        <f>VLOOKUP(C1052,'products '!$A$2:$H$3072,5,0)</f>
        <v>Roadster</v>
      </c>
      <c r="S1052" t="str">
        <f>VLOOKUP(C1052,'products '!$A$2:$H$3072,6,0)</f>
        <v>10  UK</v>
      </c>
      <c r="T1052" t="str">
        <f>VLOOKUP(C1052,'products '!$A$2:$H$3072,7,0)</f>
        <v>Beige</v>
      </c>
      <c r="U1052">
        <f>VLOOKUP(C1052,'products '!$A$2:$H$3072,8,0)</f>
        <v>2</v>
      </c>
    </row>
    <row r="1053" spans="1:21" x14ac:dyDescent="0.3">
      <c r="A1053" t="s">
        <v>4470</v>
      </c>
      <c r="B1053" t="s">
        <v>3321</v>
      </c>
      <c r="C1053" t="s">
        <v>3110</v>
      </c>
      <c r="D1053" s="1">
        <f t="shared" ca="1" si="16"/>
        <v>44437</v>
      </c>
      <c r="E1053" s="1" t="str">
        <f ca="1">TEXT(Table1[[#This Row],[Date]],"mmm")</f>
        <v>Aug</v>
      </c>
      <c r="F1053" s="1" t="str">
        <f ca="1">TEXT(Table1[[#This Row],[Date]],"yyyy")</f>
        <v>2021</v>
      </c>
      <c r="G1053" s="2">
        <v>453</v>
      </c>
      <c r="H1053" s="2">
        <v>0.46</v>
      </c>
      <c r="I1053" s="2" t="str" cm="1">
        <f t="array" ref="I1053">_xlfn.IFS(Table1[[#This Row],[Discount]]&lt;=0.2,"Low",Table1[[#This Row],[Discount]]&lt;=0.4,"Medium",Table1[[#This Row],[Discount]]&gt;0.4,"High")</f>
        <v>High</v>
      </c>
      <c r="J1053" s="2">
        <f>Table1[[#This Row],[Original Price]]*(1-Table1[[#This Row],[Discount]])</f>
        <v>244.62</v>
      </c>
      <c r="K1053">
        <f>VLOOKUP(B1053,customers!$A$2:$D$101,2,0)</f>
        <v>35</v>
      </c>
      <c r="L1053" t="str" cm="1">
        <f t="array" ref="L1053">_xlfn.IFS(Table1[[#This Row],[Age]]&lt;=12,"Kids",Table1[[#This Row],[Age]]&lt;=19,"Teenage",Table1[[#This Row],[Age]]&lt;=29,"Young Adult",Table1[[#This Row],[Age]]&lt;=45,"Adult",Table1[[#This Row],[Age]]&gt;=46,"Senior")</f>
        <v>Adult</v>
      </c>
      <c r="M1053" t="str">
        <f>VLOOKUP(B1053,customers!A$2:D$101,3,0)</f>
        <v>Bengaluru</v>
      </c>
      <c r="N1053" t="str">
        <f>VLOOKUP(B1053,customers!$A$2:$D$101,4,0)</f>
        <v>Karnataka</v>
      </c>
      <c r="O1053" t="str">
        <f>VLOOKUP(C1053,'products '!$A$2:$H$3072,2,0)</f>
        <v>Men</v>
      </c>
      <c r="P1053" t="str">
        <f>VLOOKUP(C1053,'products '!$A$2:$H$3072,3,0)</f>
        <v>Footwear</v>
      </c>
      <c r="Q1053" t="str">
        <f>VLOOKUP(C1053,'products '!$A$2:$H$3072,4,0)</f>
        <v>Casual Shoes</v>
      </c>
      <c r="R1053" t="str">
        <f>VLOOKUP(C1053,'products '!$A$2:$H$3072,5,0)</f>
        <v>Roadster</v>
      </c>
      <c r="S1053" t="str">
        <f>VLOOKUP(C1053,'products '!$A$2:$H$3072,6,0)</f>
        <v>11  UK</v>
      </c>
      <c r="T1053" t="str">
        <f>VLOOKUP(C1053,'products '!$A$2:$H$3072,7,0)</f>
        <v>Beige</v>
      </c>
      <c r="U1053">
        <f>VLOOKUP(C1053,'products '!$A$2:$H$3072,8,0)</f>
        <v>5</v>
      </c>
    </row>
    <row r="1054" spans="1:21" x14ac:dyDescent="0.3">
      <c r="A1054" t="s">
        <v>4471</v>
      </c>
      <c r="B1054" t="s">
        <v>3322</v>
      </c>
      <c r="C1054" t="s">
        <v>3111</v>
      </c>
      <c r="D1054" s="1">
        <f t="shared" ca="1" si="16"/>
        <v>44502</v>
      </c>
      <c r="E1054" s="1" t="str">
        <f ca="1">TEXT(Table1[[#This Row],[Date]],"mmm")</f>
        <v>Nov</v>
      </c>
      <c r="F1054" s="1" t="str">
        <f ca="1">TEXT(Table1[[#This Row],[Date]],"yyyy")</f>
        <v>2021</v>
      </c>
      <c r="G1054" s="2">
        <v>326</v>
      </c>
      <c r="H1054" s="2">
        <v>0.3</v>
      </c>
      <c r="I1054" s="2" t="str" cm="1">
        <f t="array" ref="I1054">_xlfn.IFS(Table1[[#This Row],[Discount]]&lt;=0.2,"Low",Table1[[#This Row],[Discount]]&lt;=0.4,"Medium",Table1[[#This Row],[Discount]]&gt;0.4,"High")</f>
        <v>Medium</v>
      </c>
      <c r="J1054" s="2">
        <f>Table1[[#This Row],[Original Price]]*(1-Table1[[#This Row],[Discount]])</f>
        <v>228.2</v>
      </c>
      <c r="K1054">
        <f>VLOOKUP(B1054,customers!$A$2:$D$101,2,0)</f>
        <v>36</v>
      </c>
      <c r="L1054" t="str" cm="1">
        <f t="array" ref="L1054">_xlfn.IFS(Table1[[#This Row],[Age]]&lt;=12,"Kids",Table1[[#This Row],[Age]]&lt;=19,"Teenage",Table1[[#This Row],[Age]]&lt;=29,"Young Adult",Table1[[#This Row],[Age]]&lt;=45,"Adult",Table1[[#This Row],[Age]]&gt;=46,"Senior")</f>
        <v>Adult</v>
      </c>
      <c r="M1054" t="str">
        <f>VLOOKUP(B1054,customers!A$2:D$101,3,0)</f>
        <v>Patna</v>
      </c>
      <c r="N1054" t="str">
        <f>VLOOKUP(B1054,customers!$A$2:$D$101,4,0)</f>
        <v>Bihar</v>
      </c>
      <c r="O1054" t="str">
        <f>VLOOKUP(C1054,'products '!$A$2:$H$3072,2,0)</f>
        <v>Men</v>
      </c>
      <c r="P1054" t="str">
        <f>VLOOKUP(C1054,'products '!$A$2:$H$3072,3,0)</f>
        <v>Footwear</v>
      </c>
      <c r="Q1054" t="str">
        <f>VLOOKUP(C1054,'products '!$A$2:$H$3072,4,0)</f>
        <v>Casual Shoes</v>
      </c>
      <c r="R1054" t="str">
        <f>VLOOKUP(C1054,'products '!$A$2:$H$3072,5,0)</f>
        <v>Roadster</v>
      </c>
      <c r="S1054" t="str">
        <f>VLOOKUP(C1054,'products '!$A$2:$H$3072,6,0)</f>
        <v>11  UK</v>
      </c>
      <c r="T1054" t="str">
        <f>VLOOKUP(C1054,'products '!$A$2:$H$3072,7,0)</f>
        <v>Beige</v>
      </c>
      <c r="U1054">
        <f>VLOOKUP(C1054,'products '!$A$2:$H$3072,8,0)</f>
        <v>4</v>
      </c>
    </row>
    <row r="1055" spans="1:21" x14ac:dyDescent="0.3">
      <c r="A1055" t="s">
        <v>4472</v>
      </c>
      <c r="B1055" t="s">
        <v>3323</v>
      </c>
      <c r="C1055" t="s">
        <v>3112</v>
      </c>
      <c r="D1055" s="1">
        <f t="shared" ca="1" si="16"/>
        <v>44767</v>
      </c>
      <c r="E1055" s="1" t="str">
        <f ca="1">TEXT(Table1[[#This Row],[Date]],"mmm")</f>
        <v>Jul</v>
      </c>
      <c r="F1055" s="1" t="str">
        <f ca="1">TEXT(Table1[[#This Row],[Date]],"yyyy")</f>
        <v>2022</v>
      </c>
      <c r="G1055" s="2">
        <v>456</v>
      </c>
      <c r="H1055" s="2">
        <v>0.3</v>
      </c>
      <c r="I1055" s="2" t="str" cm="1">
        <f t="array" ref="I1055">_xlfn.IFS(Table1[[#This Row],[Discount]]&lt;=0.2,"Low",Table1[[#This Row],[Discount]]&lt;=0.4,"Medium",Table1[[#This Row],[Discount]]&gt;0.4,"High")</f>
        <v>Medium</v>
      </c>
      <c r="J1055" s="2">
        <f>Table1[[#This Row],[Original Price]]*(1-Table1[[#This Row],[Discount]])</f>
        <v>319.2</v>
      </c>
      <c r="K1055">
        <f>VLOOKUP(B1055,customers!$A$2:$D$101,2,0)</f>
        <v>37</v>
      </c>
      <c r="L1055" t="str" cm="1">
        <f t="array" ref="L1055">_xlfn.IFS(Table1[[#This Row],[Age]]&lt;=12,"Kids",Table1[[#This Row],[Age]]&lt;=19,"Teenage",Table1[[#This Row],[Age]]&lt;=29,"Young Adult",Table1[[#This Row],[Age]]&lt;=45,"Adult",Table1[[#This Row],[Age]]&gt;=46,"Senior")</f>
        <v>Adult</v>
      </c>
      <c r="M1055" t="str">
        <f>VLOOKUP(B1055,customers!A$2:D$101,3,0)</f>
        <v>Patna</v>
      </c>
      <c r="N1055" t="str">
        <f>VLOOKUP(B1055,customers!$A$2:$D$101,4,0)</f>
        <v>Bihar</v>
      </c>
      <c r="O1055" t="str">
        <f>VLOOKUP(C1055,'products '!$A$2:$H$3072,2,0)</f>
        <v>Men</v>
      </c>
      <c r="P1055" t="str">
        <f>VLOOKUP(C1055,'products '!$A$2:$H$3072,3,0)</f>
        <v>Footwear</v>
      </c>
      <c r="Q1055" t="str">
        <f>VLOOKUP(C1055,'products '!$A$2:$H$3072,4,0)</f>
        <v>Casual Shoes</v>
      </c>
      <c r="R1055" t="str">
        <f>VLOOKUP(C1055,'products '!$A$2:$H$3072,5,0)</f>
        <v>Wrogn</v>
      </c>
      <c r="S1055" t="str">
        <f>VLOOKUP(C1055,'products '!$A$2:$H$3072,6,0)</f>
        <v>11  UK</v>
      </c>
      <c r="T1055" t="str">
        <f>VLOOKUP(C1055,'products '!$A$2:$H$3072,7,0)</f>
        <v>Brown</v>
      </c>
      <c r="U1055">
        <f>VLOOKUP(C1055,'products '!$A$2:$H$3072,8,0)</f>
        <v>3</v>
      </c>
    </row>
    <row r="1056" spans="1:21" x14ac:dyDescent="0.3">
      <c r="A1056" t="s">
        <v>4473</v>
      </c>
      <c r="B1056" t="s">
        <v>3324</v>
      </c>
      <c r="C1056" t="s">
        <v>3113</v>
      </c>
      <c r="D1056" s="1">
        <f t="shared" ca="1" si="16"/>
        <v>44938</v>
      </c>
      <c r="E1056" s="1" t="str">
        <f ca="1">TEXT(Table1[[#This Row],[Date]],"mmm")</f>
        <v>Jan</v>
      </c>
      <c r="F1056" s="1" t="str">
        <f ca="1">TEXT(Table1[[#This Row],[Date]],"yyyy")</f>
        <v>2023</v>
      </c>
      <c r="G1056" s="2">
        <v>456</v>
      </c>
      <c r="H1056" s="2">
        <v>0.3</v>
      </c>
      <c r="I1056" s="2" t="str" cm="1">
        <f t="array" ref="I1056">_xlfn.IFS(Table1[[#This Row],[Discount]]&lt;=0.2,"Low",Table1[[#This Row],[Discount]]&lt;=0.4,"Medium",Table1[[#This Row],[Discount]]&gt;0.4,"High")</f>
        <v>Medium</v>
      </c>
      <c r="J1056" s="2">
        <f>Table1[[#This Row],[Original Price]]*(1-Table1[[#This Row],[Discount]])</f>
        <v>319.2</v>
      </c>
      <c r="K1056">
        <f>VLOOKUP(B1056,customers!$A$2:$D$101,2,0)</f>
        <v>26</v>
      </c>
      <c r="L1056" t="str" cm="1">
        <f t="array" ref="L1056">_xlfn.IFS(Table1[[#This Row],[Age]]&lt;=12,"Kids",Table1[[#This Row],[Age]]&lt;=19,"Teenage",Table1[[#This Row],[Age]]&lt;=29,"Young Adult",Table1[[#This Row],[Age]]&lt;=45,"Adult",Table1[[#This Row],[Age]]&gt;=46,"Senior")</f>
        <v>Young Adult</v>
      </c>
      <c r="M1056" t="str">
        <f>VLOOKUP(B1056,customers!A$2:D$101,3,0)</f>
        <v>Patna</v>
      </c>
      <c r="N1056" t="str">
        <f>VLOOKUP(B1056,customers!$A$2:$D$101,4,0)</f>
        <v>Bihar</v>
      </c>
      <c r="O1056" t="str">
        <f>VLOOKUP(C1056,'products '!$A$2:$H$3072,2,0)</f>
        <v>Men</v>
      </c>
      <c r="P1056" t="str">
        <f>VLOOKUP(C1056,'products '!$A$2:$H$3072,3,0)</f>
        <v>Footwear</v>
      </c>
      <c r="Q1056" t="str">
        <f>VLOOKUP(C1056,'products '!$A$2:$H$3072,4,0)</f>
        <v>Casual Shoes</v>
      </c>
      <c r="R1056" t="str">
        <f>VLOOKUP(C1056,'products '!$A$2:$H$3072,5,0)</f>
        <v>Wrogn</v>
      </c>
      <c r="S1056" t="str">
        <f>VLOOKUP(C1056,'products '!$A$2:$H$3072,6,0)</f>
        <v>11  UK</v>
      </c>
      <c r="T1056" t="str">
        <f>VLOOKUP(C1056,'products '!$A$2:$H$3072,7,0)</f>
        <v>Brown</v>
      </c>
      <c r="U1056">
        <f>VLOOKUP(C1056,'products '!$A$2:$H$3072,8,0)</f>
        <v>5</v>
      </c>
    </row>
    <row r="1057" spans="1:21" x14ac:dyDescent="0.3">
      <c r="A1057" t="s">
        <v>4474</v>
      </c>
      <c r="B1057" t="s">
        <v>3325</v>
      </c>
      <c r="C1057" t="s">
        <v>3114</v>
      </c>
      <c r="D1057" s="1">
        <f t="shared" ca="1" si="16"/>
        <v>44837</v>
      </c>
      <c r="E1057" s="1" t="str">
        <f ca="1">TEXT(Table1[[#This Row],[Date]],"mmm")</f>
        <v>Oct</v>
      </c>
      <c r="F1057" s="1" t="str">
        <f ca="1">TEXT(Table1[[#This Row],[Date]],"yyyy")</f>
        <v>2022</v>
      </c>
      <c r="G1057" s="2">
        <v>456</v>
      </c>
      <c r="H1057" s="2">
        <v>0.3</v>
      </c>
      <c r="I1057" s="2" t="str" cm="1">
        <f t="array" ref="I1057">_xlfn.IFS(Table1[[#This Row],[Discount]]&lt;=0.2,"Low",Table1[[#This Row],[Discount]]&lt;=0.4,"Medium",Table1[[#This Row],[Discount]]&gt;0.4,"High")</f>
        <v>Medium</v>
      </c>
      <c r="J1057" s="2">
        <f>Table1[[#This Row],[Original Price]]*(1-Table1[[#This Row],[Discount]])</f>
        <v>319.2</v>
      </c>
      <c r="K1057">
        <f>VLOOKUP(B1057,customers!$A$2:$D$101,2,0)</f>
        <v>27</v>
      </c>
      <c r="L1057" t="str" cm="1">
        <f t="array" ref="L1057">_xlfn.IFS(Table1[[#This Row],[Age]]&lt;=12,"Kids",Table1[[#This Row],[Age]]&lt;=19,"Teenage",Table1[[#This Row],[Age]]&lt;=29,"Young Adult",Table1[[#This Row],[Age]]&lt;=45,"Adult",Table1[[#This Row],[Age]]&gt;=46,"Senior")</f>
        <v>Young Adult</v>
      </c>
      <c r="M1057" t="str">
        <f>VLOOKUP(B1057,customers!A$2:D$101,3,0)</f>
        <v>Patna</v>
      </c>
      <c r="N1057" t="str">
        <f>VLOOKUP(B1057,customers!$A$2:$D$101,4,0)</f>
        <v>Bihar</v>
      </c>
      <c r="O1057" t="str">
        <f>VLOOKUP(C1057,'products '!$A$2:$H$3072,2,0)</f>
        <v>Men</v>
      </c>
      <c r="P1057" t="str">
        <f>VLOOKUP(C1057,'products '!$A$2:$H$3072,3,0)</f>
        <v>Footwear</v>
      </c>
      <c r="Q1057" t="str">
        <f>VLOOKUP(C1057,'products '!$A$2:$H$3072,4,0)</f>
        <v>Casual Shoes</v>
      </c>
      <c r="R1057" t="str">
        <f>VLOOKUP(C1057,'products '!$A$2:$H$3072,5,0)</f>
        <v>Wrogn</v>
      </c>
      <c r="S1057" t="str">
        <f>VLOOKUP(C1057,'products '!$A$2:$H$3072,6,0)</f>
        <v>11  UK</v>
      </c>
      <c r="T1057" t="str">
        <f>VLOOKUP(C1057,'products '!$A$2:$H$3072,7,0)</f>
        <v>Brown</v>
      </c>
      <c r="U1057">
        <f>VLOOKUP(C1057,'products '!$A$2:$H$3072,8,0)</f>
        <v>4</v>
      </c>
    </row>
    <row r="1058" spans="1:21" x14ac:dyDescent="0.3">
      <c r="A1058" t="s">
        <v>4475</v>
      </c>
      <c r="B1058" t="s">
        <v>3326</v>
      </c>
      <c r="C1058" t="s">
        <v>3115</v>
      </c>
      <c r="D1058" s="1">
        <f t="shared" ca="1" si="16"/>
        <v>44375</v>
      </c>
      <c r="E1058" s="1" t="str">
        <f ca="1">TEXT(Table1[[#This Row],[Date]],"mmm")</f>
        <v>Jun</v>
      </c>
      <c r="F1058" s="1" t="str">
        <f ca="1">TEXT(Table1[[#This Row],[Date]],"yyyy")</f>
        <v>2021</v>
      </c>
      <c r="G1058" s="2">
        <v>456</v>
      </c>
      <c r="H1058" s="2">
        <v>0.3</v>
      </c>
      <c r="I1058" s="2" t="str" cm="1">
        <f t="array" ref="I1058">_xlfn.IFS(Table1[[#This Row],[Discount]]&lt;=0.2,"Low",Table1[[#This Row],[Discount]]&lt;=0.4,"Medium",Table1[[#This Row],[Discount]]&gt;0.4,"High")</f>
        <v>Medium</v>
      </c>
      <c r="J1058" s="2">
        <f>Table1[[#This Row],[Original Price]]*(1-Table1[[#This Row],[Discount]])</f>
        <v>319.2</v>
      </c>
      <c r="K1058">
        <f>VLOOKUP(B1058,customers!$A$2:$D$101,2,0)</f>
        <v>28</v>
      </c>
      <c r="L1058" t="str" cm="1">
        <f t="array" ref="L1058">_xlfn.IFS(Table1[[#This Row],[Age]]&lt;=12,"Kids",Table1[[#This Row],[Age]]&lt;=19,"Teenage",Table1[[#This Row],[Age]]&lt;=29,"Young Adult",Table1[[#This Row],[Age]]&lt;=45,"Adult",Table1[[#This Row],[Age]]&gt;=46,"Senior")</f>
        <v>Young Adult</v>
      </c>
      <c r="M1058" t="str">
        <f>VLOOKUP(B1058,customers!A$2:D$101,3,0)</f>
        <v>Darbhanga</v>
      </c>
      <c r="N1058" t="str">
        <f>VLOOKUP(B1058,customers!$A$2:$D$101,4,0)</f>
        <v>Bihar</v>
      </c>
      <c r="O1058" t="str">
        <f>VLOOKUP(C1058,'products '!$A$2:$H$3072,2,0)</f>
        <v>Men</v>
      </c>
      <c r="P1058" t="str">
        <f>VLOOKUP(C1058,'products '!$A$2:$H$3072,3,0)</f>
        <v>Footwear</v>
      </c>
      <c r="Q1058" t="str">
        <f>VLOOKUP(C1058,'products '!$A$2:$H$3072,4,0)</f>
        <v>Casual Shoes</v>
      </c>
      <c r="R1058" t="str">
        <f>VLOOKUP(C1058,'products '!$A$2:$H$3072,5,0)</f>
        <v>Wrogn</v>
      </c>
      <c r="S1058" t="str">
        <f>VLOOKUP(C1058,'products '!$A$2:$H$3072,6,0)</f>
        <v>11  UK</v>
      </c>
      <c r="T1058" t="str">
        <f>VLOOKUP(C1058,'products '!$A$2:$H$3072,7,0)</f>
        <v>Black</v>
      </c>
      <c r="U1058">
        <f>VLOOKUP(C1058,'products '!$A$2:$H$3072,8,0)</f>
        <v>2</v>
      </c>
    </row>
    <row r="1059" spans="1:21" x14ac:dyDescent="0.3">
      <c r="A1059" t="s">
        <v>4476</v>
      </c>
      <c r="B1059" t="s">
        <v>3327</v>
      </c>
      <c r="C1059" t="s">
        <v>3116</v>
      </c>
      <c r="D1059" s="1">
        <f t="shared" ca="1" si="16"/>
        <v>44800</v>
      </c>
      <c r="E1059" s="1" t="str">
        <f ca="1">TEXT(Table1[[#This Row],[Date]],"mmm")</f>
        <v>Aug</v>
      </c>
      <c r="F1059" s="1" t="str">
        <f ca="1">TEXT(Table1[[#This Row],[Date]],"yyyy")</f>
        <v>2022</v>
      </c>
      <c r="G1059" s="2">
        <v>236</v>
      </c>
      <c r="H1059" s="2">
        <v>0.35</v>
      </c>
      <c r="I1059" s="2" t="str" cm="1">
        <f t="array" ref="I1059">_xlfn.IFS(Table1[[#This Row],[Discount]]&lt;=0.2,"Low",Table1[[#This Row],[Discount]]&lt;=0.4,"Medium",Table1[[#This Row],[Discount]]&gt;0.4,"High")</f>
        <v>Medium</v>
      </c>
      <c r="J1059" s="2">
        <f>Table1[[#This Row],[Original Price]]*(1-Table1[[#This Row],[Discount]])</f>
        <v>153.4</v>
      </c>
      <c r="K1059">
        <f>VLOOKUP(B1059,customers!$A$2:$D$101,2,0)</f>
        <v>29</v>
      </c>
      <c r="L1059" t="str" cm="1">
        <f t="array" ref="L1059">_xlfn.IFS(Table1[[#This Row],[Age]]&lt;=12,"Kids",Table1[[#This Row],[Age]]&lt;=19,"Teenage",Table1[[#This Row],[Age]]&lt;=29,"Young Adult",Table1[[#This Row],[Age]]&lt;=45,"Adult",Table1[[#This Row],[Age]]&gt;=46,"Senior")</f>
        <v>Young Adult</v>
      </c>
      <c r="M1059" t="str">
        <f>VLOOKUP(B1059,customers!A$2:D$101,3,0)</f>
        <v>Darbhanga</v>
      </c>
      <c r="N1059" t="str">
        <f>VLOOKUP(B1059,customers!$A$2:$D$101,4,0)</f>
        <v>Bihar</v>
      </c>
      <c r="O1059" t="str">
        <f>VLOOKUP(C1059,'products '!$A$2:$H$3072,2,0)</f>
        <v>Men</v>
      </c>
      <c r="P1059" t="str">
        <f>VLOOKUP(C1059,'products '!$A$2:$H$3072,3,0)</f>
        <v>Footwear</v>
      </c>
      <c r="Q1059" t="str">
        <f>VLOOKUP(C1059,'products '!$A$2:$H$3072,4,0)</f>
        <v>Casual Shoes</v>
      </c>
      <c r="R1059" t="str">
        <f>VLOOKUP(C1059,'products '!$A$2:$H$3072,5,0)</f>
        <v>Wrogn</v>
      </c>
      <c r="S1059" t="str">
        <f>VLOOKUP(C1059,'products '!$A$2:$H$3072,6,0)</f>
        <v>11  UK</v>
      </c>
      <c r="T1059" t="str">
        <f>VLOOKUP(C1059,'products '!$A$2:$H$3072,7,0)</f>
        <v>Black</v>
      </c>
      <c r="U1059">
        <f>VLOOKUP(C1059,'products '!$A$2:$H$3072,8,0)</f>
        <v>5</v>
      </c>
    </row>
    <row r="1060" spans="1:21" x14ac:dyDescent="0.3">
      <c r="A1060" t="s">
        <v>4477</v>
      </c>
      <c r="B1060" t="s">
        <v>3328</v>
      </c>
      <c r="C1060" t="s">
        <v>3117</v>
      </c>
      <c r="D1060" s="1">
        <f t="shared" ca="1" si="16"/>
        <v>44263</v>
      </c>
      <c r="E1060" s="1" t="str">
        <f ca="1">TEXT(Table1[[#This Row],[Date]],"mmm")</f>
        <v>Mar</v>
      </c>
      <c r="F1060" s="1" t="str">
        <f ca="1">TEXT(Table1[[#This Row],[Date]],"yyyy")</f>
        <v>2021</v>
      </c>
      <c r="G1060" s="2">
        <v>996</v>
      </c>
      <c r="H1060" s="2">
        <v>0.35</v>
      </c>
      <c r="I1060" s="2" t="str" cm="1">
        <f t="array" ref="I1060">_xlfn.IFS(Table1[[#This Row],[Discount]]&lt;=0.2,"Low",Table1[[#This Row],[Discount]]&lt;=0.4,"Medium",Table1[[#This Row],[Discount]]&gt;0.4,"High")</f>
        <v>Medium</v>
      </c>
      <c r="J1060" s="2">
        <f>Table1[[#This Row],[Original Price]]*(1-Table1[[#This Row],[Discount]])</f>
        <v>647.4</v>
      </c>
      <c r="K1060">
        <f>VLOOKUP(B1060,customers!$A$2:$D$101,2,0)</f>
        <v>30</v>
      </c>
      <c r="L1060" t="str" cm="1">
        <f t="array" ref="L1060">_xlfn.IFS(Table1[[#This Row],[Age]]&lt;=12,"Kids",Table1[[#This Row],[Age]]&lt;=19,"Teenage",Table1[[#This Row],[Age]]&lt;=29,"Young Adult",Table1[[#This Row],[Age]]&lt;=45,"Adult",Table1[[#This Row],[Age]]&gt;=46,"Senior")</f>
        <v>Adult</v>
      </c>
      <c r="M1060" t="str">
        <f>VLOOKUP(B1060,customers!A$2:D$101,3,0)</f>
        <v>Darbhanga</v>
      </c>
      <c r="N1060" t="str">
        <f>VLOOKUP(B1060,customers!$A$2:$D$101,4,0)</f>
        <v>Bihar</v>
      </c>
      <c r="O1060" t="str">
        <f>VLOOKUP(C1060,'products '!$A$2:$H$3072,2,0)</f>
        <v>Men</v>
      </c>
      <c r="P1060" t="str">
        <f>VLOOKUP(C1060,'products '!$A$2:$H$3072,3,0)</f>
        <v>Footwear</v>
      </c>
      <c r="Q1060" t="str">
        <f>VLOOKUP(C1060,'products '!$A$2:$H$3072,4,0)</f>
        <v>Casual Shoes</v>
      </c>
      <c r="R1060" t="str">
        <f>VLOOKUP(C1060,'products '!$A$2:$H$3072,5,0)</f>
        <v>Wrogn</v>
      </c>
      <c r="S1060" t="str">
        <f>VLOOKUP(C1060,'products '!$A$2:$H$3072,6,0)</f>
        <v>10 UK</v>
      </c>
      <c r="T1060" t="str">
        <f>VLOOKUP(C1060,'products '!$A$2:$H$3072,7,0)</f>
        <v>Black</v>
      </c>
      <c r="U1060">
        <f>VLOOKUP(C1060,'products '!$A$2:$H$3072,8,0)</f>
        <v>5</v>
      </c>
    </row>
    <row r="1061" spans="1:21" x14ac:dyDescent="0.3">
      <c r="A1061" t="s">
        <v>4478</v>
      </c>
      <c r="B1061" t="s">
        <v>3329</v>
      </c>
      <c r="C1061" t="s">
        <v>3118</v>
      </c>
      <c r="D1061" s="1">
        <f t="shared" ca="1" si="16"/>
        <v>44360</v>
      </c>
      <c r="E1061" s="1" t="str">
        <f ca="1">TEXT(Table1[[#This Row],[Date]],"mmm")</f>
        <v>Jun</v>
      </c>
      <c r="F1061" s="1" t="str">
        <f ca="1">TEXT(Table1[[#This Row],[Date]],"yyyy")</f>
        <v>2021</v>
      </c>
      <c r="G1061" s="2">
        <v>654</v>
      </c>
      <c r="H1061" s="2">
        <v>0.35</v>
      </c>
      <c r="I1061" s="2" t="str" cm="1">
        <f t="array" ref="I1061">_xlfn.IFS(Table1[[#This Row],[Discount]]&lt;=0.2,"Low",Table1[[#This Row],[Discount]]&lt;=0.4,"Medium",Table1[[#This Row],[Discount]]&gt;0.4,"High")</f>
        <v>Medium</v>
      </c>
      <c r="J1061" s="2">
        <f>Table1[[#This Row],[Original Price]]*(1-Table1[[#This Row],[Discount]])</f>
        <v>425.1</v>
      </c>
      <c r="K1061">
        <f>VLOOKUP(B1061,customers!$A$2:$D$101,2,0)</f>
        <v>31</v>
      </c>
      <c r="L1061" t="str" cm="1">
        <f t="array" ref="L1061">_xlfn.IFS(Table1[[#This Row],[Age]]&lt;=12,"Kids",Table1[[#This Row],[Age]]&lt;=19,"Teenage",Table1[[#This Row],[Age]]&lt;=29,"Young Adult",Table1[[#This Row],[Age]]&lt;=45,"Adult",Table1[[#This Row],[Age]]&gt;=46,"Senior")</f>
        <v>Adult</v>
      </c>
      <c r="M1061" t="str">
        <f>VLOOKUP(B1061,customers!A$2:D$101,3,0)</f>
        <v>Nalanda</v>
      </c>
      <c r="N1061" t="str">
        <f>VLOOKUP(B1061,customers!$A$2:$D$101,4,0)</f>
        <v>Bihar</v>
      </c>
      <c r="O1061" t="str">
        <f>VLOOKUP(C1061,'products '!$A$2:$H$3072,2,0)</f>
        <v>Men</v>
      </c>
      <c r="P1061" t="str">
        <f>VLOOKUP(C1061,'products '!$A$2:$H$3072,3,0)</f>
        <v>Footwear</v>
      </c>
      <c r="Q1061" t="str">
        <f>VLOOKUP(C1061,'products '!$A$2:$H$3072,4,0)</f>
        <v>Casual Shoes</v>
      </c>
      <c r="R1061" t="str">
        <f>VLOOKUP(C1061,'products '!$A$2:$H$3072,5,0)</f>
        <v>Wrogn</v>
      </c>
      <c r="S1061" t="str">
        <f>VLOOKUP(C1061,'products '!$A$2:$H$3072,6,0)</f>
        <v>10 UK</v>
      </c>
      <c r="T1061" t="str">
        <f>VLOOKUP(C1061,'products '!$A$2:$H$3072,7,0)</f>
        <v>Black</v>
      </c>
      <c r="U1061">
        <f>VLOOKUP(C1061,'products '!$A$2:$H$3072,8,0)</f>
        <v>4</v>
      </c>
    </row>
    <row r="1062" spans="1:21" x14ac:dyDescent="0.3">
      <c r="A1062" t="s">
        <v>4479</v>
      </c>
      <c r="B1062" t="s">
        <v>3330</v>
      </c>
      <c r="C1062" t="s">
        <v>3119</v>
      </c>
      <c r="D1062" s="1">
        <f t="shared" ca="1" si="16"/>
        <v>44841</v>
      </c>
      <c r="E1062" s="1" t="str">
        <f ca="1">TEXT(Table1[[#This Row],[Date]],"mmm")</f>
        <v>Oct</v>
      </c>
      <c r="F1062" s="1" t="str">
        <f ca="1">TEXT(Table1[[#This Row],[Date]],"yyyy")</f>
        <v>2022</v>
      </c>
      <c r="G1062" s="2">
        <v>456</v>
      </c>
      <c r="H1062" s="2">
        <v>0.35</v>
      </c>
      <c r="I1062" s="2" t="str" cm="1">
        <f t="array" ref="I1062">_xlfn.IFS(Table1[[#This Row],[Discount]]&lt;=0.2,"Low",Table1[[#This Row],[Discount]]&lt;=0.4,"Medium",Table1[[#This Row],[Discount]]&gt;0.4,"High")</f>
        <v>Medium</v>
      </c>
      <c r="J1062" s="2">
        <f>Table1[[#This Row],[Original Price]]*(1-Table1[[#This Row],[Discount]])</f>
        <v>296.40000000000003</v>
      </c>
      <c r="K1062">
        <f>VLOOKUP(B1062,customers!$A$2:$D$101,2,0)</f>
        <v>32</v>
      </c>
      <c r="L1062" t="str" cm="1">
        <f t="array" ref="L1062">_xlfn.IFS(Table1[[#This Row],[Age]]&lt;=12,"Kids",Table1[[#This Row],[Age]]&lt;=19,"Teenage",Table1[[#This Row],[Age]]&lt;=29,"Young Adult",Table1[[#This Row],[Age]]&lt;=45,"Adult",Table1[[#This Row],[Age]]&gt;=46,"Senior")</f>
        <v>Adult</v>
      </c>
      <c r="M1062" t="str">
        <f>VLOOKUP(B1062,customers!A$2:D$101,3,0)</f>
        <v>Nalanda</v>
      </c>
      <c r="N1062" t="str">
        <f>VLOOKUP(B1062,customers!$A$2:$D$101,4,0)</f>
        <v>Bihar</v>
      </c>
      <c r="O1062" t="str">
        <f>VLOOKUP(C1062,'products '!$A$2:$H$3072,2,0)</f>
        <v>Men</v>
      </c>
      <c r="P1062" t="str">
        <f>VLOOKUP(C1062,'products '!$A$2:$H$3072,3,0)</f>
        <v>Footwear</v>
      </c>
      <c r="Q1062" t="str">
        <f>VLOOKUP(C1062,'products '!$A$2:$H$3072,4,0)</f>
        <v>Casual Shoes</v>
      </c>
      <c r="R1062" t="str">
        <f>VLOOKUP(C1062,'products '!$A$2:$H$3072,5,0)</f>
        <v>Wrogn</v>
      </c>
      <c r="S1062" t="str">
        <f>VLOOKUP(C1062,'products '!$A$2:$H$3072,6,0)</f>
        <v>10 UK</v>
      </c>
      <c r="T1062" t="str">
        <f>VLOOKUP(C1062,'products '!$A$2:$H$3072,7,0)</f>
        <v>Black</v>
      </c>
      <c r="U1062">
        <f>VLOOKUP(C1062,'products '!$A$2:$H$3072,8,0)</f>
        <v>4</v>
      </c>
    </row>
    <row r="1063" spans="1:21" x14ac:dyDescent="0.3">
      <c r="A1063" t="s">
        <v>4480</v>
      </c>
      <c r="B1063" t="s">
        <v>3331</v>
      </c>
      <c r="C1063" t="s">
        <v>3120</v>
      </c>
      <c r="D1063" s="1">
        <f t="shared" ca="1" si="16"/>
        <v>44658</v>
      </c>
      <c r="E1063" s="1" t="str">
        <f ca="1">TEXT(Table1[[#This Row],[Date]],"mmm")</f>
        <v>Apr</v>
      </c>
      <c r="F1063" s="1" t="str">
        <f ca="1">TEXT(Table1[[#This Row],[Date]],"yyyy")</f>
        <v>2022</v>
      </c>
      <c r="G1063" s="2">
        <v>785</v>
      </c>
      <c r="H1063" s="2">
        <v>0.35</v>
      </c>
      <c r="I1063" s="2" t="str" cm="1">
        <f t="array" ref="I1063">_xlfn.IFS(Table1[[#This Row],[Discount]]&lt;=0.2,"Low",Table1[[#This Row],[Discount]]&lt;=0.4,"Medium",Table1[[#This Row],[Discount]]&gt;0.4,"High")</f>
        <v>Medium</v>
      </c>
      <c r="J1063" s="2">
        <f>Table1[[#This Row],[Original Price]]*(1-Table1[[#This Row],[Discount]])</f>
        <v>510.25</v>
      </c>
      <c r="K1063">
        <f>VLOOKUP(B1063,customers!$A$2:$D$101,2,0)</f>
        <v>33</v>
      </c>
      <c r="L1063" t="str" cm="1">
        <f t="array" ref="L1063">_xlfn.IFS(Table1[[#This Row],[Age]]&lt;=12,"Kids",Table1[[#This Row],[Age]]&lt;=19,"Teenage",Table1[[#This Row],[Age]]&lt;=29,"Young Adult",Table1[[#This Row],[Age]]&lt;=45,"Adult",Table1[[#This Row],[Age]]&gt;=46,"Senior")</f>
        <v>Adult</v>
      </c>
      <c r="M1063" t="str">
        <f>VLOOKUP(B1063,customers!A$2:D$101,3,0)</f>
        <v>Nalanda</v>
      </c>
      <c r="N1063" t="str">
        <f>VLOOKUP(B1063,customers!$A$2:$D$101,4,0)</f>
        <v>Bihar</v>
      </c>
      <c r="O1063" t="str">
        <f>VLOOKUP(C1063,'products '!$A$2:$H$3072,2,0)</f>
        <v>Men</v>
      </c>
      <c r="P1063" t="str">
        <f>VLOOKUP(C1063,'products '!$A$2:$H$3072,3,0)</f>
        <v>Footwear</v>
      </c>
      <c r="Q1063" t="str">
        <f>VLOOKUP(C1063,'products '!$A$2:$H$3072,4,0)</f>
        <v>Casual Shoes</v>
      </c>
      <c r="R1063" t="str">
        <f>VLOOKUP(C1063,'products '!$A$2:$H$3072,5,0)</f>
        <v>Wrogn</v>
      </c>
      <c r="S1063" t="str">
        <f>VLOOKUP(C1063,'products '!$A$2:$H$3072,6,0)</f>
        <v>10 UK</v>
      </c>
      <c r="T1063" t="str">
        <f>VLOOKUP(C1063,'products '!$A$2:$H$3072,7,0)</f>
        <v>Brown</v>
      </c>
      <c r="U1063">
        <f>VLOOKUP(C1063,'products '!$A$2:$H$3072,8,0)</f>
        <v>4</v>
      </c>
    </row>
    <row r="1064" spans="1:21" x14ac:dyDescent="0.3">
      <c r="A1064" t="s">
        <v>4481</v>
      </c>
      <c r="B1064" t="s">
        <v>3332</v>
      </c>
      <c r="C1064" t="s">
        <v>3121</v>
      </c>
      <c r="D1064" s="1">
        <f t="shared" ca="1" si="16"/>
        <v>44561</v>
      </c>
      <c r="E1064" s="1" t="str">
        <f ca="1">TEXT(Table1[[#This Row],[Date]],"mmm")</f>
        <v>Dec</v>
      </c>
      <c r="F1064" s="1" t="str">
        <f ca="1">TEXT(Table1[[#This Row],[Date]],"yyyy")</f>
        <v>2021</v>
      </c>
      <c r="G1064" s="2">
        <v>365</v>
      </c>
      <c r="H1064" s="2">
        <v>0.35</v>
      </c>
      <c r="I1064" s="2" t="str" cm="1">
        <f t="array" ref="I1064">_xlfn.IFS(Table1[[#This Row],[Discount]]&lt;=0.2,"Low",Table1[[#This Row],[Discount]]&lt;=0.4,"Medium",Table1[[#This Row],[Discount]]&gt;0.4,"High")</f>
        <v>Medium</v>
      </c>
      <c r="J1064" s="2">
        <f>Table1[[#This Row],[Original Price]]*(1-Table1[[#This Row],[Discount]])</f>
        <v>237.25</v>
      </c>
      <c r="K1064">
        <f>VLOOKUP(B1064,customers!$A$2:$D$101,2,0)</f>
        <v>44</v>
      </c>
      <c r="L1064" t="str" cm="1">
        <f t="array" ref="L1064">_xlfn.IFS(Table1[[#This Row],[Age]]&lt;=12,"Kids",Table1[[#This Row],[Age]]&lt;=19,"Teenage",Table1[[#This Row],[Age]]&lt;=29,"Young Adult",Table1[[#This Row],[Age]]&lt;=45,"Adult",Table1[[#This Row],[Age]]&gt;=46,"Senior")</f>
        <v>Adult</v>
      </c>
      <c r="M1064" t="str">
        <f>VLOOKUP(B1064,customers!A$2:D$101,3,0)</f>
        <v>Gaya</v>
      </c>
      <c r="N1064" t="str">
        <f>VLOOKUP(B1064,customers!$A$2:$D$101,4,0)</f>
        <v>Bihar</v>
      </c>
      <c r="O1064" t="str">
        <f>VLOOKUP(C1064,'products '!$A$2:$H$3072,2,0)</f>
        <v>Men</v>
      </c>
      <c r="P1064" t="str">
        <f>VLOOKUP(C1064,'products '!$A$2:$H$3072,3,0)</f>
        <v>Footwear</v>
      </c>
      <c r="Q1064" t="str">
        <f>VLOOKUP(C1064,'products '!$A$2:$H$3072,4,0)</f>
        <v>Casual Shoes</v>
      </c>
      <c r="R1064" t="str">
        <f>VLOOKUP(C1064,'products '!$A$2:$H$3072,5,0)</f>
        <v>Wrogn</v>
      </c>
      <c r="S1064" t="str">
        <f>VLOOKUP(C1064,'products '!$A$2:$H$3072,6,0)</f>
        <v>10 UK</v>
      </c>
      <c r="T1064" t="str">
        <f>VLOOKUP(C1064,'products '!$A$2:$H$3072,7,0)</f>
        <v>Brown</v>
      </c>
      <c r="U1064">
        <f>VLOOKUP(C1064,'products '!$A$2:$H$3072,8,0)</f>
        <v>3</v>
      </c>
    </row>
    <row r="1065" spans="1:21" x14ac:dyDescent="0.3">
      <c r="A1065" t="s">
        <v>4482</v>
      </c>
      <c r="B1065" t="s">
        <v>3333</v>
      </c>
      <c r="C1065" t="s">
        <v>3122</v>
      </c>
      <c r="D1065" s="1">
        <f t="shared" ca="1" si="16"/>
        <v>44860</v>
      </c>
      <c r="E1065" s="1" t="str">
        <f ca="1">TEXT(Table1[[#This Row],[Date]],"mmm")</f>
        <v>Oct</v>
      </c>
      <c r="F1065" s="1" t="str">
        <f ca="1">TEXT(Table1[[#This Row],[Date]],"yyyy")</f>
        <v>2022</v>
      </c>
      <c r="G1065" s="2">
        <v>965</v>
      </c>
      <c r="H1065" s="2">
        <v>0.4</v>
      </c>
      <c r="I1065" s="2" t="str" cm="1">
        <f t="array" ref="I1065">_xlfn.IFS(Table1[[#This Row],[Discount]]&lt;=0.2,"Low",Table1[[#This Row],[Discount]]&lt;=0.4,"Medium",Table1[[#This Row],[Discount]]&gt;0.4,"High")</f>
        <v>Medium</v>
      </c>
      <c r="J1065" s="2">
        <f>Table1[[#This Row],[Original Price]]*(1-Table1[[#This Row],[Discount]])</f>
        <v>579</v>
      </c>
      <c r="K1065">
        <f>VLOOKUP(B1065,customers!$A$2:$D$101,2,0)</f>
        <v>45</v>
      </c>
      <c r="L1065" t="str" cm="1">
        <f t="array" ref="L1065">_xlfn.IFS(Table1[[#This Row],[Age]]&lt;=12,"Kids",Table1[[#This Row],[Age]]&lt;=19,"Teenage",Table1[[#This Row],[Age]]&lt;=29,"Young Adult",Table1[[#This Row],[Age]]&lt;=45,"Adult",Table1[[#This Row],[Age]]&gt;=46,"Senior")</f>
        <v>Adult</v>
      </c>
      <c r="M1065" t="str">
        <f>VLOOKUP(B1065,customers!A$2:D$101,3,0)</f>
        <v>Gaya</v>
      </c>
      <c r="N1065" t="str">
        <f>VLOOKUP(B1065,customers!$A$2:$D$101,4,0)</f>
        <v>Bihar</v>
      </c>
      <c r="O1065" t="str">
        <f>VLOOKUP(C1065,'products '!$A$2:$H$3072,2,0)</f>
        <v>Men</v>
      </c>
      <c r="P1065" t="str">
        <f>VLOOKUP(C1065,'products '!$A$2:$H$3072,3,0)</f>
        <v>Footwear</v>
      </c>
      <c r="Q1065" t="str">
        <f>VLOOKUP(C1065,'products '!$A$2:$H$3072,4,0)</f>
        <v>Casual Shoes</v>
      </c>
      <c r="R1065" t="str">
        <f>VLOOKUP(C1065,'products '!$A$2:$H$3072,5,0)</f>
        <v>Wrogn</v>
      </c>
      <c r="S1065" t="str">
        <f>VLOOKUP(C1065,'products '!$A$2:$H$3072,6,0)</f>
        <v>10 UK</v>
      </c>
      <c r="T1065" t="str">
        <f>VLOOKUP(C1065,'products '!$A$2:$H$3072,7,0)</f>
        <v>Brown</v>
      </c>
      <c r="U1065">
        <f>VLOOKUP(C1065,'products '!$A$2:$H$3072,8,0)</f>
        <v>5</v>
      </c>
    </row>
    <row r="1066" spans="1:21" x14ac:dyDescent="0.3">
      <c r="A1066" t="s">
        <v>4483</v>
      </c>
      <c r="B1066" t="s">
        <v>3334</v>
      </c>
      <c r="C1066" t="s">
        <v>3123</v>
      </c>
      <c r="D1066" s="1">
        <f t="shared" ca="1" si="16"/>
        <v>44835</v>
      </c>
      <c r="E1066" s="1" t="str">
        <f ca="1">TEXT(Table1[[#This Row],[Date]],"mmm")</f>
        <v>Oct</v>
      </c>
      <c r="F1066" s="1" t="str">
        <f ca="1">TEXT(Table1[[#This Row],[Date]],"yyyy")</f>
        <v>2022</v>
      </c>
      <c r="G1066" s="2">
        <v>444</v>
      </c>
      <c r="H1066" s="2">
        <v>0.4</v>
      </c>
      <c r="I1066" s="2" t="str" cm="1">
        <f t="array" ref="I1066">_xlfn.IFS(Table1[[#This Row],[Discount]]&lt;=0.2,"Low",Table1[[#This Row],[Discount]]&lt;=0.4,"Medium",Table1[[#This Row],[Discount]]&gt;0.4,"High")</f>
        <v>Medium</v>
      </c>
      <c r="J1066" s="2">
        <f>Table1[[#This Row],[Original Price]]*(1-Table1[[#This Row],[Discount]])</f>
        <v>266.39999999999998</v>
      </c>
      <c r="K1066">
        <f>VLOOKUP(B1066,customers!$A$2:$D$101,2,0)</f>
        <v>46</v>
      </c>
      <c r="L1066" t="str" cm="1">
        <f t="array" ref="L1066">_xlfn.IFS(Table1[[#This Row],[Age]]&lt;=12,"Kids",Table1[[#This Row],[Age]]&lt;=19,"Teenage",Table1[[#This Row],[Age]]&lt;=29,"Young Adult",Table1[[#This Row],[Age]]&lt;=45,"Adult",Table1[[#This Row],[Age]]&gt;=46,"Senior")</f>
        <v>Senior</v>
      </c>
      <c r="M1066" t="str">
        <f>VLOOKUP(B1066,customers!A$2:D$101,3,0)</f>
        <v>Bhopal</v>
      </c>
      <c r="N1066" t="str">
        <f>VLOOKUP(B1066,customers!$A$2:$D$101,4,0)</f>
        <v>Madhya Pradesh</v>
      </c>
      <c r="O1066" t="str">
        <f>VLOOKUP(C1066,'products '!$A$2:$H$3072,2,0)</f>
        <v>Men</v>
      </c>
      <c r="P1066" t="str">
        <f>VLOOKUP(C1066,'products '!$A$2:$H$3072,3,0)</f>
        <v>Footwear</v>
      </c>
      <c r="Q1066" t="str">
        <f>VLOOKUP(C1066,'products '!$A$2:$H$3072,4,0)</f>
        <v>Casual Shoes</v>
      </c>
      <c r="R1066" t="str">
        <f>VLOOKUP(C1066,'products '!$A$2:$H$3072,5,0)</f>
        <v>Wrogn</v>
      </c>
      <c r="S1066" t="str">
        <f>VLOOKUP(C1066,'products '!$A$2:$H$3072,6,0)</f>
        <v>10 UK</v>
      </c>
      <c r="T1066" t="str">
        <f>VLOOKUP(C1066,'products '!$A$2:$H$3072,7,0)</f>
        <v>Brown</v>
      </c>
      <c r="U1066">
        <f>VLOOKUP(C1066,'products '!$A$2:$H$3072,8,0)</f>
        <v>4</v>
      </c>
    </row>
    <row r="1067" spans="1:21" x14ac:dyDescent="0.3">
      <c r="A1067" t="s">
        <v>4484</v>
      </c>
      <c r="B1067" t="s">
        <v>3335</v>
      </c>
      <c r="C1067" t="s">
        <v>3124</v>
      </c>
      <c r="D1067" s="1">
        <f t="shared" ca="1" si="16"/>
        <v>44468</v>
      </c>
      <c r="E1067" s="1" t="str">
        <f ca="1">TEXT(Table1[[#This Row],[Date]],"mmm")</f>
        <v>Sep</v>
      </c>
      <c r="F1067" s="1" t="str">
        <f ca="1">TEXT(Table1[[#This Row],[Date]],"yyyy")</f>
        <v>2021</v>
      </c>
      <c r="G1067" s="2">
        <v>569</v>
      </c>
      <c r="H1067" s="2">
        <v>0.15</v>
      </c>
      <c r="I1067" s="2" t="str" cm="1">
        <f t="array" ref="I1067">_xlfn.IFS(Table1[[#This Row],[Discount]]&lt;=0.2,"Low",Table1[[#This Row],[Discount]]&lt;=0.4,"Medium",Table1[[#This Row],[Discount]]&gt;0.4,"High")</f>
        <v>Low</v>
      </c>
      <c r="J1067" s="2">
        <f>Table1[[#This Row],[Original Price]]*(1-Table1[[#This Row],[Discount]])</f>
        <v>483.65</v>
      </c>
      <c r="K1067">
        <f>VLOOKUP(B1067,customers!$A$2:$D$101,2,0)</f>
        <v>47</v>
      </c>
      <c r="L1067" t="str" cm="1">
        <f t="array" ref="L1067">_xlfn.IFS(Table1[[#This Row],[Age]]&lt;=12,"Kids",Table1[[#This Row],[Age]]&lt;=19,"Teenage",Table1[[#This Row],[Age]]&lt;=29,"Young Adult",Table1[[#This Row],[Age]]&lt;=45,"Adult",Table1[[#This Row],[Age]]&gt;=46,"Senior")</f>
        <v>Senior</v>
      </c>
      <c r="M1067" t="str">
        <f>VLOOKUP(B1067,customers!A$2:D$101,3,0)</f>
        <v>Bhopal</v>
      </c>
      <c r="N1067" t="str">
        <f>VLOOKUP(B1067,customers!$A$2:$D$101,4,0)</f>
        <v>Madhya Pradesh</v>
      </c>
      <c r="O1067" t="str">
        <f>VLOOKUP(C1067,'products '!$A$2:$H$3072,2,0)</f>
        <v>Men</v>
      </c>
      <c r="P1067" t="str">
        <f>VLOOKUP(C1067,'products '!$A$2:$H$3072,3,0)</f>
        <v>Footwear</v>
      </c>
      <c r="Q1067" t="str">
        <f>VLOOKUP(C1067,'products '!$A$2:$H$3072,4,0)</f>
        <v>Casual Shoes</v>
      </c>
      <c r="R1067" t="str">
        <f>VLOOKUP(C1067,'products '!$A$2:$H$3072,5,0)</f>
        <v>Wrogn</v>
      </c>
      <c r="S1067" t="str">
        <f>VLOOKUP(C1067,'products '!$A$2:$H$3072,6,0)</f>
        <v>10 UK</v>
      </c>
      <c r="T1067" t="str">
        <f>VLOOKUP(C1067,'products '!$A$2:$H$3072,7,0)</f>
        <v>Brown</v>
      </c>
      <c r="U1067">
        <f>VLOOKUP(C1067,'products '!$A$2:$H$3072,8,0)</f>
        <v>2</v>
      </c>
    </row>
    <row r="1068" spans="1:21" x14ac:dyDescent="0.3">
      <c r="A1068" t="s">
        <v>4485</v>
      </c>
      <c r="B1068" t="s">
        <v>3336</v>
      </c>
      <c r="C1068" t="s">
        <v>3124</v>
      </c>
      <c r="D1068" s="1">
        <f t="shared" ca="1" si="16"/>
        <v>44199</v>
      </c>
      <c r="E1068" s="1" t="str">
        <f ca="1">TEXT(Table1[[#This Row],[Date]],"mmm")</f>
        <v>Jan</v>
      </c>
      <c r="F1068" s="1" t="str">
        <f ca="1">TEXT(Table1[[#This Row],[Date]],"yyyy")</f>
        <v>2021</v>
      </c>
      <c r="G1068" s="2">
        <v>475</v>
      </c>
      <c r="H1068" s="2">
        <v>0.15</v>
      </c>
      <c r="I1068" s="2" t="str" cm="1">
        <f t="array" ref="I1068">_xlfn.IFS(Table1[[#This Row],[Discount]]&lt;=0.2,"Low",Table1[[#This Row],[Discount]]&lt;=0.4,"Medium",Table1[[#This Row],[Discount]]&gt;0.4,"High")</f>
        <v>Low</v>
      </c>
      <c r="J1068" s="2">
        <f>Table1[[#This Row],[Original Price]]*(1-Table1[[#This Row],[Discount]])</f>
        <v>403.75</v>
      </c>
      <c r="K1068">
        <f>VLOOKUP(B1068,customers!$A$2:$D$101,2,0)</f>
        <v>48</v>
      </c>
      <c r="L1068" t="str" cm="1">
        <f t="array" ref="L1068">_xlfn.IFS(Table1[[#This Row],[Age]]&lt;=12,"Kids",Table1[[#This Row],[Age]]&lt;=19,"Teenage",Table1[[#This Row],[Age]]&lt;=29,"Young Adult",Table1[[#This Row],[Age]]&lt;=45,"Adult",Table1[[#This Row],[Age]]&gt;=46,"Senior")</f>
        <v>Senior</v>
      </c>
      <c r="M1068" t="str">
        <f>VLOOKUP(B1068,customers!A$2:D$101,3,0)</f>
        <v>Bhopal</v>
      </c>
      <c r="N1068" t="str">
        <f>VLOOKUP(B1068,customers!$A$2:$D$101,4,0)</f>
        <v>Madhya Pradesh</v>
      </c>
      <c r="O1068" t="str">
        <f>VLOOKUP(C1068,'products '!$A$2:$H$3072,2,0)</f>
        <v>Men</v>
      </c>
      <c r="P1068" t="str">
        <f>VLOOKUP(C1068,'products '!$A$2:$H$3072,3,0)</f>
        <v>Footwear</v>
      </c>
      <c r="Q1068" t="str">
        <f>VLOOKUP(C1068,'products '!$A$2:$H$3072,4,0)</f>
        <v>Casual Shoes</v>
      </c>
      <c r="R1068" t="str">
        <f>VLOOKUP(C1068,'products '!$A$2:$H$3072,5,0)</f>
        <v>Wrogn</v>
      </c>
      <c r="S1068" t="str">
        <f>VLOOKUP(C1068,'products '!$A$2:$H$3072,6,0)</f>
        <v>10 UK</v>
      </c>
      <c r="T1068" t="str">
        <f>VLOOKUP(C1068,'products '!$A$2:$H$3072,7,0)</f>
        <v>Brown</v>
      </c>
      <c r="U1068">
        <f>VLOOKUP(C1068,'products '!$A$2:$H$3072,8,0)</f>
        <v>2</v>
      </c>
    </row>
    <row r="1069" spans="1:21" x14ac:dyDescent="0.3">
      <c r="A1069" t="s">
        <v>4486</v>
      </c>
      <c r="B1069" t="s">
        <v>3337</v>
      </c>
      <c r="C1069" t="s">
        <v>3124</v>
      </c>
      <c r="D1069" s="1">
        <f t="shared" ca="1" si="16"/>
        <v>44267</v>
      </c>
      <c r="E1069" s="1" t="str">
        <f ca="1">TEXT(Table1[[#This Row],[Date]],"mmm")</f>
        <v>Mar</v>
      </c>
      <c r="F1069" s="1" t="str">
        <f ca="1">TEXT(Table1[[#This Row],[Date]],"yyyy")</f>
        <v>2021</v>
      </c>
      <c r="G1069" s="2">
        <v>598</v>
      </c>
      <c r="H1069" s="2">
        <v>0.15</v>
      </c>
      <c r="I1069" s="2" t="str" cm="1">
        <f t="array" ref="I1069">_xlfn.IFS(Table1[[#This Row],[Discount]]&lt;=0.2,"Low",Table1[[#This Row],[Discount]]&lt;=0.4,"Medium",Table1[[#This Row],[Discount]]&gt;0.4,"High")</f>
        <v>Low</v>
      </c>
      <c r="J1069" s="2">
        <f>Table1[[#This Row],[Original Price]]*(1-Table1[[#This Row],[Discount]])</f>
        <v>508.3</v>
      </c>
      <c r="K1069">
        <f>VLOOKUP(B1069,customers!$A$2:$D$101,2,0)</f>
        <v>49</v>
      </c>
      <c r="L1069" t="str" cm="1">
        <f t="array" ref="L1069">_xlfn.IFS(Table1[[#This Row],[Age]]&lt;=12,"Kids",Table1[[#This Row],[Age]]&lt;=19,"Teenage",Table1[[#This Row],[Age]]&lt;=29,"Young Adult",Table1[[#This Row],[Age]]&lt;=45,"Adult",Table1[[#This Row],[Age]]&gt;=46,"Senior")</f>
        <v>Senior</v>
      </c>
      <c r="M1069" t="str">
        <f>VLOOKUP(B1069,customers!A$2:D$101,3,0)</f>
        <v>Bhopal</v>
      </c>
      <c r="N1069" t="str">
        <f>VLOOKUP(B1069,customers!$A$2:$D$101,4,0)</f>
        <v>Madhya Pradesh</v>
      </c>
      <c r="O1069" t="str">
        <f>VLOOKUP(C1069,'products '!$A$2:$H$3072,2,0)</f>
        <v>Men</v>
      </c>
      <c r="P1069" t="str">
        <f>VLOOKUP(C1069,'products '!$A$2:$H$3072,3,0)</f>
        <v>Footwear</v>
      </c>
      <c r="Q1069" t="str">
        <f>VLOOKUP(C1069,'products '!$A$2:$H$3072,4,0)</f>
        <v>Casual Shoes</v>
      </c>
      <c r="R1069" t="str">
        <f>VLOOKUP(C1069,'products '!$A$2:$H$3072,5,0)</f>
        <v>Wrogn</v>
      </c>
      <c r="S1069" t="str">
        <f>VLOOKUP(C1069,'products '!$A$2:$H$3072,6,0)</f>
        <v>10 UK</v>
      </c>
      <c r="T1069" t="str">
        <f>VLOOKUP(C1069,'products '!$A$2:$H$3072,7,0)</f>
        <v>Brown</v>
      </c>
      <c r="U1069">
        <f>VLOOKUP(C1069,'products '!$A$2:$H$3072,8,0)</f>
        <v>2</v>
      </c>
    </row>
    <row r="1070" spans="1:21" x14ac:dyDescent="0.3">
      <c r="A1070" t="s">
        <v>4487</v>
      </c>
      <c r="B1070" t="s">
        <v>3338</v>
      </c>
      <c r="C1070" t="s">
        <v>3124</v>
      </c>
      <c r="D1070" s="1">
        <f t="shared" ca="1" si="16"/>
        <v>44686</v>
      </c>
      <c r="E1070" s="1" t="str">
        <f ca="1">TEXT(Table1[[#This Row],[Date]],"mmm")</f>
        <v>May</v>
      </c>
      <c r="F1070" s="1" t="str">
        <f ca="1">TEXT(Table1[[#This Row],[Date]],"yyyy")</f>
        <v>2022</v>
      </c>
      <c r="G1070" s="2">
        <v>536</v>
      </c>
      <c r="H1070" s="2">
        <v>0.3</v>
      </c>
      <c r="I1070" s="2" t="str" cm="1">
        <f t="array" ref="I1070">_xlfn.IFS(Table1[[#This Row],[Discount]]&lt;=0.2,"Low",Table1[[#This Row],[Discount]]&lt;=0.4,"Medium",Table1[[#This Row],[Discount]]&gt;0.4,"High")</f>
        <v>Medium</v>
      </c>
      <c r="J1070" s="2">
        <f>Table1[[#This Row],[Original Price]]*(1-Table1[[#This Row],[Discount]])</f>
        <v>375.2</v>
      </c>
      <c r="K1070">
        <f>VLOOKUP(B1070,customers!$A$2:$D$101,2,0)</f>
        <v>17</v>
      </c>
      <c r="L1070" t="str" cm="1">
        <f t="array" ref="L1070">_xlfn.IFS(Table1[[#This Row],[Age]]&lt;=12,"Kids",Table1[[#This Row],[Age]]&lt;=19,"Teenage",Table1[[#This Row],[Age]]&lt;=29,"Young Adult",Table1[[#This Row],[Age]]&lt;=45,"Adult",Table1[[#This Row],[Age]]&gt;=46,"Senior")</f>
        <v>Teenage</v>
      </c>
      <c r="M1070" t="str">
        <f>VLOOKUP(B1070,customers!A$2:D$101,3,0)</f>
        <v>Sagar</v>
      </c>
      <c r="N1070" t="str">
        <f>VLOOKUP(B1070,customers!$A$2:$D$101,4,0)</f>
        <v>Madhya Pradesh</v>
      </c>
      <c r="O1070" t="str">
        <f>VLOOKUP(C1070,'products '!$A$2:$H$3072,2,0)</f>
        <v>Men</v>
      </c>
      <c r="P1070" t="str">
        <f>VLOOKUP(C1070,'products '!$A$2:$H$3072,3,0)</f>
        <v>Footwear</v>
      </c>
      <c r="Q1070" t="str">
        <f>VLOOKUP(C1070,'products '!$A$2:$H$3072,4,0)</f>
        <v>Casual Shoes</v>
      </c>
      <c r="R1070" t="str">
        <f>VLOOKUP(C1070,'products '!$A$2:$H$3072,5,0)</f>
        <v>Wrogn</v>
      </c>
      <c r="S1070" t="str">
        <f>VLOOKUP(C1070,'products '!$A$2:$H$3072,6,0)</f>
        <v>10 UK</v>
      </c>
      <c r="T1070" t="str">
        <f>VLOOKUP(C1070,'products '!$A$2:$H$3072,7,0)</f>
        <v>Brown</v>
      </c>
      <c r="U1070">
        <f>VLOOKUP(C1070,'products '!$A$2:$H$3072,8,0)</f>
        <v>2</v>
      </c>
    </row>
    <row r="1071" spans="1:21" x14ac:dyDescent="0.3">
      <c r="A1071" t="s">
        <v>4488</v>
      </c>
      <c r="B1071" t="s">
        <v>3339</v>
      </c>
      <c r="C1071" t="s">
        <v>3124</v>
      </c>
      <c r="D1071" s="1">
        <f t="shared" ca="1" si="16"/>
        <v>44626</v>
      </c>
      <c r="E1071" s="1" t="str">
        <f ca="1">TEXT(Table1[[#This Row],[Date]],"mmm")</f>
        <v>Mar</v>
      </c>
      <c r="F1071" s="1" t="str">
        <f ca="1">TEXT(Table1[[#This Row],[Date]],"yyyy")</f>
        <v>2022</v>
      </c>
      <c r="G1071" s="2">
        <v>256</v>
      </c>
      <c r="H1071" s="2">
        <v>0.3</v>
      </c>
      <c r="I1071" s="2" t="str" cm="1">
        <f t="array" ref="I1071">_xlfn.IFS(Table1[[#This Row],[Discount]]&lt;=0.2,"Low",Table1[[#This Row],[Discount]]&lt;=0.4,"Medium",Table1[[#This Row],[Discount]]&gt;0.4,"High")</f>
        <v>Medium</v>
      </c>
      <c r="J1071" s="2">
        <f>Table1[[#This Row],[Original Price]]*(1-Table1[[#This Row],[Discount]])</f>
        <v>179.2</v>
      </c>
      <c r="K1071">
        <f>VLOOKUP(B1071,customers!$A$2:$D$101,2,0)</f>
        <v>18</v>
      </c>
      <c r="L1071" t="str" cm="1">
        <f t="array" ref="L1071">_xlfn.IFS(Table1[[#This Row],[Age]]&lt;=12,"Kids",Table1[[#This Row],[Age]]&lt;=19,"Teenage",Table1[[#This Row],[Age]]&lt;=29,"Young Adult",Table1[[#This Row],[Age]]&lt;=45,"Adult",Table1[[#This Row],[Age]]&gt;=46,"Senior")</f>
        <v>Teenage</v>
      </c>
      <c r="M1071" t="str">
        <f>VLOOKUP(B1071,customers!A$2:D$101,3,0)</f>
        <v>Sagar</v>
      </c>
      <c r="N1071" t="str">
        <f>VLOOKUP(B1071,customers!$A$2:$D$101,4,0)</f>
        <v>Madhya Pradesh</v>
      </c>
      <c r="O1071" t="str">
        <f>VLOOKUP(C1071,'products '!$A$2:$H$3072,2,0)</f>
        <v>Men</v>
      </c>
      <c r="P1071" t="str">
        <f>VLOOKUP(C1071,'products '!$A$2:$H$3072,3,0)</f>
        <v>Footwear</v>
      </c>
      <c r="Q1071" t="str">
        <f>VLOOKUP(C1071,'products '!$A$2:$H$3072,4,0)</f>
        <v>Casual Shoes</v>
      </c>
      <c r="R1071" t="str">
        <f>VLOOKUP(C1071,'products '!$A$2:$H$3072,5,0)</f>
        <v>Wrogn</v>
      </c>
      <c r="S1071" t="str">
        <f>VLOOKUP(C1071,'products '!$A$2:$H$3072,6,0)</f>
        <v>10 UK</v>
      </c>
      <c r="T1071" t="str">
        <f>VLOOKUP(C1071,'products '!$A$2:$H$3072,7,0)</f>
        <v>Brown</v>
      </c>
      <c r="U1071">
        <f>VLOOKUP(C1071,'products '!$A$2:$H$3072,8,0)</f>
        <v>2</v>
      </c>
    </row>
    <row r="1072" spans="1:21" x14ac:dyDescent="0.3">
      <c r="A1072" t="s">
        <v>4489</v>
      </c>
      <c r="B1072" t="s">
        <v>3340</v>
      </c>
      <c r="C1072" t="s">
        <v>3124</v>
      </c>
      <c r="D1072" s="1">
        <f t="shared" ca="1" si="16"/>
        <v>44230</v>
      </c>
      <c r="E1072" s="1" t="str">
        <f ca="1">TEXT(Table1[[#This Row],[Date]],"mmm")</f>
        <v>Feb</v>
      </c>
      <c r="F1072" s="1" t="str">
        <f ca="1">TEXT(Table1[[#This Row],[Date]],"yyyy")</f>
        <v>2021</v>
      </c>
      <c r="G1072" s="2">
        <v>456</v>
      </c>
      <c r="H1072" s="2">
        <v>0.3</v>
      </c>
      <c r="I1072" s="2" t="str" cm="1">
        <f t="array" ref="I1072">_xlfn.IFS(Table1[[#This Row],[Discount]]&lt;=0.2,"Low",Table1[[#This Row],[Discount]]&lt;=0.4,"Medium",Table1[[#This Row],[Discount]]&gt;0.4,"High")</f>
        <v>Medium</v>
      </c>
      <c r="J1072" s="2">
        <f>Table1[[#This Row],[Original Price]]*(1-Table1[[#This Row],[Discount]])</f>
        <v>319.2</v>
      </c>
      <c r="K1072">
        <f>VLOOKUP(B1072,customers!$A$2:$D$101,2,0)</f>
        <v>19</v>
      </c>
      <c r="L1072" t="str" cm="1">
        <f t="array" ref="L1072">_xlfn.IFS(Table1[[#This Row],[Age]]&lt;=12,"Kids",Table1[[#This Row],[Age]]&lt;=19,"Teenage",Table1[[#This Row],[Age]]&lt;=29,"Young Adult",Table1[[#This Row],[Age]]&lt;=45,"Adult",Table1[[#This Row],[Age]]&gt;=46,"Senior")</f>
        <v>Teenage</v>
      </c>
      <c r="M1072" t="str">
        <f>VLOOKUP(B1072,customers!A$2:D$101,3,0)</f>
        <v>Sagar</v>
      </c>
      <c r="N1072" t="str">
        <f>VLOOKUP(B1072,customers!$A$2:$D$101,4,0)</f>
        <v>Madhya Pradesh</v>
      </c>
      <c r="O1072" t="str">
        <f>VLOOKUP(C1072,'products '!$A$2:$H$3072,2,0)</f>
        <v>Men</v>
      </c>
      <c r="P1072" t="str">
        <f>VLOOKUP(C1072,'products '!$A$2:$H$3072,3,0)</f>
        <v>Footwear</v>
      </c>
      <c r="Q1072" t="str">
        <f>VLOOKUP(C1072,'products '!$A$2:$H$3072,4,0)</f>
        <v>Casual Shoes</v>
      </c>
      <c r="R1072" t="str">
        <f>VLOOKUP(C1072,'products '!$A$2:$H$3072,5,0)</f>
        <v>Wrogn</v>
      </c>
      <c r="S1072" t="str">
        <f>VLOOKUP(C1072,'products '!$A$2:$H$3072,6,0)</f>
        <v>10 UK</v>
      </c>
      <c r="T1072" t="str">
        <f>VLOOKUP(C1072,'products '!$A$2:$H$3072,7,0)</f>
        <v>Brown</v>
      </c>
      <c r="U1072">
        <f>VLOOKUP(C1072,'products '!$A$2:$H$3072,8,0)</f>
        <v>2</v>
      </c>
    </row>
    <row r="1073" spans="1:21" x14ac:dyDescent="0.3">
      <c r="A1073" t="s">
        <v>4490</v>
      </c>
      <c r="B1073" t="s">
        <v>3341</v>
      </c>
      <c r="C1073" t="s">
        <v>3124</v>
      </c>
      <c r="D1073" s="1">
        <f t="shared" ca="1" si="16"/>
        <v>44417</v>
      </c>
      <c r="E1073" s="1" t="str">
        <f ca="1">TEXT(Table1[[#This Row],[Date]],"mmm")</f>
        <v>Aug</v>
      </c>
      <c r="F1073" s="1" t="str">
        <f ca="1">TEXT(Table1[[#This Row],[Date]],"yyyy")</f>
        <v>2021</v>
      </c>
      <c r="G1073" s="2">
        <v>456</v>
      </c>
      <c r="H1073" s="2">
        <v>0.25</v>
      </c>
      <c r="I1073" s="2" t="str" cm="1">
        <f t="array" ref="I1073">_xlfn.IFS(Table1[[#This Row],[Discount]]&lt;=0.2,"Low",Table1[[#This Row],[Discount]]&lt;=0.4,"Medium",Table1[[#This Row],[Discount]]&gt;0.4,"High")</f>
        <v>Medium</v>
      </c>
      <c r="J1073" s="2">
        <f>Table1[[#This Row],[Original Price]]*(1-Table1[[#This Row],[Discount]])</f>
        <v>342</v>
      </c>
      <c r="K1073">
        <f>VLOOKUP(B1073,customers!$A$2:$D$101,2,0)</f>
        <v>20</v>
      </c>
      <c r="L1073" t="str" cm="1">
        <f t="array" ref="L1073">_xlfn.IFS(Table1[[#This Row],[Age]]&lt;=12,"Kids",Table1[[#This Row],[Age]]&lt;=19,"Teenage",Table1[[#This Row],[Age]]&lt;=29,"Young Adult",Table1[[#This Row],[Age]]&lt;=45,"Adult",Table1[[#This Row],[Age]]&gt;=46,"Senior")</f>
        <v>Young Adult</v>
      </c>
      <c r="M1073" t="str">
        <f>VLOOKUP(B1073,customers!A$2:D$101,3,0)</f>
        <v>Sagar</v>
      </c>
      <c r="N1073" t="str">
        <f>VLOOKUP(B1073,customers!$A$2:$D$101,4,0)</f>
        <v>Madhya Pradesh</v>
      </c>
      <c r="O1073" t="str">
        <f>VLOOKUP(C1073,'products '!$A$2:$H$3072,2,0)</f>
        <v>Men</v>
      </c>
      <c r="P1073" t="str">
        <f>VLOOKUP(C1073,'products '!$A$2:$H$3072,3,0)</f>
        <v>Footwear</v>
      </c>
      <c r="Q1073" t="str">
        <f>VLOOKUP(C1073,'products '!$A$2:$H$3072,4,0)</f>
        <v>Casual Shoes</v>
      </c>
      <c r="R1073" t="str">
        <f>VLOOKUP(C1073,'products '!$A$2:$H$3072,5,0)</f>
        <v>Wrogn</v>
      </c>
      <c r="S1073" t="str">
        <f>VLOOKUP(C1073,'products '!$A$2:$H$3072,6,0)</f>
        <v>10 UK</v>
      </c>
      <c r="T1073" t="str">
        <f>VLOOKUP(C1073,'products '!$A$2:$H$3072,7,0)</f>
        <v>Brown</v>
      </c>
      <c r="U1073">
        <f>VLOOKUP(C1073,'products '!$A$2:$H$3072,8,0)</f>
        <v>2</v>
      </c>
    </row>
    <row r="1074" spans="1:21" x14ac:dyDescent="0.3">
      <c r="A1074" t="s">
        <v>4491</v>
      </c>
      <c r="B1074" t="s">
        <v>3342</v>
      </c>
      <c r="C1074" t="s">
        <v>3125</v>
      </c>
      <c r="D1074" s="1">
        <f t="shared" ca="1" si="16"/>
        <v>44354</v>
      </c>
      <c r="E1074" s="1" t="str">
        <f ca="1">TEXT(Table1[[#This Row],[Date]],"mmm")</f>
        <v>Jun</v>
      </c>
      <c r="F1074" s="1" t="str">
        <f ca="1">TEXT(Table1[[#This Row],[Date]],"yyyy")</f>
        <v>2021</v>
      </c>
      <c r="G1074" s="2">
        <v>745</v>
      </c>
      <c r="H1074" s="2">
        <v>0.25</v>
      </c>
      <c r="I1074" s="2" t="str" cm="1">
        <f t="array" ref="I1074">_xlfn.IFS(Table1[[#This Row],[Discount]]&lt;=0.2,"Low",Table1[[#This Row],[Discount]]&lt;=0.4,"Medium",Table1[[#This Row],[Discount]]&gt;0.4,"High")</f>
        <v>Medium</v>
      </c>
      <c r="J1074" s="2">
        <f>Table1[[#This Row],[Original Price]]*(1-Table1[[#This Row],[Discount]])</f>
        <v>558.75</v>
      </c>
      <c r="K1074">
        <f>VLOOKUP(B1074,customers!$A$2:$D$101,2,0)</f>
        <v>21</v>
      </c>
      <c r="L1074" t="str" cm="1">
        <f t="array" ref="L1074">_xlfn.IFS(Table1[[#This Row],[Age]]&lt;=12,"Kids",Table1[[#This Row],[Age]]&lt;=19,"Teenage",Table1[[#This Row],[Age]]&lt;=29,"Young Adult",Table1[[#This Row],[Age]]&lt;=45,"Adult",Table1[[#This Row],[Age]]&gt;=46,"Senior")</f>
        <v>Young Adult</v>
      </c>
      <c r="M1074" t="str">
        <f>VLOOKUP(B1074,customers!A$2:D$101,3,0)</f>
        <v>Indore</v>
      </c>
      <c r="N1074" t="str">
        <f>VLOOKUP(B1074,customers!$A$2:$D$101,4,0)</f>
        <v>Madhya Pradesh</v>
      </c>
      <c r="O1074" t="str">
        <f>VLOOKUP(C1074,'products '!$A$2:$H$3072,2,0)</f>
        <v>Men</v>
      </c>
      <c r="P1074" t="str">
        <f>VLOOKUP(C1074,'products '!$A$2:$H$3072,3,0)</f>
        <v>Footwear</v>
      </c>
      <c r="Q1074" t="str">
        <f>VLOOKUP(C1074,'products '!$A$2:$H$3072,4,0)</f>
        <v>Casual Shoes</v>
      </c>
      <c r="R1074" t="str">
        <f>VLOOKUP(C1074,'products '!$A$2:$H$3072,5,0)</f>
        <v>Wrogn</v>
      </c>
      <c r="S1074" t="str">
        <f>VLOOKUP(C1074,'products '!$A$2:$H$3072,6,0)</f>
        <v>9 UK</v>
      </c>
      <c r="T1074" t="str">
        <f>VLOOKUP(C1074,'products '!$A$2:$H$3072,7,0)</f>
        <v>Brown</v>
      </c>
      <c r="U1074">
        <f>VLOOKUP(C1074,'products '!$A$2:$H$3072,8,0)</f>
        <v>5</v>
      </c>
    </row>
    <row r="1075" spans="1:21" x14ac:dyDescent="0.3">
      <c r="A1075" t="s">
        <v>4492</v>
      </c>
      <c r="B1075" t="s">
        <v>3343</v>
      </c>
      <c r="C1075" t="s">
        <v>3126</v>
      </c>
      <c r="D1075" s="1">
        <f t="shared" ca="1" si="16"/>
        <v>44417</v>
      </c>
      <c r="E1075" s="1" t="str">
        <f ca="1">TEXT(Table1[[#This Row],[Date]],"mmm")</f>
        <v>Aug</v>
      </c>
      <c r="F1075" s="1" t="str">
        <f ca="1">TEXT(Table1[[#This Row],[Date]],"yyyy")</f>
        <v>2021</v>
      </c>
      <c r="G1075" s="2">
        <v>356</v>
      </c>
      <c r="H1075" s="2">
        <v>0.3</v>
      </c>
      <c r="I1075" s="2" t="str" cm="1">
        <f t="array" ref="I1075">_xlfn.IFS(Table1[[#This Row],[Discount]]&lt;=0.2,"Low",Table1[[#This Row],[Discount]]&lt;=0.4,"Medium",Table1[[#This Row],[Discount]]&gt;0.4,"High")</f>
        <v>Medium</v>
      </c>
      <c r="J1075" s="2">
        <f>Table1[[#This Row],[Original Price]]*(1-Table1[[#This Row],[Discount]])</f>
        <v>249.2</v>
      </c>
      <c r="K1075">
        <f>VLOOKUP(B1075,customers!$A$2:$D$101,2,0)</f>
        <v>22</v>
      </c>
      <c r="L1075" t="str" cm="1">
        <f t="array" ref="L1075">_xlfn.IFS(Table1[[#This Row],[Age]]&lt;=12,"Kids",Table1[[#This Row],[Age]]&lt;=19,"Teenage",Table1[[#This Row],[Age]]&lt;=29,"Young Adult",Table1[[#This Row],[Age]]&lt;=45,"Adult",Table1[[#This Row],[Age]]&gt;=46,"Senior")</f>
        <v>Young Adult</v>
      </c>
      <c r="M1075" t="str">
        <f>VLOOKUP(B1075,customers!A$2:D$101,3,0)</f>
        <v>Indore</v>
      </c>
      <c r="N1075" t="str">
        <f>VLOOKUP(B1075,customers!$A$2:$D$101,4,0)</f>
        <v>Madhya Pradesh</v>
      </c>
      <c r="O1075" t="str">
        <f>VLOOKUP(C1075,'products '!$A$2:$H$3072,2,0)</f>
        <v>Men</v>
      </c>
      <c r="P1075" t="str">
        <f>VLOOKUP(C1075,'products '!$A$2:$H$3072,3,0)</f>
        <v>Footwear</v>
      </c>
      <c r="Q1075" t="str">
        <f>VLOOKUP(C1075,'products '!$A$2:$H$3072,4,0)</f>
        <v>Casual Shoes</v>
      </c>
      <c r="R1075" t="str">
        <f>VLOOKUP(C1075,'products '!$A$2:$H$3072,5,0)</f>
        <v>Wrogn</v>
      </c>
      <c r="S1075" t="str">
        <f>VLOOKUP(C1075,'products '!$A$2:$H$3072,6,0)</f>
        <v>9 UK</v>
      </c>
      <c r="T1075" t="str">
        <f>VLOOKUP(C1075,'products '!$A$2:$H$3072,7,0)</f>
        <v>Brown</v>
      </c>
      <c r="U1075">
        <f>VLOOKUP(C1075,'products '!$A$2:$H$3072,8,0)</f>
        <v>5</v>
      </c>
    </row>
    <row r="1076" spans="1:21" x14ac:dyDescent="0.3">
      <c r="A1076" t="s">
        <v>4493</v>
      </c>
      <c r="B1076" t="s">
        <v>3344</v>
      </c>
      <c r="C1076" t="s">
        <v>3127</v>
      </c>
      <c r="D1076" s="1">
        <f t="shared" ca="1" si="16"/>
        <v>44875</v>
      </c>
      <c r="E1076" s="1" t="str">
        <f ca="1">TEXT(Table1[[#This Row],[Date]],"mmm")</f>
        <v>Nov</v>
      </c>
      <c r="F1076" s="1" t="str">
        <f ca="1">TEXT(Table1[[#This Row],[Date]],"yyyy")</f>
        <v>2022</v>
      </c>
      <c r="G1076" s="2">
        <v>1189</v>
      </c>
      <c r="H1076" s="2">
        <v>0.3</v>
      </c>
      <c r="I1076" s="2" t="str" cm="1">
        <f t="array" ref="I1076">_xlfn.IFS(Table1[[#This Row],[Discount]]&lt;=0.2,"Low",Table1[[#This Row],[Discount]]&lt;=0.4,"Medium",Table1[[#This Row],[Discount]]&gt;0.4,"High")</f>
        <v>Medium</v>
      </c>
      <c r="J1076" s="2">
        <f>Table1[[#This Row],[Original Price]]*(1-Table1[[#This Row],[Discount]])</f>
        <v>832.3</v>
      </c>
      <c r="K1076">
        <f>VLOOKUP(B1076,customers!$A$2:$D$101,2,0)</f>
        <v>16</v>
      </c>
      <c r="L1076" t="str" cm="1">
        <f t="array" ref="L1076">_xlfn.IFS(Table1[[#This Row],[Age]]&lt;=12,"Kids",Table1[[#This Row],[Age]]&lt;=19,"Teenage",Table1[[#This Row],[Age]]&lt;=29,"Young Adult",Table1[[#This Row],[Age]]&lt;=45,"Adult",Table1[[#This Row],[Age]]&gt;=46,"Senior")</f>
        <v>Teenage</v>
      </c>
      <c r="M1076" t="str">
        <f>VLOOKUP(B1076,customers!A$2:D$101,3,0)</f>
        <v>Kanpur</v>
      </c>
      <c r="N1076" t="str">
        <f>VLOOKUP(B1076,customers!$A$2:$D$101,4,0)</f>
        <v>Uttar Pradesh</v>
      </c>
      <c r="O1076" t="str">
        <f>VLOOKUP(C1076,'products '!$A$2:$H$3072,2,0)</f>
        <v>Men</v>
      </c>
      <c r="P1076" t="str">
        <f>VLOOKUP(C1076,'products '!$A$2:$H$3072,3,0)</f>
        <v>Footwear</v>
      </c>
      <c r="Q1076" t="str">
        <f>VLOOKUP(C1076,'products '!$A$2:$H$3072,4,0)</f>
        <v>Casual Shoes</v>
      </c>
      <c r="R1076" t="str">
        <f>VLOOKUP(C1076,'products '!$A$2:$H$3072,5,0)</f>
        <v>Wrogn</v>
      </c>
      <c r="S1076" t="str">
        <f>VLOOKUP(C1076,'products '!$A$2:$H$3072,6,0)</f>
        <v>9 UK</v>
      </c>
      <c r="T1076" t="str">
        <f>VLOOKUP(C1076,'products '!$A$2:$H$3072,7,0)</f>
        <v>Yellow</v>
      </c>
      <c r="U1076">
        <f>VLOOKUP(C1076,'products '!$A$2:$H$3072,8,0)</f>
        <v>5</v>
      </c>
    </row>
    <row r="1077" spans="1:21" x14ac:dyDescent="0.3">
      <c r="A1077" t="s">
        <v>4494</v>
      </c>
      <c r="B1077" t="s">
        <v>3345</v>
      </c>
      <c r="C1077" t="s">
        <v>3128</v>
      </c>
      <c r="D1077" s="1">
        <f t="shared" ca="1" si="16"/>
        <v>44315</v>
      </c>
      <c r="E1077" s="1" t="str">
        <f ca="1">TEXT(Table1[[#This Row],[Date]],"mmm")</f>
        <v>Apr</v>
      </c>
      <c r="F1077" s="1" t="str">
        <f ca="1">TEXT(Table1[[#This Row],[Date]],"yyyy")</f>
        <v>2021</v>
      </c>
      <c r="G1077" s="2">
        <v>426</v>
      </c>
      <c r="H1077" s="2">
        <v>0.3</v>
      </c>
      <c r="I1077" s="2" t="str" cm="1">
        <f t="array" ref="I1077">_xlfn.IFS(Table1[[#This Row],[Discount]]&lt;=0.2,"Low",Table1[[#This Row],[Discount]]&lt;=0.4,"Medium",Table1[[#This Row],[Discount]]&gt;0.4,"High")</f>
        <v>Medium</v>
      </c>
      <c r="J1077" s="2">
        <f>Table1[[#This Row],[Original Price]]*(1-Table1[[#This Row],[Discount]])</f>
        <v>298.2</v>
      </c>
      <c r="K1077">
        <f>VLOOKUP(B1077,customers!$A$2:$D$101,2,0)</f>
        <v>17</v>
      </c>
      <c r="L1077" t="str" cm="1">
        <f t="array" ref="L1077">_xlfn.IFS(Table1[[#This Row],[Age]]&lt;=12,"Kids",Table1[[#This Row],[Age]]&lt;=19,"Teenage",Table1[[#This Row],[Age]]&lt;=29,"Young Adult",Table1[[#This Row],[Age]]&lt;=45,"Adult",Table1[[#This Row],[Age]]&gt;=46,"Senior")</f>
        <v>Teenage</v>
      </c>
      <c r="M1077" t="str">
        <f>VLOOKUP(B1077,customers!A$2:D$101,3,0)</f>
        <v>Kanpur</v>
      </c>
      <c r="N1077" t="str">
        <f>VLOOKUP(B1077,customers!$A$2:$D$101,4,0)</f>
        <v>Uttar Pradesh</v>
      </c>
      <c r="O1077" t="str">
        <f>VLOOKUP(C1077,'products '!$A$2:$H$3072,2,0)</f>
        <v>Men</v>
      </c>
      <c r="P1077" t="str">
        <f>VLOOKUP(C1077,'products '!$A$2:$H$3072,3,0)</f>
        <v>Footwear</v>
      </c>
      <c r="Q1077" t="str">
        <f>VLOOKUP(C1077,'products '!$A$2:$H$3072,4,0)</f>
        <v>Casual Shoes</v>
      </c>
      <c r="R1077" t="str">
        <f>VLOOKUP(C1077,'products '!$A$2:$H$3072,5,0)</f>
        <v>Wrogn</v>
      </c>
      <c r="S1077" t="str">
        <f>VLOOKUP(C1077,'products '!$A$2:$H$3072,6,0)</f>
        <v>9 UK</v>
      </c>
      <c r="T1077" t="str">
        <f>VLOOKUP(C1077,'products '!$A$2:$H$3072,7,0)</f>
        <v>Yellow</v>
      </c>
      <c r="U1077">
        <f>VLOOKUP(C1077,'products '!$A$2:$H$3072,8,0)</f>
        <v>4</v>
      </c>
    </row>
    <row r="1078" spans="1:21" x14ac:dyDescent="0.3">
      <c r="A1078" t="s">
        <v>4495</v>
      </c>
      <c r="B1078" t="s">
        <v>3346</v>
      </c>
      <c r="C1078" t="s">
        <v>3129</v>
      </c>
      <c r="D1078" s="1">
        <f t="shared" ca="1" si="16"/>
        <v>44533</v>
      </c>
      <c r="E1078" s="1" t="str">
        <f ca="1">TEXT(Table1[[#This Row],[Date]],"mmm")</f>
        <v>Dec</v>
      </c>
      <c r="F1078" s="1" t="str">
        <f ca="1">TEXT(Table1[[#This Row],[Date]],"yyyy")</f>
        <v>2021</v>
      </c>
      <c r="G1078" s="2">
        <v>1126</v>
      </c>
      <c r="H1078" s="2">
        <v>0.4</v>
      </c>
      <c r="I1078" s="2" t="str" cm="1">
        <f t="array" ref="I1078">_xlfn.IFS(Table1[[#This Row],[Discount]]&lt;=0.2,"Low",Table1[[#This Row],[Discount]]&lt;=0.4,"Medium",Table1[[#This Row],[Discount]]&gt;0.4,"High")</f>
        <v>Medium</v>
      </c>
      <c r="J1078" s="2">
        <f>Table1[[#This Row],[Original Price]]*(1-Table1[[#This Row],[Discount]])</f>
        <v>675.6</v>
      </c>
      <c r="K1078">
        <f>VLOOKUP(B1078,customers!$A$2:$D$101,2,0)</f>
        <v>18</v>
      </c>
      <c r="L1078" t="str" cm="1">
        <f t="array" ref="L1078">_xlfn.IFS(Table1[[#This Row],[Age]]&lt;=12,"Kids",Table1[[#This Row],[Age]]&lt;=19,"Teenage",Table1[[#This Row],[Age]]&lt;=29,"Young Adult",Table1[[#This Row],[Age]]&lt;=45,"Adult",Table1[[#This Row],[Age]]&gt;=46,"Senior")</f>
        <v>Teenage</v>
      </c>
      <c r="M1078" t="str">
        <f>VLOOKUP(B1078,customers!A$2:D$101,3,0)</f>
        <v>Kanpur</v>
      </c>
      <c r="N1078" t="str">
        <f>VLOOKUP(B1078,customers!$A$2:$D$101,4,0)</f>
        <v>Uttar Pradesh</v>
      </c>
      <c r="O1078" t="str">
        <f>VLOOKUP(C1078,'products '!$A$2:$H$3072,2,0)</f>
        <v>Men</v>
      </c>
      <c r="P1078" t="str">
        <f>VLOOKUP(C1078,'products '!$A$2:$H$3072,3,0)</f>
        <v>Footwear</v>
      </c>
      <c r="Q1078" t="str">
        <f>VLOOKUP(C1078,'products '!$A$2:$H$3072,4,0)</f>
        <v>Casual Shoes</v>
      </c>
      <c r="R1078" t="str">
        <f>VLOOKUP(C1078,'products '!$A$2:$H$3072,5,0)</f>
        <v>Wrogn</v>
      </c>
      <c r="S1078" t="str">
        <f>VLOOKUP(C1078,'products '!$A$2:$H$3072,6,0)</f>
        <v>9 UK</v>
      </c>
      <c r="T1078" t="str">
        <f>VLOOKUP(C1078,'products '!$A$2:$H$3072,7,0)</f>
        <v>Yellow</v>
      </c>
      <c r="U1078">
        <f>VLOOKUP(C1078,'products '!$A$2:$H$3072,8,0)</f>
        <v>4</v>
      </c>
    </row>
    <row r="1079" spans="1:21" x14ac:dyDescent="0.3">
      <c r="A1079" t="s">
        <v>4496</v>
      </c>
      <c r="B1079" t="s">
        <v>3347</v>
      </c>
      <c r="C1079" t="s">
        <v>3130</v>
      </c>
      <c r="D1079" s="1">
        <f t="shared" ca="1" si="16"/>
        <v>44410</v>
      </c>
      <c r="E1079" s="1" t="str">
        <f ca="1">TEXT(Table1[[#This Row],[Date]],"mmm")</f>
        <v>Aug</v>
      </c>
      <c r="F1079" s="1" t="str">
        <f ca="1">TEXT(Table1[[#This Row],[Date]],"yyyy")</f>
        <v>2021</v>
      </c>
      <c r="G1079" s="2">
        <v>1145</v>
      </c>
      <c r="H1079" s="2">
        <v>0.4</v>
      </c>
      <c r="I1079" s="2" t="str" cm="1">
        <f t="array" ref="I1079">_xlfn.IFS(Table1[[#This Row],[Discount]]&lt;=0.2,"Low",Table1[[#This Row],[Discount]]&lt;=0.4,"Medium",Table1[[#This Row],[Discount]]&gt;0.4,"High")</f>
        <v>Medium</v>
      </c>
      <c r="J1079" s="2">
        <f>Table1[[#This Row],[Original Price]]*(1-Table1[[#This Row],[Discount]])</f>
        <v>687</v>
      </c>
      <c r="K1079">
        <f>VLOOKUP(B1079,customers!$A$2:$D$101,2,0)</f>
        <v>19</v>
      </c>
      <c r="L1079" t="str" cm="1">
        <f t="array" ref="L1079">_xlfn.IFS(Table1[[#This Row],[Age]]&lt;=12,"Kids",Table1[[#This Row],[Age]]&lt;=19,"Teenage",Table1[[#This Row],[Age]]&lt;=29,"Young Adult",Table1[[#This Row],[Age]]&lt;=45,"Adult",Table1[[#This Row],[Age]]&gt;=46,"Senior")</f>
        <v>Teenage</v>
      </c>
      <c r="M1079" t="str">
        <f>VLOOKUP(B1079,customers!A$2:D$101,3,0)</f>
        <v>Kanpur</v>
      </c>
      <c r="N1079" t="str">
        <f>VLOOKUP(B1079,customers!$A$2:$D$101,4,0)</f>
        <v>Uttar Pradesh</v>
      </c>
      <c r="O1079" t="str">
        <f>VLOOKUP(C1079,'products '!$A$2:$H$3072,2,0)</f>
        <v>Men</v>
      </c>
      <c r="P1079" t="str">
        <f>VLOOKUP(C1079,'products '!$A$2:$H$3072,3,0)</f>
        <v>Footwear</v>
      </c>
      <c r="Q1079" t="str">
        <f>VLOOKUP(C1079,'products '!$A$2:$H$3072,4,0)</f>
        <v>Casual Shoes</v>
      </c>
      <c r="R1079" t="str">
        <f>VLOOKUP(C1079,'products '!$A$2:$H$3072,5,0)</f>
        <v>Wrogn</v>
      </c>
      <c r="S1079" t="str">
        <f>VLOOKUP(C1079,'products '!$A$2:$H$3072,6,0)</f>
        <v>9 UK</v>
      </c>
      <c r="T1079" t="str">
        <f>VLOOKUP(C1079,'products '!$A$2:$H$3072,7,0)</f>
        <v>Yellow</v>
      </c>
      <c r="U1079">
        <f>VLOOKUP(C1079,'products '!$A$2:$H$3072,8,0)</f>
        <v>4</v>
      </c>
    </row>
    <row r="1080" spans="1:21" x14ac:dyDescent="0.3">
      <c r="A1080" t="s">
        <v>4497</v>
      </c>
      <c r="B1080" t="s">
        <v>3348</v>
      </c>
      <c r="C1080" t="s">
        <v>3131</v>
      </c>
      <c r="D1080" s="1">
        <f t="shared" ca="1" si="16"/>
        <v>44866</v>
      </c>
      <c r="E1080" s="1" t="str">
        <f ca="1">TEXT(Table1[[#This Row],[Date]],"mmm")</f>
        <v>Nov</v>
      </c>
      <c r="F1080" s="1" t="str">
        <f ca="1">TEXT(Table1[[#This Row],[Date]],"yyyy")</f>
        <v>2022</v>
      </c>
      <c r="G1080" s="2">
        <v>1235</v>
      </c>
      <c r="H1080" s="2">
        <v>0.4</v>
      </c>
      <c r="I1080" s="2" t="str" cm="1">
        <f t="array" ref="I1080">_xlfn.IFS(Table1[[#This Row],[Discount]]&lt;=0.2,"Low",Table1[[#This Row],[Discount]]&lt;=0.4,"Medium",Table1[[#This Row],[Discount]]&gt;0.4,"High")</f>
        <v>Medium</v>
      </c>
      <c r="J1080" s="2">
        <f>Table1[[#This Row],[Original Price]]*(1-Table1[[#This Row],[Discount]])</f>
        <v>741</v>
      </c>
      <c r="K1080">
        <f>VLOOKUP(B1080,customers!$A$2:$D$101,2,0)</f>
        <v>20</v>
      </c>
      <c r="L1080" t="str" cm="1">
        <f t="array" ref="L1080">_xlfn.IFS(Table1[[#This Row],[Age]]&lt;=12,"Kids",Table1[[#This Row],[Age]]&lt;=19,"Teenage",Table1[[#This Row],[Age]]&lt;=29,"Young Adult",Table1[[#This Row],[Age]]&lt;=45,"Adult",Table1[[#This Row],[Age]]&gt;=46,"Senior")</f>
        <v>Young Adult</v>
      </c>
      <c r="M1080" t="str">
        <f>VLOOKUP(B1080,customers!A$2:D$101,3,0)</f>
        <v>Aligarh</v>
      </c>
      <c r="N1080" t="str">
        <f>VLOOKUP(B1080,customers!$A$2:$D$101,4,0)</f>
        <v>Uttar Pradesh</v>
      </c>
      <c r="O1080" t="str">
        <f>VLOOKUP(C1080,'products '!$A$2:$H$3072,2,0)</f>
        <v>Men</v>
      </c>
      <c r="P1080" t="str">
        <f>VLOOKUP(C1080,'products '!$A$2:$H$3072,3,0)</f>
        <v>Footwear</v>
      </c>
      <c r="Q1080" t="str">
        <f>VLOOKUP(C1080,'products '!$A$2:$H$3072,4,0)</f>
        <v>Casual Shoes</v>
      </c>
      <c r="R1080" t="str">
        <f>VLOOKUP(C1080,'products '!$A$2:$H$3072,5,0)</f>
        <v>Wrogn</v>
      </c>
      <c r="S1080" t="str">
        <f>VLOOKUP(C1080,'products '!$A$2:$H$3072,6,0)</f>
        <v>9 UK</v>
      </c>
      <c r="T1080" t="str">
        <f>VLOOKUP(C1080,'products '!$A$2:$H$3072,7,0)</f>
        <v>Yellow</v>
      </c>
      <c r="U1080">
        <f>VLOOKUP(C1080,'products '!$A$2:$H$3072,8,0)</f>
        <v>5</v>
      </c>
    </row>
    <row r="1081" spans="1:21" x14ac:dyDescent="0.3">
      <c r="A1081" t="s">
        <v>4498</v>
      </c>
      <c r="B1081" t="s">
        <v>3349</v>
      </c>
      <c r="C1081" t="s">
        <v>3132</v>
      </c>
      <c r="D1081" s="1">
        <f t="shared" ca="1" si="16"/>
        <v>44888</v>
      </c>
      <c r="E1081" s="1" t="str">
        <f ca="1">TEXT(Table1[[#This Row],[Date]],"mmm")</f>
        <v>Nov</v>
      </c>
      <c r="F1081" s="1" t="str">
        <f ca="1">TEXT(Table1[[#This Row],[Date]],"yyyy")</f>
        <v>2022</v>
      </c>
      <c r="G1081" s="2">
        <v>1564</v>
      </c>
      <c r="H1081" s="2">
        <v>0.4</v>
      </c>
      <c r="I1081" s="2" t="str" cm="1">
        <f t="array" ref="I1081">_xlfn.IFS(Table1[[#This Row],[Discount]]&lt;=0.2,"Low",Table1[[#This Row],[Discount]]&lt;=0.4,"Medium",Table1[[#This Row],[Discount]]&gt;0.4,"High")</f>
        <v>Medium</v>
      </c>
      <c r="J1081" s="2">
        <f>Table1[[#This Row],[Original Price]]*(1-Table1[[#This Row],[Discount]])</f>
        <v>938.4</v>
      </c>
      <c r="K1081">
        <f>VLOOKUP(B1081,customers!$A$2:$D$101,2,0)</f>
        <v>21</v>
      </c>
      <c r="L1081" t="str" cm="1">
        <f t="array" ref="L1081">_xlfn.IFS(Table1[[#This Row],[Age]]&lt;=12,"Kids",Table1[[#This Row],[Age]]&lt;=19,"Teenage",Table1[[#This Row],[Age]]&lt;=29,"Young Adult",Table1[[#This Row],[Age]]&lt;=45,"Adult",Table1[[#This Row],[Age]]&gt;=46,"Senior")</f>
        <v>Young Adult</v>
      </c>
      <c r="M1081" t="str">
        <f>VLOOKUP(B1081,customers!A$2:D$101,3,0)</f>
        <v>Aligarh</v>
      </c>
      <c r="N1081" t="str">
        <f>VLOOKUP(B1081,customers!$A$2:$D$101,4,0)</f>
        <v>Uttar Pradesh</v>
      </c>
      <c r="O1081" t="str">
        <f>VLOOKUP(C1081,'products '!$A$2:$H$3072,2,0)</f>
        <v>Men</v>
      </c>
      <c r="P1081" t="str">
        <f>VLOOKUP(C1081,'products '!$A$2:$H$3072,3,0)</f>
        <v>Footwear</v>
      </c>
      <c r="Q1081" t="str">
        <f>VLOOKUP(C1081,'products '!$A$2:$H$3072,4,0)</f>
        <v>Formal Shoes</v>
      </c>
      <c r="R1081" t="str">
        <f>VLOOKUP(C1081,'products '!$A$2:$H$3072,5,0)</f>
        <v>Red Tape</v>
      </c>
      <c r="S1081" t="str">
        <f>VLOOKUP(C1081,'products '!$A$2:$H$3072,6,0)</f>
        <v>9 UK</v>
      </c>
      <c r="T1081" t="str">
        <f>VLOOKUP(C1081,'products '!$A$2:$H$3072,7,0)</f>
        <v>Cream</v>
      </c>
      <c r="U1081">
        <f>VLOOKUP(C1081,'products '!$A$2:$H$3072,8,0)</f>
        <v>5</v>
      </c>
    </row>
    <row r="1082" spans="1:21" x14ac:dyDescent="0.3">
      <c r="A1082" t="s">
        <v>4499</v>
      </c>
      <c r="B1082" t="s">
        <v>3350</v>
      </c>
      <c r="C1082" t="s">
        <v>3133</v>
      </c>
      <c r="D1082" s="1">
        <f t="shared" ca="1" si="16"/>
        <v>44717</v>
      </c>
      <c r="E1082" s="1" t="str">
        <f ca="1">TEXT(Table1[[#This Row],[Date]],"mmm")</f>
        <v>Jun</v>
      </c>
      <c r="F1082" s="1" t="str">
        <f ca="1">TEXT(Table1[[#This Row],[Date]],"yyyy")</f>
        <v>2022</v>
      </c>
      <c r="G1082" s="2">
        <v>654</v>
      </c>
      <c r="H1082" s="2">
        <v>0.4</v>
      </c>
      <c r="I1082" s="2" t="str" cm="1">
        <f t="array" ref="I1082">_xlfn.IFS(Table1[[#This Row],[Discount]]&lt;=0.2,"Low",Table1[[#This Row],[Discount]]&lt;=0.4,"Medium",Table1[[#This Row],[Discount]]&gt;0.4,"High")</f>
        <v>Medium</v>
      </c>
      <c r="J1082" s="2">
        <f>Table1[[#This Row],[Original Price]]*(1-Table1[[#This Row],[Discount]])</f>
        <v>392.4</v>
      </c>
      <c r="K1082">
        <f>VLOOKUP(B1082,customers!$A$2:$D$101,2,0)</f>
        <v>22</v>
      </c>
      <c r="L1082" t="str" cm="1">
        <f t="array" ref="L1082">_xlfn.IFS(Table1[[#This Row],[Age]]&lt;=12,"Kids",Table1[[#This Row],[Age]]&lt;=19,"Teenage",Table1[[#This Row],[Age]]&lt;=29,"Young Adult",Table1[[#This Row],[Age]]&lt;=45,"Adult",Table1[[#This Row],[Age]]&gt;=46,"Senior")</f>
        <v>Young Adult</v>
      </c>
      <c r="M1082" t="str">
        <f>VLOOKUP(B1082,customers!A$2:D$101,3,0)</f>
        <v>Aligarh</v>
      </c>
      <c r="N1082" t="str">
        <f>VLOOKUP(B1082,customers!$A$2:$D$101,4,0)</f>
        <v>Uttar Pradesh</v>
      </c>
      <c r="O1082" t="str">
        <f>VLOOKUP(C1082,'products '!$A$2:$H$3072,2,0)</f>
        <v>Men</v>
      </c>
      <c r="P1082" t="str">
        <f>VLOOKUP(C1082,'products '!$A$2:$H$3072,3,0)</f>
        <v>Footwear</v>
      </c>
      <c r="Q1082" t="str">
        <f>VLOOKUP(C1082,'products '!$A$2:$H$3072,4,0)</f>
        <v>Formal Shoes</v>
      </c>
      <c r="R1082" t="str">
        <f>VLOOKUP(C1082,'products '!$A$2:$H$3072,5,0)</f>
        <v>Red Tape</v>
      </c>
      <c r="S1082" t="str">
        <f>VLOOKUP(C1082,'products '!$A$2:$H$3072,6,0)</f>
        <v>8 UK</v>
      </c>
      <c r="T1082" t="str">
        <f>VLOOKUP(C1082,'products '!$A$2:$H$3072,7,0)</f>
        <v>Cream</v>
      </c>
      <c r="U1082">
        <f>VLOOKUP(C1082,'products '!$A$2:$H$3072,8,0)</f>
        <v>3</v>
      </c>
    </row>
    <row r="1083" spans="1:21" x14ac:dyDescent="0.3">
      <c r="A1083" t="s">
        <v>4500</v>
      </c>
      <c r="B1083" t="s">
        <v>3351</v>
      </c>
      <c r="C1083" t="s">
        <v>3134</v>
      </c>
      <c r="D1083" s="1">
        <f t="shared" ca="1" si="16"/>
        <v>44809</v>
      </c>
      <c r="E1083" s="1" t="str">
        <f ca="1">TEXT(Table1[[#This Row],[Date]],"mmm")</f>
        <v>Sep</v>
      </c>
      <c r="F1083" s="1" t="str">
        <f ca="1">TEXT(Table1[[#This Row],[Date]],"yyyy")</f>
        <v>2022</v>
      </c>
      <c r="G1083" s="2">
        <v>854</v>
      </c>
      <c r="H1083" s="2">
        <v>0.4</v>
      </c>
      <c r="I1083" s="2" t="str" cm="1">
        <f t="array" ref="I1083">_xlfn.IFS(Table1[[#This Row],[Discount]]&lt;=0.2,"Low",Table1[[#This Row],[Discount]]&lt;=0.4,"Medium",Table1[[#This Row],[Discount]]&gt;0.4,"High")</f>
        <v>Medium</v>
      </c>
      <c r="J1083" s="2">
        <f>Table1[[#This Row],[Original Price]]*(1-Table1[[#This Row],[Discount]])</f>
        <v>512.4</v>
      </c>
      <c r="K1083">
        <f>VLOOKUP(B1083,customers!$A$2:$D$101,2,0)</f>
        <v>23</v>
      </c>
      <c r="L1083" t="str" cm="1">
        <f t="array" ref="L1083">_xlfn.IFS(Table1[[#This Row],[Age]]&lt;=12,"Kids",Table1[[#This Row],[Age]]&lt;=19,"Teenage",Table1[[#This Row],[Age]]&lt;=29,"Young Adult",Table1[[#This Row],[Age]]&lt;=45,"Adult",Table1[[#This Row],[Age]]&gt;=46,"Senior")</f>
        <v>Young Adult</v>
      </c>
      <c r="M1083" t="str">
        <f>VLOOKUP(B1083,customers!A$2:D$101,3,0)</f>
        <v>Aligarh</v>
      </c>
      <c r="N1083" t="str">
        <f>VLOOKUP(B1083,customers!$A$2:$D$101,4,0)</f>
        <v>Uttar Pradesh</v>
      </c>
      <c r="O1083" t="str">
        <f>VLOOKUP(C1083,'products '!$A$2:$H$3072,2,0)</f>
        <v>Men</v>
      </c>
      <c r="P1083" t="str">
        <f>VLOOKUP(C1083,'products '!$A$2:$H$3072,3,0)</f>
        <v>Footwear</v>
      </c>
      <c r="Q1083" t="str">
        <f>VLOOKUP(C1083,'products '!$A$2:$H$3072,4,0)</f>
        <v>Formal Shoes</v>
      </c>
      <c r="R1083" t="str">
        <f>VLOOKUP(C1083,'products '!$A$2:$H$3072,5,0)</f>
        <v>Red Tape</v>
      </c>
      <c r="S1083" t="str">
        <f>VLOOKUP(C1083,'products '!$A$2:$H$3072,6,0)</f>
        <v>8 UK</v>
      </c>
      <c r="T1083" t="str">
        <f>VLOOKUP(C1083,'products '!$A$2:$H$3072,7,0)</f>
        <v>Cream</v>
      </c>
      <c r="U1083">
        <f>VLOOKUP(C1083,'products '!$A$2:$H$3072,8,0)</f>
        <v>5</v>
      </c>
    </row>
    <row r="1084" spans="1:21" x14ac:dyDescent="0.3">
      <c r="A1084" t="s">
        <v>4501</v>
      </c>
      <c r="B1084" t="s">
        <v>3352</v>
      </c>
      <c r="C1084" t="s">
        <v>3135</v>
      </c>
      <c r="D1084" s="1">
        <f t="shared" ca="1" si="16"/>
        <v>44807</v>
      </c>
      <c r="E1084" s="1" t="str">
        <f ca="1">TEXT(Table1[[#This Row],[Date]],"mmm")</f>
        <v>Sep</v>
      </c>
      <c r="F1084" s="1" t="str">
        <f ca="1">TEXT(Table1[[#This Row],[Date]],"yyyy")</f>
        <v>2022</v>
      </c>
      <c r="G1084" s="2">
        <v>475</v>
      </c>
      <c r="H1084" s="2">
        <v>0.45</v>
      </c>
      <c r="I1084" s="2" t="str" cm="1">
        <f t="array" ref="I1084">_xlfn.IFS(Table1[[#This Row],[Discount]]&lt;=0.2,"Low",Table1[[#This Row],[Discount]]&lt;=0.4,"Medium",Table1[[#This Row],[Discount]]&gt;0.4,"High")</f>
        <v>High</v>
      </c>
      <c r="J1084" s="2">
        <f>Table1[[#This Row],[Original Price]]*(1-Table1[[#This Row],[Discount]])</f>
        <v>261.25</v>
      </c>
      <c r="K1084">
        <f>VLOOKUP(B1084,customers!$A$2:$D$101,2,0)</f>
        <v>18</v>
      </c>
      <c r="L1084" t="str" cm="1">
        <f t="array" ref="L1084">_xlfn.IFS(Table1[[#This Row],[Age]]&lt;=12,"Kids",Table1[[#This Row],[Age]]&lt;=19,"Teenage",Table1[[#This Row],[Age]]&lt;=29,"Young Adult",Table1[[#This Row],[Age]]&lt;=45,"Adult",Table1[[#This Row],[Age]]&gt;=46,"Senior")</f>
        <v>Teenage</v>
      </c>
      <c r="M1084" t="str">
        <f>VLOOKUP(B1084,customers!A$2:D$101,3,0)</f>
        <v>Prayagraj</v>
      </c>
      <c r="N1084" t="str">
        <f>VLOOKUP(B1084,customers!$A$2:$D$101,4,0)</f>
        <v>Uttar Pradesh</v>
      </c>
      <c r="O1084" t="str">
        <f>VLOOKUP(C1084,'products '!$A$2:$H$3072,2,0)</f>
        <v>Men</v>
      </c>
      <c r="P1084" t="str">
        <f>VLOOKUP(C1084,'products '!$A$2:$H$3072,3,0)</f>
        <v>Footwear</v>
      </c>
      <c r="Q1084" t="str">
        <f>VLOOKUP(C1084,'products '!$A$2:$H$3072,4,0)</f>
        <v>Formal Shoes</v>
      </c>
      <c r="R1084" t="str">
        <f>VLOOKUP(C1084,'products '!$A$2:$H$3072,5,0)</f>
        <v>Red Tape</v>
      </c>
      <c r="S1084" t="str">
        <f>VLOOKUP(C1084,'products '!$A$2:$H$3072,6,0)</f>
        <v>8 UK</v>
      </c>
      <c r="T1084" t="str">
        <f>VLOOKUP(C1084,'products '!$A$2:$H$3072,7,0)</f>
        <v>Cream</v>
      </c>
      <c r="U1084">
        <f>VLOOKUP(C1084,'products '!$A$2:$H$3072,8,0)</f>
        <v>5</v>
      </c>
    </row>
    <row r="1085" spans="1:21" x14ac:dyDescent="0.3">
      <c r="A1085" t="s">
        <v>4502</v>
      </c>
      <c r="B1085" t="s">
        <v>3353</v>
      </c>
      <c r="C1085" t="s">
        <v>3136</v>
      </c>
      <c r="D1085" s="1">
        <f t="shared" ca="1" si="16"/>
        <v>44272</v>
      </c>
      <c r="E1085" s="1" t="str">
        <f ca="1">TEXT(Table1[[#This Row],[Date]],"mmm")</f>
        <v>Mar</v>
      </c>
      <c r="F1085" s="1" t="str">
        <f ca="1">TEXT(Table1[[#This Row],[Date]],"yyyy")</f>
        <v>2021</v>
      </c>
      <c r="G1085" s="2">
        <v>349</v>
      </c>
      <c r="H1085" s="2">
        <v>0.45</v>
      </c>
      <c r="I1085" s="2" t="str" cm="1">
        <f t="array" ref="I1085">_xlfn.IFS(Table1[[#This Row],[Discount]]&lt;=0.2,"Low",Table1[[#This Row],[Discount]]&lt;=0.4,"Medium",Table1[[#This Row],[Discount]]&gt;0.4,"High")</f>
        <v>High</v>
      </c>
      <c r="J1085" s="2">
        <f>Table1[[#This Row],[Original Price]]*(1-Table1[[#This Row],[Discount]])</f>
        <v>191.95000000000002</v>
      </c>
      <c r="K1085">
        <f>VLOOKUP(B1085,customers!$A$2:$D$101,2,0)</f>
        <v>18</v>
      </c>
      <c r="L1085" t="str" cm="1">
        <f t="array" ref="L1085">_xlfn.IFS(Table1[[#This Row],[Age]]&lt;=12,"Kids",Table1[[#This Row],[Age]]&lt;=19,"Teenage",Table1[[#This Row],[Age]]&lt;=29,"Young Adult",Table1[[#This Row],[Age]]&lt;=45,"Adult",Table1[[#This Row],[Age]]&gt;=46,"Senior")</f>
        <v>Teenage</v>
      </c>
      <c r="M1085" t="str">
        <f>VLOOKUP(B1085,customers!A$2:D$101,3,0)</f>
        <v>Prayagraj</v>
      </c>
      <c r="N1085" t="str">
        <f>VLOOKUP(B1085,customers!$A$2:$D$101,4,0)</f>
        <v>Uttar Pradesh</v>
      </c>
      <c r="O1085" t="str">
        <f>VLOOKUP(C1085,'products '!$A$2:$H$3072,2,0)</f>
        <v>Men</v>
      </c>
      <c r="P1085" t="str">
        <f>VLOOKUP(C1085,'products '!$A$2:$H$3072,3,0)</f>
        <v>Footwear</v>
      </c>
      <c r="Q1085" t="str">
        <f>VLOOKUP(C1085,'products '!$A$2:$H$3072,4,0)</f>
        <v>Formal Shoes</v>
      </c>
      <c r="R1085" t="str">
        <f>VLOOKUP(C1085,'products '!$A$2:$H$3072,5,0)</f>
        <v>Red Tape</v>
      </c>
      <c r="S1085" t="str">
        <f>VLOOKUP(C1085,'products '!$A$2:$H$3072,6,0)</f>
        <v>8 UK</v>
      </c>
      <c r="T1085" t="str">
        <f>VLOOKUP(C1085,'products '!$A$2:$H$3072,7,0)</f>
        <v>Cream</v>
      </c>
      <c r="U1085">
        <f>VLOOKUP(C1085,'products '!$A$2:$H$3072,8,0)</f>
        <v>4</v>
      </c>
    </row>
    <row r="1086" spans="1:21" x14ac:dyDescent="0.3">
      <c r="A1086" t="s">
        <v>4503</v>
      </c>
      <c r="B1086" t="s">
        <v>3354</v>
      </c>
      <c r="C1086" t="s">
        <v>3137</v>
      </c>
      <c r="D1086" s="1">
        <f t="shared" ca="1" si="16"/>
        <v>44310</v>
      </c>
      <c r="E1086" s="1" t="str">
        <f ca="1">TEXT(Table1[[#This Row],[Date]],"mmm")</f>
        <v>Apr</v>
      </c>
      <c r="F1086" s="1" t="str">
        <f ca="1">TEXT(Table1[[#This Row],[Date]],"yyyy")</f>
        <v>2021</v>
      </c>
      <c r="G1086" s="2">
        <v>350</v>
      </c>
      <c r="H1086" s="2">
        <v>0.45</v>
      </c>
      <c r="I1086" s="2" t="str" cm="1">
        <f t="array" ref="I1086">_xlfn.IFS(Table1[[#This Row],[Discount]]&lt;=0.2,"Low",Table1[[#This Row],[Discount]]&lt;=0.4,"Medium",Table1[[#This Row],[Discount]]&gt;0.4,"High")</f>
        <v>High</v>
      </c>
      <c r="J1086" s="2">
        <f>Table1[[#This Row],[Original Price]]*(1-Table1[[#This Row],[Discount]])</f>
        <v>192.50000000000003</v>
      </c>
      <c r="K1086">
        <f>VLOOKUP(B1086,customers!$A$2:$D$101,2,0)</f>
        <v>18</v>
      </c>
      <c r="L1086" t="str" cm="1">
        <f t="array" ref="L1086">_xlfn.IFS(Table1[[#This Row],[Age]]&lt;=12,"Kids",Table1[[#This Row],[Age]]&lt;=19,"Teenage",Table1[[#This Row],[Age]]&lt;=29,"Young Adult",Table1[[#This Row],[Age]]&lt;=45,"Adult",Table1[[#This Row],[Age]]&gt;=46,"Senior")</f>
        <v>Teenage</v>
      </c>
      <c r="M1086" t="str">
        <f>VLOOKUP(B1086,customers!A$2:D$101,3,0)</f>
        <v>Prayagraj</v>
      </c>
      <c r="N1086" t="str">
        <f>VLOOKUP(B1086,customers!$A$2:$D$101,4,0)</f>
        <v>Uttar Pradesh</v>
      </c>
      <c r="O1086" t="str">
        <f>VLOOKUP(C1086,'products '!$A$2:$H$3072,2,0)</f>
        <v>Men</v>
      </c>
      <c r="P1086" t="str">
        <f>VLOOKUP(C1086,'products '!$A$2:$H$3072,3,0)</f>
        <v>Footwear</v>
      </c>
      <c r="Q1086" t="str">
        <f>VLOOKUP(C1086,'products '!$A$2:$H$3072,4,0)</f>
        <v>Formal Shoes</v>
      </c>
      <c r="R1086" t="str">
        <f>VLOOKUP(C1086,'products '!$A$2:$H$3072,5,0)</f>
        <v>Red Tape</v>
      </c>
      <c r="S1086" t="str">
        <f>VLOOKUP(C1086,'products '!$A$2:$H$3072,6,0)</f>
        <v>8 UK</v>
      </c>
      <c r="T1086" t="str">
        <f>VLOOKUP(C1086,'products '!$A$2:$H$3072,7,0)</f>
        <v>Cream</v>
      </c>
      <c r="U1086">
        <f>VLOOKUP(C1086,'products '!$A$2:$H$3072,8,0)</f>
        <v>3</v>
      </c>
    </row>
    <row r="1087" spans="1:21" x14ac:dyDescent="0.3">
      <c r="A1087" t="s">
        <v>4504</v>
      </c>
      <c r="B1087" t="s">
        <v>3355</v>
      </c>
      <c r="C1087" t="s">
        <v>3138</v>
      </c>
      <c r="D1087" s="1">
        <f t="shared" ca="1" si="16"/>
        <v>44749</v>
      </c>
      <c r="E1087" s="1" t="str">
        <f ca="1">TEXT(Table1[[#This Row],[Date]],"mmm")</f>
        <v>Jul</v>
      </c>
      <c r="F1087" s="1" t="str">
        <f ca="1">TEXT(Table1[[#This Row],[Date]],"yyyy")</f>
        <v>2022</v>
      </c>
      <c r="G1087" s="2">
        <v>351</v>
      </c>
      <c r="H1087" s="2">
        <v>0.47</v>
      </c>
      <c r="I1087" s="2" t="str" cm="1">
        <f t="array" ref="I1087">_xlfn.IFS(Table1[[#This Row],[Discount]]&lt;=0.2,"Low",Table1[[#This Row],[Discount]]&lt;=0.4,"Medium",Table1[[#This Row],[Discount]]&gt;0.4,"High")</f>
        <v>High</v>
      </c>
      <c r="J1087" s="2">
        <f>Table1[[#This Row],[Original Price]]*(1-Table1[[#This Row],[Discount]])</f>
        <v>186.03</v>
      </c>
      <c r="K1087">
        <f>VLOOKUP(B1087,customers!$A$2:$D$101,2,0)</f>
        <v>18</v>
      </c>
      <c r="L1087" t="str" cm="1">
        <f t="array" ref="L1087">_xlfn.IFS(Table1[[#This Row],[Age]]&lt;=12,"Kids",Table1[[#This Row],[Age]]&lt;=19,"Teenage",Table1[[#This Row],[Age]]&lt;=29,"Young Adult",Table1[[#This Row],[Age]]&lt;=45,"Adult",Table1[[#This Row],[Age]]&gt;=46,"Senior")</f>
        <v>Teenage</v>
      </c>
      <c r="M1087" t="str">
        <f>VLOOKUP(B1087,customers!A$2:D$101,3,0)</f>
        <v>Prayagraj</v>
      </c>
      <c r="N1087" t="str">
        <f>VLOOKUP(B1087,customers!$A$2:$D$101,4,0)</f>
        <v>Uttar Pradesh</v>
      </c>
      <c r="O1087" t="str">
        <f>VLOOKUP(C1087,'products '!$A$2:$H$3072,2,0)</f>
        <v>Men</v>
      </c>
      <c r="P1087" t="str">
        <f>VLOOKUP(C1087,'products '!$A$2:$H$3072,3,0)</f>
        <v>Footwear</v>
      </c>
      <c r="Q1087" t="str">
        <f>VLOOKUP(C1087,'products '!$A$2:$H$3072,4,0)</f>
        <v>Formal Shoes</v>
      </c>
      <c r="R1087" t="str">
        <f>VLOOKUP(C1087,'products '!$A$2:$H$3072,5,0)</f>
        <v>Red Tape</v>
      </c>
      <c r="S1087" t="str">
        <f>VLOOKUP(C1087,'products '!$A$2:$H$3072,6,0)</f>
        <v>8 UK</v>
      </c>
      <c r="T1087" t="str">
        <f>VLOOKUP(C1087,'products '!$A$2:$H$3072,7,0)</f>
        <v>Cream</v>
      </c>
      <c r="U1087">
        <f>VLOOKUP(C1087,'products '!$A$2:$H$3072,8,0)</f>
        <v>5</v>
      </c>
    </row>
    <row r="1088" spans="1:21" x14ac:dyDescent="0.3">
      <c r="A1088" t="s">
        <v>4505</v>
      </c>
      <c r="B1088" t="s">
        <v>3356</v>
      </c>
      <c r="C1088" t="s">
        <v>3139</v>
      </c>
      <c r="D1088" s="1">
        <f t="shared" ca="1" si="16"/>
        <v>44518</v>
      </c>
      <c r="E1088" s="1" t="str">
        <f ca="1">TEXT(Table1[[#This Row],[Date]],"mmm")</f>
        <v>Nov</v>
      </c>
      <c r="F1088" s="1" t="str">
        <f ca="1">TEXT(Table1[[#This Row],[Date]],"yyyy")</f>
        <v>2021</v>
      </c>
      <c r="G1088" s="2">
        <v>352</v>
      </c>
      <c r="H1088" s="2">
        <v>0.47</v>
      </c>
      <c r="I1088" s="2" t="str" cm="1">
        <f t="array" ref="I1088">_xlfn.IFS(Table1[[#This Row],[Discount]]&lt;=0.2,"Low",Table1[[#This Row],[Discount]]&lt;=0.4,"Medium",Table1[[#This Row],[Discount]]&gt;0.4,"High")</f>
        <v>High</v>
      </c>
      <c r="J1088" s="2">
        <f>Table1[[#This Row],[Original Price]]*(1-Table1[[#This Row],[Discount]])</f>
        <v>186.56</v>
      </c>
      <c r="K1088">
        <f>VLOOKUP(B1088,customers!$A$2:$D$101,2,0)</f>
        <v>18</v>
      </c>
      <c r="L1088" t="str" cm="1">
        <f t="array" ref="L1088">_xlfn.IFS(Table1[[#This Row],[Age]]&lt;=12,"Kids",Table1[[#This Row],[Age]]&lt;=19,"Teenage",Table1[[#This Row],[Age]]&lt;=29,"Young Adult",Table1[[#This Row],[Age]]&lt;=45,"Adult",Table1[[#This Row],[Age]]&gt;=46,"Senior")</f>
        <v>Teenage</v>
      </c>
      <c r="M1088" t="str">
        <f>VLOOKUP(B1088,customers!A$2:D$101,3,0)</f>
        <v>Prayagraj</v>
      </c>
      <c r="N1088" t="str">
        <f>VLOOKUP(B1088,customers!$A$2:$D$101,4,0)</f>
        <v>Uttar Pradesh</v>
      </c>
      <c r="O1088" t="str">
        <f>VLOOKUP(C1088,'products '!$A$2:$H$3072,2,0)</f>
        <v>Men</v>
      </c>
      <c r="P1088" t="str">
        <f>VLOOKUP(C1088,'products '!$A$2:$H$3072,3,0)</f>
        <v>Footwear</v>
      </c>
      <c r="Q1088" t="str">
        <f>VLOOKUP(C1088,'products '!$A$2:$H$3072,4,0)</f>
        <v>Formal Shoes</v>
      </c>
      <c r="R1088" t="str">
        <f>VLOOKUP(C1088,'products '!$A$2:$H$3072,5,0)</f>
        <v>Red Tape</v>
      </c>
      <c r="S1088" t="str">
        <f>VLOOKUP(C1088,'products '!$A$2:$H$3072,6,0)</f>
        <v>6 UK</v>
      </c>
      <c r="T1088" t="str">
        <f>VLOOKUP(C1088,'products '!$A$2:$H$3072,7,0)</f>
        <v>Navy Blue</v>
      </c>
      <c r="U1088">
        <f>VLOOKUP(C1088,'products '!$A$2:$H$3072,8,0)</f>
        <v>4</v>
      </c>
    </row>
    <row r="1089" spans="1:21" x14ac:dyDescent="0.3">
      <c r="A1089" t="s">
        <v>4506</v>
      </c>
      <c r="B1089" t="s">
        <v>3357</v>
      </c>
      <c r="C1089" t="s">
        <v>3140</v>
      </c>
      <c r="D1089" s="1">
        <f t="shared" ca="1" si="16"/>
        <v>44221</v>
      </c>
      <c r="E1089" s="1" t="str">
        <f ca="1">TEXT(Table1[[#This Row],[Date]],"mmm")</f>
        <v>Jan</v>
      </c>
      <c r="F1089" s="1" t="str">
        <f ca="1">TEXT(Table1[[#This Row],[Date]],"yyyy")</f>
        <v>2021</v>
      </c>
      <c r="G1089" s="2">
        <v>353</v>
      </c>
      <c r="H1089" s="2">
        <v>0.46</v>
      </c>
      <c r="I1089" s="2" t="str" cm="1">
        <f t="array" ref="I1089">_xlfn.IFS(Table1[[#This Row],[Discount]]&lt;=0.2,"Low",Table1[[#This Row],[Discount]]&lt;=0.4,"Medium",Table1[[#This Row],[Discount]]&gt;0.4,"High")</f>
        <v>High</v>
      </c>
      <c r="J1089" s="2">
        <f>Table1[[#This Row],[Original Price]]*(1-Table1[[#This Row],[Discount]])</f>
        <v>190.62</v>
      </c>
      <c r="K1089">
        <f>VLOOKUP(B1089,customers!$A$2:$D$101,2,0)</f>
        <v>18</v>
      </c>
      <c r="L1089" t="str" cm="1">
        <f t="array" ref="L1089">_xlfn.IFS(Table1[[#This Row],[Age]]&lt;=12,"Kids",Table1[[#This Row],[Age]]&lt;=19,"Teenage",Table1[[#This Row],[Age]]&lt;=29,"Young Adult",Table1[[#This Row],[Age]]&lt;=45,"Adult",Table1[[#This Row],[Age]]&gt;=46,"Senior")</f>
        <v>Teenage</v>
      </c>
      <c r="M1089" t="str">
        <f>VLOOKUP(B1089,customers!A$2:D$101,3,0)</f>
        <v>Prayagraj</v>
      </c>
      <c r="N1089" t="str">
        <f>VLOOKUP(B1089,customers!$A$2:$D$101,4,0)</f>
        <v>Uttar Pradesh</v>
      </c>
      <c r="O1089" t="str">
        <f>VLOOKUP(C1089,'products '!$A$2:$H$3072,2,0)</f>
        <v>Men</v>
      </c>
      <c r="P1089" t="str">
        <f>VLOOKUP(C1089,'products '!$A$2:$H$3072,3,0)</f>
        <v>Footwear</v>
      </c>
      <c r="Q1089" t="str">
        <f>VLOOKUP(C1089,'products '!$A$2:$H$3072,4,0)</f>
        <v>Formal Shoes</v>
      </c>
      <c r="R1089" t="str">
        <f>VLOOKUP(C1089,'products '!$A$2:$H$3072,5,0)</f>
        <v>Red Tape</v>
      </c>
      <c r="S1089" t="str">
        <f>VLOOKUP(C1089,'products '!$A$2:$H$3072,6,0)</f>
        <v>6 UK</v>
      </c>
      <c r="T1089" t="str">
        <f>VLOOKUP(C1089,'products '!$A$2:$H$3072,7,0)</f>
        <v>Navy Blue</v>
      </c>
      <c r="U1089">
        <f>VLOOKUP(C1089,'products '!$A$2:$H$3072,8,0)</f>
        <v>3</v>
      </c>
    </row>
    <row r="1090" spans="1:21" x14ac:dyDescent="0.3">
      <c r="A1090" t="s">
        <v>4507</v>
      </c>
      <c r="B1090" t="s">
        <v>3358</v>
      </c>
      <c r="C1090" t="s">
        <v>3141</v>
      </c>
      <c r="D1090" s="1">
        <f t="shared" ca="1" si="16"/>
        <v>44793</v>
      </c>
      <c r="E1090" s="1" t="str">
        <f ca="1">TEXT(Table1[[#This Row],[Date]],"mmm")</f>
        <v>Aug</v>
      </c>
      <c r="F1090" s="1" t="str">
        <f ca="1">TEXT(Table1[[#This Row],[Date]],"yyyy")</f>
        <v>2022</v>
      </c>
      <c r="G1090" s="2">
        <v>354</v>
      </c>
      <c r="H1090" s="2">
        <v>0.46</v>
      </c>
      <c r="I1090" s="2" t="str" cm="1">
        <f t="array" ref="I1090">_xlfn.IFS(Table1[[#This Row],[Discount]]&lt;=0.2,"Low",Table1[[#This Row],[Discount]]&lt;=0.4,"Medium",Table1[[#This Row],[Discount]]&gt;0.4,"High")</f>
        <v>High</v>
      </c>
      <c r="J1090" s="2">
        <f>Table1[[#This Row],[Original Price]]*(1-Table1[[#This Row],[Discount]])</f>
        <v>191.16000000000003</v>
      </c>
      <c r="K1090">
        <f>VLOOKUP(B1090,customers!$A$2:$D$101,2,0)</f>
        <v>23</v>
      </c>
      <c r="L1090" t="str" cm="1">
        <f t="array" ref="L1090">_xlfn.IFS(Table1[[#This Row],[Age]]&lt;=12,"Kids",Table1[[#This Row],[Age]]&lt;=19,"Teenage",Table1[[#This Row],[Age]]&lt;=29,"Young Adult",Table1[[#This Row],[Age]]&lt;=45,"Adult",Table1[[#This Row],[Age]]&gt;=46,"Senior")</f>
        <v>Young Adult</v>
      </c>
      <c r="M1090" t="str">
        <f>VLOOKUP(B1090,customers!A$2:D$101,3,0)</f>
        <v>Jalandhar</v>
      </c>
      <c r="N1090" t="str">
        <f>VLOOKUP(B1090,customers!$A$2:$D$101,4,0)</f>
        <v>Punjab</v>
      </c>
      <c r="O1090" t="str">
        <f>VLOOKUP(C1090,'products '!$A$2:$H$3072,2,0)</f>
        <v>Men</v>
      </c>
      <c r="P1090" t="str">
        <f>VLOOKUP(C1090,'products '!$A$2:$H$3072,3,0)</f>
        <v>Footwear</v>
      </c>
      <c r="Q1090" t="str">
        <f>VLOOKUP(C1090,'products '!$A$2:$H$3072,4,0)</f>
        <v>Formal Shoes</v>
      </c>
      <c r="R1090" t="str">
        <f>VLOOKUP(C1090,'products '!$A$2:$H$3072,5,0)</f>
        <v>Red Tape</v>
      </c>
      <c r="S1090" t="str">
        <f>VLOOKUP(C1090,'products '!$A$2:$H$3072,6,0)</f>
        <v>6 UK</v>
      </c>
      <c r="T1090" t="str">
        <f>VLOOKUP(C1090,'products '!$A$2:$H$3072,7,0)</f>
        <v>Navy Blue</v>
      </c>
      <c r="U1090">
        <f>VLOOKUP(C1090,'products '!$A$2:$H$3072,8,0)</f>
        <v>5</v>
      </c>
    </row>
    <row r="1091" spans="1:21" x14ac:dyDescent="0.3">
      <c r="A1091" t="s">
        <v>4508</v>
      </c>
      <c r="B1091" t="s">
        <v>3359</v>
      </c>
      <c r="C1091" t="s">
        <v>3142</v>
      </c>
      <c r="D1091" s="1">
        <f t="shared" ref="D1091:D1154" ca="1" si="17">RANDBETWEEN(DATE(2021,1,1),DATE(2023,3,31))</f>
        <v>44738</v>
      </c>
      <c r="E1091" s="1" t="str">
        <f ca="1">TEXT(Table1[[#This Row],[Date]],"mmm")</f>
        <v>Jun</v>
      </c>
      <c r="F1091" s="1" t="str">
        <f ca="1">TEXT(Table1[[#This Row],[Date]],"yyyy")</f>
        <v>2022</v>
      </c>
      <c r="G1091" s="2">
        <v>355</v>
      </c>
      <c r="H1091" s="2">
        <v>0.46</v>
      </c>
      <c r="I1091" s="2" t="str" cm="1">
        <f t="array" ref="I1091">_xlfn.IFS(Table1[[#This Row],[Discount]]&lt;=0.2,"Low",Table1[[#This Row],[Discount]]&lt;=0.4,"Medium",Table1[[#This Row],[Discount]]&gt;0.4,"High")</f>
        <v>High</v>
      </c>
      <c r="J1091" s="2">
        <f>Table1[[#This Row],[Original Price]]*(1-Table1[[#This Row],[Discount]])</f>
        <v>191.70000000000002</v>
      </c>
      <c r="K1091">
        <f>VLOOKUP(B1091,customers!$A$2:$D$101,2,0)</f>
        <v>24</v>
      </c>
      <c r="L1091" t="str" cm="1">
        <f t="array" ref="L1091">_xlfn.IFS(Table1[[#This Row],[Age]]&lt;=12,"Kids",Table1[[#This Row],[Age]]&lt;=19,"Teenage",Table1[[#This Row],[Age]]&lt;=29,"Young Adult",Table1[[#This Row],[Age]]&lt;=45,"Adult",Table1[[#This Row],[Age]]&gt;=46,"Senior")</f>
        <v>Young Adult</v>
      </c>
      <c r="M1091" t="str">
        <f>VLOOKUP(B1091,customers!A$2:D$101,3,0)</f>
        <v>Jalandhar</v>
      </c>
      <c r="N1091" t="str">
        <f>VLOOKUP(B1091,customers!$A$2:$D$101,4,0)</f>
        <v>Punjab</v>
      </c>
      <c r="O1091" t="str">
        <f>VLOOKUP(C1091,'products '!$A$2:$H$3072,2,0)</f>
        <v>Men</v>
      </c>
      <c r="P1091" t="str">
        <f>VLOOKUP(C1091,'products '!$A$2:$H$3072,3,0)</f>
        <v>Footwear</v>
      </c>
      <c r="Q1091" t="str">
        <f>VLOOKUP(C1091,'products '!$A$2:$H$3072,4,0)</f>
        <v>Formal Shoes</v>
      </c>
      <c r="R1091" t="str">
        <f>VLOOKUP(C1091,'products '!$A$2:$H$3072,5,0)</f>
        <v>Red Tape</v>
      </c>
      <c r="S1091" t="str">
        <f>VLOOKUP(C1091,'products '!$A$2:$H$3072,6,0)</f>
        <v>6 UK</v>
      </c>
      <c r="T1091" t="str">
        <f>VLOOKUP(C1091,'products '!$A$2:$H$3072,7,0)</f>
        <v>Navy Blue</v>
      </c>
      <c r="U1091">
        <f>VLOOKUP(C1091,'products '!$A$2:$H$3072,8,0)</f>
        <v>5</v>
      </c>
    </row>
    <row r="1092" spans="1:21" x14ac:dyDescent="0.3">
      <c r="A1092" t="s">
        <v>4509</v>
      </c>
      <c r="B1092" t="s">
        <v>3360</v>
      </c>
      <c r="C1092" t="s">
        <v>3143</v>
      </c>
      <c r="D1092" s="1">
        <f t="shared" ca="1" si="17"/>
        <v>44358</v>
      </c>
      <c r="E1092" s="1" t="str">
        <f ca="1">TEXT(Table1[[#This Row],[Date]],"mmm")</f>
        <v>Jun</v>
      </c>
      <c r="F1092" s="1" t="str">
        <f ca="1">TEXT(Table1[[#This Row],[Date]],"yyyy")</f>
        <v>2021</v>
      </c>
      <c r="G1092" s="2">
        <v>356</v>
      </c>
      <c r="H1092" s="2">
        <v>0.3</v>
      </c>
      <c r="I1092" s="2" t="str" cm="1">
        <f t="array" ref="I1092">_xlfn.IFS(Table1[[#This Row],[Discount]]&lt;=0.2,"Low",Table1[[#This Row],[Discount]]&lt;=0.4,"Medium",Table1[[#This Row],[Discount]]&gt;0.4,"High")</f>
        <v>Medium</v>
      </c>
      <c r="J1092" s="2">
        <f>Table1[[#This Row],[Original Price]]*(1-Table1[[#This Row],[Discount]])</f>
        <v>249.2</v>
      </c>
      <c r="K1092">
        <f>VLOOKUP(B1092,customers!$A$2:$D$101,2,0)</f>
        <v>25</v>
      </c>
      <c r="L1092" t="str" cm="1">
        <f t="array" ref="L1092">_xlfn.IFS(Table1[[#This Row],[Age]]&lt;=12,"Kids",Table1[[#This Row],[Age]]&lt;=19,"Teenage",Table1[[#This Row],[Age]]&lt;=29,"Young Adult",Table1[[#This Row],[Age]]&lt;=45,"Adult",Table1[[#This Row],[Age]]&gt;=46,"Senior")</f>
        <v>Young Adult</v>
      </c>
      <c r="M1092" t="str">
        <f>VLOOKUP(B1092,customers!A$2:D$101,3,0)</f>
        <v>Jalandhar</v>
      </c>
      <c r="N1092" t="str">
        <f>VLOOKUP(B1092,customers!$A$2:$D$101,4,0)</f>
        <v>Punjab</v>
      </c>
      <c r="O1092" t="str">
        <f>VLOOKUP(C1092,'products '!$A$2:$H$3072,2,0)</f>
        <v>Men</v>
      </c>
      <c r="P1092" t="str">
        <f>VLOOKUP(C1092,'products '!$A$2:$H$3072,3,0)</f>
        <v>Footwear</v>
      </c>
      <c r="Q1092" t="str">
        <f>VLOOKUP(C1092,'products '!$A$2:$H$3072,4,0)</f>
        <v>Formal Shoes</v>
      </c>
      <c r="R1092" t="str">
        <f>VLOOKUP(C1092,'products '!$A$2:$H$3072,5,0)</f>
        <v>Red Tape</v>
      </c>
      <c r="S1092" t="str">
        <f>VLOOKUP(C1092,'products '!$A$2:$H$3072,6,0)</f>
        <v>6 UK</v>
      </c>
      <c r="T1092" t="str">
        <f>VLOOKUP(C1092,'products '!$A$2:$H$3072,7,0)</f>
        <v>Teal</v>
      </c>
      <c r="U1092">
        <f>VLOOKUP(C1092,'products '!$A$2:$H$3072,8,0)</f>
        <v>4</v>
      </c>
    </row>
    <row r="1093" spans="1:21" x14ac:dyDescent="0.3">
      <c r="A1093" t="s">
        <v>4510</v>
      </c>
      <c r="B1093" t="s">
        <v>3361</v>
      </c>
      <c r="C1093" t="s">
        <v>3144</v>
      </c>
      <c r="D1093" s="1">
        <f t="shared" ca="1" si="17"/>
        <v>44375</v>
      </c>
      <c r="E1093" s="1" t="str">
        <f ca="1">TEXT(Table1[[#This Row],[Date]],"mmm")</f>
        <v>Jun</v>
      </c>
      <c r="F1093" s="1" t="str">
        <f ca="1">TEXT(Table1[[#This Row],[Date]],"yyyy")</f>
        <v>2021</v>
      </c>
      <c r="G1093" s="2">
        <v>999</v>
      </c>
      <c r="H1093" s="2">
        <v>0.3</v>
      </c>
      <c r="I1093" s="2" t="str" cm="1">
        <f t="array" ref="I1093">_xlfn.IFS(Table1[[#This Row],[Discount]]&lt;=0.2,"Low",Table1[[#This Row],[Discount]]&lt;=0.4,"Medium",Table1[[#This Row],[Discount]]&gt;0.4,"High")</f>
        <v>Medium</v>
      </c>
      <c r="J1093" s="2">
        <f>Table1[[#This Row],[Original Price]]*(1-Table1[[#This Row],[Discount]])</f>
        <v>699.3</v>
      </c>
      <c r="K1093">
        <f>VLOOKUP(B1093,customers!$A$2:$D$101,2,0)</f>
        <v>26</v>
      </c>
      <c r="L1093" t="str" cm="1">
        <f t="array" ref="L1093">_xlfn.IFS(Table1[[#This Row],[Age]]&lt;=12,"Kids",Table1[[#This Row],[Age]]&lt;=19,"Teenage",Table1[[#This Row],[Age]]&lt;=29,"Young Adult",Table1[[#This Row],[Age]]&lt;=45,"Adult",Table1[[#This Row],[Age]]&gt;=46,"Senior")</f>
        <v>Young Adult</v>
      </c>
      <c r="M1093" t="str">
        <f>VLOOKUP(B1093,customers!A$2:D$101,3,0)</f>
        <v>Jalandhar</v>
      </c>
      <c r="N1093" t="str">
        <f>VLOOKUP(B1093,customers!$A$2:$D$101,4,0)</f>
        <v>Punjab</v>
      </c>
      <c r="O1093" t="str">
        <f>VLOOKUP(C1093,'products '!$A$2:$H$3072,2,0)</f>
        <v>Men</v>
      </c>
      <c r="P1093" t="str">
        <f>VLOOKUP(C1093,'products '!$A$2:$H$3072,3,0)</f>
        <v>Footwear</v>
      </c>
      <c r="Q1093" t="str">
        <f>VLOOKUP(C1093,'products '!$A$2:$H$3072,4,0)</f>
        <v>Formal Shoes</v>
      </c>
      <c r="R1093" t="str">
        <f>VLOOKUP(C1093,'products '!$A$2:$H$3072,5,0)</f>
        <v>Red Tape</v>
      </c>
      <c r="S1093" t="str">
        <f>VLOOKUP(C1093,'products '!$A$2:$H$3072,6,0)</f>
        <v>6 UK</v>
      </c>
      <c r="T1093" t="str">
        <f>VLOOKUP(C1093,'products '!$A$2:$H$3072,7,0)</f>
        <v>Sea Green</v>
      </c>
      <c r="U1093">
        <f>VLOOKUP(C1093,'products '!$A$2:$H$3072,8,0)</f>
        <v>2</v>
      </c>
    </row>
    <row r="1094" spans="1:21" x14ac:dyDescent="0.3">
      <c r="A1094" t="s">
        <v>4511</v>
      </c>
      <c r="B1094" t="s">
        <v>3362</v>
      </c>
      <c r="C1094" t="s">
        <v>3145</v>
      </c>
      <c r="D1094" s="1">
        <f t="shared" ca="1" si="17"/>
        <v>44418</v>
      </c>
      <c r="E1094" s="1" t="str">
        <f ca="1">TEXT(Table1[[#This Row],[Date]],"mmm")</f>
        <v>Aug</v>
      </c>
      <c r="F1094" s="1" t="str">
        <f ca="1">TEXT(Table1[[#This Row],[Date]],"yyyy")</f>
        <v>2021</v>
      </c>
      <c r="G1094" s="2">
        <v>555</v>
      </c>
      <c r="H1094" s="2">
        <v>0.3</v>
      </c>
      <c r="I1094" s="2" t="str" cm="1">
        <f t="array" ref="I1094">_xlfn.IFS(Table1[[#This Row],[Discount]]&lt;=0.2,"Low",Table1[[#This Row],[Discount]]&lt;=0.4,"Medium",Table1[[#This Row],[Discount]]&gt;0.4,"High")</f>
        <v>Medium</v>
      </c>
      <c r="J1094" s="2">
        <f>Table1[[#This Row],[Original Price]]*(1-Table1[[#This Row],[Discount]])</f>
        <v>388.5</v>
      </c>
      <c r="K1094">
        <f>VLOOKUP(B1094,customers!$A$2:$D$101,2,0)</f>
        <v>27</v>
      </c>
      <c r="L1094" t="str" cm="1">
        <f t="array" ref="L1094">_xlfn.IFS(Table1[[#This Row],[Age]]&lt;=12,"Kids",Table1[[#This Row],[Age]]&lt;=19,"Teenage",Table1[[#This Row],[Age]]&lt;=29,"Young Adult",Table1[[#This Row],[Age]]&lt;=45,"Adult",Table1[[#This Row],[Age]]&gt;=46,"Senior")</f>
        <v>Young Adult</v>
      </c>
      <c r="M1094" t="str">
        <f>VLOOKUP(B1094,customers!A$2:D$101,3,0)</f>
        <v>Amritsar</v>
      </c>
      <c r="N1094" t="str">
        <f>VLOOKUP(B1094,customers!$A$2:$D$101,4,0)</f>
        <v>Punjab</v>
      </c>
      <c r="O1094" t="str">
        <f>VLOOKUP(C1094,'products '!$A$2:$H$3072,2,0)</f>
        <v>Men</v>
      </c>
      <c r="P1094" t="str">
        <f>VLOOKUP(C1094,'products '!$A$2:$H$3072,3,0)</f>
        <v>Footwear</v>
      </c>
      <c r="Q1094" t="str">
        <f>VLOOKUP(C1094,'products '!$A$2:$H$3072,4,0)</f>
        <v>Formal Shoes</v>
      </c>
      <c r="R1094" t="str">
        <f>VLOOKUP(C1094,'products '!$A$2:$H$3072,5,0)</f>
        <v>Red Tape</v>
      </c>
      <c r="S1094" t="str">
        <f>VLOOKUP(C1094,'products '!$A$2:$H$3072,6,0)</f>
        <v>6 UK</v>
      </c>
      <c r="T1094" t="str">
        <f>VLOOKUP(C1094,'products '!$A$2:$H$3072,7,0)</f>
        <v xml:space="preserve">Red </v>
      </c>
      <c r="U1094">
        <f>VLOOKUP(C1094,'products '!$A$2:$H$3072,8,0)</f>
        <v>3</v>
      </c>
    </row>
    <row r="1095" spans="1:21" x14ac:dyDescent="0.3">
      <c r="A1095" t="s">
        <v>4512</v>
      </c>
      <c r="B1095" t="s">
        <v>3363</v>
      </c>
      <c r="C1095" t="s">
        <v>3146</v>
      </c>
      <c r="D1095" s="1">
        <f t="shared" ca="1" si="17"/>
        <v>44698</v>
      </c>
      <c r="E1095" s="1" t="str">
        <f ca="1">TEXT(Table1[[#This Row],[Date]],"mmm")</f>
        <v>May</v>
      </c>
      <c r="F1095" s="1" t="str">
        <f ca="1">TEXT(Table1[[#This Row],[Date]],"yyyy")</f>
        <v>2022</v>
      </c>
      <c r="G1095" s="2">
        <v>555</v>
      </c>
      <c r="H1095" s="2">
        <v>0.3</v>
      </c>
      <c r="I1095" s="2" t="str" cm="1">
        <f t="array" ref="I1095">_xlfn.IFS(Table1[[#This Row],[Discount]]&lt;=0.2,"Low",Table1[[#This Row],[Discount]]&lt;=0.4,"Medium",Table1[[#This Row],[Discount]]&gt;0.4,"High")</f>
        <v>Medium</v>
      </c>
      <c r="J1095" s="2">
        <f>Table1[[#This Row],[Original Price]]*(1-Table1[[#This Row],[Discount]])</f>
        <v>388.5</v>
      </c>
      <c r="K1095">
        <f>VLOOKUP(B1095,customers!$A$2:$D$101,2,0)</f>
        <v>24</v>
      </c>
      <c r="L1095" t="str" cm="1">
        <f t="array" ref="L1095">_xlfn.IFS(Table1[[#This Row],[Age]]&lt;=12,"Kids",Table1[[#This Row],[Age]]&lt;=19,"Teenage",Table1[[#This Row],[Age]]&lt;=29,"Young Adult",Table1[[#This Row],[Age]]&lt;=45,"Adult",Table1[[#This Row],[Age]]&gt;=46,"Senior")</f>
        <v>Young Adult</v>
      </c>
      <c r="M1095" t="str">
        <f>VLOOKUP(B1095,customers!A$2:D$101,3,0)</f>
        <v>Amritsar</v>
      </c>
      <c r="N1095" t="str">
        <f>VLOOKUP(B1095,customers!$A$2:$D$101,4,0)</f>
        <v>Punjab</v>
      </c>
      <c r="O1095" t="str">
        <f>VLOOKUP(C1095,'products '!$A$2:$H$3072,2,0)</f>
        <v>Men</v>
      </c>
      <c r="P1095" t="str">
        <f>VLOOKUP(C1095,'products '!$A$2:$H$3072,3,0)</f>
        <v>Footwear</v>
      </c>
      <c r="Q1095" t="str">
        <f>VLOOKUP(C1095,'products '!$A$2:$H$3072,4,0)</f>
        <v>Formal Shoes</v>
      </c>
      <c r="R1095" t="str">
        <f>VLOOKUP(C1095,'products '!$A$2:$H$3072,5,0)</f>
        <v>Red Tape</v>
      </c>
      <c r="S1095" t="str">
        <f>VLOOKUP(C1095,'products '!$A$2:$H$3072,6,0)</f>
        <v>6 UK</v>
      </c>
      <c r="T1095" t="str">
        <f>VLOOKUP(C1095,'products '!$A$2:$H$3072,7,0)</f>
        <v>Blue</v>
      </c>
      <c r="U1095">
        <f>VLOOKUP(C1095,'products '!$A$2:$H$3072,8,0)</f>
        <v>4</v>
      </c>
    </row>
    <row r="1096" spans="1:21" x14ac:dyDescent="0.3">
      <c r="A1096" t="s">
        <v>4513</v>
      </c>
      <c r="B1096" t="s">
        <v>3364</v>
      </c>
      <c r="C1096" t="s">
        <v>3147</v>
      </c>
      <c r="D1096" s="1">
        <f t="shared" ca="1" si="17"/>
        <v>44569</v>
      </c>
      <c r="E1096" s="1" t="str">
        <f ca="1">TEXT(Table1[[#This Row],[Date]],"mmm")</f>
        <v>Jan</v>
      </c>
      <c r="F1096" s="1" t="str">
        <f ca="1">TEXT(Table1[[#This Row],[Date]],"yyyy")</f>
        <v>2022</v>
      </c>
      <c r="G1096" s="2">
        <v>555</v>
      </c>
      <c r="H1096" s="2">
        <v>0.3</v>
      </c>
      <c r="I1096" s="2" t="str" cm="1">
        <f t="array" ref="I1096">_xlfn.IFS(Table1[[#This Row],[Discount]]&lt;=0.2,"Low",Table1[[#This Row],[Discount]]&lt;=0.4,"Medium",Table1[[#This Row],[Discount]]&gt;0.4,"High")</f>
        <v>Medium</v>
      </c>
      <c r="J1096" s="2">
        <f>Table1[[#This Row],[Original Price]]*(1-Table1[[#This Row],[Discount]])</f>
        <v>388.5</v>
      </c>
      <c r="K1096">
        <f>VLOOKUP(B1096,customers!$A$2:$D$101,2,0)</f>
        <v>24</v>
      </c>
      <c r="L1096" t="str" cm="1">
        <f t="array" ref="L1096">_xlfn.IFS(Table1[[#This Row],[Age]]&lt;=12,"Kids",Table1[[#This Row],[Age]]&lt;=19,"Teenage",Table1[[#This Row],[Age]]&lt;=29,"Young Adult",Table1[[#This Row],[Age]]&lt;=45,"Adult",Table1[[#This Row],[Age]]&gt;=46,"Senior")</f>
        <v>Young Adult</v>
      </c>
      <c r="M1096" t="str">
        <f>VLOOKUP(B1096,customers!A$2:D$101,3,0)</f>
        <v>Amritsar</v>
      </c>
      <c r="N1096" t="str">
        <f>VLOOKUP(B1096,customers!$A$2:$D$101,4,0)</f>
        <v>Punjab</v>
      </c>
      <c r="O1096" t="str">
        <f>VLOOKUP(C1096,'products '!$A$2:$H$3072,2,0)</f>
        <v>Men</v>
      </c>
      <c r="P1096" t="str">
        <f>VLOOKUP(C1096,'products '!$A$2:$H$3072,3,0)</f>
        <v>Footwear</v>
      </c>
      <c r="Q1096" t="str">
        <f>VLOOKUP(C1096,'products '!$A$2:$H$3072,4,0)</f>
        <v>Formal Shoes</v>
      </c>
      <c r="R1096" t="str">
        <f>VLOOKUP(C1096,'products '!$A$2:$H$3072,5,0)</f>
        <v>Red Tape</v>
      </c>
      <c r="S1096" t="str">
        <f>VLOOKUP(C1096,'products '!$A$2:$H$3072,6,0)</f>
        <v>7 UK</v>
      </c>
      <c r="T1096" t="str">
        <f>VLOOKUP(C1096,'products '!$A$2:$H$3072,7,0)</f>
        <v>Orange</v>
      </c>
      <c r="U1096">
        <f>VLOOKUP(C1096,'products '!$A$2:$H$3072,8,0)</f>
        <v>5</v>
      </c>
    </row>
    <row r="1097" spans="1:21" x14ac:dyDescent="0.3">
      <c r="A1097" t="s">
        <v>4514</v>
      </c>
      <c r="B1097" t="s">
        <v>3365</v>
      </c>
      <c r="C1097" t="s">
        <v>3148</v>
      </c>
      <c r="D1097" s="1">
        <f t="shared" ca="1" si="17"/>
        <v>44731</v>
      </c>
      <c r="E1097" s="1" t="str">
        <f ca="1">TEXT(Table1[[#This Row],[Date]],"mmm")</f>
        <v>Jun</v>
      </c>
      <c r="F1097" s="1" t="str">
        <f ca="1">TEXT(Table1[[#This Row],[Date]],"yyyy")</f>
        <v>2022</v>
      </c>
      <c r="G1097" s="2">
        <v>555</v>
      </c>
      <c r="H1097" s="2">
        <v>0.35</v>
      </c>
      <c r="I1097" s="2" t="str" cm="1">
        <f t="array" ref="I1097">_xlfn.IFS(Table1[[#This Row],[Discount]]&lt;=0.2,"Low",Table1[[#This Row],[Discount]]&lt;=0.4,"Medium",Table1[[#This Row],[Discount]]&gt;0.4,"High")</f>
        <v>Medium</v>
      </c>
      <c r="J1097" s="2">
        <f>Table1[[#This Row],[Original Price]]*(1-Table1[[#This Row],[Discount]])</f>
        <v>360.75</v>
      </c>
      <c r="K1097">
        <f>VLOOKUP(B1097,customers!$A$2:$D$101,2,0)</f>
        <v>24</v>
      </c>
      <c r="L1097" t="str" cm="1">
        <f t="array" ref="L1097">_xlfn.IFS(Table1[[#This Row],[Age]]&lt;=12,"Kids",Table1[[#This Row],[Age]]&lt;=19,"Teenage",Table1[[#This Row],[Age]]&lt;=29,"Young Adult",Table1[[#This Row],[Age]]&lt;=45,"Adult",Table1[[#This Row],[Age]]&gt;=46,"Senior")</f>
        <v>Young Adult</v>
      </c>
      <c r="M1097" t="str">
        <f>VLOOKUP(B1097,customers!A$2:D$101,3,0)</f>
        <v>Amritsar</v>
      </c>
      <c r="N1097" t="str">
        <f>VLOOKUP(B1097,customers!$A$2:$D$101,4,0)</f>
        <v>Punjab</v>
      </c>
      <c r="O1097" t="str">
        <f>VLOOKUP(C1097,'products '!$A$2:$H$3072,2,0)</f>
        <v>Men</v>
      </c>
      <c r="P1097" t="str">
        <f>VLOOKUP(C1097,'products '!$A$2:$H$3072,3,0)</f>
        <v>Footwear</v>
      </c>
      <c r="Q1097" t="str">
        <f>VLOOKUP(C1097,'products '!$A$2:$H$3072,4,0)</f>
        <v>Formal Shoes</v>
      </c>
      <c r="R1097" t="str">
        <f>VLOOKUP(C1097,'products '!$A$2:$H$3072,5,0)</f>
        <v>Red Tape</v>
      </c>
      <c r="S1097" t="str">
        <f>VLOOKUP(C1097,'products '!$A$2:$H$3072,6,0)</f>
        <v>7 UK</v>
      </c>
      <c r="T1097" t="str">
        <f>VLOOKUP(C1097,'products '!$A$2:$H$3072,7,0)</f>
        <v>Green</v>
      </c>
      <c r="U1097">
        <f>VLOOKUP(C1097,'products '!$A$2:$H$3072,8,0)</f>
        <v>4</v>
      </c>
    </row>
    <row r="1098" spans="1:21" x14ac:dyDescent="0.3">
      <c r="A1098" t="s">
        <v>4515</v>
      </c>
      <c r="B1098" t="s">
        <v>3366</v>
      </c>
      <c r="C1098" t="s">
        <v>3149</v>
      </c>
      <c r="D1098" s="1">
        <f t="shared" ca="1" si="17"/>
        <v>44621</v>
      </c>
      <c r="E1098" s="1" t="str">
        <f ca="1">TEXT(Table1[[#This Row],[Date]],"mmm")</f>
        <v>Mar</v>
      </c>
      <c r="F1098" s="1" t="str">
        <f ca="1">TEXT(Table1[[#This Row],[Date]],"yyyy")</f>
        <v>2022</v>
      </c>
      <c r="G1098" s="2">
        <v>1025</v>
      </c>
      <c r="H1098" s="2">
        <v>0.35</v>
      </c>
      <c r="I1098" s="2" t="str" cm="1">
        <f t="array" ref="I1098">_xlfn.IFS(Table1[[#This Row],[Discount]]&lt;=0.2,"Low",Table1[[#This Row],[Discount]]&lt;=0.4,"Medium",Table1[[#This Row],[Discount]]&gt;0.4,"High")</f>
        <v>Medium</v>
      </c>
      <c r="J1098" s="2">
        <f>Table1[[#This Row],[Original Price]]*(1-Table1[[#This Row],[Discount]])</f>
        <v>666.25</v>
      </c>
      <c r="K1098">
        <f>VLOOKUP(B1098,customers!$A$2:$D$101,2,0)</f>
        <v>24</v>
      </c>
      <c r="L1098" t="str" cm="1">
        <f t="array" ref="L1098">_xlfn.IFS(Table1[[#This Row],[Age]]&lt;=12,"Kids",Table1[[#This Row],[Age]]&lt;=19,"Teenage",Table1[[#This Row],[Age]]&lt;=29,"Young Adult",Table1[[#This Row],[Age]]&lt;=45,"Adult",Table1[[#This Row],[Age]]&gt;=46,"Senior")</f>
        <v>Young Adult</v>
      </c>
      <c r="M1098" t="str">
        <f>VLOOKUP(B1098,customers!A$2:D$101,3,0)</f>
        <v>Amritsar</v>
      </c>
      <c r="N1098" t="str">
        <f>VLOOKUP(B1098,customers!$A$2:$D$101,4,0)</f>
        <v>Punjab</v>
      </c>
      <c r="O1098" t="str">
        <f>VLOOKUP(C1098,'products '!$A$2:$H$3072,2,0)</f>
        <v>Men</v>
      </c>
      <c r="P1098" t="str">
        <f>VLOOKUP(C1098,'products '!$A$2:$H$3072,3,0)</f>
        <v>Footwear</v>
      </c>
      <c r="Q1098" t="str">
        <f>VLOOKUP(C1098,'products '!$A$2:$H$3072,4,0)</f>
        <v>Formal Shoes</v>
      </c>
      <c r="R1098" t="str">
        <f>VLOOKUP(C1098,'products '!$A$2:$H$3072,5,0)</f>
        <v>Red Tape</v>
      </c>
      <c r="S1098" t="str">
        <f>VLOOKUP(C1098,'products '!$A$2:$H$3072,6,0)</f>
        <v>7 UK</v>
      </c>
      <c r="T1098" t="str">
        <f>VLOOKUP(C1098,'products '!$A$2:$H$3072,7,0)</f>
        <v>Purple</v>
      </c>
      <c r="U1098">
        <f>VLOOKUP(C1098,'products '!$A$2:$H$3072,8,0)</f>
        <v>4</v>
      </c>
    </row>
    <row r="1099" spans="1:21" x14ac:dyDescent="0.3">
      <c r="A1099" t="s">
        <v>4516</v>
      </c>
      <c r="B1099" t="s">
        <v>3367</v>
      </c>
      <c r="C1099" t="s">
        <v>3149</v>
      </c>
      <c r="D1099" s="1">
        <f t="shared" ca="1" si="17"/>
        <v>44933</v>
      </c>
      <c r="E1099" s="1" t="str">
        <f ca="1">TEXT(Table1[[#This Row],[Date]],"mmm")</f>
        <v>Jan</v>
      </c>
      <c r="F1099" s="1" t="str">
        <f ca="1">TEXT(Table1[[#This Row],[Date]],"yyyy")</f>
        <v>2023</v>
      </c>
      <c r="G1099" s="2">
        <v>1025</v>
      </c>
      <c r="H1099" s="2">
        <v>0.35</v>
      </c>
      <c r="I1099" s="2" t="str" cm="1">
        <f t="array" ref="I1099">_xlfn.IFS(Table1[[#This Row],[Discount]]&lt;=0.2,"Low",Table1[[#This Row],[Discount]]&lt;=0.4,"Medium",Table1[[#This Row],[Discount]]&gt;0.4,"High")</f>
        <v>Medium</v>
      </c>
      <c r="J1099" s="2">
        <f>Table1[[#This Row],[Original Price]]*(1-Table1[[#This Row],[Discount]])</f>
        <v>666.25</v>
      </c>
      <c r="K1099">
        <f>VLOOKUP(B1099,customers!$A$2:$D$101,2,0)</f>
        <v>24</v>
      </c>
      <c r="L1099" t="str" cm="1">
        <f t="array" ref="L1099">_xlfn.IFS(Table1[[#This Row],[Age]]&lt;=12,"Kids",Table1[[#This Row],[Age]]&lt;=19,"Teenage",Table1[[#This Row],[Age]]&lt;=29,"Young Adult",Table1[[#This Row],[Age]]&lt;=45,"Adult",Table1[[#This Row],[Age]]&gt;=46,"Senior")</f>
        <v>Young Adult</v>
      </c>
      <c r="M1099" t="str">
        <f>VLOOKUP(B1099,customers!A$2:D$101,3,0)</f>
        <v>Patiala</v>
      </c>
      <c r="N1099" t="str">
        <f>VLOOKUP(B1099,customers!$A$2:$D$101,4,0)</f>
        <v>Punjab</v>
      </c>
      <c r="O1099" t="str">
        <f>VLOOKUP(C1099,'products '!$A$2:$H$3072,2,0)</f>
        <v>Men</v>
      </c>
      <c r="P1099" t="str">
        <f>VLOOKUP(C1099,'products '!$A$2:$H$3072,3,0)</f>
        <v>Footwear</v>
      </c>
      <c r="Q1099" t="str">
        <f>VLOOKUP(C1099,'products '!$A$2:$H$3072,4,0)</f>
        <v>Formal Shoes</v>
      </c>
      <c r="R1099" t="str">
        <f>VLOOKUP(C1099,'products '!$A$2:$H$3072,5,0)</f>
        <v>Red Tape</v>
      </c>
      <c r="S1099" t="str">
        <f>VLOOKUP(C1099,'products '!$A$2:$H$3072,6,0)</f>
        <v>7 UK</v>
      </c>
      <c r="T1099" t="str">
        <f>VLOOKUP(C1099,'products '!$A$2:$H$3072,7,0)</f>
        <v>Purple</v>
      </c>
      <c r="U1099">
        <f>VLOOKUP(C1099,'products '!$A$2:$H$3072,8,0)</f>
        <v>4</v>
      </c>
    </row>
    <row r="1100" spans="1:21" x14ac:dyDescent="0.3">
      <c r="A1100" t="s">
        <v>4517</v>
      </c>
      <c r="B1100" t="s">
        <v>3368</v>
      </c>
      <c r="C1100" t="s">
        <v>3149</v>
      </c>
      <c r="D1100" s="1">
        <f t="shared" ca="1" si="17"/>
        <v>44392</v>
      </c>
      <c r="E1100" s="1" t="str">
        <f ca="1">TEXT(Table1[[#This Row],[Date]],"mmm")</f>
        <v>Jul</v>
      </c>
      <c r="F1100" s="1" t="str">
        <f ca="1">TEXT(Table1[[#This Row],[Date]],"yyyy")</f>
        <v>2021</v>
      </c>
      <c r="G1100" s="2">
        <v>1025</v>
      </c>
      <c r="H1100" s="2">
        <v>0.35</v>
      </c>
      <c r="I1100" s="2" t="str" cm="1">
        <f t="array" ref="I1100">_xlfn.IFS(Table1[[#This Row],[Discount]]&lt;=0.2,"Low",Table1[[#This Row],[Discount]]&lt;=0.4,"Medium",Table1[[#This Row],[Discount]]&gt;0.4,"High")</f>
        <v>Medium</v>
      </c>
      <c r="J1100" s="2">
        <f>Table1[[#This Row],[Original Price]]*(1-Table1[[#This Row],[Discount]])</f>
        <v>666.25</v>
      </c>
      <c r="K1100">
        <f>VLOOKUP(B1100,customers!$A$2:$D$101,2,0)</f>
        <v>24</v>
      </c>
      <c r="L1100" t="str" cm="1">
        <f t="array" ref="L1100">_xlfn.IFS(Table1[[#This Row],[Age]]&lt;=12,"Kids",Table1[[#This Row],[Age]]&lt;=19,"Teenage",Table1[[#This Row],[Age]]&lt;=29,"Young Adult",Table1[[#This Row],[Age]]&lt;=45,"Adult",Table1[[#This Row],[Age]]&gt;=46,"Senior")</f>
        <v>Young Adult</v>
      </c>
      <c r="M1100" t="str">
        <f>VLOOKUP(B1100,customers!A$2:D$101,3,0)</f>
        <v>Patiala</v>
      </c>
      <c r="N1100" t="str">
        <f>VLOOKUP(B1100,customers!$A$2:$D$101,4,0)</f>
        <v>Punjab</v>
      </c>
      <c r="O1100" t="str">
        <f>VLOOKUP(C1100,'products '!$A$2:$H$3072,2,0)</f>
        <v>Men</v>
      </c>
      <c r="P1100" t="str">
        <f>VLOOKUP(C1100,'products '!$A$2:$H$3072,3,0)</f>
        <v>Footwear</v>
      </c>
      <c r="Q1100" t="str">
        <f>VLOOKUP(C1100,'products '!$A$2:$H$3072,4,0)</f>
        <v>Formal Shoes</v>
      </c>
      <c r="R1100" t="str">
        <f>VLOOKUP(C1100,'products '!$A$2:$H$3072,5,0)</f>
        <v>Red Tape</v>
      </c>
      <c r="S1100" t="str">
        <f>VLOOKUP(C1100,'products '!$A$2:$H$3072,6,0)</f>
        <v>7 UK</v>
      </c>
      <c r="T1100" t="str">
        <f>VLOOKUP(C1100,'products '!$A$2:$H$3072,7,0)</f>
        <v>Purple</v>
      </c>
      <c r="U1100">
        <f>VLOOKUP(C1100,'products '!$A$2:$H$3072,8,0)</f>
        <v>4</v>
      </c>
    </row>
    <row r="1101" spans="1:21" x14ac:dyDescent="0.3">
      <c r="A1101" t="s">
        <v>4518</v>
      </c>
      <c r="B1101" t="s">
        <v>3369</v>
      </c>
      <c r="C1101" t="s">
        <v>3149</v>
      </c>
      <c r="D1101" s="1">
        <f t="shared" ca="1" si="17"/>
        <v>44624</v>
      </c>
      <c r="E1101" s="1" t="str">
        <f ca="1">TEXT(Table1[[#This Row],[Date]],"mmm")</f>
        <v>Mar</v>
      </c>
      <c r="F1101" s="1" t="str">
        <f ca="1">TEXT(Table1[[#This Row],[Date]],"yyyy")</f>
        <v>2022</v>
      </c>
      <c r="G1101" s="2">
        <v>555</v>
      </c>
      <c r="H1101" s="2">
        <v>0.35</v>
      </c>
      <c r="I1101" s="2" t="str" cm="1">
        <f t="array" ref="I1101">_xlfn.IFS(Table1[[#This Row],[Discount]]&lt;=0.2,"Low",Table1[[#This Row],[Discount]]&lt;=0.4,"Medium",Table1[[#This Row],[Discount]]&gt;0.4,"High")</f>
        <v>Medium</v>
      </c>
      <c r="J1101" s="2">
        <f>Table1[[#This Row],[Original Price]]*(1-Table1[[#This Row],[Discount]])</f>
        <v>360.75</v>
      </c>
      <c r="K1101">
        <f>VLOOKUP(B1101,customers!$A$2:$D$101,2,0)</f>
        <v>24</v>
      </c>
      <c r="L1101" t="str" cm="1">
        <f t="array" ref="L1101">_xlfn.IFS(Table1[[#This Row],[Age]]&lt;=12,"Kids",Table1[[#This Row],[Age]]&lt;=19,"Teenage",Table1[[#This Row],[Age]]&lt;=29,"Young Adult",Table1[[#This Row],[Age]]&lt;=45,"Adult",Table1[[#This Row],[Age]]&gt;=46,"Senior")</f>
        <v>Young Adult</v>
      </c>
      <c r="M1101" t="str">
        <f>VLOOKUP(B1101,customers!A$2:D$101,3,0)</f>
        <v>Patiala</v>
      </c>
      <c r="N1101" t="str">
        <f>VLOOKUP(B1101,customers!$A$2:$D$101,4,0)</f>
        <v>Punjab</v>
      </c>
      <c r="O1101" t="str">
        <f>VLOOKUP(C1101,'products '!$A$2:$H$3072,2,0)</f>
        <v>Men</v>
      </c>
      <c r="P1101" t="str">
        <f>VLOOKUP(C1101,'products '!$A$2:$H$3072,3,0)</f>
        <v>Footwear</v>
      </c>
      <c r="Q1101" t="str">
        <f>VLOOKUP(C1101,'products '!$A$2:$H$3072,4,0)</f>
        <v>Formal Shoes</v>
      </c>
      <c r="R1101" t="str">
        <f>VLOOKUP(C1101,'products '!$A$2:$H$3072,5,0)</f>
        <v>Red Tape</v>
      </c>
      <c r="S1101" t="str">
        <f>VLOOKUP(C1101,'products '!$A$2:$H$3072,6,0)</f>
        <v>7 UK</v>
      </c>
      <c r="T1101" t="str">
        <f>VLOOKUP(C1101,'products '!$A$2:$H$3072,7,0)</f>
        <v>Purple</v>
      </c>
      <c r="U1101">
        <f>VLOOKUP(C1101,'products '!$A$2:$H$3072,8,0)</f>
        <v>4</v>
      </c>
    </row>
    <row r="1102" spans="1:21" x14ac:dyDescent="0.3">
      <c r="A1102" t="s">
        <v>4519</v>
      </c>
      <c r="B1102" t="s">
        <v>3370</v>
      </c>
      <c r="C1102" t="s">
        <v>3149</v>
      </c>
      <c r="D1102" s="1">
        <f t="shared" ca="1" si="17"/>
        <v>44845</v>
      </c>
      <c r="E1102" s="1" t="str">
        <f ca="1">TEXT(Table1[[#This Row],[Date]],"mmm")</f>
        <v>Oct</v>
      </c>
      <c r="F1102" s="1" t="str">
        <f ca="1">TEXT(Table1[[#This Row],[Date]],"yyyy")</f>
        <v>2022</v>
      </c>
      <c r="G1102" s="2">
        <v>599</v>
      </c>
      <c r="H1102" s="2">
        <v>0.35</v>
      </c>
      <c r="I1102" s="2" t="str" cm="1">
        <f t="array" ref="I1102">_xlfn.IFS(Table1[[#This Row],[Discount]]&lt;=0.2,"Low",Table1[[#This Row],[Discount]]&lt;=0.4,"Medium",Table1[[#This Row],[Discount]]&gt;0.4,"High")</f>
        <v>Medium</v>
      </c>
      <c r="J1102" s="2">
        <f>Table1[[#This Row],[Original Price]]*(1-Table1[[#This Row],[Discount]])</f>
        <v>389.35</v>
      </c>
      <c r="K1102">
        <f>VLOOKUP(B1102,customers!$A$2:$D$101,2,0)</f>
        <v>24</v>
      </c>
      <c r="L1102" t="str" cm="1">
        <f t="array" ref="L1102">_xlfn.IFS(Table1[[#This Row],[Age]]&lt;=12,"Kids",Table1[[#This Row],[Age]]&lt;=19,"Teenage",Table1[[#This Row],[Age]]&lt;=29,"Young Adult",Table1[[#This Row],[Age]]&lt;=45,"Adult",Table1[[#This Row],[Age]]&gt;=46,"Senior")</f>
        <v>Young Adult</v>
      </c>
      <c r="M1102" t="str">
        <f>VLOOKUP(B1102,customers!A$2:D$101,3,0)</f>
        <v>Patiala</v>
      </c>
      <c r="N1102" t="str">
        <f>VLOOKUP(B1102,customers!$A$2:$D$101,4,0)</f>
        <v>Punjab</v>
      </c>
      <c r="O1102" t="str">
        <f>VLOOKUP(C1102,'products '!$A$2:$H$3072,2,0)</f>
        <v>Men</v>
      </c>
      <c r="P1102" t="str">
        <f>VLOOKUP(C1102,'products '!$A$2:$H$3072,3,0)</f>
        <v>Footwear</v>
      </c>
      <c r="Q1102" t="str">
        <f>VLOOKUP(C1102,'products '!$A$2:$H$3072,4,0)</f>
        <v>Formal Shoes</v>
      </c>
      <c r="R1102" t="str">
        <f>VLOOKUP(C1102,'products '!$A$2:$H$3072,5,0)</f>
        <v>Red Tape</v>
      </c>
      <c r="S1102" t="str">
        <f>VLOOKUP(C1102,'products '!$A$2:$H$3072,6,0)</f>
        <v>7 UK</v>
      </c>
      <c r="T1102" t="str">
        <f>VLOOKUP(C1102,'products '!$A$2:$H$3072,7,0)</f>
        <v>Purple</v>
      </c>
      <c r="U1102">
        <f>VLOOKUP(C1102,'products '!$A$2:$H$3072,8,0)</f>
        <v>4</v>
      </c>
    </row>
    <row r="1103" spans="1:21" x14ac:dyDescent="0.3">
      <c r="A1103" t="s">
        <v>4520</v>
      </c>
      <c r="B1103" t="s">
        <v>3371</v>
      </c>
      <c r="C1103" t="s">
        <v>3150</v>
      </c>
      <c r="D1103" s="1">
        <f t="shared" ca="1" si="17"/>
        <v>44379</v>
      </c>
      <c r="E1103" s="1" t="str">
        <f ca="1">TEXT(Table1[[#This Row],[Date]],"mmm")</f>
        <v>Jul</v>
      </c>
      <c r="F1103" s="1" t="str">
        <f ca="1">TEXT(Table1[[#This Row],[Date]],"yyyy")</f>
        <v>2021</v>
      </c>
      <c r="G1103" s="2">
        <v>555</v>
      </c>
      <c r="H1103" s="2">
        <v>0.4</v>
      </c>
      <c r="I1103" s="2" t="str" cm="1">
        <f t="array" ref="I1103">_xlfn.IFS(Table1[[#This Row],[Discount]]&lt;=0.2,"Low",Table1[[#This Row],[Discount]]&lt;=0.4,"Medium",Table1[[#This Row],[Discount]]&gt;0.4,"High")</f>
        <v>Medium</v>
      </c>
      <c r="J1103" s="2">
        <f>Table1[[#This Row],[Original Price]]*(1-Table1[[#This Row],[Discount]])</f>
        <v>333</v>
      </c>
      <c r="K1103">
        <f>VLOOKUP(B1103,customers!$A$2:$D$101,2,0)</f>
        <v>24</v>
      </c>
      <c r="L1103" t="str" cm="1">
        <f t="array" ref="L1103">_xlfn.IFS(Table1[[#This Row],[Age]]&lt;=12,"Kids",Table1[[#This Row],[Age]]&lt;=19,"Teenage",Table1[[#This Row],[Age]]&lt;=29,"Young Adult",Table1[[#This Row],[Age]]&lt;=45,"Adult",Table1[[#This Row],[Age]]&gt;=46,"Senior")</f>
        <v>Young Adult</v>
      </c>
      <c r="M1103" t="str">
        <f>VLOOKUP(B1103,customers!A$2:D$101,3,0)</f>
        <v>Patiala</v>
      </c>
      <c r="N1103" t="str">
        <f>VLOOKUP(B1103,customers!$A$2:$D$101,4,0)</f>
        <v>Punjab</v>
      </c>
      <c r="O1103" t="str">
        <f>VLOOKUP(C1103,'products '!$A$2:$H$3072,2,0)</f>
        <v>Men</v>
      </c>
      <c r="P1103" t="str">
        <f>VLOOKUP(C1103,'products '!$A$2:$H$3072,3,0)</f>
        <v>Footwear</v>
      </c>
      <c r="Q1103" t="str">
        <f>VLOOKUP(C1103,'products '!$A$2:$H$3072,4,0)</f>
        <v>Formal Shoes</v>
      </c>
      <c r="R1103" t="str">
        <f>VLOOKUP(C1103,'products '!$A$2:$H$3072,5,0)</f>
        <v>Red Tape</v>
      </c>
      <c r="S1103" t="str">
        <f>VLOOKUP(C1103,'products '!$A$2:$H$3072,6,0)</f>
        <v>7 UK</v>
      </c>
      <c r="T1103" t="str">
        <f>VLOOKUP(C1103,'products '!$A$2:$H$3072,7,0)</f>
        <v>White</v>
      </c>
      <c r="U1103">
        <f>VLOOKUP(C1103,'products '!$A$2:$H$3072,8,0)</f>
        <v>4</v>
      </c>
    </row>
    <row r="1104" spans="1:21" x14ac:dyDescent="0.3">
      <c r="A1104" t="s">
        <v>4521</v>
      </c>
      <c r="B1104" t="s">
        <v>3372</v>
      </c>
      <c r="C1104" t="s">
        <v>3151</v>
      </c>
      <c r="D1104" s="1">
        <f t="shared" ca="1" si="17"/>
        <v>44506</v>
      </c>
      <c r="E1104" s="1" t="str">
        <f ca="1">TEXT(Table1[[#This Row],[Date]],"mmm")</f>
        <v>Nov</v>
      </c>
      <c r="F1104" s="1" t="str">
        <f ca="1">TEXT(Table1[[#This Row],[Date]],"yyyy")</f>
        <v>2021</v>
      </c>
      <c r="G1104" s="2">
        <v>555</v>
      </c>
      <c r="H1104" s="2">
        <v>0.4</v>
      </c>
      <c r="I1104" s="2" t="str" cm="1">
        <f t="array" ref="I1104">_xlfn.IFS(Table1[[#This Row],[Discount]]&lt;=0.2,"Low",Table1[[#This Row],[Discount]]&lt;=0.4,"Medium",Table1[[#This Row],[Discount]]&gt;0.4,"High")</f>
        <v>Medium</v>
      </c>
      <c r="J1104" s="2">
        <f>Table1[[#This Row],[Original Price]]*(1-Table1[[#This Row],[Discount]])</f>
        <v>333</v>
      </c>
      <c r="K1104">
        <f>VLOOKUP(B1104,customers!$A$2:$D$101,2,0)</f>
        <v>22</v>
      </c>
      <c r="L1104" t="str" cm="1">
        <f t="array" ref="L1104">_xlfn.IFS(Table1[[#This Row],[Age]]&lt;=12,"Kids",Table1[[#This Row],[Age]]&lt;=19,"Teenage",Table1[[#This Row],[Age]]&lt;=29,"Young Adult",Table1[[#This Row],[Age]]&lt;=45,"Adult",Table1[[#This Row],[Age]]&gt;=46,"Senior")</f>
        <v>Young Adult</v>
      </c>
      <c r="M1104" t="str">
        <f>VLOOKUP(B1104,customers!A$2:D$101,3,0)</f>
        <v>Patiala</v>
      </c>
      <c r="N1104" t="str">
        <f>VLOOKUP(B1104,customers!$A$2:$D$101,4,0)</f>
        <v>Punjab</v>
      </c>
      <c r="O1104" t="str">
        <f>VLOOKUP(C1104,'products '!$A$2:$H$3072,2,0)</f>
        <v>Men</v>
      </c>
      <c r="P1104" t="str">
        <f>VLOOKUP(C1104,'products '!$A$2:$H$3072,3,0)</f>
        <v>Footwear</v>
      </c>
      <c r="Q1104" t="str">
        <f>VLOOKUP(C1104,'products '!$A$2:$H$3072,4,0)</f>
        <v>Formal Shoes</v>
      </c>
      <c r="R1104" t="str">
        <f>VLOOKUP(C1104,'products '!$A$2:$H$3072,5,0)</f>
        <v>Bata</v>
      </c>
      <c r="S1104" t="str">
        <f>VLOOKUP(C1104,'products '!$A$2:$H$3072,6,0)</f>
        <v>7 UK</v>
      </c>
      <c r="T1104" t="str">
        <f>VLOOKUP(C1104,'products '!$A$2:$H$3072,7,0)</f>
        <v>Off white</v>
      </c>
      <c r="U1104">
        <f>VLOOKUP(C1104,'products '!$A$2:$H$3072,8,0)</f>
        <v>3</v>
      </c>
    </row>
    <row r="1105" spans="1:21" x14ac:dyDescent="0.3">
      <c r="A1105" t="s">
        <v>4522</v>
      </c>
      <c r="B1105" t="s">
        <v>3373</v>
      </c>
      <c r="C1105" t="s">
        <v>3152</v>
      </c>
      <c r="D1105" s="1">
        <f t="shared" ca="1" si="17"/>
        <v>44832</v>
      </c>
      <c r="E1105" s="1" t="str">
        <f ca="1">TEXT(Table1[[#This Row],[Date]],"mmm")</f>
        <v>Sep</v>
      </c>
      <c r="F1105" s="1" t="str">
        <f ca="1">TEXT(Table1[[#This Row],[Date]],"yyyy")</f>
        <v>2022</v>
      </c>
      <c r="G1105" s="2">
        <v>565</v>
      </c>
      <c r="H1105" s="2">
        <v>0.15</v>
      </c>
      <c r="I1105" s="2" t="str" cm="1">
        <f t="array" ref="I1105">_xlfn.IFS(Table1[[#This Row],[Discount]]&lt;=0.2,"Low",Table1[[#This Row],[Discount]]&lt;=0.4,"Medium",Table1[[#This Row],[Discount]]&gt;0.4,"High")</f>
        <v>Low</v>
      </c>
      <c r="J1105" s="2">
        <f>Table1[[#This Row],[Original Price]]*(1-Table1[[#This Row],[Discount]])</f>
        <v>480.25</v>
      </c>
      <c r="K1105">
        <f>VLOOKUP(B1105,customers!$A$2:$D$101,2,0)</f>
        <v>23</v>
      </c>
      <c r="L1105" t="str" cm="1">
        <f t="array" ref="L1105">_xlfn.IFS(Table1[[#This Row],[Age]]&lt;=12,"Kids",Table1[[#This Row],[Age]]&lt;=19,"Teenage",Table1[[#This Row],[Age]]&lt;=29,"Young Adult",Table1[[#This Row],[Age]]&lt;=45,"Adult",Table1[[#This Row],[Age]]&gt;=46,"Senior")</f>
        <v>Young Adult</v>
      </c>
      <c r="M1105" t="str">
        <f>VLOOKUP(B1105,customers!A$2:D$101,3,0)</f>
        <v>Jaipur</v>
      </c>
      <c r="N1105" t="str">
        <f>VLOOKUP(B1105,customers!$A$2:$D$101,4,0)</f>
        <v>Rajasthan</v>
      </c>
      <c r="O1105" t="str">
        <f>VLOOKUP(C1105,'products '!$A$2:$H$3072,2,0)</f>
        <v>Men</v>
      </c>
      <c r="P1105" t="str">
        <f>VLOOKUP(C1105,'products '!$A$2:$H$3072,3,0)</f>
        <v>Footwear</v>
      </c>
      <c r="Q1105" t="str">
        <f>VLOOKUP(C1105,'products '!$A$2:$H$3072,4,0)</f>
        <v>Formal Shoes</v>
      </c>
      <c r="R1105" t="str">
        <f>VLOOKUP(C1105,'products '!$A$2:$H$3072,5,0)</f>
        <v>Bata</v>
      </c>
      <c r="S1105" t="str">
        <f>VLOOKUP(C1105,'products '!$A$2:$H$3072,6,0)</f>
        <v>7 UK</v>
      </c>
      <c r="T1105" t="str">
        <f>VLOOKUP(C1105,'products '!$A$2:$H$3072,7,0)</f>
        <v>Sea Green</v>
      </c>
      <c r="U1105">
        <f>VLOOKUP(C1105,'products '!$A$2:$H$3072,8,0)</f>
        <v>2</v>
      </c>
    </row>
    <row r="1106" spans="1:21" x14ac:dyDescent="0.3">
      <c r="A1106" t="s">
        <v>4523</v>
      </c>
      <c r="B1106" t="s">
        <v>3374</v>
      </c>
      <c r="C1106" t="s">
        <v>3153</v>
      </c>
      <c r="D1106" s="1">
        <f t="shared" ca="1" si="17"/>
        <v>44308</v>
      </c>
      <c r="E1106" s="1" t="str">
        <f ca="1">TEXT(Table1[[#This Row],[Date]],"mmm")</f>
        <v>Apr</v>
      </c>
      <c r="F1106" s="1" t="str">
        <f ca="1">TEXT(Table1[[#This Row],[Date]],"yyyy")</f>
        <v>2021</v>
      </c>
      <c r="G1106" s="2">
        <v>555</v>
      </c>
      <c r="H1106" s="2">
        <v>0.15</v>
      </c>
      <c r="I1106" s="2" t="str" cm="1">
        <f t="array" ref="I1106">_xlfn.IFS(Table1[[#This Row],[Discount]]&lt;=0.2,"Low",Table1[[#This Row],[Discount]]&lt;=0.4,"Medium",Table1[[#This Row],[Discount]]&gt;0.4,"High")</f>
        <v>Low</v>
      </c>
      <c r="J1106" s="2">
        <f>Table1[[#This Row],[Original Price]]*(1-Table1[[#This Row],[Discount]])</f>
        <v>471.75</v>
      </c>
      <c r="K1106">
        <f>VLOOKUP(B1106,customers!$A$2:$D$101,2,0)</f>
        <v>24</v>
      </c>
      <c r="L1106" t="str" cm="1">
        <f t="array" ref="L1106">_xlfn.IFS(Table1[[#This Row],[Age]]&lt;=12,"Kids",Table1[[#This Row],[Age]]&lt;=19,"Teenage",Table1[[#This Row],[Age]]&lt;=29,"Young Adult",Table1[[#This Row],[Age]]&lt;=45,"Adult",Table1[[#This Row],[Age]]&gt;=46,"Senior")</f>
        <v>Young Adult</v>
      </c>
      <c r="M1106" t="str">
        <f>VLOOKUP(B1106,customers!A$2:D$101,3,0)</f>
        <v>Jaipur</v>
      </c>
      <c r="N1106" t="str">
        <f>VLOOKUP(B1106,customers!$A$2:$D$101,4,0)</f>
        <v>Rajasthan</v>
      </c>
      <c r="O1106" t="str">
        <f>VLOOKUP(C1106,'products '!$A$2:$H$3072,2,0)</f>
        <v>Men</v>
      </c>
      <c r="P1106" t="str">
        <f>VLOOKUP(C1106,'products '!$A$2:$H$3072,3,0)</f>
        <v>Footwear</v>
      </c>
      <c r="Q1106" t="str">
        <f>VLOOKUP(C1106,'products '!$A$2:$H$3072,4,0)</f>
        <v>Formal Shoes</v>
      </c>
      <c r="R1106" t="str">
        <f>VLOOKUP(C1106,'products '!$A$2:$H$3072,5,0)</f>
        <v>Bata</v>
      </c>
      <c r="S1106" t="str">
        <f>VLOOKUP(C1106,'products '!$A$2:$H$3072,6,0)</f>
        <v>7 UK</v>
      </c>
      <c r="T1106" t="str">
        <f>VLOOKUP(C1106,'products '!$A$2:$H$3072,7,0)</f>
        <v>Green</v>
      </c>
      <c r="U1106">
        <f>VLOOKUP(C1106,'products '!$A$2:$H$3072,8,0)</f>
        <v>5</v>
      </c>
    </row>
    <row r="1107" spans="1:21" x14ac:dyDescent="0.3">
      <c r="A1107" t="s">
        <v>4524</v>
      </c>
      <c r="B1107" t="s">
        <v>3375</v>
      </c>
      <c r="C1107" t="s">
        <v>3154</v>
      </c>
      <c r="D1107" s="1">
        <f t="shared" ca="1" si="17"/>
        <v>44822</v>
      </c>
      <c r="E1107" s="1" t="str">
        <f ca="1">TEXT(Table1[[#This Row],[Date]],"mmm")</f>
        <v>Sep</v>
      </c>
      <c r="F1107" s="1" t="str">
        <f ca="1">TEXT(Table1[[#This Row],[Date]],"yyyy")</f>
        <v>2022</v>
      </c>
      <c r="G1107" s="2">
        <v>999</v>
      </c>
      <c r="H1107" s="2">
        <v>0.15</v>
      </c>
      <c r="I1107" s="2" t="str" cm="1">
        <f t="array" ref="I1107">_xlfn.IFS(Table1[[#This Row],[Discount]]&lt;=0.2,"Low",Table1[[#This Row],[Discount]]&lt;=0.4,"Medium",Table1[[#This Row],[Discount]]&gt;0.4,"High")</f>
        <v>Low</v>
      </c>
      <c r="J1107" s="2">
        <f>Table1[[#This Row],[Original Price]]*(1-Table1[[#This Row],[Discount]])</f>
        <v>849.15</v>
      </c>
      <c r="K1107">
        <f>VLOOKUP(B1107,customers!$A$2:$D$101,2,0)</f>
        <v>25</v>
      </c>
      <c r="L1107" t="str" cm="1">
        <f t="array" ref="L1107">_xlfn.IFS(Table1[[#This Row],[Age]]&lt;=12,"Kids",Table1[[#This Row],[Age]]&lt;=19,"Teenage",Table1[[#This Row],[Age]]&lt;=29,"Young Adult",Table1[[#This Row],[Age]]&lt;=45,"Adult",Table1[[#This Row],[Age]]&gt;=46,"Senior")</f>
        <v>Young Adult</v>
      </c>
      <c r="M1107" t="str">
        <f>VLOOKUP(B1107,customers!A$2:D$101,3,0)</f>
        <v>Jaipur</v>
      </c>
      <c r="N1107" t="str">
        <f>VLOOKUP(B1107,customers!$A$2:$D$101,4,0)</f>
        <v>Rajasthan</v>
      </c>
      <c r="O1107" t="str">
        <f>VLOOKUP(C1107,'products '!$A$2:$H$3072,2,0)</f>
        <v>Men</v>
      </c>
      <c r="P1107" t="str">
        <f>VLOOKUP(C1107,'products '!$A$2:$H$3072,3,0)</f>
        <v>Footwear</v>
      </c>
      <c r="Q1107" t="str">
        <f>VLOOKUP(C1107,'products '!$A$2:$H$3072,4,0)</f>
        <v>Formal Shoes</v>
      </c>
      <c r="R1107" t="str">
        <f>VLOOKUP(C1107,'products '!$A$2:$H$3072,5,0)</f>
        <v>Bata</v>
      </c>
      <c r="S1107" t="str">
        <f>VLOOKUP(C1107,'products '!$A$2:$H$3072,6,0)</f>
        <v>7 UK</v>
      </c>
      <c r="T1107" t="str">
        <f>VLOOKUP(C1107,'products '!$A$2:$H$3072,7,0)</f>
        <v>Peach</v>
      </c>
      <c r="U1107">
        <f>VLOOKUP(C1107,'products '!$A$2:$H$3072,8,0)</f>
        <v>4</v>
      </c>
    </row>
    <row r="1108" spans="1:21" x14ac:dyDescent="0.3">
      <c r="A1108" t="s">
        <v>4525</v>
      </c>
      <c r="B1108" t="s">
        <v>3376</v>
      </c>
      <c r="C1108" t="s">
        <v>3155</v>
      </c>
      <c r="D1108" s="1">
        <f t="shared" ca="1" si="17"/>
        <v>44261</v>
      </c>
      <c r="E1108" s="1" t="str">
        <f ca="1">TEXT(Table1[[#This Row],[Date]],"mmm")</f>
        <v>Mar</v>
      </c>
      <c r="F1108" s="1" t="str">
        <f ca="1">TEXT(Table1[[#This Row],[Date]],"yyyy")</f>
        <v>2021</v>
      </c>
      <c r="G1108" s="2">
        <v>999</v>
      </c>
      <c r="H1108" s="2">
        <v>0.35</v>
      </c>
      <c r="I1108" s="2" t="str" cm="1">
        <f t="array" ref="I1108">_xlfn.IFS(Table1[[#This Row],[Discount]]&lt;=0.2,"Low",Table1[[#This Row],[Discount]]&lt;=0.4,"Medium",Table1[[#This Row],[Discount]]&gt;0.4,"High")</f>
        <v>Medium</v>
      </c>
      <c r="J1108" s="2">
        <f>Table1[[#This Row],[Original Price]]*(1-Table1[[#This Row],[Discount]])</f>
        <v>649.35</v>
      </c>
      <c r="K1108">
        <f>VLOOKUP(B1108,customers!$A$2:$D$101,2,0)</f>
        <v>26</v>
      </c>
      <c r="L1108" t="str" cm="1">
        <f t="array" ref="L1108">_xlfn.IFS(Table1[[#This Row],[Age]]&lt;=12,"Kids",Table1[[#This Row],[Age]]&lt;=19,"Teenage",Table1[[#This Row],[Age]]&lt;=29,"Young Adult",Table1[[#This Row],[Age]]&lt;=45,"Adult",Table1[[#This Row],[Age]]&gt;=46,"Senior")</f>
        <v>Young Adult</v>
      </c>
      <c r="M1108" t="str">
        <f>VLOOKUP(B1108,customers!A$2:D$101,3,0)</f>
        <v>Jaipur</v>
      </c>
      <c r="N1108" t="str">
        <f>VLOOKUP(B1108,customers!$A$2:$D$101,4,0)</f>
        <v>Rajasthan</v>
      </c>
      <c r="O1108" t="str">
        <f>VLOOKUP(C1108,'products '!$A$2:$H$3072,2,0)</f>
        <v>Men</v>
      </c>
      <c r="P1108" t="str">
        <f>VLOOKUP(C1108,'products '!$A$2:$H$3072,3,0)</f>
        <v>Footwear</v>
      </c>
      <c r="Q1108" t="str">
        <f>VLOOKUP(C1108,'products '!$A$2:$H$3072,4,0)</f>
        <v>Formal Shoes</v>
      </c>
      <c r="R1108" t="str">
        <f>VLOOKUP(C1108,'products '!$A$2:$H$3072,5,0)</f>
        <v>Bata</v>
      </c>
      <c r="S1108" t="str">
        <f>VLOOKUP(C1108,'products '!$A$2:$H$3072,6,0)</f>
        <v>7 UK</v>
      </c>
      <c r="T1108" t="str">
        <f>VLOOKUP(C1108,'products '!$A$2:$H$3072,7,0)</f>
        <v>Lavender</v>
      </c>
      <c r="U1108">
        <f>VLOOKUP(C1108,'products '!$A$2:$H$3072,8,0)</f>
        <v>2</v>
      </c>
    </row>
    <row r="1109" spans="1:21" x14ac:dyDescent="0.3">
      <c r="A1109" t="s">
        <v>4526</v>
      </c>
      <c r="B1109" t="s">
        <v>3377</v>
      </c>
      <c r="C1109" t="s">
        <v>3156</v>
      </c>
      <c r="D1109" s="1">
        <f t="shared" ca="1" si="17"/>
        <v>44270</v>
      </c>
      <c r="E1109" s="1" t="str">
        <f ca="1">TEXT(Table1[[#This Row],[Date]],"mmm")</f>
        <v>Mar</v>
      </c>
      <c r="F1109" s="1" t="str">
        <f ca="1">TEXT(Table1[[#This Row],[Date]],"yyyy")</f>
        <v>2021</v>
      </c>
      <c r="G1109" s="2">
        <v>999</v>
      </c>
      <c r="H1109" s="2">
        <v>0.35</v>
      </c>
      <c r="I1109" s="2" t="str" cm="1">
        <f t="array" ref="I1109">_xlfn.IFS(Table1[[#This Row],[Discount]]&lt;=0.2,"Low",Table1[[#This Row],[Discount]]&lt;=0.4,"Medium",Table1[[#This Row],[Discount]]&gt;0.4,"High")</f>
        <v>Medium</v>
      </c>
      <c r="J1109" s="2">
        <f>Table1[[#This Row],[Original Price]]*(1-Table1[[#This Row],[Discount]])</f>
        <v>649.35</v>
      </c>
      <c r="K1109">
        <f>VLOOKUP(B1109,customers!$A$2:$D$101,2,0)</f>
        <v>27</v>
      </c>
      <c r="L1109" t="str" cm="1">
        <f t="array" ref="L1109">_xlfn.IFS(Table1[[#This Row],[Age]]&lt;=12,"Kids",Table1[[#This Row],[Age]]&lt;=19,"Teenage",Table1[[#This Row],[Age]]&lt;=29,"Young Adult",Table1[[#This Row],[Age]]&lt;=45,"Adult",Table1[[#This Row],[Age]]&gt;=46,"Senior")</f>
        <v>Young Adult</v>
      </c>
      <c r="M1109" t="str">
        <f>VLOOKUP(B1109,customers!A$2:D$101,3,0)</f>
        <v>Jaipur</v>
      </c>
      <c r="N1109" t="str">
        <f>VLOOKUP(B1109,customers!$A$2:$D$101,4,0)</f>
        <v>Rajasthan</v>
      </c>
      <c r="O1109" t="str">
        <f>VLOOKUP(C1109,'products '!$A$2:$H$3072,2,0)</f>
        <v>Men</v>
      </c>
      <c r="P1109" t="str">
        <f>VLOOKUP(C1109,'products '!$A$2:$H$3072,3,0)</f>
        <v>Footwear</v>
      </c>
      <c r="Q1109" t="str">
        <f>VLOOKUP(C1109,'products '!$A$2:$H$3072,4,0)</f>
        <v>Formal Shoes</v>
      </c>
      <c r="R1109" t="str">
        <f>VLOOKUP(C1109,'products '!$A$2:$H$3072,5,0)</f>
        <v>Bata</v>
      </c>
      <c r="S1109" t="str">
        <f>VLOOKUP(C1109,'products '!$A$2:$H$3072,6,0)</f>
        <v>6  UK</v>
      </c>
      <c r="T1109" t="str">
        <f>VLOOKUP(C1109,'products '!$A$2:$H$3072,7,0)</f>
        <v>Charcoal</v>
      </c>
      <c r="U1109">
        <f>VLOOKUP(C1109,'products '!$A$2:$H$3072,8,0)</f>
        <v>5</v>
      </c>
    </row>
    <row r="1110" spans="1:21" x14ac:dyDescent="0.3">
      <c r="A1110" t="s">
        <v>4527</v>
      </c>
      <c r="B1110" t="s">
        <v>3378</v>
      </c>
      <c r="C1110" t="s">
        <v>3157</v>
      </c>
      <c r="D1110" s="1">
        <f t="shared" ca="1" si="17"/>
        <v>44619</v>
      </c>
      <c r="E1110" s="1" t="str">
        <f ca="1">TEXT(Table1[[#This Row],[Date]],"mmm")</f>
        <v>Feb</v>
      </c>
      <c r="F1110" s="1" t="str">
        <f ca="1">TEXT(Table1[[#This Row],[Date]],"yyyy")</f>
        <v>2022</v>
      </c>
      <c r="G1110" s="2">
        <v>999</v>
      </c>
      <c r="H1110" s="2">
        <v>0.35</v>
      </c>
      <c r="I1110" s="2" t="str" cm="1">
        <f t="array" ref="I1110">_xlfn.IFS(Table1[[#This Row],[Discount]]&lt;=0.2,"Low",Table1[[#This Row],[Discount]]&lt;=0.4,"Medium",Table1[[#This Row],[Discount]]&gt;0.4,"High")</f>
        <v>Medium</v>
      </c>
      <c r="J1110" s="2">
        <f>Table1[[#This Row],[Original Price]]*(1-Table1[[#This Row],[Discount]])</f>
        <v>649.35</v>
      </c>
      <c r="K1110">
        <f>VLOOKUP(B1110,customers!$A$2:$D$101,2,0)</f>
        <v>34</v>
      </c>
      <c r="L1110" t="str" cm="1">
        <f t="array" ref="L1110">_xlfn.IFS(Table1[[#This Row],[Age]]&lt;=12,"Kids",Table1[[#This Row],[Age]]&lt;=19,"Teenage",Table1[[#This Row],[Age]]&lt;=29,"Young Adult",Table1[[#This Row],[Age]]&lt;=45,"Adult",Table1[[#This Row],[Age]]&gt;=46,"Senior")</f>
        <v>Adult</v>
      </c>
      <c r="M1110" t="str">
        <f>VLOOKUP(B1110,customers!A$2:D$101,3,0)</f>
        <v>Jaipur</v>
      </c>
      <c r="N1110" t="str">
        <f>VLOOKUP(B1110,customers!$A$2:$D$101,4,0)</f>
        <v>Rajasthan</v>
      </c>
      <c r="O1110" t="str">
        <f>VLOOKUP(C1110,'products '!$A$2:$H$3072,2,0)</f>
        <v>Men</v>
      </c>
      <c r="P1110" t="str">
        <f>VLOOKUP(C1110,'products '!$A$2:$H$3072,3,0)</f>
        <v>Footwear</v>
      </c>
      <c r="Q1110" t="str">
        <f>VLOOKUP(C1110,'products '!$A$2:$H$3072,4,0)</f>
        <v>Formal Shoes</v>
      </c>
      <c r="R1110" t="str">
        <f>VLOOKUP(C1110,'products '!$A$2:$H$3072,5,0)</f>
        <v>Bata</v>
      </c>
      <c r="S1110" t="str">
        <f>VLOOKUP(C1110,'products '!$A$2:$H$3072,6,0)</f>
        <v>7  UK</v>
      </c>
      <c r="T1110" t="str">
        <f>VLOOKUP(C1110,'products '!$A$2:$H$3072,7,0)</f>
        <v>Beige</v>
      </c>
      <c r="U1110">
        <f>VLOOKUP(C1110,'products '!$A$2:$H$3072,8,0)</f>
        <v>5</v>
      </c>
    </row>
    <row r="1111" spans="1:21" x14ac:dyDescent="0.3">
      <c r="A1111" t="s">
        <v>4528</v>
      </c>
      <c r="B1111" t="s">
        <v>3379</v>
      </c>
      <c r="C1111" t="s">
        <v>3158</v>
      </c>
      <c r="D1111" s="1">
        <f t="shared" ca="1" si="17"/>
        <v>44773</v>
      </c>
      <c r="E1111" s="1" t="str">
        <f ca="1">TEXT(Table1[[#This Row],[Date]],"mmm")</f>
        <v>Jul</v>
      </c>
      <c r="F1111" s="1" t="str">
        <f ca="1">TEXT(Table1[[#This Row],[Date]],"yyyy")</f>
        <v>2022</v>
      </c>
      <c r="G1111" s="2">
        <v>1119</v>
      </c>
      <c r="H1111" s="2">
        <v>0.35</v>
      </c>
      <c r="I1111" s="2" t="str" cm="1">
        <f t="array" ref="I1111">_xlfn.IFS(Table1[[#This Row],[Discount]]&lt;=0.2,"Low",Table1[[#This Row],[Discount]]&lt;=0.4,"Medium",Table1[[#This Row],[Discount]]&gt;0.4,"High")</f>
        <v>Medium</v>
      </c>
      <c r="J1111" s="2">
        <f>Table1[[#This Row],[Original Price]]*(1-Table1[[#This Row],[Discount]])</f>
        <v>727.35</v>
      </c>
      <c r="K1111">
        <f>VLOOKUP(B1111,customers!$A$2:$D$101,2,0)</f>
        <v>35</v>
      </c>
      <c r="L1111" t="str" cm="1">
        <f t="array" ref="L1111">_xlfn.IFS(Table1[[#This Row],[Age]]&lt;=12,"Kids",Table1[[#This Row],[Age]]&lt;=19,"Teenage",Table1[[#This Row],[Age]]&lt;=29,"Young Adult",Table1[[#This Row],[Age]]&lt;=45,"Adult",Table1[[#This Row],[Age]]&gt;=46,"Senior")</f>
        <v>Adult</v>
      </c>
      <c r="M1111" t="str">
        <f>VLOOKUP(B1111,customers!A$2:D$101,3,0)</f>
        <v>Jodhpur</v>
      </c>
      <c r="N1111" t="str">
        <f>VLOOKUP(B1111,customers!$A$2:$D$101,4,0)</f>
        <v>Rajasthan</v>
      </c>
      <c r="O1111" t="str">
        <f>VLOOKUP(C1111,'products '!$A$2:$H$3072,2,0)</f>
        <v>Men</v>
      </c>
      <c r="P1111" t="str">
        <f>VLOOKUP(C1111,'products '!$A$2:$H$3072,3,0)</f>
        <v>Footwear</v>
      </c>
      <c r="Q1111" t="str">
        <f>VLOOKUP(C1111,'products '!$A$2:$H$3072,4,0)</f>
        <v>Formal Shoes</v>
      </c>
      <c r="R1111" t="str">
        <f>VLOOKUP(C1111,'products '!$A$2:$H$3072,5,0)</f>
        <v>Bata</v>
      </c>
      <c r="S1111" t="str">
        <f>VLOOKUP(C1111,'products '!$A$2:$H$3072,6,0)</f>
        <v>8  UK</v>
      </c>
      <c r="T1111" t="str">
        <f>VLOOKUP(C1111,'products '!$A$2:$H$3072,7,0)</f>
        <v>Cream</v>
      </c>
      <c r="U1111">
        <f>VLOOKUP(C1111,'products '!$A$2:$H$3072,8,0)</f>
        <v>4</v>
      </c>
    </row>
    <row r="1112" spans="1:21" x14ac:dyDescent="0.3">
      <c r="A1112" t="s">
        <v>4529</v>
      </c>
      <c r="B1112" t="s">
        <v>3380</v>
      </c>
      <c r="C1112" t="s">
        <v>3159</v>
      </c>
      <c r="D1112" s="1">
        <f t="shared" ca="1" si="17"/>
        <v>44315</v>
      </c>
      <c r="E1112" s="1" t="str">
        <f ca="1">TEXT(Table1[[#This Row],[Date]],"mmm")</f>
        <v>Apr</v>
      </c>
      <c r="F1112" s="1" t="str">
        <f ca="1">TEXT(Table1[[#This Row],[Date]],"yyyy")</f>
        <v>2021</v>
      </c>
      <c r="G1112" s="2">
        <v>1119</v>
      </c>
      <c r="H1112" s="2">
        <v>0.55000000000000004</v>
      </c>
      <c r="I1112" s="2" t="str" cm="1">
        <f t="array" ref="I1112">_xlfn.IFS(Table1[[#This Row],[Discount]]&lt;=0.2,"Low",Table1[[#This Row],[Discount]]&lt;=0.4,"Medium",Table1[[#This Row],[Discount]]&gt;0.4,"High")</f>
        <v>High</v>
      </c>
      <c r="J1112" s="2">
        <f>Table1[[#This Row],[Original Price]]*(1-Table1[[#This Row],[Discount]])</f>
        <v>503.54999999999995</v>
      </c>
      <c r="K1112">
        <f>VLOOKUP(B1112,customers!$A$2:$D$101,2,0)</f>
        <v>36</v>
      </c>
      <c r="L1112" t="str" cm="1">
        <f t="array" ref="L1112">_xlfn.IFS(Table1[[#This Row],[Age]]&lt;=12,"Kids",Table1[[#This Row],[Age]]&lt;=19,"Teenage",Table1[[#This Row],[Age]]&lt;=29,"Young Adult",Table1[[#This Row],[Age]]&lt;=45,"Adult",Table1[[#This Row],[Age]]&gt;=46,"Senior")</f>
        <v>Adult</v>
      </c>
      <c r="M1112" t="str">
        <f>VLOOKUP(B1112,customers!A$2:D$101,3,0)</f>
        <v>Jodhpur</v>
      </c>
      <c r="N1112" t="str">
        <f>VLOOKUP(B1112,customers!$A$2:$D$101,4,0)</f>
        <v>Rajasthan</v>
      </c>
      <c r="O1112" t="str">
        <f>VLOOKUP(C1112,'products '!$A$2:$H$3072,2,0)</f>
        <v>Men</v>
      </c>
      <c r="P1112" t="str">
        <f>VLOOKUP(C1112,'products '!$A$2:$H$3072,3,0)</f>
        <v>Footwear</v>
      </c>
      <c r="Q1112" t="str">
        <f>VLOOKUP(C1112,'products '!$A$2:$H$3072,4,0)</f>
        <v>Formal Shoes</v>
      </c>
      <c r="R1112" t="str">
        <f>VLOOKUP(C1112,'products '!$A$2:$H$3072,5,0)</f>
        <v>Bata</v>
      </c>
      <c r="S1112" t="str">
        <f>VLOOKUP(C1112,'products '!$A$2:$H$3072,6,0)</f>
        <v>9  UK</v>
      </c>
      <c r="T1112" t="str">
        <f>VLOOKUP(C1112,'products '!$A$2:$H$3072,7,0)</f>
        <v>Off white</v>
      </c>
      <c r="U1112">
        <f>VLOOKUP(C1112,'products '!$A$2:$H$3072,8,0)</f>
        <v>4</v>
      </c>
    </row>
    <row r="1113" spans="1:21" x14ac:dyDescent="0.3">
      <c r="A1113" t="s">
        <v>4530</v>
      </c>
      <c r="B1113" t="s">
        <v>3381</v>
      </c>
      <c r="C1113" t="s">
        <v>3160</v>
      </c>
      <c r="D1113" s="1">
        <f t="shared" ca="1" si="17"/>
        <v>44335</v>
      </c>
      <c r="E1113" s="1" t="str">
        <f ca="1">TEXT(Table1[[#This Row],[Date]],"mmm")</f>
        <v>May</v>
      </c>
      <c r="F1113" s="1" t="str">
        <f ca="1">TEXT(Table1[[#This Row],[Date]],"yyyy")</f>
        <v>2021</v>
      </c>
      <c r="G1113" s="2">
        <v>1119</v>
      </c>
      <c r="H1113" s="2">
        <v>0.55000000000000004</v>
      </c>
      <c r="I1113" s="2" t="str" cm="1">
        <f t="array" ref="I1113">_xlfn.IFS(Table1[[#This Row],[Discount]]&lt;=0.2,"Low",Table1[[#This Row],[Discount]]&lt;=0.4,"Medium",Table1[[#This Row],[Discount]]&gt;0.4,"High")</f>
        <v>High</v>
      </c>
      <c r="J1113" s="2">
        <f>Table1[[#This Row],[Original Price]]*(1-Table1[[#This Row],[Discount]])</f>
        <v>503.54999999999995</v>
      </c>
      <c r="K1113">
        <f>VLOOKUP(B1113,customers!$A$2:$D$101,2,0)</f>
        <v>37</v>
      </c>
      <c r="L1113" t="str" cm="1">
        <f t="array" ref="L1113">_xlfn.IFS(Table1[[#This Row],[Age]]&lt;=12,"Kids",Table1[[#This Row],[Age]]&lt;=19,"Teenage",Table1[[#This Row],[Age]]&lt;=29,"Young Adult",Table1[[#This Row],[Age]]&lt;=45,"Adult",Table1[[#This Row],[Age]]&gt;=46,"Senior")</f>
        <v>Adult</v>
      </c>
      <c r="M1113" t="str">
        <f>VLOOKUP(B1113,customers!A$2:D$101,3,0)</f>
        <v>Jodhpur</v>
      </c>
      <c r="N1113" t="str">
        <f>VLOOKUP(B1113,customers!$A$2:$D$101,4,0)</f>
        <v>Rajasthan</v>
      </c>
      <c r="O1113" t="str">
        <f>VLOOKUP(C1113,'products '!$A$2:$H$3072,2,0)</f>
        <v>Men</v>
      </c>
      <c r="P1113" t="str">
        <f>VLOOKUP(C1113,'products '!$A$2:$H$3072,3,0)</f>
        <v>Footwear</v>
      </c>
      <c r="Q1113" t="str">
        <f>VLOOKUP(C1113,'products '!$A$2:$H$3072,4,0)</f>
        <v>Formal Shoes</v>
      </c>
      <c r="R1113" t="str">
        <f>VLOOKUP(C1113,'products '!$A$2:$H$3072,5,0)</f>
        <v>Bata</v>
      </c>
      <c r="S1113" t="str">
        <f>VLOOKUP(C1113,'products '!$A$2:$H$3072,6,0)</f>
        <v>10  UK</v>
      </c>
      <c r="T1113" t="str">
        <f>VLOOKUP(C1113,'products '!$A$2:$H$3072,7,0)</f>
        <v>Brown</v>
      </c>
      <c r="U1113">
        <f>VLOOKUP(C1113,'products '!$A$2:$H$3072,8,0)</f>
        <v>4</v>
      </c>
    </row>
    <row r="1114" spans="1:21" x14ac:dyDescent="0.3">
      <c r="A1114" t="s">
        <v>4531</v>
      </c>
      <c r="B1114" t="s">
        <v>3382</v>
      </c>
      <c r="C1114" t="s">
        <v>3161</v>
      </c>
      <c r="D1114" s="1">
        <f t="shared" ca="1" si="17"/>
        <v>44361</v>
      </c>
      <c r="E1114" s="1" t="str">
        <f ca="1">TEXT(Table1[[#This Row],[Date]],"mmm")</f>
        <v>Jun</v>
      </c>
      <c r="F1114" s="1" t="str">
        <f ca="1">TEXT(Table1[[#This Row],[Date]],"yyyy")</f>
        <v>2021</v>
      </c>
      <c r="G1114" s="2">
        <v>1119</v>
      </c>
      <c r="H1114" s="2">
        <v>0.55000000000000004</v>
      </c>
      <c r="I1114" s="2" t="str" cm="1">
        <f t="array" ref="I1114">_xlfn.IFS(Table1[[#This Row],[Discount]]&lt;=0.2,"Low",Table1[[#This Row],[Discount]]&lt;=0.4,"Medium",Table1[[#This Row],[Discount]]&gt;0.4,"High")</f>
        <v>High</v>
      </c>
      <c r="J1114" s="2">
        <f>Table1[[#This Row],[Original Price]]*(1-Table1[[#This Row],[Discount]])</f>
        <v>503.54999999999995</v>
      </c>
      <c r="K1114">
        <f>VLOOKUP(B1114,customers!$A$2:$D$101,2,0)</f>
        <v>38</v>
      </c>
      <c r="L1114" t="str" cm="1">
        <f t="array" ref="L1114">_xlfn.IFS(Table1[[#This Row],[Age]]&lt;=12,"Kids",Table1[[#This Row],[Age]]&lt;=19,"Teenage",Table1[[#This Row],[Age]]&lt;=29,"Young Adult",Table1[[#This Row],[Age]]&lt;=45,"Adult",Table1[[#This Row],[Age]]&gt;=46,"Senior")</f>
        <v>Adult</v>
      </c>
      <c r="M1114" t="str">
        <f>VLOOKUP(B1114,customers!A$2:D$101,3,0)</f>
        <v>Udaipur</v>
      </c>
      <c r="N1114" t="str">
        <f>VLOOKUP(B1114,customers!$A$2:$D$101,4,0)</f>
        <v>Rajasthan</v>
      </c>
      <c r="O1114" t="str">
        <f>VLOOKUP(C1114,'products '!$A$2:$H$3072,2,0)</f>
        <v>Men</v>
      </c>
      <c r="P1114" t="str">
        <f>VLOOKUP(C1114,'products '!$A$2:$H$3072,3,0)</f>
        <v>Footwear</v>
      </c>
      <c r="Q1114" t="str">
        <f>VLOOKUP(C1114,'products '!$A$2:$H$3072,4,0)</f>
        <v>Formal Shoes</v>
      </c>
      <c r="R1114" t="str">
        <f>VLOOKUP(C1114,'products '!$A$2:$H$3072,5,0)</f>
        <v>Bata</v>
      </c>
      <c r="S1114" t="str">
        <f>VLOOKUP(C1114,'products '!$A$2:$H$3072,6,0)</f>
        <v>11  UK</v>
      </c>
      <c r="T1114" t="str">
        <f>VLOOKUP(C1114,'products '!$A$2:$H$3072,7,0)</f>
        <v>Mustard</v>
      </c>
      <c r="U1114">
        <f>VLOOKUP(C1114,'products '!$A$2:$H$3072,8,0)</f>
        <v>3</v>
      </c>
    </row>
    <row r="1115" spans="1:21" x14ac:dyDescent="0.3">
      <c r="A1115" t="s">
        <v>4532</v>
      </c>
      <c r="B1115" t="s">
        <v>3383</v>
      </c>
      <c r="C1115" t="s">
        <v>3162</v>
      </c>
      <c r="D1115" s="1">
        <f t="shared" ca="1" si="17"/>
        <v>44267</v>
      </c>
      <c r="E1115" s="1" t="str">
        <f ca="1">TEXT(Table1[[#This Row],[Date]],"mmm")</f>
        <v>Mar</v>
      </c>
      <c r="F1115" s="1" t="str">
        <f ca="1">TEXT(Table1[[#This Row],[Date]],"yyyy")</f>
        <v>2021</v>
      </c>
      <c r="G1115" s="2">
        <v>985</v>
      </c>
      <c r="H1115" s="2">
        <v>0.55000000000000004</v>
      </c>
      <c r="I1115" s="2" t="str" cm="1">
        <f t="array" ref="I1115">_xlfn.IFS(Table1[[#This Row],[Discount]]&lt;=0.2,"Low",Table1[[#This Row],[Discount]]&lt;=0.4,"Medium",Table1[[#This Row],[Discount]]&gt;0.4,"High")</f>
        <v>High</v>
      </c>
      <c r="J1115" s="2">
        <f>Table1[[#This Row],[Original Price]]*(1-Table1[[#This Row],[Discount]])</f>
        <v>443.24999999999994</v>
      </c>
      <c r="K1115">
        <f>VLOOKUP(B1115,customers!$A$2:$D$101,2,0)</f>
        <v>39</v>
      </c>
      <c r="L1115" t="str" cm="1">
        <f t="array" ref="L1115">_xlfn.IFS(Table1[[#This Row],[Age]]&lt;=12,"Kids",Table1[[#This Row],[Age]]&lt;=19,"Teenage",Table1[[#This Row],[Age]]&lt;=29,"Young Adult",Table1[[#This Row],[Age]]&lt;=45,"Adult",Table1[[#This Row],[Age]]&gt;=46,"Senior")</f>
        <v>Adult</v>
      </c>
      <c r="M1115" t="str">
        <f>VLOOKUP(B1115,customers!A$2:D$101,3,0)</f>
        <v>Udaipur</v>
      </c>
      <c r="N1115" t="str">
        <f>VLOOKUP(B1115,customers!$A$2:$D$101,4,0)</f>
        <v>Rajasthan</v>
      </c>
      <c r="O1115" t="str">
        <f>VLOOKUP(C1115,'products '!$A$2:$H$3072,2,0)</f>
        <v>Men</v>
      </c>
      <c r="P1115" t="str">
        <f>VLOOKUP(C1115,'products '!$A$2:$H$3072,3,0)</f>
        <v>Footwear</v>
      </c>
      <c r="Q1115" t="str">
        <f>VLOOKUP(C1115,'products '!$A$2:$H$3072,4,0)</f>
        <v>Formal Shoes</v>
      </c>
      <c r="R1115" t="str">
        <f>VLOOKUP(C1115,'products '!$A$2:$H$3072,5,0)</f>
        <v>Bata</v>
      </c>
      <c r="S1115" t="str">
        <f>VLOOKUP(C1115,'products '!$A$2:$H$3072,6,0)</f>
        <v>11  UK</v>
      </c>
      <c r="T1115" t="str">
        <f>VLOOKUP(C1115,'products '!$A$2:$H$3072,7,0)</f>
        <v>Burgundy</v>
      </c>
      <c r="U1115">
        <f>VLOOKUP(C1115,'products '!$A$2:$H$3072,8,0)</f>
        <v>5</v>
      </c>
    </row>
    <row r="1116" spans="1:21" x14ac:dyDescent="0.3">
      <c r="A1116" t="s">
        <v>4533</v>
      </c>
      <c r="B1116" t="s">
        <v>3384</v>
      </c>
      <c r="C1116" t="s">
        <v>3163</v>
      </c>
      <c r="D1116" s="1">
        <f t="shared" ca="1" si="17"/>
        <v>44523</v>
      </c>
      <c r="E1116" s="1" t="str">
        <f ca="1">TEXT(Table1[[#This Row],[Date]],"mmm")</f>
        <v>Nov</v>
      </c>
      <c r="F1116" s="1" t="str">
        <f ca="1">TEXT(Table1[[#This Row],[Date]],"yyyy")</f>
        <v>2021</v>
      </c>
      <c r="G1116" s="2">
        <v>985</v>
      </c>
      <c r="H1116" s="2">
        <v>0.5</v>
      </c>
      <c r="I1116" s="2" t="str" cm="1">
        <f t="array" ref="I1116">_xlfn.IFS(Table1[[#This Row],[Discount]]&lt;=0.2,"Low",Table1[[#This Row],[Discount]]&lt;=0.4,"Medium",Table1[[#This Row],[Discount]]&gt;0.4,"High")</f>
        <v>High</v>
      </c>
      <c r="J1116" s="2">
        <f>Table1[[#This Row],[Original Price]]*(1-Table1[[#This Row],[Discount]])</f>
        <v>492.5</v>
      </c>
      <c r="K1116">
        <f>VLOOKUP(B1116,customers!$A$2:$D$101,2,0)</f>
        <v>40</v>
      </c>
      <c r="L1116" t="str" cm="1">
        <f t="array" ref="L1116">_xlfn.IFS(Table1[[#This Row],[Age]]&lt;=12,"Kids",Table1[[#This Row],[Age]]&lt;=19,"Teenage",Table1[[#This Row],[Age]]&lt;=29,"Young Adult",Table1[[#This Row],[Age]]&lt;=45,"Adult",Table1[[#This Row],[Age]]&gt;=46,"Senior")</f>
        <v>Adult</v>
      </c>
      <c r="M1116" t="str">
        <f>VLOOKUP(B1116,customers!A$2:D$101,3,0)</f>
        <v>Udaipur</v>
      </c>
      <c r="N1116" t="str">
        <f>VLOOKUP(B1116,customers!$A$2:$D$101,4,0)</f>
        <v>Rajasthan</v>
      </c>
      <c r="O1116" t="str">
        <f>VLOOKUP(C1116,'products '!$A$2:$H$3072,2,0)</f>
        <v>Men</v>
      </c>
      <c r="P1116" t="str">
        <f>VLOOKUP(C1116,'products '!$A$2:$H$3072,3,0)</f>
        <v>Footwear</v>
      </c>
      <c r="Q1116" t="str">
        <f>VLOOKUP(C1116,'products '!$A$2:$H$3072,4,0)</f>
        <v>Formal Shoes</v>
      </c>
      <c r="R1116" t="str">
        <f>VLOOKUP(C1116,'products '!$A$2:$H$3072,5,0)</f>
        <v>Bata</v>
      </c>
      <c r="S1116" t="str">
        <f>VLOOKUP(C1116,'products '!$A$2:$H$3072,6,0)</f>
        <v>11  UK</v>
      </c>
      <c r="T1116" t="str">
        <f>VLOOKUP(C1116,'products '!$A$2:$H$3072,7,0)</f>
        <v>Lavender</v>
      </c>
      <c r="U1116">
        <f>VLOOKUP(C1116,'products '!$A$2:$H$3072,8,0)</f>
        <v>4</v>
      </c>
    </row>
    <row r="1117" spans="1:21" x14ac:dyDescent="0.3">
      <c r="A1117" t="s">
        <v>4534</v>
      </c>
      <c r="B1117" t="s">
        <v>3285</v>
      </c>
      <c r="C1117" t="s">
        <v>3164</v>
      </c>
      <c r="D1117" s="1">
        <f t="shared" ca="1" si="17"/>
        <v>44394</v>
      </c>
      <c r="E1117" s="1" t="str">
        <f ca="1">TEXT(Table1[[#This Row],[Date]],"mmm")</f>
        <v>Jul</v>
      </c>
      <c r="F1117" s="1" t="str">
        <f ca="1">TEXT(Table1[[#This Row],[Date]],"yyyy")</f>
        <v>2021</v>
      </c>
      <c r="G1117" s="2">
        <v>985</v>
      </c>
      <c r="H1117" s="2">
        <v>0.5</v>
      </c>
      <c r="I1117" s="2" t="str" cm="1">
        <f t="array" ref="I1117">_xlfn.IFS(Table1[[#This Row],[Discount]]&lt;=0.2,"Low",Table1[[#This Row],[Discount]]&lt;=0.4,"Medium",Table1[[#This Row],[Discount]]&gt;0.4,"High")</f>
        <v>High</v>
      </c>
      <c r="J1117" s="2">
        <f>Table1[[#This Row],[Original Price]]*(1-Table1[[#This Row],[Discount]])</f>
        <v>492.5</v>
      </c>
      <c r="K1117">
        <f>VLOOKUP(B1117,customers!$A$2:$D$101,2,0)</f>
        <v>30</v>
      </c>
      <c r="L1117" t="str" cm="1">
        <f t="array" ref="L1117">_xlfn.IFS(Table1[[#This Row],[Age]]&lt;=12,"Kids",Table1[[#This Row],[Age]]&lt;=19,"Teenage",Table1[[#This Row],[Age]]&lt;=29,"Young Adult",Table1[[#This Row],[Age]]&lt;=45,"Adult",Table1[[#This Row],[Age]]&gt;=46,"Senior")</f>
        <v>Adult</v>
      </c>
      <c r="M1117" t="str">
        <f>VLOOKUP(B1117,customers!A$2:D$101,3,0)</f>
        <v>Mumbai</v>
      </c>
      <c r="N1117" t="str">
        <f>VLOOKUP(B1117,customers!$A$2:$D$101,4,0)</f>
        <v>Maharashtra</v>
      </c>
      <c r="O1117" t="str">
        <f>VLOOKUP(C1117,'products '!$A$2:$H$3072,2,0)</f>
        <v>Men</v>
      </c>
      <c r="P1117" t="str">
        <f>VLOOKUP(C1117,'products '!$A$2:$H$3072,3,0)</f>
        <v>Footwear</v>
      </c>
      <c r="Q1117" t="str">
        <f>VLOOKUP(C1117,'products '!$A$2:$H$3072,4,0)</f>
        <v>Formal Shoes</v>
      </c>
      <c r="R1117" t="str">
        <f>VLOOKUP(C1117,'products '!$A$2:$H$3072,5,0)</f>
        <v>Bata</v>
      </c>
      <c r="S1117" t="str">
        <f>VLOOKUP(C1117,'products '!$A$2:$H$3072,6,0)</f>
        <v>11  UK</v>
      </c>
      <c r="T1117" t="str">
        <f>VLOOKUP(C1117,'products '!$A$2:$H$3072,7,0)</f>
        <v>Teal</v>
      </c>
      <c r="U1117">
        <f>VLOOKUP(C1117,'products '!$A$2:$H$3072,8,0)</f>
        <v>2</v>
      </c>
    </row>
    <row r="1118" spans="1:21" x14ac:dyDescent="0.3">
      <c r="A1118" t="s">
        <v>4535</v>
      </c>
      <c r="B1118" t="s">
        <v>3286</v>
      </c>
      <c r="C1118" t="s">
        <v>3165</v>
      </c>
      <c r="D1118" s="1">
        <f t="shared" ca="1" si="17"/>
        <v>44391</v>
      </c>
      <c r="E1118" s="1" t="str">
        <f ca="1">TEXT(Table1[[#This Row],[Date]],"mmm")</f>
        <v>Jul</v>
      </c>
      <c r="F1118" s="1" t="str">
        <f ca="1">TEXT(Table1[[#This Row],[Date]],"yyyy")</f>
        <v>2021</v>
      </c>
      <c r="G1118" s="2">
        <v>985</v>
      </c>
      <c r="H1118" s="2">
        <v>0.5</v>
      </c>
      <c r="I1118" s="2" t="str" cm="1">
        <f t="array" ref="I1118">_xlfn.IFS(Table1[[#This Row],[Discount]]&lt;=0.2,"Low",Table1[[#This Row],[Discount]]&lt;=0.4,"Medium",Table1[[#This Row],[Discount]]&gt;0.4,"High")</f>
        <v>High</v>
      </c>
      <c r="J1118" s="2">
        <f>Table1[[#This Row],[Original Price]]*(1-Table1[[#This Row],[Discount]])</f>
        <v>492.5</v>
      </c>
      <c r="K1118">
        <f>VLOOKUP(B1118,customers!$A$2:$D$101,2,0)</f>
        <v>35</v>
      </c>
      <c r="L1118" t="str" cm="1">
        <f t="array" ref="L1118">_xlfn.IFS(Table1[[#This Row],[Age]]&lt;=12,"Kids",Table1[[#This Row],[Age]]&lt;=19,"Teenage",Table1[[#This Row],[Age]]&lt;=29,"Young Adult",Table1[[#This Row],[Age]]&lt;=45,"Adult",Table1[[#This Row],[Age]]&gt;=46,"Senior")</f>
        <v>Adult</v>
      </c>
      <c r="M1118" t="str">
        <f>VLOOKUP(B1118,customers!A$2:D$101,3,0)</f>
        <v>Mumbai</v>
      </c>
      <c r="N1118" t="str">
        <f>VLOOKUP(B1118,customers!$A$2:$D$101,4,0)</f>
        <v>Maharashtra</v>
      </c>
      <c r="O1118" t="str">
        <f>VLOOKUP(C1118,'products '!$A$2:$H$3072,2,0)</f>
        <v>Men</v>
      </c>
      <c r="P1118" t="str">
        <f>VLOOKUP(C1118,'products '!$A$2:$H$3072,3,0)</f>
        <v>Footwear</v>
      </c>
      <c r="Q1118" t="str">
        <f>VLOOKUP(C1118,'products '!$A$2:$H$3072,4,0)</f>
        <v>Formal Shoes</v>
      </c>
      <c r="R1118" t="str">
        <f>VLOOKUP(C1118,'products '!$A$2:$H$3072,5,0)</f>
        <v>Bata</v>
      </c>
      <c r="S1118" t="str">
        <f>VLOOKUP(C1118,'products '!$A$2:$H$3072,6,0)</f>
        <v>11  UK</v>
      </c>
      <c r="T1118" t="str">
        <f>VLOOKUP(C1118,'products '!$A$2:$H$3072,7,0)</f>
        <v>Rust</v>
      </c>
      <c r="U1118">
        <f>VLOOKUP(C1118,'products '!$A$2:$H$3072,8,0)</f>
        <v>5</v>
      </c>
    </row>
    <row r="1119" spans="1:21" x14ac:dyDescent="0.3">
      <c r="A1119" t="s">
        <v>4536</v>
      </c>
      <c r="B1119" t="s">
        <v>3287</v>
      </c>
      <c r="C1119" t="s">
        <v>3166</v>
      </c>
      <c r="D1119" s="1">
        <f t="shared" ca="1" si="17"/>
        <v>44583</v>
      </c>
      <c r="E1119" s="1" t="str">
        <f ca="1">TEXT(Table1[[#This Row],[Date]],"mmm")</f>
        <v>Jan</v>
      </c>
      <c r="F1119" s="1" t="str">
        <f ca="1">TEXT(Table1[[#This Row],[Date]],"yyyy")</f>
        <v>2022</v>
      </c>
      <c r="G1119" s="2">
        <v>985</v>
      </c>
      <c r="H1119" s="2">
        <v>0.5</v>
      </c>
      <c r="I1119" s="2" t="str" cm="1">
        <f t="array" ref="I1119">_xlfn.IFS(Table1[[#This Row],[Discount]]&lt;=0.2,"Low",Table1[[#This Row],[Discount]]&lt;=0.4,"Medium",Table1[[#This Row],[Discount]]&gt;0.4,"High")</f>
        <v>High</v>
      </c>
      <c r="J1119" s="2">
        <f>Table1[[#This Row],[Original Price]]*(1-Table1[[#This Row],[Discount]])</f>
        <v>492.5</v>
      </c>
      <c r="K1119">
        <f>VLOOKUP(B1119,customers!$A$2:$D$101,2,0)</f>
        <v>36</v>
      </c>
      <c r="L1119" t="str" cm="1">
        <f t="array" ref="L1119">_xlfn.IFS(Table1[[#This Row],[Age]]&lt;=12,"Kids",Table1[[#This Row],[Age]]&lt;=19,"Teenage",Table1[[#This Row],[Age]]&lt;=29,"Young Adult",Table1[[#This Row],[Age]]&lt;=45,"Adult",Table1[[#This Row],[Age]]&gt;=46,"Senior")</f>
        <v>Adult</v>
      </c>
      <c r="M1119" t="str">
        <f>VLOOKUP(B1119,customers!A$2:D$101,3,0)</f>
        <v>Mumbai</v>
      </c>
      <c r="N1119" t="str">
        <f>VLOOKUP(B1119,customers!$A$2:$D$101,4,0)</f>
        <v>Maharashtra</v>
      </c>
      <c r="O1119" t="str">
        <f>VLOOKUP(C1119,'products '!$A$2:$H$3072,2,0)</f>
        <v>Men</v>
      </c>
      <c r="P1119" t="str">
        <f>VLOOKUP(C1119,'products '!$A$2:$H$3072,3,0)</f>
        <v>Footwear</v>
      </c>
      <c r="Q1119" t="str">
        <f>VLOOKUP(C1119,'products '!$A$2:$H$3072,4,0)</f>
        <v>Formal Shoes</v>
      </c>
      <c r="R1119" t="str">
        <f>VLOOKUP(C1119,'products '!$A$2:$H$3072,5,0)</f>
        <v>Bata</v>
      </c>
      <c r="S1119" t="str">
        <f>VLOOKUP(C1119,'products '!$A$2:$H$3072,6,0)</f>
        <v>11  UK</v>
      </c>
      <c r="T1119" t="str">
        <f>VLOOKUP(C1119,'products '!$A$2:$H$3072,7,0)</f>
        <v>Gold</v>
      </c>
      <c r="U1119">
        <f>VLOOKUP(C1119,'products '!$A$2:$H$3072,8,0)</f>
        <v>5</v>
      </c>
    </row>
    <row r="1120" spans="1:21" x14ac:dyDescent="0.3">
      <c r="A1120" t="s">
        <v>4537</v>
      </c>
      <c r="B1120" t="s">
        <v>3288</v>
      </c>
      <c r="C1120" t="s">
        <v>3167</v>
      </c>
      <c r="D1120" s="1">
        <f t="shared" ca="1" si="17"/>
        <v>44336</v>
      </c>
      <c r="E1120" s="1" t="str">
        <f ca="1">TEXT(Table1[[#This Row],[Date]],"mmm")</f>
        <v>May</v>
      </c>
      <c r="F1120" s="1" t="str">
        <f ca="1">TEXT(Table1[[#This Row],[Date]],"yyyy")</f>
        <v>2021</v>
      </c>
      <c r="G1120" s="2">
        <v>369</v>
      </c>
      <c r="H1120" s="2">
        <v>0.5</v>
      </c>
      <c r="I1120" s="2" t="str" cm="1">
        <f t="array" ref="I1120">_xlfn.IFS(Table1[[#This Row],[Discount]]&lt;=0.2,"Low",Table1[[#This Row],[Discount]]&lt;=0.4,"Medium",Table1[[#This Row],[Discount]]&gt;0.4,"High")</f>
        <v>High</v>
      </c>
      <c r="J1120" s="2">
        <f>Table1[[#This Row],[Original Price]]*(1-Table1[[#This Row],[Discount]])</f>
        <v>184.5</v>
      </c>
      <c r="K1120">
        <f>VLOOKUP(B1120,customers!$A$2:$D$101,2,0)</f>
        <v>40</v>
      </c>
      <c r="L1120" t="str" cm="1">
        <f t="array" ref="L1120">_xlfn.IFS(Table1[[#This Row],[Age]]&lt;=12,"Kids",Table1[[#This Row],[Age]]&lt;=19,"Teenage",Table1[[#This Row],[Age]]&lt;=29,"Young Adult",Table1[[#This Row],[Age]]&lt;=45,"Adult",Table1[[#This Row],[Age]]&gt;=46,"Senior")</f>
        <v>Adult</v>
      </c>
      <c r="M1120" t="str">
        <f>VLOOKUP(B1120,customers!A$2:D$101,3,0)</f>
        <v>Pune</v>
      </c>
      <c r="N1120" t="str">
        <f>VLOOKUP(B1120,customers!$A$2:$D$101,4,0)</f>
        <v>Maharashtra</v>
      </c>
      <c r="O1120" t="str">
        <f>VLOOKUP(C1120,'products '!$A$2:$H$3072,2,0)</f>
        <v>Men</v>
      </c>
      <c r="P1120" t="str">
        <f>VLOOKUP(C1120,'products '!$A$2:$H$3072,3,0)</f>
        <v>Footwear</v>
      </c>
      <c r="Q1120" t="str">
        <f>VLOOKUP(C1120,'products '!$A$2:$H$3072,4,0)</f>
        <v>Formal Shoes</v>
      </c>
      <c r="R1120" t="str">
        <f>VLOOKUP(C1120,'products '!$A$2:$H$3072,5,0)</f>
        <v>Bata</v>
      </c>
      <c r="S1120" t="str">
        <f>VLOOKUP(C1120,'products '!$A$2:$H$3072,6,0)</f>
        <v>11  UK</v>
      </c>
      <c r="T1120" t="str">
        <f>VLOOKUP(C1120,'products '!$A$2:$H$3072,7,0)</f>
        <v>Blue</v>
      </c>
      <c r="U1120">
        <f>VLOOKUP(C1120,'products '!$A$2:$H$3072,8,0)</f>
        <v>5</v>
      </c>
    </row>
    <row r="1121" spans="1:21" x14ac:dyDescent="0.3">
      <c r="A1121" t="s">
        <v>4538</v>
      </c>
      <c r="B1121" t="s">
        <v>3289</v>
      </c>
      <c r="C1121" t="s">
        <v>3168</v>
      </c>
      <c r="D1121" s="1">
        <f t="shared" ca="1" si="17"/>
        <v>44282</v>
      </c>
      <c r="E1121" s="1" t="str">
        <f ca="1">TEXT(Table1[[#This Row],[Date]],"mmm")</f>
        <v>Mar</v>
      </c>
      <c r="F1121" s="1" t="str">
        <f ca="1">TEXT(Table1[[#This Row],[Date]],"yyyy")</f>
        <v>2021</v>
      </c>
      <c r="G1121" s="2">
        <v>399</v>
      </c>
      <c r="H1121" s="2">
        <v>0.3</v>
      </c>
      <c r="I1121" s="2" t="str" cm="1">
        <f t="array" ref="I1121">_xlfn.IFS(Table1[[#This Row],[Discount]]&lt;=0.2,"Low",Table1[[#This Row],[Discount]]&lt;=0.4,"Medium",Table1[[#This Row],[Discount]]&gt;0.4,"High")</f>
        <v>Medium</v>
      </c>
      <c r="J1121" s="2">
        <f>Table1[[#This Row],[Original Price]]*(1-Table1[[#This Row],[Discount]])</f>
        <v>279.29999999999995</v>
      </c>
      <c r="K1121">
        <f>VLOOKUP(B1121,customers!$A$2:$D$101,2,0)</f>
        <v>25</v>
      </c>
      <c r="L1121" t="str" cm="1">
        <f t="array" ref="L1121">_xlfn.IFS(Table1[[#This Row],[Age]]&lt;=12,"Kids",Table1[[#This Row],[Age]]&lt;=19,"Teenage",Table1[[#This Row],[Age]]&lt;=29,"Young Adult",Table1[[#This Row],[Age]]&lt;=45,"Adult",Table1[[#This Row],[Age]]&gt;=46,"Senior")</f>
        <v>Young Adult</v>
      </c>
      <c r="M1121" t="str">
        <f>VLOOKUP(B1121,customers!A$2:D$101,3,0)</f>
        <v>Pune</v>
      </c>
      <c r="N1121" t="str">
        <f>VLOOKUP(B1121,customers!$A$2:$D$101,4,0)</f>
        <v>Maharashtra</v>
      </c>
      <c r="O1121" t="str">
        <f>VLOOKUP(C1121,'products '!$A$2:$H$3072,2,0)</f>
        <v>Men</v>
      </c>
      <c r="P1121" t="str">
        <f>VLOOKUP(C1121,'products '!$A$2:$H$3072,3,0)</f>
        <v>Footwear</v>
      </c>
      <c r="Q1121" t="str">
        <f>VLOOKUP(C1121,'products '!$A$2:$H$3072,4,0)</f>
        <v>Formal Shoes</v>
      </c>
      <c r="R1121" t="str">
        <f>VLOOKUP(C1121,'products '!$A$2:$H$3072,5,0)</f>
        <v>Bata</v>
      </c>
      <c r="S1121" t="str">
        <f>VLOOKUP(C1121,'products '!$A$2:$H$3072,6,0)</f>
        <v>10 UK</v>
      </c>
      <c r="T1121" t="str">
        <f>VLOOKUP(C1121,'products '!$A$2:$H$3072,7,0)</f>
        <v>White</v>
      </c>
      <c r="U1121">
        <f>VLOOKUP(C1121,'products '!$A$2:$H$3072,8,0)</f>
        <v>4</v>
      </c>
    </row>
    <row r="1122" spans="1:21" x14ac:dyDescent="0.3">
      <c r="A1122" t="s">
        <v>4539</v>
      </c>
      <c r="B1122" t="s">
        <v>3290</v>
      </c>
      <c r="C1122" t="s">
        <v>3169</v>
      </c>
      <c r="D1122" s="1">
        <f t="shared" ca="1" si="17"/>
        <v>44847</v>
      </c>
      <c r="E1122" s="1" t="str">
        <f ca="1">TEXT(Table1[[#This Row],[Date]],"mmm")</f>
        <v>Oct</v>
      </c>
      <c r="F1122" s="1" t="str">
        <f ca="1">TEXT(Table1[[#This Row],[Date]],"yyyy")</f>
        <v>2022</v>
      </c>
      <c r="G1122" s="2">
        <v>399</v>
      </c>
      <c r="H1122" s="2">
        <v>0.32</v>
      </c>
      <c r="I1122" s="2" t="str" cm="1">
        <f t="array" ref="I1122">_xlfn.IFS(Table1[[#This Row],[Discount]]&lt;=0.2,"Low",Table1[[#This Row],[Discount]]&lt;=0.4,"Medium",Table1[[#This Row],[Discount]]&gt;0.4,"High")</f>
        <v>Medium</v>
      </c>
      <c r="J1122" s="2">
        <f>Table1[[#This Row],[Original Price]]*(1-Table1[[#This Row],[Discount]])</f>
        <v>271.32</v>
      </c>
      <c r="K1122">
        <f>VLOOKUP(B1122,customers!$A$2:$D$101,2,0)</f>
        <v>16</v>
      </c>
      <c r="L1122" t="str" cm="1">
        <f t="array" ref="L1122">_xlfn.IFS(Table1[[#This Row],[Age]]&lt;=12,"Kids",Table1[[#This Row],[Age]]&lt;=19,"Teenage",Table1[[#This Row],[Age]]&lt;=29,"Young Adult",Table1[[#This Row],[Age]]&lt;=45,"Adult",Table1[[#This Row],[Age]]&gt;=46,"Senior")</f>
        <v>Teenage</v>
      </c>
      <c r="M1122" t="str">
        <f>VLOOKUP(B1122,customers!A$2:D$101,3,0)</f>
        <v>Pune</v>
      </c>
      <c r="N1122" t="str">
        <f>VLOOKUP(B1122,customers!$A$2:$D$101,4,0)</f>
        <v>Maharashtra</v>
      </c>
      <c r="O1122" t="str">
        <f>VLOOKUP(C1122,'products '!$A$2:$H$3072,2,0)</f>
        <v>Men</v>
      </c>
      <c r="P1122" t="str">
        <f>VLOOKUP(C1122,'products '!$A$2:$H$3072,3,0)</f>
        <v>Footwear</v>
      </c>
      <c r="Q1122" t="str">
        <f>VLOOKUP(C1122,'products '!$A$2:$H$3072,4,0)</f>
        <v>Formal Shoes</v>
      </c>
      <c r="R1122" t="str">
        <f>VLOOKUP(C1122,'products '!$A$2:$H$3072,5,0)</f>
        <v>Bata</v>
      </c>
      <c r="S1122" t="str">
        <f>VLOOKUP(C1122,'products '!$A$2:$H$3072,6,0)</f>
        <v>10 UK</v>
      </c>
      <c r="T1122" t="str">
        <f>VLOOKUP(C1122,'products '!$A$2:$H$3072,7,0)</f>
        <v>Navy Blue</v>
      </c>
      <c r="U1122">
        <f>VLOOKUP(C1122,'products '!$A$2:$H$3072,8,0)</f>
        <v>4</v>
      </c>
    </row>
    <row r="1123" spans="1:21" x14ac:dyDescent="0.3">
      <c r="A1123" t="s">
        <v>4540</v>
      </c>
      <c r="B1123" t="s">
        <v>3291</v>
      </c>
      <c r="C1123" t="s">
        <v>3170</v>
      </c>
      <c r="D1123" s="1">
        <f t="shared" ca="1" si="17"/>
        <v>44917</v>
      </c>
      <c r="E1123" s="1" t="str">
        <f ca="1">TEXT(Table1[[#This Row],[Date]],"mmm")</f>
        <v>Dec</v>
      </c>
      <c r="F1123" s="1" t="str">
        <f ca="1">TEXT(Table1[[#This Row],[Date]],"yyyy")</f>
        <v>2022</v>
      </c>
      <c r="G1123" s="2">
        <v>399</v>
      </c>
      <c r="H1123" s="2">
        <v>0.25</v>
      </c>
      <c r="I1123" s="2" t="str" cm="1">
        <f t="array" ref="I1123">_xlfn.IFS(Table1[[#This Row],[Discount]]&lt;=0.2,"Low",Table1[[#This Row],[Discount]]&lt;=0.4,"Medium",Table1[[#This Row],[Discount]]&gt;0.4,"High")</f>
        <v>Medium</v>
      </c>
      <c r="J1123" s="2">
        <f>Table1[[#This Row],[Original Price]]*(1-Table1[[#This Row],[Discount]])</f>
        <v>299.25</v>
      </c>
      <c r="K1123">
        <f>VLOOKUP(B1123,customers!$A$2:$D$101,2,0)</f>
        <v>23</v>
      </c>
      <c r="L1123" t="str" cm="1">
        <f t="array" ref="L1123">_xlfn.IFS(Table1[[#This Row],[Age]]&lt;=12,"Kids",Table1[[#This Row],[Age]]&lt;=19,"Teenage",Table1[[#This Row],[Age]]&lt;=29,"Young Adult",Table1[[#This Row],[Age]]&lt;=45,"Adult",Table1[[#This Row],[Age]]&gt;=46,"Senior")</f>
        <v>Young Adult</v>
      </c>
      <c r="M1123" t="str">
        <f>VLOOKUP(B1123,customers!A$2:D$101,3,0)</f>
        <v>Pune</v>
      </c>
      <c r="N1123" t="str">
        <f>VLOOKUP(B1123,customers!$A$2:$D$101,4,0)</f>
        <v>Maharashtra</v>
      </c>
      <c r="O1123" t="str">
        <f>VLOOKUP(C1123,'products '!$A$2:$H$3072,2,0)</f>
        <v>Men</v>
      </c>
      <c r="P1123" t="str">
        <f>VLOOKUP(C1123,'products '!$A$2:$H$3072,3,0)</f>
        <v>Footwear</v>
      </c>
      <c r="Q1123" t="str">
        <f>VLOOKUP(C1123,'products '!$A$2:$H$3072,4,0)</f>
        <v>Formal Shoes</v>
      </c>
      <c r="R1123" t="str">
        <f>VLOOKUP(C1123,'products '!$A$2:$H$3072,5,0)</f>
        <v>Bata</v>
      </c>
      <c r="S1123" t="str">
        <f>VLOOKUP(C1123,'products '!$A$2:$H$3072,6,0)</f>
        <v>10 UK</v>
      </c>
      <c r="T1123" t="str">
        <f>VLOOKUP(C1123,'products '!$A$2:$H$3072,7,0)</f>
        <v>Pink</v>
      </c>
      <c r="U1123">
        <f>VLOOKUP(C1123,'products '!$A$2:$H$3072,8,0)</f>
        <v>4</v>
      </c>
    </row>
    <row r="1124" spans="1:21" x14ac:dyDescent="0.3">
      <c r="A1124" t="s">
        <v>4541</v>
      </c>
      <c r="B1124" t="s">
        <v>3292</v>
      </c>
      <c r="C1124" t="s">
        <v>3171</v>
      </c>
      <c r="D1124" s="1">
        <f t="shared" ca="1" si="17"/>
        <v>44208</v>
      </c>
      <c r="E1124" s="1" t="str">
        <f ca="1">TEXT(Table1[[#This Row],[Date]],"mmm")</f>
        <v>Jan</v>
      </c>
      <c r="F1124" s="1" t="str">
        <f ca="1">TEXT(Table1[[#This Row],[Date]],"yyyy")</f>
        <v>2021</v>
      </c>
      <c r="G1124" s="2">
        <v>399</v>
      </c>
      <c r="H1124" s="2">
        <v>0.45</v>
      </c>
      <c r="I1124" s="2" t="str" cm="1">
        <f t="array" ref="I1124">_xlfn.IFS(Table1[[#This Row],[Discount]]&lt;=0.2,"Low",Table1[[#This Row],[Discount]]&lt;=0.4,"Medium",Table1[[#This Row],[Discount]]&gt;0.4,"High")</f>
        <v>High</v>
      </c>
      <c r="J1124" s="2">
        <f>Table1[[#This Row],[Original Price]]*(1-Table1[[#This Row],[Discount]])</f>
        <v>219.45000000000002</v>
      </c>
      <c r="K1124">
        <f>VLOOKUP(B1124,customers!$A$2:$D$101,2,0)</f>
        <v>22</v>
      </c>
      <c r="L1124" t="str" cm="1">
        <f t="array" ref="L1124">_xlfn.IFS(Table1[[#This Row],[Age]]&lt;=12,"Kids",Table1[[#This Row],[Age]]&lt;=19,"Teenage",Table1[[#This Row],[Age]]&lt;=29,"Young Adult",Table1[[#This Row],[Age]]&lt;=45,"Adult",Table1[[#This Row],[Age]]&gt;=46,"Senior")</f>
        <v>Young Adult</v>
      </c>
      <c r="M1124" t="str">
        <f>VLOOKUP(B1124,customers!A$2:D$101,3,0)</f>
        <v>Pune</v>
      </c>
      <c r="N1124" t="str">
        <f>VLOOKUP(B1124,customers!$A$2:$D$101,4,0)</f>
        <v>Maharashtra</v>
      </c>
      <c r="O1124" t="str">
        <f>VLOOKUP(C1124,'products '!$A$2:$H$3072,2,0)</f>
        <v>Men</v>
      </c>
      <c r="P1124" t="str">
        <f>VLOOKUP(C1124,'products '!$A$2:$H$3072,3,0)</f>
        <v>Footwear</v>
      </c>
      <c r="Q1124" t="str">
        <f>VLOOKUP(C1124,'products '!$A$2:$H$3072,4,0)</f>
        <v>Formal Shoes</v>
      </c>
      <c r="R1124" t="str">
        <f>VLOOKUP(C1124,'products '!$A$2:$H$3072,5,0)</f>
        <v>Bata</v>
      </c>
      <c r="S1124" t="str">
        <f>VLOOKUP(C1124,'products '!$A$2:$H$3072,6,0)</f>
        <v>10 UK</v>
      </c>
      <c r="T1124" t="str">
        <f>VLOOKUP(C1124,'products '!$A$2:$H$3072,7,0)</f>
        <v>Black</v>
      </c>
      <c r="U1124">
        <f>VLOOKUP(C1124,'products '!$A$2:$H$3072,8,0)</f>
        <v>5</v>
      </c>
    </row>
    <row r="1125" spans="1:21" x14ac:dyDescent="0.3">
      <c r="A1125" t="s">
        <v>4542</v>
      </c>
      <c r="B1125" t="s">
        <v>3293</v>
      </c>
      <c r="C1125" t="s">
        <v>3172</v>
      </c>
      <c r="D1125" s="1">
        <f t="shared" ca="1" si="17"/>
        <v>44258</v>
      </c>
      <c r="E1125" s="1" t="str">
        <f ca="1">TEXT(Table1[[#This Row],[Date]],"mmm")</f>
        <v>Mar</v>
      </c>
      <c r="F1125" s="1" t="str">
        <f ca="1">TEXT(Table1[[#This Row],[Date]],"yyyy")</f>
        <v>2021</v>
      </c>
      <c r="G1125" s="2">
        <v>555</v>
      </c>
      <c r="H1125" s="2">
        <v>0.15</v>
      </c>
      <c r="I1125" s="2" t="str" cm="1">
        <f t="array" ref="I1125">_xlfn.IFS(Table1[[#This Row],[Discount]]&lt;=0.2,"Low",Table1[[#This Row],[Discount]]&lt;=0.4,"Medium",Table1[[#This Row],[Discount]]&gt;0.4,"High")</f>
        <v>Low</v>
      </c>
      <c r="J1125" s="2">
        <f>Table1[[#This Row],[Original Price]]*(1-Table1[[#This Row],[Discount]])</f>
        <v>471.75</v>
      </c>
      <c r="K1125">
        <f>VLOOKUP(B1125,customers!$A$2:$D$101,2,0)</f>
        <v>17</v>
      </c>
      <c r="L1125" t="str" cm="1">
        <f t="array" ref="L1125">_xlfn.IFS(Table1[[#This Row],[Age]]&lt;=12,"Kids",Table1[[#This Row],[Age]]&lt;=19,"Teenage",Table1[[#This Row],[Age]]&lt;=29,"Young Adult",Table1[[#This Row],[Age]]&lt;=45,"Adult",Table1[[#This Row],[Age]]&gt;=46,"Senior")</f>
        <v>Teenage</v>
      </c>
      <c r="M1125" t="str">
        <f>VLOOKUP(B1125,customers!A$2:D$101,3,0)</f>
        <v>Hyderabad</v>
      </c>
      <c r="N1125" t="str">
        <f>VLOOKUP(B1125,customers!$A$2:$D$101,4,0)</f>
        <v>Telangana</v>
      </c>
      <c r="O1125" t="str">
        <f>VLOOKUP(C1125,'products '!$A$2:$H$3072,2,0)</f>
        <v>Men</v>
      </c>
      <c r="P1125" t="str">
        <f>VLOOKUP(C1125,'products '!$A$2:$H$3072,3,0)</f>
        <v>Footwear</v>
      </c>
      <c r="Q1125" t="str">
        <f>VLOOKUP(C1125,'products '!$A$2:$H$3072,4,0)</f>
        <v>Formal Shoes</v>
      </c>
      <c r="R1125" t="str">
        <f>VLOOKUP(C1125,'products '!$A$2:$H$3072,5,0)</f>
        <v>Woodland</v>
      </c>
      <c r="S1125" t="str">
        <f>VLOOKUP(C1125,'products '!$A$2:$H$3072,6,0)</f>
        <v>10 UK</v>
      </c>
      <c r="T1125" t="str">
        <f>VLOOKUP(C1125,'products '!$A$2:$H$3072,7,0)</f>
        <v>Black</v>
      </c>
      <c r="U1125">
        <f>VLOOKUP(C1125,'products '!$A$2:$H$3072,8,0)</f>
        <v>5</v>
      </c>
    </row>
    <row r="1126" spans="1:21" x14ac:dyDescent="0.3">
      <c r="A1126" t="s">
        <v>4543</v>
      </c>
      <c r="B1126" t="s">
        <v>3294</v>
      </c>
      <c r="C1126" t="s">
        <v>3173</v>
      </c>
      <c r="D1126" s="1">
        <f t="shared" ca="1" si="17"/>
        <v>44406</v>
      </c>
      <c r="E1126" s="1" t="str">
        <f ca="1">TEXT(Table1[[#This Row],[Date]],"mmm")</f>
        <v>Jul</v>
      </c>
      <c r="F1126" s="1" t="str">
        <f ca="1">TEXT(Table1[[#This Row],[Date]],"yyyy")</f>
        <v>2021</v>
      </c>
      <c r="G1126" s="2">
        <v>555</v>
      </c>
      <c r="H1126" s="2">
        <v>0.33</v>
      </c>
      <c r="I1126" s="2" t="str" cm="1">
        <f t="array" ref="I1126">_xlfn.IFS(Table1[[#This Row],[Discount]]&lt;=0.2,"Low",Table1[[#This Row],[Discount]]&lt;=0.4,"Medium",Table1[[#This Row],[Discount]]&gt;0.4,"High")</f>
        <v>Medium</v>
      </c>
      <c r="J1126" s="2">
        <f>Table1[[#This Row],[Original Price]]*(1-Table1[[#This Row],[Discount]])</f>
        <v>371.84999999999997</v>
      </c>
      <c r="K1126">
        <f>VLOOKUP(B1126,customers!$A$2:$D$101,2,0)</f>
        <v>19</v>
      </c>
      <c r="L1126" t="str" cm="1">
        <f t="array" ref="L1126">_xlfn.IFS(Table1[[#This Row],[Age]]&lt;=12,"Kids",Table1[[#This Row],[Age]]&lt;=19,"Teenage",Table1[[#This Row],[Age]]&lt;=29,"Young Adult",Table1[[#This Row],[Age]]&lt;=45,"Adult",Table1[[#This Row],[Age]]&gt;=46,"Senior")</f>
        <v>Teenage</v>
      </c>
      <c r="M1126" t="str">
        <f>VLOOKUP(B1126,customers!A$2:D$101,3,0)</f>
        <v>Hyderabad</v>
      </c>
      <c r="N1126" t="str">
        <f>VLOOKUP(B1126,customers!$A$2:$D$101,4,0)</f>
        <v>Telangana</v>
      </c>
      <c r="O1126" t="str">
        <f>VLOOKUP(C1126,'products '!$A$2:$H$3072,2,0)</f>
        <v>Men</v>
      </c>
      <c r="P1126" t="str">
        <f>VLOOKUP(C1126,'products '!$A$2:$H$3072,3,0)</f>
        <v>Footwear</v>
      </c>
      <c r="Q1126" t="str">
        <f>VLOOKUP(C1126,'products '!$A$2:$H$3072,4,0)</f>
        <v>Formal Shoes</v>
      </c>
      <c r="R1126" t="str">
        <f>VLOOKUP(C1126,'products '!$A$2:$H$3072,5,0)</f>
        <v>Woodland</v>
      </c>
      <c r="S1126" t="str">
        <f>VLOOKUP(C1126,'products '!$A$2:$H$3072,6,0)</f>
        <v>10 UK</v>
      </c>
      <c r="T1126" t="str">
        <f>VLOOKUP(C1126,'products '!$A$2:$H$3072,7,0)</f>
        <v>Black</v>
      </c>
      <c r="U1126">
        <f>VLOOKUP(C1126,'products '!$A$2:$H$3072,8,0)</f>
        <v>3</v>
      </c>
    </row>
    <row r="1127" spans="1:21" x14ac:dyDescent="0.3">
      <c r="A1127" t="s">
        <v>4544</v>
      </c>
      <c r="B1127" t="s">
        <v>3295</v>
      </c>
      <c r="C1127" t="s">
        <v>3174</v>
      </c>
      <c r="D1127" s="1">
        <f t="shared" ca="1" si="17"/>
        <v>44800</v>
      </c>
      <c r="E1127" s="1" t="str">
        <f ca="1">TEXT(Table1[[#This Row],[Date]],"mmm")</f>
        <v>Aug</v>
      </c>
      <c r="F1127" s="1" t="str">
        <f ca="1">TEXT(Table1[[#This Row],[Date]],"yyyy")</f>
        <v>2022</v>
      </c>
      <c r="G1127" s="2">
        <v>555</v>
      </c>
      <c r="H1127" s="2">
        <v>0.42</v>
      </c>
      <c r="I1127" s="2" t="str" cm="1">
        <f t="array" ref="I1127">_xlfn.IFS(Table1[[#This Row],[Discount]]&lt;=0.2,"Low",Table1[[#This Row],[Discount]]&lt;=0.4,"Medium",Table1[[#This Row],[Discount]]&gt;0.4,"High")</f>
        <v>High</v>
      </c>
      <c r="J1127" s="2">
        <f>Table1[[#This Row],[Original Price]]*(1-Table1[[#This Row],[Discount]])</f>
        <v>321.90000000000003</v>
      </c>
      <c r="K1127">
        <f>VLOOKUP(B1127,customers!$A$2:$D$101,2,0)</f>
        <v>18</v>
      </c>
      <c r="L1127" t="str" cm="1">
        <f t="array" ref="L1127">_xlfn.IFS(Table1[[#This Row],[Age]]&lt;=12,"Kids",Table1[[#This Row],[Age]]&lt;=19,"Teenage",Table1[[#This Row],[Age]]&lt;=29,"Young Adult",Table1[[#This Row],[Age]]&lt;=45,"Adult",Table1[[#This Row],[Age]]&gt;=46,"Senior")</f>
        <v>Teenage</v>
      </c>
      <c r="M1127" t="str">
        <f>VLOOKUP(B1127,customers!A$2:D$101,3,0)</f>
        <v>Hyderabad</v>
      </c>
      <c r="N1127" t="str">
        <f>VLOOKUP(B1127,customers!$A$2:$D$101,4,0)</f>
        <v>Telangana</v>
      </c>
      <c r="O1127" t="str">
        <f>VLOOKUP(C1127,'products '!$A$2:$H$3072,2,0)</f>
        <v>Men</v>
      </c>
      <c r="P1127" t="str">
        <f>VLOOKUP(C1127,'products '!$A$2:$H$3072,3,0)</f>
        <v>Footwear</v>
      </c>
      <c r="Q1127" t="str">
        <f>VLOOKUP(C1127,'products '!$A$2:$H$3072,4,0)</f>
        <v>Formal Shoes</v>
      </c>
      <c r="R1127" t="str">
        <f>VLOOKUP(C1127,'products '!$A$2:$H$3072,5,0)</f>
        <v>Woodland</v>
      </c>
      <c r="S1127" t="str">
        <f>VLOOKUP(C1127,'products '!$A$2:$H$3072,6,0)</f>
        <v>10 UK</v>
      </c>
      <c r="T1127" t="str">
        <f>VLOOKUP(C1127,'products '!$A$2:$H$3072,7,0)</f>
        <v>Black</v>
      </c>
      <c r="U1127">
        <f>VLOOKUP(C1127,'products '!$A$2:$H$3072,8,0)</f>
        <v>5</v>
      </c>
    </row>
    <row r="1128" spans="1:21" x14ac:dyDescent="0.3">
      <c r="A1128" t="s">
        <v>4545</v>
      </c>
      <c r="B1128" t="s">
        <v>3296</v>
      </c>
      <c r="C1128" t="s">
        <v>3175</v>
      </c>
      <c r="D1128" s="1">
        <f t="shared" ca="1" si="17"/>
        <v>44758</v>
      </c>
      <c r="E1128" s="1" t="str">
        <f ca="1">TEXT(Table1[[#This Row],[Date]],"mmm")</f>
        <v>Jul</v>
      </c>
      <c r="F1128" s="1" t="str">
        <f ca="1">TEXT(Table1[[#This Row],[Date]],"yyyy")</f>
        <v>2022</v>
      </c>
      <c r="G1128" s="2">
        <v>555</v>
      </c>
      <c r="H1128" s="2">
        <v>0.42</v>
      </c>
      <c r="I1128" s="2" t="str" cm="1">
        <f t="array" ref="I1128">_xlfn.IFS(Table1[[#This Row],[Discount]]&lt;=0.2,"Low",Table1[[#This Row],[Discount]]&lt;=0.4,"Medium",Table1[[#This Row],[Discount]]&gt;0.4,"High")</f>
        <v>High</v>
      </c>
      <c r="J1128" s="2">
        <f>Table1[[#This Row],[Original Price]]*(1-Table1[[#This Row],[Discount]])</f>
        <v>321.90000000000003</v>
      </c>
      <c r="K1128">
        <f>VLOOKUP(B1128,customers!$A$2:$D$101,2,0)</f>
        <v>20</v>
      </c>
      <c r="L1128" t="str" cm="1">
        <f t="array" ref="L1128">_xlfn.IFS(Table1[[#This Row],[Age]]&lt;=12,"Kids",Table1[[#This Row],[Age]]&lt;=19,"Teenage",Table1[[#This Row],[Age]]&lt;=29,"Young Adult",Table1[[#This Row],[Age]]&lt;=45,"Adult",Table1[[#This Row],[Age]]&gt;=46,"Senior")</f>
        <v>Young Adult</v>
      </c>
      <c r="M1128" t="str">
        <f>VLOOKUP(B1128,customers!A$2:D$101,3,0)</f>
        <v>Hyderabad</v>
      </c>
      <c r="N1128" t="str">
        <f>VLOOKUP(B1128,customers!$A$2:$D$101,4,0)</f>
        <v>Telangana</v>
      </c>
      <c r="O1128" t="str">
        <f>VLOOKUP(C1128,'products '!$A$2:$H$3072,2,0)</f>
        <v>Men</v>
      </c>
      <c r="P1128" t="str">
        <f>VLOOKUP(C1128,'products '!$A$2:$H$3072,3,0)</f>
        <v>Footwear</v>
      </c>
      <c r="Q1128" t="str">
        <f>VLOOKUP(C1128,'products '!$A$2:$H$3072,4,0)</f>
        <v>Formal Shoes</v>
      </c>
      <c r="R1128" t="str">
        <f>VLOOKUP(C1128,'products '!$A$2:$H$3072,5,0)</f>
        <v>Woodland</v>
      </c>
      <c r="S1128" t="str">
        <f>VLOOKUP(C1128,'products '!$A$2:$H$3072,6,0)</f>
        <v>10 UK</v>
      </c>
      <c r="T1128" t="str">
        <f>VLOOKUP(C1128,'products '!$A$2:$H$3072,7,0)</f>
        <v>Grey</v>
      </c>
      <c r="U1128">
        <f>VLOOKUP(C1128,'products '!$A$2:$H$3072,8,0)</f>
        <v>5</v>
      </c>
    </row>
    <row r="1129" spans="1:21" x14ac:dyDescent="0.3">
      <c r="A1129" t="s">
        <v>4546</v>
      </c>
      <c r="B1129" t="s">
        <v>3297</v>
      </c>
      <c r="C1129" t="s">
        <v>3176</v>
      </c>
      <c r="D1129" s="1">
        <f t="shared" ca="1" si="17"/>
        <v>44719</v>
      </c>
      <c r="E1129" s="1" t="str">
        <f ca="1">TEXT(Table1[[#This Row],[Date]],"mmm")</f>
        <v>Jun</v>
      </c>
      <c r="F1129" s="1" t="str">
        <f ca="1">TEXT(Table1[[#This Row],[Date]],"yyyy")</f>
        <v>2022</v>
      </c>
      <c r="G1129" s="2">
        <v>675</v>
      </c>
      <c r="H1129" s="2">
        <v>0.39</v>
      </c>
      <c r="I1129" s="2" t="str" cm="1">
        <f t="array" ref="I1129">_xlfn.IFS(Table1[[#This Row],[Discount]]&lt;=0.2,"Low",Table1[[#This Row],[Discount]]&lt;=0.4,"Medium",Table1[[#This Row],[Discount]]&gt;0.4,"High")</f>
        <v>Medium</v>
      </c>
      <c r="J1129" s="2">
        <f>Table1[[#This Row],[Original Price]]*(1-Table1[[#This Row],[Discount]])</f>
        <v>411.75</v>
      </c>
      <c r="K1129">
        <f>VLOOKUP(B1129,customers!$A$2:$D$101,2,0)</f>
        <v>22</v>
      </c>
      <c r="L1129" t="str" cm="1">
        <f t="array" ref="L1129">_xlfn.IFS(Table1[[#This Row],[Age]]&lt;=12,"Kids",Table1[[#This Row],[Age]]&lt;=19,"Teenage",Table1[[#This Row],[Age]]&lt;=29,"Young Adult",Table1[[#This Row],[Age]]&lt;=45,"Adult",Table1[[#This Row],[Age]]&gt;=46,"Senior")</f>
        <v>Young Adult</v>
      </c>
      <c r="M1129" t="str">
        <f>VLOOKUP(B1129,customers!A$2:D$101,3,0)</f>
        <v>Raipur</v>
      </c>
      <c r="N1129" t="str">
        <f>VLOOKUP(B1129,customers!$A$2:$D$101,4,0)</f>
        <v>Chhatisgarh</v>
      </c>
      <c r="O1129" t="str">
        <f>VLOOKUP(C1129,'products '!$A$2:$H$3072,2,0)</f>
        <v>Men</v>
      </c>
      <c r="P1129" t="str">
        <f>VLOOKUP(C1129,'products '!$A$2:$H$3072,3,0)</f>
        <v>Footwear</v>
      </c>
      <c r="Q1129" t="str">
        <f>VLOOKUP(C1129,'products '!$A$2:$H$3072,4,0)</f>
        <v>Formal Shoes</v>
      </c>
      <c r="R1129" t="str">
        <f>VLOOKUP(C1129,'products '!$A$2:$H$3072,5,0)</f>
        <v>Woodland</v>
      </c>
      <c r="S1129" t="str">
        <f>VLOOKUP(C1129,'products '!$A$2:$H$3072,6,0)</f>
        <v>9 UK</v>
      </c>
      <c r="T1129" t="str">
        <f>VLOOKUP(C1129,'products '!$A$2:$H$3072,7,0)</f>
        <v>Grey</v>
      </c>
      <c r="U1129">
        <f>VLOOKUP(C1129,'products '!$A$2:$H$3072,8,0)</f>
        <v>4</v>
      </c>
    </row>
    <row r="1130" spans="1:21" x14ac:dyDescent="0.3">
      <c r="A1130" t="s">
        <v>4547</v>
      </c>
      <c r="B1130" t="s">
        <v>3298</v>
      </c>
      <c r="C1130" t="s">
        <v>3177</v>
      </c>
      <c r="D1130" s="1">
        <f t="shared" ca="1" si="17"/>
        <v>44419</v>
      </c>
      <c r="E1130" s="1" t="str">
        <f ca="1">TEXT(Table1[[#This Row],[Date]],"mmm")</f>
        <v>Aug</v>
      </c>
      <c r="F1130" s="1" t="str">
        <f ca="1">TEXT(Table1[[#This Row],[Date]],"yyyy")</f>
        <v>2021</v>
      </c>
      <c r="G1130" s="2">
        <v>675</v>
      </c>
      <c r="H1130" s="2">
        <v>0.39</v>
      </c>
      <c r="I1130" s="2" t="str" cm="1">
        <f t="array" ref="I1130">_xlfn.IFS(Table1[[#This Row],[Discount]]&lt;=0.2,"Low",Table1[[#This Row],[Discount]]&lt;=0.4,"Medium",Table1[[#This Row],[Discount]]&gt;0.4,"High")</f>
        <v>Medium</v>
      </c>
      <c r="J1130" s="2">
        <f>Table1[[#This Row],[Original Price]]*(1-Table1[[#This Row],[Discount]])</f>
        <v>411.75</v>
      </c>
      <c r="K1130">
        <f>VLOOKUP(B1130,customers!$A$2:$D$101,2,0)</f>
        <v>25</v>
      </c>
      <c r="L1130" t="str" cm="1">
        <f t="array" ref="L1130">_xlfn.IFS(Table1[[#This Row],[Age]]&lt;=12,"Kids",Table1[[#This Row],[Age]]&lt;=19,"Teenage",Table1[[#This Row],[Age]]&lt;=29,"Young Adult",Table1[[#This Row],[Age]]&lt;=45,"Adult",Table1[[#This Row],[Age]]&gt;=46,"Senior")</f>
        <v>Young Adult</v>
      </c>
      <c r="M1130" t="str">
        <f>VLOOKUP(B1130,customers!A$2:D$101,3,0)</f>
        <v>Raipur</v>
      </c>
      <c r="N1130" t="str">
        <f>VLOOKUP(B1130,customers!$A$2:$D$101,4,0)</f>
        <v>Chhatisgarh</v>
      </c>
      <c r="O1130" t="str">
        <f>VLOOKUP(C1130,'products '!$A$2:$H$3072,2,0)</f>
        <v>Men</v>
      </c>
      <c r="P1130" t="str">
        <f>VLOOKUP(C1130,'products '!$A$2:$H$3072,3,0)</f>
        <v>Footwear</v>
      </c>
      <c r="Q1130" t="str">
        <f>VLOOKUP(C1130,'products '!$A$2:$H$3072,4,0)</f>
        <v>Formal Shoes</v>
      </c>
      <c r="R1130" t="str">
        <f>VLOOKUP(C1130,'products '!$A$2:$H$3072,5,0)</f>
        <v>Woodland</v>
      </c>
      <c r="S1130" t="str">
        <f>VLOOKUP(C1130,'products '!$A$2:$H$3072,6,0)</f>
        <v>9 UK</v>
      </c>
      <c r="T1130" t="str">
        <f>VLOOKUP(C1130,'products '!$A$2:$H$3072,7,0)</f>
        <v>Grey</v>
      </c>
      <c r="U1130">
        <f>VLOOKUP(C1130,'products '!$A$2:$H$3072,8,0)</f>
        <v>3</v>
      </c>
    </row>
    <row r="1131" spans="1:21" x14ac:dyDescent="0.3">
      <c r="A1131" t="s">
        <v>4548</v>
      </c>
      <c r="B1131" t="s">
        <v>3299</v>
      </c>
      <c r="C1131" t="s">
        <v>3178</v>
      </c>
      <c r="D1131" s="1">
        <f t="shared" ca="1" si="17"/>
        <v>44661</v>
      </c>
      <c r="E1131" s="1" t="str">
        <f ca="1">TEXT(Table1[[#This Row],[Date]],"mmm")</f>
        <v>Apr</v>
      </c>
      <c r="F1131" s="1" t="str">
        <f ca="1">TEXT(Table1[[#This Row],[Date]],"yyyy")</f>
        <v>2022</v>
      </c>
      <c r="G1131" s="2">
        <v>675</v>
      </c>
      <c r="H1131" s="2">
        <v>0.39</v>
      </c>
      <c r="I1131" s="2" t="str" cm="1">
        <f t="array" ref="I1131">_xlfn.IFS(Table1[[#This Row],[Discount]]&lt;=0.2,"Low",Table1[[#This Row],[Discount]]&lt;=0.4,"Medium",Table1[[#This Row],[Discount]]&gt;0.4,"High")</f>
        <v>Medium</v>
      </c>
      <c r="J1131" s="2">
        <f>Table1[[#This Row],[Original Price]]*(1-Table1[[#This Row],[Discount]])</f>
        <v>411.75</v>
      </c>
      <c r="K1131">
        <f>VLOOKUP(B1131,customers!$A$2:$D$101,2,0)</f>
        <v>27</v>
      </c>
      <c r="L1131" t="str" cm="1">
        <f t="array" ref="L1131">_xlfn.IFS(Table1[[#This Row],[Age]]&lt;=12,"Kids",Table1[[#This Row],[Age]]&lt;=19,"Teenage",Table1[[#This Row],[Age]]&lt;=29,"Young Adult",Table1[[#This Row],[Age]]&lt;=45,"Adult",Table1[[#This Row],[Age]]&gt;=46,"Senior")</f>
        <v>Young Adult</v>
      </c>
      <c r="M1131" t="str">
        <f>VLOOKUP(B1131,customers!A$2:D$101,3,0)</f>
        <v>Ahmedabad</v>
      </c>
      <c r="N1131" t="str">
        <f>VLOOKUP(B1131,customers!$A$2:$D$101,4,0)</f>
        <v>Gujrat</v>
      </c>
      <c r="O1131" t="str">
        <f>VLOOKUP(C1131,'products '!$A$2:$H$3072,2,0)</f>
        <v>Men</v>
      </c>
      <c r="P1131" t="str">
        <f>VLOOKUP(C1131,'products '!$A$2:$H$3072,3,0)</f>
        <v>Footwear</v>
      </c>
      <c r="Q1131" t="str">
        <f>VLOOKUP(C1131,'products '!$A$2:$H$3072,4,0)</f>
        <v>Sports Shoes</v>
      </c>
      <c r="R1131" t="str">
        <f>VLOOKUP(C1131,'products '!$A$2:$H$3072,5,0)</f>
        <v>Red Tape</v>
      </c>
      <c r="S1131" t="str">
        <f>VLOOKUP(C1131,'products '!$A$2:$H$3072,6,0)</f>
        <v>9 UK</v>
      </c>
      <c r="T1131" t="str">
        <f>VLOOKUP(C1131,'products '!$A$2:$H$3072,7,0)</f>
        <v>Blue</v>
      </c>
      <c r="U1131">
        <f>VLOOKUP(C1131,'products '!$A$2:$H$3072,8,0)</f>
        <v>4</v>
      </c>
    </row>
    <row r="1132" spans="1:21" x14ac:dyDescent="0.3">
      <c r="A1132" t="s">
        <v>4549</v>
      </c>
      <c r="B1132" t="s">
        <v>3300</v>
      </c>
      <c r="C1132" t="s">
        <v>3179</v>
      </c>
      <c r="D1132" s="1">
        <f t="shared" ca="1" si="17"/>
        <v>44885</v>
      </c>
      <c r="E1132" s="1" t="str">
        <f ca="1">TEXT(Table1[[#This Row],[Date]],"mmm")</f>
        <v>Nov</v>
      </c>
      <c r="F1132" s="1" t="str">
        <f ca="1">TEXT(Table1[[#This Row],[Date]],"yyyy")</f>
        <v>2022</v>
      </c>
      <c r="G1132" s="2">
        <v>654</v>
      </c>
      <c r="H1132" s="2">
        <v>0.39</v>
      </c>
      <c r="I1132" s="2" t="str" cm="1">
        <f t="array" ref="I1132">_xlfn.IFS(Table1[[#This Row],[Discount]]&lt;=0.2,"Low",Table1[[#This Row],[Discount]]&lt;=0.4,"Medium",Table1[[#This Row],[Discount]]&gt;0.4,"High")</f>
        <v>Medium</v>
      </c>
      <c r="J1132" s="2">
        <f>Table1[[#This Row],[Original Price]]*(1-Table1[[#This Row],[Discount]])</f>
        <v>398.94</v>
      </c>
      <c r="K1132">
        <f>VLOOKUP(B1132,customers!$A$2:$D$101,2,0)</f>
        <v>29</v>
      </c>
      <c r="L1132" t="str" cm="1">
        <f t="array" ref="L1132">_xlfn.IFS(Table1[[#This Row],[Age]]&lt;=12,"Kids",Table1[[#This Row],[Age]]&lt;=19,"Teenage",Table1[[#This Row],[Age]]&lt;=29,"Young Adult",Table1[[#This Row],[Age]]&lt;=45,"Adult",Table1[[#This Row],[Age]]&gt;=46,"Senior")</f>
        <v>Young Adult</v>
      </c>
      <c r="M1132" t="str">
        <f>VLOOKUP(B1132,customers!A$2:D$101,3,0)</f>
        <v>Ahmedabad</v>
      </c>
      <c r="N1132" t="str">
        <f>VLOOKUP(B1132,customers!$A$2:$D$101,4,0)</f>
        <v>Gujrat</v>
      </c>
      <c r="O1132" t="str">
        <f>VLOOKUP(C1132,'products '!$A$2:$H$3072,2,0)</f>
        <v>Men</v>
      </c>
      <c r="P1132" t="str">
        <f>VLOOKUP(C1132,'products '!$A$2:$H$3072,3,0)</f>
        <v>Footwear</v>
      </c>
      <c r="Q1132" t="str">
        <f>VLOOKUP(C1132,'products '!$A$2:$H$3072,4,0)</f>
        <v>Sports Shoes</v>
      </c>
      <c r="R1132" t="str">
        <f>VLOOKUP(C1132,'products '!$A$2:$H$3072,5,0)</f>
        <v>Red Tape</v>
      </c>
      <c r="S1132" t="str">
        <f>VLOOKUP(C1132,'products '!$A$2:$H$3072,6,0)</f>
        <v>9 UK</v>
      </c>
      <c r="T1132" t="str">
        <f>VLOOKUP(C1132,'products '!$A$2:$H$3072,7,0)</f>
        <v>Blue</v>
      </c>
      <c r="U1132">
        <f>VLOOKUP(C1132,'products '!$A$2:$H$3072,8,0)</f>
        <v>5</v>
      </c>
    </row>
    <row r="1133" spans="1:21" x14ac:dyDescent="0.3">
      <c r="A1133" t="s">
        <v>4550</v>
      </c>
      <c r="B1133" t="s">
        <v>3301</v>
      </c>
      <c r="C1133" t="s">
        <v>3180</v>
      </c>
      <c r="D1133" s="1">
        <f t="shared" ca="1" si="17"/>
        <v>44484</v>
      </c>
      <c r="E1133" s="1" t="str">
        <f ca="1">TEXT(Table1[[#This Row],[Date]],"mmm")</f>
        <v>Oct</v>
      </c>
      <c r="F1133" s="1" t="str">
        <f ca="1">TEXT(Table1[[#This Row],[Date]],"yyyy")</f>
        <v>2021</v>
      </c>
      <c r="G1133" s="2">
        <v>654</v>
      </c>
      <c r="H1133" s="2">
        <v>0.3</v>
      </c>
      <c r="I1133" s="2" t="str" cm="1">
        <f t="array" ref="I1133">_xlfn.IFS(Table1[[#This Row],[Discount]]&lt;=0.2,"Low",Table1[[#This Row],[Discount]]&lt;=0.4,"Medium",Table1[[#This Row],[Discount]]&gt;0.4,"High")</f>
        <v>Medium</v>
      </c>
      <c r="J1133" s="2">
        <f>Table1[[#This Row],[Original Price]]*(1-Table1[[#This Row],[Discount]])</f>
        <v>457.79999999999995</v>
      </c>
      <c r="K1133">
        <f>VLOOKUP(B1133,customers!$A$2:$D$101,2,0)</f>
        <v>23</v>
      </c>
      <c r="L1133" t="str" cm="1">
        <f t="array" ref="L1133">_xlfn.IFS(Table1[[#This Row],[Age]]&lt;=12,"Kids",Table1[[#This Row],[Age]]&lt;=19,"Teenage",Table1[[#This Row],[Age]]&lt;=29,"Young Adult",Table1[[#This Row],[Age]]&lt;=45,"Adult",Table1[[#This Row],[Age]]&gt;=46,"Senior")</f>
        <v>Young Adult</v>
      </c>
      <c r="M1133" t="str">
        <f>VLOOKUP(B1133,customers!A$2:D$101,3,0)</f>
        <v>Ahmedabad</v>
      </c>
      <c r="N1133" t="str">
        <f>VLOOKUP(B1133,customers!$A$2:$D$101,4,0)</f>
        <v>Gujrat</v>
      </c>
      <c r="O1133" t="str">
        <f>VLOOKUP(C1133,'products '!$A$2:$H$3072,2,0)</f>
        <v>Men</v>
      </c>
      <c r="P1133" t="str">
        <f>VLOOKUP(C1133,'products '!$A$2:$H$3072,3,0)</f>
        <v>Footwear</v>
      </c>
      <c r="Q1133" t="str">
        <f>VLOOKUP(C1133,'products '!$A$2:$H$3072,4,0)</f>
        <v>Sports Shoes</v>
      </c>
      <c r="R1133" t="str">
        <f>VLOOKUP(C1133,'products '!$A$2:$H$3072,5,0)</f>
        <v>Red Tape</v>
      </c>
      <c r="S1133" t="str">
        <f>VLOOKUP(C1133,'products '!$A$2:$H$3072,6,0)</f>
        <v>9 UK</v>
      </c>
      <c r="T1133" t="str">
        <f>VLOOKUP(C1133,'products '!$A$2:$H$3072,7,0)</f>
        <v>Blue</v>
      </c>
      <c r="U1133">
        <f>VLOOKUP(C1133,'products '!$A$2:$H$3072,8,0)</f>
        <v>3</v>
      </c>
    </row>
    <row r="1134" spans="1:21" x14ac:dyDescent="0.3">
      <c r="A1134" t="s">
        <v>4551</v>
      </c>
      <c r="B1134" t="s">
        <v>3302</v>
      </c>
      <c r="C1134" t="s">
        <v>3181</v>
      </c>
      <c r="D1134" s="1">
        <f t="shared" ca="1" si="17"/>
        <v>44746</v>
      </c>
      <c r="E1134" s="1" t="str">
        <f ca="1">TEXT(Table1[[#This Row],[Date]],"mmm")</f>
        <v>Jul</v>
      </c>
      <c r="F1134" s="1" t="str">
        <f ca="1">TEXT(Table1[[#This Row],[Date]],"yyyy")</f>
        <v>2022</v>
      </c>
      <c r="G1134" s="2">
        <v>654</v>
      </c>
      <c r="H1134" s="2">
        <v>0.3</v>
      </c>
      <c r="I1134" s="2" t="str" cm="1">
        <f t="array" ref="I1134">_xlfn.IFS(Table1[[#This Row],[Discount]]&lt;=0.2,"Low",Table1[[#This Row],[Discount]]&lt;=0.4,"Medium",Table1[[#This Row],[Discount]]&gt;0.4,"High")</f>
        <v>Medium</v>
      </c>
      <c r="J1134" s="2">
        <f>Table1[[#This Row],[Original Price]]*(1-Table1[[#This Row],[Discount]])</f>
        <v>457.79999999999995</v>
      </c>
      <c r="K1134">
        <f>VLOOKUP(B1134,customers!$A$2:$D$101,2,0)</f>
        <v>25</v>
      </c>
      <c r="L1134" t="str" cm="1">
        <f t="array" ref="L1134">_xlfn.IFS(Table1[[#This Row],[Age]]&lt;=12,"Kids",Table1[[#This Row],[Age]]&lt;=19,"Teenage",Table1[[#This Row],[Age]]&lt;=29,"Young Adult",Table1[[#This Row],[Age]]&lt;=45,"Adult",Table1[[#This Row],[Age]]&gt;=46,"Senior")</f>
        <v>Young Adult</v>
      </c>
      <c r="M1134" t="str">
        <f>VLOOKUP(B1134,customers!A$2:D$101,3,0)</f>
        <v>Ahmedabad</v>
      </c>
      <c r="N1134" t="str">
        <f>VLOOKUP(B1134,customers!$A$2:$D$101,4,0)</f>
        <v>Gujrat</v>
      </c>
      <c r="O1134" t="str">
        <f>VLOOKUP(C1134,'products '!$A$2:$H$3072,2,0)</f>
        <v>Men</v>
      </c>
      <c r="P1134" t="str">
        <f>VLOOKUP(C1134,'products '!$A$2:$H$3072,3,0)</f>
        <v>Footwear</v>
      </c>
      <c r="Q1134" t="str">
        <f>VLOOKUP(C1134,'products '!$A$2:$H$3072,4,0)</f>
        <v>Sports Shoes</v>
      </c>
      <c r="R1134" t="str">
        <f>VLOOKUP(C1134,'products '!$A$2:$H$3072,5,0)</f>
        <v>Red Tape</v>
      </c>
      <c r="S1134" t="str">
        <f>VLOOKUP(C1134,'products '!$A$2:$H$3072,6,0)</f>
        <v>9 UK</v>
      </c>
      <c r="T1134" t="str">
        <f>VLOOKUP(C1134,'products '!$A$2:$H$3072,7,0)</f>
        <v>Navy Blue</v>
      </c>
      <c r="U1134">
        <f>VLOOKUP(C1134,'products '!$A$2:$H$3072,8,0)</f>
        <v>2</v>
      </c>
    </row>
    <row r="1135" spans="1:21" x14ac:dyDescent="0.3">
      <c r="A1135" t="s">
        <v>4552</v>
      </c>
      <c r="B1135" t="s">
        <v>3303</v>
      </c>
      <c r="C1135" t="s">
        <v>3182</v>
      </c>
      <c r="D1135" s="1">
        <f t="shared" ca="1" si="17"/>
        <v>44428</v>
      </c>
      <c r="E1135" s="1" t="str">
        <f ca="1">TEXT(Table1[[#This Row],[Date]],"mmm")</f>
        <v>Aug</v>
      </c>
      <c r="F1135" s="1" t="str">
        <f ca="1">TEXT(Table1[[#This Row],[Date]],"yyyy")</f>
        <v>2021</v>
      </c>
      <c r="G1135" s="2">
        <v>654</v>
      </c>
      <c r="H1135" s="2">
        <v>0.3</v>
      </c>
      <c r="I1135" s="2" t="str" cm="1">
        <f t="array" ref="I1135">_xlfn.IFS(Table1[[#This Row],[Discount]]&lt;=0.2,"Low",Table1[[#This Row],[Discount]]&lt;=0.4,"Medium",Table1[[#This Row],[Discount]]&gt;0.4,"High")</f>
        <v>Medium</v>
      </c>
      <c r="J1135" s="2">
        <f>Table1[[#This Row],[Original Price]]*(1-Table1[[#This Row],[Discount]])</f>
        <v>457.79999999999995</v>
      </c>
      <c r="K1135">
        <f>VLOOKUP(B1135,customers!$A$2:$D$101,2,0)</f>
        <v>24</v>
      </c>
      <c r="L1135" t="str" cm="1">
        <f t="array" ref="L1135">_xlfn.IFS(Table1[[#This Row],[Age]]&lt;=12,"Kids",Table1[[#This Row],[Age]]&lt;=19,"Teenage",Table1[[#This Row],[Age]]&lt;=29,"Young Adult",Table1[[#This Row],[Age]]&lt;=45,"Adult",Table1[[#This Row],[Age]]&gt;=46,"Senior")</f>
        <v>Young Adult</v>
      </c>
      <c r="M1135" t="str">
        <f>VLOOKUP(B1135,customers!A$2:D$101,3,0)</f>
        <v>Ahmedabad</v>
      </c>
      <c r="N1135" t="str">
        <f>VLOOKUP(B1135,customers!$A$2:$D$101,4,0)</f>
        <v>Gujrat</v>
      </c>
      <c r="O1135" t="str">
        <f>VLOOKUP(C1135,'products '!$A$2:$H$3072,2,0)</f>
        <v>Men</v>
      </c>
      <c r="P1135" t="str">
        <f>VLOOKUP(C1135,'products '!$A$2:$H$3072,3,0)</f>
        <v>Footwear</v>
      </c>
      <c r="Q1135" t="str">
        <f>VLOOKUP(C1135,'products '!$A$2:$H$3072,4,0)</f>
        <v>Sports Shoes</v>
      </c>
      <c r="R1135" t="str">
        <f>VLOOKUP(C1135,'products '!$A$2:$H$3072,5,0)</f>
        <v>Red Tape</v>
      </c>
      <c r="S1135" t="str">
        <f>VLOOKUP(C1135,'products '!$A$2:$H$3072,6,0)</f>
        <v>9 UK</v>
      </c>
      <c r="T1135" t="str">
        <f>VLOOKUP(C1135,'products '!$A$2:$H$3072,7,0)</f>
        <v>Navy Blue</v>
      </c>
      <c r="U1135">
        <f>VLOOKUP(C1135,'products '!$A$2:$H$3072,8,0)</f>
        <v>5</v>
      </c>
    </row>
    <row r="1136" spans="1:21" x14ac:dyDescent="0.3">
      <c r="A1136" t="s">
        <v>4553</v>
      </c>
      <c r="B1136" t="s">
        <v>3304</v>
      </c>
      <c r="C1136" t="s">
        <v>3183</v>
      </c>
      <c r="D1136" s="1">
        <f t="shared" ca="1" si="17"/>
        <v>44781</v>
      </c>
      <c r="E1136" s="1" t="str">
        <f ca="1">TEXT(Table1[[#This Row],[Date]],"mmm")</f>
        <v>Aug</v>
      </c>
      <c r="F1136" s="1" t="str">
        <f ca="1">TEXT(Table1[[#This Row],[Date]],"yyyy")</f>
        <v>2022</v>
      </c>
      <c r="G1136" s="2">
        <v>356</v>
      </c>
      <c r="H1136" s="2">
        <v>0.25</v>
      </c>
      <c r="I1136" s="2" t="str" cm="1">
        <f t="array" ref="I1136">_xlfn.IFS(Table1[[#This Row],[Discount]]&lt;=0.2,"Low",Table1[[#This Row],[Discount]]&lt;=0.4,"Medium",Table1[[#This Row],[Discount]]&gt;0.4,"High")</f>
        <v>Medium</v>
      </c>
      <c r="J1136" s="2">
        <f>Table1[[#This Row],[Original Price]]*(1-Table1[[#This Row],[Discount]])</f>
        <v>267</v>
      </c>
      <c r="K1136">
        <f>VLOOKUP(B1136,customers!$A$2:$D$101,2,0)</f>
        <v>15</v>
      </c>
      <c r="L1136" t="str" cm="1">
        <f t="array" ref="L1136">_xlfn.IFS(Table1[[#This Row],[Age]]&lt;=12,"Kids",Table1[[#This Row],[Age]]&lt;=19,"Teenage",Table1[[#This Row],[Age]]&lt;=29,"Young Adult",Table1[[#This Row],[Age]]&lt;=45,"Adult",Table1[[#This Row],[Age]]&gt;=46,"Senior")</f>
        <v>Teenage</v>
      </c>
      <c r="M1136" t="str">
        <f>VLOOKUP(B1136,customers!A$2:D$101,3,0)</f>
        <v>Ahmedabad</v>
      </c>
      <c r="N1136" t="str">
        <f>VLOOKUP(B1136,customers!$A$2:$D$101,4,0)</f>
        <v>Gujrat</v>
      </c>
      <c r="O1136" t="str">
        <f>VLOOKUP(C1136,'products '!$A$2:$H$3072,2,0)</f>
        <v>Men</v>
      </c>
      <c r="P1136" t="str">
        <f>VLOOKUP(C1136,'products '!$A$2:$H$3072,3,0)</f>
        <v>Footwear</v>
      </c>
      <c r="Q1136" t="str">
        <f>VLOOKUP(C1136,'products '!$A$2:$H$3072,4,0)</f>
        <v>Sports Shoes</v>
      </c>
      <c r="R1136" t="str">
        <f>VLOOKUP(C1136,'products '!$A$2:$H$3072,5,0)</f>
        <v>Red Tape</v>
      </c>
      <c r="S1136" t="str">
        <f>VLOOKUP(C1136,'products '!$A$2:$H$3072,6,0)</f>
        <v>9 UK</v>
      </c>
      <c r="T1136" t="str">
        <f>VLOOKUP(C1136,'products '!$A$2:$H$3072,7,0)</f>
        <v>Navy Blue</v>
      </c>
      <c r="U1136">
        <f>VLOOKUP(C1136,'products '!$A$2:$H$3072,8,0)</f>
        <v>4</v>
      </c>
    </row>
    <row r="1137" spans="1:21" x14ac:dyDescent="0.3">
      <c r="A1137" t="s">
        <v>4554</v>
      </c>
      <c r="B1137" t="s">
        <v>3305</v>
      </c>
      <c r="C1137" t="s">
        <v>3184</v>
      </c>
      <c r="D1137" s="1">
        <f t="shared" ca="1" si="17"/>
        <v>44511</v>
      </c>
      <c r="E1137" s="1" t="str">
        <f ca="1">TEXT(Table1[[#This Row],[Date]],"mmm")</f>
        <v>Nov</v>
      </c>
      <c r="F1137" s="1" t="str">
        <f ca="1">TEXT(Table1[[#This Row],[Date]],"yyyy")</f>
        <v>2021</v>
      </c>
      <c r="G1137" s="2">
        <v>686</v>
      </c>
      <c r="H1137" s="2">
        <v>0.25</v>
      </c>
      <c r="I1137" s="2" t="str" cm="1">
        <f t="array" ref="I1137">_xlfn.IFS(Table1[[#This Row],[Discount]]&lt;=0.2,"Low",Table1[[#This Row],[Discount]]&lt;=0.4,"Medium",Table1[[#This Row],[Discount]]&gt;0.4,"High")</f>
        <v>Medium</v>
      </c>
      <c r="J1137" s="2">
        <f>Table1[[#This Row],[Original Price]]*(1-Table1[[#This Row],[Discount]])</f>
        <v>514.5</v>
      </c>
      <c r="K1137">
        <f>VLOOKUP(B1137,customers!$A$2:$D$101,2,0)</f>
        <v>19</v>
      </c>
      <c r="L1137" t="str" cm="1">
        <f t="array" ref="L1137">_xlfn.IFS(Table1[[#This Row],[Age]]&lt;=12,"Kids",Table1[[#This Row],[Age]]&lt;=19,"Teenage",Table1[[#This Row],[Age]]&lt;=29,"Young Adult",Table1[[#This Row],[Age]]&lt;=45,"Adult",Table1[[#This Row],[Age]]&gt;=46,"Senior")</f>
        <v>Teenage</v>
      </c>
      <c r="M1137" t="str">
        <f>VLOOKUP(B1137,customers!A$2:D$101,3,0)</f>
        <v>Vadodara</v>
      </c>
      <c r="N1137" t="str">
        <f>VLOOKUP(B1137,customers!$A$2:$D$101,4,0)</f>
        <v>Gujrat</v>
      </c>
      <c r="O1137" t="str">
        <f>VLOOKUP(C1137,'products '!$A$2:$H$3072,2,0)</f>
        <v>Men</v>
      </c>
      <c r="P1137" t="str">
        <f>VLOOKUP(C1137,'products '!$A$2:$H$3072,3,0)</f>
        <v>Footwear</v>
      </c>
      <c r="Q1137" t="str">
        <f>VLOOKUP(C1137,'products '!$A$2:$H$3072,4,0)</f>
        <v>Sports Shoes</v>
      </c>
      <c r="R1137" t="str">
        <f>VLOOKUP(C1137,'products '!$A$2:$H$3072,5,0)</f>
        <v>Red Tape</v>
      </c>
      <c r="S1137" t="str">
        <f>VLOOKUP(C1137,'products '!$A$2:$H$3072,6,0)</f>
        <v>8 UK</v>
      </c>
      <c r="T1137" t="str">
        <f>VLOOKUP(C1137,'products '!$A$2:$H$3072,7,0)</f>
        <v>Navy Blue</v>
      </c>
      <c r="U1137">
        <f>VLOOKUP(C1137,'products '!$A$2:$H$3072,8,0)</f>
        <v>3</v>
      </c>
    </row>
    <row r="1138" spans="1:21" x14ac:dyDescent="0.3">
      <c r="A1138" t="s">
        <v>4555</v>
      </c>
      <c r="B1138" t="s">
        <v>3306</v>
      </c>
      <c r="C1138" t="s">
        <v>3185</v>
      </c>
      <c r="D1138" s="1">
        <f t="shared" ca="1" si="17"/>
        <v>44259</v>
      </c>
      <c r="E1138" s="1" t="str">
        <f ca="1">TEXT(Table1[[#This Row],[Date]],"mmm")</f>
        <v>Mar</v>
      </c>
      <c r="F1138" s="1" t="str">
        <f ca="1">TEXT(Table1[[#This Row],[Date]],"yyyy")</f>
        <v>2021</v>
      </c>
      <c r="G1138" s="2">
        <v>456</v>
      </c>
      <c r="H1138" s="2">
        <v>0.3</v>
      </c>
      <c r="I1138" s="2" t="str" cm="1">
        <f t="array" ref="I1138">_xlfn.IFS(Table1[[#This Row],[Discount]]&lt;=0.2,"Low",Table1[[#This Row],[Discount]]&lt;=0.4,"Medium",Table1[[#This Row],[Discount]]&gt;0.4,"High")</f>
        <v>Medium</v>
      </c>
      <c r="J1138" s="2">
        <f>Table1[[#This Row],[Original Price]]*(1-Table1[[#This Row],[Discount]])</f>
        <v>319.2</v>
      </c>
      <c r="K1138">
        <f>VLOOKUP(B1138,customers!$A$2:$D$101,2,0)</f>
        <v>19</v>
      </c>
      <c r="L1138" t="str" cm="1">
        <f t="array" ref="L1138">_xlfn.IFS(Table1[[#This Row],[Age]]&lt;=12,"Kids",Table1[[#This Row],[Age]]&lt;=19,"Teenage",Table1[[#This Row],[Age]]&lt;=29,"Young Adult",Table1[[#This Row],[Age]]&lt;=45,"Adult",Table1[[#This Row],[Age]]&gt;=46,"Senior")</f>
        <v>Teenage</v>
      </c>
      <c r="M1138" t="str">
        <f>VLOOKUP(B1138,customers!A$2:D$101,3,0)</f>
        <v>Vadodara</v>
      </c>
      <c r="N1138" t="str">
        <f>VLOOKUP(B1138,customers!$A$2:$D$101,4,0)</f>
        <v>Gujrat</v>
      </c>
      <c r="O1138" t="str">
        <f>VLOOKUP(C1138,'products '!$A$2:$H$3072,2,0)</f>
        <v>Men</v>
      </c>
      <c r="P1138" t="str">
        <f>VLOOKUP(C1138,'products '!$A$2:$H$3072,3,0)</f>
        <v>Footwear</v>
      </c>
      <c r="Q1138" t="str">
        <f>VLOOKUP(C1138,'products '!$A$2:$H$3072,4,0)</f>
        <v>Sports Shoes</v>
      </c>
      <c r="R1138" t="str">
        <f>VLOOKUP(C1138,'products '!$A$2:$H$3072,5,0)</f>
        <v>Red Tape</v>
      </c>
      <c r="S1138" t="str">
        <f>VLOOKUP(C1138,'products '!$A$2:$H$3072,6,0)</f>
        <v>8 UK</v>
      </c>
      <c r="T1138" t="str">
        <f>VLOOKUP(C1138,'products '!$A$2:$H$3072,7,0)</f>
        <v>Grey</v>
      </c>
      <c r="U1138">
        <f>VLOOKUP(C1138,'products '!$A$2:$H$3072,8,0)</f>
        <v>5</v>
      </c>
    </row>
    <row r="1139" spans="1:21" x14ac:dyDescent="0.3">
      <c r="A1139" t="s">
        <v>4556</v>
      </c>
      <c r="B1139" t="s">
        <v>3307</v>
      </c>
      <c r="C1139" t="s">
        <v>3186</v>
      </c>
      <c r="D1139" s="1">
        <f t="shared" ca="1" si="17"/>
        <v>44333</v>
      </c>
      <c r="E1139" s="1" t="str">
        <f ca="1">TEXT(Table1[[#This Row],[Date]],"mmm")</f>
        <v>May</v>
      </c>
      <c r="F1139" s="1" t="str">
        <f ca="1">TEXT(Table1[[#This Row],[Date]],"yyyy")</f>
        <v>2021</v>
      </c>
      <c r="G1139" s="2">
        <v>516</v>
      </c>
      <c r="H1139" s="2">
        <v>0.3</v>
      </c>
      <c r="I1139" s="2" t="str" cm="1">
        <f t="array" ref="I1139">_xlfn.IFS(Table1[[#This Row],[Discount]]&lt;=0.2,"Low",Table1[[#This Row],[Discount]]&lt;=0.4,"Medium",Table1[[#This Row],[Discount]]&gt;0.4,"High")</f>
        <v>Medium</v>
      </c>
      <c r="J1139" s="2">
        <f>Table1[[#This Row],[Original Price]]*(1-Table1[[#This Row],[Discount]])</f>
        <v>361.2</v>
      </c>
      <c r="K1139">
        <f>VLOOKUP(B1139,customers!$A$2:$D$101,2,0)</f>
        <v>19</v>
      </c>
      <c r="L1139" t="str" cm="1">
        <f t="array" ref="L1139">_xlfn.IFS(Table1[[#This Row],[Age]]&lt;=12,"Kids",Table1[[#This Row],[Age]]&lt;=19,"Teenage",Table1[[#This Row],[Age]]&lt;=29,"Young Adult",Table1[[#This Row],[Age]]&lt;=45,"Adult",Table1[[#This Row],[Age]]&gt;=46,"Senior")</f>
        <v>Teenage</v>
      </c>
      <c r="M1139" t="str">
        <f>VLOOKUP(B1139,customers!A$2:D$101,3,0)</f>
        <v>Vadodara</v>
      </c>
      <c r="N1139" t="str">
        <f>VLOOKUP(B1139,customers!$A$2:$D$101,4,0)</f>
        <v>Gujrat</v>
      </c>
      <c r="O1139" t="str">
        <f>VLOOKUP(C1139,'products '!$A$2:$H$3072,2,0)</f>
        <v>Men</v>
      </c>
      <c r="P1139" t="str">
        <f>VLOOKUP(C1139,'products '!$A$2:$H$3072,3,0)</f>
        <v>Footwear</v>
      </c>
      <c r="Q1139" t="str">
        <f>VLOOKUP(C1139,'products '!$A$2:$H$3072,4,0)</f>
        <v>Sports Shoes</v>
      </c>
      <c r="R1139" t="str">
        <f>VLOOKUP(C1139,'products '!$A$2:$H$3072,5,0)</f>
        <v>Red Tape</v>
      </c>
      <c r="S1139" t="str">
        <f>VLOOKUP(C1139,'products '!$A$2:$H$3072,6,0)</f>
        <v>8 UK</v>
      </c>
      <c r="T1139" t="str">
        <f>VLOOKUP(C1139,'products '!$A$2:$H$3072,7,0)</f>
        <v>Grey</v>
      </c>
      <c r="U1139">
        <f>VLOOKUP(C1139,'products '!$A$2:$H$3072,8,0)</f>
        <v>4</v>
      </c>
    </row>
    <row r="1140" spans="1:21" x14ac:dyDescent="0.3">
      <c r="A1140" t="s">
        <v>4557</v>
      </c>
      <c r="B1140" t="s">
        <v>3308</v>
      </c>
      <c r="C1140" t="s">
        <v>3187</v>
      </c>
      <c r="D1140" s="1">
        <f t="shared" ca="1" si="17"/>
        <v>44824</v>
      </c>
      <c r="E1140" s="1" t="str">
        <f ca="1">TEXT(Table1[[#This Row],[Date]],"mmm")</f>
        <v>Sep</v>
      </c>
      <c r="F1140" s="1" t="str">
        <f ca="1">TEXT(Table1[[#This Row],[Date]],"yyyy")</f>
        <v>2022</v>
      </c>
      <c r="G1140" s="2">
        <v>355</v>
      </c>
      <c r="H1140" s="2">
        <v>0.3</v>
      </c>
      <c r="I1140" s="2" t="str" cm="1">
        <f t="array" ref="I1140">_xlfn.IFS(Table1[[#This Row],[Discount]]&lt;=0.2,"Low",Table1[[#This Row],[Discount]]&lt;=0.4,"Medium",Table1[[#This Row],[Discount]]&gt;0.4,"High")</f>
        <v>Medium</v>
      </c>
      <c r="J1140" s="2">
        <f>Table1[[#This Row],[Original Price]]*(1-Table1[[#This Row],[Discount]])</f>
        <v>248.49999999999997</v>
      </c>
      <c r="K1140">
        <f>VLOOKUP(B1140,customers!$A$2:$D$101,2,0)</f>
        <v>22</v>
      </c>
      <c r="L1140" t="str" cm="1">
        <f t="array" ref="L1140">_xlfn.IFS(Table1[[#This Row],[Age]]&lt;=12,"Kids",Table1[[#This Row],[Age]]&lt;=19,"Teenage",Table1[[#This Row],[Age]]&lt;=29,"Young Adult",Table1[[#This Row],[Age]]&lt;=45,"Adult",Table1[[#This Row],[Age]]&gt;=46,"Senior")</f>
        <v>Young Adult</v>
      </c>
      <c r="M1140" t="str">
        <f>VLOOKUP(B1140,customers!A$2:D$101,3,0)</f>
        <v>Vadodara</v>
      </c>
      <c r="N1140" t="str">
        <f>VLOOKUP(B1140,customers!$A$2:$D$101,4,0)</f>
        <v>Gujrat</v>
      </c>
      <c r="O1140" t="str">
        <f>VLOOKUP(C1140,'products '!$A$2:$H$3072,2,0)</f>
        <v>Men</v>
      </c>
      <c r="P1140" t="str">
        <f>VLOOKUP(C1140,'products '!$A$2:$H$3072,3,0)</f>
        <v>Footwear</v>
      </c>
      <c r="Q1140" t="str">
        <f>VLOOKUP(C1140,'products '!$A$2:$H$3072,4,0)</f>
        <v>Sports Shoes</v>
      </c>
      <c r="R1140" t="str">
        <f>VLOOKUP(C1140,'products '!$A$2:$H$3072,5,0)</f>
        <v>Red Tape</v>
      </c>
      <c r="S1140" t="str">
        <f>VLOOKUP(C1140,'products '!$A$2:$H$3072,6,0)</f>
        <v>8 UK</v>
      </c>
      <c r="T1140" t="str">
        <f>VLOOKUP(C1140,'products '!$A$2:$H$3072,7,0)</f>
        <v>Grey</v>
      </c>
      <c r="U1140">
        <f>VLOOKUP(C1140,'products '!$A$2:$H$3072,8,0)</f>
        <v>2</v>
      </c>
    </row>
    <row r="1141" spans="1:21" x14ac:dyDescent="0.3">
      <c r="A1141" t="s">
        <v>4558</v>
      </c>
      <c r="B1141" t="s">
        <v>3309</v>
      </c>
      <c r="C1141" t="s">
        <v>3188</v>
      </c>
      <c r="D1141" s="1">
        <f t="shared" ca="1" si="17"/>
        <v>44639</v>
      </c>
      <c r="E1141" s="1" t="str">
        <f ca="1">TEXT(Table1[[#This Row],[Date]],"mmm")</f>
        <v>Mar</v>
      </c>
      <c r="F1141" s="1" t="str">
        <f ca="1">TEXT(Table1[[#This Row],[Date]],"yyyy")</f>
        <v>2022</v>
      </c>
      <c r="G1141" s="2">
        <v>465</v>
      </c>
      <c r="H1141" s="2">
        <v>0.4</v>
      </c>
      <c r="I1141" s="2" t="str" cm="1">
        <f t="array" ref="I1141">_xlfn.IFS(Table1[[#This Row],[Discount]]&lt;=0.2,"Low",Table1[[#This Row],[Discount]]&lt;=0.4,"Medium",Table1[[#This Row],[Discount]]&gt;0.4,"High")</f>
        <v>Medium</v>
      </c>
      <c r="J1141" s="2">
        <f>Table1[[#This Row],[Original Price]]*(1-Table1[[#This Row],[Discount]])</f>
        <v>279</v>
      </c>
      <c r="K1141">
        <f>VLOOKUP(B1141,customers!$A$2:$D$101,2,0)</f>
        <v>22</v>
      </c>
      <c r="L1141" t="str" cm="1">
        <f t="array" ref="L1141">_xlfn.IFS(Table1[[#This Row],[Age]]&lt;=12,"Kids",Table1[[#This Row],[Age]]&lt;=19,"Teenage",Table1[[#This Row],[Age]]&lt;=29,"Young Adult",Table1[[#This Row],[Age]]&lt;=45,"Adult",Table1[[#This Row],[Age]]&gt;=46,"Senior")</f>
        <v>Young Adult</v>
      </c>
      <c r="M1141" t="str">
        <f>VLOOKUP(B1141,customers!A$2:D$101,3,0)</f>
        <v>Vadodara</v>
      </c>
      <c r="N1141" t="str">
        <f>VLOOKUP(B1141,customers!$A$2:$D$101,4,0)</f>
        <v>Gujrat</v>
      </c>
      <c r="O1141" t="str">
        <f>VLOOKUP(C1141,'products '!$A$2:$H$3072,2,0)</f>
        <v>Men</v>
      </c>
      <c r="P1141" t="str">
        <f>VLOOKUP(C1141,'products '!$A$2:$H$3072,3,0)</f>
        <v>Footwear</v>
      </c>
      <c r="Q1141" t="str">
        <f>VLOOKUP(C1141,'products '!$A$2:$H$3072,4,0)</f>
        <v>Sports Shoes</v>
      </c>
      <c r="R1141" t="str">
        <f>VLOOKUP(C1141,'products '!$A$2:$H$3072,5,0)</f>
        <v>Red Tape</v>
      </c>
      <c r="S1141" t="str">
        <f>VLOOKUP(C1141,'products '!$A$2:$H$3072,6,0)</f>
        <v>8 UK</v>
      </c>
      <c r="T1141" t="str">
        <f>VLOOKUP(C1141,'products '!$A$2:$H$3072,7,0)</f>
        <v>Grey</v>
      </c>
      <c r="U1141">
        <f>VLOOKUP(C1141,'products '!$A$2:$H$3072,8,0)</f>
        <v>5</v>
      </c>
    </row>
    <row r="1142" spans="1:21" x14ac:dyDescent="0.3">
      <c r="A1142" t="s">
        <v>4559</v>
      </c>
      <c r="B1142" t="s">
        <v>3310</v>
      </c>
      <c r="C1142" t="s">
        <v>3189</v>
      </c>
      <c r="D1142" s="1">
        <f t="shared" ca="1" si="17"/>
        <v>44935</v>
      </c>
      <c r="E1142" s="1" t="str">
        <f ca="1">TEXT(Table1[[#This Row],[Date]],"mmm")</f>
        <v>Jan</v>
      </c>
      <c r="F1142" s="1" t="str">
        <f ca="1">TEXT(Table1[[#This Row],[Date]],"yyyy")</f>
        <v>2023</v>
      </c>
      <c r="G1142" s="2">
        <v>965</v>
      </c>
      <c r="H1142" s="2">
        <v>0.4</v>
      </c>
      <c r="I1142" s="2" t="str" cm="1">
        <f t="array" ref="I1142">_xlfn.IFS(Table1[[#This Row],[Discount]]&lt;=0.2,"Low",Table1[[#This Row],[Discount]]&lt;=0.4,"Medium",Table1[[#This Row],[Discount]]&gt;0.4,"High")</f>
        <v>Medium</v>
      </c>
      <c r="J1142" s="2">
        <f>Table1[[#This Row],[Original Price]]*(1-Table1[[#This Row],[Discount]])</f>
        <v>579</v>
      </c>
      <c r="K1142">
        <f>VLOOKUP(B1142,customers!$A$2:$D$101,2,0)</f>
        <v>22</v>
      </c>
      <c r="L1142" t="str" cm="1">
        <f t="array" ref="L1142">_xlfn.IFS(Table1[[#This Row],[Age]]&lt;=12,"Kids",Table1[[#This Row],[Age]]&lt;=19,"Teenage",Table1[[#This Row],[Age]]&lt;=29,"Young Adult",Table1[[#This Row],[Age]]&lt;=45,"Adult",Table1[[#This Row],[Age]]&gt;=46,"Senior")</f>
        <v>Young Adult</v>
      </c>
      <c r="M1142" t="str">
        <f>VLOOKUP(B1142,customers!A$2:D$101,3,0)</f>
        <v>Surat</v>
      </c>
      <c r="N1142" t="str">
        <f>VLOOKUP(B1142,customers!$A$2:$D$101,4,0)</f>
        <v>Gujrat</v>
      </c>
      <c r="O1142" t="str">
        <f>VLOOKUP(C1142,'products '!$A$2:$H$3072,2,0)</f>
        <v>Men</v>
      </c>
      <c r="P1142" t="str">
        <f>VLOOKUP(C1142,'products '!$A$2:$H$3072,3,0)</f>
        <v>Footwear</v>
      </c>
      <c r="Q1142" t="str">
        <f>VLOOKUP(C1142,'products '!$A$2:$H$3072,4,0)</f>
        <v>Sports Shoes</v>
      </c>
      <c r="R1142" t="str">
        <f>VLOOKUP(C1142,'products '!$A$2:$H$3072,5,0)</f>
        <v>Red Tape</v>
      </c>
      <c r="S1142" t="str">
        <f>VLOOKUP(C1142,'products '!$A$2:$H$3072,6,0)</f>
        <v>8 UK</v>
      </c>
      <c r="T1142" t="str">
        <f>VLOOKUP(C1142,'products '!$A$2:$H$3072,7,0)</f>
        <v>Charcoal</v>
      </c>
      <c r="U1142">
        <f>VLOOKUP(C1142,'products '!$A$2:$H$3072,8,0)</f>
        <v>5</v>
      </c>
    </row>
    <row r="1143" spans="1:21" x14ac:dyDescent="0.3">
      <c r="A1143" t="s">
        <v>4560</v>
      </c>
      <c r="B1143" t="s">
        <v>3311</v>
      </c>
      <c r="C1143" t="s">
        <v>3190</v>
      </c>
      <c r="D1143" s="1">
        <f t="shared" ca="1" si="17"/>
        <v>44566</v>
      </c>
      <c r="E1143" s="1" t="str">
        <f ca="1">TEXT(Table1[[#This Row],[Date]],"mmm")</f>
        <v>Jan</v>
      </c>
      <c r="F1143" s="1" t="str">
        <f ca="1">TEXT(Table1[[#This Row],[Date]],"yyyy")</f>
        <v>2022</v>
      </c>
      <c r="G1143" s="2">
        <v>1158</v>
      </c>
      <c r="H1143" s="2">
        <v>0.4</v>
      </c>
      <c r="I1143" s="2" t="str" cm="1">
        <f t="array" ref="I1143">_xlfn.IFS(Table1[[#This Row],[Discount]]&lt;=0.2,"Low",Table1[[#This Row],[Discount]]&lt;=0.4,"Medium",Table1[[#This Row],[Discount]]&gt;0.4,"High")</f>
        <v>Medium</v>
      </c>
      <c r="J1143" s="2">
        <f>Table1[[#This Row],[Original Price]]*(1-Table1[[#This Row],[Discount]])</f>
        <v>694.8</v>
      </c>
      <c r="K1143">
        <f>VLOOKUP(B1143,customers!$A$2:$D$101,2,0)</f>
        <v>22</v>
      </c>
      <c r="L1143" t="str" cm="1">
        <f t="array" ref="L1143">_xlfn.IFS(Table1[[#This Row],[Age]]&lt;=12,"Kids",Table1[[#This Row],[Age]]&lt;=19,"Teenage",Table1[[#This Row],[Age]]&lt;=29,"Young Adult",Table1[[#This Row],[Age]]&lt;=45,"Adult",Table1[[#This Row],[Age]]&gt;=46,"Senior")</f>
        <v>Young Adult</v>
      </c>
      <c r="M1143" t="str">
        <f>VLOOKUP(B1143,customers!A$2:D$101,3,0)</f>
        <v>Surat</v>
      </c>
      <c r="N1143" t="str">
        <f>VLOOKUP(B1143,customers!$A$2:$D$101,4,0)</f>
        <v>Gujrat</v>
      </c>
      <c r="O1143" t="str">
        <f>VLOOKUP(C1143,'products '!$A$2:$H$3072,2,0)</f>
        <v>Men</v>
      </c>
      <c r="P1143" t="str">
        <f>VLOOKUP(C1143,'products '!$A$2:$H$3072,3,0)</f>
        <v>Footwear</v>
      </c>
      <c r="Q1143" t="str">
        <f>VLOOKUP(C1143,'products '!$A$2:$H$3072,4,0)</f>
        <v>Sports Shoes</v>
      </c>
      <c r="R1143" t="str">
        <f>VLOOKUP(C1143,'products '!$A$2:$H$3072,5,0)</f>
        <v>Red Tape</v>
      </c>
      <c r="S1143" t="str">
        <f>VLOOKUP(C1143,'products '!$A$2:$H$3072,6,0)</f>
        <v>6 UK</v>
      </c>
      <c r="T1143" t="str">
        <f>VLOOKUP(C1143,'products '!$A$2:$H$3072,7,0)</f>
        <v>Charcoal</v>
      </c>
      <c r="U1143">
        <f>VLOOKUP(C1143,'products '!$A$2:$H$3072,8,0)</f>
        <v>4</v>
      </c>
    </row>
    <row r="1144" spans="1:21" x14ac:dyDescent="0.3">
      <c r="A1144" t="s">
        <v>4561</v>
      </c>
      <c r="B1144" t="s">
        <v>3312</v>
      </c>
      <c r="C1144" t="s">
        <v>3191</v>
      </c>
      <c r="D1144" s="1">
        <f t="shared" ca="1" si="17"/>
        <v>44949</v>
      </c>
      <c r="E1144" s="1" t="str">
        <f ca="1">TEXT(Table1[[#This Row],[Date]],"mmm")</f>
        <v>Jan</v>
      </c>
      <c r="F1144" s="1" t="str">
        <f ca="1">TEXT(Table1[[#This Row],[Date]],"yyyy")</f>
        <v>2023</v>
      </c>
      <c r="G1144" s="2">
        <v>264</v>
      </c>
      <c r="H1144" s="2">
        <v>0.4</v>
      </c>
      <c r="I1144" s="2" t="str" cm="1">
        <f t="array" ref="I1144">_xlfn.IFS(Table1[[#This Row],[Discount]]&lt;=0.2,"Low",Table1[[#This Row],[Discount]]&lt;=0.4,"Medium",Table1[[#This Row],[Discount]]&gt;0.4,"High")</f>
        <v>Medium</v>
      </c>
      <c r="J1144" s="2">
        <f>Table1[[#This Row],[Original Price]]*(1-Table1[[#This Row],[Discount]])</f>
        <v>158.4</v>
      </c>
      <c r="K1144">
        <f>VLOOKUP(B1144,customers!$A$2:$D$101,2,0)</f>
        <v>29</v>
      </c>
      <c r="L1144" t="str" cm="1">
        <f t="array" ref="L1144">_xlfn.IFS(Table1[[#This Row],[Age]]&lt;=12,"Kids",Table1[[#This Row],[Age]]&lt;=19,"Teenage",Table1[[#This Row],[Age]]&lt;=29,"Young Adult",Table1[[#This Row],[Age]]&lt;=45,"Adult",Table1[[#This Row],[Age]]&gt;=46,"Senior")</f>
        <v>Young Adult</v>
      </c>
      <c r="M1144" t="str">
        <f>VLOOKUP(B1144,customers!A$2:D$101,3,0)</f>
        <v>Surat</v>
      </c>
      <c r="N1144" t="str">
        <f>VLOOKUP(B1144,customers!$A$2:$D$101,4,0)</f>
        <v>Gujrat</v>
      </c>
      <c r="O1144" t="str">
        <f>VLOOKUP(C1144,'products '!$A$2:$H$3072,2,0)</f>
        <v>Men</v>
      </c>
      <c r="P1144" t="str">
        <f>VLOOKUP(C1144,'products '!$A$2:$H$3072,3,0)</f>
        <v>Footwear</v>
      </c>
      <c r="Q1144" t="str">
        <f>VLOOKUP(C1144,'products '!$A$2:$H$3072,4,0)</f>
        <v>Sports Shoes</v>
      </c>
      <c r="R1144" t="str">
        <f>VLOOKUP(C1144,'products '!$A$2:$H$3072,5,0)</f>
        <v>Red Tape</v>
      </c>
      <c r="S1144" t="str">
        <f>VLOOKUP(C1144,'products '!$A$2:$H$3072,6,0)</f>
        <v>6 UK</v>
      </c>
      <c r="T1144" t="str">
        <f>VLOOKUP(C1144,'products '!$A$2:$H$3072,7,0)</f>
        <v>Charcoal</v>
      </c>
      <c r="U1144">
        <f>VLOOKUP(C1144,'products '!$A$2:$H$3072,8,0)</f>
        <v>4</v>
      </c>
    </row>
    <row r="1145" spans="1:21" x14ac:dyDescent="0.3">
      <c r="A1145" t="s">
        <v>4562</v>
      </c>
      <c r="B1145" t="s">
        <v>3313</v>
      </c>
      <c r="C1145" t="s">
        <v>3192</v>
      </c>
      <c r="D1145" s="1">
        <f t="shared" ca="1" si="17"/>
        <v>44971</v>
      </c>
      <c r="E1145" s="1" t="str">
        <f ca="1">TEXT(Table1[[#This Row],[Date]],"mmm")</f>
        <v>Feb</v>
      </c>
      <c r="F1145" s="1" t="str">
        <f ca="1">TEXT(Table1[[#This Row],[Date]],"yyyy")</f>
        <v>2023</v>
      </c>
      <c r="G1145" s="2">
        <v>433</v>
      </c>
      <c r="H1145" s="2">
        <v>0.4</v>
      </c>
      <c r="I1145" s="2" t="str" cm="1">
        <f t="array" ref="I1145">_xlfn.IFS(Table1[[#This Row],[Discount]]&lt;=0.2,"Low",Table1[[#This Row],[Discount]]&lt;=0.4,"Medium",Table1[[#This Row],[Discount]]&gt;0.4,"High")</f>
        <v>Medium</v>
      </c>
      <c r="J1145" s="2">
        <f>Table1[[#This Row],[Original Price]]*(1-Table1[[#This Row],[Discount]])</f>
        <v>259.8</v>
      </c>
      <c r="K1145">
        <f>VLOOKUP(B1145,customers!$A$2:$D$101,2,0)</f>
        <v>29</v>
      </c>
      <c r="L1145" t="str" cm="1">
        <f t="array" ref="L1145">_xlfn.IFS(Table1[[#This Row],[Age]]&lt;=12,"Kids",Table1[[#This Row],[Age]]&lt;=19,"Teenage",Table1[[#This Row],[Age]]&lt;=29,"Young Adult",Table1[[#This Row],[Age]]&lt;=45,"Adult",Table1[[#This Row],[Age]]&gt;=46,"Senior")</f>
        <v>Young Adult</v>
      </c>
      <c r="M1145" t="str">
        <f>VLOOKUP(B1145,customers!A$2:D$101,3,0)</f>
        <v>Surat</v>
      </c>
      <c r="N1145" t="str">
        <f>VLOOKUP(B1145,customers!$A$2:$D$101,4,0)</f>
        <v>Gujrat</v>
      </c>
      <c r="O1145" t="str">
        <f>VLOOKUP(C1145,'products '!$A$2:$H$3072,2,0)</f>
        <v>Men</v>
      </c>
      <c r="P1145" t="str">
        <f>VLOOKUP(C1145,'products '!$A$2:$H$3072,3,0)</f>
        <v>Footwear</v>
      </c>
      <c r="Q1145" t="str">
        <f>VLOOKUP(C1145,'products '!$A$2:$H$3072,4,0)</f>
        <v>Sports Shoes</v>
      </c>
      <c r="R1145" t="str">
        <f>VLOOKUP(C1145,'products '!$A$2:$H$3072,5,0)</f>
        <v>Puma</v>
      </c>
      <c r="S1145" t="str">
        <f>VLOOKUP(C1145,'products '!$A$2:$H$3072,6,0)</f>
        <v>6 UK</v>
      </c>
      <c r="T1145" t="str">
        <f>VLOOKUP(C1145,'products '!$A$2:$H$3072,7,0)</f>
        <v>Charcoal</v>
      </c>
      <c r="U1145">
        <f>VLOOKUP(C1145,'products '!$A$2:$H$3072,8,0)</f>
        <v>4</v>
      </c>
    </row>
    <row r="1146" spans="1:21" x14ac:dyDescent="0.3">
      <c r="A1146" t="s">
        <v>4563</v>
      </c>
      <c r="B1146" t="s">
        <v>3314</v>
      </c>
      <c r="C1146" t="s">
        <v>3193</v>
      </c>
      <c r="D1146" s="1">
        <f t="shared" ca="1" si="17"/>
        <v>44394</v>
      </c>
      <c r="E1146" s="1" t="str">
        <f ca="1">TEXT(Table1[[#This Row],[Date]],"mmm")</f>
        <v>Jul</v>
      </c>
      <c r="F1146" s="1" t="str">
        <f ca="1">TEXT(Table1[[#This Row],[Date]],"yyyy")</f>
        <v>2021</v>
      </c>
      <c r="G1146" s="2">
        <v>562</v>
      </c>
      <c r="H1146" s="2">
        <v>0.4</v>
      </c>
      <c r="I1146" s="2" t="str" cm="1">
        <f t="array" ref="I1146">_xlfn.IFS(Table1[[#This Row],[Discount]]&lt;=0.2,"Low",Table1[[#This Row],[Discount]]&lt;=0.4,"Medium",Table1[[#This Row],[Discount]]&gt;0.4,"High")</f>
        <v>Medium</v>
      </c>
      <c r="J1146" s="2">
        <f>Table1[[#This Row],[Original Price]]*(1-Table1[[#This Row],[Discount]])</f>
        <v>337.2</v>
      </c>
      <c r="K1146">
        <f>VLOOKUP(B1146,customers!$A$2:$D$101,2,0)</f>
        <v>29</v>
      </c>
      <c r="L1146" t="str" cm="1">
        <f t="array" ref="L1146">_xlfn.IFS(Table1[[#This Row],[Age]]&lt;=12,"Kids",Table1[[#This Row],[Age]]&lt;=19,"Teenage",Table1[[#This Row],[Age]]&lt;=29,"Young Adult",Table1[[#This Row],[Age]]&lt;=45,"Adult",Table1[[#This Row],[Age]]&gt;=46,"Senior")</f>
        <v>Young Adult</v>
      </c>
      <c r="M1146" t="str">
        <f>VLOOKUP(B1146,customers!A$2:D$101,3,0)</f>
        <v>Bengaluru</v>
      </c>
      <c r="N1146" t="str">
        <f>VLOOKUP(B1146,customers!$A$2:$D$101,4,0)</f>
        <v>Karnataka</v>
      </c>
      <c r="O1146" t="str">
        <f>VLOOKUP(C1146,'products '!$A$2:$H$3072,2,0)</f>
        <v>Men</v>
      </c>
      <c r="P1146" t="str">
        <f>VLOOKUP(C1146,'products '!$A$2:$H$3072,3,0)</f>
        <v>Footwear</v>
      </c>
      <c r="Q1146" t="str">
        <f>VLOOKUP(C1146,'products '!$A$2:$H$3072,4,0)</f>
        <v>Sports Shoes</v>
      </c>
      <c r="R1146" t="str">
        <f>VLOOKUP(C1146,'products '!$A$2:$H$3072,5,0)</f>
        <v>Puma</v>
      </c>
      <c r="S1146" t="str">
        <f>VLOOKUP(C1146,'products '!$A$2:$H$3072,6,0)</f>
        <v>6 UK</v>
      </c>
      <c r="T1146" t="str">
        <f>VLOOKUP(C1146,'products '!$A$2:$H$3072,7,0)</f>
        <v>Charcoal</v>
      </c>
      <c r="U1146">
        <f>VLOOKUP(C1146,'products '!$A$2:$H$3072,8,0)</f>
        <v>3</v>
      </c>
    </row>
    <row r="1147" spans="1:21" x14ac:dyDescent="0.3">
      <c r="A1147" t="s">
        <v>4564</v>
      </c>
      <c r="B1147" t="s">
        <v>3315</v>
      </c>
      <c r="C1147" t="s">
        <v>3193</v>
      </c>
      <c r="D1147" s="1">
        <f t="shared" ca="1" si="17"/>
        <v>44882</v>
      </c>
      <c r="E1147" s="1" t="str">
        <f ca="1">TEXT(Table1[[#This Row],[Date]],"mmm")</f>
        <v>Nov</v>
      </c>
      <c r="F1147" s="1" t="str">
        <f ca="1">TEXT(Table1[[#This Row],[Date]],"yyyy")</f>
        <v>2022</v>
      </c>
      <c r="G1147" s="2">
        <v>423</v>
      </c>
      <c r="H1147" s="2">
        <v>0.45</v>
      </c>
      <c r="I1147" s="2" t="str" cm="1">
        <f t="array" ref="I1147">_xlfn.IFS(Table1[[#This Row],[Discount]]&lt;=0.2,"Low",Table1[[#This Row],[Discount]]&lt;=0.4,"Medium",Table1[[#This Row],[Discount]]&gt;0.4,"High")</f>
        <v>High</v>
      </c>
      <c r="J1147" s="2">
        <f>Table1[[#This Row],[Original Price]]*(1-Table1[[#This Row],[Discount]])</f>
        <v>232.65</v>
      </c>
      <c r="K1147">
        <f>VLOOKUP(B1147,customers!$A$2:$D$101,2,0)</f>
        <v>29</v>
      </c>
      <c r="L1147" t="str" cm="1">
        <f t="array" ref="L1147">_xlfn.IFS(Table1[[#This Row],[Age]]&lt;=12,"Kids",Table1[[#This Row],[Age]]&lt;=19,"Teenage",Table1[[#This Row],[Age]]&lt;=29,"Young Adult",Table1[[#This Row],[Age]]&lt;=45,"Adult",Table1[[#This Row],[Age]]&gt;=46,"Senior")</f>
        <v>Young Adult</v>
      </c>
      <c r="M1147" t="str">
        <f>VLOOKUP(B1147,customers!A$2:D$101,3,0)</f>
        <v>Bengaluru</v>
      </c>
      <c r="N1147" t="str">
        <f>VLOOKUP(B1147,customers!$A$2:$D$101,4,0)</f>
        <v>Karnataka</v>
      </c>
      <c r="O1147" t="str">
        <f>VLOOKUP(C1147,'products '!$A$2:$H$3072,2,0)</f>
        <v>Men</v>
      </c>
      <c r="P1147" t="str">
        <f>VLOOKUP(C1147,'products '!$A$2:$H$3072,3,0)</f>
        <v>Footwear</v>
      </c>
      <c r="Q1147" t="str">
        <f>VLOOKUP(C1147,'products '!$A$2:$H$3072,4,0)</f>
        <v>Sports Shoes</v>
      </c>
      <c r="R1147" t="str">
        <f>VLOOKUP(C1147,'products '!$A$2:$H$3072,5,0)</f>
        <v>Puma</v>
      </c>
      <c r="S1147" t="str">
        <f>VLOOKUP(C1147,'products '!$A$2:$H$3072,6,0)</f>
        <v>6 UK</v>
      </c>
      <c r="T1147" t="str">
        <f>VLOOKUP(C1147,'products '!$A$2:$H$3072,7,0)</f>
        <v>Charcoal</v>
      </c>
      <c r="U1147">
        <f>VLOOKUP(C1147,'products '!$A$2:$H$3072,8,0)</f>
        <v>3</v>
      </c>
    </row>
    <row r="1148" spans="1:21" x14ac:dyDescent="0.3">
      <c r="A1148" t="s">
        <v>4565</v>
      </c>
      <c r="B1148" t="s">
        <v>3316</v>
      </c>
      <c r="C1148" t="s">
        <v>3193</v>
      </c>
      <c r="D1148" s="1">
        <f t="shared" ca="1" si="17"/>
        <v>44654</v>
      </c>
      <c r="E1148" s="1" t="str">
        <f ca="1">TEXT(Table1[[#This Row],[Date]],"mmm")</f>
        <v>Apr</v>
      </c>
      <c r="F1148" s="1" t="str">
        <f ca="1">TEXT(Table1[[#This Row],[Date]],"yyyy")</f>
        <v>2022</v>
      </c>
      <c r="G1148" s="2">
        <v>621</v>
      </c>
      <c r="H1148" s="2">
        <v>0.45</v>
      </c>
      <c r="I1148" s="2" t="str" cm="1">
        <f t="array" ref="I1148">_xlfn.IFS(Table1[[#This Row],[Discount]]&lt;=0.2,"Low",Table1[[#This Row],[Discount]]&lt;=0.4,"Medium",Table1[[#This Row],[Discount]]&gt;0.4,"High")</f>
        <v>High</v>
      </c>
      <c r="J1148" s="2">
        <f>Table1[[#This Row],[Original Price]]*(1-Table1[[#This Row],[Discount]])</f>
        <v>341.55</v>
      </c>
      <c r="K1148">
        <f>VLOOKUP(B1148,customers!$A$2:$D$101,2,0)</f>
        <v>41</v>
      </c>
      <c r="L1148" t="str" cm="1">
        <f t="array" ref="L1148">_xlfn.IFS(Table1[[#This Row],[Age]]&lt;=12,"Kids",Table1[[#This Row],[Age]]&lt;=19,"Teenage",Table1[[#This Row],[Age]]&lt;=29,"Young Adult",Table1[[#This Row],[Age]]&lt;=45,"Adult",Table1[[#This Row],[Age]]&gt;=46,"Senior")</f>
        <v>Adult</v>
      </c>
      <c r="M1148" t="str">
        <f>VLOOKUP(B1148,customers!A$2:D$101,3,0)</f>
        <v>Bengaluru</v>
      </c>
      <c r="N1148" t="str">
        <f>VLOOKUP(B1148,customers!$A$2:$D$101,4,0)</f>
        <v>Karnataka</v>
      </c>
      <c r="O1148" t="str">
        <f>VLOOKUP(C1148,'products '!$A$2:$H$3072,2,0)</f>
        <v>Men</v>
      </c>
      <c r="P1148" t="str">
        <f>VLOOKUP(C1148,'products '!$A$2:$H$3072,3,0)</f>
        <v>Footwear</v>
      </c>
      <c r="Q1148" t="str">
        <f>VLOOKUP(C1148,'products '!$A$2:$H$3072,4,0)</f>
        <v>Sports Shoes</v>
      </c>
      <c r="R1148" t="str">
        <f>VLOOKUP(C1148,'products '!$A$2:$H$3072,5,0)</f>
        <v>Puma</v>
      </c>
      <c r="S1148" t="str">
        <f>VLOOKUP(C1148,'products '!$A$2:$H$3072,6,0)</f>
        <v>6 UK</v>
      </c>
      <c r="T1148" t="str">
        <f>VLOOKUP(C1148,'products '!$A$2:$H$3072,7,0)</f>
        <v>Charcoal</v>
      </c>
      <c r="U1148">
        <f>VLOOKUP(C1148,'products '!$A$2:$H$3072,8,0)</f>
        <v>3</v>
      </c>
    </row>
    <row r="1149" spans="1:21" x14ac:dyDescent="0.3">
      <c r="A1149" t="s">
        <v>4566</v>
      </c>
      <c r="B1149" t="s">
        <v>3317</v>
      </c>
      <c r="C1149" t="s">
        <v>3193</v>
      </c>
      <c r="D1149" s="1">
        <f t="shared" ca="1" si="17"/>
        <v>44513</v>
      </c>
      <c r="E1149" s="1" t="str">
        <f ca="1">TEXT(Table1[[#This Row],[Date]],"mmm")</f>
        <v>Nov</v>
      </c>
      <c r="F1149" s="1" t="str">
        <f ca="1">TEXT(Table1[[#This Row],[Date]],"yyyy")</f>
        <v>2021</v>
      </c>
      <c r="G1149" s="2">
        <v>333</v>
      </c>
      <c r="H1149" s="2">
        <v>0.45</v>
      </c>
      <c r="I1149" s="2" t="str" cm="1">
        <f t="array" ref="I1149">_xlfn.IFS(Table1[[#This Row],[Discount]]&lt;=0.2,"Low",Table1[[#This Row],[Discount]]&lt;=0.4,"Medium",Table1[[#This Row],[Discount]]&gt;0.4,"High")</f>
        <v>High</v>
      </c>
      <c r="J1149" s="2">
        <f>Table1[[#This Row],[Original Price]]*(1-Table1[[#This Row],[Discount]])</f>
        <v>183.15</v>
      </c>
      <c r="K1149">
        <f>VLOOKUP(B1149,customers!$A$2:$D$101,2,0)</f>
        <v>42</v>
      </c>
      <c r="L1149" t="str" cm="1">
        <f t="array" ref="L1149">_xlfn.IFS(Table1[[#This Row],[Age]]&lt;=12,"Kids",Table1[[#This Row],[Age]]&lt;=19,"Teenage",Table1[[#This Row],[Age]]&lt;=29,"Young Adult",Table1[[#This Row],[Age]]&lt;=45,"Adult",Table1[[#This Row],[Age]]&gt;=46,"Senior")</f>
        <v>Adult</v>
      </c>
      <c r="M1149" t="str">
        <f>VLOOKUP(B1149,customers!A$2:D$101,3,0)</f>
        <v>Bengaluru</v>
      </c>
      <c r="N1149" t="str">
        <f>VLOOKUP(B1149,customers!$A$2:$D$101,4,0)</f>
        <v>Karnataka</v>
      </c>
      <c r="O1149" t="str">
        <f>VLOOKUP(C1149,'products '!$A$2:$H$3072,2,0)</f>
        <v>Men</v>
      </c>
      <c r="P1149" t="str">
        <f>VLOOKUP(C1149,'products '!$A$2:$H$3072,3,0)</f>
        <v>Footwear</v>
      </c>
      <c r="Q1149" t="str">
        <f>VLOOKUP(C1149,'products '!$A$2:$H$3072,4,0)</f>
        <v>Sports Shoes</v>
      </c>
      <c r="R1149" t="str">
        <f>VLOOKUP(C1149,'products '!$A$2:$H$3072,5,0)</f>
        <v>Puma</v>
      </c>
      <c r="S1149" t="str">
        <f>VLOOKUP(C1149,'products '!$A$2:$H$3072,6,0)</f>
        <v>6 UK</v>
      </c>
      <c r="T1149" t="str">
        <f>VLOOKUP(C1149,'products '!$A$2:$H$3072,7,0)</f>
        <v>Charcoal</v>
      </c>
      <c r="U1149">
        <f>VLOOKUP(C1149,'products '!$A$2:$H$3072,8,0)</f>
        <v>3</v>
      </c>
    </row>
    <row r="1150" spans="1:21" x14ac:dyDescent="0.3">
      <c r="A1150" t="s">
        <v>4567</v>
      </c>
      <c r="B1150" t="s">
        <v>3318</v>
      </c>
      <c r="C1150" t="s">
        <v>3193</v>
      </c>
      <c r="D1150" s="1">
        <f t="shared" ca="1" si="17"/>
        <v>44309</v>
      </c>
      <c r="E1150" s="1" t="str">
        <f ca="1">TEXT(Table1[[#This Row],[Date]],"mmm")</f>
        <v>Apr</v>
      </c>
      <c r="F1150" s="1" t="str">
        <f ca="1">TEXT(Table1[[#This Row],[Date]],"yyyy")</f>
        <v>2021</v>
      </c>
      <c r="G1150" s="2">
        <v>236</v>
      </c>
      <c r="H1150" s="2">
        <v>0.47</v>
      </c>
      <c r="I1150" s="2" t="str" cm="1">
        <f t="array" ref="I1150">_xlfn.IFS(Table1[[#This Row],[Discount]]&lt;=0.2,"Low",Table1[[#This Row],[Discount]]&lt;=0.4,"Medium",Table1[[#This Row],[Discount]]&gt;0.4,"High")</f>
        <v>High</v>
      </c>
      <c r="J1150" s="2">
        <f>Table1[[#This Row],[Original Price]]*(1-Table1[[#This Row],[Discount]])</f>
        <v>125.08000000000001</v>
      </c>
      <c r="K1150">
        <f>VLOOKUP(B1150,customers!$A$2:$D$101,2,0)</f>
        <v>43</v>
      </c>
      <c r="L1150" t="str" cm="1">
        <f t="array" ref="L1150">_xlfn.IFS(Table1[[#This Row],[Age]]&lt;=12,"Kids",Table1[[#This Row],[Age]]&lt;=19,"Teenage",Table1[[#This Row],[Age]]&lt;=29,"Young Adult",Table1[[#This Row],[Age]]&lt;=45,"Adult",Table1[[#This Row],[Age]]&gt;=46,"Senior")</f>
        <v>Adult</v>
      </c>
      <c r="M1150" t="str">
        <f>VLOOKUP(B1150,customers!A$2:D$101,3,0)</f>
        <v>Bengaluru</v>
      </c>
      <c r="N1150" t="str">
        <f>VLOOKUP(B1150,customers!$A$2:$D$101,4,0)</f>
        <v>Karnataka</v>
      </c>
      <c r="O1150" t="str">
        <f>VLOOKUP(C1150,'products '!$A$2:$H$3072,2,0)</f>
        <v>Men</v>
      </c>
      <c r="P1150" t="str">
        <f>VLOOKUP(C1150,'products '!$A$2:$H$3072,3,0)</f>
        <v>Footwear</v>
      </c>
      <c r="Q1150" t="str">
        <f>VLOOKUP(C1150,'products '!$A$2:$H$3072,4,0)</f>
        <v>Sports Shoes</v>
      </c>
      <c r="R1150" t="str">
        <f>VLOOKUP(C1150,'products '!$A$2:$H$3072,5,0)</f>
        <v>Puma</v>
      </c>
      <c r="S1150" t="str">
        <f>VLOOKUP(C1150,'products '!$A$2:$H$3072,6,0)</f>
        <v>6 UK</v>
      </c>
      <c r="T1150" t="str">
        <f>VLOOKUP(C1150,'products '!$A$2:$H$3072,7,0)</f>
        <v>Charcoal</v>
      </c>
      <c r="U1150">
        <f>VLOOKUP(C1150,'products '!$A$2:$H$3072,8,0)</f>
        <v>3</v>
      </c>
    </row>
    <row r="1151" spans="1:21" x14ac:dyDescent="0.3">
      <c r="A1151" t="s">
        <v>4568</v>
      </c>
      <c r="B1151" t="s">
        <v>3319</v>
      </c>
      <c r="C1151" t="s">
        <v>3194</v>
      </c>
      <c r="D1151" s="1">
        <f t="shared" ca="1" si="17"/>
        <v>44733</v>
      </c>
      <c r="E1151" s="1" t="str">
        <f ca="1">TEXT(Table1[[#This Row],[Date]],"mmm")</f>
        <v>Jun</v>
      </c>
      <c r="F1151" s="1" t="str">
        <f ca="1">TEXT(Table1[[#This Row],[Date]],"yyyy")</f>
        <v>2022</v>
      </c>
      <c r="G1151" s="2">
        <v>456</v>
      </c>
      <c r="H1151" s="2">
        <v>0.47</v>
      </c>
      <c r="I1151" s="2" t="str" cm="1">
        <f t="array" ref="I1151">_xlfn.IFS(Table1[[#This Row],[Discount]]&lt;=0.2,"Low",Table1[[#This Row],[Discount]]&lt;=0.4,"Medium",Table1[[#This Row],[Discount]]&gt;0.4,"High")</f>
        <v>High</v>
      </c>
      <c r="J1151" s="2">
        <f>Table1[[#This Row],[Original Price]]*(1-Table1[[#This Row],[Discount]])</f>
        <v>241.68</v>
      </c>
      <c r="K1151">
        <f>VLOOKUP(B1151,customers!$A$2:$D$101,2,0)</f>
        <v>44</v>
      </c>
      <c r="L1151" t="str" cm="1">
        <f t="array" ref="L1151">_xlfn.IFS(Table1[[#This Row],[Age]]&lt;=12,"Kids",Table1[[#This Row],[Age]]&lt;=19,"Teenage",Table1[[#This Row],[Age]]&lt;=29,"Young Adult",Table1[[#This Row],[Age]]&lt;=45,"Adult",Table1[[#This Row],[Age]]&gt;=46,"Senior")</f>
        <v>Adult</v>
      </c>
      <c r="M1151" t="str">
        <f>VLOOKUP(B1151,customers!A$2:D$101,3,0)</f>
        <v>Bengaluru</v>
      </c>
      <c r="N1151" t="str">
        <f>VLOOKUP(B1151,customers!$A$2:$D$101,4,0)</f>
        <v>Karnataka</v>
      </c>
      <c r="O1151" t="str">
        <f>VLOOKUP(C1151,'products '!$A$2:$H$3072,2,0)</f>
        <v>Men</v>
      </c>
      <c r="P1151" t="str">
        <f>VLOOKUP(C1151,'products '!$A$2:$H$3072,3,0)</f>
        <v>Footwear</v>
      </c>
      <c r="Q1151" t="str">
        <f>VLOOKUP(C1151,'products '!$A$2:$H$3072,4,0)</f>
        <v>Sports Shoes</v>
      </c>
      <c r="R1151" t="str">
        <f>VLOOKUP(C1151,'products '!$A$2:$H$3072,5,0)</f>
        <v>Puma</v>
      </c>
      <c r="S1151" t="str">
        <f>VLOOKUP(C1151,'products '!$A$2:$H$3072,6,0)</f>
        <v>6 UK</v>
      </c>
      <c r="T1151" t="str">
        <f>VLOOKUP(C1151,'products '!$A$2:$H$3072,7,0)</f>
        <v>Charcoal</v>
      </c>
      <c r="U1151">
        <f>VLOOKUP(C1151,'products '!$A$2:$H$3072,8,0)</f>
        <v>5</v>
      </c>
    </row>
    <row r="1152" spans="1:21" x14ac:dyDescent="0.3">
      <c r="A1152" t="s">
        <v>4569</v>
      </c>
      <c r="B1152" t="s">
        <v>3320</v>
      </c>
      <c r="C1152" t="s">
        <v>3195</v>
      </c>
      <c r="D1152" s="1">
        <f t="shared" ca="1" si="17"/>
        <v>44563</v>
      </c>
      <c r="E1152" s="1" t="str">
        <f ca="1">TEXT(Table1[[#This Row],[Date]],"mmm")</f>
        <v>Jan</v>
      </c>
      <c r="F1152" s="1" t="str">
        <f ca="1">TEXT(Table1[[#This Row],[Date]],"yyyy")</f>
        <v>2022</v>
      </c>
      <c r="G1152" s="2">
        <v>963</v>
      </c>
      <c r="H1152" s="2">
        <v>0.46</v>
      </c>
      <c r="I1152" s="2" t="str" cm="1">
        <f t="array" ref="I1152">_xlfn.IFS(Table1[[#This Row],[Discount]]&lt;=0.2,"Low",Table1[[#This Row],[Discount]]&lt;=0.4,"Medium",Table1[[#This Row],[Discount]]&gt;0.4,"High")</f>
        <v>High</v>
      </c>
      <c r="J1152" s="2">
        <f>Table1[[#This Row],[Original Price]]*(1-Table1[[#This Row],[Discount]])</f>
        <v>520.02</v>
      </c>
      <c r="K1152">
        <f>VLOOKUP(B1152,customers!$A$2:$D$101,2,0)</f>
        <v>45</v>
      </c>
      <c r="L1152" t="str" cm="1">
        <f t="array" ref="L1152">_xlfn.IFS(Table1[[#This Row],[Age]]&lt;=12,"Kids",Table1[[#This Row],[Age]]&lt;=19,"Teenage",Table1[[#This Row],[Age]]&lt;=29,"Young Adult",Table1[[#This Row],[Age]]&lt;=45,"Adult",Table1[[#This Row],[Age]]&gt;=46,"Senior")</f>
        <v>Adult</v>
      </c>
      <c r="M1152" t="str">
        <f>VLOOKUP(B1152,customers!A$2:D$101,3,0)</f>
        <v>Bengaluru</v>
      </c>
      <c r="N1152" t="str">
        <f>VLOOKUP(B1152,customers!$A$2:$D$101,4,0)</f>
        <v>Karnataka</v>
      </c>
      <c r="O1152" t="str">
        <f>VLOOKUP(C1152,'products '!$A$2:$H$3072,2,0)</f>
        <v>Men</v>
      </c>
      <c r="P1152" t="str">
        <f>VLOOKUP(C1152,'products '!$A$2:$H$3072,3,0)</f>
        <v>Footwear</v>
      </c>
      <c r="Q1152" t="str">
        <f>VLOOKUP(C1152,'products '!$A$2:$H$3072,4,0)</f>
        <v>Sports Shoes</v>
      </c>
      <c r="R1152" t="str">
        <f>VLOOKUP(C1152,'products '!$A$2:$H$3072,5,0)</f>
        <v>Puma</v>
      </c>
      <c r="S1152" t="str">
        <f>VLOOKUP(C1152,'products '!$A$2:$H$3072,6,0)</f>
        <v>6 UK</v>
      </c>
      <c r="T1152" t="str">
        <f>VLOOKUP(C1152,'products '!$A$2:$H$3072,7,0)</f>
        <v>Off white</v>
      </c>
      <c r="U1152">
        <f>VLOOKUP(C1152,'products '!$A$2:$H$3072,8,0)</f>
        <v>4</v>
      </c>
    </row>
    <row r="1153" spans="1:21" x14ac:dyDescent="0.3">
      <c r="A1153" t="s">
        <v>4570</v>
      </c>
      <c r="B1153" t="s">
        <v>3321</v>
      </c>
      <c r="C1153" t="s">
        <v>3196</v>
      </c>
      <c r="D1153" s="1">
        <f t="shared" ca="1" si="17"/>
        <v>44596</v>
      </c>
      <c r="E1153" s="1" t="str">
        <f ca="1">TEXT(Table1[[#This Row],[Date]],"mmm")</f>
        <v>Feb</v>
      </c>
      <c r="F1153" s="1" t="str">
        <f ca="1">TEXT(Table1[[#This Row],[Date]],"yyyy")</f>
        <v>2022</v>
      </c>
      <c r="G1153" s="2">
        <v>234</v>
      </c>
      <c r="H1153" s="2">
        <v>0.46</v>
      </c>
      <c r="I1153" s="2" t="str" cm="1">
        <f t="array" ref="I1153">_xlfn.IFS(Table1[[#This Row],[Discount]]&lt;=0.2,"Low",Table1[[#This Row],[Discount]]&lt;=0.4,"Medium",Table1[[#This Row],[Discount]]&gt;0.4,"High")</f>
        <v>High</v>
      </c>
      <c r="J1153" s="2">
        <f>Table1[[#This Row],[Original Price]]*(1-Table1[[#This Row],[Discount]])</f>
        <v>126.36000000000001</v>
      </c>
      <c r="K1153">
        <f>VLOOKUP(B1153,customers!$A$2:$D$101,2,0)</f>
        <v>35</v>
      </c>
      <c r="L1153" t="str" cm="1">
        <f t="array" ref="L1153">_xlfn.IFS(Table1[[#This Row],[Age]]&lt;=12,"Kids",Table1[[#This Row],[Age]]&lt;=19,"Teenage",Table1[[#This Row],[Age]]&lt;=29,"Young Adult",Table1[[#This Row],[Age]]&lt;=45,"Adult",Table1[[#This Row],[Age]]&gt;=46,"Senior")</f>
        <v>Adult</v>
      </c>
      <c r="M1153" t="str">
        <f>VLOOKUP(B1153,customers!A$2:D$101,3,0)</f>
        <v>Bengaluru</v>
      </c>
      <c r="N1153" t="str">
        <f>VLOOKUP(B1153,customers!$A$2:$D$101,4,0)</f>
        <v>Karnataka</v>
      </c>
      <c r="O1153" t="str">
        <f>VLOOKUP(C1153,'products '!$A$2:$H$3072,2,0)</f>
        <v>Men</v>
      </c>
      <c r="P1153" t="str">
        <f>VLOOKUP(C1153,'products '!$A$2:$H$3072,3,0)</f>
        <v>Footwear</v>
      </c>
      <c r="Q1153" t="str">
        <f>VLOOKUP(C1153,'products '!$A$2:$H$3072,4,0)</f>
        <v>Sports Shoes</v>
      </c>
      <c r="R1153" t="str">
        <f>VLOOKUP(C1153,'products '!$A$2:$H$3072,5,0)</f>
        <v>Puma</v>
      </c>
      <c r="S1153" t="str">
        <f>VLOOKUP(C1153,'products '!$A$2:$H$3072,6,0)</f>
        <v>6 UK</v>
      </c>
      <c r="T1153" t="str">
        <f>VLOOKUP(C1153,'products '!$A$2:$H$3072,7,0)</f>
        <v>Off white</v>
      </c>
      <c r="U1153">
        <f>VLOOKUP(C1153,'products '!$A$2:$H$3072,8,0)</f>
        <v>2</v>
      </c>
    </row>
    <row r="1154" spans="1:21" x14ac:dyDescent="0.3">
      <c r="A1154" t="s">
        <v>4571</v>
      </c>
      <c r="B1154" t="s">
        <v>3322</v>
      </c>
      <c r="C1154" t="s">
        <v>3197</v>
      </c>
      <c r="D1154" s="1">
        <f t="shared" ca="1" si="17"/>
        <v>44407</v>
      </c>
      <c r="E1154" s="1" t="str">
        <f ca="1">TEXT(Table1[[#This Row],[Date]],"mmm")</f>
        <v>Jul</v>
      </c>
      <c r="F1154" s="1" t="str">
        <f ca="1">TEXT(Table1[[#This Row],[Date]],"yyyy")</f>
        <v>2021</v>
      </c>
      <c r="G1154" s="2">
        <v>456</v>
      </c>
      <c r="H1154" s="2">
        <v>0.46</v>
      </c>
      <c r="I1154" s="2" t="str" cm="1">
        <f t="array" ref="I1154">_xlfn.IFS(Table1[[#This Row],[Discount]]&lt;=0.2,"Low",Table1[[#This Row],[Discount]]&lt;=0.4,"Medium",Table1[[#This Row],[Discount]]&gt;0.4,"High")</f>
        <v>High</v>
      </c>
      <c r="J1154" s="2">
        <f>Table1[[#This Row],[Original Price]]*(1-Table1[[#This Row],[Discount]])</f>
        <v>246.24</v>
      </c>
      <c r="K1154">
        <f>VLOOKUP(B1154,customers!$A$2:$D$101,2,0)</f>
        <v>36</v>
      </c>
      <c r="L1154" t="str" cm="1">
        <f t="array" ref="L1154">_xlfn.IFS(Table1[[#This Row],[Age]]&lt;=12,"Kids",Table1[[#This Row],[Age]]&lt;=19,"Teenage",Table1[[#This Row],[Age]]&lt;=29,"Young Adult",Table1[[#This Row],[Age]]&lt;=45,"Adult",Table1[[#This Row],[Age]]&gt;=46,"Senior")</f>
        <v>Adult</v>
      </c>
      <c r="M1154" t="str">
        <f>VLOOKUP(B1154,customers!A$2:D$101,3,0)</f>
        <v>Patna</v>
      </c>
      <c r="N1154" t="str">
        <f>VLOOKUP(B1154,customers!$A$2:$D$101,4,0)</f>
        <v>Bihar</v>
      </c>
      <c r="O1154" t="str">
        <f>VLOOKUP(C1154,'products '!$A$2:$H$3072,2,0)</f>
        <v>Men</v>
      </c>
      <c r="P1154" t="str">
        <f>VLOOKUP(C1154,'products '!$A$2:$H$3072,3,0)</f>
        <v>Footwear</v>
      </c>
      <c r="Q1154" t="str">
        <f>VLOOKUP(C1154,'products '!$A$2:$H$3072,4,0)</f>
        <v>Sports Shoes</v>
      </c>
      <c r="R1154" t="str">
        <f>VLOOKUP(C1154,'products '!$A$2:$H$3072,5,0)</f>
        <v>Puma</v>
      </c>
      <c r="S1154" t="str">
        <f>VLOOKUP(C1154,'products '!$A$2:$H$3072,6,0)</f>
        <v>6 UK</v>
      </c>
      <c r="T1154" t="str">
        <f>VLOOKUP(C1154,'products '!$A$2:$H$3072,7,0)</f>
        <v>Beige</v>
      </c>
      <c r="U1154">
        <f>VLOOKUP(C1154,'products '!$A$2:$H$3072,8,0)</f>
        <v>5</v>
      </c>
    </row>
    <row r="1155" spans="1:21" x14ac:dyDescent="0.3">
      <c r="A1155" t="s">
        <v>4572</v>
      </c>
      <c r="B1155" t="s">
        <v>3323</v>
      </c>
      <c r="C1155" t="s">
        <v>3198</v>
      </c>
      <c r="D1155" s="1">
        <f t="shared" ref="D1155:D1218" ca="1" si="18">RANDBETWEEN(DATE(2021,1,1),DATE(2023,3,31))</f>
        <v>44489</v>
      </c>
      <c r="E1155" s="1" t="str">
        <f ca="1">TEXT(Table1[[#This Row],[Date]],"mmm")</f>
        <v>Oct</v>
      </c>
      <c r="F1155" s="1" t="str">
        <f ca="1">TEXT(Table1[[#This Row],[Date]],"yyyy")</f>
        <v>2021</v>
      </c>
      <c r="G1155" s="2">
        <v>564</v>
      </c>
      <c r="H1155" s="2">
        <v>0.3</v>
      </c>
      <c r="I1155" s="2" t="str" cm="1">
        <f t="array" ref="I1155">_xlfn.IFS(Table1[[#This Row],[Discount]]&lt;=0.2,"Low",Table1[[#This Row],[Discount]]&lt;=0.4,"Medium",Table1[[#This Row],[Discount]]&gt;0.4,"High")</f>
        <v>Medium</v>
      </c>
      <c r="J1155" s="2">
        <f>Table1[[#This Row],[Original Price]]*(1-Table1[[#This Row],[Discount]])</f>
        <v>394.79999999999995</v>
      </c>
      <c r="K1155">
        <f>VLOOKUP(B1155,customers!$A$2:$D$101,2,0)</f>
        <v>37</v>
      </c>
      <c r="L1155" t="str" cm="1">
        <f t="array" ref="L1155">_xlfn.IFS(Table1[[#This Row],[Age]]&lt;=12,"Kids",Table1[[#This Row],[Age]]&lt;=19,"Teenage",Table1[[#This Row],[Age]]&lt;=29,"Young Adult",Table1[[#This Row],[Age]]&lt;=45,"Adult",Table1[[#This Row],[Age]]&gt;=46,"Senior")</f>
        <v>Adult</v>
      </c>
      <c r="M1155" t="str">
        <f>VLOOKUP(B1155,customers!A$2:D$101,3,0)</f>
        <v>Patna</v>
      </c>
      <c r="N1155" t="str">
        <f>VLOOKUP(B1155,customers!$A$2:$D$101,4,0)</f>
        <v>Bihar</v>
      </c>
      <c r="O1155" t="str">
        <f>VLOOKUP(C1155,'products '!$A$2:$H$3072,2,0)</f>
        <v>Men</v>
      </c>
      <c r="P1155" t="str">
        <f>VLOOKUP(C1155,'products '!$A$2:$H$3072,3,0)</f>
        <v>Footwear</v>
      </c>
      <c r="Q1155" t="str">
        <f>VLOOKUP(C1155,'products '!$A$2:$H$3072,4,0)</f>
        <v>Sports Shoes</v>
      </c>
      <c r="R1155" t="str">
        <f>VLOOKUP(C1155,'products '!$A$2:$H$3072,5,0)</f>
        <v>Puma</v>
      </c>
      <c r="S1155" t="str">
        <f>VLOOKUP(C1155,'products '!$A$2:$H$3072,6,0)</f>
        <v>7 UK</v>
      </c>
      <c r="T1155" t="str">
        <f>VLOOKUP(C1155,'products '!$A$2:$H$3072,7,0)</f>
        <v>Beige</v>
      </c>
      <c r="U1155">
        <f>VLOOKUP(C1155,'products '!$A$2:$H$3072,8,0)</f>
        <v>5</v>
      </c>
    </row>
    <row r="1156" spans="1:21" x14ac:dyDescent="0.3">
      <c r="A1156" t="s">
        <v>4573</v>
      </c>
      <c r="B1156" t="s">
        <v>3324</v>
      </c>
      <c r="C1156" t="s">
        <v>3199</v>
      </c>
      <c r="D1156" s="1">
        <f t="shared" ca="1" si="18"/>
        <v>44386</v>
      </c>
      <c r="E1156" s="1" t="str">
        <f ca="1">TEXT(Table1[[#This Row],[Date]],"mmm")</f>
        <v>Jul</v>
      </c>
      <c r="F1156" s="1" t="str">
        <f ca="1">TEXT(Table1[[#This Row],[Date]],"yyyy")</f>
        <v>2021</v>
      </c>
      <c r="G1156" s="2">
        <v>634</v>
      </c>
      <c r="H1156" s="2">
        <v>0.3</v>
      </c>
      <c r="I1156" s="2" t="str" cm="1">
        <f t="array" ref="I1156">_xlfn.IFS(Table1[[#This Row],[Discount]]&lt;=0.2,"Low",Table1[[#This Row],[Discount]]&lt;=0.4,"Medium",Table1[[#This Row],[Discount]]&gt;0.4,"High")</f>
        <v>Medium</v>
      </c>
      <c r="J1156" s="2">
        <f>Table1[[#This Row],[Original Price]]*(1-Table1[[#This Row],[Discount]])</f>
        <v>443.79999999999995</v>
      </c>
      <c r="K1156">
        <f>VLOOKUP(B1156,customers!$A$2:$D$101,2,0)</f>
        <v>26</v>
      </c>
      <c r="L1156" t="str" cm="1">
        <f t="array" ref="L1156">_xlfn.IFS(Table1[[#This Row],[Age]]&lt;=12,"Kids",Table1[[#This Row],[Age]]&lt;=19,"Teenage",Table1[[#This Row],[Age]]&lt;=29,"Young Adult",Table1[[#This Row],[Age]]&lt;=45,"Adult",Table1[[#This Row],[Age]]&gt;=46,"Senior")</f>
        <v>Young Adult</v>
      </c>
      <c r="M1156" t="str">
        <f>VLOOKUP(B1156,customers!A$2:D$101,3,0)</f>
        <v>Patna</v>
      </c>
      <c r="N1156" t="str">
        <f>VLOOKUP(B1156,customers!$A$2:$D$101,4,0)</f>
        <v>Bihar</v>
      </c>
      <c r="O1156" t="str">
        <f>VLOOKUP(C1156,'products '!$A$2:$H$3072,2,0)</f>
        <v>Men</v>
      </c>
      <c r="P1156" t="str">
        <f>VLOOKUP(C1156,'products '!$A$2:$H$3072,3,0)</f>
        <v>Footwear</v>
      </c>
      <c r="Q1156" t="str">
        <f>VLOOKUP(C1156,'products '!$A$2:$H$3072,4,0)</f>
        <v>Sports Shoes</v>
      </c>
      <c r="R1156" t="str">
        <f>VLOOKUP(C1156,'products '!$A$2:$H$3072,5,0)</f>
        <v>Puma</v>
      </c>
      <c r="S1156" t="str">
        <f>VLOOKUP(C1156,'products '!$A$2:$H$3072,6,0)</f>
        <v>7 UK</v>
      </c>
      <c r="T1156" t="str">
        <f>VLOOKUP(C1156,'products '!$A$2:$H$3072,7,0)</f>
        <v>Rust</v>
      </c>
      <c r="U1156">
        <f>VLOOKUP(C1156,'products '!$A$2:$H$3072,8,0)</f>
        <v>5</v>
      </c>
    </row>
    <row r="1157" spans="1:21" x14ac:dyDescent="0.3">
      <c r="A1157" t="s">
        <v>4574</v>
      </c>
      <c r="B1157" t="s">
        <v>3325</v>
      </c>
      <c r="C1157" t="s">
        <v>3200</v>
      </c>
      <c r="D1157" s="1">
        <f t="shared" ca="1" si="18"/>
        <v>44358</v>
      </c>
      <c r="E1157" s="1" t="str">
        <f ca="1">TEXT(Table1[[#This Row],[Date]],"mmm")</f>
        <v>Jun</v>
      </c>
      <c r="F1157" s="1" t="str">
        <f ca="1">TEXT(Table1[[#This Row],[Date]],"yyyy")</f>
        <v>2021</v>
      </c>
      <c r="G1157" s="2">
        <v>236</v>
      </c>
      <c r="H1157" s="2">
        <v>0.3</v>
      </c>
      <c r="I1157" s="2" t="str" cm="1">
        <f t="array" ref="I1157">_xlfn.IFS(Table1[[#This Row],[Discount]]&lt;=0.2,"Low",Table1[[#This Row],[Discount]]&lt;=0.4,"Medium",Table1[[#This Row],[Discount]]&gt;0.4,"High")</f>
        <v>Medium</v>
      </c>
      <c r="J1157" s="2">
        <f>Table1[[#This Row],[Original Price]]*(1-Table1[[#This Row],[Discount]])</f>
        <v>165.2</v>
      </c>
      <c r="K1157">
        <f>VLOOKUP(B1157,customers!$A$2:$D$101,2,0)</f>
        <v>27</v>
      </c>
      <c r="L1157" t="str" cm="1">
        <f t="array" ref="L1157">_xlfn.IFS(Table1[[#This Row],[Age]]&lt;=12,"Kids",Table1[[#This Row],[Age]]&lt;=19,"Teenage",Table1[[#This Row],[Age]]&lt;=29,"Young Adult",Table1[[#This Row],[Age]]&lt;=45,"Adult",Table1[[#This Row],[Age]]&gt;=46,"Senior")</f>
        <v>Young Adult</v>
      </c>
      <c r="M1157" t="str">
        <f>VLOOKUP(B1157,customers!A$2:D$101,3,0)</f>
        <v>Patna</v>
      </c>
      <c r="N1157" t="str">
        <f>VLOOKUP(B1157,customers!$A$2:$D$101,4,0)</f>
        <v>Bihar</v>
      </c>
      <c r="O1157" t="str">
        <f>VLOOKUP(C1157,'products '!$A$2:$H$3072,2,0)</f>
        <v>Men</v>
      </c>
      <c r="P1157" t="str">
        <f>VLOOKUP(C1157,'products '!$A$2:$H$3072,3,0)</f>
        <v>Footwear</v>
      </c>
      <c r="Q1157" t="str">
        <f>VLOOKUP(C1157,'products '!$A$2:$H$3072,4,0)</f>
        <v>Sports Shoes</v>
      </c>
      <c r="R1157" t="str">
        <f>VLOOKUP(C1157,'products '!$A$2:$H$3072,5,0)</f>
        <v>Puma</v>
      </c>
      <c r="S1157" t="str">
        <f>VLOOKUP(C1157,'products '!$A$2:$H$3072,6,0)</f>
        <v>7 UK</v>
      </c>
      <c r="T1157" t="str">
        <f>VLOOKUP(C1157,'products '!$A$2:$H$3072,7,0)</f>
        <v>Rust</v>
      </c>
      <c r="U1157">
        <f>VLOOKUP(C1157,'products '!$A$2:$H$3072,8,0)</f>
        <v>4</v>
      </c>
    </row>
    <row r="1158" spans="1:21" x14ac:dyDescent="0.3">
      <c r="A1158" t="s">
        <v>4575</v>
      </c>
      <c r="B1158" t="s">
        <v>3326</v>
      </c>
      <c r="C1158" t="s">
        <v>3201</v>
      </c>
      <c r="D1158" s="1">
        <f t="shared" ca="1" si="18"/>
        <v>44889</v>
      </c>
      <c r="E1158" s="1" t="str">
        <f ca="1">TEXT(Table1[[#This Row],[Date]],"mmm")</f>
        <v>Nov</v>
      </c>
      <c r="F1158" s="1" t="str">
        <f ca="1">TEXT(Table1[[#This Row],[Date]],"yyyy")</f>
        <v>2022</v>
      </c>
      <c r="G1158" s="2">
        <v>444</v>
      </c>
      <c r="H1158" s="2">
        <v>0.3</v>
      </c>
      <c r="I1158" s="2" t="str" cm="1">
        <f t="array" ref="I1158">_xlfn.IFS(Table1[[#This Row],[Discount]]&lt;=0.2,"Low",Table1[[#This Row],[Discount]]&lt;=0.4,"Medium",Table1[[#This Row],[Discount]]&gt;0.4,"High")</f>
        <v>Medium</v>
      </c>
      <c r="J1158" s="2">
        <f>Table1[[#This Row],[Original Price]]*(1-Table1[[#This Row],[Discount]])</f>
        <v>310.79999999999995</v>
      </c>
      <c r="K1158">
        <f>VLOOKUP(B1158,customers!$A$2:$D$101,2,0)</f>
        <v>28</v>
      </c>
      <c r="L1158" t="str" cm="1">
        <f t="array" ref="L1158">_xlfn.IFS(Table1[[#This Row],[Age]]&lt;=12,"Kids",Table1[[#This Row],[Age]]&lt;=19,"Teenage",Table1[[#This Row],[Age]]&lt;=29,"Young Adult",Table1[[#This Row],[Age]]&lt;=45,"Adult",Table1[[#This Row],[Age]]&gt;=46,"Senior")</f>
        <v>Young Adult</v>
      </c>
      <c r="M1158" t="str">
        <f>VLOOKUP(B1158,customers!A$2:D$101,3,0)</f>
        <v>Darbhanga</v>
      </c>
      <c r="N1158" t="str">
        <f>VLOOKUP(B1158,customers!$A$2:$D$101,4,0)</f>
        <v>Bihar</v>
      </c>
      <c r="O1158" t="str">
        <f>VLOOKUP(C1158,'products '!$A$2:$H$3072,2,0)</f>
        <v>Men</v>
      </c>
      <c r="P1158" t="str">
        <f>VLOOKUP(C1158,'products '!$A$2:$H$3072,3,0)</f>
        <v>Footwear</v>
      </c>
      <c r="Q1158" t="str">
        <f>VLOOKUP(C1158,'products '!$A$2:$H$3072,4,0)</f>
        <v>Sports Shoes</v>
      </c>
      <c r="R1158" t="str">
        <f>VLOOKUP(C1158,'products '!$A$2:$H$3072,5,0)</f>
        <v>Puma</v>
      </c>
      <c r="S1158" t="str">
        <f>VLOOKUP(C1158,'products '!$A$2:$H$3072,6,0)</f>
        <v>7 UK</v>
      </c>
      <c r="T1158" t="str">
        <f>VLOOKUP(C1158,'products '!$A$2:$H$3072,7,0)</f>
        <v>Charcoal</v>
      </c>
      <c r="U1158">
        <f>VLOOKUP(C1158,'products '!$A$2:$H$3072,8,0)</f>
        <v>4</v>
      </c>
    </row>
    <row r="1159" spans="1:21" x14ac:dyDescent="0.3">
      <c r="A1159" t="s">
        <v>4576</v>
      </c>
      <c r="B1159" t="s">
        <v>3327</v>
      </c>
      <c r="C1159" t="s">
        <v>3202</v>
      </c>
      <c r="D1159" s="1">
        <f t="shared" ca="1" si="18"/>
        <v>44969</v>
      </c>
      <c r="E1159" s="1" t="str">
        <f ca="1">TEXT(Table1[[#This Row],[Date]],"mmm")</f>
        <v>Feb</v>
      </c>
      <c r="F1159" s="1" t="str">
        <f ca="1">TEXT(Table1[[#This Row],[Date]],"yyyy")</f>
        <v>2023</v>
      </c>
      <c r="G1159" s="2">
        <v>456</v>
      </c>
      <c r="H1159" s="2">
        <v>0.3</v>
      </c>
      <c r="I1159" s="2" t="str" cm="1">
        <f t="array" ref="I1159">_xlfn.IFS(Table1[[#This Row],[Discount]]&lt;=0.2,"Low",Table1[[#This Row],[Discount]]&lt;=0.4,"Medium",Table1[[#This Row],[Discount]]&gt;0.4,"High")</f>
        <v>Medium</v>
      </c>
      <c r="J1159" s="2">
        <f>Table1[[#This Row],[Original Price]]*(1-Table1[[#This Row],[Discount]])</f>
        <v>319.2</v>
      </c>
      <c r="K1159">
        <f>VLOOKUP(B1159,customers!$A$2:$D$101,2,0)</f>
        <v>29</v>
      </c>
      <c r="L1159" t="str" cm="1">
        <f t="array" ref="L1159">_xlfn.IFS(Table1[[#This Row],[Age]]&lt;=12,"Kids",Table1[[#This Row],[Age]]&lt;=19,"Teenage",Table1[[#This Row],[Age]]&lt;=29,"Young Adult",Table1[[#This Row],[Age]]&lt;=45,"Adult",Table1[[#This Row],[Age]]&gt;=46,"Senior")</f>
        <v>Young Adult</v>
      </c>
      <c r="M1159" t="str">
        <f>VLOOKUP(B1159,customers!A$2:D$101,3,0)</f>
        <v>Darbhanga</v>
      </c>
      <c r="N1159" t="str">
        <f>VLOOKUP(B1159,customers!$A$2:$D$101,4,0)</f>
        <v>Bihar</v>
      </c>
      <c r="O1159" t="str">
        <f>VLOOKUP(C1159,'products '!$A$2:$H$3072,2,0)</f>
        <v>Men</v>
      </c>
      <c r="P1159" t="str">
        <f>VLOOKUP(C1159,'products '!$A$2:$H$3072,3,0)</f>
        <v>Footwear</v>
      </c>
      <c r="Q1159" t="str">
        <f>VLOOKUP(C1159,'products '!$A$2:$H$3072,4,0)</f>
        <v>Sports Shoes</v>
      </c>
      <c r="R1159" t="str">
        <f>VLOOKUP(C1159,'products '!$A$2:$H$3072,5,0)</f>
        <v>Puma</v>
      </c>
      <c r="S1159" t="str">
        <f>VLOOKUP(C1159,'products '!$A$2:$H$3072,6,0)</f>
        <v>7 UK</v>
      </c>
      <c r="T1159" t="str">
        <f>VLOOKUP(C1159,'products '!$A$2:$H$3072,7,0)</f>
        <v>Charcoal</v>
      </c>
      <c r="U1159">
        <f>VLOOKUP(C1159,'products '!$A$2:$H$3072,8,0)</f>
        <v>4</v>
      </c>
    </row>
    <row r="1160" spans="1:21" x14ac:dyDescent="0.3">
      <c r="A1160" t="s">
        <v>4577</v>
      </c>
      <c r="B1160" t="s">
        <v>3328</v>
      </c>
      <c r="C1160" t="s">
        <v>3203</v>
      </c>
      <c r="D1160" s="1">
        <f t="shared" ca="1" si="18"/>
        <v>44296</v>
      </c>
      <c r="E1160" s="1" t="str">
        <f ca="1">TEXT(Table1[[#This Row],[Date]],"mmm")</f>
        <v>Apr</v>
      </c>
      <c r="F1160" s="1" t="str">
        <f ca="1">TEXT(Table1[[#This Row],[Date]],"yyyy")</f>
        <v>2021</v>
      </c>
      <c r="G1160" s="2">
        <v>963</v>
      </c>
      <c r="H1160" s="2">
        <v>0.35</v>
      </c>
      <c r="I1160" s="2" t="str" cm="1">
        <f t="array" ref="I1160">_xlfn.IFS(Table1[[#This Row],[Discount]]&lt;=0.2,"Low",Table1[[#This Row],[Discount]]&lt;=0.4,"Medium",Table1[[#This Row],[Discount]]&gt;0.4,"High")</f>
        <v>Medium</v>
      </c>
      <c r="J1160" s="2">
        <f>Table1[[#This Row],[Original Price]]*(1-Table1[[#This Row],[Discount]])</f>
        <v>625.95000000000005</v>
      </c>
      <c r="K1160">
        <f>VLOOKUP(B1160,customers!$A$2:$D$101,2,0)</f>
        <v>30</v>
      </c>
      <c r="L1160" t="str" cm="1">
        <f t="array" ref="L1160">_xlfn.IFS(Table1[[#This Row],[Age]]&lt;=12,"Kids",Table1[[#This Row],[Age]]&lt;=19,"Teenage",Table1[[#This Row],[Age]]&lt;=29,"Young Adult",Table1[[#This Row],[Age]]&lt;=45,"Adult",Table1[[#This Row],[Age]]&gt;=46,"Senior")</f>
        <v>Adult</v>
      </c>
      <c r="M1160" t="str">
        <f>VLOOKUP(B1160,customers!A$2:D$101,3,0)</f>
        <v>Darbhanga</v>
      </c>
      <c r="N1160" t="str">
        <f>VLOOKUP(B1160,customers!$A$2:$D$101,4,0)</f>
        <v>Bihar</v>
      </c>
      <c r="O1160" t="str">
        <f>VLOOKUP(C1160,'products '!$A$2:$H$3072,2,0)</f>
        <v>Men</v>
      </c>
      <c r="P1160" t="str">
        <f>VLOOKUP(C1160,'products '!$A$2:$H$3072,3,0)</f>
        <v>Footwear</v>
      </c>
      <c r="Q1160" t="str">
        <f>VLOOKUP(C1160,'products '!$A$2:$H$3072,4,0)</f>
        <v>Sports Shoes</v>
      </c>
      <c r="R1160" t="str">
        <f>VLOOKUP(C1160,'products '!$A$2:$H$3072,5,0)</f>
        <v>Puma</v>
      </c>
      <c r="S1160" t="str">
        <f>VLOOKUP(C1160,'products '!$A$2:$H$3072,6,0)</f>
        <v>7 UK</v>
      </c>
      <c r="T1160" t="str">
        <f>VLOOKUP(C1160,'products '!$A$2:$H$3072,7,0)</f>
        <v>Charcoal</v>
      </c>
      <c r="U1160">
        <f>VLOOKUP(C1160,'products '!$A$2:$H$3072,8,0)</f>
        <v>5</v>
      </c>
    </row>
    <row r="1161" spans="1:21" x14ac:dyDescent="0.3">
      <c r="A1161" t="s">
        <v>4578</v>
      </c>
      <c r="B1161" t="s">
        <v>3329</v>
      </c>
      <c r="C1161" t="s">
        <v>3204</v>
      </c>
      <c r="D1161" s="1">
        <f t="shared" ca="1" si="18"/>
        <v>44750</v>
      </c>
      <c r="E1161" s="1" t="str">
        <f ca="1">TEXT(Table1[[#This Row],[Date]],"mmm")</f>
        <v>Jul</v>
      </c>
      <c r="F1161" s="1" t="str">
        <f ca="1">TEXT(Table1[[#This Row],[Date]],"yyyy")</f>
        <v>2022</v>
      </c>
      <c r="G1161" s="2">
        <v>456</v>
      </c>
      <c r="H1161" s="2">
        <v>0.35</v>
      </c>
      <c r="I1161" s="2" t="str" cm="1">
        <f t="array" ref="I1161">_xlfn.IFS(Table1[[#This Row],[Discount]]&lt;=0.2,"Low",Table1[[#This Row],[Discount]]&lt;=0.4,"Medium",Table1[[#This Row],[Discount]]&gt;0.4,"High")</f>
        <v>Medium</v>
      </c>
      <c r="J1161" s="2">
        <f>Table1[[#This Row],[Original Price]]*(1-Table1[[#This Row],[Discount]])</f>
        <v>296.40000000000003</v>
      </c>
      <c r="K1161">
        <f>VLOOKUP(B1161,customers!$A$2:$D$101,2,0)</f>
        <v>31</v>
      </c>
      <c r="L1161" t="str" cm="1">
        <f t="array" ref="L1161">_xlfn.IFS(Table1[[#This Row],[Age]]&lt;=12,"Kids",Table1[[#This Row],[Age]]&lt;=19,"Teenage",Table1[[#This Row],[Age]]&lt;=29,"Young Adult",Table1[[#This Row],[Age]]&lt;=45,"Adult",Table1[[#This Row],[Age]]&gt;=46,"Senior")</f>
        <v>Adult</v>
      </c>
      <c r="M1161" t="str">
        <f>VLOOKUP(B1161,customers!A$2:D$101,3,0)</f>
        <v>Nalanda</v>
      </c>
      <c r="N1161" t="str">
        <f>VLOOKUP(B1161,customers!$A$2:$D$101,4,0)</f>
        <v>Bihar</v>
      </c>
      <c r="O1161" t="str">
        <f>VLOOKUP(C1161,'products '!$A$2:$H$3072,2,0)</f>
        <v>Men</v>
      </c>
      <c r="P1161" t="str">
        <f>VLOOKUP(C1161,'products '!$A$2:$H$3072,3,0)</f>
        <v>Footwear</v>
      </c>
      <c r="Q1161" t="str">
        <f>VLOOKUP(C1161,'products '!$A$2:$H$3072,4,0)</f>
        <v>Sports Shoes</v>
      </c>
      <c r="R1161" t="str">
        <f>VLOOKUP(C1161,'products '!$A$2:$H$3072,5,0)</f>
        <v>Puma</v>
      </c>
      <c r="S1161" t="str">
        <f>VLOOKUP(C1161,'products '!$A$2:$H$3072,6,0)</f>
        <v>7 UK</v>
      </c>
      <c r="T1161" t="str">
        <f>VLOOKUP(C1161,'products '!$A$2:$H$3072,7,0)</f>
        <v>Turquoise Blue</v>
      </c>
      <c r="U1161">
        <f>VLOOKUP(C1161,'products '!$A$2:$H$3072,8,0)</f>
        <v>5</v>
      </c>
    </row>
    <row r="1162" spans="1:21" x14ac:dyDescent="0.3">
      <c r="A1162" t="s">
        <v>4579</v>
      </c>
      <c r="B1162" t="s">
        <v>3330</v>
      </c>
      <c r="C1162" t="s">
        <v>3205</v>
      </c>
      <c r="D1162" s="1">
        <f t="shared" ca="1" si="18"/>
        <v>44285</v>
      </c>
      <c r="E1162" s="1" t="str">
        <f ca="1">TEXT(Table1[[#This Row],[Date]],"mmm")</f>
        <v>Mar</v>
      </c>
      <c r="F1162" s="1" t="str">
        <f ca="1">TEXT(Table1[[#This Row],[Date]],"yyyy")</f>
        <v>2021</v>
      </c>
      <c r="G1162" s="2">
        <v>1189</v>
      </c>
      <c r="H1162" s="2">
        <v>0.35</v>
      </c>
      <c r="I1162" s="2" t="str" cm="1">
        <f t="array" ref="I1162">_xlfn.IFS(Table1[[#This Row],[Discount]]&lt;=0.2,"Low",Table1[[#This Row],[Discount]]&lt;=0.4,"Medium",Table1[[#This Row],[Discount]]&gt;0.4,"High")</f>
        <v>Medium</v>
      </c>
      <c r="J1162" s="2">
        <f>Table1[[#This Row],[Original Price]]*(1-Table1[[#This Row],[Discount]])</f>
        <v>772.85</v>
      </c>
      <c r="K1162">
        <f>VLOOKUP(B1162,customers!$A$2:$D$101,2,0)</f>
        <v>32</v>
      </c>
      <c r="L1162" t="str" cm="1">
        <f t="array" ref="L1162">_xlfn.IFS(Table1[[#This Row],[Age]]&lt;=12,"Kids",Table1[[#This Row],[Age]]&lt;=19,"Teenage",Table1[[#This Row],[Age]]&lt;=29,"Young Adult",Table1[[#This Row],[Age]]&lt;=45,"Adult",Table1[[#This Row],[Age]]&gt;=46,"Senior")</f>
        <v>Adult</v>
      </c>
      <c r="M1162" t="str">
        <f>VLOOKUP(B1162,customers!A$2:D$101,3,0)</f>
        <v>Nalanda</v>
      </c>
      <c r="N1162" t="str">
        <f>VLOOKUP(B1162,customers!$A$2:$D$101,4,0)</f>
        <v>Bihar</v>
      </c>
      <c r="O1162" t="str">
        <f>VLOOKUP(C1162,'products '!$A$2:$H$3072,2,0)</f>
        <v>Men</v>
      </c>
      <c r="P1162" t="str">
        <f>VLOOKUP(C1162,'products '!$A$2:$H$3072,3,0)</f>
        <v>Footwear</v>
      </c>
      <c r="Q1162" t="str">
        <f>VLOOKUP(C1162,'products '!$A$2:$H$3072,4,0)</f>
        <v>Sports Shoes</v>
      </c>
      <c r="R1162" t="str">
        <f>VLOOKUP(C1162,'products '!$A$2:$H$3072,5,0)</f>
        <v>Puma</v>
      </c>
      <c r="S1162" t="str">
        <f>VLOOKUP(C1162,'products '!$A$2:$H$3072,6,0)</f>
        <v>7 UK</v>
      </c>
      <c r="T1162" t="str">
        <f>VLOOKUP(C1162,'products '!$A$2:$H$3072,7,0)</f>
        <v>Turquoise Blue</v>
      </c>
      <c r="U1162">
        <f>VLOOKUP(C1162,'products '!$A$2:$H$3072,8,0)</f>
        <v>3</v>
      </c>
    </row>
    <row r="1163" spans="1:21" x14ac:dyDescent="0.3">
      <c r="A1163" t="s">
        <v>4580</v>
      </c>
      <c r="B1163" t="s">
        <v>3331</v>
      </c>
      <c r="C1163" t="s">
        <v>3206</v>
      </c>
      <c r="D1163" s="1">
        <f t="shared" ca="1" si="18"/>
        <v>44297</v>
      </c>
      <c r="E1163" s="1" t="str">
        <f ca="1">TEXT(Table1[[#This Row],[Date]],"mmm")</f>
        <v>Apr</v>
      </c>
      <c r="F1163" s="1" t="str">
        <f ca="1">TEXT(Table1[[#This Row],[Date]],"yyyy")</f>
        <v>2021</v>
      </c>
      <c r="G1163" s="2">
        <v>1298</v>
      </c>
      <c r="H1163" s="2">
        <v>0.35</v>
      </c>
      <c r="I1163" s="2" t="str" cm="1">
        <f t="array" ref="I1163">_xlfn.IFS(Table1[[#This Row],[Discount]]&lt;=0.2,"Low",Table1[[#This Row],[Discount]]&lt;=0.4,"Medium",Table1[[#This Row],[Discount]]&gt;0.4,"High")</f>
        <v>Medium</v>
      </c>
      <c r="J1163" s="2">
        <f>Table1[[#This Row],[Original Price]]*(1-Table1[[#This Row],[Discount]])</f>
        <v>843.7</v>
      </c>
      <c r="K1163">
        <f>VLOOKUP(B1163,customers!$A$2:$D$101,2,0)</f>
        <v>33</v>
      </c>
      <c r="L1163" t="str" cm="1">
        <f t="array" ref="L1163">_xlfn.IFS(Table1[[#This Row],[Age]]&lt;=12,"Kids",Table1[[#This Row],[Age]]&lt;=19,"Teenage",Table1[[#This Row],[Age]]&lt;=29,"Young Adult",Table1[[#This Row],[Age]]&lt;=45,"Adult",Table1[[#This Row],[Age]]&gt;=46,"Senior")</f>
        <v>Adult</v>
      </c>
      <c r="M1163" t="str">
        <f>VLOOKUP(B1163,customers!A$2:D$101,3,0)</f>
        <v>Nalanda</v>
      </c>
      <c r="N1163" t="str">
        <f>VLOOKUP(B1163,customers!$A$2:$D$101,4,0)</f>
        <v>Bihar</v>
      </c>
      <c r="O1163" t="str">
        <f>VLOOKUP(C1163,'products '!$A$2:$H$3072,2,0)</f>
        <v>Men</v>
      </c>
      <c r="P1163" t="str">
        <f>VLOOKUP(C1163,'products '!$A$2:$H$3072,3,0)</f>
        <v>Footwear</v>
      </c>
      <c r="Q1163" t="str">
        <f>VLOOKUP(C1163,'products '!$A$2:$H$3072,4,0)</f>
        <v>Sports Shoes</v>
      </c>
      <c r="R1163" t="str">
        <f>VLOOKUP(C1163,'products '!$A$2:$H$3072,5,0)</f>
        <v>Puma</v>
      </c>
      <c r="S1163" t="str">
        <f>VLOOKUP(C1163,'products '!$A$2:$H$3072,6,0)</f>
        <v>7 UK</v>
      </c>
      <c r="T1163" t="str">
        <f>VLOOKUP(C1163,'products '!$A$2:$H$3072,7,0)</f>
        <v>Turquoise Blue</v>
      </c>
      <c r="U1163">
        <f>VLOOKUP(C1163,'products '!$A$2:$H$3072,8,0)</f>
        <v>5</v>
      </c>
    </row>
    <row r="1164" spans="1:21" x14ac:dyDescent="0.3">
      <c r="A1164" t="s">
        <v>4581</v>
      </c>
      <c r="B1164" t="s">
        <v>3332</v>
      </c>
      <c r="C1164" t="s">
        <v>3207</v>
      </c>
      <c r="D1164" s="1">
        <f t="shared" ca="1" si="18"/>
        <v>44294</v>
      </c>
      <c r="E1164" s="1" t="str">
        <f ca="1">TEXT(Table1[[#This Row],[Date]],"mmm")</f>
        <v>Apr</v>
      </c>
      <c r="F1164" s="1" t="str">
        <f ca="1">TEXT(Table1[[#This Row],[Date]],"yyyy")</f>
        <v>2021</v>
      </c>
      <c r="G1164" s="2">
        <v>1456</v>
      </c>
      <c r="H1164" s="2">
        <v>0.35</v>
      </c>
      <c r="I1164" s="2" t="str" cm="1">
        <f t="array" ref="I1164">_xlfn.IFS(Table1[[#This Row],[Discount]]&lt;=0.2,"Low",Table1[[#This Row],[Discount]]&lt;=0.4,"Medium",Table1[[#This Row],[Discount]]&gt;0.4,"High")</f>
        <v>Medium</v>
      </c>
      <c r="J1164" s="2">
        <f>Table1[[#This Row],[Original Price]]*(1-Table1[[#This Row],[Discount]])</f>
        <v>946.4</v>
      </c>
      <c r="K1164">
        <f>VLOOKUP(B1164,customers!$A$2:$D$101,2,0)</f>
        <v>44</v>
      </c>
      <c r="L1164" t="str" cm="1">
        <f t="array" ref="L1164">_xlfn.IFS(Table1[[#This Row],[Age]]&lt;=12,"Kids",Table1[[#This Row],[Age]]&lt;=19,"Teenage",Table1[[#This Row],[Age]]&lt;=29,"Young Adult",Table1[[#This Row],[Age]]&lt;=45,"Adult",Table1[[#This Row],[Age]]&gt;=46,"Senior")</f>
        <v>Adult</v>
      </c>
      <c r="M1164" t="str">
        <f>VLOOKUP(B1164,customers!A$2:D$101,3,0)</f>
        <v>Gaya</v>
      </c>
      <c r="N1164" t="str">
        <f>VLOOKUP(B1164,customers!$A$2:$D$101,4,0)</f>
        <v>Bihar</v>
      </c>
      <c r="O1164" t="str">
        <f>VLOOKUP(C1164,'products '!$A$2:$H$3072,2,0)</f>
        <v>Men</v>
      </c>
      <c r="P1164" t="str">
        <f>VLOOKUP(C1164,'products '!$A$2:$H$3072,3,0)</f>
        <v>Footwear</v>
      </c>
      <c r="Q1164" t="str">
        <f>VLOOKUP(C1164,'products '!$A$2:$H$3072,4,0)</f>
        <v>Sports Shoes</v>
      </c>
      <c r="R1164" t="str">
        <f>VLOOKUP(C1164,'products '!$A$2:$H$3072,5,0)</f>
        <v>Adidas</v>
      </c>
      <c r="S1164" t="str">
        <f>VLOOKUP(C1164,'products '!$A$2:$H$3072,6,0)</f>
        <v>8 UK</v>
      </c>
      <c r="T1164" t="str">
        <f>VLOOKUP(C1164,'products '!$A$2:$H$3072,7,0)</f>
        <v>Peach</v>
      </c>
      <c r="U1164">
        <f>VLOOKUP(C1164,'products '!$A$2:$H$3072,8,0)</f>
        <v>5</v>
      </c>
    </row>
    <row r="1165" spans="1:21" x14ac:dyDescent="0.3">
      <c r="A1165" t="s">
        <v>4582</v>
      </c>
      <c r="B1165" t="s">
        <v>3333</v>
      </c>
      <c r="C1165" t="s">
        <v>3208</v>
      </c>
      <c r="D1165" s="1">
        <f t="shared" ca="1" si="18"/>
        <v>44245</v>
      </c>
      <c r="E1165" s="1" t="str">
        <f ca="1">TEXT(Table1[[#This Row],[Date]],"mmm")</f>
        <v>Feb</v>
      </c>
      <c r="F1165" s="1" t="str">
        <f ca="1">TEXT(Table1[[#This Row],[Date]],"yyyy")</f>
        <v>2021</v>
      </c>
      <c r="G1165" s="2">
        <v>1478</v>
      </c>
      <c r="H1165" s="2">
        <v>0.35</v>
      </c>
      <c r="I1165" s="2" t="str" cm="1">
        <f t="array" ref="I1165">_xlfn.IFS(Table1[[#This Row],[Discount]]&lt;=0.2,"Low",Table1[[#This Row],[Discount]]&lt;=0.4,"Medium",Table1[[#This Row],[Discount]]&gt;0.4,"High")</f>
        <v>Medium</v>
      </c>
      <c r="J1165" s="2">
        <f>Table1[[#This Row],[Original Price]]*(1-Table1[[#This Row],[Discount]])</f>
        <v>960.7</v>
      </c>
      <c r="K1165">
        <f>VLOOKUP(B1165,customers!$A$2:$D$101,2,0)</f>
        <v>45</v>
      </c>
      <c r="L1165" t="str" cm="1">
        <f t="array" ref="L1165">_xlfn.IFS(Table1[[#This Row],[Age]]&lt;=12,"Kids",Table1[[#This Row],[Age]]&lt;=19,"Teenage",Table1[[#This Row],[Age]]&lt;=29,"Young Adult",Table1[[#This Row],[Age]]&lt;=45,"Adult",Table1[[#This Row],[Age]]&gt;=46,"Senior")</f>
        <v>Adult</v>
      </c>
      <c r="M1165" t="str">
        <f>VLOOKUP(B1165,customers!A$2:D$101,3,0)</f>
        <v>Gaya</v>
      </c>
      <c r="N1165" t="str">
        <f>VLOOKUP(B1165,customers!$A$2:$D$101,4,0)</f>
        <v>Bihar</v>
      </c>
      <c r="O1165" t="str">
        <f>VLOOKUP(C1165,'products '!$A$2:$H$3072,2,0)</f>
        <v>Men</v>
      </c>
      <c r="P1165" t="str">
        <f>VLOOKUP(C1165,'products '!$A$2:$H$3072,3,0)</f>
        <v>Footwear</v>
      </c>
      <c r="Q1165" t="str">
        <f>VLOOKUP(C1165,'products '!$A$2:$H$3072,4,0)</f>
        <v>Sports Shoes</v>
      </c>
      <c r="R1165" t="str">
        <f>VLOOKUP(C1165,'products '!$A$2:$H$3072,5,0)</f>
        <v>Adidas</v>
      </c>
      <c r="S1165" t="str">
        <f>VLOOKUP(C1165,'products '!$A$2:$H$3072,6,0)</f>
        <v>9 UK</v>
      </c>
      <c r="T1165" t="str">
        <f>VLOOKUP(C1165,'products '!$A$2:$H$3072,7,0)</f>
        <v>Peach</v>
      </c>
      <c r="U1165">
        <f>VLOOKUP(C1165,'products '!$A$2:$H$3072,8,0)</f>
        <v>4</v>
      </c>
    </row>
    <row r="1166" spans="1:21" x14ac:dyDescent="0.3">
      <c r="A1166" t="s">
        <v>4583</v>
      </c>
      <c r="B1166" t="s">
        <v>3334</v>
      </c>
      <c r="C1166" t="s">
        <v>3208</v>
      </c>
      <c r="D1166" s="1">
        <f t="shared" ca="1" si="18"/>
        <v>44690</v>
      </c>
      <c r="E1166" s="1" t="str">
        <f ca="1">TEXT(Table1[[#This Row],[Date]],"mmm")</f>
        <v>May</v>
      </c>
      <c r="F1166" s="1" t="str">
        <f ca="1">TEXT(Table1[[#This Row],[Date]],"yyyy")</f>
        <v>2022</v>
      </c>
      <c r="G1166" s="2">
        <v>256</v>
      </c>
      <c r="H1166" s="2">
        <v>0.4</v>
      </c>
      <c r="I1166" s="2" t="str" cm="1">
        <f t="array" ref="I1166">_xlfn.IFS(Table1[[#This Row],[Discount]]&lt;=0.2,"Low",Table1[[#This Row],[Discount]]&lt;=0.4,"Medium",Table1[[#This Row],[Discount]]&gt;0.4,"High")</f>
        <v>Medium</v>
      </c>
      <c r="J1166" s="2">
        <f>Table1[[#This Row],[Original Price]]*(1-Table1[[#This Row],[Discount]])</f>
        <v>153.6</v>
      </c>
      <c r="K1166">
        <f>VLOOKUP(B1166,customers!$A$2:$D$101,2,0)</f>
        <v>46</v>
      </c>
      <c r="L1166" t="str" cm="1">
        <f t="array" ref="L1166">_xlfn.IFS(Table1[[#This Row],[Age]]&lt;=12,"Kids",Table1[[#This Row],[Age]]&lt;=19,"Teenage",Table1[[#This Row],[Age]]&lt;=29,"Young Adult",Table1[[#This Row],[Age]]&lt;=45,"Adult",Table1[[#This Row],[Age]]&gt;=46,"Senior")</f>
        <v>Senior</v>
      </c>
      <c r="M1166" t="str">
        <f>VLOOKUP(B1166,customers!A$2:D$101,3,0)</f>
        <v>Bhopal</v>
      </c>
      <c r="N1166" t="str">
        <f>VLOOKUP(B1166,customers!$A$2:$D$101,4,0)</f>
        <v>Madhya Pradesh</v>
      </c>
      <c r="O1166" t="str">
        <f>VLOOKUP(C1166,'products '!$A$2:$H$3072,2,0)</f>
        <v>Men</v>
      </c>
      <c r="P1166" t="str">
        <f>VLOOKUP(C1166,'products '!$A$2:$H$3072,3,0)</f>
        <v>Footwear</v>
      </c>
      <c r="Q1166" t="str">
        <f>VLOOKUP(C1166,'products '!$A$2:$H$3072,4,0)</f>
        <v>Sports Shoes</v>
      </c>
      <c r="R1166" t="str">
        <f>VLOOKUP(C1166,'products '!$A$2:$H$3072,5,0)</f>
        <v>Adidas</v>
      </c>
      <c r="S1166" t="str">
        <f>VLOOKUP(C1166,'products '!$A$2:$H$3072,6,0)</f>
        <v>9 UK</v>
      </c>
      <c r="T1166" t="str">
        <f>VLOOKUP(C1166,'products '!$A$2:$H$3072,7,0)</f>
        <v>Peach</v>
      </c>
      <c r="U1166">
        <f>VLOOKUP(C1166,'products '!$A$2:$H$3072,8,0)</f>
        <v>4</v>
      </c>
    </row>
    <row r="1167" spans="1:21" x14ac:dyDescent="0.3">
      <c r="A1167" t="s">
        <v>4584</v>
      </c>
      <c r="B1167" t="s">
        <v>3335</v>
      </c>
      <c r="C1167" t="s">
        <v>3208</v>
      </c>
      <c r="D1167" s="1">
        <f t="shared" ca="1" si="18"/>
        <v>44534</v>
      </c>
      <c r="E1167" s="1" t="str">
        <f ca="1">TEXT(Table1[[#This Row],[Date]],"mmm")</f>
        <v>Dec</v>
      </c>
      <c r="F1167" s="1" t="str">
        <f ca="1">TEXT(Table1[[#This Row],[Date]],"yyyy")</f>
        <v>2021</v>
      </c>
      <c r="G1167" s="2">
        <v>2698</v>
      </c>
      <c r="H1167" s="2">
        <v>0.4</v>
      </c>
      <c r="I1167" s="2" t="str" cm="1">
        <f t="array" ref="I1167">_xlfn.IFS(Table1[[#This Row],[Discount]]&lt;=0.2,"Low",Table1[[#This Row],[Discount]]&lt;=0.4,"Medium",Table1[[#This Row],[Discount]]&gt;0.4,"High")</f>
        <v>Medium</v>
      </c>
      <c r="J1167" s="2">
        <f>Table1[[#This Row],[Original Price]]*(1-Table1[[#This Row],[Discount]])</f>
        <v>1618.8</v>
      </c>
      <c r="K1167">
        <f>VLOOKUP(B1167,customers!$A$2:$D$101,2,0)</f>
        <v>47</v>
      </c>
      <c r="L1167" t="str" cm="1">
        <f t="array" ref="L1167">_xlfn.IFS(Table1[[#This Row],[Age]]&lt;=12,"Kids",Table1[[#This Row],[Age]]&lt;=19,"Teenage",Table1[[#This Row],[Age]]&lt;=29,"Young Adult",Table1[[#This Row],[Age]]&lt;=45,"Adult",Table1[[#This Row],[Age]]&gt;=46,"Senior")</f>
        <v>Senior</v>
      </c>
      <c r="M1167" t="str">
        <f>VLOOKUP(B1167,customers!A$2:D$101,3,0)</f>
        <v>Bhopal</v>
      </c>
      <c r="N1167" t="str">
        <f>VLOOKUP(B1167,customers!$A$2:$D$101,4,0)</f>
        <v>Madhya Pradesh</v>
      </c>
      <c r="O1167" t="str">
        <f>VLOOKUP(C1167,'products '!$A$2:$H$3072,2,0)</f>
        <v>Men</v>
      </c>
      <c r="P1167" t="str">
        <f>VLOOKUP(C1167,'products '!$A$2:$H$3072,3,0)</f>
        <v>Footwear</v>
      </c>
      <c r="Q1167" t="str">
        <f>VLOOKUP(C1167,'products '!$A$2:$H$3072,4,0)</f>
        <v>Sports Shoes</v>
      </c>
      <c r="R1167" t="str">
        <f>VLOOKUP(C1167,'products '!$A$2:$H$3072,5,0)</f>
        <v>Adidas</v>
      </c>
      <c r="S1167" t="str">
        <f>VLOOKUP(C1167,'products '!$A$2:$H$3072,6,0)</f>
        <v>9 UK</v>
      </c>
      <c r="T1167" t="str">
        <f>VLOOKUP(C1167,'products '!$A$2:$H$3072,7,0)</f>
        <v>Peach</v>
      </c>
      <c r="U1167">
        <f>VLOOKUP(C1167,'products '!$A$2:$H$3072,8,0)</f>
        <v>4</v>
      </c>
    </row>
    <row r="1168" spans="1:21" x14ac:dyDescent="0.3">
      <c r="A1168" t="s">
        <v>4585</v>
      </c>
      <c r="B1168" t="s">
        <v>3336</v>
      </c>
      <c r="C1168" t="s">
        <v>3208</v>
      </c>
      <c r="D1168" s="1">
        <f t="shared" ca="1" si="18"/>
        <v>44612</v>
      </c>
      <c r="E1168" s="1" t="str">
        <f ca="1">TEXT(Table1[[#This Row],[Date]],"mmm")</f>
        <v>Feb</v>
      </c>
      <c r="F1168" s="1" t="str">
        <f ca="1">TEXT(Table1[[#This Row],[Date]],"yyyy")</f>
        <v>2022</v>
      </c>
      <c r="G1168" s="2">
        <v>2364</v>
      </c>
      <c r="H1168" s="2">
        <v>0.15</v>
      </c>
      <c r="I1168" s="2" t="str" cm="1">
        <f t="array" ref="I1168">_xlfn.IFS(Table1[[#This Row],[Discount]]&lt;=0.2,"Low",Table1[[#This Row],[Discount]]&lt;=0.4,"Medium",Table1[[#This Row],[Discount]]&gt;0.4,"High")</f>
        <v>Low</v>
      </c>
      <c r="J1168" s="2">
        <f>Table1[[#This Row],[Original Price]]*(1-Table1[[#This Row],[Discount]])</f>
        <v>2009.3999999999999</v>
      </c>
      <c r="K1168">
        <f>VLOOKUP(B1168,customers!$A$2:$D$101,2,0)</f>
        <v>48</v>
      </c>
      <c r="L1168" t="str" cm="1">
        <f t="array" ref="L1168">_xlfn.IFS(Table1[[#This Row],[Age]]&lt;=12,"Kids",Table1[[#This Row],[Age]]&lt;=19,"Teenage",Table1[[#This Row],[Age]]&lt;=29,"Young Adult",Table1[[#This Row],[Age]]&lt;=45,"Adult",Table1[[#This Row],[Age]]&gt;=46,"Senior")</f>
        <v>Senior</v>
      </c>
      <c r="M1168" t="str">
        <f>VLOOKUP(B1168,customers!A$2:D$101,3,0)</f>
        <v>Bhopal</v>
      </c>
      <c r="N1168" t="str">
        <f>VLOOKUP(B1168,customers!$A$2:$D$101,4,0)</f>
        <v>Madhya Pradesh</v>
      </c>
      <c r="O1168" t="str">
        <f>VLOOKUP(C1168,'products '!$A$2:$H$3072,2,0)</f>
        <v>Men</v>
      </c>
      <c r="P1168" t="str">
        <f>VLOOKUP(C1168,'products '!$A$2:$H$3072,3,0)</f>
        <v>Footwear</v>
      </c>
      <c r="Q1168" t="str">
        <f>VLOOKUP(C1168,'products '!$A$2:$H$3072,4,0)</f>
        <v>Sports Shoes</v>
      </c>
      <c r="R1168" t="str">
        <f>VLOOKUP(C1168,'products '!$A$2:$H$3072,5,0)</f>
        <v>Adidas</v>
      </c>
      <c r="S1168" t="str">
        <f>VLOOKUP(C1168,'products '!$A$2:$H$3072,6,0)</f>
        <v>9 UK</v>
      </c>
      <c r="T1168" t="str">
        <f>VLOOKUP(C1168,'products '!$A$2:$H$3072,7,0)</f>
        <v>Peach</v>
      </c>
      <c r="U1168">
        <f>VLOOKUP(C1168,'products '!$A$2:$H$3072,8,0)</f>
        <v>4</v>
      </c>
    </row>
    <row r="1169" spans="1:21" x14ac:dyDescent="0.3">
      <c r="A1169" t="s">
        <v>4586</v>
      </c>
      <c r="B1169" t="s">
        <v>3337</v>
      </c>
      <c r="C1169" t="s">
        <v>3208</v>
      </c>
      <c r="D1169" s="1">
        <f t="shared" ca="1" si="18"/>
        <v>44566</v>
      </c>
      <c r="E1169" s="1" t="str">
        <f ca="1">TEXT(Table1[[#This Row],[Date]],"mmm")</f>
        <v>Jan</v>
      </c>
      <c r="F1169" s="1" t="str">
        <f ca="1">TEXT(Table1[[#This Row],[Date]],"yyyy")</f>
        <v>2022</v>
      </c>
      <c r="G1169" s="2">
        <v>1236</v>
      </c>
      <c r="H1169" s="2">
        <v>0.15</v>
      </c>
      <c r="I1169" s="2" t="str" cm="1">
        <f t="array" ref="I1169">_xlfn.IFS(Table1[[#This Row],[Discount]]&lt;=0.2,"Low",Table1[[#This Row],[Discount]]&lt;=0.4,"Medium",Table1[[#This Row],[Discount]]&gt;0.4,"High")</f>
        <v>Low</v>
      </c>
      <c r="J1169" s="2">
        <f>Table1[[#This Row],[Original Price]]*(1-Table1[[#This Row],[Discount]])</f>
        <v>1050.5999999999999</v>
      </c>
      <c r="K1169">
        <f>VLOOKUP(B1169,customers!$A$2:$D$101,2,0)</f>
        <v>49</v>
      </c>
      <c r="L1169" t="str" cm="1">
        <f t="array" ref="L1169">_xlfn.IFS(Table1[[#This Row],[Age]]&lt;=12,"Kids",Table1[[#This Row],[Age]]&lt;=19,"Teenage",Table1[[#This Row],[Age]]&lt;=29,"Young Adult",Table1[[#This Row],[Age]]&lt;=45,"Adult",Table1[[#This Row],[Age]]&gt;=46,"Senior")</f>
        <v>Senior</v>
      </c>
      <c r="M1169" t="str">
        <f>VLOOKUP(B1169,customers!A$2:D$101,3,0)</f>
        <v>Bhopal</v>
      </c>
      <c r="N1169" t="str">
        <f>VLOOKUP(B1169,customers!$A$2:$D$101,4,0)</f>
        <v>Madhya Pradesh</v>
      </c>
      <c r="O1169" t="str">
        <f>VLOOKUP(C1169,'products '!$A$2:$H$3072,2,0)</f>
        <v>Men</v>
      </c>
      <c r="P1169" t="str">
        <f>VLOOKUP(C1169,'products '!$A$2:$H$3072,3,0)</f>
        <v>Footwear</v>
      </c>
      <c r="Q1169" t="str">
        <f>VLOOKUP(C1169,'products '!$A$2:$H$3072,4,0)</f>
        <v>Sports Shoes</v>
      </c>
      <c r="R1169" t="str">
        <f>VLOOKUP(C1169,'products '!$A$2:$H$3072,5,0)</f>
        <v>Adidas</v>
      </c>
      <c r="S1169" t="str">
        <f>VLOOKUP(C1169,'products '!$A$2:$H$3072,6,0)</f>
        <v>9 UK</v>
      </c>
      <c r="T1169" t="str">
        <f>VLOOKUP(C1169,'products '!$A$2:$H$3072,7,0)</f>
        <v>Peach</v>
      </c>
      <c r="U1169">
        <f>VLOOKUP(C1169,'products '!$A$2:$H$3072,8,0)</f>
        <v>4</v>
      </c>
    </row>
    <row r="1170" spans="1:21" x14ac:dyDescent="0.3">
      <c r="A1170" t="s">
        <v>4587</v>
      </c>
      <c r="B1170" t="s">
        <v>3338</v>
      </c>
      <c r="C1170" t="s">
        <v>3209</v>
      </c>
      <c r="D1170" s="1">
        <f t="shared" ca="1" si="18"/>
        <v>44777</v>
      </c>
      <c r="E1170" s="1" t="str">
        <f ca="1">TEXT(Table1[[#This Row],[Date]],"mmm")</f>
        <v>Aug</v>
      </c>
      <c r="F1170" s="1" t="str">
        <f ca="1">TEXT(Table1[[#This Row],[Date]],"yyyy")</f>
        <v>2022</v>
      </c>
      <c r="G1170" s="2">
        <v>756</v>
      </c>
      <c r="H1170" s="2">
        <v>0.15</v>
      </c>
      <c r="I1170" s="2" t="str" cm="1">
        <f t="array" ref="I1170">_xlfn.IFS(Table1[[#This Row],[Discount]]&lt;=0.2,"Low",Table1[[#This Row],[Discount]]&lt;=0.4,"Medium",Table1[[#This Row],[Discount]]&gt;0.4,"High")</f>
        <v>Low</v>
      </c>
      <c r="J1170" s="2">
        <f>Table1[[#This Row],[Original Price]]*(1-Table1[[#This Row],[Discount]])</f>
        <v>642.6</v>
      </c>
      <c r="K1170">
        <f>VLOOKUP(B1170,customers!$A$2:$D$101,2,0)</f>
        <v>17</v>
      </c>
      <c r="L1170" t="str" cm="1">
        <f t="array" ref="L1170">_xlfn.IFS(Table1[[#This Row],[Age]]&lt;=12,"Kids",Table1[[#This Row],[Age]]&lt;=19,"Teenage",Table1[[#This Row],[Age]]&lt;=29,"Young Adult",Table1[[#This Row],[Age]]&lt;=45,"Adult",Table1[[#This Row],[Age]]&gt;=46,"Senior")</f>
        <v>Teenage</v>
      </c>
      <c r="M1170" t="str">
        <f>VLOOKUP(B1170,customers!A$2:D$101,3,0)</f>
        <v>Sagar</v>
      </c>
      <c r="N1170" t="str">
        <f>VLOOKUP(B1170,customers!$A$2:$D$101,4,0)</f>
        <v>Madhya Pradesh</v>
      </c>
      <c r="O1170" t="str">
        <f>VLOOKUP(C1170,'products '!$A$2:$H$3072,2,0)</f>
        <v>Men</v>
      </c>
      <c r="P1170" t="str">
        <f>VLOOKUP(C1170,'products '!$A$2:$H$3072,3,0)</f>
        <v>Footwear</v>
      </c>
      <c r="Q1170" t="str">
        <f>VLOOKUP(C1170,'products '!$A$2:$H$3072,4,0)</f>
        <v>Sports Shoes</v>
      </c>
      <c r="R1170" t="str">
        <f>VLOOKUP(C1170,'products '!$A$2:$H$3072,5,0)</f>
        <v>Adidas</v>
      </c>
      <c r="S1170" t="str">
        <f>VLOOKUP(C1170,'products '!$A$2:$H$3072,6,0)</f>
        <v>10 UK</v>
      </c>
      <c r="T1170" t="str">
        <f>VLOOKUP(C1170,'products '!$A$2:$H$3072,7,0)</f>
        <v>Peach</v>
      </c>
      <c r="U1170">
        <f>VLOOKUP(C1170,'products '!$A$2:$H$3072,8,0)</f>
        <v>3</v>
      </c>
    </row>
    <row r="1171" spans="1:21" x14ac:dyDescent="0.3">
      <c r="A1171" t="s">
        <v>4588</v>
      </c>
      <c r="B1171" t="s">
        <v>3339</v>
      </c>
      <c r="C1171" t="s">
        <v>3210</v>
      </c>
      <c r="D1171" s="1">
        <f t="shared" ca="1" si="18"/>
        <v>44732</v>
      </c>
      <c r="E1171" s="1" t="str">
        <f ca="1">TEXT(Table1[[#This Row],[Date]],"mmm")</f>
        <v>Jun</v>
      </c>
      <c r="F1171" s="1" t="str">
        <f ca="1">TEXT(Table1[[#This Row],[Date]],"yyyy")</f>
        <v>2022</v>
      </c>
      <c r="G1171" s="2">
        <v>326</v>
      </c>
      <c r="H1171" s="2">
        <v>0.3</v>
      </c>
      <c r="I1171" s="2" t="str" cm="1">
        <f t="array" ref="I1171">_xlfn.IFS(Table1[[#This Row],[Discount]]&lt;=0.2,"Low",Table1[[#This Row],[Discount]]&lt;=0.4,"Medium",Table1[[#This Row],[Discount]]&gt;0.4,"High")</f>
        <v>Medium</v>
      </c>
      <c r="J1171" s="2">
        <f>Table1[[#This Row],[Original Price]]*(1-Table1[[#This Row],[Discount]])</f>
        <v>228.2</v>
      </c>
      <c r="K1171">
        <f>VLOOKUP(B1171,customers!$A$2:$D$101,2,0)</f>
        <v>18</v>
      </c>
      <c r="L1171" t="str" cm="1">
        <f t="array" ref="L1171">_xlfn.IFS(Table1[[#This Row],[Age]]&lt;=12,"Kids",Table1[[#This Row],[Age]]&lt;=19,"Teenage",Table1[[#This Row],[Age]]&lt;=29,"Young Adult",Table1[[#This Row],[Age]]&lt;=45,"Adult",Table1[[#This Row],[Age]]&gt;=46,"Senior")</f>
        <v>Teenage</v>
      </c>
      <c r="M1171" t="str">
        <f>VLOOKUP(B1171,customers!A$2:D$101,3,0)</f>
        <v>Sagar</v>
      </c>
      <c r="N1171" t="str">
        <f>VLOOKUP(B1171,customers!$A$2:$D$101,4,0)</f>
        <v>Madhya Pradesh</v>
      </c>
      <c r="O1171" t="str">
        <f>VLOOKUP(C1171,'products '!$A$2:$H$3072,2,0)</f>
        <v>Men</v>
      </c>
      <c r="P1171" t="str">
        <f>VLOOKUP(C1171,'products '!$A$2:$H$3072,3,0)</f>
        <v>Footwear</v>
      </c>
      <c r="Q1171" t="str">
        <f>VLOOKUP(C1171,'products '!$A$2:$H$3072,4,0)</f>
        <v>Sports Shoes</v>
      </c>
      <c r="R1171" t="str">
        <f>VLOOKUP(C1171,'products '!$A$2:$H$3072,5,0)</f>
        <v>Adidas</v>
      </c>
      <c r="S1171" t="str">
        <f>VLOOKUP(C1171,'products '!$A$2:$H$3072,6,0)</f>
        <v>11 UK</v>
      </c>
      <c r="T1171" t="str">
        <f>VLOOKUP(C1171,'products '!$A$2:$H$3072,7,0)</f>
        <v>Peach</v>
      </c>
      <c r="U1171">
        <f>VLOOKUP(C1171,'products '!$A$2:$H$3072,8,0)</f>
        <v>5</v>
      </c>
    </row>
    <row r="1172" spans="1:21" x14ac:dyDescent="0.3">
      <c r="A1172" t="s">
        <v>4589</v>
      </c>
      <c r="B1172" t="s">
        <v>3340</v>
      </c>
      <c r="C1172" t="s">
        <v>3211</v>
      </c>
      <c r="D1172" s="1">
        <f t="shared" ca="1" si="18"/>
        <v>44755</v>
      </c>
      <c r="E1172" s="1" t="str">
        <f ca="1">TEXT(Table1[[#This Row],[Date]],"mmm")</f>
        <v>Jul</v>
      </c>
      <c r="F1172" s="1" t="str">
        <f ca="1">TEXT(Table1[[#This Row],[Date]],"yyyy")</f>
        <v>2022</v>
      </c>
      <c r="G1172" s="2">
        <v>453</v>
      </c>
      <c r="H1172" s="2">
        <v>0.3</v>
      </c>
      <c r="I1172" s="2" t="str" cm="1">
        <f t="array" ref="I1172">_xlfn.IFS(Table1[[#This Row],[Discount]]&lt;=0.2,"Low",Table1[[#This Row],[Discount]]&lt;=0.4,"Medium",Table1[[#This Row],[Discount]]&gt;0.4,"High")</f>
        <v>Medium</v>
      </c>
      <c r="J1172" s="2">
        <f>Table1[[#This Row],[Original Price]]*(1-Table1[[#This Row],[Discount]])</f>
        <v>317.09999999999997</v>
      </c>
      <c r="K1172">
        <f>VLOOKUP(B1172,customers!$A$2:$D$101,2,0)</f>
        <v>19</v>
      </c>
      <c r="L1172" t="str" cm="1">
        <f t="array" ref="L1172">_xlfn.IFS(Table1[[#This Row],[Age]]&lt;=12,"Kids",Table1[[#This Row],[Age]]&lt;=19,"Teenage",Table1[[#This Row],[Age]]&lt;=29,"Young Adult",Table1[[#This Row],[Age]]&lt;=45,"Adult",Table1[[#This Row],[Age]]&gt;=46,"Senior")</f>
        <v>Teenage</v>
      </c>
      <c r="M1172" t="str">
        <f>VLOOKUP(B1172,customers!A$2:D$101,3,0)</f>
        <v>Sagar</v>
      </c>
      <c r="N1172" t="str">
        <f>VLOOKUP(B1172,customers!$A$2:$D$101,4,0)</f>
        <v>Madhya Pradesh</v>
      </c>
      <c r="O1172" t="str">
        <f>VLOOKUP(C1172,'products '!$A$2:$H$3072,2,0)</f>
        <v>Men</v>
      </c>
      <c r="P1172" t="str">
        <f>VLOOKUP(C1172,'products '!$A$2:$H$3072,3,0)</f>
        <v>Footwear</v>
      </c>
      <c r="Q1172" t="str">
        <f>VLOOKUP(C1172,'products '!$A$2:$H$3072,4,0)</f>
        <v>Sports Shoes</v>
      </c>
      <c r="R1172" t="str">
        <f>VLOOKUP(C1172,'products '!$A$2:$H$3072,5,0)</f>
        <v>Adidas</v>
      </c>
      <c r="S1172" t="str">
        <f>VLOOKUP(C1172,'products '!$A$2:$H$3072,6,0)</f>
        <v>12 UK</v>
      </c>
      <c r="T1172" t="str">
        <f>VLOOKUP(C1172,'products '!$A$2:$H$3072,7,0)</f>
        <v>Peach</v>
      </c>
      <c r="U1172">
        <f>VLOOKUP(C1172,'products '!$A$2:$H$3072,8,0)</f>
        <v>4</v>
      </c>
    </row>
    <row r="1173" spans="1:21" x14ac:dyDescent="0.3">
      <c r="A1173" t="s">
        <v>4590</v>
      </c>
      <c r="B1173" t="s">
        <v>3341</v>
      </c>
      <c r="C1173" t="s">
        <v>3212</v>
      </c>
      <c r="D1173" s="1">
        <f t="shared" ca="1" si="18"/>
        <v>44586</v>
      </c>
      <c r="E1173" s="1" t="str">
        <f ca="1">TEXT(Table1[[#This Row],[Date]],"mmm")</f>
        <v>Jan</v>
      </c>
      <c r="F1173" s="1" t="str">
        <f ca="1">TEXT(Table1[[#This Row],[Date]],"yyyy")</f>
        <v>2022</v>
      </c>
      <c r="G1173" s="2">
        <v>326</v>
      </c>
      <c r="H1173" s="2">
        <v>0.4</v>
      </c>
      <c r="I1173" s="2" t="str" cm="1">
        <f t="array" ref="I1173">_xlfn.IFS(Table1[[#This Row],[Discount]]&lt;=0.2,"Low",Table1[[#This Row],[Discount]]&lt;=0.4,"Medium",Table1[[#This Row],[Discount]]&gt;0.4,"High")</f>
        <v>Medium</v>
      </c>
      <c r="J1173" s="2">
        <f>Table1[[#This Row],[Original Price]]*(1-Table1[[#This Row],[Discount]])</f>
        <v>195.6</v>
      </c>
      <c r="K1173">
        <f>VLOOKUP(B1173,customers!$A$2:$D$101,2,0)</f>
        <v>20</v>
      </c>
      <c r="L1173" t="str" cm="1">
        <f t="array" ref="L1173">_xlfn.IFS(Table1[[#This Row],[Age]]&lt;=12,"Kids",Table1[[#This Row],[Age]]&lt;=19,"Teenage",Table1[[#This Row],[Age]]&lt;=29,"Young Adult",Table1[[#This Row],[Age]]&lt;=45,"Adult",Table1[[#This Row],[Age]]&gt;=46,"Senior")</f>
        <v>Young Adult</v>
      </c>
      <c r="M1173" t="str">
        <f>VLOOKUP(B1173,customers!A$2:D$101,3,0)</f>
        <v>Sagar</v>
      </c>
      <c r="N1173" t="str">
        <f>VLOOKUP(B1173,customers!$A$2:$D$101,4,0)</f>
        <v>Madhya Pradesh</v>
      </c>
      <c r="O1173" t="str">
        <f>VLOOKUP(C1173,'products '!$A$2:$H$3072,2,0)</f>
        <v>Men</v>
      </c>
      <c r="P1173" t="str">
        <f>VLOOKUP(C1173,'products '!$A$2:$H$3072,3,0)</f>
        <v>Footwear</v>
      </c>
      <c r="Q1173" t="str">
        <f>VLOOKUP(C1173,'products '!$A$2:$H$3072,4,0)</f>
        <v>Sports Shoes</v>
      </c>
      <c r="R1173" t="str">
        <f>VLOOKUP(C1173,'products '!$A$2:$H$3072,5,0)</f>
        <v>Adidas</v>
      </c>
      <c r="S1173" t="str">
        <f>VLOOKUP(C1173,'products '!$A$2:$H$3072,6,0)</f>
        <v>6 UK</v>
      </c>
      <c r="T1173" t="str">
        <f>VLOOKUP(C1173,'products '!$A$2:$H$3072,7,0)</f>
        <v>Beige</v>
      </c>
      <c r="U1173">
        <f>VLOOKUP(C1173,'products '!$A$2:$H$3072,8,0)</f>
        <v>3</v>
      </c>
    </row>
    <row r="1174" spans="1:21" x14ac:dyDescent="0.3">
      <c r="A1174" t="s">
        <v>4591</v>
      </c>
      <c r="B1174" t="s">
        <v>3342</v>
      </c>
      <c r="C1174" t="s">
        <v>142</v>
      </c>
      <c r="D1174" s="1">
        <f t="shared" ca="1" si="18"/>
        <v>44381</v>
      </c>
      <c r="E1174" s="1" t="str">
        <f ca="1">TEXT(Table1[[#This Row],[Date]],"mmm")</f>
        <v>Jul</v>
      </c>
      <c r="F1174" s="1" t="str">
        <f ca="1">TEXT(Table1[[#This Row],[Date]],"yyyy")</f>
        <v>2021</v>
      </c>
      <c r="G1174" s="2">
        <v>456</v>
      </c>
      <c r="H1174" s="2">
        <v>0.4</v>
      </c>
      <c r="I1174" s="2" t="str" cm="1">
        <f t="array" ref="I1174">_xlfn.IFS(Table1[[#This Row],[Discount]]&lt;=0.2,"Low",Table1[[#This Row],[Discount]]&lt;=0.4,"Medium",Table1[[#This Row],[Discount]]&gt;0.4,"High")</f>
        <v>Medium</v>
      </c>
      <c r="J1174" s="2">
        <f>Table1[[#This Row],[Original Price]]*(1-Table1[[#This Row],[Discount]])</f>
        <v>273.59999999999997</v>
      </c>
      <c r="K1174">
        <f>VLOOKUP(B1174,customers!$A$2:$D$101,2,0)</f>
        <v>21</v>
      </c>
      <c r="L1174" t="str" cm="1">
        <f t="array" ref="L1174">_xlfn.IFS(Table1[[#This Row],[Age]]&lt;=12,"Kids",Table1[[#This Row],[Age]]&lt;=19,"Teenage",Table1[[#This Row],[Age]]&lt;=29,"Young Adult",Table1[[#This Row],[Age]]&lt;=45,"Adult",Table1[[#This Row],[Age]]&gt;=46,"Senior")</f>
        <v>Young Adult</v>
      </c>
      <c r="M1174" t="str">
        <f>VLOOKUP(B1174,customers!A$2:D$101,3,0)</f>
        <v>Indore</v>
      </c>
      <c r="N1174" t="str">
        <f>VLOOKUP(B1174,customers!$A$2:$D$101,4,0)</f>
        <v>Madhya Pradesh</v>
      </c>
      <c r="O1174" t="str">
        <f>VLOOKUP(C1174,'products '!$A$2:$H$3072,2,0)</f>
        <v>Men</v>
      </c>
      <c r="P1174" t="str">
        <f>VLOOKUP(C1174,'products '!$A$2:$H$3072,3,0)</f>
        <v>Footwear</v>
      </c>
      <c r="Q1174" t="str">
        <f>VLOOKUP(C1174,'products '!$A$2:$H$3072,4,0)</f>
        <v>Sports Shoes</v>
      </c>
      <c r="R1174" t="str">
        <f>VLOOKUP(C1174,'products '!$A$2:$H$3072,5,0)</f>
        <v>Adidas</v>
      </c>
      <c r="S1174" t="str">
        <f>VLOOKUP(C1174,'products '!$A$2:$H$3072,6,0)</f>
        <v>6 UK</v>
      </c>
      <c r="T1174" t="str">
        <f>VLOOKUP(C1174,'products '!$A$2:$H$3072,7,0)</f>
        <v>Beige</v>
      </c>
      <c r="U1174">
        <f>VLOOKUP(C1174,'products '!$A$2:$H$3072,8,0)</f>
        <v>5</v>
      </c>
    </row>
    <row r="1175" spans="1:21" x14ac:dyDescent="0.3">
      <c r="A1175" t="s">
        <v>4592</v>
      </c>
      <c r="B1175" t="s">
        <v>3343</v>
      </c>
      <c r="C1175" t="s">
        <v>143</v>
      </c>
      <c r="D1175" s="1">
        <f t="shared" ca="1" si="18"/>
        <v>44304</v>
      </c>
      <c r="E1175" s="1" t="str">
        <f ca="1">TEXT(Table1[[#This Row],[Date]],"mmm")</f>
        <v>Apr</v>
      </c>
      <c r="F1175" s="1" t="str">
        <f ca="1">TEXT(Table1[[#This Row],[Date]],"yyyy")</f>
        <v>2021</v>
      </c>
      <c r="G1175" s="2">
        <v>675</v>
      </c>
      <c r="H1175" s="2">
        <v>0.4</v>
      </c>
      <c r="I1175" s="2" t="str" cm="1">
        <f t="array" ref="I1175">_xlfn.IFS(Table1[[#This Row],[Discount]]&lt;=0.2,"Low",Table1[[#This Row],[Discount]]&lt;=0.4,"Medium",Table1[[#This Row],[Discount]]&gt;0.4,"High")</f>
        <v>Medium</v>
      </c>
      <c r="J1175" s="2">
        <f>Table1[[#This Row],[Original Price]]*(1-Table1[[#This Row],[Discount]])</f>
        <v>405</v>
      </c>
      <c r="K1175">
        <f>VLOOKUP(B1175,customers!$A$2:$D$101,2,0)</f>
        <v>22</v>
      </c>
      <c r="L1175" t="str" cm="1">
        <f t="array" ref="L1175">_xlfn.IFS(Table1[[#This Row],[Age]]&lt;=12,"Kids",Table1[[#This Row],[Age]]&lt;=19,"Teenage",Table1[[#This Row],[Age]]&lt;=29,"Young Adult",Table1[[#This Row],[Age]]&lt;=45,"Adult",Table1[[#This Row],[Age]]&gt;=46,"Senior")</f>
        <v>Young Adult</v>
      </c>
      <c r="M1175" t="str">
        <f>VLOOKUP(B1175,customers!A$2:D$101,3,0)</f>
        <v>Indore</v>
      </c>
      <c r="N1175" t="str">
        <f>VLOOKUP(B1175,customers!$A$2:$D$101,4,0)</f>
        <v>Madhya Pradesh</v>
      </c>
      <c r="O1175" t="str">
        <f>VLOOKUP(C1175,'products '!$A$2:$H$3072,2,0)</f>
        <v>Men</v>
      </c>
      <c r="P1175" t="str">
        <f>VLOOKUP(C1175,'products '!$A$2:$H$3072,3,0)</f>
        <v>Footwear</v>
      </c>
      <c r="Q1175" t="str">
        <f>VLOOKUP(C1175,'products '!$A$2:$H$3072,4,0)</f>
        <v>Sports Shoes</v>
      </c>
      <c r="R1175" t="str">
        <f>VLOOKUP(C1175,'products '!$A$2:$H$3072,5,0)</f>
        <v>Adidas</v>
      </c>
      <c r="S1175" t="str">
        <f>VLOOKUP(C1175,'products '!$A$2:$H$3072,6,0)</f>
        <v>6 UK</v>
      </c>
      <c r="T1175" t="str">
        <f>VLOOKUP(C1175,'products '!$A$2:$H$3072,7,0)</f>
        <v>Beige</v>
      </c>
      <c r="U1175">
        <f>VLOOKUP(C1175,'products '!$A$2:$H$3072,8,0)</f>
        <v>5</v>
      </c>
    </row>
    <row r="1176" spans="1:21" x14ac:dyDescent="0.3">
      <c r="A1176" t="s">
        <v>4593</v>
      </c>
      <c r="B1176" t="s">
        <v>3344</v>
      </c>
      <c r="C1176" t="s">
        <v>144</v>
      </c>
      <c r="D1176" s="1">
        <f t="shared" ca="1" si="18"/>
        <v>44813</v>
      </c>
      <c r="E1176" s="1" t="str">
        <f ca="1">TEXT(Table1[[#This Row],[Date]],"mmm")</f>
        <v>Sep</v>
      </c>
      <c r="F1176" s="1" t="str">
        <f ca="1">TEXT(Table1[[#This Row],[Date]],"yyyy")</f>
        <v>2022</v>
      </c>
      <c r="G1176" s="2">
        <v>654</v>
      </c>
      <c r="H1176" s="2">
        <v>0.4</v>
      </c>
      <c r="I1176" s="2" t="str" cm="1">
        <f t="array" ref="I1176">_xlfn.IFS(Table1[[#This Row],[Discount]]&lt;=0.2,"Low",Table1[[#This Row],[Discount]]&lt;=0.4,"Medium",Table1[[#This Row],[Discount]]&gt;0.4,"High")</f>
        <v>Medium</v>
      </c>
      <c r="J1176" s="2">
        <f>Table1[[#This Row],[Original Price]]*(1-Table1[[#This Row],[Discount]])</f>
        <v>392.4</v>
      </c>
      <c r="K1176">
        <f>VLOOKUP(B1176,customers!$A$2:$D$101,2,0)</f>
        <v>16</v>
      </c>
      <c r="L1176" t="str" cm="1">
        <f t="array" ref="L1176">_xlfn.IFS(Table1[[#This Row],[Age]]&lt;=12,"Kids",Table1[[#This Row],[Age]]&lt;=19,"Teenage",Table1[[#This Row],[Age]]&lt;=29,"Young Adult",Table1[[#This Row],[Age]]&lt;=45,"Adult",Table1[[#This Row],[Age]]&gt;=46,"Senior")</f>
        <v>Teenage</v>
      </c>
      <c r="M1176" t="str">
        <f>VLOOKUP(B1176,customers!A$2:D$101,3,0)</f>
        <v>Kanpur</v>
      </c>
      <c r="N1176" t="str">
        <f>VLOOKUP(B1176,customers!$A$2:$D$101,4,0)</f>
        <v>Uttar Pradesh</v>
      </c>
      <c r="O1176" t="str">
        <f>VLOOKUP(C1176,'products '!$A$2:$H$3072,2,0)</f>
        <v>Men</v>
      </c>
      <c r="P1176" t="str">
        <f>VLOOKUP(C1176,'products '!$A$2:$H$3072,3,0)</f>
        <v>Footwear</v>
      </c>
      <c r="Q1176" t="str">
        <f>VLOOKUP(C1176,'products '!$A$2:$H$3072,4,0)</f>
        <v>Sports Shoes</v>
      </c>
      <c r="R1176" t="str">
        <f>VLOOKUP(C1176,'products '!$A$2:$H$3072,5,0)</f>
        <v>Adidas</v>
      </c>
      <c r="S1176" t="str">
        <f>VLOOKUP(C1176,'products '!$A$2:$H$3072,6,0)</f>
        <v>6 UK</v>
      </c>
      <c r="T1176" t="str">
        <f>VLOOKUP(C1176,'products '!$A$2:$H$3072,7,0)</f>
        <v>Beige</v>
      </c>
      <c r="U1176">
        <f>VLOOKUP(C1176,'products '!$A$2:$H$3072,8,0)</f>
        <v>4</v>
      </c>
    </row>
    <row r="1177" spans="1:21" x14ac:dyDescent="0.3">
      <c r="A1177" t="s">
        <v>4594</v>
      </c>
      <c r="B1177" t="s">
        <v>3345</v>
      </c>
      <c r="C1177" t="s">
        <v>145</v>
      </c>
      <c r="D1177" s="1">
        <f t="shared" ca="1" si="18"/>
        <v>44826</v>
      </c>
      <c r="E1177" s="1" t="str">
        <f ca="1">TEXT(Table1[[#This Row],[Date]],"mmm")</f>
        <v>Sep</v>
      </c>
      <c r="F1177" s="1" t="str">
        <f ca="1">TEXT(Table1[[#This Row],[Date]],"yyyy")</f>
        <v>2022</v>
      </c>
      <c r="G1177" s="2">
        <v>654</v>
      </c>
      <c r="H1177" s="2">
        <v>0.4</v>
      </c>
      <c r="I1177" s="2" t="str" cm="1">
        <f t="array" ref="I1177">_xlfn.IFS(Table1[[#This Row],[Discount]]&lt;=0.2,"Low",Table1[[#This Row],[Discount]]&lt;=0.4,"Medium",Table1[[#This Row],[Discount]]&gt;0.4,"High")</f>
        <v>Medium</v>
      </c>
      <c r="J1177" s="2">
        <f>Table1[[#This Row],[Original Price]]*(1-Table1[[#This Row],[Discount]])</f>
        <v>392.4</v>
      </c>
      <c r="K1177">
        <f>VLOOKUP(B1177,customers!$A$2:$D$101,2,0)</f>
        <v>17</v>
      </c>
      <c r="L1177" t="str" cm="1">
        <f t="array" ref="L1177">_xlfn.IFS(Table1[[#This Row],[Age]]&lt;=12,"Kids",Table1[[#This Row],[Age]]&lt;=19,"Teenage",Table1[[#This Row],[Age]]&lt;=29,"Young Adult",Table1[[#This Row],[Age]]&lt;=45,"Adult",Table1[[#This Row],[Age]]&gt;=46,"Senior")</f>
        <v>Teenage</v>
      </c>
      <c r="M1177" t="str">
        <f>VLOOKUP(B1177,customers!A$2:D$101,3,0)</f>
        <v>Kanpur</v>
      </c>
      <c r="N1177" t="str">
        <f>VLOOKUP(B1177,customers!$A$2:$D$101,4,0)</f>
        <v>Uttar Pradesh</v>
      </c>
      <c r="O1177" t="str">
        <f>VLOOKUP(C1177,'products '!$A$2:$H$3072,2,0)</f>
        <v>Men</v>
      </c>
      <c r="P1177" t="str">
        <f>VLOOKUP(C1177,'products '!$A$2:$H$3072,3,0)</f>
        <v>Footwear</v>
      </c>
      <c r="Q1177" t="str">
        <f>VLOOKUP(C1177,'products '!$A$2:$H$3072,4,0)</f>
        <v>Sports Shoes</v>
      </c>
      <c r="R1177" t="str">
        <f>VLOOKUP(C1177,'products '!$A$2:$H$3072,5,0)</f>
        <v>Adidas</v>
      </c>
      <c r="S1177" t="str">
        <f>VLOOKUP(C1177,'products '!$A$2:$H$3072,6,0)</f>
        <v>6 UK</v>
      </c>
      <c r="T1177" t="str">
        <f>VLOOKUP(C1177,'products '!$A$2:$H$3072,7,0)</f>
        <v>Beige</v>
      </c>
      <c r="U1177">
        <f>VLOOKUP(C1177,'products '!$A$2:$H$3072,8,0)</f>
        <v>2</v>
      </c>
    </row>
    <row r="1178" spans="1:21" x14ac:dyDescent="0.3">
      <c r="A1178" t="s">
        <v>4595</v>
      </c>
      <c r="B1178" t="s">
        <v>3346</v>
      </c>
      <c r="C1178" t="s">
        <v>146</v>
      </c>
      <c r="D1178" s="1">
        <f t="shared" ca="1" si="18"/>
        <v>44622</v>
      </c>
      <c r="E1178" s="1" t="str">
        <f ca="1">TEXT(Table1[[#This Row],[Date]],"mmm")</f>
        <v>Mar</v>
      </c>
      <c r="F1178" s="1" t="str">
        <f ca="1">TEXT(Table1[[#This Row],[Date]],"yyyy")</f>
        <v>2022</v>
      </c>
      <c r="G1178" s="2">
        <v>654</v>
      </c>
      <c r="H1178" s="2">
        <v>0.4</v>
      </c>
      <c r="I1178" s="2" t="str" cm="1">
        <f t="array" ref="I1178">_xlfn.IFS(Table1[[#This Row],[Discount]]&lt;=0.2,"Low",Table1[[#This Row],[Discount]]&lt;=0.4,"Medium",Table1[[#This Row],[Discount]]&gt;0.4,"High")</f>
        <v>Medium</v>
      </c>
      <c r="J1178" s="2">
        <f>Table1[[#This Row],[Original Price]]*(1-Table1[[#This Row],[Discount]])</f>
        <v>392.4</v>
      </c>
      <c r="K1178">
        <f>VLOOKUP(B1178,customers!$A$2:$D$101,2,0)</f>
        <v>18</v>
      </c>
      <c r="L1178" t="str" cm="1">
        <f t="array" ref="L1178">_xlfn.IFS(Table1[[#This Row],[Age]]&lt;=12,"Kids",Table1[[#This Row],[Age]]&lt;=19,"Teenage",Table1[[#This Row],[Age]]&lt;=29,"Young Adult",Table1[[#This Row],[Age]]&lt;=45,"Adult",Table1[[#This Row],[Age]]&gt;=46,"Senior")</f>
        <v>Teenage</v>
      </c>
      <c r="M1178" t="str">
        <f>VLOOKUP(B1178,customers!A$2:D$101,3,0)</f>
        <v>Kanpur</v>
      </c>
      <c r="N1178" t="str">
        <f>VLOOKUP(B1178,customers!$A$2:$D$101,4,0)</f>
        <v>Uttar Pradesh</v>
      </c>
      <c r="O1178" t="str">
        <f>VLOOKUP(C1178,'products '!$A$2:$H$3072,2,0)</f>
        <v>Men</v>
      </c>
      <c r="P1178" t="str">
        <f>VLOOKUP(C1178,'products '!$A$2:$H$3072,3,0)</f>
        <v>Footwear</v>
      </c>
      <c r="Q1178" t="str">
        <f>VLOOKUP(C1178,'products '!$A$2:$H$3072,4,0)</f>
        <v>Sports Shoes</v>
      </c>
      <c r="R1178" t="str">
        <f>VLOOKUP(C1178,'products '!$A$2:$H$3072,5,0)</f>
        <v>Adidas</v>
      </c>
      <c r="S1178" t="str">
        <f>VLOOKUP(C1178,'products '!$A$2:$H$3072,6,0)</f>
        <v>6 UK</v>
      </c>
      <c r="T1178" t="str">
        <f>VLOOKUP(C1178,'products '!$A$2:$H$3072,7,0)</f>
        <v>White</v>
      </c>
      <c r="U1178">
        <f>VLOOKUP(C1178,'products '!$A$2:$H$3072,8,0)</f>
        <v>3</v>
      </c>
    </row>
    <row r="1179" spans="1:21" x14ac:dyDescent="0.3">
      <c r="A1179" t="s">
        <v>4596</v>
      </c>
      <c r="B1179" t="s">
        <v>3347</v>
      </c>
      <c r="C1179" t="s">
        <v>147</v>
      </c>
      <c r="D1179" s="1">
        <f t="shared" ca="1" si="18"/>
        <v>44926</v>
      </c>
      <c r="E1179" s="1" t="str">
        <f ca="1">TEXT(Table1[[#This Row],[Date]],"mmm")</f>
        <v>Dec</v>
      </c>
      <c r="F1179" s="1" t="str">
        <f ca="1">TEXT(Table1[[#This Row],[Date]],"yyyy")</f>
        <v>2022</v>
      </c>
      <c r="G1179" s="2">
        <v>654</v>
      </c>
      <c r="H1179" s="2">
        <v>0.45</v>
      </c>
      <c r="I1179" s="2" t="str" cm="1">
        <f t="array" ref="I1179">_xlfn.IFS(Table1[[#This Row],[Discount]]&lt;=0.2,"Low",Table1[[#This Row],[Discount]]&lt;=0.4,"Medium",Table1[[#This Row],[Discount]]&gt;0.4,"High")</f>
        <v>High</v>
      </c>
      <c r="J1179" s="2">
        <f>Table1[[#This Row],[Original Price]]*(1-Table1[[#This Row],[Discount]])</f>
        <v>359.70000000000005</v>
      </c>
      <c r="K1179">
        <f>VLOOKUP(B1179,customers!$A$2:$D$101,2,0)</f>
        <v>19</v>
      </c>
      <c r="L1179" t="str" cm="1">
        <f t="array" ref="L1179">_xlfn.IFS(Table1[[#This Row],[Age]]&lt;=12,"Kids",Table1[[#This Row],[Age]]&lt;=19,"Teenage",Table1[[#This Row],[Age]]&lt;=29,"Young Adult",Table1[[#This Row],[Age]]&lt;=45,"Adult",Table1[[#This Row],[Age]]&gt;=46,"Senior")</f>
        <v>Teenage</v>
      </c>
      <c r="M1179" t="str">
        <f>VLOOKUP(B1179,customers!A$2:D$101,3,0)</f>
        <v>Kanpur</v>
      </c>
      <c r="N1179" t="str">
        <f>VLOOKUP(B1179,customers!$A$2:$D$101,4,0)</f>
        <v>Uttar Pradesh</v>
      </c>
      <c r="O1179" t="str">
        <f>VLOOKUP(C1179,'products '!$A$2:$H$3072,2,0)</f>
        <v>Men</v>
      </c>
      <c r="P1179" t="str">
        <f>VLOOKUP(C1179,'products '!$A$2:$H$3072,3,0)</f>
        <v>Footwear</v>
      </c>
      <c r="Q1179" t="str">
        <f>VLOOKUP(C1179,'products '!$A$2:$H$3072,4,0)</f>
        <v>Sports Shoes</v>
      </c>
      <c r="R1179" t="str">
        <f>VLOOKUP(C1179,'products '!$A$2:$H$3072,5,0)</f>
        <v>Adidas</v>
      </c>
      <c r="S1179" t="str">
        <f>VLOOKUP(C1179,'products '!$A$2:$H$3072,6,0)</f>
        <v>6 UK</v>
      </c>
      <c r="T1179" t="str">
        <f>VLOOKUP(C1179,'products '!$A$2:$H$3072,7,0)</f>
        <v>White</v>
      </c>
      <c r="U1179">
        <f>VLOOKUP(C1179,'products '!$A$2:$H$3072,8,0)</f>
        <v>4</v>
      </c>
    </row>
    <row r="1180" spans="1:21" x14ac:dyDescent="0.3">
      <c r="A1180" t="s">
        <v>4597</v>
      </c>
      <c r="B1180" t="s">
        <v>3348</v>
      </c>
      <c r="C1180" t="s">
        <v>148</v>
      </c>
      <c r="D1180" s="1">
        <f t="shared" ca="1" si="18"/>
        <v>44720</v>
      </c>
      <c r="E1180" s="1" t="str">
        <f ca="1">TEXT(Table1[[#This Row],[Date]],"mmm")</f>
        <v>Jun</v>
      </c>
      <c r="F1180" s="1" t="str">
        <f ca="1">TEXT(Table1[[#This Row],[Date]],"yyyy")</f>
        <v>2022</v>
      </c>
      <c r="G1180" s="2">
        <v>356</v>
      </c>
      <c r="H1180" s="2">
        <v>0.45</v>
      </c>
      <c r="I1180" s="2" t="str" cm="1">
        <f t="array" ref="I1180">_xlfn.IFS(Table1[[#This Row],[Discount]]&lt;=0.2,"Low",Table1[[#This Row],[Discount]]&lt;=0.4,"Medium",Table1[[#This Row],[Discount]]&gt;0.4,"High")</f>
        <v>High</v>
      </c>
      <c r="J1180" s="2">
        <f>Table1[[#This Row],[Original Price]]*(1-Table1[[#This Row],[Discount]])</f>
        <v>195.8</v>
      </c>
      <c r="K1180">
        <f>VLOOKUP(B1180,customers!$A$2:$D$101,2,0)</f>
        <v>20</v>
      </c>
      <c r="L1180" t="str" cm="1">
        <f t="array" ref="L1180">_xlfn.IFS(Table1[[#This Row],[Age]]&lt;=12,"Kids",Table1[[#This Row],[Age]]&lt;=19,"Teenage",Table1[[#This Row],[Age]]&lt;=29,"Young Adult",Table1[[#This Row],[Age]]&lt;=45,"Adult",Table1[[#This Row],[Age]]&gt;=46,"Senior")</f>
        <v>Young Adult</v>
      </c>
      <c r="M1180" t="str">
        <f>VLOOKUP(B1180,customers!A$2:D$101,3,0)</f>
        <v>Aligarh</v>
      </c>
      <c r="N1180" t="str">
        <f>VLOOKUP(B1180,customers!$A$2:$D$101,4,0)</f>
        <v>Uttar Pradesh</v>
      </c>
      <c r="O1180" t="str">
        <f>VLOOKUP(C1180,'products '!$A$2:$H$3072,2,0)</f>
        <v>Men</v>
      </c>
      <c r="P1180" t="str">
        <f>VLOOKUP(C1180,'products '!$A$2:$H$3072,3,0)</f>
        <v>Footwear</v>
      </c>
      <c r="Q1180" t="str">
        <f>VLOOKUP(C1180,'products '!$A$2:$H$3072,4,0)</f>
        <v>Sports Shoes</v>
      </c>
      <c r="R1180" t="str">
        <f>VLOOKUP(C1180,'products '!$A$2:$H$3072,5,0)</f>
        <v>Adidas</v>
      </c>
      <c r="S1180" t="str">
        <f>VLOOKUP(C1180,'products '!$A$2:$H$3072,6,0)</f>
        <v>6 UK</v>
      </c>
      <c r="T1180" t="str">
        <f>VLOOKUP(C1180,'products '!$A$2:$H$3072,7,0)</f>
        <v>White</v>
      </c>
      <c r="U1180">
        <f>VLOOKUP(C1180,'products '!$A$2:$H$3072,8,0)</f>
        <v>5</v>
      </c>
    </row>
    <row r="1181" spans="1:21" x14ac:dyDescent="0.3">
      <c r="A1181" t="s">
        <v>4598</v>
      </c>
      <c r="B1181" t="s">
        <v>3349</v>
      </c>
      <c r="C1181" t="s">
        <v>149</v>
      </c>
      <c r="D1181" s="1">
        <f t="shared" ca="1" si="18"/>
        <v>44658</v>
      </c>
      <c r="E1181" s="1" t="str">
        <f ca="1">TEXT(Table1[[#This Row],[Date]],"mmm")</f>
        <v>Apr</v>
      </c>
      <c r="F1181" s="1" t="str">
        <f ca="1">TEXT(Table1[[#This Row],[Date]],"yyyy")</f>
        <v>2022</v>
      </c>
      <c r="G1181" s="2">
        <v>686</v>
      </c>
      <c r="H1181" s="2">
        <v>0.45</v>
      </c>
      <c r="I1181" s="2" t="str" cm="1">
        <f t="array" ref="I1181">_xlfn.IFS(Table1[[#This Row],[Discount]]&lt;=0.2,"Low",Table1[[#This Row],[Discount]]&lt;=0.4,"Medium",Table1[[#This Row],[Discount]]&gt;0.4,"High")</f>
        <v>High</v>
      </c>
      <c r="J1181" s="2">
        <f>Table1[[#This Row],[Original Price]]*(1-Table1[[#This Row],[Discount]])</f>
        <v>377.3</v>
      </c>
      <c r="K1181">
        <f>VLOOKUP(B1181,customers!$A$2:$D$101,2,0)</f>
        <v>21</v>
      </c>
      <c r="L1181" t="str" cm="1">
        <f t="array" ref="L1181">_xlfn.IFS(Table1[[#This Row],[Age]]&lt;=12,"Kids",Table1[[#This Row],[Age]]&lt;=19,"Teenage",Table1[[#This Row],[Age]]&lt;=29,"Young Adult",Table1[[#This Row],[Age]]&lt;=45,"Adult",Table1[[#This Row],[Age]]&gt;=46,"Senior")</f>
        <v>Young Adult</v>
      </c>
      <c r="M1181" t="str">
        <f>VLOOKUP(B1181,customers!A$2:D$101,3,0)</f>
        <v>Aligarh</v>
      </c>
      <c r="N1181" t="str">
        <f>VLOOKUP(B1181,customers!$A$2:$D$101,4,0)</f>
        <v>Uttar Pradesh</v>
      </c>
      <c r="O1181" t="str">
        <f>VLOOKUP(C1181,'products '!$A$2:$H$3072,2,0)</f>
        <v>Men</v>
      </c>
      <c r="P1181" t="str">
        <f>VLOOKUP(C1181,'products '!$A$2:$H$3072,3,0)</f>
        <v>Footwear</v>
      </c>
      <c r="Q1181" t="str">
        <f>VLOOKUP(C1181,'products '!$A$2:$H$3072,4,0)</f>
        <v>Sports Shoes</v>
      </c>
      <c r="R1181" t="str">
        <f>VLOOKUP(C1181,'products '!$A$2:$H$3072,5,0)</f>
        <v>Adidas</v>
      </c>
      <c r="S1181" t="str">
        <f>VLOOKUP(C1181,'products '!$A$2:$H$3072,6,0)</f>
        <v>7 UK</v>
      </c>
      <c r="T1181" t="str">
        <f>VLOOKUP(C1181,'products '!$A$2:$H$3072,7,0)</f>
        <v>White</v>
      </c>
      <c r="U1181">
        <f>VLOOKUP(C1181,'products '!$A$2:$H$3072,8,0)</f>
        <v>4</v>
      </c>
    </row>
    <row r="1182" spans="1:21" x14ac:dyDescent="0.3">
      <c r="A1182" t="s">
        <v>4599</v>
      </c>
      <c r="B1182" t="s">
        <v>3350</v>
      </c>
      <c r="C1182" t="s">
        <v>150</v>
      </c>
      <c r="D1182" s="1">
        <f t="shared" ca="1" si="18"/>
        <v>44654</v>
      </c>
      <c r="E1182" s="1" t="str">
        <f ca="1">TEXT(Table1[[#This Row],[Date]],"mmm")</f>
        <v>Apr</v>
      </c>
      <c r="F1182" s="1" t="str">
        <f ca="1">TEXT(Table1[[#This Row],[Date]],"yyyy")</f>
        <v>2022</v>
      </c>
      <c r="G1182" s="2">
        <v>456</v>
      </c>
      <c r="H1182" s="2">
        <v>0.47</v>
      </c>
      <c r="I1182" s="2" t="str" cm="1">
        <f t="array" ref="I1182">_xlfn.IFS(Table1[[#This Row],[Discount]]&lt;=0.2,"Low",Table1[[#This Row],[Discount]]&lt;=0.4,"Medium",Table1[[#This Row],[Discount]]&gt;0.4,"High")</f>
        <v>High</v>
      </c>
      <c r="J1182" s="2">
        <f>Table1[[#This Row],[Original Price]]*(1-Table1[[#This Row],[Discount]])</f>
        <v>241.68</v>
      </c>
      <c r="K1182">
        <f>VLOOKUP(B1182,customers!$A$2:$D$101,2,0)</f>
        <v>22</v>
      </c>
      <c r="L1182" t="str" cm="1">
        <f t="array" ref="L1182">_xlfn.IFS(Table1[[#This Row],[Age]]&lt;=12,"Kids",Table1[[#This Row],[Age]]&lt;=19,"Teenage",Table1[[#This Row],[Age]]&lt;=29,"Young Adult",Table1[[#This Row],[Age]]&lt;=45,"Adult",Table1[[#This Row],[Age]]&gt;=46,"Senior")</f>
        <v>Young Adult</v>
      </c>
      <c r="M1182" t="str">
        <f>VLOOKUP(B1182,customers!A$2:D$101,3,0)</f>
        <v>Aligarh</v>
      </c>
      <c r="N1182" t="str">
        <f>VLOOKUP(B1182,customers!$A$2:$D$101,4,0)</f>
        <v>Uttar Pradesh</v>
      </c>
      <c r="O1182" t="str">
        <f>VLOOKUP(C1182,'products '!$A$2:$H$3072,2,0)</f>
        <v>Men</v>
      </c>
      <c r="P1182" t="str">
        <f>VLOOKUP(C1182,'products '!$A$2:$H$3072,3,0)</f>
        <v>Footwear</v>
      </c>
      <c r="Q1182" t="str">
        <f>VLOOKUP(C1182,'products '!$A$2:$H$3072,4,0)</f>
        <v>Sports Shoes</v>
      </c>
      <c r="R1182" t="str">
        <f>VLOOKUP(C1182,'products '!$A$2:$H$3072,5,0)</f>
        <v>Nike</v>
      </c>
      <c r="S1182" t="str">
        <f>VLOOKUP(C1182,'products '!$A$2:$H$3072,6,0)</f>
        <v>7 UK</v>
      </c>
      <c r="T1182" t="str">
        <f>VLOOKUP(C1182,'products '!$A$2:$H$3072,7,0)</f>
        <v>White</v>
      </c>
      <c r="U1182">
        <f>VLOOKUP(C1182,'products '!$A$2:$H$3072,8,0)</f>
        <v>4</v>
      </c>
    </row>
    <row r="1183" spans="1:21" x14ac:dyDescent="0.3">
      <c r="A1183" t="s">
        <v>4600</v>
      </c>
      <c r="B1183" t="s">
        <v>3351</v>
      </c>
      <c r="C1183" t="s">
        <v>151</v>
      </c>
      <c r="D1183" s="1">
        <f t="shared" ca="1" si="18"/>
        <v>44933</v>
      </c>
      <c r="E1183" s="1" t="str">
        <f ca="1">TEXT(Table1[[#This Row],[Date]],"mmm")</f>
        <v>Jan</v>
      </c>
      <c r="F1183" s="1" t="str">
        <f ca="1">TEXT(Table1[[#This Row],[Date]],"yyyy")</f>
        <v>2023</v>
      </c>
      <c r="G1183" s="2">
        <v>516</v>
      </c>
      <c r="H1183" s="2">
        <v>0.47</v>
      </c>
      <c r="I1183" s="2" t="str" cm="1">
        <f t="array" ref="I1183">_xlfn.IFS(Table1[[#This Row],[Discount]]&lt;=0.2,"Low",Table1[[#This Row],[Discount]]&lt;=0.4,"Medium",Table1[[#This Row],[Discount]]&gt;0.4,"High")</f>
        <v>High</v>
      </c>
      <c r="J1183" s="2">
        <f>Table1[[#This Row],[Original Price]]*(1-Table1[[#This Row],[Discount]])</f>
        <v>273.48</v>
      </c>
      <c r="K1183">
        <f>VLOOKUP(B1183,customers!$A$2:$D$101,2,0)</f>
        <v>23</v>
      </c>
      <c r="L1183" t="str" cm="1">
        <f t="array" ref="L1183">_xlfn.IFS(Table1[[#This Row],[Age]]&lt;=12,"Kids",Table1[[#This Row],[Age]]&lt;=19,"Teenage",Table1[[#This Row],[Age]]&lt;=29,"Young Adult",Table1[[#This Row],[Age]]&lt;=45,"Adult",Table1[[#This Row],[Age]]&gt;=46,"Senior")</f>
        <v>Young Adult</v>
      </c>
      <c r="M1183" t="str">
        <f>VLOOKUP(B1183,customers!A$2:D$101,3,0)</f>
        <v>Aligarh</v>
      </c>
      <c r="N1183" t="str">
        <f>VLOOKUP(B1183,customers!$A$2:$D$101,4,0)</f>
        <v>Uttar Pradesh</v>
      </c>
      <c r="O1183" t="str">
        <f>VLOOKUP(C1183,'products '!$A$2:$H$3072,2,0)</f>
        <v>Men</v>
      </c>
      <c r="P1183" t="str">
        <f>VLOOKUP(C1183,'products '!$A$2:$H$3072,3,0)</f>
        <v>Footwear</v>
      </c>
      <c r="Q1183" t="str">
        <f>VLOOKUP(C1183,'products '!$A$2:$H$3072,4,0)</f>
        <v>Sports Shoes</v>
      </c>
      <c r="R1183" t="str">
        <f>VLOOKUP(C1183,'products '!$A$2:$H$3072,5,0)</f>
        <v>Nike</v>
      </c>
      <c r="S1183" t="str">
        <f>VLOOKUP(C1183,'products '!$A$2:$H$3072,6,0)</f>
        <v>7 UK</v>
      </c>
      <c r="T1183" t="str">
        <f>VLOOKUP(C1183,'products '!$A$2:$H$3072,7,0)</f>
        <v>Off white</v>
      </c>
      <c r="U1183">
        <f>VLOOKUP(C1183,'products '!$A$2:$H$3072,8,0)</f>
        <v>4</v>
      </c>
    </row>
    <row r="1184" spans="1:21" x14ac:dyDescent="0.3">
      <c r="A1184" t="s">
        <v>4601</v>
      </c>
      <c r="B1184" t="s">
        <v>3352</v>
      </c>
      <c r="C1184" t="s">
        <v>152</v>
      </c>
      <c r="D1184" s="1">
        <f t="shared" ca="1" si="18"/>
        <v>44377</v>
      </c>
      <c r="E1184" s="1" t="str">
        <f ca="1">TEXT(Table1[[#This Row],[Date]],"mmm")</f>
        <v>Jun</v>
      </c>
      <c r="F1184" s="1" t="str">
        <f ca="1">TEXT(Table1[[#This Row],[Date]],"yyyy")</f>
        <v>2021</v>
      </c>
      <c r="G1184" s="2">
        <v>355</v>
      </c>
      <c r="H1184" s="2">
        <v>0.46</v>
      </c>
      <c r="I1184" s="2" t="str" cm="1">
        <f t="array" ref="I1184">_xlfn.IFS(Table1[[#This Row],[Discount]]&lt;=0.2,"Low",Table1[[#This Row],[Discount]]&lt;=0.4,"Medium",Table1[[#This Row],[Discount]]&gt;0.4,"High")</f>
        <v>High</v>
      </c>
      <c r="J1184" s="2">
        <f>Table1[[#This Row],[Original Price]]*(1-Table1[[#This Row],[Discount]])</f>
        <v>191.70000000000002</v>
      </c>
      <c r="K1184">
        <f>VLOOKUP(B1184,customers!$A$2:$D$101,2,0)</f>
        <v>18</v>
      </c>
      <c r="L1184" t="str" cm="1">
        <f t="array" ref="L1184">_xlfn.IFS(Table1[[#This Row],[Age]]&lt;=12,"Kids",Table1[[#This Row],[Age]]&lt;=19,"Teenage",Table1[[#This Row],[Age]]&lt;=29,"Young Adult",Table1[[#This Row],[Age]]&lt;=45,"Adult",Table1[[#This Row],[Age]]&gt;=46,"Senior")</f>
        <v>Teenage</v>
      </c>
      <c r="M1184" t="str">
        <f>VLOOKUP(B1184,customers!A$2:D$101,3,0)</f>
        <v>Prayagraj</v>
      </c>
      <c r="N1184" t="str">
        <f>VLOOKUP(B1184,customers!$A$2:$D$101,4,0)</f>
        <v>Uttar Pradesh</v>
      </c>
      <c r="O1184" t="str">
        <f>VLOOKUP(C1184,'products '!$A$2:$H$3072,2,0)</f>
        <v>Men</v>
      </c>
      <c r="P1184" t="str">
        <f>VLOOKUP(C1184,'products '!$A$2:$H$3072,3,0)</f>
        <v>Footwear</v>
      </c>
      <c r="Q1184" t="str">
        <f>VLOOKUP(C1184,'products '!$A$2:$H$3072,4,0)</f>
        <v>Sports Shoes</v>
      </c>
      <c r="R1184" t="str">
        <f>VLOOKUP(C1184,'products '!$A$2:$H$3072,5,0)</f>
        <v>Nike</v>
      </c>
      <c r="S1184" t="str">
        <f>VLOOKUP(C1184,'products '!$A$2:$H$3072,6,0)</f>
        <v>7 UK</v>
      </c>
      <c r="T1184" t="str">
        <f>VLOOKUP(C1184,'products '!$A$2:$H$3072,7,0)</f>
        <v>Off white</v>
      </c>
      <c r="U1184">
        <f>VLOOKUP(C1184,'products '!$A$2:$H$3072,8,0)</f>
        <v>3</v>
      </c>
    </row>
    <row r="1185" spans="1:21" x14ac:dyDescent="0.3">
      <c r="A1185" t="s">
        <v>4602</v>
      </c>
      <c r="B1185" t="s">
        <v>3353</v>
      </c>
      <c r="C1185" t="s">
        <v>153</v>
      </c>
      <c r="D1185" s="1">
        <f t="shared" ca="1" si="18"/>
        <v>44809</v>
      </c>
      <c r="E1185" s="1" t="str">
        <f ca="1">TEXT(Table1[[#This Row],[Date]],"mmm")</f>
        <v>Sep</v>
      </c>
      <c r="F1185" s="1" t="str">
        <f ca="1">TEXT(Table1[[#This Row],[Date]],"yyyy")</f>
        <v>2022</v>
      </c>
      <c r="G1185" s="2">
        <v>465</v>
      </c>
      <c r="H1185" s="2">
        <v>0.46</v>
      </c>
      <c r="I1185" s="2" t="str" cm="1">
        <f t="array" ref="I1185">_xlfn.IFS(Table1[[#This Row],[Discount]]&lt;=0.2,"Low",Table1[[#This Row],[Discount]]&lt;=0.4,"Medium",Table1[[#This Row],[Discount]]&gt;0.4,"High")</f>
        <v>High</v>
      </c>
      <c r="J1185" s="2">
        <f>Table1[[#This Row],[Original Price]]*(1-Table1[[#This Row],[Discount]])</f>
        <v>251.10000000000002</v>
      </c>
      <c r="K1185">
        <f>VLOOKUP(B1185,customers!$A$2:$D$101,2,0)</f>
        <v>18</v>
      </c>
      <c r="L1185" t="str" cm="1">
        <f t="array" ref="L1185">_xlfn.IFS(Table1[[#This Row],[Age]]&lt;=12,"Kids",Table1[[#This Row],[Age]]&lt;=19,"Teenage",Table1[[#This Row],[Age]]&lt;=29,"Young Adult",Table1[[#This Row],[Age]]&lt;=45,"Adult",Table1[[#This Row],[Age]]&gt;=46,"Senior")</f>
        <v>Teenage</v>
      </c>
      <c r="M1185" t="str">
        <f>VLOOKUP(B1185,customers!A$2:D$101,3,0)</f>
        <v>Prayagraj</v>
      </c>
      <c r="N1185" t="str">
        <f>VLOOKUP(B1185,customers!$A$2:$D$101,4,0)</f>
        <v>Uttar Pradesh</v>
      </c>
      <c r="O1185" t="str">
        <f>VLOOKUP(C1185,'products '!$A$2:$H$3072,2,0)</f>
        <v>Men</v>
      </c>
      <c r="P1185" t="str">
        <f>VLOOKUP(C1185,'products '!$A$2:$H$3072,3,0)</f>
        <v>Footwear</v>
      </c>
      <c r="Q1185" t="str">
        <f>VLOOKUP(C1185,'products '!$A$2:$H$3072,4,0)</f>
        <v>Sports Shoes</v>
      </c>
      <c r="R1185" t="str">
        <f>VLOOKUP(C1185,'products '!$A$2:$H$3072,5,0)</f>
        <v>Nike</v>
      </c>
      <c r="S1185" t="str">
        <f>VLOOKUP(C1185,'products '!$A$2:$H$3072,6,0)</f>
        <v>7 UK</v>
      </c>
      <c r="T1185" t="str">
        <f>VLOOKUP(C1185,'products '!$A$2:$H$3072,7,0)</f>
        <v>Off white</v>
      </c>
      <c r="U1185">
        <f>VLOOKUP(C1185,'products '!$A$2:$H$3072,8,0)</f>
        <v>2</v>
      </c>
    </row>
    <row r="1186" spans="1:21" x14ac:dyDescent="0.3">
      <c r="A1186" t="s">
        <v>4603</v>
      </c>
      <c r="B1186" t="s">
        <v>3354</v>
      </c>
      <c r="C1186" t="s">
        <v>154</v>
      </c>
      <c r="D1186" s="1">
        <f t="shared" ca="1" si="18"/>
        <v>44364</v>
      </c>
      <c r="E1186" s="1" t="str">
        <f ca="1">TEXT(Table1[[#This Row],[Date]],"mmm")</f>
        <v>Jun</v>
      </c>
      <c r="F1186" s="1" t="str">
        <f ca="1">TEXT(Table1[[#This Row],[Date]],"yyyy")</f>
        <v>2021</v>
      </c>
      <c r="G1186" s="2">
        <v>965</v>
      </c>
      <c r="H1186" s="2">
        <v>0.46</v>
      </c>
      <c r="I1186" s="2" t="str" cm="1">
        <f t="array" ref="I1186">_xlfn.IFS(Table1[[#This Row],[Discount]]&lt;=0.2,"Low",Table1[[#This Row],[Discount]]&lt;=0.4,"Medium",Table1[[#This Row],[Discount]]&gt;0.4,"High")</f>
        <v>High</v>
      </c>
      <c r="J1186" s="2">
        <f>Table1[[#This Row],[Original Price]]*(1-Table1[[#This Row],[Discount]])</f>
        <v>521.1</v>
      </c>
      <c r="K1186">
        <f>VLOOKUP(B1186,customers!$A$2:$D$101,2,0)</f>
        <v>18</v>
      </c>
      <c r="L1186" t="str" cm="1">
        <f t="array" ref="L1186">_xlfn.IFS(Table1[[#This Row],[Age]]&lt;=12,"Kids",Table1[[#This Row],[Age]]&lt;=19,"Teenage",Table1[[#This Row],[Age]]&lt;=29,"Young Adult",Table1[[#This Row],[Age]]&lt;=45,"Adult",Table1[[#This Row],[Age]]&gt;=46,"Senior")</f>
        <v>Teenage</v>
      </c>
      <c r="M1186" t="str">
        <f>VLOOKUP(B1186,customers!A$2:D$101,3,0)</f>
        <v>Prayagraj</v>
      </c>
      <c r="N1186" t="str">
        <f>VLOOKUP(B1186,customers!$A$2:$D$101,4,0)</f>
        <v>Uttar Pradesh</v>
      </c>
      <c r="O1186" t="str">
        <f>VLOOKUP(C1186,'products '!$A$2:$H$3072,2,0)</f>
        <v>Men</v>
      </c>
      <c r="P1186" t="str">
        <f>VLOOKUP(C1186,'products '!$A$2:$H$3072,3,0)</f>
        <v>Footwear</v>
      </c>
      <c r="Q1186" t="str">
        <f>VLOOKUP(C1186,'products '!$A$2:$H$3072,4,0)</f>
        <v>Sports Shoes</v>
      </c>
      <c r="R1186" t="str">
        <f>VLOOKUP(C1186,'products '!$A$2:$H$3072,5,0)</f>
        <v>Nike</v>
      </c>
      <c r="S1186" t="str">
        <f>VLOOKUP(C1186,'products '!$A$2:$H$3072,6,0)</f>
        <v>7 UK</v>
      </c>
      <c r="T1186" t="str">
        <f>VLOOKUP(C1186,'products '!$A$2:$H$3072,7,0)</f>
        <v>Black</v>
      </c>
      <c r="U1186">
        <f>VLOOKUP(C1186,'products '!$A$2:$H$3072,8,0)</f>
        <v>5</v>
      </c>
    </row>
    <row r="1187" spans="1:21" x14ac:dyDescent="0.3">
      <c r="A1187" t="s">
        <v>4604</v>
      </c>
      <c r="B1187" t="s">
        <v>3355</v>
      </c>
      <c r="C1187" t="s">
        <v>155</v>
      </c>
      <c r="D1187" s="1">
        <f t="shared" ca="1" si="18"/>
        <v>44416</v>
      </c>
      <c r="E1187" s="1" t="str">
        <f ca="1">TEXT(Table1[[#This Row],[Date]],"mmm")</f>
        <v>Aug</v>
      </c>
      <c r="F1187" s="1" t="str">
        <f ca="1">TEXT(Table1[[#This Row],[Date]],"yyyy")</f>
        <v>2021</v>
      </c>
      <c r="G1187" s="2">
        <v>1158</v>
      </c>
      <c r="H1187" s="2">
        <v>0.3</v>
      </c>
      <c r="I1187" s="2" t="str" cm="1">
        <f t="array" ref="I1187">_xlfn.IFS(Table1[[#This Row],[Discount]]&lt;=0.2,"Low",Table1[[#This Row],[Discount]]&lt;=0.4,"Medium",Table1[[#This Row],[Discount]]&gt;0.4,"High")</f>
        <v>Medium</v>
      </c>
      <c r="J1187" s="2">
        <f>Table1[[#This Row],[Original Price]]*(1-Table1[[#This Row],[Discount]])</f>
        <v>810.59999999999991</v>
      </c>
      <c r="K1187">
        <f>VLOOKUP(B1187,customers!$A$2:$D$101,2,0)</f>
        <v>18</v>
      </c>
      <c r="L1187" t="str" cm="1">
        <f t="array" ref="L1187">_xlfn.IFS(Table1[[#This Row],[Age]]&lt;=12,"Kids",Table1[[#This Row],[Age]]&lt;=19,"Teenage",Table1[[#This Row],[Age]]&lt;=29,"Young Adult",Table1[[#This Row],[Age]]&lt;=45,"Adult",Table1[[#This Row],[Age]]&gt;=46,"Senior")</f>
        <v>Teenage</v>
      </c>
      <c r="M1187" t="str">
        <f>VLOOKUP(B1187,customers!A$2:D$101,3,0)</f>
        <v>Prayagraj</v>
      </c>
      <c r="N1187" t="str">
        <f>VLOOKUP(B1187,customers!$A$2:$D$101,4,0)</f>
        <v>Uttar Pradesh</v>
      </c>
      <c r="O1187" t="str">
        <f>VLOOKUP(C1187,'products '!$A$2:$H$3072,2,0)</f>
        <v>Men</v>
      </c>
      <c r="P1187" t="str">
        <f>VLOOKUP(C1187,'products '!$A$2:$H$3072,3,0)</f>
        <v>Footwear</v>
      </c>
      <c r="Q1187" t="str">
        <f>VLOOKUP(C1187,'products '!$A$2:$H$3072,4,0)</f>
        <v>Sports Shoes</v>
      </c>
      <c r="R1187" t="str">
        <f>VLOOKUP(C1187,'products '!$A$2:$H$3072,5,0)</f>
        <v>Nike</v>
      </c>
      <c r="S1187" t="str">
        <f>VLOOKUP(C1187,'products '!$A$2:$H$3072,6,0)</f>
        <v>7 UK</v>
      </c>
      <c r="T1187" t="str">
        <f>VLOOKUP(C1187,'products '!$A$2:$H$3072,7,0)</f>
        <v>Black</v>
      </c>
      <c r="U1187">
        <f>VLOOKUP(C1187,'products '!$A$2:$H$3072,8,0)</f>
        <v>4</v>
      </c>
    </row>
    <row r="1188" spans="1:21" x14ac:dyDescent="0.3">
      <c r="A1188" t="s">
        <v>4605</v>
      </c>
      <c r="B1188" t="s">
        <v>3356</v>
      </c>
      <c r="C1188" t="s">
        <v>156</v>
      </c>
      <c r="D1188" s="1">
        <f t="shared" ca="1" si="18"/>
        <v>44961</v>
      </c>
      <c r="E1188" s="1" t="str">
        <f ca="1">TEXT(Table1[[#This Row],[Date]],"mmm")</f>
        <v>Feb</v>
      </c>
      <c r="F1188" s="1" t="str">
        <f ca="1">TEXT(Table1[[#This Row],[Date]],"yyyy")</f>
        <v>2023</v>
      </c>
      <c r="G1188" s="2">
        <v>264</v>
      </c>
      <c r="H1188" s="2">
        <v>0.3</v>
      </c>
      <c r="I1188" s="2" t="str" cm="1">
        <f t="array" ref="I1188">_xlfn.IFS(Table1[[#This Row],[Discount]]&lt;=0.2,"Low",Table1[[#This Row],[Discount]]&lt;=0.4,"Medium",Table1[[#This Row],[Discount]]&gt;0.4,"High")</f>
        <v>Medium</v>
      </c>
      <c r="J1188" s="2">
        <f>Table1[[#This Row],[Original Price]]*(1-Table1[[#This Row],[Discount]])</f>
        <v>184.79999999999998</v>
      </c>
      <c r="K1188">
        <f>VLOOKUP(B1188,customers!$A$2:$D$101,2,0)</f>
        <v>18</v>
      </c>
      <c r="L1188" t="str" cm="1">
        <f t="array" ref="L1188">_xlfn.IFS(Table1[[#This Row],[Age]]&lt;=12,"Kids",Table1[[#This Row],[Age]]&lt;=19,"Teenage",Table1[[#This Row],[Age]]&lt;=29,"Young Adult",Table1[[#This Row],[Age]]&lt;=45,"Adult",Table1[[#This Row],[Age]]&gt;=46,"Senior")</f>
        <v>Teenage</v>
      </c>
      <c r="M1188" t="str">
        <f>VLOOKUP(B1188,customers!A$2:D$101,3,0)</f>
        <v>Prayagraj</v>
      </c>
      <c r="N1188" t="str">
        <f>VLOOKUP(B1188,customers!$A$2:$D$101,4,0)</f>
        <v>Uttar Pradesh</v>
      </c>
      <c r="O1188" t="str">
        <f>VLOOKUP(C1188,'products '!$A$2:$H$3072,2,0)</f>
        <v>Men</v>
      </c>
      <c r="P1188" t="str">
        <f>VLOOKUP(C1188,'products '!$A$2:$H$3072,3,0)</f>
        <v>Footwear</v>
      </c>
      <c r="Q1188" t="str">
        <f>VLOOKUP(C1188,'products '!$A$2:$H$3072,4,0)</f>
        <v>Sports Shoes</v>
      </c>
      <c r="R1188" t="str">
        <f>VLOOKUP(C1188,'products '!$A$2:$H$3072,5,0)</f>
        <v>Nike</v>
      </c>
      <c r="S1188" t="str">
        <f>VLOOKUP(C1188,'products '!$A$2:$H$3072,6,0)</f>
        <v>7 UK</v>
      </c>
      <c r="T1188" t="str">
        <f>VLOOKUP(C1188,'products '!$A$2:$H$3072,7,0)</f>
        <v>Black</v>
      </c>
      <c r="U1188">
        <f>VLOOKUP(C1188,'products '!$A$2:$H$3072,8,0)</f>
        <v>2</v>
      </c>
    </row>
    <row r="1189" spans="1:21" x14ac:dyDescent="0.3">
      <c r="A1189" t="s">
        <v>4606</v>
      </c>
      <c r="B1189" t="s">
        <v>3357</v>
      </c>
      <c r="C1189" t="s">
        <v>157</v>
      </c>
      <c r="D1189" s="1">
        <f t="shared" ca="1" si="18"/>
        <v>44907</v>
      </c>
      <c r="E1189" s="1" t="str">
        <f ca="1">TEXT(Table1[[#This Row],[Date]],"mmm")</f>
        <v>Dec</v>
      </c>
      <c r="F1189" s="1" t="str">
        <f ca="1">TEXT(Table1[[#This Row],[Date]],"yyyy")</f>
        <v>2022</v>
      </c>
      <c r="G1189" s="2">
        <v>433</v>
      </c>
      <c r="H1189" s="2">
        <v>0.3</v>
      </c>
      <c r="I1189" s="2" t="str" cm="1">
        <f t="array" ref="I1189">_xlfn.IFS(Table1[[#This Row],[Discount]]&lt;=0.2,"Low",Table1[[#This Row],[Discount]]&lt;=0.4,"Medium",Table1[[#This Row],[Discount]]&gt;0.4,"High")</f>
        <v>Medium</v>
      </c>
      <c r="J1189" s="2">
        <f>Table1[[#This Row],[Original Price]]*(1-Table1[[#This Row],[Discount]])</f>
        <v>303.09999999999997</v>
      </c>
      <c r="K1189">
        <f>VLOOKUP(B1189,customers!$A$2:$D$101,2,0)</f>
        <v>18</v>
      </c>
      <c r="L1189" t="str" cm="1">
        <f t="array" ref="L1189">_xlfn.IFS(Table1[[#This Row],[Age]]&lt;=12,"Kids",Table1[[#This Row],[Age]]&lt;=19,"Teenage",Table1[[#This Row],[Age]]&lt;=29,"Young Adult",Table1[[#This Row],[Age]]&lt;=45,"Adult",Table1[[#This Row],[Age]]&gt;=46,"Senior")</f>
        <v>Teenage</v>
      </c>
      <c r="M1189" t="str">
        <f>VLOOKUP(B1189,customers!A$2:D$101,3,0)</f>
        <v>Prayagraj</v>
      </c>
      <c r="N1189" t="str">
        <f>VLOOKUP(B1189,customers!$A$2:$D$101,4,0)</f>
        <v>Uttar Pradesh</v>
      </c>
      <c r="O1189" t="str">
        <f>VLOOKUP(C1189,'products '!$A$2:$H$3072,2,0)</f>
        <v>Men</v>
      </c>
      <c r="P1189" t="str">
        <f>VLOOKUP(C1189,'products '!$A$2:$H$3072,3,0)</f>
        <v>Footwear</v>
      </c>
      <c r="Q1189" t="str">
        <f>VLOOKUP(C1189,'products '!$A$2:$H$3072,4,0)</f>
        <v>Sports Shoes</v>
      </c>
      <c r="R1189" t="str">
        <f>VLOOKUP(C1189,'products '!$A$2:$H$3072,5,0)</f>
        <v>Nike</v>
      </c>
      <c r="S1189" t="str">
        <f>VLOOKUP(C1189,'products '!$A$2:$H$3072,6,0)</f>
        <v>7 UK</v>
      </c>
      <c r="T1189" t="str">
        <f>VLOOKUP(C1189,'products '!$A$2:$H$3072,7,0)</f>
        <v>Black</v>
      </c>
      <c r="U1189">
        <f>VLOOKUP(C1189,'products '!$A$2:$H$3072,8,0)</f>
        <v>5</v>
      </c>
    </row>
    <row r="1190" spans="1:21" x14ac:dyDescent="0.3">
      <c r="A1190" t="s">
        <v>4607</v>
      </c>
      <c r="B1190" t="s">
        <v>3358</v>
      </c>
      <c r="C1190" t="s">
        <v>158</v>
      </c>
      <c r="D1190" s="1">
        <f t="shared" ca="1" si="18"/>
        <v>44632</v>
      </c>
      <c r="E1190" s="1" t="str">
        <f ca="1">TEXT(Table1[[#This Row],[Date]],"mmm")</f>
        <v>Mar</v>
      </c>
      <c r="F1190" s="1" t="str">
        <f ca="1">TEXT(Table1[[#This Row],[Date]],"yyyy")</f>
        <v>2022</v>
      </c>
      <c r="G1190" s="2">
        <v>562</v>
      </c>
      <c r="H1190" s="2">
        <v>0.3</v>
      </c>
      <c r="I1190" s="2" t="str" cm="1">
        <f t="array" ref="I1190">_xlfn.IFS(Table1[[#This Row],[Discount]]&lt;=0.2,"Low",Table1[[#This Row],[Discount]]&lt;=0.4,"Medium",Table1[[#This Row],[Discount]]&gt;0.4,"High")</f>
        <v>Medium</v>
      </c>
      <c r="J1190" s="2">
        <f>Table1[[#This Row],[Original Price]]*(1-Table1[[#This Row],[Discount]])</f>
        <v>393.4</v>
      </c>
      <c r="K1190">
        <f>VLOOKUP(B1190,customers!$A$2:$D$101,2,0)</f>
        <v>23</v>
      </c>
      <c r="L1190" t="str" cm="1">
        <f t="array" ref="L1190">_xlfn.IFS(Table1[[#This Row],[Age]]&lt;=12,"Kids",Table1[[#This Row],[Age]]&lt;=19,"Teenage",Table1[[#This Row],[Age]]&lt;=29,"Young Adult",Table1[[#This Row],[Age]]&lt;=45,"Adult",Table1[[#This Row],[Age]]&gt;=46,"Senior")</f>
        <v>Young Adult</v>
      </c>
      <c r="M1190" t="str">
        <f>VLOOKUP(B1190,customers!A$2:D$101,3,0)</f>
        <v>Jalandhar</v>
      </c>
      <c r="N1190" t="str">
        <f>VLOOKUP(B1190,customers!$A$2:$D$101,4,0)</f>
        <v>Punjab</v>
      </c>
      <c r="O1190" t="str">
        <f>VLOOKUP(C1190,'products '!$A$2:$H$3072,2,0)</f>
        <v>Men</v>
      </c>
      <c r="P1190" t="str">
        <f>VLOOKUP(C1190,'products '!$A$2:$H$3072,3,0)</f>
        <v>Footwear</v>
      </c>
      <c r="Q1190" t="str">
        <f>VLOOKUP(C1190,'products '!$A$2:$H$3072,4,0)</f>
        <v>Sports Shoes</v>
      </c>
      <c r="R1190" t="str">
        <f>VLOOKUP(C1190,'products '!$A$2:$H$3072,5,0)</f>
        <v>Nike</v>
      </c>
      <c r="S1190" t="str">
        <f>VLOOKUP(C1190,'products '!$A$2:$H$3072,6,0)</f>
        <v>8 UK</v>
      </c>
      <c r="T1190" t="str">
        <f>VLOOKUP(C1190,'products '!$A$2:$H$3072,7,0)</f>
        <v>Brown</v>
      </c>
      <c r="U1190">
        <f>VLOOKUP(C1190,'products '!$A$2:$H$3072,8,0)</f>
        <v>5</v>
      </c>
    </row>
    <row r="1191" spans="1:21" x14ac:dyDescent="0.3">
      <c r="A1191" t="s">
        <v>4608</v>
      </c>
      <c r="B1191" t="s">
        <v>3359</v>
      </c>
      <c r="C1191" t="s">
        <v>159</v>
      </c>
      <c r="D1191" s="1">
        <f t="shared" ca="1" si="18"/>
        <v>44519</v>
      </c>
      <c r="E1191" s="1" t="str">
        <f ca="1">TEXT(Table1[[#This Row],[Date]],"mmm")</f>
        <v>Nov</v>
      </c>
      <c r="F1191" s="1" t="str">
        <f ca="1">TEXT(Table1[[#This Row],[Date]],"yyyy")</f>
        <v>2021</v>
      </c>
      <c r="G1191" s="2">
        <v>423</v>
      </c>
      <c r="H1191" s="2">
        <v>0.3</v>
      </c>
      <c r="I1191" s="2" t="str" cm="1">
        <f t="array" ref="I1191">_xlfn.IFS(Table1[[#This Row],[Discount]]&lt;=0.2,"Low",Table1[[#This Row],[Discount]]&lt;=0.4,"Medium",Table1[[#This Row],[Discount]]&gt;0.4,"High")</f>
        <v>Medium</v>
      </c>
      <c r="J1191" s="2">
        <f>Table1[[#This Row],[Original Price]]*(1-Table1[[#This Row],[Discount]])</f>
        <v>296.09999999999997</v>
      </c>
      <c r="K1191">
        <f>VLOOKUP(B1191,customers!$A$2:$D$101,2,0)</f>
        <v>24</v>
      </c>
      <c r="L1191" t="str" cm="1">
        <f t="array" ref="L1191">_xlfn.IFS(Table1[[#This Row],[Age]]&lt;=12,"Kids",Table1[[#This Row],[Age]]&lt;=19,"Teenage",Table1[[#This Row],[Age]]&lt;=29,"Young Adult",Table1[[#This Row],[Age]]&lt;=45,"Adult",Table1[[#This Row],[Age]]&gt;=46,"Senior")</f>
        <v>Young Adult</v>
      </c>
      <c r="M1191" t="str">
        <f>VLOOKUP(B1191,customers!A$2:D$101,3,0)</f>
        <v>Jalandhar</v>
      </c>
      <c r="N1191" t="str">
        <f>VLOOKUP(B1191,customers!$A$2:$D$101,4,0)</f>
        <v>Punjab</v>
      </c>
      <c r="O1191" t="str">
        <f>VLOOKUP(C1191,'products '!$A$2:$H$3072,2,0)</f>
        <v>Men</v>
      </c>
      <c r="P1191" t="str">
        <f>VLOOKUP(C1191,'products '!$A$2:$H$3072,3,0)</f>
        <v>Footwear</v>
      </c>
      <c r="Q1191" t="str">
        <f>VLOOKUP(C1191,'products '!$A$2:$H$3072,4,0)</f>
        <v>Sports Shoes</v>
      </c>
      <c r="R1191" t="str">
        <f>VLOOKUP(C1191,'products '!$A$2:$H$3072,5,0)</f>
        <v>Nike</v>
      </c>
      <c r="S1191" t="str">
        <f>VLOOKUP(C1191,'products '!$A$2:$H$3072,6,0)</f>
        <v>9 UK</v>
      </c>
      <c r="T1191" t="str">
        <f>VLOOKUP(C1191,'products '!$A$2:$H$3072,7,0)</f>
        <v>Brown</v>
      </c>
      <c r="U1191">
        <f>VLOOKUP(C1191,'products '!$A$2:$H$3072,8,0)</f>
        <v>4</v>
      </c>
    </row>
    <row r="1192" spans="1:21" x14ac:dyDescent="0.3">
      <c r="A1192" t="s">
        <v>4609</v>
      </c>
      <c r="B1192" t="s">
        <v>3360</v>
      </c>
      <c r="C1192" t="s">
        <v>160</v>
      </c>
      <c r="D1192" s="1">
        <f t="shared" ca="1" si="18"/>
        <v>44921</v>
      </c>
      <c r="E1192" s="1" t="str">
        <f ca="1">TEXT(Table1[[#This Row],[Date]],"mmm")</f>
        <v>Dec</v>
      </c>
      <c r="F1192" s="1" t="str">
        <f ca="1">TEXT(Table1[[#This Row],[Date]],"yyyy")</f>
        <v>2022</v>
      </c>
      <c r="G1192" s="2">
        <v>621</v>
      </c>
      <c r="H1192" s="2">
        <v>0.35</v>
      </c>
      <c r="I1192" s="2" t="str" cm="1">
        <f t="array" ref="I1192">_xlfn.IFS(Table1[[#This Row],[Discount]]&lt;=0.2,"Low",Table1[[#This Row],[Discount]]&lt;=0.4,"Medium",Table1[[#This Row],[Discount]]&gt;0.4,"High")</f>
        <v>Medium</v>
      </c>
      <c r="J1192" s="2">
        <f>Table1[[#This Row],[Original Price]]*(1-Table1[[#This Row],[Discount]])</f>
        <v>403.65000000000003</v>
      </c>
      <c r="K1192">
        <f>VLOOKUP(B1192,customers!$A$2:$D$101,2,0)</f>
        <v>25</v>
      </c>
      <c r="L1192" t="str" cm="1">
        <f t="array" ref="L1192">_xlfn.IFS(Table1[[#This Row],[Age]]&lt;=12,"Kids",Table1[[#This Row],[Age]]&lt;=19,"Teenage",Table1[[#This Row],[Age]]&lt;=29,"Young Adult",Table1[[#This Row],[Age]]&lt;=45,"Adult",Table1[[#This Row],[Age]]&gt;=46,"Senior")</f>
        <v>Young Adult</v>
      </c>
      <c r="M1192" t="str">
        <f>VLOOKUP(B1192,customers!A$2:D$101,3,0)</f>
        <v>Jalandhar</v>
      </c>
      <c r="N1192" t="str">
        <f>VLOOKUP(B1192,customers!$A$2:$D$101,4,0)</f>
        <v>Punjab</v>
      </c>
      <c r="O1192" t="str">
        <f>VLOOKUP(C1192,'products '!$A$2:$H$3072,2,0)</f>
        <v>Men</v>
      </c>
      <c r="P1192" t="str">
        <f>VLOOKUP(C1192,'products '!$A$2:$H$3072,3,0)</f>
        <v>Footwear</v>
      </c>
      <c r="Q1192" t="str">
        <f>VLOOKUP(C1192,'products '!$A$2:$H$3072,4,0)</f>
        <v>Sports Shoes</v>
      </c>
      <c r="R1192" t="str">
        <f>VLOOKUP(C1192,'products '!$A$2:$H$3072,5,0)</f>
        <v>Nike</v>
      </c>
      <c r="S1192" t="str">
        <f>VLOOKUP(C1192,'products '!$A$2:$H$3072,6,0)</f>
        <v>10 UK</v>
      </c>
      <c r="T1192" t="str">
        <f>VLOOKUP(C1192,'products '!$A$2:$H$3072,7,0)</f>
        <v>Brown</v>
      </c>
      <c r="U1192">
        <f>VLOOKUP(C1192,'products '!$A$2:$H$3072,8,0)</f>
        <v>4</v>
      </c>
    </row>
    <row r="1193" spans="1:21" x14ac:dyDescent="0.3">
      <c r="A1193" t="s">
        <v>4610</v>
      </c>
      <c r="B1193" t="s">
        <v>3361</v>
      </c>
      <c r="C1193" t="s">
        <v>161</v>
      </c>
      <c r="D1193" s="1">
        <f t="shared" ca="1" si="18"/>
        <v>44652</v>
      </c>
      <c r="E1193" s="1" t="str">
        <f ca="1">TEXT(Table1[[#This Row],[Date]],"mmm")</f>
        <v>Apr</v>
      </c>
      <c r="F1193" s="1" t="str">
        <f ca="1">TEXT(Table1[[#This Row],[Date]],"yyyy")</f>
        <v>2022</v>
      </c>
      <c r="G1193" s="2">
        <v>333</v>
      </c>
      <c r="H1193" s="2">
        <v>0.35</v>
      </c>
      <c r="I1193" s="2" t="str" cm="1">
        <f t="array" ref="I1193">_xlfn.IFS(Table1[[#This Row],[Discount]]&lt;=0.2,"Low",Table1[[#This Row],[Discount]]&lt;=0.4,"Medium",Table1[[#This Row],[Discount]]&gt;0.4,"High")</f>
        <v>Medium</v>
      </c>
      <c r="J1193" s="2">
        <f>Table1[[#This Row],[Original Price]]*(1-Table1[[#This Row],[Discount]])</f>
        <v>216.45000000000002</v>
      </c>
      <c r="K1193">
        <f>VLOOKUP(B1193,customers!$A$2:$D$101,2,0)</f>
        <v>26</v>
      </c>
      <c r="L1193" t="str" cm="1">
        <f t="array" ref="L1193">_xlfn.IFS(Table1[[#This Row],[Age]]&lt;=12,"Kids",Table1[[#This Row],[Age]]&lt;=19,"Teenage",Table1[[#This Row],[Age]]&lt;=29,"Young Adult",Table1[[#This Row],[Age]]&lt;=45,"Adult",Table1[[#This Row],[Age]]&gt;=46,"Senior")</f>
        <v>Young Adult</v>
      </c>
      <c r="M1193" t="str">
        <f>VLOOKUP(B1193,customers!A$2:D$101,3,0)</f>
        <v>Jalandhar</v>
      </c>
      <c r="N1193" t="str">
        <f>VLOOKUP(B1193,customers!$A$2:$D$101,4,0)</f>
        <v>Punjab</v>
      </c>
      <c r="O1193" t="str">
        <f>VLOOKUP(C1193,'products '!$A$2:$H$3072,2,0)</f>
        <v>Men</v>
      </c>
      <c r="P1193" t="str">
        <f>VLOOKUP(C1193,'products '!$A$2:$H$3072,3,0)</f>
        <v>Footwear</v>
      </c>
      <c r="Q1193" t="str">
        <f>VLOOKUP(C1193,'products '!$A$2:$H$3072,4,0)</f>
        <v>Sports Shoes</v>
      </c>
      <c r="R1193" t="str">
        <f>VLOOKUP(C1193,'products '!$A$2:$H$3072,5,0)</f>
        <v>Nike</v>
      </c>
      <c r="S1193" t="str">
        <f>VLOOKUP(C1193,'products '!$A$2:$H$3072,6,0)</f>
        <v>11 UK</v>
      </c>
      <c r="T1193" t="str">
        <f>VLOOKUP(C1193,'products '!$A$2:$H$3072,7,0)</f>
        <v>Brown</v>
      </c>
      <c r="U1193">
        <f>VLOOKUP(C1193,'products '!$A$2:$H$3072,8,0)</f>
        <v>4</v>
      </c>
    </row>
    <row r="1194" spans="1:21" x14ac:dyDescent="0.3">
      <c r="A1194" t="s">
        <v>4611</v>
      </c>
      <c r="B1194" t="s">
        <v>3362</v>
      </c>
      <c r="C1194" t="s">
        <v>162</v>
      </c>
      <c r="D1194" s="1">
        <f t="shared" ca="1" si="18"/>
        <v>44450</v>
      </c>
      <c r="E1194" s="1" t="str">
        <f ca="1">TEXT(Table1[[#This Row],[Date]],"mmm")</f>
        <v>Sep</v>
      </c>
      <c r="F1194" s="1" t="str">
        <f ca="1">TEXT(Table1[[#This Row],[Date]],"yyyy")</f>
        <v>2021</v>
      </c>
      <c r="G1194" s="2">
        <v>236</v>
      </c>
      <c r="H1194" s="2">
        <v>0.35</v>
      </c>
      <c r="I1194" s="2" t="str" cm="1">
        <f t="array" ref="I1194">_xlfn.IFS(Table1[[#This Row],[Discount]]&lt;=0.2,"Low",Table1[[#This Row],[Discount]]&lt;=0.4,"Medium",Table1[[#This Row],[Discount]]&gt;0.4,"High")</f>
        <v>Medium</v>
      </c>
      <c r="J1194" s="2">
        <f>Table1[[#This Row],[Original Price]]*(1-Table1[[#This Row],[Discount]])</f>
        <v>153.4</v>
      </c>
      <c r="K1194">
        <f>VLOOKUP(B1194,customers!$A$2:$D$101,2,0)</f>
        <v>27</v>
      </c>
      <c r="L1194" t="str" cm="1">
        <f t="array" ref="L1194">_xlfn.IFS(Table1[[#This Row],[Age]]&lt;=12,"Kids",Table1[[#This Row],[Age]]&lt;=19,"Teenage",Table1[[#This Row],[Age]]&lt;=29,"Young Adult",Table1[[#This Row],[Age]]&lt;=45,"Adult",Table1[[#This Row],[Age]]&gt;=46,"Senior")</f>
        <v>Young Adult</v>
      </c>
      <c r="M1194" t="str">
        <f>VLOOKUP(B1194,customers!A$2:D$101,3,0)</f>
        <v>Amritsar</v>
      </c>
      <c r="N1194" t="str">
        <f>VLOOKUP(B1194,customers!$A$2:$D$101,4,0)</f>
        <v>Punjab</v>
      </c>
      <c r="O1194" t="str">
        <f>VLOOKUP(C1194,'products '!$A$2:$H$3072,2,0)</f>
        <v>Men</v>
      </c>
      <c r="P1194" t="str">
        <f>VLOOKUP(C1194,'products '!$A$2:$H$3072,3,0)</f>
        <v>Footwear</v>
      </c>
      <c r="Q1194" t="str">
        <f>VLOOKUP(C1194,'products '!$A$2:$H$3072,4,0)</f>
        <v>Sports Shoes</v>
      </c>
      <c r="R1194" t="str">
        <f>VLOOKUP(C1194,'products '!$A$2:$H$3072,5,0)</f>
        <v>Nike</v>
      </c>
      <c r="S1194" t="str">
        <f>VLOOKUP(C1194,'products '!$A$2:$H$3072,6,0)</f>
        <v>11 UK</v>
      </c>
      <c r="T1194" t="str">
        <f>VLOOKUP(C1194,'products '!$A$2:$H$3072,7,0)</f>
        <v>Purple</v>
      </c>
      <c r="U1194">
        <f>VLOOKUP(C1194,'products '!$A$2:$H$3072,8,0)</f>
        <v>3</v>
      </c>
    </row>
    <row r="1195" spans="1:21" x14ac:dyDescent="0.3">
      <c r="A1195" t="s">
        <v>4612</v>
      </c>
      <c r="B1195" t="s">
        <v>3363</v>
      </c>
      <c r="C1195" t="s">
        <v>163</v>
      </c>
      <c r="D1195" s="1">
        <f t="shared" ca="1" si="18"/>
        <v>44954</v>
      </c>
      <c r="E1195" s="1" t="str">
        <f ca="1">TEXT(Table1[[#This Row],[Date]],"mmm")</f>
        <v>Jan</v>
      </c>
      <c r="F1195" s="1" t="str">
        <f ca="1">TEXT(Table1[[#This Row],[Date]],"yyyy")</f>
        <v>2023</v>
      </c>
      <c r="G1195" s="2">
        <v>456</v>
      </c>
      <c r="H1195" s="2">
        <v>0.35</v>
      </c>
      <c r="I1195" s="2" t="str" cm="1">
        <f t="array" ref="I1195">_xlfn.IFS(Table1[[#This Row],[Discount]]&lt;=0.2,"Low",Table1[[#This Row],[Discount]]&lt;=0.4,"Medium",Table1[[#This Row],[Discount]]&gt;0.4,"High")</f>
        <v>Medium</v>
      </c>
      <c r="J1195" s="2">
        <f>Table1[[#This Row],[Original Price]]*(1-Table1[[#This Row],[Discount]])</f>
        <v>296.40000000000003</v>
      </c>
      <c r="K1195">
        <f>VLOOKUP(B1195,customers!$A$2:$D$101,2,0)</f>
        <v>24</v>
      </c>
      <c r="L1195" t="str" cm="1">
        <f t="array" ref="L1195">_xlfn.IFS(Table1[[#This Row],[Age]]&lt;=12,"Kids",Table1[[#This Row],[Age]]&lt;=19,"Teenage",Table1[[#This Row],[Age]]&lt;=29,"Young Adult",Table1[[#This Row],[Age]]&lt;=45,"Adult",Table1[[#This Row],[Age]]&gt;=46,"Senior")</f>
        <v>Young Adult</v>
      </c>
      <c r="M1195" t="str">
        <f>VLOOKUP(B1195,customers!A$2:D$101,3,0)</f>
        <v>Amritsar</v>
      </c>
      <c r="N1195" t="str">
        <f>VLOOKUP(B1195,customers!$A$2:$D$101,4,0)</f>
        <v>Punjab</v>
      </c>
      <c r="O1195" t="str">
        <f>VLOOKUP(C1195,'products '!$A$2:$H$3072,2,0)</f>
        <v>Men</v>
      </c>
      <c r="P1195" t="str">
        <f>VLOOKUP(C1195,'products '!$A$2:$H$3072,3,0)</f>
        <v>Footwear</v>
      </c>
      <c r="Q1195" t="str">
        <f>VLOOKUP(C1195,'products '!$A$2:$H$3072,4,0)</f>
        <v>Sports Shoes</v>
      </c>
      <c r="R1195" t="str">
        <f>VLOOKUP(C1195,'products '!$A$2:$H$3072,5,0)</f>
        <v>Nike</v>
      </c>
      <c r="S1195" t="str">
        <f>VLOOKUP(C1195,'products '!$A$2:$H$3072,6,0)</f>
        <v>11 UK</v>
      </c>
      <c r="T1195" t="str">
        <f>VLOOKUP(C1195,'products '!$A$2:$H$3072,7,0)</f>
        <v>Purple</v>
      </c>
      <c r="U1195">
        <f>VLOOKUP(C1195,'products '!$A$2:$H$3072,8,0)</f>
        <v>5</v>
      </c>
    </row>
    <row r="1196" spans="1:21" x14ac:dyDescent="0.3">
      <c r="A1196" t="s">
        <v>4613</v>
      </c>
      <c r="B1196" t="s">
        <v>3364</v>
      </c>
      <c r="C1196" t="s">
        <v>164</v>
      </c>
      <c r="D1196" s="1">
        <f t="shared" ca="1" si="18"/>
        <v>44324</v>
      </c>
      <c r="E1196" s="1" t="str">
        <f ca="1">TEXT(Table1[[#This Row],[Date]],"mmm")</f>
        <v>May</v>
      </c>
      <c r="F1196" s="1" t="str">
        <f ca="1">TEXT(Table1[[#This Row],[Date]],"yyyy")</f>
        <v>2021</v>
      </c>
      <c r="G1196" s="2">
        <v>963</v>
      </c>
      <c r="H1196" s="2">
        <v>0.35</v>
      </c>
      <c r="I1196" s="2" t="str" cm="1">
        <f t="array" ref="I1196">_xlfn.IFS(Table1[[#This Row],[Discount]]&lt;=0.2,"Low",Table1[[#This Row],[Discount]]&lt;=0.4,"Medium",Table1[[#This Row],[Discount]]&gt;0.4,"High")</f>
        <v>Medium</v>
      </c>
      <c r="J1196" s="2">
        <f>Table1[[#This Row],[Original Price]]*(1-Table1[[#This Row],[Discount]])</f>
        <v>625.95000000000005</v>
      </c>
      <c r="K1196">
        <f>VLOOKUP(B1196,customers!$A$2:$D$101,2,0)</f>
        <v>24</v>
      </c>
      <c r="L1196" t="str" cm="1">
        <f t="array" ref="L1196">_xlfn.IFS(Table1[[#This Row],[Age]]&lt;=12,"Kids",Table1[[#This Row],[Age]]&lt;=19,"Teenage",Table1[[#This Row],[Age]]&lt;=29,"Young Adult",Table1[[#This Row],[Age]]&lt;=45,"Adult",Table1[[#This Row],[Age]]&gt;=46,"Senior")</f>
        <v>Young Adult</v>
      </c>
      <c r="M1196" t="str">
        <f>VLOOKUP(B1196,customers!A$2:D$101,3,0)</f>
        <v>Amritsar</v>
      </c>
      <c r="N1196" t="str">
        <f>VLOOKUP(B1196,customers!$A$2:$D$101,4,0)</f>
        <v>Punjab</v>
      </c>
      <c r="O1196" t="str">
        <f>VLOOKUP(C1196,'products '!$A$2:$H$3072,2,0)</f>
        <v>Men</v>
      </c>
      <c r="P1196" t="str">
        <f>VLOOKUP(C1196,'products '!$A$2:$H$3072,3,0)</f>
        <v>Footwear</v>
      </c>
      <c r="Q1196" t="str">
        <f>VLOOKUP(C1196,'products '!$A$2:$H$3072,4,0)</f>
        <v>Sports Shoes</v>
      </c>
      <c r="R1196" t="str">
        <f>VLOOKUP(C1196,'products '!$A$2:$H$3072,5,0)</f>
        <v>Nike</v>
      </c>
      <c r="S1196" t="str">
        <f>VLOOKUP(C1196,'products '!$A$2:$H$3072,6,0)</f>
        <v>11 UK</v>
      </c>
      <c r="T1196" t="str">
        <f>VLOOKUP(C1196,'products '!$A$2:$H$3072,7,0)</f>
        <v>Black</v>
      </c>
      <c r="U1196">
        <f>VLOOKUP(C1196,'products '!$A$2:$H$3072,8,0)</f>
        <v>4</v>
      </c>
    </row>
    <row r="1197" spans="1:21" x14ac:dyDescent="0.3">
      <c r="A1197" t="s">
        <v>4614</v>
      </c>
      <c r="B1197" t="s">
        <v>3365</v>
      </c>
      <c r="C1197" t="s">
        <v>164</v>
      </c>
      <c r="D1197" s="1">
        <f t="shared" ca="1" si="18"/>
        <v>44672</v>
      </c>
      <c r="E1197" s="1" t="str">
        <f ca="1">TEXT(Table1[[#This Row],[Date]],"mmm")</f>
        <v>Apr</v>
      </c>
      <c r="F1197" s="1" t="str">
        <f ca="1">TEXT(Table1[[#This Row],[Date]],"yyyy")</f>
        <v>2022</v>
      </c>
      <c r="G1197" s="2">
        <v>234</v>
      </c>
      <c r="H1197" s="2">
        <v>0.35</v>
      </c>
      <c r="I1197" s="2" t="str" cm="1">
        <f t="array" ref="I1197">_xlfn.IFS(Table1[[#This Row],[Discount]]&lt;=0.2,"Low",Table1[[#This Row],[Discount]]&lt;=0.4,"Medium",Table1[[#This Row],[Discount]]&gt;0.4,"High")</f>
        <v>Medium</v>
      </c>
      <c r="J1197" s="2">
        <f>Table1[[#This Row],[Original Price]]*(1-Table1[[#This Row],[Discount]])</f>
        <v>152.1</v>
      </c>
      <c r="K1197">
        <f>VLOOKUP(B1197,customers!$A$2:$D$101,2,0)</f>
        <v>24</v>
      </c>
      <c r="L1197" t="str" cm="1">
        <f t="array" ref="L1197">_xlfn.IFS(Table1[[#This Row],[Age]]&lt;=12,"Kids",Table1[[#This Row],[Age]]&lt;=19,"Teenage",Table1[[#This Row],[Age]]&lt;=29,"Young Adult",Table1[[#This Row],[Age]]&lt;=45,"Adult",Table1[[#This Row],[Age]]&gt;=46,"Senior")</f>
        <v>Young Adult</v>
      </c>
      <c r="M1197" t="str">
        <f>VLOOKUP(B1197,customers!A$2:D$101,3,0)</f>
        <v>Amritsar</v>
      </c>
      <c r="N1197" t="str">
        <f>VLOOKUP(B1197,customers!$A$2:$D$101,4,0)</f>
        <v>Punjab</v>
      </c>
      <c r="O1197" t="str">
        <f>VLOOKUP(C1197,'products '!$A$2:$H$3072,2,0)</f>
        <v>Men</v>
      </c>
      <c r="P1197" t="str">
        <f>VLOOKUP(C1197,'products '!$A$2:$H$3072,3,0)</f>
        <v>Footwear</v>
      </c>
      <c r="Q1197" t="str">
        <f>VLOOKUP(C1197,'products '!$A$2:$H$3072,4,0)</f>
        <v>Sports Shoes</v>
      </c>
      <c r="R1197" t="str">
        <f>VLOOKUP(C1197,'products '!$A$2:$H$3072,5,0)</f>
        <v>Nike</v>
      </c>
      <c r="S1197" t="str">
        <f>VLOOKUP(C1197,'products '!$A$2:$H$3072,6,0)</f>
        <v>11 UK</v>
      </c>
      <c r="T1197" t="str">
        <f>VLOOKUP(C1197,'products '!$A$2:$H$3072,7,0)</f>
        <v>Black</v>
      </c>
      <c r="U1197">
        <f>VLOOKUP(C1197,'products '!$A$2:$H$3072,8,0)</f>
        <v>4</v>
      </c>
    </row>
    <row r="1198" spans="1:21" x14ac:dyDescent="0.3">
      <c r="A1198" t="s">
        <v>4615</v>
      </c>
      <c r="B1198" t="s">
        <v>3366</v>
      </c>
      <c r="C1198" t="s">
        <v>164</v>
      </c>
      <c r="D1198" s="1">
        <f t="shared" ca="1" si="18"/>
        <v>44446</v>
      </c>
      <c r="E1198" s="1" t="str">
        <f ca="1">TEXT(Table1[[#This Row],[Date]],"mmm")</f>
        <v>Sep</v>
      </c>
      <c r="F1198" s="1" t="str">
        <f ca="1">TEXT(Table1[[#This Row],[Date]],"yyyy")</f>
        <v>2021</v>
      </c>
      <c r="G1198" s="2">
        <v>456</v>
      </c>
      <c r="H1198" s="2">
        <v>0.4</v>
      </c>
      <c r="I1198" s="2" t="str" cm="1">
        <f t="array" ref="I1198">_xlfn.IFS(Table1[[#This Row],[Discount]]&lt;=0.2,"Low",Table1[[#This Row],[Discount]]&lt;=0.4,"Medium",Table1[[#This Row],[Discount]]&gt;0.4,"High")</f>
        <v>Medium</v>
      </c>
      <c r="J1198" s="2">
        <f>Table1[[#This Row],[Original Price]]*(1-Table1[[#This Row],[Discount]])</f>
        <v>273.59999999999997</v>
      </c>
      <c r="K1198">
        <f>VLOOKUP(B1198,customers!$A$2:$D$101,2,0)</f>
        <v>24</v>
      </c>
      <c r="L1198" t="str" cm="1">
        <f t="array" ref="L1198">_xlfn.IFS(Table1[[#This Row],[Age]]&lt;=12,"Kids",Table1[[#This Row],[Age]]&lt;=19,"Teenage",Table1[[#This Row],[Age]]&lt;=29,"Young Adult",Table1[[#This Row],[Age]]&lt;=45,"Adult",Table1[[#This Row],[Age]]&gt;=46,"Senior")</f>
        <v>Young Adult</v>
      </c>
      <c r="M1198" t="str">
        <f>VLOOKUP(B1198,customers!A$2:D$101,3,0)</f>
        <v>Amritsar</v>
      </c>
      <c r="N1198" t="str">
        <f>VLOOKUP(B1198,customers!$A$2:$D$101,4,0)</f>
        <v>Punjab</v>
      </c>
      <c r="O1198" t="str">
        <f>VLOOKUP(C1198,'products '!$A$2:$H$3072,2,0)</f>
        <v>Men</v>
      </c>
      <c r="P1198" t="str">
        <f>VLOOKUP(C1198,'products '!$A$2:$H$3072,3,0)</f>
        <v>Footwear</v>
      </c>
      <c r="Q1198" t="str">
        <f>VLOOKUP(C1198,'products '!$A$2:$H$3072,4,0)</f>
        <v>Sports Shoes</v>
      </c>
      <c r="R1198" t="str">
        <f>VLOOKUP(C1198,'products '!$A$2:$H$3072,5,0)</f>
        <v>Nike</v>
      </c>
      <c r="S1198" t="str">
        <f>VLOOKUP(C1198,'products '!$A$2:$H$3072,6,0)</f>
        <v>11 UK</v>
      </c>
      <c r="T1198" t="str">
        <f>VLOOKUP(C1198,'products '!$A$2:$H$3072,7,0)</f>
        <v>Black</v>
      </c>
      <c r="U1198">
        <f>VLOOKUP(C1198,'products '!$A$2:$H$3072,8,0)</f>
        <v>4</v>
      </c>
    </row>
    <row r="1199" spans="1:21" x14ac:dyDescent="0.3">
      <c r="A1199" t="s">
        <v>4616</v>
      </c>
      <c r="B1199" t="s">
        <v>3367</v>
      </c>
      <c r="C1199" t="s">
        <v>164</v>
      </c>
      <c r="D1199" s="1">
        <f t="shared" ca="1" si="18"/>
        <v>44324</v>
      </c>
      <c r="E1199" s="1" t="str">
        <f ca="1">TEXT(Table1[[#This Row],[Date]],"mmm")</f>
        <v>May</v>
      </c>
      <c r="F1199" s="1" t="str">
        <f ca="1">TEXT(Table1[[#This Row],[Date]],"yyyy")</f>
        <v>2021</v>
      </c>
      <c r="G1199" s="2">
        <v>564</v>
      </c>
      <c r="H1199" s="2">
        <v>0.4</v>
      </c>
      <c r="I1199" s="2" t="str" cm="1">
        <f t="array" ref="I1199">_xlfn.IFS(Table1[[#This Row],[Discount]]&lt;=0.2,"Low",Table1[[#This Row],[Discount]]&lt;=0.4,"Medium",Table1[[#This Row],[Discount]]&gt;0.4,"High")</f>
        <v>Medium</v>
      </c>
      <c r="J1199" s="2">
        <f>Table1[[#This Row],[Original Price]]*(1-Table1[[#This Row],[Discount]])</f>
        <v>338.4</v>
      </c>
      <c r="K1199">
        <f>VLOOKUP(B1199,customers!$A$2:$D$101,2,0)</f>
        <v>24</v>
      </c>
      <c r="L1199" t="str" cm="1">
        <f t="array" ref="L1199">_xlfn.IFS(Table1[[#This Row],[Age]]&lt;=12,"Kids",Table1[[#This Row],[Age]]&lt;=19,"Teenage",Table1[[#This Row],[Age]]&lt;=29,"Young Adult",Table1[[#This Row],[Age]]&lt;=45,"Adult",Table1[[#This Row],[Age]]&gt;=46,"Senior")</f>
        <v>Young Adult</v>
      </c>
      <c r="M1199" t="str">
        <f>VLOOKUP(B1199,customers!A$2:D$101,3,0)</f>
        <v>Patiala</v>
      </c>
      <c r="N1199" t="str">
        <f>VLOOKUP(B1199,customers!$A$2:$D$101,4,0)</f>
        <v>Punjab</v>
      </c>
      <c r="O1199" t="str">
        <f>VLOOKUP(C1199,'products '!$A$2:$H$3072,2,0)</f>
        <v>Men</v>
      </c>
      <c r="P1199" t="str">
        <f>VLOOKUP(C1199,'products '!$A$2:$H$3072,3,0)</f>
        <v>Footwear</v>
      </c>
      <c r="Q1199" t="str">
        <f>VLOOKUP(C1199,'products '!$A$2:$H$3072,4,0)</f>
        <v>Sports Shoes</v>
      </c>
      <c r="R1199" t="str">
        <f>VLOOKUP(C1199,'products '!$A$2:$H$3072,5,0)</f>
        <v>Nike</v>
      </c>
      <c r="S1199" t="str">
        <f>VLOOKUP(C1199,'products '!$A$2:$H$3072,6,0)</f>
        <v>11 UK</v>
      </c>
      <c r="T1199" t="str">
        <f>VLOOKUP(C1199,'products '!$A$2:$H$3072,7,0)</f>
        <v>Black</v>
      </c>
      <c r="U1199">
        <f>VLOOKUP(C1199,'products '!$A$2:$H$3072,8,0)</f>
        <v>4</v>
      </c>
    </row>
    <row r="1200" spans="1:21" x14ac:dyDescent="0.3">
      <c r="A1200" t="s">
        <v>4617</v>
      </c>
      <c r="B1200" t="s">
        <v>3368</v>
      </c>
      <c r="C1200" t="s">
        <v>164</v>
      </c>
      <c r="D1200" s="1">
        <f t="shared" ca="1" si="18"/>
        <v>44272</v>
      </c>
      <c r="E1200" s="1" t="str">
        <f ca="1">TEXT(Table1[[#This Row],[Date]],"mmm")</f>
        <v>Mar</v>
      </c>
      <c r="F1200" s="1" t="str">
        <f ca="1">TEXT(Table1[[#This Row],[Date]],"yyyy")</f>
        <v>2021</v>
      </c>
      <c r="G1200" s="2">
        <v>634</v>
      </c>
      <c r="H1200" s="2">
        <v>0.15</v>
      </c>
      <c r="I1200" s="2" t="str" cm="1">
        <f t="array" ref="I1200">_xlfn.IFS(Table1[[#This Row],[Discount]]&lt;=0.2,"Low",Table1[[#This Row],[Discount]]&lt;=0.4,"Medium",Table1[[#This Row],[Discount]]&gt;0.4,"High")</f>
        <v>Low</v>
      </c>
      <c r="J1200" s="2">
        <f>Table1[[#This Row],[Original Price]]*(1-Table1[[#This Row],[Discount]])</f>
        <v>538.9</v>
      </c>
      <c r="K1200">
        <f>VLOOKUP(B1200,customers!$A$2:$D$101,2,0)</f>
        <v>24</v>
      </c>
      <c r="L1200" t="str" cm="1">
        <f t="array" ref="L1200">_xlfn.IFS(Table1[[#This Row],[Age]]&lt;=12,"Kids",Table1[[#This Row],[Age]]&lt;=19,"Teenage",Table1[[#This Row],[Age]]&lt;=29,"Young Adult",Table1[[#This Row],[Age]]&lt;=45,"Adult",Table1[[#This Row],[Age]]&gt;=46,"Senior")</f>
        <v>Young Adult</v>
      </c>
      <c r="M1200" t="str">
        <f>VLOOKUP(B1200,customers!A$2:D$101,3,0)</f>
        <v>Patiala</v>
      </c>
      <c r="N1200" t="str">
        <f>VLOOKUP(B1200,customers!$A$2:$D$101,4,0)</f>
        <v>Punjab</v>
      </c>
      <c r="O1200" t="str">
        <f>VLOOKUP(C1200,'products '!$A$2:$H$3072,2,0)</f>
        <v>Men</v>
      </c>
      <c r="P1200" t="str">
        <f>VLOOKUP(C1200,'products '!$A$2:$H$3072,3,0)</f>
        <v>Footwear</v>
      </c>
      <c r="Q1200" t="str">
        <f>VLOOKUP(C1200,'products '!$A$2:$H$3072,4,0)</f>
        <v>Sports Shoes</v>
      </c>
      <c r="R1200" t="str">
        <f>VLOOKUP(C1200,'products '!$A$2:$H$3072,5,0)</f>
        <v>Nike</v>
      </c>
      <c r="S1200" t="str">
        <f>VLOOKUP(C1200,'products '!$A$2:$H$3072,6,0)</f>
        <v>11 UK</v>
      </c>
      <c r="T1200" t="str">
        <f>VLOOKUP(C1200,'products '!$A$2:$H$3072,7,0)</f>
        <v>Black</v>
      </c>
      <c r="U1200">
        <f>VLOOKUP(C1200,'products '!$A$2:$H$3072,8,0)</f>
        <v>4</v>
      </c>
    </row>
    <row r="1201" spans="1:21" x14ac:dyDescent="0.3">
      <c r="A1201" t="s">
        <v>4618</v>
      </c>
      <c r="B1201" t="s">
        <v>3369</v>
      </c>
      <c r="C1201" t="s">
        <v>165</v>
      </c>
      <c r="D1201" s="1">
        <f t="shared" ca="1" si="18"/>
        <v>44759</v>
      </c>
      <c r="E1201" s="1" t="str">
        <f ca="1">TEXT(Table1[[#This Row],[Date]],"mmm")</f>
        <v>Jul</v>
      </c>
      <c r="F1201" s="1" t="str">
        <f ca="1">TEXT(Table1[[#This Row],[Date]],"yyyy")</f>
        <v>2022</v>
      </c>
      <c r="G1201" s="2">
        <v>236</v>
      </c>
      <c r="H1201" s="2">
        <v>0.15</v>
      </c>
      <c r="I1201" s="2" t="str" cm="1">
        <f t="array" ref="I1201">_xlfn.IFS(Table1[[#This Row],[Discount]]&lt;=0.2,"Low",Table1[[#This Row],[Discount]]&lt;=0.4,"Medium",Table1[[#This Row],[Discount]]&gt;0.4,"High")</f>
        <v>Low</v>
      </c>
      <c r="J1201" s="2">
        <f>Table1[[#This Row],[Original Price]]*(1-Table1[[#This Row],[Discount]])</f>
        <v>200.6</v>
      </c>
      <c r="K1201">
        <f>VLOOKUP(B1201,customers!$A$2:$D$101,2,0)</f>
        <v>24</v>
      </c>
      <c r="L1201" t="str" cm="1">
        <f t="array" ref="L1201">_xlfn.IFS(Table1[[#This Row],[Age]]&lt;=12,"Kids",Table1[[#This Row],[Age]]&lt;=19,"Teenage",Table1[[#This Row],[Age]]&lt;=29,"Young Adult",Table1[[#This Row],[Age]]&lt;=45,"Adult",Table1[[#This Row],[Age]]&gt;=46,"Senior")</f>
        <v>Young Adult</v>
      </c>
      <c r="M1201" t="str">
        <f>VLOOKUP(B1201,customers!A$2:D$101,3,0)</f>
        <v>Patiala</v>
      </c>
      <c r="N1201" t="str">
        <f>VLOOKUP(B1201,customers!$A$2:$D$101,4,0)</f>
        <v>Punjab</v>
      </c>
      <c r="O1201" t="str">
        <f>VLOOKUP(C1201,'products '!$A$2:$H$3072,2,0)</f>
        <v>Men</v>
      </c>
      <c r="P1201" t="str">
        <f>VLOOKUP(C1201,'products '!$A$2:$H$3072,3,0)</f>
        <v>Footwear</v>
      </c>
      <c r="Q1201" t="str">
        <f>VLOOKUP(C1201,'products '!$A$2:$H$3072,4,0)</f>
        <v>Sports Shoes</v>
      </c>
      <c r="R1201" t="str">
        <f>VLOOKUP(C1201,'products '!$A$2:$H$3072,5,0)</f>
        <v>Nike</v>
      </c>
      <c r="S1201" t="str">
        <f>VLOOKUP(C1201,'products '!$A$2:$H$3072,6,0)</f>
        <v>11 UK</v>
      </c>
      <c r="T1201" t="str">
        <f>VLOOKUP(C1201,'products '!$A$2:$H$3072,7,0)</f>
        <v>Black</v>
      </c>
      <c r="U1201">
        <f>VLOOKUP(C1201,'products '!$A$2:$H$3072,8,0)</f>
        <v>2</v>
      </c>
    </row>
    <row r="1202" spans="1:21" x14ac:dyDescent="0.3">
      <c r="A1202" t="s">
        <v>4619</v>
      </c>
      <c r="B1202" t="s">
        <v>3370</v>
      </c>
      <c r="C1202" t="s">
        <v>166</v>
      </c>
      <c r="D1202" s="1">
        <f t="shared" ca="1" si="18"/>
        <v>44623</v>
      </c>
      <c r="E1202" s="1" t="str">
        <f ca="1">TEXT(Table1[[#This Row],[Date]],"mmm")</f>
        <v>Mar</v>
      </c>
      <c r="F1202" s="1" t="str">
        <f ca="1">TEXT(Table1[[#This Row],[Date]],"yyyy")</f>
        <v>2022</v>
      </c>
      <c r="G1202" s="2">
        <v>444</v>
      </c>
      <c r="H1202" s="2">
        <v>0.15</v>
      </c>
      <c r="I1202" s="2" t="str" cm="1">
        <f t="array" ref="I1202">_xlfn.IFS(Table1[[#This Row],[Discount]]&lt;=0.2,"Low",Table1[[#This Row],[Discount]]&lt;=0.4,"Medium",Table1[[#This Row],[Discount]]&gt;0.4,"High")</f>
        <v>Low</v>
      </c>
      <c r="J1202" s="2">
        <f>Table1[[#This Row],[Original Price]]*(1-Table1[[#This Row],[Discount]])</f>
        <v>377.4</v>
      </c>
      <c r="K1202">
        <f>VLOOKUP(B1202,customers!$A$2:$D$101,2,0)</f>
        <v>24</v>
      </c>
      <c r="L1202" t="str" cm="1">
        <f t="array" ref="L1202">_xlfn.IFS(Table1[[#This Row],[Age]]&lt;=12,"Kids",Table1[[#This Row],[Age]]&lt;=19,"Teenage",Table1[[#This Row],[Age]]&lt;=29,"Young Adult",Table1[[#This Row],[Age]]&lt;=45,"Adult",Table1[[#This Row],[Age]]&gt;=46,"Senior")</f>
        <v>Young Adult</v>
      </c>
      <c r="M1202" t="str">
        <f>VLOOKUP(B1202,customers!A$2:D$101,3,0)</f>
        <v>Patiala</v>
      </c>
      <c r="N1202" t="str">
        <f>VLOOKUP(B1202,customers!$A$2:$D$101,4,0)</f>
        <v>Punjab</v>
      </c>
      <c r="O1202" t="str">
        <f>VLOOKUP(C1202,'products '!$A$2:$H$3072,2,0)</f>
        <v>Men</v>
      </c>
      <c r="P1202" t="str">
        <f>VLOOKUP(C1202,'products '!$A$2:$H$3072,3,0)</f>
        <v>Footwear</v>
      </c>
      <c r="Q1202" t="str">
        <f>VLOOKUP(C1202,'products '!$A$2:$H$3072,4,0)</f>
        <v>Sports Shoes</v>
      </c>
      <c r="R1202" t="str">
        <f>VLOOKUP(C1202,'products '!$A$2:$H$3072,5,0)</f>
        <v>Nike</v>
      </c>
      <c r="S1202" t="str">
        <f>VLOOKUP(C1202,'products '!$A$2:$H$3072,6,0)</f>
        <v>10 UK</v>
      </c>
      <c r="T1202" t="str">
        <f>VLOOKUP(C1202,'products '!$A$2:$H$3072,7,0)</f>
        <v>Brown</v>
      </c>
      <c r="U1202">
        <f>VLOOKUP(C1202,'products '!$A$2:$H$3072,8,0)</f>
        <v>5</v>
      </c>
    </row>
    <row r="1203" spans="1:21" x14ac:dyDescent="0.3">
      <c r="A1203" t="s">
        <v>4620</v>
      </c>
      <c r="B1203" t="s">
        <v>3371</v>
      </c>
      <c r="C1203" t="s">
        <v>167</v>
      </c>
      <c r="D1203" s="1">
        <f t="shared" ca="1" si="18"/>
        <v>44325</v>
      </c>
      <c r="E1203" s="1" t="str">
        <f ca="1">TEXT(Table1[[#This Row],[Date]],"mmm")</f>
        <v>May</v>
      </c>
      <c r="F1203" s="1" t="str">
        <f ca="1">TEXT(Table1[[#This Row],[Date]],"yyyy")</f>
        <v>2021</v>
      </c>
      <c r="G1203" s="2">
        <v>456</v>
      </c>
      <c r="H1203" s="2">
        <v>0.35</v>
      </c>
      <c r="I1203" s="2" t="str" cm="1">
        <f t="array" ref="I1203">_xlfn.IFS(Table1[[#This Row],[Discount]]&lt;=0.2,"Low",Table1[[#This Row],[Discount]]&lt;=0.4,"Medium",Table1[[#This Row],[Discount]]&gt;0.4,"High")</f>
        <v>Medium</v>
      </c>
      <c r="J1203" s="2">
        <f>Table1[[#This Row],[Original Price]]*(1-Table1[[#This Row],[Discount]])</f>
        <v>296.40000000000003</v>
      </c>
      <c r="K1203">
        <f>VLOOKUP(B1203,customers!$A$2:$D$101,2,0)</f>
        <v>24</v>
      </c>
      <c r="L1203" t="str" cm="1">
        <f t="array" ref="L1203">_xlfn.IFS(Table1[[#This Row],[Age]]&lt;=12,"Kids",Table1[[#This Row],[Age]]&lt;=19,"Teenage",Table1[[#This Row],[Age]]&lt;=29,"Young Adult",Table1[[#This Row],[Age]]&lt;=45,"Adult",Table1[[#This Row],[Age]]&gt;=46,"Senior")</f>
        <v>Young Adult</v>
      </c>
      <c r="M1203" t="str">
        <f>VLOOKUP(B1203,customers!A$2:D$101,3,0)</f>
        <v>Patiala</v>
      </c>
      <c r="N1203" t="str">
        <f>VLOOKUP(B1203,customers!$A$2:$D$101,4,0)</f>
        <v>Punjab</v>
      </c>
      <c r="O1203" t="str">
        <f>VLOOKUP(C1203,'products '!$A$2:$H$3072,2,0)</f>
        <v>Men</v>
      </c>
      <c r="P1203" t="str">
        <f>VLOOKUP(C1203,'products '!$A$2:$H$3072,3,0)</f>
        <v>Footwear</v>
      </c>
      <c r="Q1203" t="str">
        <f>VLOOKUP(C1203,'products '!$A$2:$H$3072,4,0)</f>
        <v>Sports Shoes</v>
      </c>
      <c r="R1203" t="str">
        <f>VLOOKUP(C1203,'products '!$A$2:$H$3072,5,0)</f>
        <v>Nike</v>
      </c>
      <c r="S1203" t="str">
        <f>VLOOKUP(C1203,'products '!$A$2:$H$3072,6,0)</f>
        <v>10 UK</v>
      </c>
      <c r="T1203" t="str">
        <f>VLOOKUP(C1203,'products '!$A$2:$H$3072,7,0)</f>
        <v>Brown</v>
      </c>
      <c r="U1203">
        <f>VLOOKUP(C1203,'products '!$A$2:$H$3072,8,0)</f>
        <v>5</v>
      </c>
    </row>
    <row r="1204" spans="1:21" x14ac:dyDescent="0.3">
      <c r="A1204" t="s">
        <v>4621</v>
      </c>
      <c r="B1204" t="s">
        <v>3372</v>
      </c>
      <c r="C1204" t="s">
        <v>168</v>
      </c>
      <c r="D1204" s="1">
        <f t="shared" ca="1" si="18"/>
        <v>44379</v>
      </c>
      <c r="E1204" s="1" t="str">
        <f ca="1">TEXT(Table1[[#This Row],[Date]],"mmm")</f>
        <v>Jul</v>
      </c>
      <c r="F1204" s="1" t="str">
        <f ca="1">TEXT(Table1[[#This Row],[Date]],"yyyy")</f>
        <v>2021</v>
      </c>
      <c r="G1204" s="2">
        <v>963</v>
      </c>
      <c r="H1204" s="2">
        <v>0.35</v>
      </c>
      <c r="I1204" s="2" t="str" cm="1">
        <f t="array" ref="I1204">_xlfn.IFS(Table1[[#This Row],[Discount]]&lt;=0.2,"Low",Table1[[#This Row],[Discount]]&lt;=0.4,"Medium",Table1[[#This Row],[Discount]]&gt;0.4,"High")</f>
        <v>Medium</v>
      </c>
      <c r="J1204" s="2">
        <f>Table1[[#This Row],[Original Price]]*(1-Table1[[#This Row],[Discount]])</f>
        <v>625.95000000000005</v>
      </c>
      <c r="K1204">
        <f>VLOOKUP(B1204,customers!$A$2:$D$101,2,0)</f>
        <v>22</v>
      </c>
      <c r="L1204" t="str" cm="1">
        <f t="array" ref="L1204">_xlfn.IFS(Table1[[#This Row],[Age]]&lt;=12,"Kids",Table1[[#This Row],[Age]]&lt;=19,"Teenage",Table1[[#This Row],[Age]]&lt;=29,"Young Adult",Table1[[#This Row],[Age]]&lt;=45,"Adult",Table1[[#This Row],[Age]]&gt;=46,"Senior")</f>
        <v>Young Adult</v>
      </c>
      <c r="M1204" t="str">
        <f>VLOOKUP(B1204,customers!A$2:D$101,3,0)</f>
        <v>Patiala</v>
      </c>
      <c r="N1204" t="str">
        <f>VLOOKUP(B1204,customers!$A$2:$D$101,4,0)</f>
        <v>Punjab</v>
      </c>
      <c r="O1204" t="str">
        <f>VLOOKUP(C1204,'products '!$A$2:$H$3072,2,0)</f>
        <v>Men</v>
      </c>
      <c r="P1204" t="str">
        <f>VLOOKUP(C1204,'products '!$A$2:$H$3072,3,0)</f>
        <v>Footwear</v>
      </c>
      <c r="Q1204" t="str">
        <f>VLOOKUP(C1204,'products '!$A$2:$H$3072,4,0)</f>
        <v>Sports Shoes</v>
      </c>
      <c r="R1204" t="str">
        <f>VLOOKUP(C1204,'products '!$A$2:$H$3072,5,0)</f>
        <v>Nike</v>
      </c>
      <c r="S1204" t="str">
        <f>VLOOKUP(C1204,'products '!$A$2:$H$3072,6,0)</f>
        <v>10 UK</v>
      </c>
      <c r="T1204" t="str">
        <f>VLOOKUP(C1204,'products '!$A$2:$H$3072,7,0)</f>
        <v>Brown</v>
      </c>
      <c r="U1204">
        <f>VLOOKUP(C1204,'products '!$A$2:$H$3072,8,0)</f>
        <v>5</v>
      </c>
    </row>
    <row r="1205" spans="1:21" x14ac:dyDescent="0.3">
      <c r="A1205" t="s">
        <v>4622</v>
      </c>
      <c r="B1205" t="s">
        <v>3373</v>
      </c>
      <c r="C1205" t="s">
        <v>169</v>
      </c>
      <c r="D1205" s="1">
        <f t="shared" ca="1" si="18"/>
        <v>44502</v>
      </c>
      <c r="E1205" s="1" t="str">
        <f ca="1">TEXT(Table1[[#This Row],[Date]],"mmm")</f>
        <v>Nov</v>
      </c>
      <c r="F1205" s="1" t="str">
        <f ca="1">TEXT(Table1[[#This Row],[Date]],"yyyy")</f>
        <v>2021</v>
      </c>
      <c r="G1205" s="2">
        <v>456</v>
      </c>
      <c r="H1205" s="2">
        <v>0.35</v>
      </c>
      <c r="I1205" s="2" t="str" cm="1">
        <f t="array" ref="I1205">_xlfn.IFS(Table1[[#This Row],[Discount]]&lt;=0.2,"Low",Table1[[#This Row],[Discount]]&lt;=0.4,"Medium",Table1[[#This Row],[Discount]]&gt;0.4,"High")</f>
        <v>Medium</v>
      </c>
      <c r="J1205" s="2">
        <f>Table1[[#This Row],[Original Price]]*(1-Table1[[#This Row],[Discount]])</f>
        <v>296.40000000000003</v>
      </c>
      <c r="K1205">
        <f>VLOOKUP(B1205,customers!$A$2:$D$101,2,0)</f>
        <v>23</v>
      </c>
      <c r="L1205" t="str" cm="1">
        <f t="array" ref="L1205">_xlfn.IFS(Table1[[#This Row],[Age]]&lt;=12,"Kids",Table1[[#This Row],[Age]]&lt;=19,"Teenage",Table1[[#This Row],[Age]]&lt;=29,"Young Adult",Table1[[#This Row],[Age]]&lt;=45,"Adult",Table1[[#This Row],[Age]]&gt;=46,"Senior")</f>
        <v>Young Adult</v>
      </c>
      <c r="M1205" t="str">
        <f>VLOOKUP(B1205,customers!A$2:D$101,3,0)</f>
        <v>Jaipur</v>
      </c>
      <c r="N1205" t="str">
        <f>VLOOKUP(B1205,customers!$A$2:$D$101,4,0)</f>
        <v>Rajasthan</v>
      </c>
      <c r="O1205" t="str">
        <f>VLOOKUP(C1205,'products '!$A$2:$H$3072,2,0)</f>
        <v>Men</v>
      </c>
      <c r="P1205" t="str">
        <f>VLOOKUP(C1205,'products '!$A$2:$H$3072,3,0)</f>
        <v>Footwear</v>
      </c>
      <c r="Q1205" t="str">
        <f>VLOOKUP(C1205,'products '!$A$2:$H$3072,4,0)</f>
        <v>Sports Shoes</v>
      </c>
      <c r="R1205" t="str">
        <f>VLOOKUP(C1205,'products '!$A$2:$H$3072,5,0)</f>
        <v>Nike</v>
      </c>
      <c r="S1205" t="str">
        <f>VLOOKUP(C1205,'products '!$A$2:$H$3072,6,0)</f>
        <v>10 UK</v>
      </c>
      <c r="T1205" t="str">
        <f>VLOOKUP(C1205,'products '!$A$2:$H$3072,7,0)</f>
        <v>Brown</v>
      </c>
      <c r="U1205">
        <f>VLOOKUP(C1205,'products '!$A$2:$H$3072,8,0)</f>
        <v>4</v>
      </c>
    </row>
    <row r="1206" spans="1:21" x14ac:dyDescent="0.3">
      <c r="A1206" t="s">
        <v>4623</v>
      </c>
      <c r="B1206" t="s">
        <v>3374</v>
      </c>
      <c r="C1206" t="s">
        <v>170</v>
      </c>
      <c r="D1206" s="1">
        <f t="shared" ca="1" si="18"/>
        <v>44570</v>
      </c>
      <c r="E1206" s="1" t="str">
        <f ca="1">TEXT(Table1[[#This Row],[Date]],"mmm")</f>
        <v>Jan</v>
      </c>
      <c r="F1206" s="1" t="str">
        <f ca="1">TEXT(Table1[[#This Row],[Date]],"yyyy")</f>
        <v>2022</v>
      </c>
      <c r="G1206" s="2">
        <v>1189</v>
      </c>
      <c r="H1206" s="2">
        <v>0.35</v>
      </c>
      <c r="I1206" s="2" t="str" cm="1">
        <f t="array" ref="I1206">_xlfn.IFS(Table1[[#This Row],[Discount]]&lt;=0.2,"Low",Table1[[#This Row],[Discount]]&lt;=0.4,"Medium",Table1[[#This Row],[Discount]]&gt;0.4,"High")</f>
        <v>Medium</v>
      </c>
      <c r="J1206" s="2">
        <f>Table1[[#This Row],[Original Price]]*(1-Table1[[#This Row],[Discount]])</f>
        <v>772.85</v>
      </c>
      <c r="K1206">
        <f>VLOOKUP(B1206,customers!$A$2:$D$101,2,0)</f>
        <v>24</v>
      </c>
      <c r="L1206" t="str" cm="1">
        <f t="array" ref="L1206">_xlfn.IFS(Table1[[#This Row],[Age]]&lt;=12,"Kids",Table1[[#This Row],[Age]]&lt;=19,"Teenage",Table1[[#This Row],[Age]]&lt;=29,"Young Adult",Table1[[#This Row],[Age]]&lt;=45,"Adult",Table1[[#This Row],[Age]]&gt;=46,"Senior")</f>
        <v>Young Adult</v>
      </c>
      <c r="M1206" t="str">
        <f>VLOOKUP(B1206,customers!A$2:D$101,3,0)</f>
        <v>Jaipur</v>
      </c>
      <c r="N1206" t="str">
        <f>VLOOKUP(B1206,customers!$A$2:$D$101,4,0)</f>
        <v>Rajasthan</v>
      </c>
      <c r="O1206" t="str">
        <f>VLOOKUP(C1206,'products '!$A$2:$H$3072,2,0)</f>
        <v>Men</v>
      </c>
      <c r="P1206" t="str">
        <f>VLOOKUP(C1206,'products '!$A$2:$H$3072,3,0)</f>
        <v>Footwear</v>
      </c>
      <c r="Q1206" t="str">
        <f>VLOOKUP(C1206,'products '!$A$2:$H$3072,4,0)</f>
        <v>Sports Shoes</v>
      </c>
      <c r="R1206" t="str">
        <f>VLOOKUP(C1206,'products '!$A$2:$H$3072,5,0)</f>
        <v>Nike</v>
      </c>
      <c r="S1206" t="str">
        <f>VLOOKUP(C1206,'products '!$A$2:$H$3072,6,0)</f>
        <v>10 UK</v>
      </c>
      <c r="T1206" t="str">
        <f>VLOOKUP(C1206,'products '!$A$2:$H$3072,7,0)</f>
        <v>Beige</v>
      </c>
      <c r="U1206">
        <f>VLOOKUP(C1206,'products '!$A$2:$H$3072,8,0)</f>
        <v>4</v>
      </c>
    </row>
    <row r="1207" spans="1:21" x14ac:dyDescent="0.3">
      <c r="A1207" t="s">
        <v>4624</v>
      </c>
      <c r="B1207" t="s">
        <v>3375</v>
      </c>
      <c r="C1207" t="s">
        <v>171</v>
      </c>
      <c r="D1207" s="1">
        <f t="shared" ca="1" si="18"/>
        <v>44935</v>
      </c>
      <c r="E1207" s="1" t="str">
        <f ca="1">TEXT(Table1[[#This Row],[Date]],"mmm")</f>
        <v>Jan</v>
      </c>
      <c r="F1207" s="1" t="str">
        <f ca="1">TEXT(Table1[[#This Row],[Date]],"yyyy")</f>
        <v>2023</v>
      </c>
      <c r="G1207" s="2">
        <v>1298</v>
      </c>
      <c r="H1207" s="2">
        <v>0.55000000000000004</v>
      </c>
      <c r="I1207" s="2" t="str" cm="1">
        <f t="array" ref="I1207">_xlfn.IFS(Table1[[#This Row],[Discount]]&lt;=0.2,"Low",Table1[[#This Row],[Discount]]&lt;=0.4,"Medium",Table1[[#This Row],[Discount]]&gt;0.4,"High")</f>
        <v>High</v>
      </c>
      <c r="J1207" s="2">
        <f>Table1[[#This Row],[Original Price]]*(1-Table1[[#This Row],[Discount]])</f>
        <v>584.09999999999991</v>
      </c>
      <c r="K1207">
        <f>VLOOKUP(B1207,customers!$A$2:$D$101,2,0)</f>
        <v>25</v>
      </c>
      <c r="L1207" t="str" cm="1">
        <f t="array" ref="L1207">_xlfn.IFS(Table1[[#This Row],[Age]]&lt;=12,"Kids",Table1[[#This Row],[Age]]&lt;=19,"Teenage",Table1[[#This Row],[Age]]&lt;=29,"Young Adult",Table1[[#This Row],[Age]]&lt;=45,"Adult",Table1[[#This Row],[Age]]&gt;=46,"Senior")</f>
        <v>Young Adult</v>
      </c>
      <c r="M1207" t="str">
        <f>VLOOKUP(B1207,customers!A$2:D$101,3,0)</f>
        <v>Jaipur</v>
      </c>
      <c r="N1207" t="str">
        <f>VLOOKUP(B1207,customers!$A$2:$D$101,4,0)</f>
        <v>Rajasthan</v>
      </c>
      <c r="O1207" t="str">
        <f>VLOOKUP(C1207,'products '!$A$2:$H$3072,2,0)</f>
        <v>Men</v>
      </c>
      <c r="P1207" t="str">
        <f>VLOOKUP(C1207,'products '!$A$2:$H$3072,3,0)</f>
        <v>Footwear</v>
      </c>
      <c r="Q1207" t="str">
        <f>VLOOKUP(C1207,'products '!$A$2:$H$3072,4,0)</f>
        <v>Sports Shoes</v>
      </c>
      <c r="R1207" t="str">
        <f>VLOOKUP(C1207,'products '!$A$2:$H$3072,5,0)</f>
        <v>Nike</v>
      </c>
      <c r="S1207" t="str">
        <f>VLOOKUP(C1207,'products '!$A$2:$H$3072,6,0)</f>
        <v>10 UK</v>
      </c>
      <c r="T1207" t="str">
        <f>VLOOKUP(C1207,'products '!$A$2:$H$3072,7,0)</f>
        <v>Beige</v>
      </c>
      <c r="U1207">
        <f>VLOOKUP(C1207,'products '!$A$2:$H$3072,8,0)</f>
        <v>4</v>
      </c>
    </row>
    <row r="1208" spans="1:21" x14ac:dyDescent="0.3">
      <c r="A1208" t="s">
        <v>4625</v>
      </c>
      <c r="B1208" t="s">
        <v>3376</v>
      </c>
      <c r="C1208" t="s">
        <v>172</v>
      </c>
      <c r="D1208" s="1">
        <f t="shared" ca="1" si="18"/>
        <v>44670</v>
      </c>
      <c r="E1208" s="1" t="str">
        <f ca="1">TEXT(Table1[[#This Row],[Date]],"mmm")</f>
        <v>Apr</v>
      </c>
      <c r="F1208" s="1" t="str">
        <f ca="1">TEXT(Table1[[#This Row],[Date]],"yyyy")</f>
        <v>2022</v>
      </c>
      <c r="G1208" s="2">
        <v>1456</v>
      </c>
      <c r="H1208" s="2">
        <v>0.55000000000000004</v>
      </c>
      <c r="I1208" s="2" t="str" cm="1">
        <f t="array" ref="I1208">_xlfn.IFS(Table1[[#This Row],[Discount]]&lt;=0.2,"Low",Table1[[#This Row],[Discount]]&lt;=0.4,"Medium",Table1[[#This Row],[Discount]]&gt;0.4,"High")</f>
        <v>High</v>
      </c>
      <c r="J1208" s="2">
        <f>Table1[[#This Row],[Original Price]]*(1-Table1[[#This Row],[Discount]])</f>
        <v>655.19999999999993</v>
      </c>
      <c r="K1208">
        <f>VLOOKUP(B1208,customers!$A$2:$D$101,2,0)</f>
        <v>26</v>
      </c>
      <c r="L1208" t="str" cm="1">
        <f t="array" ref="L1208">_xlfn.IFS(Table1[[#This Row],[Age]]&lt;=12,"Kids",Table1[[#This Row],[Age]]&lt;=19,"Teenage",Table1[[#This Row],[Age]]&lt;=29,"Young Adult",Table1[[#This Row],[Age]]&lt;=45,"Adult",Table1[[#This Row],[Age]]&gt;=46,"Senior")</f>
        <v>Young Adult</v>
      </c>
      <c r="M1208" t="str">
        <f>VLOOKUP(B1208,customers!A$2:D$101,3,0)</f>
        <v>Jaipur</v>
      </c>
      <c r="N1208" t="str">
        <f>VLOOKUP(B1208,customers!$A$2:$D$101,4,0)</f>
        <v>Rajasthan</v>
      </c>
      <c r="O1208" t="str">
        <f>VLOOKUP(C1208,'products '!$A$2:$H$3072,2,0)</f>
        <v>Men</v>
      </c>
      <c r="P1208" t="str">
        <f>VLOOKUP(C1208,'products '!$A$2:$H$3072,3,0)</f>
        <v>Footwear</v>
      </c>
      <c r="Q1208" t="str">
        <f>VLOOKUP(C1208,'products '!$A$2:$H$3072,4,0)</f>
        <v>Sports Shoes</v>
      </c>
      <c r="R1208" t="str">
        <f>VLOOKUP(C1208,'products '!$A$2:$H$3072,5,0)</f>
        <v>Nike</v>
      </c>
      <c r="S1208" t="str">
        <f>VLOOKUP(C1208,'products '!$A$2:$H$3072,6,0)</f>
        <v>10 UK</v>
      </c>
      <c r="T1208" t="str">
        <f>VLOOKUP(C1208,'products '!$A$2:$H$3072,7,0)</f>
        <v>Pink</v>
      </c>
      <c r="U1208">
        <f>VLOOKUP(C1208,'products '!$A$2:$H$3072,8,0)</f>
        <v>5</v>
      </c>
    </row>
    <row r="1209" spans="1:21" x14ac:dyDescent="0.3">
      <c r="A1209" t="s">
        <v>4626</v>
      </c>
      <c r="B1209" t="s">
        <v>3377</v>
      </c>
      <c r="C1209" t="s">
        <v>173</v>
      </c>
      <c r="D1209" s="1">
        <f t="shared" ca="1" si="18"/>
        <v>44732</v>
      </c>
      <c r="E1209" s="1" t="str">
        <f ca="1">TEXT(Table1[[#This Row],[Date]],"mmm")</f>
        <v>Jun</v>
      </c>
      <c r="F1209" s="1" t="str">
        <f ca="1">TEXT(Table1[[#This Row],[Date]],"yyyy")</f>
        <v>2022</v>
      </c>
      <c r="G1209" s="2">
        <v>1478</v>
      </c>
      <c r="H1209" s="2">
        <v>0.55000000000000004</v>
      </c>
      <c r="I1209" s="2" t="str" cm="1">
        <f t="array" ref="I1209">_xlfn.IFS(Table1[[#This Row],[Discount]]&lt;=0.2,"Low",Table1[[#This Row],[Discount]]&lt;=0.4,"Medium",Table1[[#This Row],[Discount]]&gt;0.4,"High")</f>
        <v>High</v>
      </c>
      <c r="J1209" s="2">
        <f>Table1[[#This Row],[Original Price]]*(1-Table1[[#This Row],[Discount]])</f>
        <v>665.09999999999991</v>
      </c>
      <c r="K1209">
        <f>VLOOKUP(B1209,customers!$A$2:$D$101,2,0)</f>
        <v>27</v>
      </c>
      <c r="L1209" t="str" cm="1">
        <f t="array" ref="L1209">_xlfn.IFS(Table1[[#This Row],[Age]]&lt;=12,"Kids",Table1[[#This Row],[Age]]&lt;=19,"Teenage",Table1[[#This Row],[Age]]&lt;=29,"Young Adult",Table1[[#This Row],[Age]]&lt;=45,"Adult",Table1[[#This Row],[Age]]&gt;=46,"Senior")</f>
        <v>Young Adult</v>
      </c>
      <c r="M1209" t="str">
        <f>VLOOKUP(B1209,customers!A$2:D$101,3,0)</f>
        <v>Jaipur</v>
      </c>
      <c r="N1209" t="str">
        <f>VLOOKUP(B1209,customers!$A$2:$D$101,4,0)</f>
        <v>Rajasthan</v>
      </c>
      <c r="O1209" t="str">
        <f>VLOOKUP(C1209,'products '!$A$2:$H$3072,2,0)</f>
        <v>Men</v>
      </c>
      <c r="P1209" t="str">
        <f>VLOOKUP(C1209,'products '!$A$2:$H$3072,3,0)</f>
        <v>Footwear</v>
      </c>
      <c r="Q1209" t="str">
        <f>VLOOKUP(C1209,'products '!$A$2:$H$3072,4,0)</f>
        <v>Sports Shoes</v>
      </c>
      <c r="R1209" t="str">
        <f>VLOOKUP(C1209,'products '!$A$2:$H$3072,5,0)</f>
        <v>Nike</v>
      </c>
      <c r="S1209" t="str">
        <f>VLOOKUP(C1209,'products '!$A$2:$H$3072,6,0)</f>
        <v>10 UK</v>
      </c>
      <c r="T1209" t="str">
        <f>VLOOKUP(C1209,'products '!$A$2:$H$3072,7,0)</f>
        <v>Pink</v>
      </c>
      <c r="U1209">
        <f>VLOOKUP(C1209,'products '!$A$2:$H$3072,8,0)</f>
        <v>5</v>
      </c>
    </row>
    <row r="1210" spans="1:21" x14ac:dyDescent="0.3">
      <c r="A1210" t="s">
        <v>4627</v>
      </c>
      <c r="B1210" t="s">
        <v>3378</v>
      </c>
      <c r="C1210" t="s">
        <v>174</v>
      </c>
      <c r="D1210" s="1">
        <f t="shared" ca="1" si="18"/>
        <v>44959</v>
      </c>
      <c r="E1210" s="1" t="str">
        <f ca="1">TEXT(Table1[[#This Row],[Date]],"mmm")</f>
        <v>Feb</v>
      </c>
      <c r="F1210" s="1" t="str">
        <f ca="1">TEXT(Table1[[#This Row],[Date]],"yyyy")</f>
        <v>2023</v>
      </c>
      <c r="G1210" s="2">
        <v>256</v>
      </c>
      <c r="H1210" s="2">
        <v>0.55000000000000004</v>
      </c>
      <c r="I1210" s="2" t="str" cm="1">
        <f t="array" ref="I1210">_xlfn.IFS(Table1[[#This Row],[Discount]]&lt;=0.2,"Low",Table1[[#This Row],[Discount]]&lt;=0.4,"Medium",Table1[[#This Row],[Discount]]&gt;0.4,"High")</f>
        <v>High</v>
      </c>
      <c r="J1210" s="2">
        <f>Table1[[#This Row],[Original Price]]*(1-Table1[[#This Row],[Discount]])</f>
        <v>115.19999999999999</v>
      </c>
      <c r="K1210">
        <f>VLOOKUP(B1210,customers!$A$2:$D$101,2,0)</f>
        <v>34</v>
      </c>
      <c r="L1210" t="str" cm="1">
        <f t="array" ref="L1210">_xlfn.IFS(Table1[[#This Row],[Age]]&lt;=12,"Kids",Table1[[#This Row],[Age]]&lt;=19,"Teenage",Table1[[#This Row],[Age]]&lt;=29,"Young Adult",Table1[[#This Row],[Age]]&lt;=45,"Adult",Table1[[#This Row],[Age]]&gt;=46,"Senior")</f>
        <v>Adult</v>
      </c>
      <c r="M1210" t="str">
        <f>VLOOKUP(B1210,customers!A$2:D$101,3,0)</f>
        <v>Jaipur</v>
      </c>
      <c r="N1210" t="str">
        <f>VLOOKUP(B1210,customers!$A$2:$D$101,4,0)</f>
        <v>Rajasthan</v>
      </c>
      <c r="O1210" t="str">
        <f>VLOOKUP(C1210,'products '!$A$2:$H$3072,2,0)</f>
        <v>Men</v>
      </c>
      <c r="P1210" t="str">
        <f>VLOOKUP(C1210,'products '!$A$2:$H$3072,3,0)</f>
        <v>Footwear</v>
      </c>
      <c r="Q1210" t="str">
        <f>VLOOKUP(C1210,'products '!$A$2:$H$3072,4,0)</f>
        <v>Sports Shoes</v>
      </c>
      <c r="R1210" t="str">
        <f>VLOOKUP(C1210,'products '!$A$2:$H$3072,5,0)</f>
        <v>Nike</v>
      </c>
      <c r="S1210" t="str">
        <f>VLOOKUP(C1210,'products '!$A$2:$H$3072,6,0)</f>
        <v>8 UK</v>
      </c>
      <c r="T1210" t="str">
        <f>VLOOKUP(C1210,'products '!$A$2:$H$3072,7,0)</f>
        <v>Pink</v>
      </c>
      <c r="U1210">
        <f>VLOOKUP(C1210,'products '!$A$2:$H$3072,8,0)</f>
        <v>3</v>
      </c>
    </row>
    <row r="1211" spans="1:21" x14ac:dyDescent="0.3">
      <c r="A1211" t="s">
        <v>4628</v>
      </c>
      <c r="B1211" t="s">
        <v>3379</v>
      </c>
      <c r="C1211" t="s">
        <v>175</v>
      </c>
      <c r="D1211" s="1">
        <f t="shared" ca="1" si="18"/>
        <v>44672</v>
      </c>
      <c r="E1211" s="1" t="str">
        <f ca="1">TEXT(Table1[[#This Row],[Date]],"mmm")</f>
        <v>Apr</v>
      </c>
      <c r="F1211" s="1" t="str">
        <f ca="1">TEXT(Table1[[#This Row],[Date]],"yyyy")</f>
        <v>2022</v>
      </c>
      <c r="G1211" s="2">
        <v>2698</v>
      </c>
      <c r="H1211" s="2">
        <v>0.5</v>
      </c>
      <c r="I1211" s="2" t="str" cm="1">
        <f t="array" ref="I1211">_xlfn.IFS(Table1[[#This Row],[Discount]]&lt;=0.2,"Low",Table1[[#This Row],[Discount]]&lt;=0.4,"Medium",Table1[[#This Row],[Discount]]&gt;0.4,"High")</f>
        <v>High</v>
      </c>
      <c r="J1211" s="2">
        <f>Table1[[#This Row],[Original Price]]*(1-Table1[[#This Row],[Discount]])</f>
        <v>1349</v>
      </c>
      <c r="K1211">
        <f>VLOOKUP(B1211,customers!$A$2:$D$101,2,0)</f>
        <v>35</v>
      </c>
      <c r="L1211" t="str" cm="1">
        <f t="array" ref="L1211">_xlfn.IFS(Table1[[#This Row],[Age]]&lt;=12,"Kids",Table1[[#This Row],[Age]]&lt;=19,"Teenage",Table1[[#This Row],[Age]]&lt;=29,"Young Adult",Table1[[#This Row],[Age]]&lt;=45,"Adult",Table1[[#This Row],[Age]]&gt;=46,"Senior")</f>
        <v>Adult</v>
      </c>
      <c r="M1211" t="str">
        <f>VLOOKUP(B1211,customers!A$2:D$101,3,0)</f>
        <v>Jodhpur</v>
      </c>
      <c r="N1211" t="str">
        <f>VLOOKUP(B1211,customers!$A$2:$D$101,4,0)</f>
        <v>Rajasthan</v>
      </c>
      <c r="O1211" t="str">
        <f>VLOOKUP(C1211,'products '!$A$2:$H$3072,2,0)</f>
        <v>Men</v>
      </c>
      <c r="P1211" t="str">
        <f>VLOOKUP(C1211,'products '!$A$2:$H$3072,3,0)</f>
        <v>Footwear</v>
      </c>
      <c r="Q1211" t="str">
        <f>VLOOKUP(C1211,'products '!$A$2:$H$3072,4,0)</f>
        <v>Sports Shoes</v>
      </c>
      <c r="R1211" t="str">
        <f>VLOOKUP(C1211,'products '!$A$2:$H$3072,5,0)</f>
        <v>Reebok</v>
      </c>
      <c r="S1211" t="str">
        <f>VLOOKUP(C1211,'products '!$A$2:$H$3072,6,0)</f>
        <v>8 UK</v>
      </c>
      <c r="T1211" t="str">
        <f>VLOOKUP(C1211,'products '!$A$2:$H$3072,7,0)</f>
        <v>Orange</v>
      </c>
      <c r="U1211">
        <f>VLOOKUP(C1211,'products '!$A$2:$H$3072,8,0)</f>
        <v>5</v>
      </c>
    </row>
    <row r="1212" spans="1:21" x14ac:dyDescent="0.3">
      <c r="A1212" t="s">
        <v>4629</v>
      </c>
      <c r="B1212" t="s">
        <v>3380</v>
      </c>
      <c r="C1212" t="s">
        <v>176</v>
      </c>
      <c r="D1212" s="1">
        <f t="shared" ca="1" si="18"/>
        <v>44853</v>
      </c>
      <c r="E1212" s="1" t="str">
        <f ca="1">TEXT(Table1[[#This Row],[Date]],"mmm")</f>
        <v>Oct</v>
      </c>
      <c r="F1212" s="1" t="str">
        <f ca="1">TEXT(Table1[[#This Row],[Date]],"yyyy")</f>
        <v>2022</v>
      </c>
      <c r="G1212" s="2">
        <v>2364</v>
      </c>
      <c r="H1212" s="2">
        <v>0.5</v>
      </c>
      <c r="I1212" s="2" t="str" cm="1">
        <f t="array" ref="I1212">_xlfn.IFS(Table1[[#This Row],[Discount]]&lt;=0.2,"Low",Table1[[#This Row],[Discount]]&lt;=0.4,"Medium",Table1[[#This Row],[Discount]]&gt;0.4,"High")</f>
        <v>High</v>
      </c>
      <c r="J1212" s="2">
        <f>Table1[[#This Row],[Original Price]]*(1-Table1[[#This Row],[Discount]])</f>
        <v>1182</v>
      </c>
      <c r="K1212">
        <f>VLOOKUP(B1212,customers!$A$2:$D$101,2,0)</f>
        <v>36</v>
      </c>
      <c r="L1212" t="str" cm="1">
        <f t="array" ref="L1212">_xlfn.IFS(Table1[[#This Row],[Age]]&lt;=12,"Kids",Table1[[#This Row],[Age]]&lt;=19,"Teenage",Table1[[#This Row],[Age]]&lt;=29,"Young Adult",Table1[[#This Row],[Age]]&lt;=45,"Adult",Table1[[#This Row],[Age]]&gt;=46,"Senior")</f>
        <v>Adult</v>
      </c>
      <c r="M1212" t="str">
        <f>VLOOKUP(B1212,customers!A$2:D$101,3,0)</f>
        <v>Jodhpur</v>
      </c>
      <c r="N1212" t="str">
        <f>VLOOKUP(B1212,customers!$A$2:$D$101,4,0)</f>
        <v>Rajasthan</v>
      </c>
      <c r="O1212" t="str">
        <f>VLOOKUP(C1212,'products '!$A$2:$H$3072,2,0)</f>
        <v>Men</v>
      </c>
      <c r="P1212" t="str">
        <f>VLOOKUP(C1212,'products '!$A$2:$H$3072,3,0)</f>
        <v>Footwear</v>
      </c>
      <c r="Q1212" t="str">
        <f>VLOOKUP(C1212,'products '!$A$2:$H$3072,4,0)</f>
        <v>Sports Shoes</v>
      </c>
      <c r="R1212" t="str">
        <f>VLOOKUP(C1212,'products '!$A$2:$H$3072,5,0)</f>
        <v>Reebok</v>
      </c>
      <c r="S1212" t="str">
        <f>VLOOKUP(C1212,'products '!$A$2:$H$3072,6,0)</f>
        <v>8 UK</v>
      </c>
      <c r="T1212" t="str">
        <f>VLOOKUP(C1212,'products '!$A$2:$H$3072,7,0)</f>
        <v>Orange</v>
      </c>
      <c r="U1212">
        <f>VLOOKUP(C1212,'products '!$A$2:$H$3072,8,0)</f>
        <v>5</v>
      </c>
    </row>
    <row r="1213" spans="1:21" x14ac:dyDescent="0.3">
      <c r="A1213" t="s">
        <v>4630</v>
      </c>
      <c r="B1213" t="s">
        <v>3381</v>
      </c>
      <c r="C1213" t="s">
        <v>177</v>
      </c>
      <c r="D1213" s="1">
        <f t="shared" ca="1" si="18"/>
        <v>44947</v>
      </c>
      <c r="E1213" s="1" t="str">
        <f ca="1">TEXT(Table1[[#This Row],[Date]],"mmm")</f>
        <v>Jan</v>
      </c>
      <c r="F1213" s="1" t="str">
        <f ca="1">TEXT(Table1[[#This Row],[Date]],"yyyy")</f>
        <v>2023</v>
      </c>
      <c r="G1213" s="2">
        <v>1236</v>
      </c>
      <c r="H1213" s="2">
        <v>0.5</v>
      </c>
      <c r="I1213" s="2" t="str" cm="1">
        <f t="array" ref="I1213">_xlfn.IFS(Table1[[#This Row],[Discount]]&lt;=0.2,"Low",Table1[[#This Row],[Discount]]&lt;=0.4,"Medium",Table1[[#This Row],[Discount]]&gt;0.4,"High")</f>
        <v>High</v>
      </c>
      <c r="J1213" s="2">
        <f>Table1[[#This Row],[Original Price]]*(1-Table1[[#This Row],[Discount]])</f>
        <v>618</v>
      </c>
      <c r="K1213">
        <f>VLOOKUP(B1213,customers!$A$2:$D$101,2,0)</f>
        <v>37</v>
      </c>
      <c r="L1213" t="str" cm="1">
        <f t="array" ref="L1213">_xlfn.IFS(Table1[[#This Row],[Age]]&lt;=12,"Kids",Table1[[#This Row],[Age]]&lt;=19,"Teenage",Table1[[#This Row],[Age]]&lt;=29,"Young Adult",Table1[[#This Row],[Age]]&lt;=45,"Adult",Table1[[#This Row],[Age]]&gt;=46,"Senior")</f>
        <v>Adult</v>
      </c>
      <c r="M1213" t="str">
        <f>VLOOKUP(B1213,customers!A$2:D$101,3,0)</f>
        <v>Jodhpur</v>
      </c>
      <c r="N1213" t="str">
        <f>VLOOKUP(B1213,customers!$A$2:$D$101,4,0)</f>
        <v>Rajasthan</v>
      </c>
      <c r="O1213" t="str">
        <f>VLOOKUP(C1213,'products '!$A$2:$H$3072,2,0)</f>
        <v>Men</v>
      </c>
      <c r="P1213" t="str">
        <f>VLOOKUP(C1213,'products '!$A$2:$H$3072,3,0)</f>
        <v>Footwear</v>
      </c>
      <c r="Q1213" t="str">
        <f>VLOOKUP(C1213,'products '!$A$2:$H$3072,4,0)</f>
        <v>Sports Shoes</v>
      </c>
      <c r="R1213" t="str">
        <f>VLOOKUP(C1213,'products '!$A$2:$H$3072,5,0)</f>
        <v>Reebok</v>
      </c>
      <c r="S1213" t="str">
        <f>VLOOKUP(C1213,'products '!$A$2:$H$3072,6,0)</f>
        <v>8 UK</v>
      </c>
      <c r="T1213" t="str">
        <f>VLOOKUP(C1213,'products '!$A$2:$H$3072,7,0)</f>
        <v>Orange</v>
      </c>
      <c r="U1213">
        <f>VLOOKUP(C1213,'products '!$A$2:$H$3072,8,0)</f>
        <v>4</v>
      </c>
    </row>
    <row r="1214" spans="1:21" x14ac:dyDescent="0.3">
      <c r="A1214" t="s">
        <v>4631</v>
      </c>
      <c r="B1214" t="s">
        <v>3382</v>
      </c>
      <c r="C1214" t="s">
        <v>178</v>
      </c>
      <c r="D1214" s="1">
        <f t="shared" ca="1" si="18"/>
        <v>44280</v>
      </c>
      <c r="E1214" s="1" t="str">
        <f ca="1">TEXT(Table1[[#This Row],[Date]],"mmm")</f>
        <v>Mar</v>
      </c>
      <c r="F1214" s="1" t="str">
        <f ca="1">TEXT(Table1[[#This Row],[Date]],"yyyy")</f>
        <v>2021</v>
      </c>
      <c r="G1214" s="2">
        <v>756</v>
      </c>
      <c r="H1214" s="2">
        <v>0.5</v>
      </c>
      <c r="I1214" s="2" t="str" cm="1">
        <f t="array" ref="I1214">_xlfn.IFS(Table1[[#This Row],[Discount]]&lt;=0.2,"Low",Table1[[#This Row],[Discount]]&lt;=0.4,"Medium",Table1[[#This Row],[Discount]]&gt;0.4,"High")</f>
        <v>High</v>
      </c>
      <c r="J1214" s="2">
        <f>Table1[[#This Row],[Original Price]]*(1-Table1[[#This Row],[Discount]])</f>
        <v>378</v>
      </c>
      <c r="K1214">
        <f>VLOOKUP(B1214,customers!$A$2:$D$101,2,0)</f>
        <v>38</v>
      </c>
      <c r="L1214" t="str" cm="1">
        <f t="array" ref="L1214">_xlfn.IFS(Table1[[#This Row],[Age]]&lt;=12,"Kids",Table1[[#This Row],[Age]]&lt;=19,"Teenage",Table1[[#This Row],[Age]]&lt;=29,"Young Adult",Table1[[#This Row],[Age]]&lt;=45,"Adult",Table1[[#This Row],[Age]]&gt;=46,"Senior")</f>
        <v>Adult</v>
      </c>
      <c r="M1214" t="str">
        <f>VLOOKUP(B1214,customers!A$2:D$101,3,0)</f>
        <v>Udaipur</v>
      </c>
      <c r="N1214" t="str">
        <f>VLOOKUP(B1214,customers!$A$2:$D$101,4,0)</f>
        <v>Rajasthan</v>
      </c>
      <c r="O1214" t="str">
        <f>VLOOKUP(C1214,'products '!$A$2:$H$3072,2,0)</f>
        <v>Men</v>
      </c>
      <c r="P1214" t="str">
        <f>VLOOKUP(C1214,'products '!$A$2:$H$3072,3,0)</f>
        <v>Footwear</v>
      </c>
      <c r="Q1214" t="str">
        <f>VLOOKUP(C1214,'products '!$A$2:$H$3072,4,0)</f>
        <v>Sports Shoes</v>
      </c>
      <c r="R1214" t="str">
        <f>VLOOKUP(C1214,'products '!$A$2:$H$3072,5,0)</f>
        <v>Reebok</v>
      </c>
      <c r="S1214" t="str">
        <f>VLOOKUP(C1214,'products '!$A$2:$H$3072,6,0)</f>
        <v>8 UK</v>
      </c>
      <c r="T1214" t="str">
        <f>VLOOKUP(C1214,'products '!$A$2:$H$3072,7,0)</f>
        <v>Yellow</v>
      </c>
      <c r="U1214">
        <f>VLOOKUP(C1214,'products '!$A$2:$H$3072,8,0)</f>
        <v>3</v>
      </c>
    </row>
    <row r="1215" spans="1:21" x14ac:dyDescent="0.3">
      <c r="A1215" t="s">
        <v>4632</v>
      </c>
      <c r="B1215" t="s">
        <v>3383</v>
      </c>
      <c r="C1215" t="s">
        <v>179</v>
      </c>
      <c r="D1215" s="1">
        <f t="shared" ca="1" si="18"/>
        <v>44943</v>
      </c>
      <c r="E1215" s="1" t="str">
        <f ca="1">TEXT(Table1[[#This Row],[Date]],"mmm")</f>
        <v>Jan</v>
      </c>
      <c r="F1215" s="1" t="str">
        <f ca="1">TEXT(Table1[[#This Row],[Date]],"yyyy")</f>
        <v>2023</v>
      </c>
      <c r="G1215" s="2">
        <v>326</v>
      </c>
      <c r="H1215" s="2">
        <v>0.5</v>
      </c>
      <c r="I1215" s="2" t="str" cm="1">
        <f t="array" ref="I1215">_xlfn.IFS(Table1[[#This Row],[Discount]]&lt;=0.2,"Low",Table1[[#This Row],[Discount]]&lt;=0.4,"Medium",Table1[[#This Row],[Discount]]&gt;0.4,"High")</f>
        <v>High</v>
      </c>
      <c r="J1215" s="2">
        <f>Table1[[#This Row],[Original Price]]*(1-Table1[[#This Row],[Discount]])</f>
        <v>163</v>
      </c>
      <c r="K1215">
        <f>VLOOKUP(B1215,customers!$A$2:$D$101,2,0)</f>
        <v>39</v>
      </c>
      <c r="L1215" t="str" cm="1">
        <f t="array" ref="L1215">_xlfn.IFS(Table1[[#This Row],[Age]]&lt;=12,"Kids",Table1[[#This Row],[Age]]&lt;=19,"Teenage",Table1[[#This Row],[Age]]&lt;=29,"Young Adult",Table1[[#This Row],[Age]]&lt;=45,"Adult",Table1[[#This Row],[Age]]&gt;=46,"Senior")</f>
        <v>Adult</v>
      </c>
      <c r="M1215" t="str">
        <f>VLOOKUP(B1215,customers!A$2:D$101,3,0)</f>
        <v>Udaipur</v>
      </c>
      <c r="N1215" t="str">
        <f>VLOOKUP(B1215,customers!$A$2:$D$101,4,0)</f>
        <v>Rajasthan</v>
      </c>
      <c r="O1215" t="str">
        <f>VLOOKUP(C1215,'products '!$A$2:$H$3072,2,0)</f>
        <v>Men</v>
      </c>
      <c r="P1215" t="str">
        <f>VLOOKUP(C1215,'products '!$A$2:$H$3072,3,0)</f>
        <v>Footwear</v>
      </c>
      <c r="Q1215" t="str">
        <f>VLOOKUP(C1215,'products '!$A$2:$H$3072,4,0)</f>
        <v>Sports Shoes</v>
      </c>
      <c r="R1215" t="str">
        <f>VLOOKUP(C1215,'products '!$A$2:$H$3072,5,0)</f>
        <v>Reebok</v>
      </c>
      <c r="S1215" t="str">
        <f>VLOOKUP(C1215,'products '!$A$2:$H$3072,6,0)</f>
        <v>8 UK</v>
      </c>
      <c r="T1215" t="str">
        <f>VLOOKUP(C1215,'products '!$A$2:$H$3072,7,0)</f>
        <v>Yellow</v>
      </c>
      <c r="U1215">
        <f>VLOOKUP(C1215,'products '!$A$2:$H$3072,8,0)</f>
        <v>3</v>
      </c>
    </row>
    <row r="1216" spans="1:21" x14ac:dyDescent="0.3">
      <c r="A1216" t="s">
        <v>4633</v>
      </c>
      <c r="B1216" t="s">
        <v>3384</v>
      </c>
      <c r="C1216" t="s">
        <v>180</v>
      </c>
      <c r="D1216" s="1">
        <f t="shared" ca="1" si="18"/>
        <v>44434</v>
      </c>
      <c r="E1216" s="1" t="str">
        <f ca="1">TEXT(Table1[[#This Row],[Date]],"mmm")</f>
        <v>Aug</v>
      </c>
      <c r="F1216" s="1" t="str">
        <f ca="1">TEXT(Table1[[#This Row],[Date]],"yyyy")</f>
        <v>2021</v>
      </c>
      <c r="G1216" s="2">
        <v>453</v>
      </c>
      <c r="H1216" s="2">
        <v>0.3</v>
      </c>
      <c r="I1216" s="2" t="str" cm="1">
        <f t="array" ref="I1216">_xlfn.IFS(Table1[[#This Row],[Discount]]&lt;=0.2,"Low",Table1[[#This Row],[Discount]]&lt;=0.4,"Medium",Table1[[#This Row],[Discount]]&gt;0.4,"High")</f>
        <v>Medium</v>
      </c>
      <c r="J1216" s="2">
        <f>Table1[[#This Row],[Original Price]]*(1-Table1[[#This Row],[Discount]])</f>
        <v>317.09999999999997</v>
      </c>
      <c r="K1216">
        <f>VLOOKUP(B1216,customers!$A$2:$D$101,2,0)</f>
        <v>40</v>
      </c>
      <c r="L1216" t="str" cm="1">
        <f t="array" ref="L1216">_xlfn.IFS(Table1[[#This Row],[Age]]&lt;=12,"Kids",Table1[[#This Row],[Age]]&lt;=19,"Teenage",Table1[[#This Row],[Age]]&lt;=29,"Young Adult",Table1[[#This Row],[Age]]&lt;=45,"Adult",Table1[[#This Row],[Age]]&gt;=46,"Senior")</f>
        <v>Adult</v>
      </c>
      <c r="M1216" t="str">
        <f>VLOOKUP(B1216,customers!A$2:D$101,3,0)</f>
        <v>Udaipur</v>
      </c>
      <c r="N1216" t="str">
        <f>VLOOKUP(B1216,customers!$A$2:$D$101,4,0)</f>
        <v>Rajasthan</v>
      </c>
      <c r="O1216" t="str">
        <f>VLOOKUP(C1216,'products '!$A$2:$H$3072,2,0)</f>
        <v>Men</v>
      </c>
      <c r="P1216" t="str">
        <f>VLOOKUP(C1216,'products '!$A$2:$H$3072,3,0)</f>
        <v>Footwear</v>
      </c>
      <c r="Q1216" t="str">
        <f>VLOOKUP(C1216,'products '!$A$2:$H$3072,4,0)</f>
        <v>Sports Shoes</v>
      </c>
      <c r="R1216" t="str">
        <f>VLOOKUP(C1216,'products '!$A$2:$H$3072,5,0)</f>
        <v>Reebok</v>
      </c>
      <c r="S1216" t="str">
        <f>VLOOKUP(C1216,'products '!$A$2:$H$3072,6,0)</f>
        <v>7 UK</v>
      </c>
      <c r="T1216" t="str">
        <f>VLOOKUP(C1216,'products '!$A$2:$H$3072,7,0)</f>
        <v>Yellow</v>
      </c>
      <c r="U1216">
        <f>VLOOKUP(C1216,'products '!$A$2:$H$3072,8,0)</f>
        <v>5</v>
      </c>
    </row>
    <row r="1217" spans="1:21" x14ac:dyDescent="0.3">
      <c r="A1217" t="s">
        <v>4634</v>
      </c>
      <c r="B1217" t="s">
        <v>3285</v>
      </c>
      <c r="C1217" t="s">
        <v>181</v>
      </c>
      <c r="D1217" s="1">
        <f t="shared" ca="1" si="18"/>
        <v>44502</v>
      </c>
      <c r="E1217" s="1" t="str">
        <f ca="1">TEXT(Table1[[#This Row],[Date]],"mmm")</f>
        <v>Nov</v>
      </c>
      <c r="F1217" s="1" t="str">
        <f ca="1">TEXT(Table1[[#This Row],[Date]],"yyyy")</f>
        <v>2021</v>
      </c>
      <c r="G1217" s="2">
        <v>326</v>
      </c>
      <c r="H1217" s="2">
        <v>0.32</v>
      </c>
      <c r="I1217" s="2" t="str" cm="1">
        <f t="array" ref="I1217">_xlfn.IFS(Table1[[#This Row],[Discount]]&lt;=0.2,"Low",Table1[[#This Row],[Discount]]&lt;=0.4,"Medium",Table1[[#This Row],[Discount]]&gt;0.4,"High")</f>
        <v>Medium</v>
      </c>
      <c r="J1217" s="2">
        <f>Table1[[#This Row],[Original Price]]*(1-Table1[[#This Row],[Discount]])</f>
        <v>221.67999999999998</v>
      </c>
      <c r="K1217">
        <f>VLOOKUP(B1217,customers!$A$2:$D$101,2,0)</f>
        <v>30</v>
      </c>
      <c r="L1217" t="str" cm="1">
        <f t="array" ref="L1217">_xlfn.IFS(Table1[[#This Row],[Age]]&lt;=12,"Kids",Table1[[#This Row],[Age]]&lt;=19,"Teenage",Table1[[#This Row],[Age]]&lt;=29,"Young Adult",Table1[[#This Row],[Age]]&lt;=45,"Adult",Table1[[#This Row],[Age]]&gt;=46,"Senior")</f>
        <v>Adult</v>
      </c>
      <c r="M1217" t="str">
        <f>VLOOKUP(B1217,customers!A$2:D$101,3,0)</f>
        <v>Mumbai</v>
      </c>
      <c r="N1217" t="str">
        <f>VLOOKUP(B1217,customers!$A$2:$D$101,4,0)</f>
        <v>Maharashtra</v>
      </c>
      <c r="O1217" t="str">
        <f>VLOOKUP(C1217,'products '!$A$2:$H$3072,2,0)</f>
        <v>Men</v>
      </c>
      <c r="P1217" t="str">
        <f>VLOOKUP(C1217,'products '!$A$2:$H$3072,3,0)</f>
        <v>Footwear</v>
      </c>
      <c r="Q1217" t="str">
        <f>VLOOKUP(C1217,'products '!$A$2:$H$3072,4,0)</f>
        <v>Sports Shoes</v>
      </c>
      <c r="R1217" t="str">
        <f>VLOOKUP(C1217,'products '!$A$2:$H$3072,5,0)</f>
        <v>Reebok</v>
      </c>
      <c r="S1217" t="str">
        <f>VLOOKUP(C1217,'products '!$A$2:$H$3072,6,0)</f>
        <v>8 UK</v>
      </c>
      <c r="T1217" t="str">
        <f>VLOOKUP(C1217,'products '!$A$2:$H$3072,7,0)</f>
        <v>Cream</v>
      </c>
      <c r="U1217">
        <f>VLOOKUP(C1217,'products '!$A$2:$H$3072,8,0)</f>
        <v>5</v>
      </c>
    </row>
    <row r="1218" spans="1:21" x14ac:dyDescent="0.3">
      <c r="A1218" t="s">
        <v>4635</v>
      </c>
      <c r="B1218" t="s">
        <v>3286</v>
      </c>
      <c r="C1218" t="s">
        <v>182</v>
      </c>
      <c r="D1218" s="1">
        <f t="shared" ca="1" si="18"/>
        <v>44502</v>
      </c>
      <c r="E1218" s="1" t="str">
        <f ca="1">TEXT(Table1[[#This Row],[Date]],"mmm")</f>
        <v>Nov</v>
      </c>
      <c r="F1218" s="1" t="str">
        <f ca="1">TEXT(Table1[[#This Row],[Date]],"yyyy")</f>
        <v>2021</v>
      </c>
      <c r="G1218" s="2">
        <v>456</v>
      </c>
      <c r="H1218" s="2">
        <v>0.25</v>
      </c>
      <c r="I1218" s="2" t="str" cm="1">
        <f t="array" ref="I1218">_xlfn.IFS(Table1[[#This Row],[Discount]]&lt;=0.2,"Low",Table1[[#This Row],[Discount]]&lt;=0.4,"Medium",Table1[[#This Row],[Discount]]&gt;0.4,"High")</f>
        <v>Medium</v>
      </c>
      <c r="J1218" s="2">
        <f>Table1[[#This Row],[Original Price]]*(1-Table1[[#This Row],[Discount]])</f>
        <v>342</v>
      </c>
      <c r="K1218">
        <f>VLOOKUP(B1218,customers!$A$2:$D$101,2,0)</f>
        <v>35</v>
      </c>
      <c r="L1218" t="str" cm="1">
        <f t="array" ref="L1218">_xlfn.IFS(Table1[[#This Row],[Age]]&lt;=12,"Kids",Table1[[#This Row],[Age]]&lt;=19,"Teenage",Table1[[#This Row],[Age]]&lt;=29,"Young Adult",Table1[[#This Row],[Age]]&lt;=45,"Adult",Table1[[#This Row],[Age]]&gt;=46,"Senior")</f>
        <v>Adult</v>
      </c>
      <c r="M1218" t="str">
        <f>VLOOKUP(B1218,customers!A$2:D$101,3,0)</f>
        <v>Mumbai</v>
      </c>
      <c r="N1218" t="str">
        <f>VLOOKUP(B1218,customers!$A$2:$D$101,4,0)</f>
        <v>Maharashtra</v>
      </c>
      <c r="O1218" t="str">
        <f>VLOOKUP(C1218,'products '!$A$2:$H$3072,2,0)</f>
        <v>Men</v>
      </c>
      <c r="P1218" t="str">
        <f>VLOOKUP(C1218,'products '!$A$2:$H$3072,3,0)</f>
        <v>Footwear</v>
      </c>
      <c r="Q1218" t="str">
        <f>VLOOKUP(C1218,'products '!$A$2:$H$3072,4,0)</f>
        <v>Sports Shoes</v>
      </c>
      <c r="R1218" t="str">
        <f>VLOOKUP(C1218,'products '!$A$2:$H$3072,5,0)</f>
        <v>Reebok</v>
      </c>
      <c r="S1218" t="str">
        <f>VLOOKUP(C1218,'products '!$A$2:$H$3072,6,0)</f>
        <v>9 UK</v>
      </c>
      <c r="T1218" t="str">
        <f>VLOOKUP(C1218,'products '!$A$2:$H$3072,7,0)</f>
        <v>Cream</v>
      </c>
      <c r="U1218">
        <f>VLOOKUP(C1218,'products '!$A$2:$H$3072,8,0)</f>
        <v>4</v>
      </c>
    </row>
    <row r="1219" spans="1:21" x14ac:dyDescent="0.3">
      <c r="A1219" t="s">
        <v>4636</v>
      </c>
      <c r="B1219" t="s">
        <v>3287</v>
      </c>
      <c r="C1219" t="s">
        <v>183</v>
      </c>
      <c r="D1219" s="1">
        <f t="shared" ref="D1219:D1282" ca="1" si="19">RANDBETWEEN(DATE(2021,1,1),DATE(2023,3,31))</f>
        <v>44350</v>
      </c>
      <c r="E1219" s="1" t="str">
        <f ca="1">TEXT(Table1[[#This Row],[Date]],"mmm")</f>
        <v>Jun</v>
      </c>
      <c r="F1219" s="1" t="str">
        <f ca="1">TEXT(Table1[[#This Row],[Date]],"yyyy")</f>
        <v>2021</v>
      </c>
      <c r="G1219" s="2">
        <v>675</v>
      </c>
      <c r="H1219" s="2">
        <v>0.45</v>
      </c>
      <c r="I1219" s="2" t="str" cm="1">
        <f t="array" ref="I1219">_xlfn.IFS(Table1[[#This Row],[Discount]]&lt;=0.2,"Low",Table1[[#This Row],[Discount]]&lt;=0.4,"Medium",Table1[[#This Row],[Discount]]&gt;0.4,"High")</f>
        <v>High</v>
      </c>
      <c r="J1219" s="2">
        <f>Table1[[#This Row],[Original Price]]*(1-Table1[[#This Row],[Discount]])</f>
        <v>371.25000000000006</v>
      </c>
      <c r="K1219">
        <f>VLOOKUP(B1219,customers!$A$2:$D$101,2,0)</f>
        <v>36</v>
      </c>
      <c r="L1219" t="str" cm="1">
        <f t="array" ref="L1219">_xlfn.IFS(Table1[[#This Row],[Age]]&lt;=12,"Kids",Table1[[#This Row],[Age]]&lt;=19,"Teenage",Table1[[#This Row],[Age]]&lt;=29,"Young Adult",Table1[[#This Row],[Age]]&lt;=45,"Adult",Table1[[#This Row],[Age]]&gt;=46,"Senior")</f>
        <v>Adult</v>
      </c>
      <c r="M1219" t="str">
        <f>VLOOKUP(B1219,customers!A$2:D$101,3,0)</f>
        <v>Mumbai</v>
      </c>
      <c r="N1219" t="str">
        <f>VLOOKUP(B1219,customers!$A$2:$D$101,4,0)</f>
        <v>Maharashtra</v>
      </c>
      <c r="O1219" t="str">
        <f>VLOOKUP(C1219,'products '!$A$2:$H$3072,2,0)</f>
        <v>Men</v>
      </c>
      <c r="P1219" t="str">
        <f>VLOOKUP(C1219,'products '!$A$2:$H$3072,3,0)</f>
        <v>Footwear</v>
      </c>
      <c r="Q1219" t="str">
        <f>VLOOKUP(C1219,'products '!$A$2:$H$3072,4,0)</f>
        <v>Sports Shoes</v>
      </c>
      <c r="R1219" t="str">
        <f>VLOOKUP(C1219,'products '!$A$2:$H$3072,5,0)</f>
        <v>Reebok</v>
      </c>
      <c r="S1219" t="str">
        <f>VLOOKUP(C1219,'products '!$A$2:$H$3072,6,0)</f>
        <v>10 UK</v>
      </c>
      <c r="T1219" t="str">
        <f>VLOOKUP(C1219,'products '!$A$2:$H$3072,7,0)</f>
        <v>Cream</v>
      </c>
      <c r="U1219">
        <f>VLOOKUP(C1219,'products '!$A$2:$H$3072,8,0)</f>
        <v>2</v>
      </c>
    </row>
    <row r="1220" spans="1:21" x14ac:dyDescent="0.3">
      <c r="A1220" t="s">
        <v>4637</v>
      </c>
      <c r="B1220" t="s">
        <v>3288</v>
      </c>
      <c r="C1220" t="s">
        <v>184</v>
      </c>
      <c r="D1220" s="1">
        <f t="shared" ca="1" si="19"/>
        <v>44524</v>
      </c>
      <c r="E1220" s="1" t="str">
        <f ca="1">TEXT(Table1[[#This Row],[Date]],"mmm")</f>
        <v>Nov</v>
      </c>
      <c r="F1220" s="1" t="str">
        <f ca="1">TEXT(Table1[[#This Row],[Date]],"yyyy")</f>
        <v>2021</v>
      </c>
      <c r="G1220" s="2">
        <v>654</v>
      </c>
      <c r="H1220" s="2">
        <v>0.15</v>
      </c>
      <c r="I1220" s="2" t="str" cm="1">
        <f t="array" ref="I1220">_xlfn.IFS(Table1[[#This Row],[Discount]]&lt;=0.2,"Low",Table1[[#This Row],[Discount]]&lt;=0.4,"Medium",Table1[[#This Row],[Discount]]&gt;0.4,"High")</f>
        <v>Low</v>
      </c>
      <c r="J1220" s="2">
        <f>Table1[[#This Row],[Original Price]]*(1-Table1[[#This Row],[Discount]])</f>
        <v>555.9</v>
      </c>
      <c r="K1220">
        <f>VLOOKUP(B1220,customers!$A$2:$D$101,2,0)</f>
        <v>40</v>
      </c>
      <c r="L1220" t="str" cm="1">
        <f t="array" ref="L1220">_xlfn.IFS(Table1[[#This Row],[Age]]&lt;=12,"Kids",Table1[[#This Row],[Age]]&lt;=19,"Teenage",Table1[[#This Row],[Age]]&lt;=29,"Young Adult",Table1[[#This Row],[Age]]&lt;=45,"Adult",Table1[[#This Row],[Age]]&gt;=46,"Senior")</f>
        <v>Adult</v>
      </c>
      <c r="M1220" t="str">
        <f>VLOOKUP(B1220,customers!A$2:D$101,3,0)</f>
        <v>Pune</v>
      </c>
      <c r="N1220" t="str">
        <f>VLOOKUP(B1220,customers!$A$2:$D$101,4,0)</f>
        <v>Maharashtra</v>
      </c>
      <c r="O1220" t="str">
        <f>VLOOKUP(C1220,'products '!$A$2:$H$3072,2,0)</f>
        <v>Men</v>
      </c>
      <c r="P1220" t="str">
        <f>VLOOKUP(C1220,'products '!$A$2:$H$3072,3,0)</f>
        <v>Footwear</v>
      </c>
      <c r="Q1220" t="str">
        <f>VLOOKUP(C1220,'products '!$A$2:$H$3072,4,0)</f>
        <v>Sports Shoes</v>
      </c>
      <c r="R1220" t="str">
        <f>VLOOKUP(C1220,'products '!$A$2:$H$3072,5,0)</f>
        <v>Reebok</v>
      </c>
      <c r="S1220" t="str">
        <f>VLOOKUP(C1220,'products '!$A$2:$H$3072,6,0)</f>
        <v>11 UK</v>
      </c>
      <c r="T1220" t="str">
        <f>VLOOKUP(C1220,'products '!$A$2:$H$3072,7,0)</f>
        <v>Cream</v>
      </c>
      <c r="U1220">
        <f>VLOOKUP(C1220,'products '!$A$2:$H$3072,8,0)</f>
        <v>3</v>
      </c>
    </row>
    <row r="1221" spans="1:21" x14ac:dyDescent="0.3">
      <c r="A1221" t="s">
        <v>4638</v>
      </c>
      <c r="B1221" t="s">
        <v>3289</v>
      </c>
      <c r="C1221" t="s">
        <v>185</v>
      </c>
      <c r="D1221" s="1">
        <f t="shared" ca="1" si="19"/>
        <v>44846</v>
      </c>
      <c r="E1221" s="1" t="str">
        <f ca="1">TEXT(Table1[[#This Row],[Date]],"mmm")</f>
        <v>Oct</v>
      </c>
      <c r="F1221" s="1" t="str">
        <f ca="1">TEXT(Table1[[#This Row],[Date]],"yyyy")</f>
        <v>2022</v>
      </c>
      <c r="G1221" s="2">
        <v>654</v>
      </c>
      <c r="H1221" s="2">
        <v>0.33</v>
      </c>
      <c r="I1221" s="2" t="str" cm="1">
        <f t="array" ref="I1221">_xlfn.IFS(Table1[[#This Row],[Discount]]&lt;=0.2,"Low",Table1[[#This Row],[Discount]]&lt;=0.4,"Medium",Table1[[#This Row],[Discount]]&gt;0.4,"High")</f>
        <v>Medium</v>
      </c>
      <c r="J1221" s="2">
        <f>Table1[[#This Row],[Original Price]]*(1-Table1[[#This Row],[Discount]])</f>
        <v>438.17999999999995</v>
      </c>
      <c r="K1221">
        <f>VLOOKUP(B1221,customers!$A$2:$D$101,2,0)</f>
        <v>25</v>
      </c>
      <c r="L1221" t="str" cm="1">
        <f t="array" ref="L1221">_xlfn.IFS(Table1[[#This Row],[Age]]&lt;=12,"Kids",Table1[[#This Row],[Age]]&lt;=19,"Teenage",Table1[[#This Row],[Age]]&lt;=29,"Young Adult",Table1[[#This Row],[Age]]&lt;=45,"Adult",Table1[[#This Row],[Age]]&gt;=46,"Senior")</f>
        <v>Young Adult</v>
      </c>
      <c r="M1221" t="str">
        <f>VLOOKUP(B1221,customers!A$2:D$101,3,0)</f>
        <v>Pune</v>
      </c>
      <c r="N1221" t="str">
        <f>VLOOKUP(B1221,customers!$A$2:$D$101,4,0)</f>
        <v>Maharashtra</v>
      </c>
      <c r="O1221" t="str">
        <f>VLOOKUP(C1221,'products '!$A$2:$H$3072,2,0)</f>
        <v>Men</v>
      </c>
      <c r="P1221" t="str">
        <f>VLOOKUP(C1221,'products '!$A$2:$H$3072,3,0)</f>
        <v>Footwear</v>
      </c>
      <c r="Q1221" t="str">
        <f>VLOOKUP(C1221,'products '!$A$2:$H$3072,4,0)</f>
        <v>Sports Shoes</v>
      </c>
      <c r="R1221" t="str">
        <f>VLOOKUP(C1221,'products '!$A$2:$H$3072,5,0)</f>
        <v>Reebok</v>
      </c>
      <c r="S1221" t="str">
        <f>VLOOKUP(C1221,'products '!$A$2:$H$3072,6,0)</f>
        <v>12 UK</v>
      </c>
      <c r="T1221" t="str">
        <f>VLOOKUP(C1221,'products '!$A$2:$H$3072,7,0)</f>
        <v>Green</v>
      </c>
      <c r="U1221">
        <f>VLOOKUP(C1221,'products '!$A$2:$H$3072,8,0)</f>
        <v>4</v>
      </c>
    </row>
    <row r="1222" spans="1:21" x14ac:dyDescent="0.3">
      <c r="A1222" t="s">
        <v>4639</v>
      </c>
      <c r="B1222" t="s">
        <v>3290</v>
      </c>
      <c r="C1222" t="s">
        <v>186</v>
      </c>
      <c r="D1222" s="1">
        <f t="shared" ca="1" si="19"/>
        <v>44239</v>
      </c>
      <c r="E1222" s="1" t="str">
        <f ca="1">TEXT(Table1[[#This Row],[Date]],"mmm")</f>
        <v>Feb</v>
      </c>
      <c r="F1222" s="1" t="str">
        <f ca="1">TEXT(Table1[[#This Row],[Date]],"yyyy")</f>
        <v>2021</v>
      </c>
      <c r="G1222" s="2">
        <v>654</v>
      </c>
      <c r="H1222" s="2">
        <v>0.42</v>
      </c>
      <c r="I1222" s="2" t="str" cm="1">
        <f t="array" ref="I1222">_xlfn.IFS(Table1[[#This Row],[Discount]]&lt;=0.2,"Low",Table1[[#This Row],[Discount]]&lt;=0.4,"Medium",Table1[[#This Row],[Discount]]&gt;0.4,"High")</f>
        <v>High</v>
      </c>
      <c r="J1222" s="2">
        <f>Table1[[#This Row],[Original Price]]*(1-Table1[[#This Row],[Discount]])</f>
        <v>379.32000000000005</v>
      </c>
      <c r="K1222">
        <f>VLOOKUP(B1222,customers!$A$2:$D$101,2,0)</f>
        <v>16</v>
      </c>
      <c r="L1222" t="str" cm="1">
        <f t="array" ref="L1222">_xlfn.IFS(Table1[[#This Row],[Age]]&lt;=12,"Kids",Table1[[#This Row],[Age]]&lt;=19,"Teenage",Table1[[#This Row],[Age]]&lt;=29,"Young Adult",Table1[[#This Row],[Age]]&lt;=45,"Adult",Table1[[#This Row],[Age]]&gt;=46,"Senior")</f>
        <v>Teenage</v>
      </c>
      <c r="M1222" t="str">
        <f>VLOOKUP(B1222,customers!A$2:D$101,3,0)</f>
        <v>Pune</v>
      </c>
      <c r="N1222" t="str">
        <f>VLOOKUP(B1222,customers!$A$2:$D$101,4,0)</f>
        <v>Maharashtra</v>
      </c>
      <c r="O1222" t="str">
        <f>VLOOKUP(C1222,'products '!$A$2:$H$3072,2,0)</f>
        <v>Men</v>
      </c>
      <c r="P1222" t="str">
        <f>VLOOKUP(C1222,'products '!$A$2:$H$3072,3,0)</f>
        <v>Footwear</v>
      </c>
      <c r="Q1222" t="str">
        <f>VLOOKUP(C1222,'products '!$A$2:$H$3072,4,0)</f>
        <v>Sports Shoes</v>
      </c>
      <c r="R1222" t="str">
        <f>VLOOKUP(C1222,'products '!$A$2:$H$3072,5,0)</f>
        <v>Reebok</v>
      </c>
      <c r="S1222" t="str">
        <f>VLOOKUP(C1222,'products '!$A$2:$H$3072,6,0)</f>
        <v>6 UK</v>
      </c>
      <c r="T1222" t="str">
        <f>VLOOKUP(C1222,'products '!$A$2:$H$3072,7,0)</f>
        <v>Green</v>
      </c>
      <c r="U1222">
        <f>VLOOKUP(C1222,'products '!$A$2:$H$3072,8,0)</f>
        <v>5</v>
      </c>
    </row>
    <row r="1223" spans="1:21" x14ac:dyDescent="0.3">
      <c r="A1223" t="s">
        <v>4640</v>
      </c>
      <c r="B1223" t="s">
        <v>3291</v>
      </c>
      <c r="C1223" t="s">
        <v>187</v>
      </c>
      <c r="D1223" s="1">
        <f t="shared" ca="1" si="19"/>
        <v>44775</v>
      </c>
      <c r="E1223" s="1" t="str">
        <f ca="1">TEXT(Table1[[#This Row],[Date]],"mmm")</f>
        <v>Aug</v>
      </c>
      <c r="F1223" s="1" t="str">
        <f ca="1">TEXT(Table1[[#This Row],[Date]],"yyyy")</f>
        <v>2022</v>
      </c>
      <c r="G1223" s="2">
        <v>654</v>
      </c>
      <c r="H1223" s="2">
        <v>0.42</v>
      </c>
      <c r="I1223" s="2" t="str" cm="1">
        <f t="array" ref="I1223">_xlfn.IFS(Table1[[#This Row],[Discount]]&lt;=0.2,"Low",Table1[[#This Row],[Discount]]&lt;=0.4,"Medium",Table1[[#This Row],[Discount]]&gt;0.4,"High")</f>
        <v>High</v>
      </c>
      <c r="J1223" s="2">
        <f>Table1[[#This Row],[Original Price]]*(1-Table1[[#This Row],[Discount]])</f>
        <v>379.32000000000005</v>
      </c>
      <c r="K1223">
        <f>VLOOKUP(B1223,customers!$A$2:$D$101,2,0)</f>
        <v>23</v>
      </c>
      <c r="L1223" t="str" cm="1">
        <f t="array" ref="L1223">_xlfn.IFS(Table1[[#This Row],[Age]]&lt;=12,"Kids",Table1[[#This Row],[Age]]&lt;=19,"Teenage",Table1[[#This Row],[Age]]&lt;=29,"Young Adult",Table1[[#This Row],[Age]]&lt;=45,"Adult",Table1[[#This Row],[Age]]&gt;=46,"Senior")</f>
        <v>Young Adult</v>
      </c>
      <c r="M1223" t="str">
        <f>VLOOKUP(B1223,customers!A$2:D$101,3,0)</f>
        <v>Pune</v>
      </c>
      <c r="N1223" t="str">
        <f>VLOOKUP(B1223,customers!$A$2:$D$101,4,0)</f>
        <v>Maharashtra</v>
      </c>
      <c r="O1223" t="str">
        <f>VLOOKUP(C1223,'products '!$A$2:$H$3072,2,0)</f>
        <v>Men</v>
      </c>
      <c r="P1223" t="str">
        <f>VLOOKUP(C1223,'products '!$A$2:$H$3072,3,0)</f>
        <v>Footwear</v>
      </c>
      <c r="Q1223" t="str">
        <f>VLOOKUP(C1223,'products '!$A$2:$H$3072,4,0)</f>
        <v>Sports Shoes</v>
      </c>
      <c r="R1223" t="str">
        <f>VLOOKUP(C1223,'products '!$A$2:$H$3072,5,0)</f>
        <v>Reebok</v>
      </c>
      <c r="S1223" t="str">
        <f>VLOOKUP(C1223,'products '!$A$2:$H$3072,6,0)</f>
        <v>7 UK</v>
      </c>
      <c r="T1223" t="str">
        <f>VLOOKUP(C1223,'products '!$A$2:$H$3072,7,0)</f>
        <v>Green</v>
      </c>
      <c r="U1223">
        <f>VLOOKUP(C1223,'products '!$A$2:$H$3072,8,0)</f>
        <v>4</v>
      </c>
    </row>
    <row r="1224" spans="1:21" x14ac:dyDescent="0.3">
      <c r="A1224" t="s">
        <v>4641</v>
      </c>
      <c r="B1224" t="s">
        <v>3292</v>
      </c>
      <c r="C1224" t="s">
        <v>188</v>
      </c>
      <c r="D1224" s="1">
        <f t="shared" ca="1" si="19"/>
        <v>44957</v>
      </c>
      <c r="E1224" s="1" t="str">
        <f ca="1">TEXT(Table1[[#This Row],[Date]],"mmm")</f>
        <v>Jan</v>
      </c>
      <c r="F1224" s="1" t="str">
        <f ca="1">TEXT(Table1[[#This Row],[Date]],"yyyy")</f>
        <v>2023</v>
      </c>
      <c r="G1224" s="2">
        <v>356</v>
      </c>
      <c r="H1224" s="2">
        <v>0.39</v>
      </c>
      <c r="I1224" s="2" t="str" cm="1">
        <f t="array" ref="I1224">_xlfn.IFS(Table1[[#This Row],[Discount]]&lt;=0.2,"Low",Table1[[#This Row],[Discount]]&lt;=0.4,"Medium",Table1[[#This Row],[Discount]]&gt;0.4,"High")</f>
        <v>Medium</v>
      </c>
      <c r="J1224" s="2">
        <f>Table1[[#This Row],[Original Price]]*(1-Table1[[#This Row],[Discount]])</f>
        <v>217.16</v>
      </c>
      <c r="K1224">
        <f>VLOOKUP(B1224,customers!$A$2:$D$101,2,0)</f>
        <v>22</v>
      </c>
      <c r="L1224" t="str" cm="1">
        <f t="array" ref="L1224">_xlfn.IFS(Table1[[#This Row],[Age]]&lt;=12,"Kids",Table1[[#This Row],[Age]]&lt;=19,"Teenage",Table1[[#This Row],[Age]]&lt;=29,"Young Adult",Table1[[#This Row],[Age]]&lt;=45,"Adult",Table1[[#This Row],[Age]]&gt;=46,"Senior")</f>
        <v>Young Adult</v>
      </c>
      <c r="M1224" t="str">
        <f>VLOOKUP(B1224,customers!A$2:D$101,3,0)</f>
        <v>Pune</v>
      </c>
      <c r="N1224" t="str">
        <f>VLOOKUP(B1224,customers!$A$2:$D$101,4,0)</f>
        <v>Maharashtra</v>
      </c>
      <c r="O1224" t="str">
        <f>VLOOKUP(C1224,'products '!$A$2:$H$3072,2,0)</f>
        <v>Men</v>
      </c>
      <c r="P1224" t="str">
        <f>VLOOKUP(C1224,'products '!$A$2:$H$3072,3,0)</f>
        <v>Footwear</v>
      </c>
      <c r="Q1224" t="str">
        <f>VLOOKUP(C1224,'products '!$A$2:$H$3072,4,0)</f>
        <v>Sports Shoes</v>
      </c>
      <c r="R1224" t="str">
        <f>VLOOKUP(C1224,'products '!$A$2:$H$3072,5,0)</f>
        <v>Reebok</v>
      </c>
      <c r="S1224" t="str">
        <f>VLOOKUP(C1224,'products '!$A$2:$H$3072,6,0)</f>
        <v>8 UK</v>
      </c>
      <c r="T1224" t="str">
        <f>VLOOKUP(C1224,'products '!$A$2:$H$3072,7,0)</f>
        <v>Teal</v>
      </c>
      <c r="U1224">
        <f>VLOOKUP(C1224,'products '!$A$2:$H$3072,8,0)</f>
        <v>4</v>
      </c>
    </row>
    <row r="1225" spans="1:21" x14ac:dyDescent="0.3">
      <c r="A1225" t="s">
        <v>4642</v>
      </c>
      <c r="B1225" t="s">
        <v>3293</v>
      </c>
      <c r="C1225" t="s">
        <v>189</v>
      </c>
      <c r="D1225" s="1">
        <f t="shared" ca="1" si="19"/>
        <v>45001</v>
      </c>
      <c r="E1225" s="1" t="str">
        <f ca="1">TEXT(Table1[[#This Row],[Date]],"mmm")</f>
        <v>Mar</v>
      </c>
      <c r="F1225" s="1" t="str">
        <f ca="1">TEXT(Table1[[#This Row],[Date]],"yyyy")</f>
        <v>2023</v>
      </c>
      <c r="G1225" s="2">
        <v>686</v>
      </c>
      <c r="H1225" s="2">
        <v>0.39</v>
      </c>
      <c r="I1225" s="2" t="str" cm="1">
        <f t="array" ref="I1225">_xlfn.IFS(Table1[[#This Row],[Discount]]&lt;=0.2,"Low",Table1[[#This Row],[Discount]]&lt;=0.4,"Medium",Table1[[#This Row],[Discount]]&gt;0.4,"High")</f>
        <v>Medium</v>
      </c>
      <c r="J1225" s="2">
        <f>Table1[[#This Row],[Original Price]]*(1-Table1[[#This Row],[Discount]])</f>
        <v>418.46</v>
      </c>
      <c r="K1225">
        <f>VLOOKUP(B1225,customers!$A$2:$D$101,2,0)</f>
        <v>17</v>
      </c>
      <c r="L1225" t="str" cm="1">
        <f t="array" ref="L1225">_xlfn.IFS(Table1[[#This Row],[Age]]&lt;=12,"Kids",Table1[[#This Row],[Age]]&lt;=19,"Teenage",Table1[[#This Row],[Age]]&lt;=29,"Young Adult",Table1[[#This Row],[Age]]&lt;=45,"Adult",Table1[[#This Row],[Age]]&gt;=46,"Senior")</f>
        <v>Teenage</v>
      </c>
      <c r="M1225" t="str">
        <f>VLOOKUP(B1225,customers!A$2:D$101,3,0)</f>
        <v>Hyderabad</v>
      </c>
      <c r="N1225" t="str">
        <f>VLOOKUP(B1225,customers!$A$2:$D$101,4,0)</f>
        <v>Telangana</v>
      </c>
      <c r="O1225" t="str">
        <f>VLOOKUP(C1225,'products '!$A$2:$H$3072,2,0)</f>
        <v>Men</v>
      </c>
      <c r="P1225" t="str">
        <f>VLOOKUP(C1225,'products '!$A$2:$H$3072,3,0)</f>
        <v>Footwear</v>
      </c>
      <c r="Q1225" t="str">
        <f>VLOOKUP(C1225,'products '!$A$2:$H$3072,4,0)</f>
        <v>Sports Shoes</v>
      </c>
      <c r="R1225" t="str">
        <f>VLOOKUP(C1225,'products '!$A$2:$H$3072,5,0)</f>
        <v>Reebok</v>
      </c>
      <c r="S1225" t="str">
        <f>VLOOKUP(C1225,'products '!$A$2:$H$3072,6,0)</f>
        <v>9 UK</v>
      </c>
      <c r="T1225" t="str">
        <f>VLOOKUP(C1225,'products '!$A$2:$H$3072,7,0)</f>
        <v>Teal</v>
      </c>
      <c r="U1225">
        <f>VLOOKUP(C1225,'products '!$A$2:$H$3072,8,0)</f>
        <v>4</v>
      </c>
    </row>
    <row r="1226" spans="1:21" x14ac:dyDescent="0.3">
      <c r="A1226" t="s">
        <v>4643</v>
      </c>
      <c r="B1226" t="s">
        <v>3294</v>
      </c>
      <c r="C1226" t="s">
        <v>190</v>
      </c>
      <c r="D1226" s="1">
        <f t="shared" ca="1" si="19"/>
        <v>44714</v>
      </c>
      <c r="E1226" s="1" t="str">
        <f ca="1">TEXT(Table1[[#This Row],[Date]],"mmm")</f>
        <v>Jun</v>
      </c>
      <c r="F1226" s="1" t="str">
        <f ca="1">TEXT(Table1[[#This Row],[Date]],"yyyy")</f>
        <v>2022</v>
      </c>
      <c r="G1226" s="2">
        <v>456</v>
      </c>
      <c r="H1226" s="2">
        <v>0.39</v>
      </c>
      <c r="I1226" s="2" t="str" cm="1">
        <f t="array" ref="I1226">_xlfn.IFS(Table1[[#This Row],[Discount]]&lt;=0.2,"Low",Table1[[#This Row],[Discount]]&lt;=0.4,"Medium",Table1[[#This Row],[Discount]]&gt;0.4,"High")</f>
        <v>Medium</v>
      </c>
      <c r="J1226" s="2">
        <f>Table1[[#This Row],[Original Price]]*(1-Table1[[#This Row],[Discount]])</f>
        <v>278.15999999999997</v>
      </c>
      <c r="K1226">
        <f>VLOOKUP(B1226,customers!$A$2:$D$101,2,0)</f>
        <v>19</v>
      </c>
      <c r="L1226" t="str" cm="1">
        <f t="array" ref="L1226">_xlfn.IFS(Table1[[#This Row],[Age]]&lt;=12,"Kids",Table1[[#This Row],[Age]]&lt;=19,"Teenage",Table1[[#This Row],[Age]]&lt;=29,"Young Adult",Table1[[#This Row],[Age]]&lt;=45,"Adult",Table1[[#This Row],[Age]]&gt;=46,"Senior")</f>
        <v>Teenage</v>
      </c>
      <c r="M1226" t="str">
        <f>VLOOKUP(B1226,customers!A$2:D$101,3,0)</f>
        <v>Hyderabad</v>
      </c>
      <c r="N1226" t="str">
        <f>VLOOKUP(B1226,customers!$A$2:$D$101,4,0)</f>
        <v>Telangana</v>
      </c>
      <c r="O1226" t="str">
        <f>VLOOKUP(C1226,'products '!$A$2:$H$3072,2,0)</f>
        <v>Men</v>
      </c>
      <c r="P1226" t="str">
        <f>VLOOKUP(C1226,'products '!$A$2:$H$3072,3,0)</f>
        <v>Footwear</v>
      </c>
      <c r="Q1226" t="str">
        <f>VLOOKUP(C1226,'products '!$A$2:$H$3072,4,0)</f>
        <v>Sports Shoes</v>
      </c>
      <c r="R1226" t="str">
        <f>VLOOKUP(C1226,'products '!$A$2:$H$3072,5,0)</f>
        <v>Reebok</v>
      </c>
      <c r="S1226" t="str">
        <f>VLOOKUP(C1226,'products '!$A$2:$H$3072,6,0)</f>
        <v>10 UK</v>
      </c>
      <c r="T1226" t="str">
        <f>VLOOKUP(C1226,'products '!$A$2:$H$3072,7,0)</f>
        <v>Teal</v>
      </c>
      <c r="U1226">
        <f>VLOOKUP(C1226,'products '!$A$2:$H$3072,8,0)</f>
        <v>3</v>
      </c>
    </row>
    <row r="1227" spans="1:21" x14ac:dyDescent="0.3">
      <c r="A1227" t="s">
        <v>4644</v>
      </c>
      <c r="B1227" t="s">
        <v>3295</v>
      </c>
      <c r="C1227" t="s">
        <v>191</v>
      </c>
      <c r="D1227" s="1">
        <f t="shared" ca="1" si="19"/>
        <v>44308</v>
      </c>
      <c r="E1227" s="1" t="str">
        <f ca="1">TEXT(Table1[[#This Row],[Date]],"mmm")</f>
        <v>Apr</v>
      </c>
      <c r="F1227" s="1" t="str">
        <f ca="1">TEXT(Table1[[#This Row],[Date]],"yyyy")</f>
        <v>2021</v>
      </c>
      <c r="G1227" s="2">
        <v>516</v>
      </c>
      <c r="H1227" s="2">
        <v>0.39</v>
      </c>
      <c r="I1227" s="2" t="str" cm="1">
        <f t="array" ref="I1227">_xlfn.IFS(Table1[[#This Row],[Discount]]&lt;=0.2,"Low",Table1[[#This Row],[Discount]]&lt;=0.4,"Medium",Table1[[#This Row],[Discount]]&gt;0.4,"High")</f>
        <v>Medium</v>
      </c>
      <c r="J1227" s="2">
        <f>Table1[[#This Row],[Original Price]]*(1-Table1[[#This Row],[Discount]])</f>
        <v>314.76</v>
      </c>
      <c r="K1227">
        <f>VLOOKUP(B1227,customers!$A$2:$D$101,2,0)</f>
        <v>18</v>
      </c>
      <c r="L1227" t="str" cm="1">
        <f t="array" ref="L1227">_xlfn.IFS(Table1[[#This Row],[Age]]&lt;=12,"Kids",Table1[[#This Row],[Age]]&lt;=19,"Teenage",Table1[[#This Row],[Age]]&lt;=29,"Young Adult",Table1[[#This Row],[Age]]&lt;=45,"Adult",Table1[[#This Row],[Age]]&gt;=46,"Senior")</f>
        <v>Teenage</v>
      </c>
      <c r="M1227" t="str">
        <f>VLOOKUP(B1227,customers!A$2:D$101,3,0)</f>
        <v>Hyderabad</v>
      </c>
      <c r="N1227" t="str">
        <f>VLOOKUP(B1227,customers!$A$2:$D$101,4,0)</f>
        <v>Telangana</v>
      </c>
      <c r="O1227" t="str">
        <f>VLOOKUP(C1227,'products '!$A$2:$H$3072,2,0)</f>
        <v>Men</v>
      </c>
      <c r="P1227" t="str">
        <f>VLOOKUP(C1227,'products '!$A$2:$H$3072,3,0)</f>
        <v>Footwear</v>
      </c>
      <c r="Q1227" t="str">
        <f>VLOOKUP(C1227,'products '!$A$2:$H$3072,4,0)</f>
        <v>Sports Shoes</v>
      </c>
      <c r="R1227" t="str">
        <f>VLOOKUP(C1227,'products '!$A$2:$H$3072,5,0)</f>
        <v>Reebok</v>
      </c>
      <c r="S1227" t="str">
        <f>VLOOKUP(C1227,'products '!$A$2:$H$3072,6,0)</f>
        <v>11 UK</v>
      </c>
      <c r="T1227" t="str">
        <f>VLOOKUP(C1227,'products '!$A$2:$H$3072,7,0)</f>
        <v>Teal</v>
      </c>
      <c r="U1227">
        <f>VLOOKUP(C1227,'products '!$A$2:$H$3072,8,0)</f>
        <v>2</v>
      </c>
    </row>
    <row r="1228" spans="1:21" x14ac:dyDescent="0.3">
      <c r="A1228" t="s">
        <v>4645</v>
      </c>
      <c r="B1228" t="s">
        <v>3296</v>
      </c>
      <c r="C1228" t="s">
        <v>192</v>
      </c>
      <c r="D1228" s="1">
        <f t="shared" ca="1" si="19"/>
        <v>44259</v>
      </c>
      <c r="E1228" s="1" t="str">
        <f ca="1">TEXT(Table1[[#This Row],[Date]],"mmm")</f>
        <v>Mar</v>
      </c>
      <c r="F1228" s="1" t="str">
        <f ca="1">TEXT(Table1[[#This Row],[Date]],"yyyy")</f>
        <v>2021</v>
      </c>
      <c r="G1228" s="2">
        <v>355</v>
      </c>
      <c r="H1228" s="2">
        <v>0.3</v>
      </c>
      <c r="I1228" s="2" t="str" cm="1">
        <f t="array" ref="I1228">_xlfn.IFS(Table1[[#This Row],[Discount]]&lt;=0.2,"Low",Table1[[#This Row],[Discount]]&lt;=0.4,"Medium",Table1[[#This Row],[Discount]]&gt;0.4,"High")</f>
        <v>Medium</v>
      </c>
      <c r="J1228" s="2">
        <f>Table1[[#This Row],[Original Price]]*(1-Table1[[#This Row],[Discount]])</f>
        <v>248.49999999999997</v>
      </c>
      <c r="K1228">
        <f>VLOOKUP(B1228,customers!$A$2:$D$101,2,0)</f>
        <v>20</v>
      </c>
      <c r="L1228" t="str" cm="1">
        <f t="array" ref="L1228">_xlfn.IFS(Table1[[#This Row],[Age]]&lt;=12,"Kids",Table1[[#This Row],[Age]]&lt;=19,"Teenage",Table1[[#This Row],[Age]]&lt;=29,"Young Adult",Table1[[#This Row],[Age]]&lt;=45,"Adult",Table1[[#This Row],[Age]]&gt;=46,"Senior")</f>
        <v>Young Adult</v>
      </c>
      <c r="M1228" t="str">
        <f>VLOOKUP(B1228,customers!A$2:D$101,3,0)</f>
        <v>Hyderabad</v>
      </c>
      <c r="N1228" t="str">
        <f>VLOOKUP(B1228,customers!$A$2:$D$101,4,0)</f>
        <v>Telangana</v>
      </c>
      <c r="O1228" t="str">
        <f>VLOOKUP(C1228,'products '!$A$2:$H$3072,2,0)</f>
        <v>Women</v>
      </c>
      <c r="P1228" t="str">
        <f>VLOOKUP(C1228,'products '!$A$2:$H$3072,3,0)</f>
        <v>Indian &amp; Fusion Wear</v>
      </c>
      <c r="Q1228" t="str">
        <f>VLOOKUP(C1228,'products '!$A$2:$H$3072,4,0)</f>
        <v>Kurtis</v>
      </c>
      <c r="R1228" t="str">
        <f>VLOOKUP(C1228,'products '!$A$2:$H$3072,5,0)</f>
        <v>Biba</v>
      </c>
      <c r="S1228" t="str">
        <f>VLOOKUP(C1228,'products '!$A$2:$H$3072,6,0)</f>
        <v>S</v>
      </c>
      <c r="T1228" t="str">
        <f>VLOOKUP(C1228,'products '!$A$2:$H$3072,7,0)</f>
        <v>Teal</v>
      </c>
      <c r="U1228">
        <f>VLOOKUP(C1228,'products '!$A$2:$H$3072,8,0)</f>
        <v>5</v>
      </c>
    </row>
    <row r="1229" spans="1:21" x14ac:dyDescent="0.3">
      <c r="A1229" t="s">
        <v>4646</v>
      </c>
      <c r="B1229" t="s">
        <v>3297</v>
      </c>
      <c r="C1229" t="s">
        <v>193</v>
      </c>
      <c r="D1229" s="1">
        <f t="shared" ca="1" si="19"/>
        <v>44427</v>
      </c>
      <c r="E1229" s="1" t="str">
        <f ca="1">TEXT(Table1[[#This Row],[Date]],"mmm")</f>
        <v>Aug</v>
      </c>
      <c r="F1229" s="1" t="str">
        <f ca="1">TEXT(Table1[[#This Row],[Date]],"yyyy")</f>
        <v>2021</v>
      </c>
      <c r="G1229" s="2">
        <v>465</v>
      </c>
      <c r="H1229" s="2">
        <v>0.3</v>
      </c>
      <c r="I1229" s="2" t="str" cm="1">
        <f t="array" ref="I1229">_xlfn.IFS(Table1[[#This Row],[Discount]]&lt;=0.2,"Low",Table1[[#This Row],[Discount]]&lt;=0.4,"Medium",Table1[[#This Row],[Discount]]&gt;0.4,"High")</f>
        <v>Medium</v>
      </c>
      <c r="J1229" s="2">
        <f>Table1[[#This Row],[Original Price]]*(1-Table1[[#This Row],[Discount]])</f>
        <v>325.5</v>
      </c>
      <c r="K1229">
        <f>VLOOKUP(B1229,customers!$A$2:$D$101,2,0)</f>
        <v>22</v>
      </c>
      <c r="L1229" t="str" cm="1">
        <f t="array" ref="L1229">_xlfn.IFS(Table1[[#This Row],[Age]]&lt;=12,"Kids",Table1[[#This Row],[Age]]&lt;=19,"Teenage",Table1[[#This Row],[Age]]&lt;=29,"Young Adult",Table1[[#This Row],[Age]]&lt;=45,"Adult",Table1[[#This Row],[Age]]&gt;=46,"Senior")</f>
        <v>Young Adult</v>
      </c>
      <c r="M1229" t="str">
        <f>VLOOKUP(B1229,customers!A$2:D$101,3,0)</f>
        <v>Raipur</v>
      </c>
      <c r="N1229" t="str">
        <f>VLOOKUP(B1229,customers!$A$2:$D$101,4,0)</f>
        <v>Chhatisgarh</v>
      </c>
      <c r="O1229" t="str">
        <f>VLOOKUP(C1229,'products '!$A$2:$H$3072,2,0)</f>
        <v>Women</v>
      </c>
      <c r="P1229" t="str">
        <f>VLOOKUP(C1229,'products '!$A$2:$H$3072,3,0)</f>
        <v>Indian &amp; Fusion Wear</v>
      </c>
      <c r="Q1229" t="str">
        <f>VLOOKUP(C1229,'products '!$A$2:$H$3072,4,0)</f>
        <v>Kurtis</v>
      </c>
      <c r="R1229" t="str">
        <f>VLOOKUP(C1229,'products '!$A$2:$H$3072,5,0)</f>
        <v>Biba</v>
      </c>
      <c r="S1229" t="str">
        <f>VLOOKUP(C1229,'products '!$A$2:$H$3072,6,0)</f>
        <v>S</v>
      </c>
      <c r="T1229" t="str">
        <f>VLOOKUP(C1229,'products '!$A$2:$H$3072,7,0)</f>
        <v>Sea Green</v>
      </c>
      <c r="U1229">
        <f>VLOOKUP(C1229,'products '!$A$2:$H$3072,8,0)</f>
        <v>4</v>
      </c>
    </row>
    <row r="1230" spans="1:21" x14ac:dyDescent="0.3">
      <c r="A1230" t="s">
        <v>4647</v>
      </c>
      <c r="B1230" t="s">
        <v>3298</v>
      </c>
      <c r="C1230" t="s">
        <v>194</v>
      </c>
      <c r="D1230" s="1">
        <f t="shared" ca="1" si="19"/>
        <v>44871</v>
      </c>
      <c r="E1230" s="1" t="str">
        <f ca="1">TEXT(Table1[[#This Row],[Date]],"mmm")</f>
        <v>Nov</v>
      </c>
      <c r="F1230" s="1" t="str">
        <f ca="1">TEXT(Table1[[#This Row],[Date]],"yyyy")</f>
        <v>2022</v>
      </c>
      <c r="G1230" s="2">
        <v>965</v>
      </c>
      <c r="H1230" s="2">
        <v>0.3</v>
      </c>
      <c r="I1230" s="2" t="str" cm="1">
        <f t="array" ref="I1230">_xlfn.IFS(Table1[[#This Row],[Discount]]&lt;=0.2,"Low",Table1[[#This Row],[Discount]]&lt;=0.4,"Medium",Table1[[#This Row],[Discount]]&gt;0.4,"High")</f>
        <v>Medium</v>
      </c>
      <c r="J1230" s="2">
        <f>Table1[[#This Row],[Original Price]]*(1-Table1[[#This Row],[Discount]])</f>
        <v>675.5</v>
      </c>
      <c r="K1230">
        <f>VLOOKUP(B1230,customers!$A$2:$D$101,2,0)</f>
        <v>25</v>
      </c>
      <c r="L1230" t="str" cm="1">
        <f t="array" ref="L1230">_xlfn.IFS(Table1[[#This Row],[Age]]&lt;=12,"Kids",Table1[[#This Row],[Age]]&lt;=19,"Teenage",Table1[[#This Row],[Age]]&lt;=29,"Young Adult",Table1[[#This Row],[Age]]&lt;=45,"Adult",Table1[[#This Row],[Age]]&gt;=46,"Senior")</f>
        <v>Young Adult</v>
      </c>
      <c r="M1230" t="str">
        <f>VLOOKUP(B1230,customers!A$2:D$101,3,0)</f>
        <v>Raipur</v>
      </c>
      <c r="N1230" t="str">
        <f>VLOOKUP(B1230,customers!$A$2:$D$101,4,0)</f>
        <v>Chhatisgarh</v>
      </c>
      <c r="O1230" t="str">
        <f>VLOOKUP(C1230,'products '!$A$2:$H$3072,2,0)</f>
        <v>Women</v>
      </c>
      <c r="P1230" t="str">
        <f>VLOOKUP(C1230,'products '!$A$2:$H$3072,3,0)</f>
        <v>Indian &amp; Fusion Wear</v>
      </c>
      <c r="Q1230" t="str">
        <f>VLOOKUP(C1230,'products '!$A$2:$H$3072,4,0)</f>
        <v>Kurtis</v>
      </c>
      <c r="R1230" t="str">
        <f>VLOOKUP(C1230,'products '!$A$2:$H$3072,5,0)</f>
        <v>Biba</v>
      </c>
      <c r="S1230" t="str">
        <f>VLOOKUP(C1230,'products '!$A$2:$H$3072,6,0)</f>
        <v>S</v>
      </c>
      <c r="T1230" t="str">
        <f>VLOOKUP(C1230,'products '!$A$2:$H$3072,7,0)</f>
        <v xml:space="preserve">Red </v>
      </c>
      <c r="U1230">
        <f>VLOOKUP(C1230,'products '!$A$2:$H$3072,8,0)</f>
        <v>2</v>
      </c>
    </row>
    <row r="1231" spans="1:21" x14ac:dyDescent="0.3">
      <c r="A1231" t="s">
        <v>4648</v>
      </c>
      <c r="B1231" t="s">
        <v>3299</v>
      </c>
      <c r="C1231" t="s">
        <v>195</v>
      </c>
      <c r="D1231" s="1">
        <f t="shared" ca="1" si="19"/>
        <v>44420</v>
      </c>
      <c r="E1231" s="1" t="str">
        <f ca="1">TEXT(Table1[[#This Row],[Date]],"mmm")</f>
        <v>Aug</v>
      </c>
      <c r="F1231" s="1" t="str">
        <f ca="1">TEXT(Table1[[#This Row],[Date]],"yyyy")</f>
        <v>2021</v>
      </c>
      <c r="G1231" s="2">
        <v>1158</v>
      </c>
      <c r="H1231" s="2">
        <v>0.25</v>
      </c>
      <c r="I1231" s="2" t="str" cm="1">
        <f t="array" ref="I1231">_xlfn.IFS(Table1[[#This Row],[Discount]]&lt;=0.2,"Low",Table1[[#This Row],[Discount]]&lt;=0.4,"Medium",Table1[[#This Row],[Discount]]&gt;0.4,"High")</f>
        <v>Medium</v>
      </c>
      <c r="J1231" s="2">
        <f>Table1[[#This Row],[Original Price]]*(1-Table1[[#This Row],[Discount]])</f>
        <v>868.5</v>
      </c>
      <c r="K1231">
        <f>VLOOKUP(B1231,customers!$A$2:$D$101,2,0)</f>
        <v>27</v>
      </c>
      <c r="L1231" t="str" cm="1">
        <f t="array" ref="L1231">_xlfn.IFS(Table1[[#This Row],[Age]]&lt;=12,"Kids",Table1[[#This Row],[Age]]&lt;=19,"Teenage",Table1[[#This Row],[Age]]&lt;=29,"Young Adult",Table1[[#This Row],[Age]]&lt;=45,"Adult",Table1[[#This Row],[Age]]&gt;=46,"Senior")</f>
        <v>Young Adult</v>
      </c>
      <c r="M1231" t="str">
        <f>VLOOKUP(B1231,customers!A$2:D$101,3,0)</f>
        <v>Ahmedabad</v>
      </c>
      <c r="N1231" t="str">
        <f>VLOOKUP(B1231,customers!$A$2:$D$101,4,0)</f>
        <v>Gujrat</v>
      </c>
      <c r="O1231" t="str">
        <f>VLOOKUP(C1231,'products '!$A$2:$H$3072,2,0)</f>
        <v>Women</v>
      </c>
      <c r="P1231" t="str">
        <f>VLOOKUP(C1231,'products '!$A$2:$H$3072,3,0)</f>
        <v>Indian &amp; Fusion Wear</v>
      </c>
      <c r="Q1231" t="str">
        <f>VLOOKUP(C1231,'products '!$A$2:$H$3072,4,0)</f>
        <v>Kurtis</v>
      </c>
      <c r="R1231" t="str">
        <f>VLOOKUP(C1231,'products '!$A$2:$H$3072,5,0)</f>
        <v>Biba</v>
      </c>
      <c r="S1231" t="str">
        <f>VLOOKUP(C1231,'products '!$A$2:$H$3072,6,0)</f>
        <v>S</v>
      </c>
      <c r="T1231" t="str">
        <f>VLOOKUP(C1231,'products '!$A$2:$H$3072,7,0)</f>
        <v>Pink</v>
      </c>
      <c r="U1231">
        <f>VLOOKUP(C1231,'products '!$A$2:$H$3072,8,0)</f>
        <v>5</v>
      </c>
    </row>
    <row r="1232" spans="1:21" x14ac:dyDescent="0.3">
      <c r="A1232" t="s">
        <v>4649</v>
      </c>
      <c r="B1232" t="s">
        <v>3300</v>
      </c>
      <c r="C1232" t="s">
        <v>196</v>
      </c>
      <c r="D1232" s="1">
        <f t="shared" ca="1" si="19"/>
        <v>44532</v>
      </c>
      <c r="E1232" s="1" t="str">
        <f ca="1">TEXT(Table1[[#This Row],[Date]],"mmm")</f>
        <v>Dec</v>
      </c>
      <c r="F1232" s="1" t="str">
        <f ca="1">TEXT(Table1[[#This Row],[Date]],"yyyy")</f>
        <v>2021</v>
      </c>
      <c r="G1232" s="2">
        <v>264</v>
      </c>
      <c r="H1232" s="2">
        <v>0.25</v>
      </c>
      <c r="I1232" s="2" t="str" cm="1">
        <f t="array" ref="I1232">_xlfn.IFS(Table1[[#This Row],[Discount]]&lt;=0.2,"Low",Table1[[#This Row],[Discount]]&lt;=0.4,"Medium",Table1[[#This Row],[Discount]]&gt;0.4,"High")</f>
        <v>Medium</v>
      </c>
      <c r="J1232" s="2">
        <f>Table1[[#This Row],[Original Price]]*(1-Table1[[#This Row],[Discount]])</f>
        <v>198</v>
      </c>
      <c r="K1232">
        <f>VLOOKUP(B1232,customers!$A$2:$D$101,2,0)</f>
        <v>29</v>
      </c>
      <c r="L1232" t="str" cm="1">
        <f t="array" ref="L1232">_xlfn.IFS(Table1[[#This Row],[Age]]&lt;=12,"Kids",Table1[[#This Row],[Age]]&lt;=19,"Teenage",Table1[[#This Row],[Age]]&lt;=29,"Young Adult",Table1[[#This Row],[Age]]&lt;=45,"Adult",Table1[[#This Row],[Age]]&gt;=46,"Senior")</f>
        <v>Young Adult</v>
      </c>
      <c r="M1232" t="str">
        <f>VLOOKUP(B1232,customers!A$2:D$101,3,0)</f>
        <v>Ahmedabad</v>
      </c>
      <c r="N1232" t="str">
        <f>VLOOKUP(B1232,customers!$A$2:$D$101,4,0)</f>
        <v>Gujrat</v>
      </c>
      <c r="O1232" t="str">
        <f>VLOOKUP(C1232,'products '!$A$2:$H$3072,2,0)</f>
        <v>Women</v>
      </c>
      <c r="P1232" t="str">
        <f>VLOOKUP(C1232,'products '!$A$2:$H$3072,3,0)</f>
        <v>Indian &amp; Fusion Wear</v>
      </c>
      <c r="Q1232" t="str">
        <f>VLOOKUP(C1232,'products '!$A$2:$H$3072,4,0)</f>
        <v>Kurtis</v>
      </c>
      <c r="R1232" t="str">
        <f>VLOOKUP(C1232,'products '!$A$2:$H$3072,5,0)</f>
        <v>Biba</v>
      </c>
      <c r="S1232" t="str">
        <f>VLOOKUP(C1232,'products '!$A$2:$H$3072,6,0)</f>
        <v>S</v>
      </c>
      <c r="T1232" t="str">
        <f>VLOOKUP(C1232,'products '!$A$2:$H$3072,7,0)</f>
        <v>Orange</v>
      </c>
      <c r="U1232">
        <f>VLOOKUP(C1232,'products '!$A$2:$H$3072,8,0)</f>
        <v>5</v>
      </c>
    </row>
    <row r="1233" spans="1:21" x14ac:dyDescent="0.3">
      <c r="A1233" t="s">
        <v>4650</v>
      </c>
      <c r="B1233" t="s">
        <v>3301</v>
      </c>
      <c r="C1233" t="s">
        <v>197</v>
      </c>
      <c r="D1233" s="1">
        <f t="shared" ca="1" si="19"/>
        <v>44253</v>
      </c>
      <c r="E1233" s="1" t="str">
        <f ca="1">TEXT(Table1[[#This Row],[Date]],"mmm")</f>
        <v>Feb</v>
      </c>
      <c r="F1233" s="1" t="str">
        <f ca="1">TEXT(Table1[[#This Row],[Date]],"yyyy")</f>
        <v>2021</v>
      </c>
      <c r="G1233" s="2">
        <v>433</v>
      </c>
      <c r="H1233" s="2">
        <v>0.3</v>
      </c>
      <c r="I1233" s="2" t="str" cm="1">
        <f t="array" ref="I1233">_xlfn.IFS(Table1[[#This Row],[Discount]]&lt;=0.2,"Low",Table1[[#This Row],[Discount]]&lt;=0.4,"Medium",Table1[[#This Row],[Discount]]&gt;0.4,"High")</f>
        <v>Medium</v>
      </c>
      <c r="J1233" s="2">
        <f>Table1[[#This Row],[Original Price]]*(1-Table1[[#This Row],[Discount]])</f>
        <v>303.09999999999997</v>
      </c>
      <c r="K1233">
        <f>VLOOKUP(B1233,customers!$A$2:$D$101,2,0)</f>
        <v>23</v>
      </c>
      <c r="L1233" t="str" cm="1">
        <f t="array" ref="L1233">_xlfn.IFS(Table1[[#This Row],[Age]]&lt;=12,"Kids",Table1[[#This Row],[Age]]&lt;=19,"Teenage",Table1[[#This Row],[Age]]&lt;=29,"Young Adult",Table1[[#This Row],[Age]]&lt;=45,"Adult",Table1[[#This Row],[Age]]&gt;=46,"Senior")</f>
        <v>Young Adult</v>
      </c>
      <c r="M1233" t="str">
        <f>VLOOKUP(B1233,customers!A$2:D$101,3,0)</f>
        <v>Ahmedabad</v>
      </c>
      <c r="N1233" t="str">
        <f>VLOOKUP(B1233,customers!$A$2:$D$101,4,0)</f>
        <v>Gujrat</v>
      </c>
      <c r="O1233" t="str">
        <f>VLOOKUP(C1233,'products '!$A$2:$H$3072,2,0)</f>
        <v>Women</v>
      </c>
      <c r="P1233" t="str">
        <f>VLOOKUP(C1233,'products '!$A$2:$H$3072,3,0)</f>
        <v>Indian &amp; Fusion Wear</v>
      </c>
      <c r="Q1233" t="str">
        <f>VLOOKUP(C1233,'products '!$A$2:$H$3072,4,0)</f>
        <v>Kurtis</v>
      </c>
      <c r="R1233" t="str">
        <f>VLOOKUP(C1233,'products '!$A$2:$H$3072,5,0)</f>
        <v>Biba</v>
      </c>
      <c r="S1233" t="str">
        <f>VLOOKUP(C1233,'products '!$A$2:$H$3072,6,0)</f>
        <v>S</v>
      </c>
      <c r="T1233" t="str">
        <f>VLOOKUP(C1233,'products '!$A$2:$H$3072,7,0)</f>
        <v>Green</v>
      </c>
      <c r="U1233">
        <f>VLOOKUP(C1233,'products '!$A$2:$H$3072,8,0)</f>
        <v>4</v>
      </c>
    </row>
    <row r="1234" spans="1:21" x14ac:dyDescent="0.3">
      <c r="A1234" t="s">
        <v>4651</v>
      </c>
      <c r="B1234" t="s">
        <v>3302</v>
      </c>
      <c r="C1234" t="s">
        <v>198</v>
      </c>
      <c r="D1234" s="1">
        <f t="shared" ca="1" si="19"/>
        <v>44891</v>
      </c>
      <c r="E1234" s="1" t="str">
        <f ca="1">TEXT(Table1[[#This Row],[Date]],"mmm")</f>
        <v>Nov</v>
      </c>
      <c r="F1234" s="1" t="str">
        <f ca="1">TEXT(Table1[[#This Row],[Date]],"yyyy")</f>
        <v>2022</v>
      </c>
      <c r="G1234" s="2">
        <v>562</v>
      </c>
      <c r="H1234" s="2">
        <v>0.3</v>
      </c>
      <c r="I1234" s="2" t="str" cm="1">
        <f t="array" ref="I1234">_xlfn.IFS(Table1[[#This Row],[Discount]]&lt;=0.2,"Low",Table1[[#This Row],[Discount]]&lt;=0.4,"Medium",Table1[[#This Row],[Discount]]&gt;0.4,"High")</f>
        <v>Medium</v>
      </c>
      <c r="J1234" s="2">
        <f>Table1[[#This Row],[Original Price]]*(1-Table1[[#This Row],[Discount]])</f>
        <v>393.4</v>
      </c>
      <c r="K1234">
        <f>VLOOKUP(B1234,customers!$A$2:$D$101,2,0)</f>
        <v>25</v>
      </c>
      <c r="L1234" t="str" cm="1">
        <f t="array" ref="L1234">_xlfn.IFS(Table1[[#This Row],[Age]]&lt;=12,"Kids",Table1[[#This Row],[Age]]&lt;=19,"Teenage",Table1[[#This Row],[Age]]&lt;=29,"Young Adult",Table1[[#This Row],[Age]]&lt;=45,"Adult",Table1[[#This Row],[Age]]&gt;=46,"Senior")</f>
        <v>Young Adult</v>
      </c>
      <c r="M1234" t="str">
        <f>VLOOKUP(B1234,customers!A$2:D$101,3,0)</f>
        <v>Ahmedabad</v>
      </c>
      <c r="N1234" t="str">
        <f>VLOOKUP(B1234,customers!$A$2:$D$101,4,0)</f>
        <v>Gujrat</v>
      </c>
      <c r="O1234" t="str">
        <f>VLOOKUP(C1234,'products '!$A$2:$H$3072,2,0)</f>
        <v>Women</v>
      </c>
      <c r="P1234" t="str">
        <f>VLOOKUP(C1234,'products '!$A$2:$H$3072,3,0)</f>
        <v>Indian &amp; Fusion Wear</v>
      </c>
      <c r="Q1234" t="str">
        <f>VLOOKUP(C1234,'products '!$A$2:$H$3072,4,0)</f>
        <v>Kurtis</v>
      </c>
      <c r="R1234" t="str">
        <f>VLOOKUP(C1234,'products '!$A$2:$H$3072,5,0)</f>
        <v>Biba</v>
      </c>
      <c r="S1234" t="str">
        <f>VLOOKUP(C1234,'products '!$A$2:$H$3072,6,0)</f>
        <v>S</v>
      </c>
      <c r="T1234" t="str">
        <f>VLOOKUP(C1234,'products '!$A$2:$H$3072,7,0)</f>
        <v>Purple</v>
      </c>
      <c r="U1234">
        <f>VLOOKUP(C1234,'products '!$A$2:$H$3072,8,0)</f>
        <v>4</v>
      </c>
    </row>
    <row r="1235" spans="1:21" x14ac:dyDescent="0.3">
      <c r="A1235" t="s">
        <v>4652</v>
      </c>
      <c r="B1235" t="s">
        <v>3303</v>
      </c>
      <c r="C1235" t="s">
        <v>199</v>
      </c>
      <c r="D1235" s="1">
        <f t="shared" ca="1" si="19"/>
        <v>44354</v>
      </c>
      <c r="E1235" s="1" t="str">
        <f ca="1">TEXT(Table1[[#This Row],[Date]],"mmm")</f>
        <v>Jun</v>
      </c>
      <c r="F1235" s="1" t="str">
        <f ca="1">TEXT(Table1[[#This Row],[Date]],"yyyy")</f>
        <v>2021</v>
      </c>
      <c r="G1235" s="2">
        <v>423</v>
      </c>
      <c r="H1235" s="2">
        <v>0.3</v>
      </c>
      <c r="I1235" s="2" t="str" cm="1">
        <f t="array" ref="I1235">_xlfn.IFS(Table1[[#This Row],[Discount]]&lt;=0.2,"Low",Table1[[#This Row],[Discount]]&lt;=0.4,"Medium",Table1[[#This Row],[Discount]]&gt;0.4,"High")</f>
        <v>Medium</v>
      </c>
      <c r="J1235" s="2">
        <f>Table1[[#This Row],[Original Price]]*(1-Table1[[#This Row],[Discount]])</f>
        <v>296.09999999999997</v>
      </c>
      <c r="K1235">
        <f>VLOOKUP(B1235,customers!$A$2:$D$101,2,0)</f>
        <v>24</v>
      </c>
      <c r="L1235" t="str" cm="1">
        <f t="array" ref="L1235">_xlfn.IFS(Table1[[#This Row],[Age]]&lt;=12,"Kids",Table1[[#This Row],[Age]]&lt;=19,"Teenage",Table1[[#This Row],[Age]]&lt;=29,"Young Adult",Table1[[#This Row],[Age]]&lt;=45,"Adult",Table1[[#This Row],[Age]]&gt;=46,"Senior")</f>
        <v>Young Adult</v>
      </c>
      <c r="M1235" t="str">
        <f>VLOOKUP(B1235,customers!A$2:D$101,3,0)</f>
        <v>Ahmedabad</v>
      </c>
      <c r="N1235" t="str">
        <f>VLOOKUP(B1235,customers!$A$2:$D$101,4,0)</f>
        <v>Gujrat</v>
      </c>
      <c r="O1235" t="str">
        <f>VLOOKUP(C1235,'products '!$A$2:$H$3072,2,0)</f>
        <v>Women</v>
      </c>
      <c r="P1235" t="str">
        <f>VLOOKUP(C1235,'products '!$A$2:$H$3072,3,0)</f>
        <v>Indian &amp; Fusion Wear</v>
      </c>
      <c r="Q1235" t="str">
        <f>VLOOKUP(C1235,'products '!$A$2:$H$3072,4,0)</f>
        <v>Kurtis</v>
      </c>
      <c r="R1235" t="str">
        <f>VLOOKUP(C1235,'products '!$A$2:$H$3072,5,0)</f>
        <v>Biba</v>
      </c>
      <c r="S1235" t="str">
        <f>VLOOKUP(C1235,'products '!$A$2:$H$3072,6,0)</f>
        <v>M</v>
      </c>
      <c r="T1235" t="str">
        <f>VLOOKUP(C1235,'products '!$A$2:$H$3072,7,0)</f>
        <v>White</v>
      </c>
      <c r="U1235">
        <f>VLOOKUP(C1235,'products '!$A$2:$H$3072,8,0)</f>
        <v>4</v>
      </c>
    </row>
    <row r="1236" spans="1:21" x14ac:dyDescent="0.3">
      <c r="A1236" t="s">
        <v>4653</v>
      </c>
      <c r="B1236" t="s">
        <v>3304</v>
      </c>
      <c r="C1236" t="s">
        <v>200</v>
      </c>
      <c r="D1236" s="1">
        <f t="shared" ca="1" si="19"/>
        <v>44339</v>
      </c>
      <c r="E1236" s="1" t="str">
        <f ca="1">TEXT(Table1[[#This Row],[Date]],"mmm")</f>
        <v>May</v>
      </c>
      <c r="F1236" s="1" t="str">
        <f ca="1">TEXT(Table1[[#This Row],[Date]],"yyyy")</f>
        <v>2021</v>
      </c>
      <c r="G1236" s="2">
        <v>621</v>
      </c>
      <c r="H1236" s="2">
        <v>0.4</v>
      </c>
      <c r="I1236" s="2" t="str" cm="1">
        <f t="array" ref="I1236">_xlfn.IFS(Table1[[#This Row],[Discount]]&lt;=0.2,"Low",Table1[[#This Row],[Discount]]&lt;=0.4,"Medium",Table1[[#This Row],[Discount]]&gt;0.4,"High")</f>
        <v>Medium</v>
      </c>
      <c r="J1236" s="2">
        <f>Table1[[#This Row],[Original Price]]*(1-Table1[[#This Row],[Discount]])</f>
        <v>372.59999999999997</v>
      </c>
      <c r="K1236">
        <f>VLOOKUP(B1236,customers!$A$2:$D$101,2,0)</f>
        <v>15</v>
      </c>
      <c r="L1236" t="str" cm="1">
        <f t="array" ref="L1236">_xlfn.IFS(Table1[[#This Row],[Age]]&lt;=12,"Kids",Table1[[#This Row],[Age]]&lt;=19,"Teenage",Table1[[#This Row],[Age]]&lt;=29,"Young Adult",Table1[[#This Row],[Age]]&lt;=45,"Adult",Table1[[#This Row],[Age]]&gt;=46,"Senior")</f>
        <v>Teenage</v>
      </c>
      <c r="M1236" t="str">
        <f>VLOOKUP(B1236,customers!A$2:D$101,3,0)</f>
        <v>Ahmedabad</v>
      </c>
      <c r="N1236" t="str">
        <f>VLOOKUP(B1236,customers!$A$2:$D$101,4,0)</f>
        <v>Gujrat</v>
      </c>
      <c r="O1236" t="str">
        <f>VLOOKUP(C1236,'products '!$A$2:$H$3072,2,0)</f>
        <v>Women</v>
      </c>
      <c r="P1236" t="str">
        <f>VLOOKUP(C1236,'products '!$A$2:$H$3072,3,0)</f>
        <v>Indian &amp; Fusion Wear</v>
      </c>
      <c r="Q1236" t="str">
        <f>VLOOKUP(C1236,'products '!$A$2:$H$3072,4,0)</f>
        <v>Kurtis</v>
      </c>
      <c r="R1236" t="str">
        <f>VLOOKUP(C1236,'products '!$A$2:$H$3072,5,0)</f>
        <v>Biba</v>
      </c>
      <c r="S1236" t="str">
        <f>VLOOKUP(C1236,'products '!$A$2:$H$3072,6,0)</f>
        <v>M</v>
      </c>
      <c r="T1236" t="str">
        <f>VLOOKUP(C1236,'products '!$A$2:$H$3072,7,0)</f>
        <v>Off white</v>
      </c>
      <c r="U1236">
        <f>VLOOKUP(C1236,'products '!$A$2:$H$3072,8,0)</f>
        <v>3</v>
      </c>
    </row>
    <row r="1237" spans="1:21" x14ac:dyDescent="0.3">
      <c r="A1237" t="s">
        <v>4654</v>
      </c>
      <c r="B1237" t="s">
        <v>3305</v>
      </c>
      <c r="C1237" t="s">
        <v>201</v>
      </c>
      <c r="D1237" s="1">
        <f t="shared" ca="1" si="19"/>
        <v>44297</v>
      </c>
      <c r="E1237" s="1" t="str">
        <f ca="1">TEXT(Table1[[#This Row],[Date]],"mmm")</f>
        <v>Apr</v>
      </c>
      <c r="F1237" s="1" t="str">
        <f ca="1">TEXT(Table1[[#This Row],[Date]],"yyyy")</f>
        <v>2021</v>
      </c>
      <c r="G1237" s="2">
        <v>333</v>
      </c>
      <c r="H1237" s="2">
        <v>0.4</v>
      </c>
      <c r="I1237" s="2" t="str" cm="1">
        <f t="array" ref="I1237">_xlfn.IFS(Table1[[#This Row],[Discount]]&lt;=0.2,"Low",Table1[[#This Row],[Discount]]&lt;=0.4,"Medium",Table1[[#This Row],[Discount]]&gt;0.4,"High")</f>
        <v>Medium</v>
      </c>
      <c r="J1237" s="2">
        <f>Table1[[#This Row],[Original Price]]*(1-Table1[[#This Row],[Discount]])</f>
        <v>199.79999999999998</v>
      </c>
      <c r="K1237">
        <f>VLOOKUP(B1237,customers!$A$2:$D$101,2,0)</f>
        <v>19</v>
      </c>
      <c r="L1237" t="str" cm="1">
        <f t="array" ref="L1237">_xlfn.IFS(Table1[[#This Row],[Age]]&lt;=12,"Kids",Table1[[#This Row],[Age]]&lt;=19,"Teenage",Table1[[#This Row],[Age]]&lt;=29,"Young Adult",Table1[[#This Row],[Age]]&lt;=45,"Adult",Table1[[#This Row],[Age]]&gt;=46,"Senior")</f>
        <v>Teenage</v>
      </c>
      <c r="M1237" t="str">
        <f>VLOOKUP(B1237,customers!A$2:D$101,3,0)</f>
        <v>Vadodara</v>
      </c>
      <c r="N1237" t="str">
        <f>VLOOKUP(B1237,customers!$A$2:$D$101,4,0)</f>
        <v>Gujrat</v>
      </c>
      <c r="O1237" t="str">
        <f>VLOOKUP(C1237,'products '!$A$2:$H$3072,2,0)</f>
        <v>Women</v>
      </c>
      <c r="P1237" t="str">
        <f>VLOOKUP(C1237,'products '!$A$2:$H$3072,3,0)</f>
        <v>Indian &amp; Fusion Wear</v>
      </c>
      <c r="Q1237" t="str">
        <f>VLOOKUP(C1237,'products '!$A$2:$H$3072,4,0)</f>
        <v>Kurtis</v>
      </c>
      <c r="R1237" t="str">
        <f>VLOOKUP(C1237,'products '!$A$2:$H$3072,5,0)</f>
        <v>Biba</v>
      </c>
      <c r="S1237" t="str">
        <f>VLOOKUP(C1237,'products '!$A$2:$H$3072,6,0)</f>
        <v>M</v>
      </c>
      <c r="T1237" t="str">
        <f>VLOOKUP(C1237,'products '!$A$2:$H$3072,7,0)</f>
        <v>Sea Green</v>
      </c>
      <c r="U1237">
        <f>VLOOKUP(C1237,'products '!$A$2:$H$3072,8,0)</f>
        <v>5</v>
      </c>
    </row>
    <row r="1238" spans="1:21" x14ac:dyDescent="0.3">
      <c r="A1238" t="s">
        <v>4655</v>
      </c>
      <c r="B1238" t="s">
        <v>3306</v>
      </c>
      <c r="C1238" t="s">
        <v>202</v>
      </c>
      <c r="D1238" s="1">
        <f t="shared" ca="1" si="19"/>
        <v>44508</v>
      </c>
      <c r="E1238" s="1" t="str">
        <f ca="1">TEXT(Table1[[#This Row],[Date]],"mmm")</f>
        <v>Nov</v>
      </c>
      <c r="F1238" s="1" t="str">
        <f ca="1">TEXT(Table1[[#This Row],[Date]],"yyyy")</f>
        <v>2021</v>
      </c>
      <c r="G1238" s="2">
        <v>236</v>
      </c>
      <c r="H1238" s="2">
        <v>0.4</v>
      </c>
      <c r="I1238" s="2" t="str" cm="1">
        <f t="array" ref="I1238">_xlfn.IFS(Table1[[#This Row],[Discount]]&lt;=0.2,"Low",Table1[[#This Row],[Discount]]&lt;=0.4,"Medium",Table1[[#This Row],[Discount]]&gt;0.4,"High")</f>
        <v>Medium</v>
      </c>
      <c r="J1238" s="2">
        <f>Table1[[#This Row],[Original Price]]*(1-Table1[[#This Row],[Discount]])</f>
        <v>141.6</v>
      </c>
      <c r="K1238">
        <f>VLOOKUP(B1238,customers!$A$2:$D$101,2,0)</f>
        <v>19</v>
      </c>
      <c r="L1238" t="str" cm="1">
        <f t="array" ref="L1238">_xlfn.IFS(Table1[[#This Row],[Age]]&lt;=12,"Kids",Table1[[#This Row],[Age]]&lt;=19,"Teenage",Table1[[#This Row],[Age]]&lt;=29,"Young Adult",Table1[[#This Row],[Age]]&lt;=45,"Adult",Table1[[#This Row],[Age]]&gt;=46,"Senior")</f>
        <v>Teenage</v>
      </c>
      <c r="M1238" t="str">
        <f>VLOOKUP(B1238,customers!A$2:D$101,3,0)</f>
        <v>Vadodara</v>
      </c>
      <c r="N1238" t="str">
        <f>VLOOKUP(B1238,customers!$A$2:$D$101,4,0)</f>
        <v>Gujrat</v>
      </c>
      <c r="O1238" t="str">
        <f>VLOOKUP(C1238,'products '!$A$2:$H$3072,2,0)</f>
        <v>Women</v>
      </c>
      <c r="P1238" t="str">
        <f>VLOOKUP(C1238,'products '!$A$2:$H$3072,3,0)</f>
        <v>Indian &amp; Fusion Wear</v>
      </c>
      <c r="Q1238" t="str">
        <f>VLOOKUP(C1238,'products '!$A$2:$H$3072,4,0)</f>
        <v>Kurtis</v>
      </c>
      <c r="R1238" t="str">
        <f>VLOOKUP(C1238,'products '!$A$2:$H$3072,5,0)</f>
        <v>Biba</v>
      </c>
      <c r="S1238" t="str">
        <f>VLOOKUP(C1238,'products '!$A$2:$H$3072,6,0)</f>
        <v>M</v>
      </c>
      <c r="T1238" t="str">
        <f>VLOOKUP(C1238,'products '!$A$2:$H$3072,7,0)</f>
        <v>Green</v>
      </c>
      <c r="U1238">
        <f>VLOOKUP(C1238,'products '!$A$2:$H$3072,8,0)</f>
        <v>4</v>
      </c>
    </row>
    <row r="1239" spans="1:21" x14ac:dyDescent="0.3">
      <c r="A1239" t="s">
        <v>4656</v>
      </c>
      <c r="B1239" t="s">
        <v>3307</v>
      </c>
      <c r="C1239" t="s">
        <v>203</v>
      </c>
      <c r="D1239" s="1">
        <f t="shared" ca="1" si="19"/>
        <v>44659</v>
      </c>
      <c r="E1239" s="1" t="str">
        <f ca="1">TEXT(Table1[[#This Row],[Date]],"mmm")</f>
        <v>Apr</v>
      </c>
      <c r="F1239" s="1" t="str">
        <f ca="1">TEXT(Table1[[#This Row],[Date]],"yyyy")</f>
        <v>2022</v>
      </c>
      <c r="G1239" s="2">
        <v>456</v>
      </c>
      <c r="H1239" s="2">
        <v>0.4</v>
      </c>
      <c r="I1239" s="2" t="str" cm="1">
        <f t="array" ref="I1239">_xlfn.IFS(Table1[[#This Row],[Discount]]&lt;=0.2,"Low",Table1[[#This Row],[Discount]]&lt;=0.4,"Medium",Table1[[#This Row],[Discount]]&gt;0.4,"High")</f>
        <v>Medium</v>
      </c>
      <c r="J1239" s="2">
        <f>Table1[[#This Row],[Original Price]]*(1-Table1[[#This Row],[Discount]])</f>
        <v>273.59999999999997</v>
      </c>
      <c r="K1239">
        <f>VLOOKUP(B1239,customers!$A$2:$D$101,2,0)</f>
        <v>19</v>
      </c>
      <c r="L1239" t="str" cm="1">
        <f t="array" ref="L1239">_xlfn.IFS(Table1[[#This Row],[Age]]&lt;=12,"Kids",Table1[[#This Row],[Age]]&lt;=19,"Teenage",Table1[[#This Row],[Age]]&lt;=29,"Young Adult",Table1[[#This Row],[Age]]&lt;=45,"Adult",Table1[[#This Row],[Age]]&gt;=46,"Senior")</f>
        <v>Teenage</v>
      </c>
      <c r="M1239" t="str">
        <f>VLOOKUP(B1239,customers!A$2:D$101,3,0)</f>
        <v>Vadodara</v>
      </c>
      <c r="N1239" t="str">
        <f>VLOOKUP(B1239,customers!$A$2:$D$101,4,0)</f>
        <v>Gujrat</v>
      </c>
      <c r="O1239" t="str">
        <f>VLOOKUP(C1239,'products '!$A$2:$H$3072,2,0)</f>
        <v>Women</v>
      </c>
      <c r="P1239" t="str">
        <f>VLOOKUP(C1239,'products '!$A$2:$H$3072,3,0)</f>
        <v>Indian &amp; Fusion Wear</v>
      </c>
      <c r="Q1239" t="str">
        <f>VLOOKUP(C1239,'products '!$A$2:$H$3072,4,0)</f>
        <v>Kurtis</v>
      </c>
      <c r="R1239" t="str">
        <f>VLOOKUP(C1239,'products '!$A$2:$H$3072,5,0)</f>
        <v>Biba</v>
      </c>
      <c r="S1239" t="str">
        <f>VLOOKUP(C1239,'products '!$A$2:$H$3072,6,0)</f>
        <v>M</v>
      </c>
      <c r="T1239" t="str">
        <f>VLOOKUP(C1239,'products '!$A$2:$H$3072,7,0)</f>
        <v>Peach</v>
      </c>
      <c r="U1239">
        <f>VLOOKUP(C1239,'products '!$A$2:$H$3072,8,0)</f>
        <v>2</v>
      </c>
    </row>
    <row r="1240" spans="1:21" x14ac:dyDescent="0.3">
      <c r="A1240" t="s">
        <v>4657</v>
      </c>
      <c r="B1240" t="s">
        <v>3308</v>
      </c>
      <c r="C1240" t="s">
        <v>204</v>
      </c>
      <c r="D1240" s="1">
        <f t="shared" ca="1" si="19"/>
        <v>44717</v>
      </c>
      <c r="E1240" s="1" t="str">
        <f ca="1">TEXT(Table1[[#This Row],[Date]],"mmm")</f>
        <v>Jun</v>
      </c>
      <c r="F1240" s="1" t="str">
        <f ca="1">TEXT(Table1[[#This Row],[Date]],"yyyy")</f>
        <v>2022</v>
      </c>
      <c r="G1240" s="2">
        <v>963</v>
      </c>
      <c r="H1240" s="2">
        <v>0.4</v>
      </c>
      <c r="I1240" s="2" t="str" cm="1">
        <f t="array" ref="I1240">_xlfn.IFS(Table1[[#This Row],[Discount]]&lt;=0.2,"Low",Table1[[#This Row],[Discount]]&lt;=0.4,"Medium",Table1[[#This Row],[Discount]]&gt;0.4,"High")</f>
        <v>Medium</v>
      </c>
      <c r="J1240" s="2">
        <f>Table1[[#This Row],[Original Price]]*(1-Table1[[#This Row],[Discount]])</f>
        <v>577.79999999999995</v>
      </c>
      <c r="K1240">
        <f>VLOOKUP(B1240,customers!$A$2:$D$101,2,0)</f>
        <v>22</v>
      </c>
      <c r="L1240" t="str" cm="1">
        <f t="array" ref="L1240">_xlfn.IFS(Table1[[#This Row],[Age]]&lt;=12,"Kids",Table1[[#This Row],[Age]]&lt;=19,"Teenage",Table1[[#This Row],[Age]]&lt;=29,"Young Adult",Table1[[#This Row],[Age]]&lt;=45,"Adult",Table1[[#This Row],[Age]]&gt;=46,"Senior")</f>
        <v>Young Adult</v>
      </c>
      <c r="M1240" t="str">
        <f>VLOOKUP(B1240,customers!A$2:D$101,3,0)</f>
        <v>Vadodara</v>
      </c>
      <c r="N1240" t="str">
        <f>VLOOKUP(B1240,customers!$A$2:$D$101,4,0)</f>
        <v>Gujrat</v>
      </c>
      <c r="O1240" t="str">
        <f>VLOOKUP(C1240,'products '!$A$2:$H$3072,2,0)</f>
        <v>Women</v>
      </c>
      <c r="P1240" t="str">
        <f>VLOOKUP(C1240,'products '!$A$2:$H$3072,3,0)</f>
        <v>Indian &amp; Fusion Wear</v>
      </c>
      <c r="Q1240" t="str">
        <f>VLOOKUP(C1240,'products '!$A$2:$H$3072,4,0)</f>
        <v>Kurtis</v>
      </c>
      <c r="R1240" t="str">
        <f>VLOOKUP(C1240,'products '!$A$2:$H$3072,5,0)</f>
        <v>Biba</v>
      </c>
      <c r="S1240" t="str">
        <f>VLOOKUP(C1240,'products '!$A$2:$H$3072,6,0)</f>
        <v>M</v>
      </c>
      <c r="T1240" t="str">
        <f>VLOOKUP(C1240,'products '!$A$2:$H$3072,7,0)</f>
        <v>Lavender</v>
      </c>
      <c r="U1240">
        <f>VLOOKUP(C1240,'products '!$A$2:$H$3072,8,0)</f>
        <v>5</v>
      </c>
    </row>
    <row r="1241" spans="1:21" x14ac:dyDescent="0.3">
      <c r="A1241" t="s">
        <v>4658</v>
      </c>
      <c r="B1241" t="s">
        <v>3309</v>
      </c>
      <c r="C1241" t="s">
        <v>205</v>
      </c>
      <c r="D1241" s="1">
        <f t="shared" ca="1" si="19"/>
        <v>44842</v>
      </c>
      <c r="E1241" s="1" t="str">
        <f ca="1">TEXT(Table1[[#This Row],[Date]],"mmm")</f>
        <v>Oct</v>
      </c>
      <c r="F1241" s="1" t="str">
        <f ca="1">TEXT(Table1[[#This Row],[Date]],"yyyy")</f>
        <v>2022</v>
      </c>
      <c r="G1241" s="2">
        <v>234</v>
      </c>
      <c r="H1241" s="2">
        <v>0.4</v>
      </c>
      <c r="I1241" s="2" t="str" cm="1">
        <f t="array" ref="I1241">_xlfn.IFS(Table1[[#This Row],[Discount]]&lt;=0.2,"Low",Table1[[#This Row],[Discount]]&lt;=0.4,"Medium",Table1[[#This Row],[Discount]]&gt;0.4,"High")</f>
        <v>Medium</v>
      </c>
      <c r="J1241" s="2">
        <f>Table1[[#This Row],[Original Price]]*(1-Table1[[#This Row],[Discount]])</f>
        <v>140.4</v>
      </c>
      <c r="K1241">
        <f>VLOOKUP(B1241,customers!$A$2:$D$101,2,0)</f>
        <v>22</v>
      </c>
      <c r="L1241" t="str" cm="1">
        <f t="array" ref="L1241">_xlfn.IFS(Table1[[#This Row],[Age]]&lt;=12,"Kids",Table1[[#This Row],[Age]]&lt;=19,"Teenage",Table1[[#This Row],[Age]]&lt;=29,"Young Adult",Table1[[#This Row],[Age]]&lt;=45,"Adult",Table1[[#This Row],[Age]]&gt;=46,"Senior")</f>
        <v>Young Adult</v>
      </c>
      <c r="M1241" t="str">
        <f>VLOOKUP(B1241,customers!A$2:D$101,3,0)</f>
        <v>Vadodara</v>
      </c>
      <c r="N1241" t="str">
        <f>VLOOKUP(B1241,customers!$A$2:$D$101,4,0)</f>
        <v>Gujrat</v>
      </c>
      <c r="O1241" t="str">
        <f>VLOOKUP(C1241,'products '!$A$2:$H$3072,2,0)</f>
        <v>Women</v>
      </c>
      <c r="P1241" t="str">
        <f>VLOOKUP(C1241,'products '!$A$2:$H$3072,3,0)</f>
        <v>Indian &amp; Fusion Wear</v>
      </c>
      <c r="Q1241" t="str">
        <f>VLOOKUP(C1241,'products '!$A$2:$H$3072,4,0)</f>
        <v>Kurtis</v>
      </c>
      <c r="R1241" t="str">
        <f>VLOOKUP(C1241,'products '!$A$2:$H$3072,5,0)</f>
        <v>Biba</v>
      </c>
      <c r="S1241" t="str">
        <f>VLOOKUP(C1241,'products '!$A$2:$H$3072,6,0)</f>
        <v>M</v>
      </c>
      <c r="T1241" t="str">
        <f>VLOOKUP(C1241,'products '!$A$2:$H$3072,7,0)</f>
        <v>Charcoal</v>
      </c>
      <c r="U1241">
        <f>VLOOKUP(C1241,'products '!$A$2:$H$3072,8,0)</f>
        <v>5</v>
      </c>
    </row>
    <row r="1242" spans="1:21" x14ac:dyDescent="0.3">
      <c r="A1242" t="s">
        <v>4659</v>
      </c>
      <c r="B1242" t="s">
        <v>3310</v>
      </c>
      <c r="C1242" t="s">
        <v>206</v>
      </c>
      <c r="D1242" s="1">
        <f t="shared" ca="1" si="19"/>
        <v>44253</v>
      </c>
      <c r="E1242" s="1" t="str">
        <f ca="1">TEXT(Table1[[#This Row],[Date]],"mmm")</f>
        <v>Feb</v>
      </c>
      <c r="F1242" s="1" t="str">
        <f ca="1">TEXT(Table1[[#This Row],[Date]],"yyyy")</f>
        <v>2021</v>
      </c>
      <c r="G1242" s="2">
        <v>456</v>
      </c>
      <c r="H1242" s="2">
        <v>0.45</v>
      </c>
      <c r="I1242" s="2" t="str" cm="1">
        <f t="array" ref="I1242">_xlfn.IFS(Table1[[#This Row],[Discount]]&lt;=0.2,"Low",Table1[[#This Row],[Discount]]&lt;=0.4,"Medium",Table1[[#This Row],[Discount]]&gt;0.4,"High")</f>
        <v>High</v>
      </c>
      <c r="J1242" s="2">
        <f>Table1[[#This Row],[Original Price]]*(1-Table1[[#This Row],[Discount]])</f>
        <v>250.8</v>
      </c>
      <c r="K1242">
        <f>VLOOKUP(B1242,customers!$A$2:$D$101,2,0)</f>
        <v>22</v>
      </c>
      <c r="L1242" t="str" cm="1">
        <f t="array" ref="L1242">_xlfn.IFS(Table1[[#This Row],[Age]]&lt;=12,"Kids",Table1[[#This Row],[Age]]&lt;=19,"Teenage",Table1[[#This Row],[Age]]&lt;=29,"Young Adult",Table1[[#This Row],[Age]]&lt;=45,"Adult",Table1[[#This Row],[Age]]&gt;=46,"Senior")</f>
        <v>Young Adult</v>
      </c>
      <c r="M1242" t="str">
        <f>VLOOKUP(B1242,customers!A$2:D$101,3,0)</f>
        <v>Surat</v>
      </c>
      <c r="N1242" t="str">
        <f>VLOOKUP(B1242,customers!$A$2:$D$101,4,0)</f>
        <v>Gujrat</v>
      </c>
      <c r="O1242" t="str">
        <f>VLOOKUP(C1242,'products '!$A$2:$H$3072,2,0)</f>
        <v>Women</v>
      </c>
      <c r="P1242" t="str">
        <f>VLOOKUP(C1242,'products '!$A$2:$H$3072,3,0)</f>
        <v>Indian &amp; Fusion Wear</v>
      </c>
      <c r="Q1242" t="str">
        <f>VLOOKUP(C1242,'products '!$A$2:$H$3072,4,0)</f>
        <v>Kurtis</v>
      </c>
      <c r="R1242" t="str">
        <f>VLOOKUP(C1242,'products '!$A$2:$H$3072,5,0)</f>
        <v>Biba</v>
      </c>
      <c r="S1242" t="str">
        <f>VLOOKUP(C1242,'products '!$A$2:$H$3072,6,0)</f>
        <v>M</v>
      </c>
      <c r="T1242" t="str">
        <f>VLOOKUP(C1242,'products '!$A$2:$H$3072,7,0)</f>
        <v>Pink</v>
      </c>
      <c r="U1242">
        <f>VLOOKUP(C1242,'products '!$A$2:$H$3072,8,0)</f>
        <v>5</v>
      </c>
    </row>
    <row r="1243" spans="1:21" x14ac:dyDescent="0.3">
      <c r="A1243" t="s">
        <v>4660</v>
      </c>
      <c r="B1243" t="s">
        <v>3311</v>
      </c>
      <c r="C1243" t="s">
        <v>207</v>
      </c>
      <c r="D1243" s="1">
        <f t="shared" ca="1" si="19"/>
        <v>44296</v>
      </c>
      <c r="E1243" s="1" t="str">
        <f ca="1">TEXT(Table1[[#This Row],[Date]],"mmm")</f>
        <v>Apr</v>
      </c>
      <c r="F1243" s="1" t="str">
        <f ca="1">TEXT(Table1[[#This Row],[Date]],"yyyy")</f>
        <v>2021</v>
      </c>
      <c r="G1243" s="2">
        <v>564</v>
      </c>
      <c r="H1243" s="2">
        <v>0.45</v>
      </c>
      <c r="I1243" s="2" t="str" cm="1">
        <f t="array" ref="I1243">_xlfn.IFS(Table1[[#This Row],[Discount]]&lt;=0.2,"Low",Table1[[#This Row],[Discount]]&lt;=0.4,"Medium",Table1[[#This Row],[Discount]]&gt;0.4,"High")</f>
        <v>High</v>
      </c>
      <c r="J1243" s="2">
        <f>Table1[[#This Row],[Original Price]]*(1-Table1[[#This Row],[Discount]])</f>
        <v>310.20000000000005</v>
      </c>
      <c r="K1243">
        <f>VLOOKUP(B1243,customers!$A$2:$D$101,2,0)</f>
        <v>22</v>
      </c>
      <c r="L1243" t="str" cm="1">
        <f t="array" ref="L1243">_xlfn.IFS(Table1[[#This Row],[Age]]&lt;=12,"Kids",Table1[[#This Row],[Age]]&lt;=19,"Teenage",Table1[[#This Row],[Age]]&lt;=29,"Young Adult",Table1[[#This Row],[Age]]&lt;=45,"Adult",Table1[[#This Row],[Age]]&gt;=46,"Senior")</f>
        <v>Young Adult</v>
      </c>
      <c r="M1243" t="str">
        <f>VLOOKUP(B1243,customers!A$2:D$101,3,0)</f>
        <v>Surat</v>
      </c>
      <c r="N1243" t="str">
        <f>VLOOKUP(B1243,customers!$A$2:$D$101,4,0)</f>
        <v>Gujrat</v>
      </c>
      <c r="O1243" t="str">
        <f>VLOOKUP(C1243,'products '!$A$2:$H$3072,2,0)</f>
        <v>Women</v>
      </c>
      <c r="P1243" t="str">
        <f>VLOOKUP(C1243,'products '!$A$2:$H$3072,3,0)</f>
        <v>Indian &amp; Fusion Wear</v>
      </c>
      <c r="Q1243" t="str">
        <f>VLOOKUP(C1243,'products '!$A$2:$H$3072,4,0)</f>
        <v>Kurtis</v>
      </c>
      <c r="R1243" t="str">
        <f>VLOOKUP(C1243,'products '!$A$2:$H$3072,5,0)</f>
        <v>Biba</v>
      </c>
      <c r="S1243" t="str">
        <f>VLOOKUP(C1243,'products '!$A$2:$H$3072,6,0)</f>
        <v>M</v>
      </c>
      <c r="T1243" t="str">
        <f>VLOOKUP(C1243,'products '!$A$2:$H$3072,7,0)</f>
        <v>Cream</v>
      </c>
      <c r="U1243">
        <f>VLOOKUP(C1243,'products '!$A$2:$H$3072,8,0)</f>
        <v>4</v>
      </c>
    </row>
    <row r="1244" spans="1:21" x14ac:dyDescent="0.3">
      <c r="A1244" t="s">
        <v>4661</v>
      </c>
      <c r="B1244" t="s">
        <v>3312</v>
      </c>
      <c r="C1244" t="s">
        <v>208</v>
      </c>
      <c r="D1244" s="1">
        <f t="shared" ca="1" si="19"/>
        <v>44513</v>
      </c>
      <c r="E1244" s="1" t="str">
        <f ca="1">TEXT(Table1[[#This Row],[Date]],"mmm")</f>
        <v>Nov</v>
      </c>
      <c r="F1244" s="1" t="str">
        <f ca="1">TEXT(Table1[[#This Row],[Date]],"yyyy")</f>
        <v>2021</v>
      </c>
      <c r="G1244" s="2">
        <v>634</v>
      </c>
      <c r="H1244" s="2">
        <v>0.45</v>
      </c>
      <c r="I1244" s="2" t="str" cm="1">
        <f t="array" ref="I1244">_xlfn.IFS(Table1[[#This Row],[Discount]]&lt;=0.2,"Low",Table1[[#This Row],[Discount]]&lt;=0.4,"Medium",Table1[[#This Row],[Discount]]&gt;0.4,"High")</f>
        <v>High</v>
      </c>
      <c r="J1244" s="2">
        <f>Table1[[#This Row],[Original Price]]*(1-Table1[[#This Row],[Discount]])</f>
        <v>348.70000000000005</v>
      </c>
      <c r="K1244">
        <f>VLOOKUP(B1244,customers!$A$2:$D$101,2,0)</f>
        <v>29</v>
      </c>
      <c r="L1244" t="str" cm="1">
        <f t="array" ref="L1244">_xlfn.IFS(Table1[[#This Row],[Age]]&lt;=12,"Kids",Table1[[#This Row],[Age]]&lt;=19,"Teenage",Table1[[#This Row],[Age]]&lt;=29,"Young Adult",Table1[[#This Row],[Age]]&lt;=45,"Adult",Table1[[#This Row],[Age]]&gt;=46,"Senior")</f>
        <v>Young Adult</v>
      </c>
      <c r="M1244" t="str">
        <f>VLOOKUP(B1244,customers!A$2:D$101,3,0)</f>
        <v>Surat</v>
      </c>
      <c r="N1244" t="str">
        <f>VLOOKUP(B1244,customers!$A$2:$D$101,4,0)</f>
        <v>Gujrat</v>
      </c>
      <c r="O1244" t="str">
        <f>VLOOKUP(C1244,'products '!$A$2:$H$3072,2,0)</f>
        <v>Women</v>
      </c>
      <c r="P1244" t="str">
        <f>VLOOKUP(C1244,'products '!$A$2:$H$3072,3,0)</f>
        <v>Indian &amp; Fusion Wear</v>
      </c>
      <c r="Q1244" t="str">
        <f>VLOOKUP(C1244,'products '!$A$2:$H$3072,4,0)</f>
        <v>Kurtis</v>
      </c>
      <c r="R1244" t="str">
        <f>VLOOKUP(C1244,'products '!$A$2:$H$3072,5,0)</f>
        <v>Biba</v>
      </c>
      <c r="S1244" t="str">
        <f>VLOOKUP(C1244,'products '!$A$2:$H$3072,6,0)</f>
        <v>M</v>
      </c>
      <c r="T1244" t="str">
        <f>VLOOKUP(C1244,'products '!$A$2:$H$3072,7,0)</f>
        <v>Off white</v>
      </c>
      <c r="U1244">
        <f>VLOOKUP(C1244,'products '!$A$2:$H$3072,8,0)</f>
        <v>4</v>
      </c>
    </row>
    <row r="1245" spans="1:21" x14ac:dyDescent="0.3">
      <c r="A1245" t="s">
        <v>4662</v>
      </c>
      <c r="B1245" t="s">
        <v>3313</v>
      </c>
      <c r="C1245" t="s">
        <v>209</v>
      </c>
      <c r="D1245" s="1">
        <f t="shared" ca="1" si="19"/>
        <v>44350</v>
      </c>
      <c r="E1245" s="1" t="str">
        <f ca="1">TEXT(Table1[[#This Row],[Date]],"mmm")</f>
        <v>Jun</v>
      </c>
      <c r="F1245" s="1" t="str">
        <f ca="1">TEXT(Table1[[#This Row],[Date]],"yyyy")</f>
        <v>2021</v>
      </c>
      <c r="G1245" s="2">
        <v>236</v>
      </c>
      <c r="H1245" s="2">
        <v>0.47</v>
      </c>
      <c r="I1245" s="2" t="str" cm="1">
        <f t="array" ref="I1245">_xlfn.IFS(Table1[[#This Row],[Discount]]&lt;=0.2,"Low",Table1[[#This Row],[Discount]]&lt;=0.4,"Medium",Table1[[#This Row],[Discount]]&gt;0.4,"High")</f>
        <v>High</v>
      </c>
      <c r="J1245" s="2">
        <f>Table1[[#This Row],[Original Price]]*(1-Table1[[#This Row],[Discount]])</f>
        <v>125.08000000000001</v>
      </c>
      <c r="K1245">
        <f>VLOOKUP(B1245,customers!$A$2:$D$101,2,0)</f>
        <v>29</v>
      </c>
      <c r="L1245" t="str" cm="1">
        <f t="array" ref="L1245">_xlfn.IFS(Table1[[#This Row],[Age]]&lt;=12,"Kids",Table1[[#This Row],[Age]]&lt;=19,"Teenage",Table1[[#This Row],[Age]]&lt;=29,"Young Adult",Table1[[#This Row],[Age]]&lt;=45,"Adult",Table1[[#This Row],[Age]]&gt;=46,"Senior")</f>
        <v>Young Adult</v>
      </c>
      <c r="M1245" t="str">
        <f>VLOOKUP(B1245,customers!A$2:D$101,3,0)</f>
        <v>Surat</v>
      </c>
      <c r="N1245" t="str">
        <f>VLOOKUP(B1245,customers!$A$2:$D$101,4,0)</f>
        <v>Gujrat</v>
      </c>
      <c r="O1245" t="str">
        <f>VLOOKUP(C1245,'products '!$A$2:$H$3072,2,0)</f>
        <v>Women</v>
      </c>
      <c r="P1245" t="str">
        <f>VLOOKUP(C1245,'products '!$A$2:$H$3072,3,0)</f>
        <v>Indian &amp; Fusion Wear</v>
      </c>
      <c r="Q1245" t="str">
        <f>VLOOKUP(C1245,'products '!$A$2:$H$3072,4,0)</f>
        <v>Kurtis</v>
      </c>
      <c r="R1245" t="str">
        <f>VLOOKUP(C1245,'products '!$A$2:$H$3072,5,0)</f>
        <v>Biba</v>
      </c>
      <c r="S1245" t="str">
        <f>VLOOKUP(C1245,'products '!$A$2:$H$3072,6,0)</f>
        <v>M</v>
      </c>
      <c r="T1245" t="str">
        <f>VLOOKUP(C1245,'products '!$A$2:$H$3072,7,0)</f>
        <v>Brown</v>
      </c>
      <c r="U1245">
        <f>VLOOKUP(C1245,'products '!$A$2:$H$3072,8,0)</f>
        <v>4</v>
      </c>
    </row>
    <row r="1246" spans="1:21" x14ac:dyDescent="0.3">
      <c r="A1246" t="s">
        <v>4663</v>
      </c>
      <c r="B1246" t="s">
        <v>3314</v>
      </c>
      <c r="C1246" t="s">
        <v>210</v>
      </c>
      <c r="D1246" s="1">
        <f t="shared" ca="1" si="19"/>
        <v>44215</v>
      </c>
      <c r="E1246" s="1" t="str">
        <f ca="1">TEXT(Table1[[#This Row],[Date]],"mmm")</f>
        <v>Jan</v>
      </c>
      <c r="F1246" s="1" t="str">
        <f ca="1">TEXT(Table1[[#This Row],[Date]],"yyyy")</f>
        <v>2021</v>
      </c>
      <c r="G1246" s="2">
        <v>444</v>
      </c>
      <c r="H1246" s="2">
        <v>0.47</v>
      </c>
      <c r="I1246" s="2" t="str" cm="1">
        <f t="array" ref="I1246">_xlfn.IFS(Table1[[#This Row],[Discount]]&lt;=0.2,"Low",Table1[[#This Row],[Discount]]&lt;=0.4,"Medium",Table1[[#This Row],[Discount]]&gt;0.4,"High")</f>
        <v>High</v>
      </c>
      <c r="J1246" s="2">
        <f>Table1[[#This Row],[Original Price]]*(1-Table1[[#This Row],[Discount]])</f>
        <v>235.32000000000002</v>
      </c>
      <c r="K1246">
        <f>VLOOKUP(B1246,customers!$A$2:$D$101,2,0)</f>
        <v>29</v>
      </c>
      <c r="L1246" t="str" cm="1">
        <f t="array" ref="L1246">_xlfn.IFS(Table1[[#This Row],[Age]]&lt;=12,"Kids",Table1[[#This Row],[Age]]&lt;=19,"Teenage",Table1[[#This Row],[Age]]&lt;=29,"Young Adult",Table1[[#This Row],[Age]]&lt;=45,"Adult",Table1[[#This Row],[Age]]&gt;=46,"Senior")</f>
        <v>Young Adult</v>
      </c>
      <c r="M1246" t="str">
        <f>VLOOKUP(B1246,customers!A$2:D$101,3,0)</f>
        <v>Bengaluru</v>
      </c>
      <c r="N1246" t="str">
        <f>VLOOKUP(B1246,customers!$A$2:$D$101,4,0)</f>
        <v>Karnataka</v>
      </c>
      <c r="O1246" t="str">
        <f>VLOOKUP(C1246,'products '!$A$2:$H$3072,2,0)</f>
        <v>Women</v>
      </c>
      <c r="P1246" t="str">
        <f>VLOOKUP(C1246,'products '!$A$2:$H$3072,3,0)</f>
        <v>Indian &amp; Fusion Wear</v>
      </c>
      <c r="Q1246" t="str">
        <f>VLOOKUP(C1246,'products '!$A$2:$H$3072,4,0)</f>
        <v>Kurtis</v>
      </c>
      <c r="R1246" t="str">
        <f>VLOOKUP(C1246,'products '!$A$2:$H$3072,5,0)</f>
        <v>Biba</v>
      </c>
      <c r="S1246" t="str">
        <f>VLOOKUP(C1246,'products '!$A$2:$H$3072,6,0)</f>
        <v>L</v>
      </c>
      <c r="T1246" t="str">
        <f>VLOOKUP(C1246,'products '!$A$2:$H$3072,7,0)</f>
        <v>Mustard</v>
      </c>
      <c r="U1246">
        <f>VLOOKUP(C1246,'products '!$A$2:$H$3072,8,0)</f>
        <v>5</v>
      </c>
    </row>
    <row r="1247" spans="1:21" x14ac:dyDescent="0.3">
      <c r="A1247" t="s">
        <v>4664</v>
      </c>
      <c r="B1247" t="s">
        <v>3315</v>
      </c>
      <c r="C1247" t="s">
        <v>211</v>
      </c>
      <c r="D1247" s="1">
        <f t="shared" ca="1" si="19"/>
        <v>44378</v>
      </c>
      <c r="E1247" s="1" t="str">
        <f ca="1">TEXT(Table1[[#This Row],[Date]],"mmm")</f>
        <v>Jul</v>
      </c>
      <c r="F1247" s="1" t="str">
        <f ca="1">TEXT(Table1[[#This Row],[Date]],"yyyy")</f>
        <v>2021</v>
      </c>
      <c r="G1247" s="2">
        <v>456</v>
      </c>
      <c r="H1247" s="2">
        <v>0.46</v>
      </c>
      <c r="I1247" s="2" t="str" cm="1">
        <f t="array" ref="I1247">_xlfn.IFS(Table1[[#This Row],[Discount]]&lt;=0.2,"Low",Table1[[#This Row],[Discount]]&lt;=0.4,"Medium",Table1[[#This Row],[Discount]]&gt;0.4,"High")</f>
        <v>High</v>
      </c>
      <c r="J1247" s="2">
        <f>Table1[[#This Row],[Original Price]]*(1-Table1[[#This Row],[Discount]])</f>
        <v>246.24</v>
      </c>
      <c r="K1247">
        <f>VLOOKUP(B1247,customers!$A$2:$D$101,2,0)</f>
        <v>29</v>
      </c>
      <c r="L1247" t="str" cm="1">
        <f t="array" ref="L1247">_xlfn.IFS(Table1[[#This Row],[Age]]&lt;=12,"Kids",Table1[[#This Row],[Age]]&lt;=19,"Teenage",Table1[[#This Row],[Age]]&lt;=29,"Young Adult",Table1[[#This Row],[Age]]&lt;=45,"Adult",Table1[[#This Row],[Age]]&gt;=46,"Senior")</f>
        <v>Young Adult</v>
      </c>
      <c r="M1247" t="str">
        <f>VLOOKUP(B1247,customers!A$2:D$101,3,0)</f>
        <v>Bengaluru</v>
      </c>
      <c r="N1247" t="str">
        <f>VLOOKUP(B1247,customers!$A$2:$D$101,4,0)</f>
        <v>Karnataka</v>
      </c>
      <c r="O1247" t="str">
        <f>VLOOKUP(C1247,'products '!$A$2:$H$3072,2,0)</f>
        <v>Women</v>
      </c>
      <c r="P1247" t="str">
        <f>VLOOKUP(C1247,'products '!$A$2:$H$3072,3,0)</f>
        <v>Indian &amp; Fusion Wear</v>
      </c>
      <c r="Q1247" t="str">
        <f>VLOOKUP(C1247,'products '!$A$2:$H$3072,4,0)</f>
        <v>Kurtis</v>
      </c>
      <c r="R1247" t="str">
        <f>VLOOKUP(C1247,'products '!$A$2:$H$3072,5,0)</f>
        <v>W</v>
      </c>
      <c r="S1247" t="str">
        <f>VLOOKUP(C1247,'products '!$A$2:$H$3072,6,0)</f>
        <v>L</v>
      </c>
      <c r="T1247" t="str">
        <f>VLOOKUP(C1247,'products '!$A$2:$H$3072,7,0)</f>
        <v>Burgundy</v>
      </c>
      <c r="U1247">
        <f>VLOOKUP(C1247,'products '!$A$2:$H$3072,8,0)</f>
        <v>5</v>
      </c>
    </row>
    <row r="1248" spans="1:21" x14ac:dyDescent="0.3">
      <c r="A1248" t="s">
        <v>4665</v>
      </c>
      <c r="B1248" t="s">
        <v>3316</v>
      </c>
      <c r="C1248" t="s">
        <v>212</v>
      </c>
      <c r="D1248" s="1">
        <f t="shared" ca="1" si="19"/>
        <v>44601</v>
      </c>
      <c r="E1248" s="1" t="str">
        <f ca="1">TEXT(Table1[[#This Row],[Date]],"mmm")</f>
        <v>Feb</v>
      </c>
      <c r="F1248" s="1" t="str">
        <f ca="1">TEXT(Table1[[#This Row],[Date]],"yyyy")</f>
        <v>2022</v>
      </c>
      <c r="G1248" s="2">
        <v>963</v>
      </c>
      <c r="H1248" s="2">
        <v>0.46</v>
      </c>
      <c r="I1248" s="2" t="str" cm="1">
        <f t="array" ref="I1248">_xlfn.IFS(Table1[[#This Row],[Discount]]&lt;=0.2,"Low",Table1[[#This Row],[Discount]]&lt;=0.4,"Medium",Table1[[#This Row],[Discount]]&gt;0.4,"High")</f>
        <v>High</v>
      </c>
      <c r="J1248" s="2">
        <f>Table1[[#This Row],[Original Price]]*(1-Table1[[#This Row],[Discount]])</f>
        <v>520.02</v>
      </c>
      <c r="K1248">
        <f>VLOOKUP(B1248,customers!$A$2:$D$101,2,0)</f>
        <v>41</v>
      </c>
      <c r="L1248" t="str" cm="1">
        <f t="array" ref="L1248">_xlfn.IFS(Table1[[#This Row],[Age]]&lt;=12,"Kids",Table1[[#This Row],[Age]]&lt;=19,"Teenage",Table1[[#This Row],[Age]]&lt;=29,"Young Adult",Table1[[#This Row],[Age]]&lt;=45,"Adult",Table1[[#This Row],[Age]]&gt;=46,"Senior")</f>
        <v>Adult</v>
      </c>
      <c r="M1248" t="str">
        <f>VLOOKUP(B1248,customers!A$2:D$101,3,0)</f>
        <v>Bengaluru</v>
      </c>
      <c r="N1248" t="str">
        <f>VLOOKUP(B1248,customers!$A$2:$D$101,4,0)</f>
        <v>Karnataka</v>
      </c>
      <c r="O1248" t="str">
        <f>VLOOKUP(C1248,'products '!$A$2:$H$3072,2,0)</f>
        <v>Women</v>
      </c>
      <c r="P1248" t="str">
        <f>VLOOKUP(C1248,'products '!$A$2:$H$3072,3,0)</f>
        <v>Indian &amp; Fusion Wear</v>
      </c>
      <c r="Q1248" t="str">
        <f>VLOOKUP(C1248,'products '!$A$2:$H$3072,4,0)</f>
        <v>Kurtis</v>
      </c>
      <c r="R1248" t="str">
        <f>VLOOKUP(C1248,'products '!$A$2:$H$3072,5,0)</f>
        <v>W</v>
      </c>
      <c r="S1248" t="str">
        <f>VLOOKUP(C1248,'products '!$A$2:$H$3072,6,0)</f>
        <v>L</v>
      </c>
      <c r="T1248" t="str">
        <f>VLOOKUP(C1248,'products '!$A$2:$H$3072,7,0)</f>
        <v>Lavender</v>
      </c>
      <c r="U1248">
        <f>VLOOKUP(C1248,'products '!$A$2:$H$3072,8,0)</f>
        <v>3</v>
      </c>
    </row>
    <row r="1249" spans="1:21" x14ac:dyDescent="0.3">
      <c r="A1249" t="s">
        <v>4666</v>
      </c>
      <c r="B1249" t="s">
        <v>3317</v>
      </c>
      <c r="C1249" t="s">
        <v>213</v>
      </c>
      <c r="D1249" s="1">
        <f t="shared" ca="1" si="19"/>
        <v>44927</v>
      </c>
      <c r="E1249" s="1" t="str">
        <f ca="1">TEXT(Table1[[#This Row],[Date]],"mmm")</f>
        <v>Jan</v>
      </c>
      <c r="F1249" s="1" t="str">
        <f ca="1">TEXT(Table1[[#This Row],[Date]],"yyyy")</f>
        <v>2023</v>
      </c>
      <c r="G1249" s="2">
        <v>456</v>
      </c>
      <c r="H1249" s="2">
        <v>0.46</v>
      </c>
      <c r="I1249" s="2" t="str" cm="1">
        <f t="array" ref="I1249">_xlfn.IFS(Table1[[#This Row],[Discount]]&lt;=0.2,"Low",Table1[[#This Row],[Discount]]&lt;=0.4,"Medium",Table1[[#This Row],[Discount]]&gt;0.4,"High")</f>
        <v>High</v>
      </c>
      <c r="J1249" s="2">
        <f>Table1[[#This Row],[Original Price]]*(1-Table1[[#This Row],[Discount]])</f>
        <v>246.24</v>
      </c>
      <c r="K1249">
        <f>VLOOKUP(B1249,customers!$A$2:$D$101,2,0)</f>
        <v>42</v>
      </c>
      <c r="L1249" t="str" cm="1">
        <f t="array" ref="L1249">_xlfn.IFS(Table1[[#This Row],[Age]]&lt;=12,"Kids",Table1[[#This Row],[Age]]&lt;=19,"Teenage",Table1[[#This Row],[Age]]&lt;=29,"Young Adult",Table1[[#This Row],[Age]]&lt;=45,"Adult",Table1[[#This Row],[Age]]&gt;=46,"Senior")</f>
        <v>Adult</v>
      </c>
      <c r="M1249" t="str">
        <f>VLOOKUP(B1249,customers!A$2:D$101,3,0)</f>
        <v>Bengaluru</v>
      </c>
      <c r="N1249" t="str">
        <f>VLOOKUP(B1249,customers!$A$2:$D$101,4,0)</f>
        <v>Karnataka</v>
      </c>
      <c r="O1249" t="str">
        <f>VLOOKUP(C1249,'products '!$A$2:$H$3072,2,0)</f>
        <v>Women</v>
      </c>
      <c r="P1249" t="str">
        <f>VLOOKUP(C1249,'products '!$A$2:$H$3072,3,0)</f>
        <v>Indian &amp; Fusion Wear</v>
      </c>
      <c r="Q1249" t="str">
        <f>VLOOKUP(C1249,'products '!$A$2:$H$3072,4,0)</f>
        <v>Kurtis</v>
      </c>
      <c r="R1249" t="str">
        <f>VLOOKUP(C1249,'products '!$A$2:$H$3072,5,0)</f>
        <v>W</v>
      </c>
      <c r="S1249" t="str">
        <f>VLOOKUP(C1249,'products '!$A$2:$H$3072,6,0)</f>
        <v>L</v>
      </c>
      <c r="T1249" t="str">
        <f>VLOOKUP(C1249,'products '!$A$2:$H$3072,7,0)</f>
        <v>Teal</v>
      </c>
      <c r="U1249">
        <f>VLOOKUP(C1249,'products '!$A$2:$H$3072,8,0)</f>
        <v>5</v>
      </c>
    </row>
    <row r="1250" spans="1:21" x14ac:dyDescent="0.3">
      <c r="A1250" t="s">
        <v>4667</v>
      </c>
      <c r="B1250" t="s">
        <v>3318</v>
      </c>
      <c r="C1250" t="s">
        <v>213</v>
      </c>
      <c r="D1250" s="1">
        <f t="shared" ca="1" si="19"/>
        <v>44373</v>
      </c>
      <c r="E1250" s="1" t="str">
        <f ca="1">TEXT(Table1[[#This Row],[Date]],"mmm")</f>
        <v>Jun</v>
      </c>
      <c r="F1250" s="1" t="str">
        <f ca="1">TEXT(Table1[[#This Row],[Date]],"yyyy")</f>
        <v>2021</v>
      </c>
      <c r="G1250" s="2">
        <v>1189</v>
      </c>
      <c r="H1250" s="2">
        <v>0.3</v>
      </c>
      <c r="I1250" s="2" t="str" cm="1">
        <f t="array" ref="I1250">_xlfn.IFS(Table1[[#This Row],[Discount]]&lt;=0.2,"Low",Table1[[#This Row],[Discount]]&lt;=0.4,"Medium",Table1[[#This Row],[Discount]]&gt;0.4,"High")</f>
        <v>Medium</v>
      </c>
      <c r="J1250" s="2">
        <f>Table1[[#This Row],[Original Price]]*(1-Table1[[#This Row],[Discount]])</f>
        <v>832.3</v>
      </c>
      <c r="K1250">
        <f>VLOOKUP(B1250,customers!$A$2:$D$101,2,0)</f>
        <v>43</v>
      </c>
      <c r="L1250" t="str" cm="1">
        <f t="array" ref="L1250">_xlfn.IFS(Table1[[#This Row],[Age]]&lt;=12,"Kids",Table1[[#This Row],[Age]]&lt;=19,"Teenage",Table1[[#This Row],[Age]]&lt;=29,"Young Adult",Table1[[#This Row],[Age]]&lt;=45,"Adult",Table1[[#This Row],[Age]]&gt;=46,"Senior")</f>
        <v>Adult</v>
      </c>
      <c r="M1250" t="str">
        <f>VLOOKUP(B1250,customers!A$2:D$101,3,0)</f>
        <v>Bengaluru</v>
      </c>
      <c r="N1250" t="str">
        <f>VLOOKUP(B1250,customers!$A$2:$D$101,4,0)</f>
        <v>Karnataka</v>
      </c>
      <c r="O1250" t="str">
        <f>VLOOKUP(C1250,'products '!$A$2:$H$3072,2,0)</f>
        <v>Women</v>
      </c>
      <c r="P1250" t="str">
        <f>VLOOKUP(C1250,'products '!$A$2:$H$3072,3,0)</f>
        <v>Indian &amp; Fusion Wear</v>
      </c>
      <c r="Q1250" t="str">
        <f>VLOOKUP(C1250,'products '!$A$2:$H$3072,4,0)</f>
        <v>Kurtis</v>
      </c>
      <c r="R1250" t="str">
        <f>VLOOKUP(C1250,'products '!$A$2:$H$3072,5,0)</f>
        <v>W</v>
      </c>
      <c r="S1250" t="str">
        <f>VLOOKUP(C1250,'products '!$A$2:$H$3072,6,0)</f>
        <v>L</v>
      </c>
      <c r="T1250" t="str">
        <f>VLOOKUP(C1250,'products '!$A$2:$H$3072,7,0)</f>
        <v>Teal</v>
      </c>
      <c r="U1250">
        <f>VLOOKUP(C1250,'products '!$A$2:$H$3072,8,0)</f>
        <v>5</v>
      </c>
    </row>
    <row r="1251" spans="1:21" x14ac:dyDescent="0.3">
      <c r="A1251" t="s">
        <v>4668</v>
      </c>
      <c r="B1251" t="s">
        <v>3319</v>
      </c>
      <c r="C1251" t="s">
        <v>213</v>
      </c>
      <c r="D1251" s="1">
        <f t="shared" ca="1" si="19"/>
        <v>44801</v>
      </c>
      <c r="E1251" s="1" t="str">
        <f ca="1">TEXT(Table1[[#This Row],[Date]],"mmm")</f>
        <v>Aug</v>
      </c>
      <c r="F1251" s="1" t="str">
        <f ca="1">TEXT(Table1[[#This Row],[Date]],"yyyy")</f>
        <v>2022</v>
      </c>
      <c r="G1251" s="2">
        <v>1298</v>
      </c>
      <c r="H1251" s="2">
        <v>0.3</v>
      </c>
      <c r="I1251" s="2" t="str" cm="1">
        <f t="array" ref="I1251">_xlfn.IFS(Table1[[#This Row],[Discount]]&lt;=0.2,"Low",Table1[[#This Row],[Discount]]&lt;=0.4,"Medium",Table1[[#This Row],[Discount]]&gt;0.4,"High")</f>
        <v>Medium</v>
      </c>
      <c r="J1251" s="2">
        <f>Table1[[#This Row],[Original Price]]*(1-Table1[[#This Row],[Discount]])</f>
        <v>908.59999999999991</v>
      </c>
      <c r="K1251">
        <f>VLOOKUP(B1251,customers!$A$2:$D$101,2,0)</f>
        <v>44</v>
      </c>
      <c r="L1251" t="str" cm="1">
        <f t="array" ref="L1251">_xlfn.IFS(Table1[[#This Row],[Age]]&lt;=12,"Kids",Table1[[#This Row],[Age]]&lt;=19,"Teenage",Table1[[#This Row],[Age]]&lt;=29,"Young Adult",Table1[[#This Row],[Age]]&lt;=45,"Adult",Table1[[#This Row],[Age]]&gt;=46,"Senior")</f>
        <v>Adult</v>
      </c>
      <c r="M1251" t="str">
        <f>VLOOKUP(B1251,customers!A$2:D$101,3,0)</f>
        <v>Bengaluru</v>
      </c>
      <c r="N1251" t="str">
        <f>VLOOKUP(B1251,customers!$A$2:$D$101,4,0)</f>
        <v>Karnataka</v>
      </c>
      <c r="O1251" t="str">
        <f>VLOOKUP(C1251,'products '!$A$2:$H$3072,2,0)</f>
        <v>Women</v>
      </c>
      <c r="P1251" t="str">
        <f>VLOOKUP(C1251,'products '!$A$2:$H$3072,3,0)</f>
        <v>Indian &amp; Fusion Wear</v>
      </c>
      <c r="Q1251" t="str">
        <f>VLOOKUP(C1251,'products '!$A$2:$H$3072,4,0)</f>
        <v>Kurtis</v>
      </c>
      <c r="R1251" t="str">
        <f>VLOOKUP(C1251,'products '!$A$2:$H$3072,5,0)</f>
        <v>W</v>
      </c>
      <c r="S1251" t="str">
        <f>VLOOKUP(C1251,'products '!$A$2:$H$3072,6,0)</f>
        <v>L</v>
      </c>
      <c r="T1251" t="str">
        <f>VLOOKUP(C1251,'products '!$A$2:$H$3072,7,0)</f>
        <v>Teal</v>
      </c>
      <c r="U1251">
        <f>VLOOKUP(C1251,'products '!$A$2:$H$3072,8,0)</f>
        <v>5</v>
      </c>
    </row>
    <row r="1252" spans="1:21" x14ac:dyDescent="0.3">
      <c r="A1252" t="s">
        <v>4669</v>
      </c>
      <c r="B1252" t="s">
        <v>3320</v>
      </c>
      <c r="C1252" t="s">
        <v>213</v>
      </c>
      <c r="D1252" s="1">
        <f t="shared" ca="1" si="19"/>
        <v>44516</v>
      </c>
      <c r="E1252" s="1" t="str">
        <f ca="1">TEXT(Table1[[#This Row],[Date]],"mmm")</f>
        <v>Nov</v>
      </c>
      <c r="F1252" s="1" t="str">
        <f ca="1">TEXT(Table1[[#This Row],[Date]],"yyyy")</f>
        <v>2021</v>
      </c>
      <c r="G1252" s="2">
        <v>1456</v>
      </c>
      <c r="H1252" s="2">
        <v>0.3</v>
      </c>
      <c r="I1252" s="2" t="str" cm="1">
        <f t="array" ref="I1252">_xlfn.IFS(Table1[[#This Row],[Discount]]&lt;=0.2,"Low",Table1[[#This Row],[Discount]]&lt;=0.4,"Medium",Table1[[#This Row],[Discount]]&gt;0.4,"High")</f>
        <v>Medium</v>
      </c>
      <c r="J1252" s="2">
        <f>Table1[[#This Row],[Original Price]]*(1-Table1[[#This Row],[Discount]])</f>
        <v>1019.1999999999999</v>
      </c>
      <c r="K1252">
        <f>VLOOKUP(B1252,customers!$A$2:$D$101,2,0)</f>
        <v>45</v>
      </c>
      <c r="L1252" t="str" cm="1">
        <f t="array" ref="L1252">_xlfn.IFS(Table1[[#This Row],[Age]]&lt;=12,"Kids",Table1[[#This Row],[Age]]&lt;=19,"Teenage",Table1[[#This Row],[Age]]&lt;=29,"Young Adult",Table1[[#This Row],[Age]]&lt;=45,"Adult",Table1[[#This Row],[Age]]&gt;=46,"Senior")</f>
        <v>Adult</v>
      </c>
      <c r="M1252" t="str">
        <f>VLOOKUP(B1252,customers!A$2:D$101,3,0)</f>
        <v>Bengaluru</v>
      </c>
      <c r="N1252" t="str">
        <f>VLOOKUP(B1252,customers!$A$2:$D$101,4,0)</f>
        <v>Karnataka</v>
      </c>
      <c r="O1252" t="str">
        <f>VLOOKUP(C1252,'products '!$A$2:$H$3072,2,0)</f>
        <v>Women</v>
      </c>
      <c r="P1252" t="str">
        <f>VLOOKUP(C1252,'products '!$A$2:$H$3072,3,0)</f>
        <v>Indian &amp; Fusion Wear</v>
      </c>
      <c r="Q1252" t="str">
        <f>VLOOKUP(C1252,'products '!$A$2:$H$3072,4,0)</f>
        <v>Kurtis</v>
      </c>
      <c r="R1252" t="str">
        <f>VLOOKUP(C1252,'products '!$A$2:$H$3072,5,0)</f>
        <v>W</v>
      </c>
      <c r="S1252" t="str">
        <f>VLOOKUP(C1252,'products '!$A$2:$H$3072,6,0)</f>
        <v>L</v>
      </c>
      <c r="T1252" t="str">
        <f>VLOOKUP(C1252,'products '!$A$2:$H$3072,7,0)</f>
        <v>Teal</v>
      </c>
      <c r="U1252">
        <f>VLOOKUP(C1252,'products '!$A$2:$H$3072,8,0)</f>
        <v>5</v>
      </c>
    </row>
    <row r="1253" spans="1:21" x14ac:dyDescent="0.3">
      <c r="A1253" t="s">
        <v>4670</v>
      </c>
      <c r="B1253" t="s">
        <v>3321</v>
      </c>
      <c r="C1253" t="s">
        <v>213</v>
      </c>
      <c r="D1253" s="1">
        <f t="shared" ca="1" si="19"/>
        <v>44583</v>
      </c>
      <c r="E1253" s="1" t="str">
        <f ca="1">TEXT(Table1[[#This Row],[Date]],"mmm")</f>
        <v>Jan</v>
      </c>
      <c r="F1253" s="1" t="str">
        <f ca="1">TEXT(Table1[[#This Row],[Date]],"yyyy")</f>
        <v>2022</v>
      </c>
      <c r="G1253" s="2">
        <v>1478</v>
      </c>
      <c r="H1253" s="2">
        <v>0.3</v>
      </c>
      <c r="I1253" s="2" t="str" cm="1">
        <f t="array" ref="I1253">_xlfn.IFS(Table1[[#This Row],[Discount]]&lt;=0.2,"Low",Table1[[#This Row],[Discount]]&lt;=0.4,"Medium",Table1[[#This Row],[Discount]]&gt;0.4,"High")</f>
        <v>Medium</v>
      </c>
      <c r="J1253" s="2">
        <f>Table1[[#This Row],[Original Price]]*(1-Table1[[#This Row],[Discount]])</f>
        <v>1034.5999999999999</v>
      </c>
      <c r="K1253">
        <f>VLOOKUP(B1253,customers!$A$2:$D$101,2,0)</f>
        <v>35</v>
      </c>
      <c r="L1253" t="str" cm="1">
        <f t="array" ref="L1253">_xlfn.IFS(Table1[[#This Row],[Age]]&lt;=12,"Kids",Table1[[#This Row],[Age]]&lt;=19,"Teenage",Table1[[#This Row],[Age]]&lt;=29,"Young Adult",Table1[[#This Row],[Age]]&lt;=45,"Adult",Table1[[#This Row],[Age]]&gt;=46,"Senior")</f>
        <v>Adult</v>
      </c>
      <c r="M1253" t="str">
        <f>VLOOKUP(B1253,customers!A$2:D$101,3,0)</f>
        <v>Bengaluru</v>
      </c>
      <c r="N1253" t="str">
        <f>VLOOKUP(B1253,customers!$A$2:$D$101,4,0)</f>
        <v>Karnataka</v>
      </c>
      <c r="O1253" t="str">
        <f>VLOOKUP(C1253,'products '!$A$2:$H$3072,2,0)</f>
        <v>Women</v>
      </c>
      <c r="P1253" t="str">
        <f>VLOOKUP(C1253,'products '!$A$2:$H$3072,3,0)</f>
        <v>Indian &amp; Fusion Wear</v>
      </c>
      <c r="Q1253" t="str">
        <f>VLOOKUP(C1253,'products '!$A$2:$H$3072,4,0)</f>
        <v>Kurtis</v>
      </c>
      <c r="R1253" t="str">
        <f>VLOOKUP(C1253,'products '!$A$2:$H$3072,5,0)</f>
        <v>W</v>
      </c>
      <c r="S1253" t="str">
        <f>VLOOKUP(C1253,'products '!$A$2:$H$3072,6,0)</f>
        <v>L</v>
      </c>
      <c r="T1253" t="str">
        <f>VLOOKUP(C1253,'products '!$A$2:$H$3072,7,0)</f>
        <v>Teal</v>
      </c>
      <c r="U1253">
        <f>VLOOKUP(C1253,'products '!$A$2:$H$3072,8,0)</f>
        <v>5</v>
      </c>
    </row>
    <row r="1254" spans="1:21" x14ac:dyDescent="0.3">
      <c r="A1254" t="s">
        <v>4671</v>
      </c>
      <c r="B1254" t="s">
        <v>3322</v>
      </c>
      <c r="C1254" t="s">
        <v>213</v>
      </c>
      <c r="D1254" s="1">
        <f t="shared" ca="1" si="19"/>
        <v>44778</v>
      </c>
      <c r="E1254" s="1" t="str">
        <f ca="1">TEXT(Table1[[#This Row],[Date]],"mmm")</f>
        <v>Aug</v>
      </c>
      <c r="F1254" s="1" t="str">
        <f ca="1">TEXT(Table1[[#This Row],[Date]],"yyyy")</f>
        <v>2022</v>
      </c>
      <c r="G1254" s="2">
        <v>256</v>
      </c>
      <c r="H1254" s="2">
        <v>0.3</v>
      </c>
      <c r="I1254" s="2" t="str" cm="1">
        <f t="array" ref="I1254">_xlfn.IFS(Table1[[#This Row],[Discount]]&lt;=0.2,"Low",Table1[[#This Row],[Discount]]&lt;=0.4,"Medium",Table1[[#This Row],[Discount]]&gt;0.4,"High")</f>
        <v>Medium</v>
      </c>
      <c r="J1254" s="2">
        <f>Table1[[#This Row],[Original Price]]*(1-Table1[[#This Row],[Discount]])</f>
        <v>179.2</v>
      </c>
      <c r="K1254">
        <f>VLOOKUP(B1254,customers!$A$2:$D$101,2,0)</f>
        <v>36</v>
      </c>
      <c r="L1254" t="str" cm="1">
        <f t="array" ref="L1254">_xlfn.IFS(Table1[[#This Row],[Age]]&lt;=12,"Kids",Table1[[#This Row],[Age]]&lt;=19,"Teenage",Table1[[#This Row],[Age]]&lt;=29,"Young Adult",Table1[[#This Row],[Age]]&lt;=45,"Adult",Table1[[#This Row],[Age]]&gt;=46,"Senior")</f>
        <v>Adult</v>
      </c>
      <c r="M1254" t="str">
        <f>VLOOKUP(B1254,customers!A$2:D$101,3,0)</f>
        <v>Patna</v>
      </c>
      <c r="N1254" t="str">
        <f>VLOOKUP(B1254,customers!$A$2:$D$101,4,0)</f>
        <v>Bihar</v>
      </c>
      <c r="O1254" t="str">
        <f>VLOOKUP(C1254,'products '!$A$2:$H$3072,2,0)</f>
        <v>Women</v>
      </c>
      <c r="P1254" t="str">
        <f>VLOOKUP(C1254,'products '!$A$2:$H$3072,3,0)</f>
        <v>Indian &amp; Fusion Wear</v>
      </c>
      <c r="Q1254" t="str">
        <f>VLOOKUP(C1254,'products '!$A$2:$H$3072,4,0)</f>
        <v>Kurtis</v>
      </c>
      <c r="R1254" t="str">
        <f>VLOOKUP(C1254,'products '!$A$2:$H$3072,5,0)</f>
        <v>W</v>
      </c>
      <c r="S1254" t="str">
        <f>VLOOKUP(C1254,'products '!$A$2:$H$3072,6,0)</f>
        <v>L</v>
      </c>
      <c r="T1254" t="str">
        <f>VLOOKUP(C1254,'products '!$A$2:$H$3072,7,0)</f>
        <v>Teal</v>
      </c>
      <c r="U1254">
        <f>VLOOKUP(C1254,'products '!$A$2:$H$3072,8,0)</f>
        <v>5</v>
      </c>
    </row>
    <row r="1255" spans="1:21" x14ac:dyDescent="0.3">
      <c r="A1255" t="s">
        <v>4672</v>
      </c>
      <c r="B1255" t="s">
        <v>3323</v>
      </c>
      <c r="C1255" t="s">
        <v>214</v>
      </c>
      <c r="D1255" s="1">
        <f t="shared" ca="1" si="19"/>
        <v>44917</v>
      </c>
      <c r="E1255" s="1" t="str">
        <f ca="1">TEXT(Table1[[#This Row],[Date]],"mmm")</f>
        <v>Dec</v>
      </c>
      <c r="F1255" s="1" t="str">
        <f ca="1">TEXT(Table1[[#This Row],[Date]],"yyyy")</f>
        <v>2022</v>
      </c>
      <c r="G1255" s="2">
        <v>2698</v>
      </c>
      <c r="H1255" s="2">
        <v>0.35</v>
      </c>
      <c r="I1255" s="2" t="str" cm="1">
        <f t="array" ref="I1255">_xlfn.IFS(Table1[[#This Row],[Discount]]&lt;=0.2,"Low",Table1[[#This Row],[Discount]]&lt;=0.4,"Medium",Table1[[#This Row],[Discount]]&gt;0.4,"High")</f>
        <v>Medium</v>
      </c>
      <c r="J1255" s="2">
        <f>Table1[[#This Row],[Original Price]]*(1-Table1[[#This Row],[Discount]])</f>
        <v>1753.7</v>
      </c>
      <c r="K1255">
        <f>VLOOKUP(B1255,customers!$A$2:$D$101,2,0)</f>
        <v>37</v>
      </c>
      <c r="L1255" t="str" cm="1">
        <f t="array" ref="L1255">_xlfn.IFS(Table1[[#This Row],[Age]]&lt;=12,"Kids",Table1[[#This Row],[Age]]&lt;=19,"Teenage",Table1[[#This Row],[Age]]&lt;=29,"Young Adult",Table1[[#This Row],[Age]]&lt;=45,"Adult",Table1[[#This Row],[Age]]&gt;=46,"Senior")</f>
        <v>Adult</v>
      </c>
      <c r="M1255" t="str">
        <f>VLOOKUP(B1255,customers!A$2:D$101,3,0)</f>
        <v>Patna</v>
      </c>
      <c r="N1255" t="str">
        <f>VLOOKUP(B1255,customers!$A$2:$D$101,4,0)</f>
        <v>Bihar</v>
      </c>
      <c r="O1255" t="str">
        <f>VLOOKUP(C1255,'products '!$A$2:$H$3072,2,0)</f>
        <v>Women</v>
      </c>
      <c r="P1255" t="str">
        <f>VLOOKUP(C1255,'products '!$A$2:$H$3072,3,0)</f>
        <v>Indian &amp; Fusion Wear</v>
      </c>
      <c r="Q1255" t="str">
        <f>VLOOKUP(C1255,'products '!$A$2:$H$3072,4,0)</f>
        <v>Kurtis</v>
      </c>
      <c r="R1255" t="str">
        <f>VLOOKUP(C1255,'products '!$A$2:$H$3072,5,0)</f>
        <v>W</v>
      </c>
      <c r="S1255" t="str">
        <f>VLOOKUP(C1255,'products '!$A$2:$H$3072,6,0)</f>
        <v>L</v>
      </c>
      <c r="T1255" t="str">
        <f>VLOOKUP(C1255,'products '!$A$2:$H$3072,7,0)</f>
        <v>Rust</v>
      </c>
      <c r="U1255">
        <f>VLOOKUP(C1255,'products '!$A$2:$H$3072,8,0)</f>
        <v>5</v>
      </c>
    </row>
    <row r="1256" spans="1:21" x14ac:dyDescent="0.3">
      <c r="A1256" t="s">
        <v>4673</v>
      </c>
      <c r="B1256" t="s">
        <v>3324</v>
      </c>
      <c r="C1256" t="s">
        <v>215</v>
      </c>
      <c r="D1256" s="1">
        <f t="shared" ca="1" si="19"/>
        <v>44939</v>
      </c>
      <c r="E1256" s="1" t="str">
        <f ca="1">TEXT(Table1[[#This Row],[Date]],"mmm")</f>
        <v>Jan</v>
      </c>
      <c r="F1256" s="1" t="str">
        <f ca="1">TEXT(Table1[[#This Row],[Date]],"yyyy")</f>
        <v>2023</v>
      </c>
      <c r="G1256" s="2">
        <v>2364</v>
      </c>
      <c r="H1256" s="2">
        <v>0.35</v>
      </c>
      <c r="I1256" s="2" t="str" cm="1">
        <f t="array" ref="I1256">_xlfn.IFS(Table1[[#This Row],[Discount]]&lt;=0.2,"Low",Table1[[#This Row],[Discount]]&lt;=0.4,"Medium",Table1[[#This Row],[Discount]]&gt;0.4,"High")</f>
        <v>Medium</v>
      </c>
      <c r="J1256" s="2">
        <f>Table1[[#This Row],[Original Price]]*(1-Table1[[#This Row],[Discount]])</f>
        <v>1536.6000000000001</v>
      </c>
      <c r="K1256">
        <f>VLOOKUP(B1256,customers!$A$2:$D$101,2,0)</f>
        <v>26</v>
      </c>
      <c r="L1256" t="str" cm="1">
        <f t="array" ref="L1256">_xlfn.IFS(Table1[[#This Row],[Age]]&lt;=12,"Kids",Table1[[#This Row],[Age]]&lt;=19,"Teenage",Table1[[#This Row],[Age]]&lt;=29,"Young Adult",Table1[[#This Row],[Age]]&lt;=45,"Adult",Table1[[#This Row],[Age]]&gt;=46,"Senior")</f>
        <v>Young Adult</v>
      </c>
      <c r="M1256" t="str">
        <f>VLOOKUP(B1256,customers!A$2:D$101,3,0)</f>
        <v>Patna</v>
      </c>
      <c r="N1256" t="str">
        <f>VLOOKUP(B1256,customers!$A$2:$D$101,4,0)</f>
        <v>Bihar</v>
      </c>
      <c r="O1256" t="str">
        <f>VLOOKUP(C1256,'products '!$A$2:$H$3072,2,0)</f>
        <v>Women</v>
      </c>
      <c r="P1256" t="str">
        <f>VLOOKUP(C1256,'products '!$A$2:$H$3072,3,0)</f>
        <v>Indian &amp; Fusion Wear</v>
      </c>
      <c r="Q1256" t="str">
        <f>VLOOKUP(C1256,'products '!$A$2:$H$3072,4,0)</f>
        <v>Kurtis</v>
      </c>
      <c r="R1256" t="str">
        <f>VLOOKUP(C1256,'products '!$A$2:$H$3072,5,0)</f>
        <v>W</v>
      </c>
      <c r="S1256" t="str">
        <f>VLOOKUP(C1256,'products '!$A$2:$H$3072,6,0)</f>
        <v>L</v>
      </c>
      <c r="T1256" t="str">
        <f>VLOOKUP(C1256,'products '!$A$2:$H$3072,7,0)</f>
        <v>Gold</v>
      </c>
      <c r="U1256">
        <f>VLOOKUP(C1256,'products '!$A$2:$H$3072,8,0)</f>
        <v>4</v>
      </c>
    </row>
    <row r="1257" spans="1:21" x14ac:dyDescent="0.3">
      <c r="A1257" t="s">
        <v>4674</v>
      </c>
      <c r="B1257" t="s">
        <v>3325</v>
      </c>
      <c r="C1257" t="s">
        <v>216</v>
      </c>
      <c r="D1257" s="1">
        <f t="shared" ca="1" si="19"/>
        <v>44759</v>
      </c>
      <c r="E1257" s="1" t="str">
        <f ca="1">TEXT(Table1[[#This Row],[Date]],"mmm")</f>
        <v>Jul</v>
      </c>
      <c r="F1257" s="1" t="str">
        <f ca="1">TEXT(Table1[[#This Row],[Date]],"yyyy")</f>
        <v>2022</v>
      </c>
      <c r="G1257" s="2">
        <v>1236</v>
      </c>
      <c r="H1257" s="2">
        <v>0.35</v>
      </c>
      <c r="I1257" s="2" t="str" cm="1">
        <f t="array" ref="I1257">_xlfn.IFS(Table1[[#This Row],[Discount]]&lt;=0.2,"Low",Table1[[#This Row],[Discount]]&lt;=0.4,"Medium",Table1[[#This Row],[Discount]]&gt;0.4,"High")</f>
        <v>Medium</v>
      </c>
      <c r="J1257" s="2">
        <f>Table1[[#This Row],[Original Price]]*(1-Table1[[#This Row],[Discount]])</f>
        <v>803.4</v>
      </c>
      <c r="K1257">
        <f>VLOOKUP(B1257,customers!$A$2:$D$101,2,0)</f>
        <v>27</v>
      </c>
      <c r="L1257" t="str" cm="1">
        <f t="array" ref="L1257">_xlfn.IFS(Table1[[#This Row],[Age]]&lt;=12,"Kids",Table1[[#This Row],[Age]]&lt;=19,"Teenage",Table1[[#This Row],[Age]]&lt;=29,"Young Adult",Table1[[#This Row],[Age]]&lt;=45,"Adult",Table1[[#This Row],[Age]]&gt;=46,"Senior")</f>
        <v>Young Adult</v>
      </c>
      <c r="M1257" t="str">
        <f>VLOOKUP(B1257,customers!A$2:D$101,3,0)</f>
        <v>Patna</v>
      </c>
      <c r="N1257" t="str">
        <f>VLOOKUP(B1257,customers!$A$2:$D$101,4,0)</f>
        <v>Bihar</v>
      </c>
      <c r="O1257" t="str">
        <f>VLOOKUP(C1257,'products '!$A$2:$H$3072,2,0)</f>
        <v>Women</v>
      </c>
      <c r="P1257" t="str">
        <f>VLOOKUP(C1257,'products '!$A$2:$H$3072,3,0)</f>
        <v>Indian &amp; Fusion Wear</v>
      </c>
      <c r="Q1257" t="str">
        <f>VLOOKUP(C1257,'products '!$A$2:$H$3072,4,0)</f>
        <v>Kurtis</v>
      </c>
      <c r="R1257" t="str">
        <f>VLOOKUP(C1257,'products '!$A$2:$H$3072,5,0)</f>
        <v>W</v>
      </c>
      <c r="S1257" t="str">
        <f>VLOOKUP(C1257,'products '!$A$2:$H$3072,6,0)</f>
        <v>L</v>
      </c>
      <c r="T1257" t="str">
        <f>VLOOKUP(C1257,'products '!$A$2:$H$3072,7,0)</f>
        <v>Pink</v>
      </c>
      <c r="U1257">
        <f>VLOOKUP(C1257,'products '!$A$2:$H$3072,8,0)</f>
        <v>3</v>
      </c>
    </row>
    <row r="1258" spans="1:21" x14ac:dyDescent="0.3">
      <c r="A1258" t="s">
        <v>4675</v>
      </c>
      <c r="B1258" t="s">
        <v>3326</v>
      </c>
      <c r="C1258" t="s">
        <v>217</v>
      </c>
      <c r="D1258" s="1">
        <f t="shared" ca="1" si="19"/>
        <v>44605</v>
      </c>
      <c r="E1258" s="1" t="str">
        <f ca="1">TEXT(Table1[[#This Row],[Date]],"mmm")</f>
        <v>Feb</v>
      </c>
      <c r="F1258" s="1" t="str">
        <f ca="1">TEXT(Table1[[#This Row],[Date]],"yyyy")</f>
        <v>2022</v>
      </c>
      <c r="G1258" s="2">
        <v>756</v>
      </c>
      <c r="H1258" s="2">
        <v>0.35</v>
      </c>
      <c r="I1258" s="2" t="str" cm="1">
        <f t="array" ref="I1258">_xlfn.IFS(Table1[[#This Row],[Discount]]&lt;=0.2,"Low",Table1[[#This Row],[Discount]]&lt;=0.4,"Medium",Table1[[#This Row],[Discount]]&gt;0.4,"High")</f>
        <v>Medium</v>
      </c>
      <c r="J1258" s="2">
        <f>Table1[[#This Row],[Original Price]]*(1-Table1[[#This Row],[Discount]])</f>
        <v>491.40000000000003</v>
      </c>
      <c r="K1258">
        <f>VLOOKUP(B1258,customers!$A$2:$D$101,2,0)</f>
        <v>28</v>
      </c>
      <c r="L1258" t="str" cm="1">
        <f t="array" ref="L1258">_xlfn.IFS(Table1[[#This Row],[Age]]&lt;=12,"Kids",Table1[[#This Row],[Age]]&lt;=19,"Teenage",Table1[[#This Row],[Age]]&lt;=29,"Young Adult",Table1[[#This Row],[Age]]&lt;=45,"Adult",Table1[[#This Row],[Age]]&gt;=46,"Senior")</f>
        <v>Young Adult</v>
      </c>
      <c r="M1258" t="str">
        <f>VLOOKUP(B1258,customers!A$2:D$101,3,0)</f>
        <v>Darbhanga</v>
      </c>
      <c r="N1258" t="str">
        <f>VLOOKUP(B1258,customers!$A$2:$D$101,4,0)</f>
        <v>Bihar</v>
      </c>
      <c r="O1258" t="str">
        <f>VLOOKUP(C1258,'products '!$A$2:$H$3072,2,0)</f>
        <v>Women</v>
      </c>
      <c r="P1258" t="str">
        <f>VLOOKUP(C1258,'products '!$A$2:$H$3072,3,0)</f>
        <v>Indian &amp; Fusion Wear</v>
      </c>
      <c r="Q1258" t="str">
        <f>VLOOKUP(C1258,'products '!$A$2:$H$3072,4,0)</f>
        <v>Kurtis</v>
      </c>
      <c r="R1258" t="str">
        <f>VLOOKUP(C1258,'products '!$A$2:$H$3072,5,0)</f>
        <v>W</v>
      </c>
      <c r="S1258" t="str">
        <f>VLOOKUP(C1258,'products '!$A$2:$H$3072,6,0)</f>
        <v>L</v>
      </c>
      <c r="T1258" t="str">
        <f>VLOOKUP(C1258,'products '!$A$2:$H$3072,7,0)</f>
        <v>White</v>
      </c>
      <c r="U1258">
        <f>VLOOKUP(C1258,'products '!$A$2:$H$3072,8,0)</f>
        <v>4</v>
      </c>
    </row>
    <row r="1259" spans="1:21" x14ac:dyDescent="0.3">
      <c r="A1259" t="s">
        <v>4676</v>
      </c>
      <c r="B1259" t="s">
        <v>3327</v>
      </c>
      <c r="C1259" t="s">
        <v>218</v>
      </c>
      <c r="D1259" s="1">
        <f t="shared" ca="1" si="19"/>
        <v>44637</v>
      </c>
      <c r="E1259" s="1" t="str">
        <f ca="1">TEXT(Table1[[#This Row],[Date]],"mmm")</f>
        <v>Mar</v>
      </c>
      <c r="F1259" s="1" t="str">
        <f ca="1">TEXT(Table1[[#This Row],[Date]],"yyyy")</f>
        <v>2022</v>
      </c>
      <c r="G1259" s="2">
        <v>326</v>
      </c>
      <c r="H1259" s="2">
        <v>0.35</v>
      </c>
      <c r="I1259" s="2" t="str" cm="1">
        <f t="array" ref="I1259">_xlfn.IFS(Table1[[#This Row],[Discount]]&lt;=0.2,"Low",Table1[[#This Row],[Discount]]&lt;=0.4,"Medium",Table1[[#This Row],[Discount]]&gt;0.4,"High")</f>
        <v>Medium</v>
      </c>
      <c r="J1259" s="2">
        <f>Table1[[#This Row],[Original Price]]*(1-Table1[[#This Row],[Discount]])</f>
        <v>211.9</v>
      </c>
      <c r="K1259">
        <f>VLOOKUP(B1259,customers!$A$2:$D$101,2,0)</f>
        <v>29</v>
      </c>
      <c r="L1259" t="str" cm="1">
        <f t="array" ref="L1259">_xlfn.IFS(Table1[[#This Row],[Age]]&lt;=12,"Kids",Table1[[#This Row],[Age]]&lt;=19,"Teenage",Table1[[#This Row],[Age]]&lt;=29,"Young Adult",Table1[[#This Row],[Age]]&lt;=45,"Adult",Table1[[#This Row],[Age]]&gt;=46,"Senior")</f>
        <v>Young Adult</v>
      </c>
      <c r="M1259" t="str">
        <f>VLOOKUP(B1259,customers!A$2:D$101,3,0)</f>
        <v>Darbhanga</v>
      </c>
      <c r="N1259" t="str">
        <f>VLOOKUP(B1259,customers!$A$2:$D$101,4,0)</f>
        <v>Bihar</v>
      </c>
      <c r="O1259" t="str">
        <f>VLOOKUP(C1259,'products '!$A$2:$H$3072,2,0)</f>
        <v>Women</v>
      </c>
      <c r="P1259" t="str">
        <f>VLOOKUP(C1259,'products '!$A$2:$H$3072,3,0)</f>
        <v>Indian &amp; Fusion Wear</v>
      </c>
      <c r="Q1259" t="str">
        <f>VLOOKUP(C1259,'products '!$A$2:$H$3072,4,0)</f>
        <v>Kurtis</v>
      </c>
      <c r="R1259" t="str">
        <f>VLOOKUP(C1259,'products '!$A$2:$H$3072,5,0)</f>
        <v>W</v>
      </c>
      <c r="S1259" t="str">
        <f>VLOOKUP(C1259,'products '!$A$2:$H$3072,6,0)</f>
        <v>XL</v>
      </c>
      <c r="T1259" t="str">
        <f>VLOOKUP(C1259,'products '!$A$2:$H$3072,7,0)</f>
        <v>Navy Blue</v>
      </c>
      <c r="U1259">
        <f>VLOOKUP(C1259,'products '!$A$2:$H$3072,8,0)</f>
        <v>5</v>
      </c>
    </row>
    <row r="1260" spans="1:21" x14ac:dyDescent="0.3">
      <c r="A1260" t="s">
        <v>4677</v>
      </c>
      <c r="B1260" t="s">
        <v>3328</v>
      </c>
      <c r="C1260" t="s">
        <v>219</v>
      </c>
      <c r="D1260" s="1">
        <f t="shared" ca="1" si="19"/>
        <v>44414</v>
      </c>
      <c r="E1260" s="1" t="str">
        <f ca="1">TEXT(Table1[[#This Row],[Date]],"mmm")</f>
        <v>Aug</v>
      </c>
      <c r="F1260" s="1" t="str">
        <f ca="1">TEXT(Table1[[#This Row],[Date]],"yyyy")</f>
        <v>2021</v>
      </c>
      <c r="G1260" s="2">
        <v>453</v>
      </c>
      <c r="H1260" s="2">
        <v>0.35</v>
      </c>
      <c r="I1260" s="2" t="str" cm="1">
        <f t="array" ref="I1260">_xlfn.IFS(Table1[[#This Row],[Discount]]&lt;=0.2,"Low",Table1[[#This Row],[Discount]]&lt;=0.4,"Medium",Table1[[#This Row],[Discount]]&gt;0.4,"High")</f>
        <v>Medium</v>
      </c>
      <c r="J1260" s="2">
        <f>Table1[[#This Row],[Original Price]]*(1-Table1[[#This Row],[Discount]])</f>
        <v>294.45</v>
      </c>
      <c r="K1260">
        <f>VLOOKUP(B1260,customers!$A$2:$D$101,2,0)</f>
        <v>30</v>
      </c>
      <c r="L1260" t="str" cm="1">
        <f t="array" ref="L1260">_xlfn.IFS(Table1[[#This Row],[Age]]&lt;=12,"Kids",Table1[[#This Row],[Age]]&lt;=19,"Teenage",Table1[[#This Row],[Age]]&lt;=29,"Young Adult",Table1[[#This Row],[Age]]&lt;=45,"Adult",Table1[[#This Row],[Age]]&gt;=46,"Senior")</f>
        <v>Adult</v>
      </c>
      <c r="M1260" t="str">
        <f>VLOOKUP(B1260,customers!A$2:D$101,3,0)</f>
        <v>Darbhanga</v>
      </c>
      <c r="N1260" t="str">
        <f>VLOOKUP(B1260,customers!$A$2:$D$101,4,0)</f>
        <v>Bihar</v>
      </c>
      <c r="O1260" t="str">
        <f>VLOOKUP(C1260,'products '!$A$2:$H$3072,2,0)</f>
        <v>Women</v>
      </c>
      <c r="P1260" t="str">
        <f>VLOOKUP(C1260,'products '!$A$2:$H$3072,3,0)</f>
        <v>Indian &amp; Fusion Wear</v>
      </c>
      <c r="Q1260" t="str">
        <f>VLOOKUP(C1260,'products '!$A$2:$H$3072,4,0)</f>
        <v>Kurtis</v>
      </c>
      <c r="R1260" t="str">
        <f>VLOOKUP(C1260,'products '!$A$2:$H$3072,5,0)</f>
        <v>W</v>
      </c>
      <c r="S1260" t="str">
        <f>VLOOKUP(C1260,'products '!$A$2:$H$3072,6,0)</f>
        <v>XL</v>
      </c>
      <c r="T1260" t="str">
        <f>VLOOKUP(C1260,'products '!$A$2:$H$3072,7,0)</f>
        <v>Pink</v>
      </c>
      <c r="U1260">
        <f>VLOOKUP(C1260,'products '!$A$2:$H$3072,8,0)</f>
        <v>3</v>
      </c>
    </row>
    <row r="1261" spans="1:21" x14ac:dyDescent="0.3">
      <c r="A1261" t="s">
        <v>4678</v>
      </c>
      <c r="B1261" t="s">
        <v>3329</v>
      </c>
      <c r="C1261" t="s">
        <v>220</v>
      </c>
      <c r="D1261" s="1">
        <f t="shared" ca="1" si="19"/>
        <v>44241</v>
      </c>
      <c r="E1261" s="1" t="str">
        <f ca="1">TEXT(Table1[[#This Row],[Date]],"mmm")</f>
        <v>Feb</v>
      </c>
      <c r="F1261" s="1" t="str">
        <f ca="1">TEXT(Table1[[#This Row],[Date]],"yyyy")</f>
        <v>2021</v>
      </c>
      <c r="G1261" s="2">
        <v>326</v>
      </c>
      <c r="H1261" s="2">
        <v>0.4</v>
      </c>
      <c r="I1261" s="2" t="str" cm="1">
        <f t="array" ref="I1261">_xlfn.IFS(Table1[[#This Row],[Discount]]&lt;=0.2,"Low",Table1[[#This Row],[Discount]]&lt;=0.4,"Medium",Table1[[#This Row],[Discount]]&gt;0.4,"High")</f>
        <v>Medium</v>
      </c>
      <c r="J1261" s="2">
        <f>Table1[[#This Row],[Original Price]]*(1-Table1[[#This Row],[Discount]])</f>
        <v>195.6</v>
      </c>
      <c r="K1261">
        <f>VLOOKUP(B1261,customers!$A$2:$D$101,2,0)</f>
        <v>31</v>
      </c>
      <c r="L1261" t="str" cm="1">
        <f t="array" ref="L1261">_xlfn.IFS(Table1[[#This Row],[Age]]&lt;=12,"Kids",Table1[[#This Row],[Age]]&lt;=19,"Teenage",Table1[[#This Row],[Age]]&lt;=29,"Young Adult",Table1[[#This Row],[Age]]&lt;=45,"Adult",Table1[[#This Row],[Age]]&gt;=46,"Senior")</f>
        <v>Adult</v>
      </c>
      <c r="M1261" t="str">
        <f>VLOOKUP(B1261,customers!A$2:D$101,3,0)</f>
        <v>Nalanda</v>
      </c>
      <c r="N1261" t="str">
        <f>VLOOKUP(B1261,customers!$A$2:$D$101,4,0)</f>
        <v>Bihar</v>
      </c>
      <c r="O1261" t="str">
        <f>VLOOKUP(C1261,'products '!$A$2:$H$3072,2,0)</f>
        <v>Women</v>
      </c>
      <c r="P1261" t="str">
        <f>VLOOKUP(C1261,'products '!$A$2:$H$3072,3,0)</f>
        <v>Indian &amp; Fusion Wear</v>
      </c>
      <c r="Q1261" t="str">
        <f>VLOOKUP(C1261,'products '!$A$2:$H$3072,4,0)</f>
        <v>Kurtis</v>
      </c>
      <c r="R1261" t="str">
        <f>VLOOKUP(C1261,'products '!$A$2:$H$3072,5,0)</f>
        <v>W</v>
      </c>
      <c r="S1261" t="str">
        <f>VLOOKUP(C1261,'products '!$A$2:$H$3072,6,0)</f>
        <v>XL</v>
      </c>
      <c r="T1261" t="str">
        <f>VLOOKUP(C1261,'products '!$A$2:$H$3072,7,0)</f>
        <v>Pink</v>
      </c>
      <c r="U1261">
        <f>VLOOKUP(C1261,'products '!$A$2:$H$3072,8,0)</f>
        <v>2</v>
      </c>
    </row>
    <row r="1262" spans="1:21" x14ac:dyDescent="0.3">
      <c r="A1262" t="s">
        <v>4679</v>
      </c>
      <c r="B1262" t="s">
        <v>3330</v>
      </c>
      <c r="C1262" t="s">
        <v>221</v>
      </c>
      <c r="D1262" s="1">
        <f t="shared" ca="1" si="19"/>
        <v>44695</v>
      </c>
      <c r="E1262" s="1" t="str">
        <f ca="1">TEXT(Table1[[#This Row],[Date]],"mmm")</f>
        <v>May</v>
      </c>
      <c r="F1262" s="1" t="str">
        <f ca="1">TEXT(Table1[[#This Row],[Date]],"yyyy")</f>
        <v>2022</v>
      </c>
      <c r="G1262" s="2">
        <v>456</v>
      </c>
      <c r="H1262" s="2">
        <v>0.4</v>
      </c>
      <c r="I1262" s="2" t="str" cm="1">
        <f t="array" ref="I1262">_xlfn.IFS(Table1[[#This Row],[Discount]]&lt;=0.2,"Low",Table1[[#This Row],[Discount]]&lt;=0.4,"Medium",Table1[[#This Row],[Discount]]&gt;0.4,"High")</f>
        <v>Medium</v>
      </c>
      <c r="J1262" s="2">
        <f>Table1[[#This Row],[Original Price]]*(1-Table1[[#This Row],[Discount]])</f>
        <v>273.59999999999997</v>
      </c>
      <c r="K1262">
        <f>VLOOKUP(B1262,customers!$A$2:$D$101,2,0)</f>
        <v>32</v>
      </c>
      <c r="L1262" t="str" cm="1">
        <f t="array" ref="L1262">_xlfn.IFS(Table1[[#This Row],[Age]]&lt;=12,"Kids",Table1[[#This Row],[Age]]&lt;=19,"Teenage",Table1[[#This Row],[Age]]&lt;=29,"Young Adult",Table1[[#This Row],[Age]]&lt;=45,"Adult",Table1[[#This Row],[Age]]&gt;=46,"Senior")</f>
        <v>Adult</v>
      </c>
      <c r="M1262" t="str">
        <f>VLOOKUP(B1262,customers!A$2:D$101,3,0)</f>
        <v>Nalanda</v>
      </c>
      <c r="N1262" t="str">
        <f>VLOOKUP(B1262,customers!$A$2:$D$101,4,0)</f>
        <v>Bihar</v>
      </c>
      <c r="O1262" t="str">
        <f>VLOOKUP(C1262,'products '!$A$2:$H$3072,2,0)</f>
        <v>Women</v>
      </c>
      <c r="P1262" t="str">
        <f>VLOOKUP(C1262,'products '!$A$2:$H$3072,3,0)</f>
        <v>Indian &amp; Fusion Wear</v>
      </c>
      <c r="Q1262" t="str">
        <f>VLOOKUP(C1262,'products '!$A$2:$H$3072,4,0)</f>
        <v>Kurtis</v>
      </c>
      <c r="R1262" t="str">
        <f>VLOOKUP(C1262,'products '!$A$2:$H$3072,5,0)</f>
        <v>W</v>
      </c>
      <c r="S1262" t="str">
        <f>VLOOKUP(C1262,'products '!$A$2:$H$3072,6,0)</f>
        <v>XL</v>
      </c>
      <c r="T1262" t="str">
        <f>VLOOKUP(C1262,'products '!$A$2:$H$3072,7,0)</f>
        <v>Black</v>
      </c>
      <c r="U1262">
        <f>VLOOKUP(C1262,'products '!$A$2:$H$3072,8,0)</f>
        <v>5</v>
      </c>
    </row>
    <row r="1263" spans="1:21" x14ac:dyDescent="0.3">
      <c r="A1263" t="s">
        <v>4680</v>
      </c>
      <c r="B1263" t="s">
        <v>3331</v>
      </c>
      <c r="C1263" t="s">
        <v>222</v>
      </c>
      <c r="D1263" s="1">
        <f t="shared" ca="1" si="19"/>
        <v>44966</v>
      </c>
      <c r="E1263" s="1" t="str">
        <f ca="1">TEXT(Table1[[#This Row],[Date]],"mmm")</f>
        <v>Feb</v>
      </c>
      <c r="F1263" s="1" t="str">
        <f ca="1">TEXT(Table1[[#This Row],[Date]],"yyyy")</f>
        <v>2023</v>
      </c>
      <c r="G1263" s="2">
        <v>456</v>
      </c>
      <c r="H1263" s="2">
        <v>0.15</v>
      </c>
      <c r="I1263" s="2" t="str" cm="1">
        <f t="array" ref="I1263">_xlfn.IFS(Table1[[#This Row],[Discount]]&lt;=0.2,"Low",Table1[[#This Row],[Discount]]&lt;=0.4,"Medium",Table1[[#This Row],[Discount]]&gt;0.4,"High")</f>
        <v>Low</v>
      </c>
      <c r="J1263" s="2">
        <f>Table1[[#This Row],[Original Price]]*(1-Table1[[#This Row],[Discount]])</f>
        <v>387.59999999999997</v>
      </c>
      <c r="K1263">
        <f>VLOOKUP(B1263,customers!$A$2:$D$101,2,0)</f>
        <v>33</v>
      </c>
      <c r="L1263" t="str" cm="1">
        <f t="array" ref="L1263">_xlfn.IFS(Table1[[#This Row],[Age]]&lt;=12,"Kids",Table1[[#This Row],[Age]]&lt;=19,"Teenage",Table1[[#This Row],[Age]]&lt;=29,"Young Adult",Table1[[#This Row],[Age]]&lt;=45,"Adult",Table1[[#This Row],[Age]]&gt;=46,"Senior")</f>
        <v>Adult</v>
      </c>
      <c r="M1263" t="str">
        <f>VLOOKUP(B1263,customers!A$2:D$101,3,0)</f>
        <v>Nalanda</v>
      </c>
      <c r="N1263" t="str">
        <f>VLOOKUP(B1263,customers!$A$2:$D$101,4,0)</f>
        <v>Bihar</v>
      </c>
      <c r="O1263" t="str">
        <f>VLOOKUP(C1263,'products '!$A$2:$H$3072,2,0)</f>
        <v>Women</v>
      </c>
      <c r="P1263" t="str">
        <f>VLOOKUP(C1263,'products '!$A$2:$H$3072,3,0)</f>
        <v>Indian &amp; Fusion Wear</v>
      </c>
      <c r="Q1263" t="str">
        <f>VLOOKUP(C1263,'products '!$A$2:$H$3072,4,0)</f>
        <v>Kurtis</v>
      </c>
      <c r="R1263" t="str">
        <f>VLOOKUP(C1263,'products '!$A$2:$H$3072,5,0)</f>
        <v>W</v>
      </c>
      <c r="S1263" t="str">
        <f>VLOOKUP(C1263,'products '!$A$2:$H$3072,6,0)</f>
        <v>XL</v>
      </c>
      <c r="T1263" t="str">
        <f>VLOOKUP(C1263,'products '!$A$2:$H$3072,7,0)</f>
        <v>Black</v>
      </c>
      <c r="U1263">
        <f>VLOOKUP(C1263,'products '!$A$2:$H$3072,8,0)</f>
        <v>4</v>
      </c>
    </row>
    <row r="1264" spans="1:21" x14ac:dyDescent="0.3">
      <c r="A1264" t="s">
        <v>4681</v>
      </c>
      <c r="B1264" t="s">
        <v>3332</v>
      </c>
      <c r="C1264" t="s">
        <v>223</v>
      </c>
      <c r="D1264" s="1">
        <f t="shared" ca="1" si="19"/>
        <v>44461</v>
      </c>
      <c r="E1264" s="1" t="str">
        <f ca="1">TEXT(Table1[[#This Row],[Date]],"mmm")</f>
        <v>Sep</v>
      </c>
      <c r="F1264" s="1" t="str">
        <f ca="1">TEXT(Table1[[#This Row],[Date]],"yyyy")</f>
        <v>2021</v>
      </c>
      <c r="G1264" s="2">
        <v>456</v>
      </c>
      <c r="H1264" s="2">
        <v>0.15</v>
      </c>
      <c r="I1264" s="2" t="str" cm="1">
        <f t="array" ref="I1264">_xlfn.IFS(Table1[[#This Row],[Discount]]&lt;=0.2,"Low",Table1[[#This Row],[Discount]]&lt;=0.4,"Medium",Table1[[#This Row],[Discount]]&gt;0.4,"High")</f>
        <v>Low</v>
      </c>
      <c r="J1264" s="2">
        <f>Table1[[#This Row],[Original Price]]*(1-Table1[[#This Row],[Discount]])</f>
        <v>387.59999999999997</v>
      </c>
      <c r="K1264">
        <f>VLOOKUP(B1264,customers!$A$2:$D$101,2,0)</f>
        <v>44</v>
      </c>
      <c r="L1264" t="str" cm="1">
        <f t="array" ref="L1264">_xlfn.IFS(Table1[[#This Row],[Age]]&lt;=12,"Kids",Table1[[#This Row],[Age]]&lt;=19,"Teenage",Table1[[#This Row],[Age]]&lt;=29,"Young Adult",Table1[[#This Row],[Age]]&lt;=45,"Adult",Table1[[#This Row],[Age]]&gt;=46,"Senior")</f>
        <v>Adult</v>
      </c>
      <c r="M1264" t="str">
        <f>VLOOKUP(B1264,customers!A$2:D$101,3,0)</f>
        <v>Gaya</v>
      </c>
      <c r="N1264" t="str">
        <f>VLOOKUP(B1264,customers!$A$2:$D$101,4,0)</f>
        <v>Bihar</v>
      </c>
      <c r="O1264" t="str">
        <f>VLOOKUP(C1264,'products '!$A$2:$H$3072,2,0)</f>
        <v>Women</v>
      </c>
      <c r="P1264" t="str">
        <f>VLOOKUP(C1264,'products '!$A$2:$H$3072,3,0)</f>
        <v>Indian &amp; Fusion Wear</v>
      </c>
      <c r="Q1264" t="str">
        <f>VLOOKUP(C1264,'products '!$A$2:$H$3072,4,0)</f>
        <v>Kurtis</v>
      </c>
      <c r="R1264" t="str">
        <f>VLOOKUP(C1264,'products '!$A$2:$H$3072,5,0)</f>
        <v>W</v>
      </c>
      <c r="S1264" t="str">
        <f>VLOOKUP(C1264,'products '!$A$2:$H$3072,6,0)</f>
        <v>XL</v>
      </c>
      <c r="T1264" t="str">
        <f>VLOOKUP(C1264,'products '!$A$2:$H$3072,7,0)</f>
        <v>Black</v>
      </c>
      <c r="U1264">
        <f>VLOOKUP(C1264,'products '!$A$2:$H$3072,8,0)</f>
        <v>3</v>
      </c>
    </row>
    <row r="1265" spans="1:21" x14ac:dyDescent="0.3">
      <c r="A1265" t="s">
        <v>4682</v>
      </c>
      <c r="B1265" t="s">
        <v>3333</v>
      </c>
      <c r="C1265" t="s">
        <v>224</v>
      </c>
      <c r="D1265" s="1">
        <f t="shared" ca="1" si="19"/>
        <v>44941</v>
      </c>
      <c r="E1265" s="1" t="str">
        <f ca="1">TEXT(Table1[[#This Row],[Date]],"mmm")</f>
        <v>Jan</v>
      </c>
      <c r="F1265" s="1" t="str">
        <f ca="1">TEXT(Table1[[#This Row],[Date]],"yyyy")</f>
        <v>2023</v>
      </c>
      <c r="G1265" s="2">
        <v>456</v>
      </c>
      <c r="H1265" s="2">
        <v>0.15</v>
      </c>
      <c r="I1265" s="2" t="str" cm="1">
        <f t="array" ref="I1265">_xlfn.IFS(Table1[[#This Row],[Discount]]&lt;=0.2,"Low",Table1[[#This Row],[Discount]]&lt;=0.4,"Medium",Table1[[#This Row],[Discount]]&gt;0.4,"High")</f>
        <v>Low</v>
      </c>
      <c r="J1265" s="2">
        <f>Table1[[#This Row],[Original Price]]*(1-Table1[[#This Row],[Discount]])</f>
        <v>387.59999999999997</v>
      </c>
      <c r="K1265">
        <f>VLOOKUP(B1265,customers!$A$2:$D$101,2,0)</f>
        <v>45</v>
      </c>
      <c r="L1265" t="str" cm="1">
        <f t="array" ref="L1265">_xlfn.IFS(Table1[[#This Row],[Age]]&lt;=12,"Kids",Table1[[#This Row],[Age]]&lt;=19,"Teenage",Table1[[#This Row],[Age]]&lt;=29,"Young Adult",Table1[[#This Row],[Age]]&lt;=45,"Adult",Table1[[#This Row],[Age]]&gt;=46,"Senior")</f>
        <v>Adult</v>
      </c>
      <c r="M1265" t="str">
        <f>VLOOKUP(B1265,customers!A$2:D$101,3,0)</f>
        <v>Gaya</v>
      </c>
      <c r="N1265" t="str">
        <f>VLOOKUP(B1265,customers!$A$2:$D$101,4,0)</f>
        <v>Bihar</v>
      </c>
      <c r="O1265" t="str">
        <f>VLOOKUP(C1265,'products '!$A$2:$H$3072,2,0)</f>
        <v>Women</v>
      </c>
      <c r="P1265" t="str">
        <f>VLOOKUP(C1265,'products '!$A$2:$H$3072,3,0)</f>
        <v>Indian &amp; Fusion Wear</v>
      </c>
      <c r="Q1265" t="str">
        <f>VLOOKUP(C1265,'products '!$A$2:$H$3072,4,0)</f>
        <v>Kurtis</v>
      </c>
      <c r="R1265" t="str">
        <f>VLOOKUP(C1265,'products '!$A$2:$H$3072,5,0)</f>
        <v>W</v>
      </c>
      <c r="S1265" t="str">
        <f>VLOOKUP(C1265,'products '!$A$2:$H$3072,6,0)</f>
        <v>XXL</v>
      </c>
      <c r="T1265" t="str">
        <f>VLOOKUP(C1265,'products '!$A$2:$H$3072,7,0)</f>
        <v>Grey</v>
      </c>
      <c r="U1265">
        <f>VLOOKUP(C1265,'products '!$A$2:$H$3072,8,0)</f>
        <v>5</v>
      </c>
    </row>
    <row r="1266" spans="1:21" x14ac:dyDescent="0.3">
      <c r="A1266" t="s">
        <v>4683</v>
      </c>
      <c r="B1266" t="s">
        <v>3334</v>
      </c>
      <c r="C1266" t="s">
        <v>225</v>
      </c>
      <c r="D1266" s="1">
        <f t="shared" ca="1" si="19"/>
        <v>44549</v>
      </c>
      <c r="E1266" s="1" t="str">
        <f ca="1">TEXT(Table1[[#This Row],[Date]],"mmm")</f>
        <v>Dec</v>
      </c>
      <c r="F1266" s="1" t="str">
        <f ca="1">TEXT(Table1[[#This Row],[Date]],"yyyy")</f>
        <v>2021</v>
      </c>
      <c r="G1266" s="2">
        <v>236</v>
      </c>
      <c r="H1266" s="2">
        <v>0.3</v>
      </c>
      <c r="I1266" s="2" t="str" cm="1">
        <f t="array" ref="I1266">_xlfn.IFS(Table1[[#This Row],[Discount]]&lt;=0.2,"Low",Table1[[#This Row],[Discount]]&lt;=0.4,"Medium",Table1[[#This Row],[Discount]]&gt;0.4,"High")</f>
        <v>Medium</v>
      </c>
      <c r="J1266" s="2">
        <f>Table1[[#This Row],[Original Price]]*(1-Table1[[#This Row],[Discount]])</f>
        <v>165.2</v>
      </c>
      <c r="K1266">
        <f>VLOOKUP(B1266,customers!$A$2:$D$101,2,0)</f>
        <v>46</v>
      </c>
      <c r="L1266" t="str" cm="1">
        <f t="array" ref="L1266">_xlfn.IFS(Table1[[#This Row],[Age]]&lt;=12,"Kids",Table1[[#This Row],[Age]]&lt;=19,"Teenage",Table1[[#This Row],[Age]]&lt;=29,"Young Adult",Table1[[#This Row],[Age]]&lt;=45,"Adult",Table1[[#This Row],[Age]]&gt;=46,"Senior")</f>
        <v>Senior</v>
      </c>
      <c r="M1266" t="str">
        <f>VLOOKUP(B1266,customers!A$2:D$101,3,0)</f>
        <v>Bhopal</v>
      </c>
      <c r="N1266" t="str">
        <f>VLOOKUP(B1266,customers!$A$2:$D$101,4,0)</f>
        <v>Madhya Pradesh</v>
      </c>
      <c r="O1266" t="str">
        <f>VLOOKUP(C1266,'products '!$A$2:$H$3072,2,0)</f>
        <v>Women</v>
      </c>
      <c r="P1266" t="str">
        <f>VLOOKUP(C1266,'products '!$A$2:$H$3072,3,0)</f>
        <v>Indian &amp; Fusion Wear</v>
      </c>
      <c r="Q1266" t="str">
        <f>VLOOKUP(C1266,'products '!$A$2:$H$3072,4,0)</f>
        <v>Kurtis</v>
      </c>
      <c r="R1266" t="str">
        <f>VLOOKUP(C1266,'products '!$A$2:$H$3072,5,0)</f>
        <v>W</v>
      </c>
      <c r="S1266" t="str">
        <f>VLOOKUP(C1266,'products '!$A$2:$H$3072,6,0)</f>
        <v>XXL</v>
      </c>
      <c r="T1266" t="str">
        <f>VLOOKUP(C1266,'products '!$A$2:$H$3072,7,0)</f>
        <v>Grey</v>
      </c>
      <c r="U1266">
        <f>VLOOKUP(C1266,'products '!$A$2:$H$3072,8,0)</f>
        <v>4</v>
      </c>
    </row>
    <row r="1267" spans="1:21" x14ac:dyDescent="0.3">
      <c r="A1267" t="s">
        <v>4684</v>
      </c>
      <c r="B1267" t="s">
        <v>3335</v>
      </c>
      <c r="C1267" t="s">
        <v>226</v>
      </c>
      <c r="D1267" s="1">
        <f t="shared" ca="1" si="19"/>
        <v>44695</v>
      </c>
      <c r="E1267" s="1" t="str">
        <f ca="1">TEXT(Table1[[#This Row],[Date]],"mmm")</f>
        <v>May</v>
      </c>
      <c r="F1267" s="1" t="str">
        <f ca="1">TEXT(Table1[[#This Row],[Date]],"yyyy")</f>
        <v>2022</v>
      </c>
      <c r="G1267" s="2">
        <v>996</v>
      </c>
      <c r="H1267" s="2">
        <v>0.3</v>
      </c>
      <c r="I1267" s="2" t="str" cm="1">
        <f t="array" ref="I1267">_xlfn.IFS(Table1[[#This Row],[Discount]]&lt;=0.2,"Low",Table1[[#This Row],[Discount]]&lt;=0.4,"Medium",Table1[[#This Row],[Discount]]&gt;0.4,"High")</f>
        <v>Medium</v>
      </c>
      <c r="J1267" s="2">
        <f>Table1[[#This Row],[Original Price]]*(1-Table1[[#This Row],[Discount]])</f>
        <v>697.19999999999993</v>
      </c>
      <c r="K1267">
        <f>VLOOKUP(B1267,customers!$A$2:$D$101,2,0)</f>
        <v>47</v>
      </c>
      <c r="L1267" t="str" cm="1">
        <f t="array" ref="L1267">_xlfn.IFS(Table1[[#This Row],[Age]]&lt;=12,"Kids",Table1[[#This Row],[Age]]&lt;=19,"Teenage",Table1[[#This Row],[Age]]&lt;=29,"Young Adult",Table1[[#This Row],[Age]]&lt;=45,"Adult",Table1[[#This Row],[Age]]&gt;=46,"Senior")</f>
        <v>Senior</v>
      </c>
      <c r="M1267" t="str">
        <f>VLOOKUP(B1267,customers!A$2:D$101,3,0)</f>
        <v>Bhopal</v>
      </c>
      <c r="N1267" t="str">
        <f>VLOOKUP(B1267,customers!$A$2:$D$101,4,0)</f>
        <v>Madhya Pradesh</v>
      </c>
      <c r="O1267" t="str">
        <f>VLOOKUP(C1267,'products '!$A$2:$H$3072,2,0)</f>
        <v>Women</v>
      </c>
      <c r="P1267" t="str">
        <f>VLOOKUP(C1267,'products '!$A$2:$H$3072,3,0)</f>
        <v>Indian &amp; Fusion Wear</v>
      </c>
      <c r="Q1267" t="str">
        <f>VLOOKUP(C1267,'products '!$A$2:$H$3072,4,0)</f>
        <v>Kurtis</v>
      </c>
      <c r="R1267" t="str">
        <f>VLOOKUP(C1267,'products '!$A$2:$H$3072,5,0)</f>
        <v>W</v>
      </c>
      <c r="S1267" t="str">
        <f>VLOOKUP(C1267,'products '!$A$2:$H$3072,6,0)</f>
        <v>XXL</v>
      </c>
      <c r="T1267" t="str">
        <f>VLOOKUP(C1267,'products '!$A$2:$H$3072,7,0)</f>
        <v>Grey</v>
      </c>
      <c r="U1267">
        <f>VLOOKUP(C1267,'products '!$A$2:$H$3072,8,0)</f>
        <v>2</v>
      </c>
    </row>
    <row r="1268" spans="1:21" x14ac:dyDescent="0.3">
      <c r="A1268" t="s">
        <v>4685</v>
      </c>
      <c r="B1268" t="s">
        <v>3336</v>
      </c>
      <c r="C1268" t="s">
        <v>227</v>
      </c>
      <c r="D1268" s="1">
        <f t="shared" ca="1" si="19"/>
        <v>44587</v>
      </c>
      <c r="E1268" s="1" t="str">
        <f ca="1">TEXT(Table1[[#This Row],[Date]],"mmm")</f>
        <v>Jan</v>
      </c>
      <c r="F1268" s="1" t="str">
        <f ca="1">TEXT(Table1[[#This Row],[Date]],"yyyy")</f>
        <v>2022</v>
      </c>
      <c r="G1268" s="2">
        <v>654</v>
      </c>
      <c r="H1268" s="2">
        <v>0.3</v>
      </c>
      <c r="I1268" s="2" t="str" cm="1">
        <f t="array" ref="I1268">_xlfn.IFS(Table1[[#This Row],[Discount]]&lt;=0.2,"Low",Table1[[#This Row],[Discount]]&lt;=0.4,"Medium",Table1[[#This Row],[Discount]]&gt;0.4,"High")</f>
        <v>Medium</v>
      </c>
      <c r="J1268" s="2">
        <f>Table1[[#This Row],[Original Price]]*(1-Table1[[#This Row],[Discount]])</f>
        <v>457.79999999999995</v>
      </c>
      <c r="K1268">
        <f>VLOOKUP(B1268,customers!$A$2:$D$101,2,0)</f>
        <v>48</v>
      </c>
      <c r="L1268" t="str" cm="1">
        <f t="array" ref="L1268">_xlfn.IFS(Table1[[#This Row],[Age]]&lt;=12,"Kids",Table1[[#This Row],[Age]]&lt;=19,"Teenage",Table1[[#This Row],[Age]]&lt;=29,"Young Adult",Table1[[#This Row],[Age]]&lt;=45,"Adult",Table1[[#This Row],[Age]]&gt;=46,"Senior")</f>
        <v>Senior</v>
      </c>
      <c r="M1268" t="str">
        <f>VLOOKUP(B1268,customers!A$2:D$101,3,0)</f>
        <v>Bhopal</v>
      </c>
      <c r="N1268" t="str">
        <f>VLOOKUP(B1268,customers!$A$2:$D$101,4,0)</f>
        <v>Madhya Pradesh</v>
      </c>
      <c r="O1268" t="str">
        <f>VLOOKUP(C1268,'products '!$A$2:$H$3072,2,0)</f>
        <v>Women</v>
      </c>
      <c r="P1268" t="str">
        <f>VLOOKUP(C1268,'products '!$A$2:$H$3072,3,0)</f>
        <v>Indian &amp; Fusion Wear</v>
      </c>
      <c r="Q1268" t="str">
        <f>VLOOKUP(C1268,'products '!$A$2:$H$3072,4,0)</f>
        <v>Kurtis</v>
      </c>
      <c r="R1268" t="str">
        <f>VLOOKUP(C1268,'products '!$A$2:$H$3072,5,0)</f>
        <v>W</v>
      </c>
      <c r="S1268" t="str">
        <f>VLOOKUP(C1268,'products '!$A$2:$H$3072,6,0)</f>
        <v>XXL</v>
      </c>
      <c r="T1268" t="str">
        <f>VLOOKUP(C1268,'products '!$A$2:$H$3072,7,0)</f>
        <v>Pink</v>
      </c>
      <c r="U1268">
        <f>VLOOKUP(C1268,'products '!$A$2:$H$3072,8,0)</f>
        <v>5</v>
      </c>
    </row>
    <row r="1269" spans="1:21" x14ac:dyDescent="0.3">
      <c r="A1269" t="s">
        <v>4686</v>
      </c>
      <c r="B1269" t="s">
        <v>3337</v>
      </c>
      <c r="C1269" t="s">
        <v>228</v>
      </c>
      <c r="D1269" s="1">
        <f t="shared" ca="1" si="19"/>
        <v>44541</v>
      </c>
      <c r="E1269" s="1" t="str">
        <f ca="1">TEXT(Table1[[#This Row],[Date]],"mmm")</f>
        <v>Dec</v>
      </c>
      <c r="F1269" s="1" t="str">
        <f ca="1">TEXT(Table1[[#This Row],[Date]],"yyyy")</f>
        <v>2021</v>
      </c>
      <c r="G1269" s="2">
        <v>456</v>
      </c>
      <c r="H1269" s="2">
        <v>0.25</v>
      </c>
      <c r="I1269" s="2" t="str" cm="1">
        <f t="array" ref="I1269">_xlfn.IFS(Table1[[#This Row],[Discount]]&lt;=0.2,"Low",Table1[[#This Row],[Discount]]&lt;=0.4,"Medium",Table1[[#This Row],[Discount]]&gt;0.4,"High")</f>
        <v>Medium</v>
      </c>
      <c r="J1269" s="2">
        <f>Table1[[#This Row],[Original Price]]*(1-Table1[[#This Row],[Discount]])</f>
        <v>342</v>
      </c>
      <c r="K1269">
        <f>VLOOKUP(B1269,customers!$A$2:$D$101,2,0)</f>
        <v>49</v>
      </c>
      <c r="L1269" t="str" cm="1">
        <f t="array" ref="L1269">_xlfn.IFS(Table1[[#This Row],[Age]]&lt;=12,"Kids",Table1[[#This Row],[Age]]&lt;=19,"Teenage",Table1[[#This Row],[Age]]&lt;=29,"Young Adult",Table1[[#This Row],[Age]]&lt;=45,"Adult",Table1[[#This Row],[Age]]&gt;=46,"Senior")</f>
        <v>Senior</v>
      </c>
      <c r="M1269" t="str">
        <f>VLOOKUP(B1269,customers!A$2:D$101,3,0)</f>
        <v>Bhopal</v>
      </c>
      <c r="N1269" t="str">
        <f>VLOOKUP(B1269,customers!$A$2:$D$101,4,0)</f>
        <v>Madhya Pradesh</v>
      </c>
      <c r="O1269" t="str">
        <f>VLOOKUP(C1269,'products '!$A$2:$H$3072,2,0)</f>
        <v>Women</v>
      </c>
      <c r="P1269" t="str">
        <f>VLOOKUP(C1269,'products '!$A$2:$H$3072,3,0)</f>
        <v>Indian &amp; Fusion Wear</v>
      </c>
      <c r="Q1269" t="str">
        <f>VLOOKUP(C1269,'products '!$A$2:$H$3072,4,0)</f>
        <v>Kurtis</v>
      </c>
      <c r="R1269" t="str">
        <f>VLOOKUP(C1269,'products '!$A$2:$H$3072,5,0)</f>
        <v>W</v>
      </c>
      <c r="S1269" t="str">
        <f>VLOOKUP(C1269,'products '!$A$2:$H$3072,6,0)</f>
        <v>XXL</v>
      </c>
      <c r="T1269" t="str">
        <f>VLOOKUP(C1269,'products '!$A$2:$H$3072,7,0)</f>
        <v>Pink</v>
      </c>
      <c r="U1269">
        <f>VLOOKUP(C1269,'products '!$A$2:$H$3072,8,0)</f>
        <v>5</v>
      </c>
    </row>
    <row r="1270" spans="1:21" x14ac:dyDescent="0.3">
      <c r="A1270" t="s">
        <v>4687</v>
      </c>
      <c r="B1270" t="s">
        <v>3338</v>
      </c>
      <c r="C1270" t="s">
        <v>229</v>
      </c>
      <c r="D1270" s="1">
        <f t="shared" ca="1" si="19"/>
        <v>44954</v>
      </c>
      <c r="E1270" s="1" t="str">
        <f ca="1">TEXT(Table1[[#This Row],[Date]],"mmm")</f>
        <v>Jan</v>
      </c>
      <c r="F1270" s="1" t="str">
        <f ca="1">TEXT(Table1[[#This Row],[Date]],"yyyy")</f>
        <v>2023</v>
      </c>
      <c r="G1270" s="2">
        <v>785</v>
      </c>
      <c r="H1270" s="2">
        <v>0.25</v>
      </c>
      <c r="I1270" s="2" t="str" cm="1">
        <f t="array" ref="I1270">_xlfn.IFS(Table1[[#This Row],[Discount]]&lt;=0.2,"Low",Table1[[#This Row],[Discount]]&lt;=0.4,"Medium",Table1[[#This Row],[Discount]]&gt;0.4,"High")</f>
        <v>Medium</v>
      </c>
      <c r="J1270" s="2">
        <f>Table1[[#This Row],[Original Price]]*(1-Table1[[#This Row],[Discount]])</f>
        <v>588.75</v>
      </c>
      <c r="K1270">
        <f>VLOOKUP(B1270,customers!$A$2:$D$101,2,0)</f>
        <v>17</v>
      </c>
      <c r="L1270" t="str" cm="1">
        <f t="array" ref="L1270">_xlfn.IFS(Table1[[#This Row],[Age]]&lt;=12,"Kids",Table1[[#This Row],[Age]]&lt;=19,"Teenage",Table1[[#This Row],[Age]]&lt;=29,"Young Adult",Table1[[#This Row],[Age]]&lt;=45,"Adult",Table1[[#This Row],[Age]]&gt;=46,"Senior")</f>
        <v>Teenage</v>
      </c>
      <c r="M1270" t="str">
        <f>VLOOKUP(B1270,customers!A$2:D$101,3,0)</f>
        <v>Sagar</v>
      </c>
      <c r="N1270" t="str">
        <f>VLOOKUP(B1270,customers!$A$2:$D$101,4,0)</f>
        <v>Madhya Pradesh</v>
      </c>
      <c r="O1270" t="str">
        <f>VLOOKUP(C1270,'products '!$A$2:$H$3072,2,0)</f>
        <v>Women</v>
      </c>
      <c r="P1270" t="str">
        <f>VLOOKUP(C1270,'products '!$A$2:$H$3072,3,0)</f>
        <v>Indian &amp; Fusion Wear</v>
      </c>
      <c r="Q1270" t="str">
        <f>VLOOKUP(C1270,'products '!$A$2:$H$3072,4,0)</f>
        <v>Kurtis</v>
      </c>
      <c r="R1270" t="str">
        <f>VLOOKUP(C1270,'products '!$A$2:$H$3072,5,0)</f>
        <v>W</v>
      </c>
      <c r="S1270" t="str">
        <f>VLOOKUP(C1270,'products '!$A$2:$H$3072,6,0)</f>
        <v>XXL</v>
      </c>
      <c r="T1270" t="str">
        <f>VLOOKUP(C1270,'products '!$A$2:$H$3072,7,0)</f>
        <v>Blue</v>
      </c>
      <c r="U1270">
        <f>VLOOKUP(C1270,'products '!$A$2:$H$3072,8,0)</f>
        <v>4</v>
      </c>
    </row>
    <row r="1271" spans="1:21" x14ac:dyDescent="0.3">
      <c r="A1271" t="s">
        <v>4688</v>
      </c>
      <c r="B1271" t="s">
        <v>3339</v>
      </c>
      <c r="C1271" t="s">
        <v>230</v>
      </c>
      <c r="D1271" s="1">
        <f t="shared" ca="1" si="19"/>
        <v>44443</v>
      </c>
      <c r="E1271" s="1" t="str">
        <f ca="1">TEXT(Table1[[#This Row],[Date]],"mmm")</f>
        <v>Sep</v>
      </c>
      <c r="F1271" s="1" t="str">
        <f ca="1">TEXT(Table1[[#This Row],[Date]],"yyyy")</f>
        <v>2021</v>
      </c>
      <c r="G1271" s="2">
        <v>365</v>
      </c>
      <c r="H1271" s="2">
        <v>0.3</v>
      </c>
      <c r="I1271" s="2" t="str" cm="1">
        <f t="array" ref="I1271">_xlfn.IFS(Table1[[#This Row],[Discount]]&lt;=0.2,"Low",Table1[[#This Row],[Discount]]&lt;=0.4,"Medium",Table1[[#This Row],[Discount]]&gt;0.4,"High")</f>
        <v>Medium</v>
      </c>
      <c r="J1271" s="2">
        <f>Table1[[#This Row],[Original Price]]*(1-Table1[[#This Row],[Discount]])</f>
        <v>255.49999999999997</v>
      </c>
      <c r="K1271">
        <f>VLOOKUP(B1271,customers!$A$2:$D$101,2,0)</f>
        <v>18</v>
      </c>
      <c r="L1271" t="str" cm="1">
        <f t="array" ref="L1271">_xlfn.IFS(Table1[[#This Row],[Age]]&lt;=12,"Kids",Table1[[#This Row],[Age]]&lt;=19,"Teenage",Table1[[#This Row],[Age]]&lt;=29,"Young Adult",Table1[[#This Row],[Age]]&lt;=45,"Adult",Table1[[#This Row],[Age]]&gt;=46,"Senior")</f>
        <v>Teenage</v>
      </c>
      <c r="M1271" t="str">
        <f>VLOOKUP(B1271,customers!A$2:D$101,3,0)</f>
        <v>Sagar</v>
      </c>
      <c r="N1271" t="str">
        <f>VLOOKUP(B1271,customers!$A$2:$D$101,4,0)</f>
        <v>Madhya Pradesh</v>
      </c>
      <c r="O1271" t="str">
        <f>VLOOKUP(C1271,'products '!$A$2:$H$3072,2,0)</f>
        <v>Women</v>
      </c>
      <c r="P1271" t="str">
        <f>VLOOKUP(C1271,'products '!$A$2:$H$3072,3,0)</f>
        <v>Indian &amp; Fusion Wear</v>
      </c>
      <c r="Q1271" t="str">
        <f>VLOOKUP(C1271,'products '!$A$2:$H$3072,4,0)</f>
        <v>Kurtis</v>
      </c>
      <c r="R1271" t="str">
        <f>VLOOKUP(C1271,'products '!$A$2:$H$3072,5,0)</f>
        <v>House of Pataudi</v>
      </c>
      <c r="S1271" t="str">
        <f>VLOOKUP(C1271,'products '!$A$2:$H$3072,6,0)</f>
        <v>XXL</v>
      </c>
      <c r="T1271" t="str">
        <f>VLOOKUP(C1271,'products '!$A$2:$H$3072,7,0)</f>
        <v>Navy Blue</v>
      </c>
      <c r="U1271">
        <f>VLOOKUP(C1271,'products '!$A$2:$H$3072,8,0)</f>
        <v>4</v>
      </c>
    </row>
    <row r="1272" spans="1:21" x14ac:dyDescent="0.3">
      <c r="A1272" t="s">
        <v>4689</v>
      </c>
      <c r="B1272" t="s">
        <v>3340</v>
      </c>
      <c r="C1272" t="s">
        <v>231</v>
      </c>
      <c r="D1272" s="1">
        <f t="shared" ca="1" si="19"/>
        <v>44971</v>
      </c>
      <c r="E1272" s="1" t="str">
        <f ca="1">TEXT(Table1[[#This Row],[Date]],"mmm")</f>
        <v>Feb</v>
      </c>
      <c r="F1272" s="1" t="str">
        <f ca="1">TEXT(Table1[[#This Row],[Date]],"yyyy")</f>
        <v>2023</v>
      </c>
      <c r="G1272" s="2">
        <v>965</v>
      </c>
      <c r="H1272" s="2">
        <v>0.3</v>
      </c>
      <c r="I1272" s="2" t="str" cm="1">
        <f t="array" ref="I1272">_xlfn.IFS(Table1[[#This Row],[Discount]]&lt;=0.2,"Low",Table1[[#This Row],[Discount]]&lt;=0.4,"Medium",Table1[[#This Row],[Discount]]&gt;0.4,"High")</f>
        <v>Medium</v>
      </c>
      <c r="J1272" s="2">
        <f>Table1[[#This Row],[Original Price]]*(1-Table1[[#This Row],[Discount]])</f>
        <v>675.5</v>
      </c>
      <c r="K1272">
        <f>VLOOKUP(B1272,customers!$A$2:$D$101,2,0)</f>
        <v>19</v>
      </c>
      <c r="L1272" t="str" cm="1">
        <f t="array" ref="L1272">_xlfn.IFS(Table1[[#This Row],[Age]]&lt;=12,"Kids",Table1[[#This Row],[Age]]&lt;=19,"Teenage",Table1[[#This Row],[Age]]&lt;=29,"Young Adult",Table1[[#This Row],[Age]]&lt;=45,"Adult",Table1[[#This Row],[Age]]&gt;=46,"Senior")</f>
        <v>Teenage</v>
      </c>
      <c r="M1272" t="str">
        <f>VLOOKUP(B1272,customers!A$2:D$101,3,0)</f>
        <v>Sagar</v>
      </c>
      <c r="N1272" t="str">
        <f>VLOOKUP(B1272,customers!$A$2:$D$101,4,0)</f>
        <v>Madhya Pradesh</v>
      </c>
      <c r="O1272" t="str">
        <f>VLOOKUP(C1272,'products '!$A$2:$H$3072,2,0)</f>
        <v>Women</v>
      </c>
      <c r="P1272" t="str">
        <f>VLOOKUP(C1272,'products '!$A$2:$H$3072,3,0)</f>
        <v>Indian &amp; Fusion Wear</v>
      </c>
      <c r="Q1272" t="str">
        <f>VLOOKUP(C1272,'products '!$A$2:$H$3072,4,0)</f>
        <v>Kurtis</v>
      </c>
      <c r="R1272" t="str">
        <f>VLOOKUP(C1272,'products '!$A$2:$H$3072,5,0)</f>
        <v>House of Pataudi</v>
      </c>
      <c r="S1272" t="str">
        <f>VLOOKUP(C1272,'products '!$A$2:$H$3072,6,0)</f>
        <v>XXL</v>
      </c>
      <c r="T1272" t="str">
        <f>VLOOKUP(C1272,'products '!$A$2:$H$3072,7,0)</f>
        <v>Navy Blue</v>
      </c>
      <c r="U1272">
        <f>VLOOKUP(C1272,'products '!$A$2:$H$3072,8,0)</f>
        <v>4</v>
      </c>
    </row>
    <row r="1273" spans="1:21" x14ac:dyDescent="0.3">
      <c r="A1273" t="s">
        <v>4690</v>
      </c>
      <c r="B1273" t="s">
        <v>3341</v>
      </c>
      <c r="C1273" t="s">
        <v>232</v>
      </c>
      <c r="D1273" s="1">
        <f t="shared" ca="1" si="19"/>
        <v>44597</v>
      </c>
      <c r="E1273" s="1" t="str">
        <f ca="1">TEXT(Table1[[#This Row],[Date]],"mmm")</f>
        <v>Feb</v>
      </c>
      <c r="F1273" s="1" t="str">
        <f ca="1">TEXT(Table1[[#This Row],[Date]],"yyyy")</f>
        <v>2022</v>
      </c>
      <c r="G1273" s="2">
        <v>444</v>
      </c>
      <c r="H1273" s="2">
        <v>0.3</v>
      </c>
      <c r="I1273" s="2" t="str" cm="1">
        <f t="array" ref="I1273">_xlfn.IFS(Table1[[#This Row],[Discount]]&lt;=0.2,"Low",Table1[[#This Row],[Discount]]&lt;=0.4,"Medium",Table1[[#This Row],[Discount]]&gt;0.4,"High")</f>
        <v>Medium</v>
      </c>
      <c r="J1273" s="2">
        <f>Table1[[#This Row],[Original Price]]*(1-Table1[[#This Row],[Discount]])</f>
        <v>310.79999999999995</v>
      </c>
      <c r="K1273">
        <f>VLOOKUP(B1273,customers!$A$2:$D$101,2,0)</f>
        <v>20</v>
      </c>
      <c r="L1273" t="str" cm="1">
        <f t="array" ref="L1273">_xlfn.IFS(Table1[[#This Row],[Age]]&lt;=12,"Kids",Table1[[#This Row],[Age]]&lt;=19,"Teenage",Table1[[#This Row],[Age]]&lt;=29,"Young Adult",Table1[[#This Row],[Age]]&lt;=45,"Adult",Table1[[#This Row],[Age]]&gt;=46,"Senior")</f>
        <v>Young Adult</v>
      </c>
      <c r="M1273" t="str">
        <f>VLOOKUP(B1273,customers!A$2:D$101,3,0)</f>
        <v>Sagar</v>
      </c>
      <c r="N1273" t="str">
        <f>VLOOKUP(B1273,customers!$A$2:$D$101,4,0)</f>
        <v>Madhya Pradesh</v>
      </c>
      <c r="O1273" t="str">
        <f>VLOOKUP(C1273,'products '!$A$2:$H$3072,2,0)</f>
        <v>Women</v>
      </c>
      <c r="P1273" t="str">
        <f>VLOOKUP(C1273,'products '!$A$2:$H$3072,3,0)</f>
        <v>Indian &amp; Fusion Wear</v>
      </c>
      <c r="Q1273" t="str">
        <f>VLOOKUP(C1273,'products '!$A$2:$H$3072,4,0)</f>
        <v>Kurtis</v>
      </c>
      <c r="R1273" t="str">
        <f>VLOOKUP(C1273,'products '!$A$2:$H$3072,5,0)</f>
        <v>House of Pataudi</v>
      </c>
      <c r="S1273" t="str">
        <f>VLOOKUP(C1273,'products '!$A$2:$H$3072,6,0)</f>
        <v>XXL</v>
      </c>
      <c r="T1273" t="str">
        <f>VLOOKUP(C1273,'products '!$A$2:$H$3072,7,0)</f>
        <v>Navy Blue</v>
      </c>
      <c r="U1273">
        <f>VLOOKUP(C1273,'products '!$A$2:$H$3072,8,0)</f>
        <v>3</v>
      </c>
    </row>
    <row r="1274" spans="1:21" x14ac:dyDescent="0.3">
      <c r="A1274" t="s">
        <v>4691</v>
      </c>
      <c r="B1274" t="s">
        <v>3342</v>
      </c>
      <c r="C1274" t="s">
        <v>233</v>
      </c>
      <c r="D1274" s="1">
        <f t="shared" ca="1" si="19"/>
        <v>44387</v>
      </c>
      <c r="E1274" s="1" t="str">
        <f ca="1">TEXT(Table1[[#This Row],[Date]],"mmm")</f>
        <v>Jul</v>
      </c>
      <c r="F1274" s="1" t="str">
        <f ca="1">TEXT(Table1[[#This Row],[Date]],"yyyy")</f>
        <v>2021</v>
      </c>
      <c r="G1274" s="2">
        <v>569</v>
      </c>
      <c r="H1274" s="2">
        <v>0.4</v>
      </c>
      <c r="I1274" s="2" t="str" cm="1">
        <f t="array" ref="I1274">_xlfn.IFS(Table1[[#This Row],[Discount]]&lt;=0.2,"Low",Table1[[#This Row],[Discount]]&lt;=0.4,"Medium",Table1[[#This Row],[Discount]]&gt;0.4,"High")</f>
        <v>Medium</v>
      </c>
      <c r="J1274" s="2">
        <f>Table1[[#This Row],[Original Price]]*(1-Table1[[#This Row],[Discount]])</f>
        <v>341.4</v>
      </c>
      <c r="K1274">
        <f>VLOOKUP(B1274,customers!$A$2:$D$101,2,0)</f>
        <v>21</v>
      </c>
      <c r="L1274" t="str" cm="1">
        <f t="array" ref="L1274">_xlfn.IFS(Table1[[#This Row],[Age]]&lt;=12,"Kids",Table1[[#This Row],[Age]]&lt;=19,"Teenage",Table1[[#This Row],[Age]]&lt;=29,"Young Adult",Table1[[#This Row],[Age]]&lt;=45,"Adult",Table1[[#This Row],[Age]]&gt;=46,"Senior")</f>
        <v>Young Adult</v>
      </c>
      <c r="M1274" t="str">
        <f>VLOOKUP(B1274,customers!A$2:D$101,3,0)</f>
        <v>Indore</v>
      </c>
      <c r="N1274" t="str">
        <f>VLOOKUP(B1274,customers!$A$2:$D$101,4,0)</f>
        <v>Madhya Pradesh</v>
      </c>
      <c r="O1274" t="str">
        <f>VLOOKUP(C1274,'products '!$A$2:$H$3072,2,0)</f>
        <v>Women</v>
      </c>
      <c r="P1274" t="str">
        <f>VLOOKUP(C1274,'products '!$A$2:$H$3072,3,0)</f>
        <v>Indian &amp; Fusion Wear</v>
      </c>
      <c r="Q1274" t="str">
        <f>VLOOKUP(C1274,'products '!$A$2:$H$3072,4,0)</f>
        <v>Kurtis</v>
      </c>
      <c r="R1274" t="str">
        <f>VLOOKUP(C1274,'products '!$A$2:$H$3072,5,0)</f>
        <v>House of Pataudi</v>
      </c>
      <c r="S1274" t="str">
        <f>VLOOKUP(C1274,'products '!$A$2:$H$3072,6,0)</f>
        <v>S</v>
      </c>
      <c r="T1274" t="str">
        <f>VLOOKUP(C1274,'products '!$A$2:$H$3072,7,0)</f>
        <v>Navy Blue</v>
      </c>
      <c r="U1274">
        <f>VLOOKUP(C1274,'products '!$A$2:$H$3072,8,0)</f>
        <v>5</v>
      </c>
    </row>
    <row r="1275" spans="1:21" x14ac:dyDescent="0.3">
      <c r="A1275" t="s">
        <v>4692</v>
      </c>
      <c r="B1275" t="s">
        <v>3343</v>
      </c>
      <c r="C1275" t="s">
        <v>234</v>
      </c>
      <c r="D1275" s="1">
        <f t="shared" ca="1" si="19"/>
        <v>44332</v>
      </c>
      <c r="E1275" s="1" t="str">
        <f ca="1">TEXT(Table1[[#This Row],[Date]],"mmm")</f>
        <v>May</v>
      </c>
      <c r="F1275" s="1" t="str">
        <f ca="1">TEXT(Table1[[#This Row],[Date]],"yyyy")</f>
        <v>2021</v>
      </c>
      <c r="G1275" s="2">
        <v>475</v>
      </c>
      <c r="H1275" s="2">
        <v>0.4</v>
      </c>
      <c r="I1275" s="2" t="str" cm="1">
        <f t="array" ref="I1275">_xlfn.IFS(Table1[[#This Row],[Discount]]&lt;=0.2,"Low",Table1[[#This Row],[Discount]]&lt;=0.4,"Medium",Table1[[#This Row],[Discount]]&gt;0.4,"High")</f>
        <v>Medium</v>
      </c>
      <c r="J1275" s="2">
        <f>Table1[[#This Row],[Original Price]]*(1-Table1[[#This Row],[Discount]])</f>
        <v>285</v>
      </c>
      <c r="K1275">
        <f>VLOOKUP(B1275,customers!$A$2:$D$101,2,0)</f>
        <v>22</v>
      </c>
      <c r="L1275" t="str" cm="1">
        <f t="array" ref="L1275">_xlfn.IFS(Table1[[#This Row],[Age]]&lt;=12,"Kids",Table1[[#This Row],[Age]]&lt;=19,"Teenage",Table1[[#This Row],[Age]]&lt;=29,"Young Adult",Table1[[#This Row],[Age]]&lt;=45,"Adult",Table1[[#This Row],[Age]]&gt;=46,"Senior")</f>
        <v>Young Adult</v>
      </c>
      <c r="M1275" t="str">
        <f>VLOOKUP(B1275,customers!A$2:D$101,3,0)</f>
        <v>Indore</v>
      </c>
      <c r="N1275" t="str">
        <f>VLOOKUP(B1275,customers!$A$2:$D$101,4,0)</f>
        <v>Madhya Pradesh</v>
      </c>
      <c r="O1275" t="str">
        <f>VLOOKUP(C1275,'products '!$A$2:$H$3072,2,0)</f>
        <v>Women</v>
      </c>
      <c r="P1275" t="str">
        <f>VLOOKUP(C1275,'products '!$A$2:$H$3072,3,0)</f>
        <v>Indian &amp; Fusion Wear</v>
      </c>
      <c r="Q1275" t="str">
        <f>VLOOKUP(C1275,'products '!$A$2:$H$3072,4,0)</f>
        <v>Kurtis</v>
      </c>
      <c r="R1275" t="str">
        <f>VLOOKUP(C1275,'products '!$A$2:$H$3072,5,0)</f>
        <v>House of Pataudi</v>
      </c>
      <c r="S1275" t="str">
        <f>VLOOKUP(C1275,'products '!$A$2:$H$3072,6,0)</f>
        <v>S</v>
      </c>
      <c r="T1275" t="str">
        <f>VLOOKUP(C1275,'products '!$A$2:$H$3072,7,0)</f>
        <v>Teal</v>
      </c>
      <c r="U1275">
        <f>VLOOKUP(C1275,'products '!$A$2:$H$3072,8,0)</f>
        <v>4</v>
      </c>
    </row>
    <row r="1276" spans="1:21" x14ac:dyDescent="0.3">
      <c r="A1276" t="s">
        <v>4693</v>
      </c>
      <c r="B1276" t="s">
        <v>3344</v>
      </c>
      <c r="C1276" t="s">
        <v>235</v>
      </c>
      <c r="D1276" s="1">
        <f t="shared" ca="1" si="19"/>
        <v>44711</v>
      </c>
      <c r="E1276" s="1" t="str">
        <f ca="1">TEXT(Table1[[#This Row],[Date]],"mmm")</f>
        <v>May</v>
      </c>
      <c r="F1276" s="1" t="str">
        <f ca="1">TEXT(Table1[[#This Row],[Date]],"yyyy")</f>
        <v>2022</v>
      </c>
      <c r="G1276" s="2">
        <v>598</v>
      </c>
      <c r="H1276" s="2">
        <v>0.4</v>
      </c>
      <c r="I1276" s="2" t="str" cm="1">
        <f t="array" ref="I1276">_xlfn.IFS(Table1[[#This Row],[Discount]]&lt;=0.2,"Low",Table1[[#This Row],[Discount]]&lt;=0.4,"Medium",Table1[[#This Row],[Discount]]&gt;0.4,"High")</f>
        <v>Medium</v>
      </c>
      <c r="J1276" s="2">
        <f>Table1[[#This Row],[Original Price]]*(1-Table1[[#This Row],[Discount]])</f>
        <v>358.8</v>
      </c>
      <c r="K1276">
        <f>VLOOKUP(B1276,customers!$A$2:$D$101,2,0)</f>
        <v>16</v>
      </c>
      <c r="L1276" t="str" cm="1">
        <f t="array" ref="L1276">_xlfn.IFS(Table1[[#This Row],[Age]]&lt;=12,"Kids",Table1[[#This Row],[Age]]&lt;=19,"Teenage",Table1[[#This Row],[Age]]&lt;=29,"Young Adult",Table1[[#This Row],[Age]]&lt;=45,"Adult",Table1[[#This Row],[Age]]&gt;=46,"Senior")</f>
        <v>Teenage</v>
      </c>
      <c r="M1276" t="str">
        <f>VLOOKUP(B1276,customers!A$2:D$101,3,0)</f>
        <v>Kanpur</v>
      </c>
      <c r="N1276" t="str">
        <f>VLOOKUP(B1276,customers!$A$2:$D$101,4,0)</f>
        <v>Uttar Pradesh</v>
      </c>
      <c r="O1276" t="str">
        <f>VLOOKUP(C1276,'products '!$A$2:$H$3072,2,0)</f>
        <v>Women</v>
      </c>
      <c r="P1276" t="str">
        <f>VLOOKUP(C1276,'products '!$A$2:$H$3072,3,0)</f>
        <v>Indian &amp; Fusion Wear</v>
      </c>
      <c r="Q1276" t="str">
        <f>VLOOKUP(C1276,'products '!$A$2:$H$3072,4,0)</f>
        <v>Kurtis</v>
      </c>
      <c r="R1276" t="str">
        <f>VLOOKUP(C1276,'products '!$A$2:$H$3072,5,0)</f>
        <v>House of Pataudi</v>
      </c>
      <c r="S1276" t="str">
        <f>VLOOKUP(C1276,'products '!$A$2:$H$3072,6,0)</f>
        <v>S</v>
      </c>
      <c r="T1276" t="str">
        <f>VLOOKUP(C1276,'products '!$A$2:$H$3072,7,0)</f>
        <v>Teal</v>
      </c>
      <c r="U1276">
        <f>VLOOKUP(C1276,'products '!$A$2:$H$3072,8,0)</f>
        <v>2</v>
      </c>
    </row>
    <row r="1277" spans="1:21" x14ac:dyDescent="0.3">
      <c r="A1277" t="s">
        <v>4694</v>
      </c>
      <c r="B1277" t="s">
        <v>3345</v>
      </c>
      <c r="C1277" t="s">
        <v>236</v>
      </c>
      <c r="D1277" s="1">
        <f t="shared" ca="1" si="19"/>
        <v>44266</v>
      </c>
      <c r="E1277" s="1" t="str">
        <f ca="1">TEXT(Table1[[#This Row],[Date]],"mmm")</f>
        <v>Mar</v>
      </c>
      <c r="F1277" s="1" t="str">
        <f ca="1">TEXT(Table1[[#This Row],[Date]],"yyyy")</f>
        <v>2021</v>
      </c>
      <c r="G1277" s="2">
        <v>536</v>
      </c>
      <c r="H1277" s="2">
        <v>0.4</v>
      </c>
      <c r="I1277" s="2" t="str" cm="1">
        <f t="array" ref="I1277">_xlfn.IFS(Table1[[#This Row],[Discount]]&lt;=0.2,"Low",Table1[[#This Row],[Discount]]&lt;=0.4,"Medium",Table1[[#This Row],[Discount]]&gt;0.4,"High")</f>
        <v>Medium</v>
      </c>
      <c r="J1277" s="2">
        <f>Table1[[#This Row],[Original Price]]*(1-Table1[[#This Row],[Discount]])</f>
        <v>321.59999999999997</v>
      </c>
      <c r="K1277">
        <f>VLOOKUP(B1277,customers!$A$2:$D$101,2,0)</f>
        <v>17</v>
      </c>
      <c r="L1277" t="str" cm="1">
        <f t="array" ref="L1277">_xlfn.IFS(Table1[[#This Row],[Age]]&lt;=12,"Kids",Table1[[#This Row],[Age]]&lt;=19,"Teenage",Table1[[#This Row],[Age]]&lt;=29,"Young Adult",Table1[[#This Row],[Age]]&lt;=45,"Adult",Table1[[#This Row],[Age]]&gt;=46,"Senior")</f>
        <v>Teenage</v>
      </c>
      <c r="M1277" t="str">
        <f>VLOOKUP(B1277,customers!A$2:D$101,3,0)</f>
        <v>Kanpur</v>
      </c>
      <c r="N1277" t="str">
        <f>VLOOKUP(B1277,customers!$A$2:$D$101,4,0)</f>
        <v>Uttar Pradesh</v>
      </c>
      <c r="O1277" t="str">
        <f>VLOOKUP(C1277,'products '!$A$2:$H$3072,2,0)</f>
        <v>Women</v>
      </c>
      <c r="P1277" t="str">
        <f>VLOOKUP(C1277,'products '!$A$2:$H$3072,3,0)</f>
        <v>Indian &amp; Fusion Wear</v>
      </c>
      <c r="Q1277" t="str">
        <f>VLOOKUP(C1277,'products '!$A$2:$H$3072,4,0)</f>
        <v>Kurtis</v>
      </c>
      <c r="R1277" t="str">
        <f>VLOOKUP(C1277,'products '!$A$2:$H$3072,5,0)</f>
        <v>House of Pataudi</v>
      </c>
      <c r="S1277" t="str">
        <f>VLOOKUP(C1277,'products '!$A$2:$H$3072,6,0)</f>
        <v>S</v>
      </c>
      <c r="T1277" t="str">
        <f>VLOOKUP(C1277,'products '!$A$2:$H$3072,7,0)</f>
        <v>Teal</v>
      </c>
      <c r="U1277">
        <f>VLOOKUP(C1277,'products '!$A$2:$H$3072,8,0)</f>
        <v>5</v>
      </c>
    </row>
    <row r="1278" spans="1:21" x14ac:dyDescent="0.3">
      <c r="A1278" t="s">
        <v>4695</v>
      </c>
      <c r="B1278" t="s">
        <v>3346</v>
      </c>
      <c r="C1278" t="s">
        <v>237</v>
      </c>
      <c r="D1278" s="1">
        <f t="shared" ca="1" si="19"/>
        <v>44978</v>
      </c>
      <c r="E1278" s="1" t="str">
        <f ca="1">TEXT(Table1[[#This Row],[Date]],"mmm")</f>
        <v>Feb</v>
      </c>
      <c r="F1278" s="1" t="str">
        <f ca="1">TEXT(Table1[[#This Row],[Date]],"yyyy")</f>
        <v>2023</v>
      </c>
      <c r="G1278" s="2">
        <v>256</v>
      </c>
      <c r="H1278" s="2">
        <v>0.4</v>
      </c>
      <c r="I1278" s="2" t="str" cm="1">
        <f t="array" ref="I1278">_xlfn.IFS(Table1[[#This Row],[Discount]]&lt;=0.2,"Low",Table1[[#This Row],[Discount]]&lt;=0.4,"Medium",Table1[[#This Row],[Discount]]&gt;0.4,"High")</f>
        <v>Medium</v>
      </c>
      <c r="J1278" s="2">
        <f>Table1[[#This Row],[Original Price]]*(1-Table1[[#This Row],[Discount]])</f>
        <v>153.6</v>
      </c>
      <c r="K1278">
        <f>VLOOKUP(B1278,customers!$A$2:$D$101,2,0)</f>
        <v>18</v>
      </c>
      <c r="L1278" t="str" cm="1">
        <f t="array" ref="L1278">_xlfn.IFS(Table1[[#This Row],[Age]]&lt;=12,"Kids",Table1[[#This Row],[Age]]&lt;=19,"Teenage",Table1[[#This Row],[Age]]&lt;=29,"Young Adult",Table1[[#This Row],[Age]]&lt;=45,"Adult",Table1[[#This Row],[Age]]&gt;=46,"Senior")</f>
        <v>Teenage</v>
      </c>
      <c r="M1278" t="str">
        <f>VLOOKUP(B1278,customers!A$2:D$101,3,0)</f>
        <v>Kanpur</v>
      </c>
      <c r="N1278" t="str">
        <f>VLOOKUP(B1278,customers!$A$2:$D$101,4,0)</f>
        <v>Uttar Pradesh</v>
      </c>
      <c r="O1278" t="str">
        <f>VLOOKUP(C1278,'products '!$A$2:$H$3072,2,0)</f>
        <v>Women</v>
      </c>
      <c r="P1278" t="str">
        <f>VLOOKUP(C1278,'products '!$A$2:$H$3072,3,0)</f>
        <v>Indian &amp; Fusion Wear</v>
      </c>
      <c r="Q1278" t="str">
        <f>VLOOKUP(C1278,'products '!$A$2:$H$3072,4,0)</f>
        <v>Kurtis</v>
      </c>
      <c r="R1278" t="str">
        <f>VLOOKUP(C1278,'products '!$A$2:$H$3072,5,0)</f>
        <v>House of Pataudi</v>
      </c>
      <c r="S1278" t="str">
        <f>VLOOKUP(C1278,'products '!$A$2:$H$3072,6,0)</f>
        <v>S</v>
      </c>
      <c r="T1278" t="str">
        <f>VLOOKUP(C1278,'products '!$A$2:$H$3072,7,0)</f>
        <v>Sea Green</v>
      </c>
      <c r="U1278">
        <f>VLOOKUP(C1278,'products '!$A$2:$H$3072,8,0)</f>
        <v>5</v>
      </c>
    </row>
    <row r="1279" spans="1:21" x14ac:dyDescent="0.3">
      <c r="A1279" t="s">
        <v>4696</v>
      </c>
      <c r="B1279" t="s">
        <v>3347</v>
      </c>
      <c r="C1279" t="s">
        <v>238</v>
      </c>
      <c r="D1279" s="1">
        <f t="shared" ca="1" si="19"/>
        <v>44799</v>
      </c>
      <c r="E1279" s="1" t="str">
        <f ca="1">TEXT(Table1[[#This Row],[Date]],"mmm")</f>
        <v>Aug</v>
      </c>
      <c r="F1279" s="1" t="str">
        <f ca="1">TEXT(Table1[[#This Row],[Date]],"yyyy")</f>
        <v>2022</v>
      </c>
      <c r="G1279" s="2">
        <v>456</v>
      </c>
      <c r="H1279" s="2">
        <v>0.4</v>
      </c>
      <c r="I1279" s="2" t="str" cm="1">
        <f t="array" ref="I1279">_xlfn.IFS(Table1[[#This Row],[Discount]]&lt;=0.2,"Low",Table1[[#This Row],[Discount]]&lt;=0.4,"Medium",Table1[[#This Row],[Discount]]&gt;0.4,"High")</f>
        <v>Medium</v>
      </c>
      <c r="J1279" s="2">
        <f>Table1[[#This Row],[Original Price]]*(1-Table1[[#This Row],[Discount]])</f>
        <v>273.59999999999997</v>
      </c>
      <c r="K1279">
        <f>VLOOKUP(B1279,customers!$A$2:$D$101,2,0)</f>
        <v>19</v>
      </c>
      <c r="L1279" t="str" cm="1">
        <f t="array" ref="L1279">_xlfn.IFS(Table1[[#This Row],[Age]]&lt;=12,"Kids",Table1[[#This Row],[Age]]&lt;=19,"Teenage",Table1[[#This Row],[Age]]&lt;=29,"Young Adult",Table1[[#This Row],[Age]]&lt;=45,"Adult",Table1[[#This Row],[Age]]&gt;=46,"Senior")</f>
        <v>Teenage</v>
      </c>
      <c r="M1279" t="str">
        <f>VLOOKUP(B1279,customers!A$2:D$101,3,0)</f>
        <v>Kanpur</v>
      </c>
      <c r="N1279" t="str">
        <f>VLOOKUP(B1279,customers!$A$2:$D$101,4,0)</f>
        <v>Uttar Pradesh</v>
      </c>
      <c r="O1279" t="str">
        <f>VLOOKUP(C1279,'products '!$A$2:$H$3072,2,0)</f>
        <v>Women</v>
      </c>
      <c r="P1279" t="str">
        <f>VLOOKUP(C1279,'products '!$A$2:$H$3072,3,0)</f>
        <v>Indian &amp; Fusion Wear</v>
      </c>
      <c r="Q1279" t="str">
        <f>VLOOKUP(C1279,'products '!$A$2:$H$3072,4,0)</f>
        <v>Kurtis</v>
      </c>
      <c r="R1279" t="str">
        <f>VLOOKUP(C1279,'products '!$A$2:$H$3072,5,0)</f>
        <v>House of Pataudi</v>
      </c>
      <c r="S1279" t="str">
        <f>VLOOKUP(C1279,'products '!$A$2:$H$3072,6,0)</f>
        <v>S</v>
      </c>
      <c r="T1279" t="str">
        <f>VLOOKUP(C1279,'products '!$A$2:$H$3072,7,0)</f>
        <v xml:space="preserve">Red </v>
      </c>
      <c r="U1279">
        <f>VLOOKUP(C1279,'products '!$A$2:$H$3072,8,0)</f>
        <v>5</v>
      </c>
    </row>
    <row r="1280" spans="1:21" x14ac:dyDescent="0.3">
      <c r="A1280" t="s">
        <v>4697</v>
      </c>
      <c r="B1280" t="s">
        <v>3348</v>
      </c>
      <c r="C1280" t="s">
        <v>239</v>
      </c>
      <c r="D1280" s="1">
        <f t="shared" ca="1" si="19"/>
        <v>44809</v>
      </c>
      <c r="E1280" s="1" t="str">
        <f ca="1">TEXT(Table1[[#This Row],[Date]],"mmm")</f>
        <v>Sep</v>
      </c>
      <c r="F1280" s="1" t="str">
        <f ca="1">TEXT(Table1[[#This Row],[Date]],"yyyy")</f>
        <v>2022</v>
      </c>
      <c r="G1280" s="2">
        <v>456</v>
      </c>
      <c r="H1280" s="2">
        <v>0.45</v>
      </c>
      <c r="I1280" s="2" t="str" cm="1">
        <f t="array" ref="I1280">_xlfn.IFS(Table1[[#This Row],[Discount]]&lt;=0.2,"Low",Table1[[#This Row],[Discount]]&lt;=0.4,"Medium",Table1[[#This Row],[Discount]]&gt;0.4,"High")</f>
        <v>High</v>
      </c>
      <c r="J1280" s="2">
        <f>Table1[[#This Row],[Original Price]]*(1-Table1[[#This Row],[Discount]])</f>
        <v>250.8</v>
      </c>
      <c r="K1280">
        <f>VLOOKUP(B1280,customers!$A$2:$D$101,2,0)</f>
        <v>20</v>
      </c>
      <c r="L1280" t="str" cm="1">
        <f t="array" ref="L1280">_xlfn.IFS(Table1[[#This Row],[Age]]&lt;=12,"Kids",Table1[[#This Row],[Age]]&lt;=19,"Teenage",Table1[[#This Row],[Age]]&lt;=29,"Young Adult",Table1[[#This Row],[Age]]&lt;=45,"Adult",Table1[[#This Row],[Age]]&gt;=46,"Senior")</f>
        <v>Young Adult</v>
      </c>
      <c r="M1280" t="str">
        <f>VLOOKUP(B1280,customers!A$2:D$101,3,0)</f>
        <v>Aligarh</v>
      </c>
      <c r="N1280" t="str">
        <f>VLOOKUP(B1280,customers!$A$2:$D$101,4,0)</f>
        <v>Uttar Pradesh</v>
      </c>
      <c r="O1280" t="str">
        <f>VLOOKUP(C1280,'products '!$A$2:$H$3072,2,0)</f>
        <v>Women</v>
      </c>
      <c r="P1280" t="str">
        <f>VLOOKUP(C1280,'products '!$A$2:$H$3072,3,0)</f>
        <v>Indian &amp; Fusion Wear</v>
      </c>
      <c r="Q1280" t="str">
        <f>VLOOKUP(C1280,'products '!$A$2:$H$3072,4,0)</f>
        <v>Kurtis</v>
      </c>
      <c r="R1280" t="str">
        <f>VLOOKUP(C1280,'products '!$A$2:$H$3072,5,0)</f>
        <v>House of Pataudi</v>
      </c>
      <c r="S1280" t="str">
        <f>VLOOKUP(C1280,'products '!$A$2:$H$3072,6,0)</f>
        <v>S</v>
      </c>
      <c r="T1280" t="str">
        <f>VLOOKUP(C1280,'products '!$A$2:$H$3072,7,0)</f>
        <v>Blue</v>
      </c>
      <c r="U1280">
        <f>VLOOKUP(C1280,'products '!$A$2:$H$3072,8,0)</f>
        <v>4</v>
      </c>
    </row>
    <row r="1281" spans="1:21" x14ac:dyDescent="0.3">
      <c r="A1281" t="s">
        <v>4698</v>
      </c>
      <c r="B1281" t="s">
        <v>3349</v>
      </c>
      <c r="C1281" t="s">
        <v>240</v>
      </c>
      <c r="D1281" s="1">
        <f t="shared" ca="1" si="19"/>
        <v>44738</v>
      </c>
      <c r="E1281" s="1" t="str">
        <f ca="1">TEXT(Table1[[#This Row],[Date]],"mmm")</f>
        <v>Jun</v>
      </c>
      <c r="F1281" s="1" t="str">
        <f ca="1">TEXT(Table1[[#This Row],[Date]],"yyyy")</f>
        <v>2022</v>
      </c>
      <c r="G1281" s="2">
        <v>745</v>
      </c>
      <c r="H1281" s="2">
        <v>0.45</v>
      </c>
      <c r="I1281" s="2" t="str" cm="1">
        <f t="array" ref="I1281">_xlfn.IFS(Table1[[#This Row],[Discount]]&lt;=0.2,"Low",Table1[[#This Row],[Discount]]&lt;=0.4,"Medium",Table1[[#This Row],[Discount]]&gt;0.4,"High")</f>
        <v>High</v>
      </c>
      <c r="J1281" s="2">
        <f>Table1[[#This Row],[Original Price]]*(1-Table1[[#This Row],[Discount]])</f>
        <v>409.75000000000006</v>
      </c>
      <c r="K1281">
        <f>VLOOKUP(B1281,customers!$A$2:$D$101,2,0)</f>
        <v>21</v>
      </c>
      <c r="L1281" t="str" cm="1">
        <f t="array" ref="L1281">_xlfn.IFS(Table1[[#This Row],[Age]]&lt;=12,"Kids",Table1[[#This Row],[Age]]&lt;=19,"Teenage",Table1[[#This Row],[Age]]&lt;=29,"Young Adult",Table1[[#This Row],[Age]]&lt;=45,"Adult",Table1[[#This Row],[Age]]&gt;=46,"Senior")</f>
        <v>Young Adult</v>
      </c>
      <c r="M1281" t="str">
        <f>VLOOKUP(B1281,customers!A$2:D$101,3,0)</f>
        <v>Aligarh</v>
      </c>
      <c r="N1281" t="str">
        <f>VLOOKUP(B1281,customers!$A$2:$D$101,4,0)</f>
        <v>Uttar Pradesh</v>
      </c>
      <c r="O1281" t="str">
        <f>VLOOKUP(C1281,'products '!$A$2:$H$3072,2,0)</f>
        <v>Women</v>
      </c>
      <c r="P1281" t="str">
        <f>VLOOKUP(C1281,'products '!$A$2:$H$3072,3,0)</f>
        <v>Indian &amp; Fusion Wear</v>
      </c>
      <c r="Q1281" t="str">
        <f>VLOOKUP(C1281,'products '!$A$2:$H$3072,4,0)</f>
        <v>Kurtis</v>
      </c>
      <c r="R1281" t="str">
        <f>VLOOKUP(C1281,'products '!$A$2:$H$3072,5,0)</f>
        <v>House of Pataudi</v>
      </c>
      <c r="S1281" t="str">
        <f>VLOOKUP(C1281,'products '!$A$2:$H$3072,6,0)</f>
        <v>S</v>
      </c>
      <c r="T1281" t="str">
        <f>VLOOKUP(C1281,'products '!$A$2:$H$3072,7,0)</f>
        <v>Orange</v>
      </c>
      <c r="U1281">
        <f>VLOOKUP(C1281,'products '!$A$2:$H$3072,8,0)</f>
        <v>4</v>
      </c>
    </row>
    <row r="1282" spans="1:21" x14ac:dyDescent="0.3">
      <c r="A1282" t="s">
        <v>4699</v>
      </c>
      <c r="B1282" t="s">
        <v>3350</v>
      </c>
      <c r="C1282" t="s">
        <v>241</v>
      </c>
      <c r="D1282" s="1">
        <f t="shared" ca="1" si="19"/>
        <v>44690</v>
      </c>
      <c r="E1282" s="1" t="str">
        <f ca="1">TEXT(Table1[[#This Row],[Date]],"mmm")</f>
        <v>May</v>
      </c>
      <c r="F1282" s="1" t="str">
        <f ca="1">TEXT(Table1[[#This Row],[Date]],"yyyy")</f>
        <v>2022</v>
      </c>
      <c r="G1282" s="2">
        <v>356</v>
      </c>
      <c r="H1282" s="2">
        <v>0.45</v>
      </c>
      <c r="I1282" s="2" t="str" cm="1">
        <f t="array" ref="I1282">_xlfn.IFS(Table1[[#This Row],[Discount]]&lt;=0.2,"Low",Table1[[#This Row],[Discount]]&lt;=0.4,"Medium",Table1[[#This Row],[Discount]]&gt;0.4,"High")</f>
        <v>High</v>
      </c>
      <c r="J1282" s="2">
        <f>Table1[[#This Row],[Original Price]]*(1-Table1[[#This Row],[Discount]])</f>
        <v>195.8</v>
      </c>
      <c r="K1282">
        <f>VLOOKUP(B1282,customers!$A$2:$D$101,2,0)</f>
        <v>22</v>
      </c>
      <c r="L1282" t="str" cm="1">
        <f t="array" ref="L1282">_xlfn.IFS(Table1[[#This Row],[Age]]&lt;=12,"Kids",Table1[[#This Row],[Age]]&lt;=19,"Teenage",Table1[[#This Row],[Age]]&lt;=29,"Young Adult",Table1[[#This Row],[Age]]&lt;=45,"Adult",Table1[[#This Row],[Age]]&gt;=46,"Senior")</f>
        <v>Young Adult</v>
      </c>
      <c r="M1282" t="str">
        <f>VLOOKUP(B1282,customers!A$2:D$101,3,0)</f>
        <v>Aligarh</v>
      </c>
      <c r="N1282" t="str">
        <f>VLOOKUP(B1282,customers!$A$2:$D$101,4,0)</f>
        <v>Uttar Pradesh</v>
      </c>
      <c r="O1282" t="str">
        <f>VLOOKUP(C1282,'products '!$A$2:$H$3072,2,0)</f>
        <v>Women</v>
      </c>
      <c r="P1282" t="str">
        <f>VLOOKUP(C1282,'products '!$A$2:$H$3072,3,0)</f>
        <v>Indian &amp; Fusion Wear</v>
      </c>
      <c r="Q1282" t="str">
        <f>VLOOKUP(C1282,'products '!$A$2:$H$3072,4,0)</f>
        <v>Kurtis</v>
      </c>
      <c r="R1282" t="str">
        <f>VLOOKUP(C1282,'products '!$A$2:$H$3072,5,0)</f>
        <v>House of Pataudi</v>
      </c>
      <c r="S1282" t="str">
        <f>VLOOKUP(C1282,'products '!$A$2:$H$3072,6,0)</f>
        <v>S</v>
      </c>
      <c r="T1282" t="str">
        <f>VLOOKUP(C1282,'products '!$A$2:$H$3072,7,0)</f>
        <v>Green</v>
      </c>
      <c r="U1282">
        <f>VLOOKUP(C1282,'products '!$A$2:$H$3072,8,0)</f>
        <v>4</v>
      </c>
    </row>
    <row r="1283" spans="1:21" x14ac:dyDescent="0.3">
      <c r="A1283" t="s">
        <v>4700</v>
      </c>
      <c r="B1283" t="s">
        <v>3351</v>
      </c>
      <c r="C1283" t="s">
        <v>242</v>
      </c>
      <c r="D1283" s="1">
        <f t="shared" ref="D1283:D1346" ca="1" si="20">RANDBETWEEN(DATE(2021,1,1),DATE(2023,3,31))</f>
        <v>44258</v>
      </c>
      <c r="E1283" s="1" t="str">
        <f ca="1">TEXT(Table1[[#This Row],[Date]],"mmm")</f>
        <v>Mar</v>
      </c>
      <c r="F1283" s="1" t="str">
        <f ca="1">TEXT(Table1[[#This Row],[Date]],"yyyy")</f>
        <v>2021</v>
      </c>
      <c r="G1283" s="2">
        <v>1189</v>
      </c>
      <c r="H1283" s="2">
        <v>0.47</v>
      </c>
      <c r="I1283" s="2" t="str" cm="1">
        <f t="array" ref="I1283">_xlfn.IFS(Table1[[#This Row],[Discount]]&lt;=0.2,"Low",Table1[[#This Row],[Discount]]&lt;=0.4,"Medium",Table1[[#This Row],[Discount]]&gt;0.4,"High")</f>
        <v>High</v>
      </c>
      <c r="J1283" s="2">
        <f>Table1[[#This Row],[Original Price]]*(1-Table1[[#This Row],[Discount]])</f>
        <v>630.17000000000007</v>
      </c>
      <c r="K1283">
        <f>VLOOKUP(B1283,customers!$A$2:$D$101,2,0)</f>
        <v>23</v>
      </c>
      <c r="L1283" t="str" cm="1">
        <f t="array" ref="L1283">_xlfn.IFS(Table1[[#This Row],[Age]]&lt;=12,"Kids",Table1[[#This Row],[Age]]&lt;=19,"Teenage",Table1[[#This Row],[Age]]&lt;=29,"Young Adult",Table1[[#This Row],[Age]]&lt;=45,"Adult",Table1[[#This Row],[Age]]&gt;=46,"Senior")</f>
        <v>Young Adult</v>
      </c>
      <c r="M1283" t="str">
        <f>VLOOKUP(B1283,customers!A$2:D$101,3,0)</f>
        <v>Aligarh</v>
      </c>
      <c r="N1283" t="str">
        <f>VLOOKUP(B1283,customers!$A$2:$D$101,4,0)</f>
        <v>Uttar Pradesh</v>
      </c>
      <c r="O1283" t="str">
        <f>VLOOKUP(C1283,'products '!$A$2:$H$3072,2,0)</f>
        <v>Women</v>
      </c>
      <c r="P1283" t="str">
        <f>VLOOKUP(C1283,'products '!$A$2:$H$3072,3,0)</f>
        <v>Indian &amp; Fusion Wear</v>
      </c>
      <c r="Q1283" t="str">
        <f>VLOOKUP(C1283,'products '!$A$2:$H$3072,4,0)</f>
        <v>Kurtis</v>
      </c>
      <c r="R1283" t="str">
        <f>VLOOKUP(C1283,'products '!$A$2:$H$3072,5,0)</f>
        <v>House of Pataudi</v>
      </c>
      <c r="S1283" t="str">
        <f>VLOOKUP(C1283,'products '!$A$2:$H$3072,6,0)</f>
        <v>M</v>
      </c>
      <c r="T1283" t="str">
        <f>VLOOKUP(C1283,'products '!$A$2:$H$3072,7,0)</f>
        <v>Purple</v>
      </c>
      <c r="U1283">
        <f>VLOOKUP(C1283,'products '!$A$2:$H$3072,8,0)</f>
        <v>5</v>
      </c>
    </row>
    <row r="1284" spans="1:21" x14ac:dyDescent="0.3">
      <c r="A1284" t="s">
        <v>4701</v>
      </c>
      <c r="B1284" t="s">
        <v>3352</v>
      </c>
      <c r="C1284" t="s">
        <v>243</v>
      </c>
      <c r="D1284" s="1">
        <f t="shared" ca="1" si="20"/>
        <v>44457</v>
      </c>
      <c r="E1284" s="1" t="str">
        <f ca="1">TEXT(Table1[[#This Row],[Date]],"mmm")</f>
        <v>Sep</v>
      </c>
      <c r="F1284" s="1" t="str">
        <f ca="1">TEXT(Table1[[#This Row],[Date]],"yyyy")</f>
        <v>2021</v>
      </c>
      <c r="G1284" s="2">
        <v>426</v>
      </c>
      <c r="H1284" s="2">
        <v>0.47</v>
      </c>
      <c r="I1284" s="2" t="str" cm="1">
        <f t="array" ref="I1284">_xlfn.IFS(Table1[[#This Row],[Discount]]&lt;=0.2,"Low",Table1[[#This Row],[Discount]]&lt;=0.4,"Medium",Table1[[#This Row],[Discount]]&gt;0.4,"High")</f>
        <v>High</v>
      </c>
      <c r="J1284" s="2">
        <f>Table1[[#This Row],[Original Price]]*(1-Table1[[#This Row],[Discount]])</f>
        <v>225.78</v>
      </c>
      <c r="K1284">
        <f>VLOOKUP(B1284,customers!$A$2:$D$101,2,0)</f>
        <v>18</v>
      </c>
      <c r="L1284" t="str" cm="1">
        <f t="array" ref="L1284">_xlfn.IFS(Table1[[#This Row],[Age]]&lt;=12,"Kids",Table1[[#This Row],[Age]]&lt;=19,"Teenage",Table1[[#This Row],[Age]]&lt;=29,"Young Adult",Table1[[#This Row],[Age]]&lt;=45,"Adult",Table1[[#This Row],[Age]]&gt;=46,"Senior")</f>
        <v>Teenage</v>
      </c>
      <c r="M1284" t="str">
        <f>VLOOKUP(B1284,customers!A$2:D$101,3,0)</f>
        <v>Prayagraj</v>
      </c>
      <c r="N1284" t="str">
        <f>VLOOKUP(B1284,customers!$A$2:$D$101,4,0)</f>
        <v>Uttar Pradesh</v>
      </c>
      <c r="O1284" t="str">
        <f>VLOOKUP(C1284,'products '!$A$2:$H$3072,2,0)</f>
        <v>Women</v>
      </c>
      <c r="P1284" t="str">
        <f>VLOOKUP(C1284,'products '!$A$2:$H$3072,3,0)</f>
        <v>Indian &amp; Fusion Wear</v>
      </c>
      <c r="Q1284" t="str">
        <f>VLOOKUP(C1284,'products '!$A$2:$H$3072,4,0)</f>
        <v>Kurtis</v>
      </c>
      <c r="R1284" t="str">
        <f>VLOOKUP(C1284,'products '!$A$2:$H$3072,5,0)</f>
        <v>House of Pataudi</v>
      </c>
      <c r="S1284" t="str">
        <f>VLOOKUP(C1284,'products '!$A$2:$H$3072,6,0)</f>
        <v>M</v>
      </c>
      <c r="T1284" t="str">
        <f>VLOOKUP(C1284,'products '!$A$2:$H$3072,7,0)</f>
        <v>White</v>
      </c>
      <c r="U1284">
        <f>VLOOKUP(C1284,'products '!$A$2:$H$3072,8,0)</f>
        <v>5</v>
      </c>
    </row>
    <row r="1285" spans="1:21" x14ac:dyDescent="0.3">
      <c r="A1285" t="s">
        <v>4702</v>
      </c>
      <c r="B1285" t="s">
        <v>3353</v>
      </c>
      <c r="C1285" t="s">
        <v>244</v>
      </c>
      <c r="D1285" s="1">
        <f t="shared" ca="1" si="20"/>
        <v>44311</v>
      </c>
      <c r="E1285" s="1" t="str">
        <f ca="1">TEXT(Table1[[#This Row],[Date]],"mmm")</f>
        <v>Apr</v>
      </c>
      <c r="F1285" s="1" t="str">
        <f ca="1">TEXT(Table1[[#This Row],[Date]],"yyyy")</f>
        <v>2021</v>
      </c>
      <c r="G1285" s="2">
        <v>1126</v>
      </c>
      <c r="H1285" s="2">
        <v>0.46</v>
      </c>
      <c r="I1285" s="2" t="str" cm="1">
        <f t="array" ref="I1285">_xlfn.IFS(Table1[[#This Row],[Discount]]&lt;=0.2,"Low",Table1[[#This Row],[Discount]]&lt;=0.4,"Medium",Table1[[#This Row],[Discount]]&gt;0.4,"High")</f>
        <v>High</v>
      </c>
      <c r="J1285" s="2">
        <f>Table1[[#This Row],[Original Price]]*(1-Table1[[#This Row],[Discount]])</f>
        <v>608.04000000000008</v>
      </c>
      <c r="K1285">
        <f>VLOOKUP(B1285,customers!$A$2:$D$101,2,0)</f>
        <v>18</v>
      </c>
      <c r="L1285" t="str" cm="1">
        <f t="array" ref="L1285">_xlfn.IFS(Table1[[#This Row],[Age]]&lt;=12,"Kids",Table1[[#This Row],[Age]]&lt;=19,"Teenage",Table1[[#This Row],[Age]]&lt;=29,"Young Adult",Table1[[#This Row],[Age]]&lt;=45,"Adult",Table1[[#This Row],[Age]]&gt;=46,"Senior")</f>
        <v>Teenage</v>
      </c>
      <c r="M1285" t="str">
        <f>VLOOKUP(B1285,customers!A$2:D$101,3,0)</f>
        <v>Prayagraj</v>
      </c>
      <c r="N1285" t="str">
        <f>VLOOKUP(B1285,customers!$A$2:$D$101,4,0)</f>
        <v>Uttar Pradesh</v>
      </c>
      <c r="O1285" t="str">
        <f>VLOOKUP(C1285,'products '!$A$2:$H$3072,2,0)</f>
        <v>Women</v>
      </c>
      <c r="P1285" t="str">
        <f>VLOOKUP(C1285,'products '!$A$2:$H$3072,3,0)</f>
        <v>Indian &amp; Fusion Wear</v>
      </c>
      <c r="Q1285" t="str">
        <f>VLOOKUP(C1285,'products '!$A$2:$H$3072,4,0)</f>
        <v>Kurtis</v>
      </c>
      <c r="R1285" t="str">
        <f>VLOOKUP(C1285,'products '!$A$2:$H$3072,5,0)</f>
        <v>House of Pataudi</v>
      </c>
      <c r="S1285" t="str">
        <f>VLOOKUP(C1285,'products '!$A$2:$H$3072,6,0)</f>
        <v>M</v>
      </c>
      <c r="T1285" t="str">
        <f>VLOOKUP(C1285,'products '!$A$2:$H$3072,7,0)</f>
        <v>Off white</v>
      </c>
      <c r="U1285">
        <f>VLOOKUP(C1285,'products '!$A$2:$H$3072,8,0)</f>
        <v>3</v>
      </c>
    </row>
    <row r="1286" spans="1:21" x14ac:dyDescent="0.3">
      <c r="A1286" t="s">
        <v>4703</v>
      </c>
      <c r="B1286" t="s">
        <v>3354</v>
      </c>
      <c r="C1286" t="s">
        <v>245</v>
      </c>
      <c r="D1286" s="1">
        <f t="shared" ca="1" si="20"/>
        <v>44382</v>
      </c>
      <c r="E1286" s="1" t="str">
        <f ca="1">TEXT(Table1[[#This Row],[Date]],"mmm")</f>
        <v>Jul</v>
      </c>
      <c r="F1286" s="1" t="str">
        <f ca="1">TEXT(Table1[[#This Row],[Date]],"yyyy")</f>
        <v>2021</v>
      </c>
      <c r="G1286" s="2">
        <v>1145</v>
      </c>
      <c r="H1286" s="2">
        <v>0.46</v>
      </c>
      <c r="I1286" s="2" t="str" cm="1">
        <f t="array" ref="I1286">_xlfn.IFS(Table1[[#This Row],[Discount]]&lt;=0.2,"Low",Table1[[#This Row],[Discount]]&lt;=0.4,"Medium",Table1[[#This Row],[Discount]]&gt;0.4,"High")</f>
        <v>High</v>
      </c>
      <c r="J1286" s="2">
        <f>Table1[[#This Row],[Original Price]]*(1-Table1[[#This Row],[Discount]])</f>
        <v>618.30000000000007</v>
      </c>
      <c r="K1286">
        <f>VLOOKUP(B1286,customers!$A$2:$D$101,2,0)</f>
        <v>18</v>
      </c>
      <c r="L1286" t="str" cm="1">
        <f t="array" ref="L1286">_xlfn.IFS(Table1[[#This Row],[Age]]&lt;=12,"Kids",Table1[[#This Row],[Age]]&lt;=19,"Teenage",Table1[[#This Row],[Age]]&lt;=29,"Young Adult",Table1[[#This Row],[Age]]&lt;=45,"Adult",Table1[[#This Row],[Age]]&gt;=46,"Senior")</f>
        <v>Teenage</v>
      </c>
      <c r="M1286" t="str">
        <f>VLOOKUP(B1286,customers!A$2:D$101,3,0)</f>
        <v>Prayagraj</v>
      </c>
      <c r="N1286" t="str">
        <f>VLOOKUP(B1286,customers!$A$2:$D$101,4,0)</f>
        <v>Uttar Pradesh</v>
      </c>
      <c r="O1286" t="str">
        <f>VLOOKUP(C1286,'products '!$A$2:$H$3072,2,0)</f>
        <v>Women</v>
      </c>
      <c r="P1286" t="str">
        <f>VLOOKUP(C1286,'products '!$A$2:$H$3072,3,0)</f>
        <v>Indian &amp; Fusion Wear</v>
      </c>
      <c r="Q1286" t="str">
        <f>VLOOKUP(C1286,'products '!$A$2:$H$3072,4,0)</f>
        <v>Kurtis</v>
      </c>
      <c r="R1286" t="str">
        <f>VLOOKUP(C1286,'products '!$A$2:$H$3072,5,0)</f>
        <v>House of Pataudi</v>
      </c>
      <c r="S1286" t="str">
        <f>VLOOKUP(C1286,'products '!$A$2:$H$3072,6,0)</f>
        <v>M</v>
      </c>
      <c r="T1286" t="str">
        <f>VLOOKUP(C1286,'products '!$A$2:$H$3072,7,0)</f>
        <v>Sea Green</v>
      </c>
      <c r="U1286">
        <f>VLOOKUP(C1286,'products '!$A$2:$H$3072,8,0)</f>
        <v>5</v>
      </c>
    </row>
    <row r="1287" spans="1:21" x14ac:dyDescent="0.3">
      <c r="A1287" t="s">
        <v>4704</v>
      </c>
      <c r="B1287" t="s">
        <v>3355</v>
      </c>
      <c r="C1287" t="s">
        <v>246</v>
      </c>
      <c r="D1287" s="1">
        <f t="shared" ca="1" si="20"/>
        <v>44284</v>
      </c>
      <c r="E1287" s="1" t="str">
        <f ca="1">TEXT(Table1[[#This Row],[Date]],"mmm")</f>
        <v>Mar</v>
      </c>
      <c r="F1287" s="1" t="str">
        <f ca="1">TEXT(Table1[[#This Row],[Date]],"yyyy")</f>
        <v>2021</v>
      </c>
      <c r="G1287" s="2">
        <v>1235</v>
      </c>
      <c r="H1287" s="2">
        <v>0.46</v>
      </c>
      <c r="I1287" s="2" t="str" cm="1">
        <f t="array" ref="I1287">_xlfn.IFS(Table1[[#This Row],[Discount]]&lt;=0.2,"Low",Table1[[#This Row],[Discount]]&lt;=0.4,"Medium",Table1[[#This Row],[Discount]]&gt;0.4,"High")</f>
        <v>High</v>
      </c>
      <c r="J1287" s="2">
        <f>Table1[[#This Row],[Original Price]]*(1-Table1[[#This Row],[Discount]])</f>
        <v>666.90000000000009</v>
      </c>
      <c r="K1287">
        <f>VLOOKUP(B1287,customers!$A$2:$D$101,2,0)</f>
        <v>18</v>
      </c>
      <c r="L1287" t="str" cm="1">
        <f t="array" ref="L1287">_xlfn.IFS(Table1[[#This Row],[Age]]&lt;=12,"Kids",Table1[[#This Row],[Age]]&lt;=19,"Teenage",Table1[[#This Row],[Age]]&lt;=29,"Young Adult",Table1[[#This Row],[Age]]&lt;=45,"Adult",Table1[[#This Row],[Age]]&gt;=46,"Senior")</f>
        <v>Teenage</v>
      </c>
      <c r="M1287" t="str">
        <f>VLOOKUP(B1287,customers!A$2:D$101,3,0)</f>
        <v>Prayagraj</v>
      </c>
      <c r="N1287" t="str">
        <f>VLOOKUP(B1287,customers!$A$2:$D$101,4,0)</f>
        <v>Uttar Pradesh</v>
      </c>
      <c r="O1287" t="str">
        <f>VLOOKUP(C1287,'products '!$A$2:$H$3072,2,0)</f>
        <v>Women</v>
      </c>
      <c r="P1287" t="str">
        <f>VLOOKUP(C1287,'products '!$A$2:$H$3072,3,0)</f>
        <v>Indian &amp; Fusion Wear</v>
      </c>
      <c r="Q1287" t="str">
        <f>VLOOKUP(C1287,'products '!$A$2:$H$3072,4,0)</f>
        <v>Kurtis</v>
      </c>
      <c r="R1287" t="str">
        <f>VLOOKUP(C1287,'products '!$A$2:$H$3072,5,0)</f>
        <v>H&amp;M</v>
      </c>
      <c r="S1287" t="str">
        <f>VLOOKUP(C1287,'products '!$A$2:$H$3072,6,0)</f>
        <v>M</v>
      </c>
      <c r="T1287" t="str">
        <f>VLOOKUP(C1287,'products '!$A$2:$H$3072,7,0)</f>
        <v>Green</v>
      </c>
      <c r="U1287">
        <f>VLOOKUP(C1287,'products '!$A$2:$H$3072,8,0)</f>
        <v>5</v>
      </c>
    </row>
    <row r="1288" spans="1:21" x14ac:dyDescent="0.3">
      <c r="A1288" t="s">
        <v>4705</v>
      </c>
      <c r="B1288" t="s">
        <v>3356</v>
      </c>
      <c r="C1288" t="s">
        <v>247</v>
      </c>
      <c r="D1288" s="1">
        <f t="shared" ca="1" si="20"/>
        <v>44986</v>
      </c>
      <c r="E1288" s="1" t="str">
        <f ca="1">TEXT(Table1[[#This Row],[Date]],"mmm")</f>
        <v>Mar</v>
      </c>
      <c r="F1288" s="1" t="str">
        <f ca="1">TEXT(Table1[[#This Row],[Date]],"yyyy")</f>
        <v>2023</v>
      </c>
      <c r="G1288" s="2">
        <v>1564</v>
      </c>
      <c r="H1288" s="2">
        <v>0.3</v>
      </c>
      <c r="I1288" s="2" t="str" cm="1">
        <f t="array" ref="I1288">_xlfn.IFS(Table1[[#This Row],[Discount]]&lt;=0.2,"Low",Table1[[#This Row],[Discount]]&lt;=0.4,"Medium",Table1[[#This Row],[Discount]]&gt;0.4,"High")</f>
        <v>Medium</v>
      </c>
      <c r="J1288" s="2">
        <f>Table1[[#This Row],[Original Price]]*(1-Table1[[#This Row],[Discount]])</f>
        <v>1094.8</v>
      </c>
      <c r="K1288">
        <f>VLOOKUP(B1288,customers!$A$2:$D$101,2,0)</f>
        <v>18</v>
      </c>
      <c r="L1288" t="str" cm="1">
        <f t="array" ref="L1288">_xlfn.IFS(Table1[[#This Row],[Age]]&lt;=12,"Kids",Table1[[#This Row],[Age]]&lt;=19,"Teenage",Table1[[#This Row],[Age]]&lt;=29,"Young Adult",Table1[[#This Row],[Age]]&lt;=45,"Adult",Table1[[#This Row],[Age]]&gt;=46,"Senior")</f>
        <v>Teenage</v>
      </c>
      <c r="M1288" t="str">
        <f>VLOOKUP(B1288,customers!A$2:D$101,3,0)</f>
        <v>Prayagraj</v>
      </c>
      <c r="N1288" t="str">
        <f>VLOOKUP(B1288,customers!$A$2:$D$101,4,0)</f>
        <v>Uttar Pradesh</v>
      </c>
      <c r="O1288" t="str">
        <f>VLOOKUP(C1288,'products '!$A$2:$H$3072,2,0)</f>
        <v>Women</v>
      </c>
      <c r="P1288" t="str">
        <f>VLOOKUP(C1288,'products '!$A$2:$H$3072,3,0)</f>
        <v>Indian &amp; Fusion Wear</v>
      </c>
      <c r="Q1288" t="str">
        <f>VLOOKUP(C1288,'products '!$A$2:$H$3072,4,0)</f>
        <v>Kurtis</v>
      </c>
      <c r="R1288" t="str">
        <f>VLOOKUP(C1288,'products '!$A$2:$H$3072,5,0)</f>
        <v>H&amp;M</v>
      </c>
      <c r="S1288" t="str">
        <f>VLOOKUP(C1288,'products '!$A$2:$H$3072,6,0)</f>
        <v>M</v>
      </c>
      <c r="T1288" t="str">
        <f>VLOOKUP(C1288,'products '!$A$2:$H$3072,7,0)</f>
        <v>Peach</v>
      </c>
      <c r="U1288">
        <f>VLOOKUP(C1288,'products '!$A$2:$H$3072,8,0)</f>
        <v>4</v>
      </c>
    </row>
    <row r="1289" spans="1:21" x14ac:dyDescent="0.3">
      <c r="A1289" t="s">
        <v>4706</v>
      </c>
      <c r="B1289" t="s">
        <v>3357</v>
      </c>
      <c r="C1289" t="s">
        <v>248</v>
      </c>
      <c r="D1289" s="1">
        <f t="shared" ca="1" si="20"/>
        <v>44289</v>
      </c>
      <c r="E1289" s="1" t="str">
        <f ca="1">TEXT(Table1[[#This Row],[Date]],"mmm")</f>
        <v>Apr</v>
      </c>
      <c r="F1289" s="1" t="str">
        <f ca="1">TEXT(Table1[[#This Row],[Date]],"yyyy")</f>
        <v>2021</v>
      </c>
      <c r="G1289" s="2">
        <v>654</v>
      </c>
      <c r="H1289" s="2">
        <v>0.3</v>
      </c>
      <c r="I1289" s="2" t="str" cm="1">
        <f t="array" ref="I1289">_xlfn.IFS(Table1[[#This Row],[Discount]]&lt;=0.2,"Low",Table1[[#This Row],[Discount]]&lt;=0.4,"Medium",Table1[[#This Row],[Discount]]&gt;0.4,"High")</f>
        <v>Medium</v>
      </c>
      <c r="J1289" s="2">
        <f>Table1[[#This Row],[Original Price]]*(1-Table1[[#This Row],[Discount]])</f>
        <v>457.79999999999995</v>
      </c>
      <c r="K1289">
        <f>VLOOKUP(B1289,customers!$A$2:$D$101,2,0)</f>
        <v>18</v>
      </c>
      <c r="L1289" t="str" cm="1">
        <f t="array" ref="L1289">_xlfn.IFS(Table1[[#This Row],[Age]]&lt;=12,"Kids",Table1[[#This Row],[Age]]&lt;=19,"Teenage",Table1[[#This Row],[Age]]&lt;=29,"Young Adult",Table1[[#This Row],[Age]]&lt;=45,"Adult",Table1[[#This Row],[Age]]&gt;=46,"Senior")</f>
        <v>Teenage</v>
      </c>
      <c r="M1289" t="str">
        <f>VLOOKUP(B1289,customers!A$2:D$101,3,0)</f>
        <v>Prayagraj</v>
      </c>
      <c r="N1289" t="str">
        <f>VLOOKUP(B1289,customers!$A$2:$D$101,4,0)</f>
        <v>Uttar Pradesh</v>
      </c>
      <c r="O1289" t="str">
        <f>VLOOKUP(C1289,'products '!$A$2:$H$3072,2,0)</f>
        <v>Women</v>
      </c>
      <c r="P1289" t="str">
        <f>VLOOKUP(C1289,'products '!$A$2:$H$3072,3,0)</f>
        <v>Indian &amp; Fusion Wear</v>
      </c>
      <c r="Q1289" t="str">
        <f>VLOOKUP(C1289,'products '!$A$2:$H$3072,4,0)</f>
        <v>Kurtis</v>
      </c>
      <c r="R1289" t="str">
        <f>VLOOKUP(C1289,'products '!$A$2:$H$3072,5,0)</f>
        <v>H&amp;M</v>
      </c>
      <c r="S1289" t="str">
        <f>VLOOKUP(C1289,'products '!$A$2:$H$3072,6,0)</f>
        <v>M</v>
      </c>
      <c r="T1289" t="str">
        <f>VLOOKUP(C1289,'products '!$A$2:$H$3072,7,0)</f>
        <v>Lavender</v>
      </c>
      <c r="U1289">
        <f>VLOOKUP(C1289,'products '!$A$2:$H$3072,8,0)</f>
        <v>3</v>
      </c>
    </row>
    <row r="1290" spans="1:21" x14ac:dyDescent="0.3">
      <c r="A1290" t="s">
        <v>4707</v>
      </c>
      <c r="B1290" t="s">
        <v>3358</v>
      </c>
      <c r="C1290" t="s">
        <v>249</v>
      </c>
      <c r="D1290" s="1">
        <f t="shared" ca="1" si="20"/>
        <v>44391</v>
      </c>
      <c r="E1290" s="1" t="str">
        <f ca="1">TEXT(Table1[[#This Row],[Date]],"mmm")</f>
        <v>Jul</v>
      </c>
      <c r="F1290" s="1" t="str">
        <f ca="1">TEXT(Table1[[#This Row],[Date]],"yyyy")</f>
        <v>2021</v>
      </c>
      <c r="G1290" s="2">
        <v>854</v>
      </c>
      <c r="H1290" s="2">
        <v>0.3</v>
      </c>
      <c r="I1290" s="2" t="str" cm="1">
        <f t="array" ref="I1290">_xlfn.IFS(Table1[[#This Row],[Discount]]&lt;=0.2,"Low",Table1[[#This Row],[Discount]]&lt;=0.4,"Medium",Table1[[#This Row],[Discount]]&gt;0.4,"High")</f>
        <v>Medium</v>
      </c>
      <c r="J1290" s="2">
        <f>Table1[[#This Row],[Original Price]]*(1-Table1[[#This Row],[Discount]])</f>
        <v>597.79999999999995</v>
      </c>
      <c r="K1290">
        <f>VLOOKUP(B1290,customers!$A$2:$D$101,2,0)</f>
        <v>23</v>
      </c>
      <c r="L1290" t="str" cm="1">
        <f t="array" ref="L1290">_xlfn.IFS(Table1[[#This Row],[Age]]&lt;=12,"Kids",Table1[[#This Row],[Age]]&lt;=19,"Teenage",Table1[[#This Row],[Age]]&lt;=29,"Young Adult",Table1[[#This Row],[Age]]&lt;=45,"Adult",Table1[[#This Row],[Age]]&gt;=46,"Senior")</f>
        <v>Young Adult</v>
      </c>
      <c r="M1290" t="str">
        <f>VLOOKUP(B1290,customers!A$2:D$101,3,0)</f>
        <v>Jalandhar</v>
      </c>
      <c r="N1290" t="str">
        <f>VLOOKUP(B1290,customers!$A$2:$D$101,4,0)</f>
        <v>Punjab</v>
      </c>
      <c r="O1290" t="str">
        <f>VLOOKUP(C1290,'products '!$A$2:$H$3072,2,0)</f>
        <v>Women</v>
      </c>
      <c r="P1290" t="str">
        <f>VLOOKUP(C1290,'products '!$A$2:$H$3072,3,0)</f>
        <v>Indian &amp; Fusion Wear</v>
      </c>
      <c r="Q1290" t="str">
        <f>VLOOKUP(C1290,'products '!$A$2:$H$3072,4,0)</f>
        <v>Kurtis</v>
      </c>
      <c r="R1290" t="str">
        <f>VLOOKUP(C1290,'products '!$A$2:$H$3072,5,0)</f>
        <v>H&amp;M</v>
      </c>
      <c r="S1290" t="str">
        <f>VLOOKUP(C1290,'products '!$A$2:$H$3072,6,0)</f>
        <v>M</v>
      </c>
      <c r="T1290" t="str">
        <f>VLOOKUP(C1290,'products '!$A$2:$H$3072,7,0)</f>
        <v>Charcoal</v>
      </c>
      <c r="U1290">
        <f>VLOOKUP(C1290,'products '!$A$2:$H$3072,8,0)</f>
        <v>5</v>
      </c>
    </row>
    <row r="1291" spans="1:21" x14ac:dyDescent="0.3">
      <c r="A1291" t="s">
        <v>4708</v>
      </c>
      <c r="B1291" t="s">
        <v>3359</v>
      </c>
      <c r="C1291" t="s">
        <v>250</v>
      </c>
      <c r="D1291" s="1">
        <f t="shared" ca="1" si="20"/>
        <v>44763</v>
      </c>
      <c r="E1291" s="1" t="str">
        <f ca="1">TEXT(Table1[[#This Row],[Date]],"mmm")</f>
        <v>Jul</v>
      </c>
      <c r="F1291" s="1" t="str">
        <f ca="1">TEXT(Table1[[#This Row],[Date]],"yyyy")</f>
        <v>2022</v>
      </c>
      <c r="G1291" s="2">
        <v>475</v>
      </c>
      <c r="H1291" s="2">
        <v>0.3</v>
      </c>
      <c r="I1291" s="2" t="str" cm="1">
        <f t="array" ref="I1291">_xlfn.IFS(Table1[[#This Row],[Discount]]&lt;=0.2,"Low",Table1[[#This Row],[Discount]]&lt;=0.4,"Medium",Table1[[#This Row],[Discount]]&gt;0.4,"High")</f>
        <v>Medium</v>
      </c>
      <c r="J1291" s="2">
        <f>Table1[[#This Row],[Original Price]]*(1-Table1[[#This Row],[Discount]])</f>
        <v>332.5</v>
      </c>
      <c r="K1291">
        <f>VLOOKUP(B1291,customers!$A$2:$D$101,2,0)</f>
        <v>24</v>
      </c>
      <c r="L1291" t="str" cm="1">
        <f t="array" ref="L1291">_xlfn.IFS(Table1[[#This Row],[Age]]&lt;=12,"Kids",Table1[[#This Row],[Age]]&lt;=19,"Teenage",Table1[[#This Row],[Age]]&lt;=29,"Young Adult",Table1[[#This Row],[Age]]&lt;=45,"Adult",Table1[[#This Row],[Age]]&gt;=46,"Senior")</f>
        <v>Young Adult</v>
      </c>
      <c r="M1291" t="str">
        <f>VLOOKUP(B1291,customers!A$2:D$101,3,0)</f>
        <v>Jalandhar</v>
      </c>
      <c r="N1291" t="str">
        <f>VLOOKUP(B1291,customers!$A$2:$D$101,4,0)</f>
        <v>Punjab</v>
      </c>
      <c r="O1291" t="str">
        <f>VLOOKUP(C1291,'products '!$A$2:$H$3072,2,0)</f>
        <v>Women</v>
      </c>
      <c r="P1291" t="str">
        <f>VLOOKUP(C1291,'products '!$A$2:$H$3072,3,0)</f>
        <v>Indian &amp; Fusion Wear</v>
      </c>
      <c r="Q1291" t="str">
        <f>VLOOKUP(C1291,'products '!$A$2:$H$3072,4,0)</f>
        <v>Kurtis</v>
      </c>
      <c r="R1291" t="str">
        <f>VLOOKUP(C1291,'products '!$A$2:$H$3072,5,0)</f>
        <v>H&amp;M</v>
      </c>
      <c r="S1291" t="str">
        <f>VLOOKUP(C1291,'products '!$A$2:$H$3072,6,0)</f>
        <v>M</v>
      </c>
      <c r="T1291" t="str">
        <f>VLOOKUP(C1291,'products '!$A$2:$H$3072,7,0)</f>
        <v>Pink</v>
      </c>
      <c r="U1291">
        <f>VLOOKUP(C1291,'products '!$A$2:$H$3072,8,0)</f>
        <v>4</v>
      </c>
    </row>
    <row r="1292" spans="1:21" x14ac:dyDescent="0.3">
      <c r="A1292" t="s">
        <v>4709</v>
      </c>
      <c r="B1292" t="s">
        <v>3360</v>
      </c>
      <c r="C1292" t="s">
        <v>251</v>
      </c>
      <c r="D1292" s="1">
        <f t="shared" ca="1" si="20"/>
        <v>44251</v>
      </c>
      <c r="E1292" s="1" t="str">
        <f ca="1">TEXT(Table1[[#This Row],[Date]],"mmm")</f>
        <v>Feb</v>
      </c>
      <c r="F1292" s="1" t="str">
        <f ca="1">TEXT(Table1[[#This Row],[Date]],"yyyy")</f>
        <v>2021</v>
      </c>
      <c r="G1292" s="2">
        <v>475</v>
      </c>
      <c r="H1292" s="2">
        <v>0.3</v>
      </c>
      <c r="I1292" s="2" t="str" cm="1">
        <f t="array" ref="I1292">_xlfn.IFS(Table1[[#This Row],[Discount]]&lt;=0.2,"Low",Table1[[#This Row],[Discount]]&lt;=0.4,"Medium",Table1[[#This Row],[Discount]]&gt;0.4,"High")</f>
        <v>Medium</v>
      </c>
      <c r="J1292" s="2">
        <f>Table1[[#This Row],[Original Price]]*(1-Table1[[#This Row],[Discount]])</f>
        <v>332.5</v>
      </c>
      <c r="K1292">
        <f>VLOOKUP(B1292,customers!$A$2:$D$101,2,0)</f>
        <v>25</v>
      </c>
      <c r="L1292" t="str" cm="1">
        <f t="array" ref="L1292">_xlfn.IFS(Table1[[#This Row],[Age]]&lt;=12,"Kids",Table1[[#This Row],[Age]]&lt;=19,"Teenage",Table1[[#This Row],[Age]]&lt;=29,"Young Adult",Table1[[#This Row],[Age]]&lt;=45,"Adult",Table1[[#This Row],[Age]]&gt;=46,"Senior")</f>
        <v>Young Adult</v>
      </c>
      <c r="M1292" t="str">
        <f>VLOOKUP(B1292,customers!A$2:D$101,3,0)</f>
        <v>Jalandhar</v>
      </c>
      <c r="N1292" t="str">
        <f>VLOOKUP(B1292,customers!$A$2:$D$101,4,0)</f>
        <v>Punjab</v>
      </c>
      <c r="O1292" t="str">
        <f>VLOOKUP(C1292,'products '!$A$2:$H$3072,2,0)</f>
        <v>Women</v>
      </c>
      <c r="P1292" t="str">
        <f>VLOOKUP(C1292,'products '!$A$2:$H$3072,3,0)</f>
        <v>Indian &amp; Fusion Wear</v>
      </c>
      <c r="Q1292" t="str">
        <f>VLOOKUP(C1292,'products '!$A$2:$H$3072,4,0)</f>
        <v>Kurtis</v>
      </c>
      <c r="R1292" t="str">
        <f>VLOOKUP(C1292,'products '!$A$2:$H$3072,5,0)</f>
        <v>H&amp;M</v>
      </c>
      <c r="S1292" t="str">
        <f>VLOOKUP(C1292,'products '!$A$2:$H$3072,6,0)</f>
        <v>L</v>
      </c>
      <c r="T1292" t="str">
        <f>VLOOKUP(C1292,'products '!$A$2:$H$3072,7,0)</f>
        <v>Cream</v>
      </c>
      <c r="U1292">
        <f>VLOOKUP(C1292,'products '!$A$2:$H$3072,8,0)</f>
        <v>3</v>
      </c>
    </row>
    <row r="1293" spans="1:21" x14ac:dyDescent="0.3">
      <c r="A1293" t="s">
        <v>4710</v>
      </c>
      <c r="B1293" t="s">
        <v>3361</v>
      </c>
      <c r="C1293" t="s">
        <v>252</v>
      </c>
      <c r="D1293" s="1">
        <f t="shared" ca="1" si="20"/>
        <v>44253</v>
      </c>
      <c r="E1293" s="1" t="str">
        <f ca="1">TEXT(Table1[[#This Row],[Date]],"mmm")</f>
        <v>Feb</v>
      </c>
      <c r="F1293" s="1" t="str">
        <f ca="1">TEXT(Table1[[#This Row],[Date]],"yyyy")</f>
        <v>2021</v>
      </c>
      <c r="G1293" s="2">
        <v>475</v>
      </c>
      <c r="H1293" s="2">
        <v>0.35</v>
      </c>
      <c r="I1293" s="2" t="str" cm="1">
        <f t="array" ref="I1293">_xlfn.IFS(Table1[[#This Row],[Discount]]&lt;=0.2,"Low",Table1[[#This Row],[Discount]]&lt;=0.4,"Medium",Table1[[#This Row],[Discount]]&gt;0.4,"High")</f>
        <v>Medium</v>
      </c>
      <c r="J1293" s="2">
        <f>Table1[[#This Row],[Original Price]]*(1-Table1[[#This Row],[Discount]])</f>
        <v>308.75</v>
      </c>
      <c r="K1293">
        <f>VLOOKUP(B1293,customers!$A$2:$D$101,2,0)</f>
        <v>26</v>
      </c>
      <c r="L1293" t="str" cm="1">
        <f t="array" ref="L1293">_xlfn.IFS(Table1[[#This Row],[Age]]&lt;=12,"Kids",Table1[[#This Row],[Age]]&lt;=19,"Teenage",Table1[[#This Row],[Age]]&lt;=29,"Young Adult",Table1[[#This Row],[Age]]&lt;=45,"Adult",Table1[[#This Row],[Age]]&gt;=46,"Senior")</f>
        <v>Young Adult</v>
      </c>
      <c r="M1293" t="str">
        <f>VLOOKUP(B1293,customers!A$2:D$101,3,0)</f>
        <v>Jalandhar</v>
      </c>
      <c r="N1293" t="str">
        <f>VLOOKUP(B1293,customers!$A$2:$D$101,4,0)</f>
        <v>Punjab</v>
      </c>
      <c r="O1293" t="str">
        <f>VLOOKUP(C1293,'products '!$A$2:$H$3072,2,0)</f>
        <v>Women</v>
      </c>
      <c r="P1293" t="str">
        <f>VLOOKUP(C1293,'products '!$A$2:$H$3072,3,0)</f>
        <v>Indian &amp; Fusion Wear</v>
      </c>
      <c r="Q1293" t="str">
        <f>VLOOKUP(C1293,'products '!$A$2:$H$3072,4,0)</f>
        <v>Kurtis</v>
      </c>
      <c r="R1293" t="str">
        <f>VLOOKUP(C1293,'products '!$A$2:$H$3072,5,0)</f>
        <v>H&amp;M</v>
      </c>
      <c r="S1293" t="str">
        <f>VLOOKUP(C1293,'products '!$A$2:$H$3072,6,0)</f>
        <v>L</v>
      </c>
      <c r="T1293" t="str">
        <f>VLOOKUP(C1293,'products '!$A$2:$H$3072,7,0)</f>
        <v>Off white</v>
      </c>
      <c r="U1293">
        <f>VLOOKUP(C1293,'products '!$A$2:$H$3072,8,0)</f>
        <v>5</v>
      </c>
    </row>
    <row r="1294" spans="1:21" x14ac:dyDescent="0.3">
      <c r="A1294" t="s">
        <v>4711</v>
      </c>
      <c r="B1294" t="s">
        <v>3362</v>
      </c>
      <c r="C1294" t="s">
        <v>253</v>
      </c>
      <c r="D1294" s="1">
        <f t="shared" ca="1" si="20"/>
        <v>44811</v>
      </c>
      <c r="E1294" s="1" t="str">
        <f ca="1">TEXT(Table1[[#This Row],[Date]],"mmm")</f>
        <v>Sep</v>
      </c>
      <c r="F1294" s="1" t="str">
        <f ca="1">TEXT(Table1[[#This Row],[Date]],"yyyy")</f>
        <v>2022</v>
      </c>
      <c r="G1294" s="2">
        <v>475</v>
      </c>
      <c r="H1294" s="2">
        <v>0.35</v>
      </c>
      <c r="I1294" s="2" t="str" cm="1">
        <f t="array" ref="I1294">_xlfn.IFS(Table1[[#This Row],[Discount]]&lt;=0.2,"Low",Table1[[#This Row],[Discount]]&lt;=0.4,"Medium",Table1[[#This Row],[Discount]]&gt;0.4,"High")</f>
        <v>Medium</v>
      </c>
      <c r="J1294" s="2">
        <f>Table1[[#This Row],[Original Price]]*(1-Table1[[#This Row],[Discount]])</f>
        <v>308.75</v>
      </c>
      <c r="K1294">
        <f>VLOOKUP(B1294,customers!$A$2:$D$101,2,0)</f>
        <v>27</v>
      </c>
      <c r="L1294" t="str" cm="1">
        <f t="array" ref="L1294">_xlfn.IFS(Table1[[#This Row],[Age]]&lt;=12,"Kids",Table1[[#This Row],[Age]]&lt;=19,"Teenage",Table1[[#This Row],[Age]]&lt;=29,"Young Adult",Table1[[#This Row],[Age]]&lt;=45,"Adult",Table1[[#This Row],[Age]]&gt;=46,"Senior")</f>
        <v>Young Adult</v>
      </c>
      <c r="M1294" t="str">
        <f>VLOOKUP(B1294,customers!A$2:D$101,3,0)</f>
        <v>Amritsar</v>
      </c>
      <c r="N1294" t="str">
        <f>VLOOKUP(B1294,customers!$A$2:$D$101,4,0)</f>
        <v>Punjab</v>
      </c>
      <c r="O1294" t="str">
        <f>VLOOKUP(C1294,'products '!$A$2:$H$3072,2,0)</f>
        <v>Women</v>
      </c>
      <c r="P1294" t="str">
        <f>VLOOKUP(C1294,'products '!$A$2:$H$3072,3,0)</f>
        <v>Indian &amp; Fusion Wear</v>
      </c>
      <c r="Q1294" t="str">
        <f>VLOOKUP(C1294,'products '!$A$2:$H$3072,4,0)</f>
        <v>Kurtis</v>
      </c>
      <c r="R1294" t="str">
        <f>VLOOKUP(C1294,'products '!$A$2:$H$3072,5,0)</f>
        <v>H&amp;M</v>
      </c>
      <c r="S1294" t="str">
        <f>VLOOKUP(C1294,'products '!$A$2:$H$3072,6,0)</f>
        <v>L</v>
      </c>
      <c r="T1294" t="str">
        <f>VLOOKUP(C1294,'products '!$A$2:$H$3072,7,0)</f>
        <v>Brown</v>
      </c>
      <c r="U1294">
        <f>VLOOKUP(C1294,'products '!$A$2:$H$3072,8,0)</f>
        <v>5</v>
      </c>
    </row>
    <row r="1295" spans="1:21" x14ac:dyDescent="0.3">
      <c r="A1295" t="s">
        <v>4712</v>
      </c>
      <c r="B1295" t="s">
        <v>3363</v>
      </c>
      <c r="C1295" t="s">
        <v>254</v>
      </c>
      <c r="D1295" s="1">
        <f t="shared" ca="1" si="20"/>
        <v>44695</v>
      </c>
      <c r="E1295" s="1" t="str">
        <f ca="1">TEXT(Table1[[#This Row],[Date]],"mmm")</f>
        <v>May</v>
      </c>
      <c r="F1295" s="1" t="str">
        <f ca="1">TEXT(Table1[[#This Row],[Date]],"yyyy")</f>
        <v>2022</v>
      </c>
      <c r="G1295" s="2">
        <v>475</v>
      </c>
      <c r="H1295" s="2">
        <v>0.35</v>
      </c>
      <c r="I1295" s="2" t="str" cm="1">
        <f t="array" ref="I1295">_xlfn.IFS(Table1[[#This Row],[Discount]]&lt;=0.2,"Low",Table1[[#This Row],[Discount]]&lt;=0.4,"Medium",Table1[[#This Row],[Discount]]&gt;0.4,"High")</f>
        <v>Medium</v>
      </c>
      <c r="J1295" s="2">
        <f>Table1[[#This Row],[Original Price]]*(1-Table1[[#This Row],[Discount]])</f>
        <v>308.75</v>
      </c>
      <c r="K1295">
        <f>VLOOKUP(B1295,customers!$A$2:$D$101,2,0)</f>
        <v>24</v>
      </c>
      <c r="L1295" t="str" cm="1">
        <f t="array" ref="L1295">_xlfn.IFS(Table1[[#This Row],[Age]]&lt;=12,"Kids",Table1[[#This Row],[Age]]&lt;=19,"Teenage",Table1[[#This Row],[Age]]&lt;=29,"Young Adult",Table1[[#This Row],[Age]]&lt;=45,"Adult",Table1[[#This Row],[Age]]&gt;=46,"Senior")</f>
        <v>Young Adult</v>
      </c>
      <c r="M1295" t="str">
        <f>VLOOKUP(B1295,customers!A$2:D$101,3,0)</f>
        <v>Amritsar</v>
      </c>
      <c r="N1295" t="str">
        <f>VLOOKUP(B1295,customers!$A$2:$D$101,4,0)</f>
        <v>Punjab</v>
      </c>
      <c r="O1295" t="str">
        <f>VLOOKUP(C1295,'products '!$A$2:$H$3072,2,0)</f>
        <v>Women</v>
      </c>
      <c r="P1295" t="str">
        <f>VLOOKUP(C1295,'products '!$A$2:$H$3072,3,0)</f>
        <v>Indian &amp; Fusion Wear</v>
      </c>
      <c r="Q1295" t="str">
        <f>VLOOKUP(C1295,'products '!$A$2:$H$3072,4,0)</f>
        <v>Kurtis</v>
      </c>
      <c r="R1295" t="str">
        <f>VLOOKUP(C1295,'products '!$A$2:$H$3072,5,0)</f>
        <v>H&amp;M</v>
      </c>
      <c r="S1295" t="str">
        <f>VLOOKUP(C1295,'products '!$A$2:$H$3072,6,0)</f>
        <v>L</v>
      </c>
      <c r="T1295" t="str">
        <f>VLOOKUP(C1295,'products '!$A$2:$H$3072,7,0)</f>
        <v>Mustard</v>
      </c>
      <c r="U1295">
        <f>VLOOKUP(C1295,'products '!$A$2:$H$3072,8,0)</f>
        <v>4</v>
      </c>
    </row>
    <row r="1296" spans="1:21" x14ac:dyDescent="0.3">
      <c r="A1296" t="s">
        <v>4713</v>
      </c>
      <c r="B1296" t="s">
        <v>3364</v>
      </c>
      <c r="C1296" t="s">
        <v>255</v>
      </c>
      <c r="D1296" s="1">
        <f t="shared" ca="1" si="20"/>
        <v>45016</v>
      </c>
      <c r="E1296" s="1" t="str">
        <f ca="1">TEXT(Table1[[#This Row],[Date]],"mmm")</f>
        <v>Mar</v>
      </c>
      <c r="F1296" s="1" t="str">
        <f ca="1">TEXT(Table1[[#This Row],[Date]],"yyyy")</f>
        <v>2023</v>
      </c>
      <c r="G1296" s="2">
        <v>475</v>
      </c>
      <c r="H1296" s="2">
        <v>0.35</v>
      </c>
      <c r="I1296" s="2" t="str" cm="1">
        <f t="array" ref="I1296">_xlfn.IFS(Table1[[#This Row],[Discount]]&lt;=0.2,"Low",Table1[[#This Row],[Discount]]&lt;=0.4,"Medium",Table1[[#This Row],[Discount]]&gt;0.4,"High")</f>
        <v>Medium</v>
      </c>
      <c r="J1296" s="2">
        <f>Table1[[#This Row],[Original Price]]*(1-Table1[[#This Row],[Discount]])</f>
        <v>308.75</v>
      </c>
      <c r="K1296">
        <f>VLOOKUP(B1296,customers!$A$2:$D$101,2,0)</f>
        <v>24</v>
      </c>
      <c r="L1296" t="str" cm="1">
        <f t="array" ref="L1296">_xlfn.IFS(Table1[[#This Row],[Age]]&lt;=12,"Kids",Table1[[#This Row],[Age]]&lt;=19,"Teenage",Table1[[#This Row],[Age]]&lt;=29,"Young Adult",Table1[[#This Row],[Age]]&lt;=45,"Adult",Table1[[#This Row],[Age]]&gt;=46,"Senior")</f>
        <v>Young Adult</v>
      </c>
      <c r="M1296" t="str">
        <f>VLOOKUP(B1296,customers!A$2:D$101,3,0)</f>
        <v>Amritsar</v>
      </c>
      <c r="N1296" t="str">
        <f>VLOOKUP(B1296,customers!$A$2:$D$101,4,0)</f>
        <v>Punjab</v>
      </c>
      <c r="O1296" t="str">
        <f>VLOOKUP(C1296,'products '!$A$2:$H$3072,2,0)</f>
        <v>Women</v>
      </c>
      <c r="P1296" t="str">
        <f>VLOOKUP(C1296,'products '!$A$2:$H$3072,3,0)</f>
        <v>Indian &amp; Fusion Wear</v>
      </c>
      <c r="Q1296" t="str">
        <f>VLOOKUP(C1296,'products '!$A$2:$H$3072,4,0)</f>
        <v>Kurtis</v>
      </c>
      <c r="R1296" t="str">
        <f>VLOOKUP(C1296,'products '!$A$2:$H$3072,5,0)</f>
        <v>H&amp;M</v>
      </c>
      <c r="S1296" t="str">
        <f>VLOOKUP(C1296,'products '!$A$2:$H$3072,6,0)</f>
        <v>L</v>
      </c>
      <c r="T1296" t="str">
        <f>VLOOKUP(C1296,'products '!$A$2:$H$3072,7,0)</f>
        <v>Burgundy</v>
      </c>
      <c r="U1296">
        <f>VLOOKUP(C1296,'products '!$A$2:$H$3072,8,0)</f>
        <v>2</v>
      </c>
    </row>
    <row r="1297" spans="1:21" x14ac:dyDescent="0.3">
      <c r="A1297" t="s">
        <v>4714</v>
      </c>
      <c r="B1297" t="s">
        <v>3365</v>
      </c>
      <c r="C1297" t="s">
        <v>256</v>
      </c>
      <c r="D1297" s="1">
        <f t="shared" ca="1" si="20"/>
        <v>44901</v>
      </c>
      <c r="E1297" s="1" t="str">
        <f ca="1">TEXT(Table1[[#This Row],[Date]],"mmm")</f>
        <v>Dec</v>
      </c>
      <c r="F1297" s="1" t="str">
        <f ca="1">TEXT(Table1[[#This Row],[Date]],"yyyy")</f>
        <v>2022</v>
      </c>
      <c r="G1297" s="2">
        <v>475</v>
      </c>
      <c r="H1297" s="2">
        <v>0.35</v>
      </c>
      <c r="I1297" s="2" t="str" cm="1">
        <f t="array" ref="I1297">_xlfn.IFS(Table1[[#This Row],[Discount]]&lt;=0.2,"Low",Table1[[#This Row],[Discount]]&lt;=0.4,"Medium",Table1[[#This Row],[Discount]]&gt;0.4,"High")</f>
        <v>Medium</v>
      </c>
      <c r="J1297" s="2">
        <f>Table1[[#This Row],[Original Price]]*(1-Table1[[#This Row],[Discount]])</f>
        <v>308.75</v>
      </c>
      <c r="K1297">
        <f>VLOOKUP(B1297,customers!$A$2:$D$101,2,0)</f>
        <v>24</v>
      </c>
      <c r="L1297" t="str" cm="1">
        <f t="array" ref="L1297">_xlfn.IFS(Table1[[#This Row],[Age]]&lt;=12,"Kids",Table1[[#This Row],[Age]]&lt;=19,"Teenage",Table1[[#This Row],[Age]]&lt;=29,"Young Adult",Table1[[#This Row],[Age]]&lt;=45,"Adult",Table1[[#This Row],[Age]]&gt;=46,"Senior")</f>
        <v>Young Adult</v>
      </c>
      <c r="M1297" t="str">
        <f>VLOOKUP(B1297,customers!A$2:D$101,3,0)</f>
        <v>Amritsar</v>
      </c>
      <c r="N1297" t="str">
        <f>VLOOKUP(B1297,customers!$A$2:$D$101,4,0)</f>
        <v>Punjab</v>
      </c>
      <c r="O1297" t="str">
        <f>VLOOKUP(C1297,'products '!$A$2:$H$3072,2,0)</f>
        <v>Women</v>
      </c>
      <c r="P1297" t="str">
        <f>VLOOKUP(C1297,'products '!$A$2:$H$3072,3,0)</f>
        <v>Indian &amp; Fusion Wear</v>
      </c>
      <c r="Q1297" t="str">
        <f>VLOOKUP(C1297,'products '!$A$2:$H$3072,4,0)</f>
        <v>Kurtis</v>
      </c>
      <c r="R1297" t="str">
        <f>VLOOKUP(C1297,'products '!$A$2:$H$3072,5,0)</f>
        <v>H&amp;M</v>
      </c>
      <c r="S1297" t="str">
        <f>VLOOKUP(C1297,'products '!$A$2:$H$3072,6,0)</f>
        <v>L</v>
      </c>
      <c r="T1297" t="str">
        <f>VLOOKUP(C1297,'products '!$A$2:$H$3072,7,0)</f>
        <v>Lavender</v>
      </c>
      <c r="U1297">
        <f>VLOOKUP(C1297,'products '!$A$2:$H$3072,8,0)</f>
        <v>3</v>
      </c>
    </row>
    <row r="1298" spans="1:21" x14ac:dyDescent="0.3">
      <c r="A1298" t="s">
        <v>4715</v>
      </c>
      <c r="B1298" t="s">
        <v>3366</v>
      </c>
      <c r="C1298" t="s">
        <v>257</v>
      </c>
      <c r="D1298" s="1">
        <f t="shared" ca="1" si="20"/>
        <v>44675</v>
      </c>
      <c r="E1298" s="1" t="str">
        <f ca="1">TEXT(Table1[[#This Row],[Date]],"mmm")</f>
        <v>Apr</v>
      </c>
      <c r="F1298" s="1" t="str">
        <f ca="1">TEXT(Table1[[#This Row],[Date]],"yyyy")</f>
        <v>2022</v>
      </c>
      <c r="G1298" s="2">
        <v>475</v>
      </c>
      <c r="H1298" s="2">
        <v>0.35</v>
      </c>
      <c r="I1298" s="2" t="str" cm="1">
        <f t="array" ref="I1298">_xlfn.IFS(Table1[[#This Row],[Discount]]&lt;=0.2,"Low",Table1[[#This Row],[Discount]]&lt;=0.4,"Medium",Table1[[#This Row],[Discount]]&gt;0.4,"High")</f>
        <v>Medium</v>
      </c>
      <c r="J1298" s="2">
        <f>Table1[[#This Row],[Original Price]]*(1-Table1[[#This Row],[Discount]])</f>
        <v>308.75</v>
      </c>
      <c r="K1298">
        <f>VLOOKUP(B1298,customers!$A$2:$D$101,2,0)</f>
        <v>24</v>
      </c>
      <c r="L1298" t="str" cm="1">
        <f t="array" ref="L1298">_xlfn.IFS(Table1[[#This Row],[Age]]&lt;=12,"Kids",Table1[[#This Row],[Age]]&lt;=19,"Teenage",Table1[[#This Row],[Age]]&lt;=29,"Young Adult",Table1[[#This Row],[Age]]&lt;=45,"Adult",Table1[[#This Row],[Age]]&gt;=46,"Senior")</f>
        <v>Young Adult</v>
      </c>
      <c r="M1298" t="str">
        <f>VLOOKUP(B1298,customers!A$2:D$101,3,0)</f>
        <v>Amritsar</v>
      </c>
      <c r="N1298" t="str">
        <f>VLOOKUP(B1298,customers!$A$2:$D$101,4,0)</f>
        <v>Punjab</v>
      </c>
      <c r="O1298" t="str">
        <f>VLOOKUP(C1298,'products '!$A$2:$H$3072,2,0)</f>
        <v>Women</v>
      </c>
      <c r="P1298" t="str">
        <f>VLOOKUP(C1298,'products '!$A$2:$H$3072,3,0)</f>
        <v>Indian &amp; Fusion Wear</v>
      </c>
      <c r="Q1298" t="str">
        <f>VLOOKUP(C1298,'products '!$A$2:$H$3072,4,0)</f>
        <v>Kurtis</v>
      </c>
      <c r="R1298" t="str">
        <f>VLOOKUP(C1298,'products '!$A$2:$H$3072,5,0)</f>
        <v>H&amp;M</v>
      </c>
      <c r="S1298" t="str">
        <f>VLOOKUP(C1298,'products '!$A$2:$H$3072,6,0)</f>
        <v>L</v>
      </c>
      <c r="T1298" t="str">
        <f>VLOOKUP(C1298,'products '!$A$2:$H$3072,7,0)</f>
        <v>Teal</v>
      </c>
      <c r="U1298">
        <f>VLOOKUP(C1298,'products '!$A$2:$H$3072,8,0)</f>
        <v>4</v>
      </c>
    </row>
    <row r="1299" spans="1:21" x14ac:dyDescent="0.3">
      <c r="A1299" t="s">
        <v>4716</v>
      </c>
      <c r="B1299" t="s">
        <v>3367</v>
      </c>
      <c r="C1299" t="s">
        <v>258</v>
      </c>
      <c r="D1299" s="1">
        <f t="shared" ca="1" si="20"/>
        <v>44300</v>
      </c>
      <c r="E1299" s="1" t="str">
        <f ca="1">TEXT(Table1[[#This Row],[Date]],"mmm")</f>
        <v>Apr</v>
      </c>
      <c r="F1299" s="1" t="str">
        <f ca="1">TEXT(Table1[[#This Row],[Date]],"yyyy")</f>
        <v>2021</v>
      </c>
      <c r="G1299" s="2">
        <v>564</v>
      </c>
      <c r="H1299" s="2">
        <v>0.4</v>
      </c>
      <c r="I1299" s="2" t="str" cm="1">
        <f t="array" ref="I1299">_xlfn.IFS(Table1[[#This Row],[Discount]]&lt;=0.2,"Low",Table1[[#This Row],[Discount]]&lt;=0.4,"Medium",Table1[[#This Row],[Discount]]&gt;0.4,"High")</f>
        <v>Medium</v>
      </c>
      <c r="J1299" s="2">
        <f>Table1[[#This Row],[Original Price]]*(1-Table1[[#This Row],[Discount]])</f>
        <v>338.4</v>
      </c>
      <c r="K1299">
        <f>VLOOKUP(B1299,customers!$A$2:$D$101,2,0)</f>
        <v>24</v>
      </c>
      <c r="L1299" t="str" cm="1">
        <f t="array" ref="L1299">_xlfn.IFS(Table1[[#This Row],[Age]]&lt;=12,"Kids",Table1[[#This Row],[Age]]&lt;=19,"Teenage",Table1[[#This Row],[Age]]&lt;=29,"Young Adult",Table1[[#This Row],[Age]]&lt;=45,"Adult",Table1[[#This Row],[Age]]&gt;=46,"Senior")</f>
        <v>Young Adult</v>
      </c>
      <c r="M1299" t="str">
        <f>VLOOKUP(B1299,customers!A$2:D$101,3,0)</f>
        <v>Patiala</v>
      </c>
      <c r="N1299" t="str">
        <f>VLOOKUP(B1299,customers!$A$2:$D$101,4,0)</f>
        <v>Punjab</v>
      </c>
      <c r="O1299" t="str">
        <f>VLOOKUP(C1299,'products '!$A$2:$H$3072,2,0)</f>
        <v>Women</v>
      </c>
      <c r="P1299" t="str">
        <f>VLOOKUP(C1299,'products '!$A$2:$H$3072,3,0)</f>
        <v>Indian &amp; Fusion Wear</v>
      </c>
      <c r="Q1299" t="str">
        <f>VLOOKUP(C1299,'products '!$A$2:$H$3072,4,0)</f>
        <v>Kurtis</v>
      </c>
      <c r="R1299" t="str">
        <f>VLOOKUP(C1299,'products '!$A$2:$H$3072,5,0)</f>
        <v>H&amp;M</v>
      </c>
      <c r="S1299" t="str">
        <f>VLOOKUP(C1299,'products '!$A$2:$H$3072,6,0)</f>
        <v>L</v>
      </c>
      <c r="T1299" t="str">
        <f>VLOOKUP(C1299,'products '!$A$2:$H$3072,7,0)</f>
        <v>Rust</v>
      </c>
      <c r="U1299">
        <f>VLOOKUP(C1299,'products '!$A$2:$H$3072,8,0)</f>
        <v>5</v>
      </c>
    </row>
    <row r="1300" spans="1:21" x14ac:dyDescent="0.3">
      <c r="A1300" t="s">
        <v>4717</v>
      </c>
      <c r="B1300" t="s">
        <v>3368</v>
      </c>
      <c r="C1300" t="s">
        <v>258</v>
      </c>
      <c r="D1300" s="1">
        <f t="shared" ca="1" si="20"/>
        <v>44361</v>
      </c>
      <c r="E1300" s="1" t="str">
        <f ca="1">TEXT(Table1[[#This Row],[Date]],"mmm")</f>
        <v>Jun</v>
      </c>
      <c r="F1300" s="1" t="str">
        <f ca="1">TEXT(Table1[[#This Row],[Date]],"yyyy")</f>
        <v>2021</v>
      </c>
      <c r="G1300" s="2">
        <v>478</v>
      </c>
      <c r="H1300" s="2">
        <v>0.4</v>
      </c>
      <c r="I1300" s="2" t="str" cm="1">
        <f t="array" ref="I1300">_xlfn.IFS(Table1[[#This Row],[Discount]]&lt;=0.2,"Low",Table1[[#This Row],[Discount]]&lt;=0.4,"Medium",Table1[[#This Row],[Discount]]&gt;0.4,"High")</f>
        <v>Medium</v>
      </c>
      <c r="J1300" s="2">
        <f>Table1[[#This Row],[Original Price]]*(1-Table1[[#This Row],[Discount]])</f>
        <v>286.8</v>
      </c>
      <c r="K1300">
        <f>VLOOKUP(B1300,customers!$A$2:$D$101,2,0)</f>
        <v>24</v>
      </c>
      <c r="L1300" t="str" cm="1">
        <f t="array" ref="L1300">_xlfn.IFS(Table1[[#This Row],[Age]]&lt;=12,"Kids",Table1[[#This Row],[Age]]&lt;=19,"Teenage",Table1[[#This Row],[Age]]&lt;=29,"Young Adult",Table1[[#This Row],[Age]]&lt;=45,"Adult",Table1[[#This Row],[Age]]&gt;=46,"Senior")</f>
        <v>Young Adult</v>
      </c>
      <c r="M1300" t="str">
        <f>VLOOKUP(B1300,customers!A$2:D$101,3,0)</f>
        <v>Patiala</v>
      </c>
      <c r="N1300" t="str">
        <f>VLOOKUP(B1300,customers!$A$2:$D$101,4,0)</f>
        <v>Punjab</v>
      </c>
      <c r="O1300" t="str">
        <f>VLOOKUP(C1300,'products '!$A$2:$H$3072,2,0)</f>
        <v>Women</v>
      </c>
      <c r="P1300" t="str">
        <f>VLOOKUP(C1300,'products '!$A$2:$H$3072,3,0)</f>
        <v>Indian &amp; Fusion Wear</v>
      </c>
      <c r="Q1300" t="str">
        <f>VLOOKUP(C1300,'products '!$A$2:$H$3072,4,0)</f>
        <v>Kurtis</v>
      </c>
      <c r="R1300" t="str">
        <f>VLOOKUP(C1300,'products '!$A$2:$H$3072,5,0)</f>
        <v>H&amp;M</v>
      </c>
      <c r="S1300" t="str">
        <f>VLOOKUP(C1300,'products '!$A$2:$H$3072,6,0)</f>
        <v>L</v>
      </c>
      <c r="T1300" t="str">
        <f>VLOOKUP(C1300,'products '!$A$2:$H$3072,7,0)</f>
        <v>Rust</v>
      </c>
      <c r="U1300">
        <f>VLOOKUP(C1300,'products '!$A$2:$H$3072,8,0)</f>
        <v>5</v>
      </c>
    </row>
    <row r="1301" spans="1:21" x14ac:dyDescent="0.3">
      <c r="A1301" t="s">
        <v>4718</v>
      </c>
      <c r="B1301" t="s">
        <v>3369</v>
      </c>
      <c r="C1301" t="s">
        <v>258</v>
      </c>
      <c r="D1301" s="1">
        <f t="shared" ca="1" si="20"/>
        <v>44320</v>
      </c>
      <c r="E1301" s="1" t="str">
        <f ca="1">TEXT(Table1[[#This Row],[Date]],"mmm")</f>
        <v>May</v>
      </c>
      <c r="F1301" s="1" t="str">
        <f ca="1">TEXT(Table1[[#This Row],[Date]],"yyyy")</f>
        <v>2021</v>
      </c>
      <c r="G1301" s="2">
        <v>1264</v>
      </c>
      <c r="H1301" s="2">
        <v>0.15</v>
      </c>
      <c r="I1301" s="2" t="str" cm="1">
        <f t="array" ref="I1301">_xlfn.IFS(Table1[[#This Row],[Discount]]&lt;=0.2,"Low",Table1[[#This Row],[Discount]]&lt;=0.4,"Medium",Table1[[#This Row],[Discount]]&gt;0.4,"High")</f>
        <v>Low</v>
      </c>
      <c r="J1301" s="2">
        <f>Table1[[#This Row],[Original Price]]*(1-Table1[[#This Row],[Discount]])</f>
        <v>1074.3999999999999</v>
      </c>
      <c r="K1301">
        <f>VLOOKUP(B1301,customers!$A$2:$D$101,2,0)</f>
        <v>24</v>
      </c>
      <c r="L1301" t="str" cm="1">
        <f t="array" ref="L1301">_xlfn.IFS(Table1[[#This Row],[Age]]&lt;=12,"Kids",Table1[[#This Row],[Age]]&lt;=19,"Teenage",Table1[[#This Row],[Age]]&lt;=29,"Young Adult",Table1[[#This Row],[Age]]&lt;=45,"Adult",Table1[[#This Row],[Age]]&gt;=46,"Senior")</f>
        <v>Young Adult</v>
      </c>
      <c r="M1301" t="str">
        <f>VLOOKUP(B1301,customers!A$2:D$101,3,0)</f>
        <v>Patiala</v>
      </c>
      <c r="N1301" t="str">
        <f>VLOOKUP(B1301,customers!$A$2:$D$101,4,0)</f>
        <v>Punjab</v>
      </c>
      <c r="O1301" t="str">
        <f>VLOOKUP(C1301,'products '!$A$2:$H$3072,2,0)</f>
        <v>Women</v>
      </c>
      <c r="P1301" t="str">
        <f>VLOOKUP(C1301,'products '!$A$2:$H$3072,3,0)</f>
        <v>Indian &amp; Fusion Wear</v>
      </c>
      <c r="Q1301" t="str">
        <f>VLOOKUP(C1301,'products '!$A$2:$H$3072,4,0)</f>
        <v>Kurtis</v>
      </c>
      <c r="R1301" t="str">
        <f>VLOOKUP(C1301,'products '!$A$2:$H$3072,5,0)</f>
        <v>H&amp;M</v>
      </c>
      <c r="S1301" t="str">
        <f>VLOOKUP(C1301,'products '!$A$2:$H$3072,6,0)</f>
        <v>L</v>
      </c>
      <c r="T1301" t="str">
        <f>VLOOKUP(C1301,'products '!$A$2:$H$3072,7,0)</f>
        <v>Rust</v>
      </c>
      <c r="U1301">
        <f>VLOOKUP(C1301,'products '!$A$2:$H$3072,8,0)</f>
        <v>5</v>
      </c>
    </row>
    <row r="1302" spans="1:21" x14ac:dyDescent="0.3">
      <c r="A1302" t="s">
        <v>4719</v>
      </c>
      <c r="B1302" t="s">
        <v>3370</v>
      </c>
      <c r="C1302" t="s">
        <v>258</v>
      </c>
      <c r="D1302" s="1">
        <f t="shared" ca="1" si="20"/>
        <v>44699</v>
      </c>
      <c r="E1302" s="1" t="str">
        <f ca="1">TEXT(Table1[[#This Row],[Date]],"mmm")</f>
        <v>May</v>
      </c>
      <c r="F1302" s="1" t="str">
        <f ca="1">TEXT(Table1[[#This Row],[Date]],"yyyy")</f>
        <v>2022</v>
      </c>
      <c r="G1302" s="2">
        <v>458</v>
      </c>
      <c r="H1302" s="2">
        <v>0.15</v>
      </c>
      <c r="I1302" s="2" t="str" cm="1">
        <f t="array" ref="I1302">_xlfn.IFS(Table1[[#This Row],[Discount]]&lt;=0.2,"Low",Table1[[#This Row],[Discount]]&lt;=0.4,"Medium",Table1[[#This Row],[Discount]]&gt;0.4,"High")</f>
        <v>Low</v>
      </c>
      <c r="J1302" s="2">
        <f>Table1[[#This Row],[Original Price]]*(1-Table1[[#This Row],[Discount]])</f>
        <v>389.3</v>
      </c>
      <c r="K1302">
        <f>VLOOKUP(B1302,customers!$A$2:$D$101,2,0)</f>
        <v>24</v>
      </c>
      <c r="L1302" t="str" cm="1">
        <f t="array" ref="L1302">_xlfn.IFS(Table1[[#This Row],[Age]]&lt;=12,"Kids",Table1[[#This Row],[Age]]&lt;=19,"Teenage",Table1[[#This Row],[Age]]&lt;=29,"Young Adult",Table1[[#This Row],[Age]]&lt;=45,"Adult",Table1[[#This Row],[Age]]&gt;=46,"Senior")</f>
        <v>Young Adult</v>
      </c>
      <c r="M1302" t="str">
        <f>VLOOKUP(B1302,customers!A$2:D$101,3,0)</f>
        <v>Patiala</v>
      </c>
      <c r="N1302" t="str">
        <f>VLOOKUP(B1302,customers!$A$2:$D$101,4,0)</f>
        <v>Punjab</v>
      </c>
      <c r="O1302" t="str">
        <f>VLOOKUP(C1302,'products '!$A$2:$H$3072,2,0)</f>
        <v>Women</v>
      </c>
      <c r="P1302" t="str">
        <f>VLOOKUP(C1302,'products '!$A$2:$H$3072,3,0)</f>
        <v>Indian &amp; Fusion Wear</v>
      </c>
      <c r="Q1302" t="str">
        <f>VLOOKUP(C1302,'products '!$A$2:$H$3072,4,0)</f>
        <v>Kurtis</v>
      </c>
      <c r="R1302" t="str">
        <f>VLOOKUP(C1302,'products '!$A$2:$H$3072,5,0)</f>
        <v>H&amp;M</v>
      </c>
      <c r="S1302" t="str">
        <f>VLOOKUP(C1302,'products '!$A$2:$H$3072,6,0)</f>
        <v>L</v>
      </c>
      <c r="T1302" t="str">
        <f>VLOOKUP(C1302,'products '!$A$2:$H$3072,7,0)</f>
        <v>Rust</v>
      </c>
      <c r="U1302">
        <f>VLOOKUP(C1302,'products '!$A$2:$H$3072,8,0)</f>
        <v>5</v>
      </c>
    </row>
    <row r="1303" spans="1:21" x14ac:dyDescent="0.3">
      <c r="A1303" t="s">
        <v>4720</v>
      </c>
      <c r="B1303" t="s">
        <v>3371</v>
      </c>
      <c r="C1303" t="s">
        <v>258</v>
      </c>
      <c r="D1303" s="1">
        <f t="shared" ca="1" si="20"/>
        <v>45002</v>
      </c>
      <c r="E1303" s="1" t="str">
        <f ca="1">TEXT(Table1[[#This Row],[Date]],"mmm")</f>
        <v>Mar</v>
      </c>
      <c r="F1303" s="1" t="str">
        <f ca="1">TEXT(Table1[[#This Row],[Date]],"yyyy")</f>
        <v>2023</v>
      </c>
      <c r="G1303" s="2">
        <v>899</v>
      </c>
      <c r="H1303" s="2">
        <v>0.15</v>
      </c>
      <c r="I1303" s="2" t="str" cm="1">
        <f t="array" ref="I1303">_xlfn.IFS(Table1[[#This Row],[Discount]]&lt;=0.2,"Low",Table1[[#This Row],[Discount]]&lt;=0.4,"Medium",Table1[[#This Row],[Discount]]&gt;0.4,"High")</f>
        <v>Low</v>
      </c>
      <c r="J1303" s="2">
        <f>Table1[[#This Row],[Original Price]]*(1-Table1[[#This Row],[Discount]])</f>
        <v>764.15</v>
      </c>
      <c r="K1303">
        <f>VLOOKUP(B1303,customers!$A$2:$D$101,2,0)</f>
        <v>24</v>
      </c>
      <c r="L1303" t="str" cm="1">
        <f t="array" ref="L1303">_xlfn.IFS(Table1[[#This Row],[Age]]&lt;=12,"Kids",Table1[[#This Row],[Age]]&lt;=19,"Teenage",Table1[[#This Row],[Age]]&lt;=29,"Young Adult",Table1[[#This Row],[Age]]&lt;=45,"Adult",Table1[[#This Row],[Age]]&gt;=46,"Senior")</f>
        <v>Young Adult</v>
      </c>
      <c r="M1303" t="str">
        <f>VLOOKUP(B1303,customers!A$2:D$101,3,0)</f>
        <v>Patiala</v>
      </c>
      <c r="N1303" t="str">
        <f>VLOOKUP(B1303,customers!$A$2:$D$101,4,0)</f>
        <v>Punjab</v>
      </c>
      <c r="O1303" t="str">
        <f>VLOOKUP(C1303,'products '!$A$2:$H$3072,2,0)</f>
        <v>Women</v>
      </c>
      <c r="P1303" t="str">
        <f>VLOOKUP(C1303,'products '!$A$2:$H$3072,3,0)</f>
        <v>Indian &amp; Fusion Wear</v>
      </c>
      <c r="Q1303" t="str">
        <f>VLOOKUP(C1303,'products '!$A$2:$H$3072,4,0)</f>
        <v>Kurtis</v>
      </c>
      <c r="R1303" t="str">
        <f>VLOOKUP(C1303,'products '!$A$2:$H$3072,5,0)</f>
        <v>H&amp;M</v>
      </c>
      <c r="S1303" t="str">
        <f>VLOOKUP(C1303,'products '!$A$2:$H$3072,6,0)</f>
        <v>L</v>
      </c>
      <c r="T1303" t="str">
        <f>VLOOKUP(C1303,'products '!$A$2:$H$3072,7,0)</f>
        <v>Rust</v>
      </c>
      <c r="U1303">
        <f>VLOOKUP(C1303,'products '!$A$2:$H$3072,8,0)</f>
        <v>5</v>
      </c>
    </row>
    <row r="1304" spans="1:21" x14ac:dyDescent="0.3">
      <c r="A1304" t="s">
        <v>4721</v>
      </c>
      <c r="B1304" t="s">
        <v>3372</v>
      </c>
      <c r="C1304" t="s">
        <v>258</v>
      </c>
      <c r="D1304" s="1">
        <f t="shared" ca="1" si="20"/>
        <v>44589</v>
      </c>
      <c r="E1304" s="1" t="str">
        <f ca="1">TEXT(Table1[[#This Row],[Date]],"mmm")</f>
        <v>Jan</v>
      </c>
      <c r="F1304" s="1" t="str">
        <f ca="1">TEXT(Table1[[#This Row],[Date]],"yyyy")</f>
        <v>2022</v>
      </c>
      <c r="G1304" s="2">
        <v>859</v>
      </c>
      <c r="H1304" s="2">
        <v>0.35</v>
      </c>
      <c r="I1304" s="2" t="str" cm="1">
        <f t="array" ref="I1304">_xlfn.IFS(Table1[[#This Row],[Discount]]&lt;=0.2,"Low",Table1[[#This Row],[Discount]]&lt;=0.4,"Medium",Table1[[#This Row],[Discount]]&gt;0.4,"High")</f>
        <v>Medium</v>
      </c>
      <c r="J1304" s="2">
        <f>Table1[[#This Row],[Original Price]]*(1-Table1[[#This Row],[Discount]])</f>
        <v>558.35</v>
      </c>
      <c r="K1304">
        <f>VLOOKUP(B1304,customers!$A$2:$D$101,2,0)</f>
        <v>22</v>
      </c>
      <c r="L1304" t="str" cm="1">
        <f t="array" ref="L1304">_xlfn.IFS(Table1[[#This Row],[Age]]&lt;=12,"Kids",Table1[[#This Row],[Age]]&lt;=19,"Teenage",Table1[[#This Row],[Age]]&lt;=29,"Young Adult",Table1[[#This Row],[Age]]&lt;=45,"Adult",Table1[[#This Row],[Age]]&gt;=46,"Senior")</f>
        <v>Young Adult</v>
      </c>
      <c r="M1304" t="str">
        <f>VLOOKUP(B1304,customers!A$2:D$101,3,0)</f>
        <v>Patiala</v>
      </c>
      <c r="N1304" t="str">
        <f>VLOOKUP(B1304,customers!$A$2:$D$101,4,0)</f>
        <v>Punjab</v>
      </c>
      <c r="O1304" t="str">
        <f>VLOOKUP(C1304,'products '!$A$2:$H$3072,2,0)</f>
        <v>Women</v>
      </c>
      <c r="P1304" t="str">
        <f>VLOOKUP(C1304,'products '!$A$2:$H$3072,3,0)</f>
        <v>Indian &amp; Fusion Wear</v>
      </c>
      <c r="Q1304" t="str">
        <f>VLOOKUP(C1304,'products '!$A$2:$H$3072,4,0)</f>
        <v>Kurtis</v>
      </c>
      <c r="R1304" t="str">
        <f>VLOOKUP(C1304,'products '!$A$2:$H$3072,5,0)</f>
        <v>H&amp;M</v>
      </c>
      <c r="S1304" t="str">
        <f>VLOOKUP(C1304,'products '!$A$2:$H$3072,6,0)</f>
        <v>L</v>
      </c>
      <c r="T1304" t="str">
        <f>VLOOKUP(C1304,'products '!$A$2:$H$3072,7,0)</f>
        <v>Rust</v>
      </c>
      <c r="U1304">
        <f>VLOOKUP(C1304,'products '!$A$2:$H$3072,8,0)</f>
        <v>5</v>
      </c>
    </row>
    <row r="1305" spans="1:21" x14ac:dyDescent="0.3">
      <c r="A1305" t="s">
        <v>4722</v>
      </c>
      <c r="B1305" t="s">
        <v>3373</v>
      </c>
      <c r="C1305" t="s">
        <v>259</v>
      </c>
      <c r="D1305" s="1">
        <f t="shared" ca="1" si="20"/>
        <v>44781</v>
      </c>
      <c r="E1305" s="1" t="str">
        <f ca="1">TEXT(Table1[[#This Row],[Date]],"mmm")</f>
        <v>Aug</v>
      </c>
      <c r="F1305" s="1" t="str">
        <f ca="1">TEXT(Table1[[#This Row],[Date]],"yyyy")</f>
        <v>2022</v>
      </c>
      <c r="G1305" s="2">
        <v>758</v>
      </c>
      <c r="H1305" s="2">
        <v>0.35</v>
      </c>
      <c r="I1305" s="2" t="str" cm="1">
        <f t="array" ref="I1305">_xlfn.IFS(Table1[[#This Row],[Discount]]&lt;=0.2,"Low",Table1[[#This Row],[Discount]]&lt;=0.4,"Medium",Table1[[#This Row],[Discount]]&gt;0.4,"High")</f>
        <v>Medium</v>
      </c>
      <c r="J1305" s="2">
        <f>Table1[[#This Row],[Original Price]]*(1-Table1[[#This Row],[Discount]])</f>
        <v>492.7</v>
      </c>
      <c r="K1305">
        <f>VLOOKUP(B1305,customers!$A$2:$D$101,2,0)</f>
        <v>23</v>
      </c>
      <c r="L1305" t="str" cm="1">
        <f t="array" ref="L1305">_xlfn.IFS(Table1[[#This Row],[Age]]&lt;=12,"Kids",Table1[[#This Row],[Age]]&lt;=19,"Teenage",Table1[[#This Row],[Age]]&lt;=29,"Young Adult",Table1[[#This Row],[Age]]&lt;=45,"Adult",Table1[[#This Row],[Age]]&gt;=46,"Senior")</f>
        <v>Young Adult</v>
      </c>
      <c r="M1305" t="str">
        <f>VLOOKUP(B1305,customers!A$2:D$101,3,0)</f>
        <v>Jaipur</v>
      </c>
      <c r="N1305" t="str">
        <f>VLOOKUP(B1305,customers!$A$2:$D$101,4,0)</f>
        <v>Rajasthan</v>
      </c>
      <c r="O1305" t="str">
        <f>VLOOKUP(C1305,'products '!$A$2:$H$3072,2,0)</f>
        <v>Women</v>
      </c>
      <c r="P1305" t="str">
        <f>VLOOKUP(C1305,'products '!$A$2:$H$3072,3,0)</f>
        <v>Indian &amp; Fusion Wear</v>
      </c>
      <c r="Q1305" t="str">
        <f>VLOOKUP(C1305,'products '!$A$2:$H$3072,4,0)</f>
        <v>Kurtis</v>
      </c>
      <c r="R1305" t="str">
        <f>VLOOKUP(C1305,'products '!$A$2:$H$3072,5,0)</f>
        <v>Libas</v>
      </c>
      <c r="S1305" t="str">
        <f>VLOOKUP(C1305,'products '!$A$2:$H$3072,6,0)</f>
        <v>L</v>
      </c>
      <c r="T1305" t="str">
        <f>VLOOKUP(C1305,'products '!$A$2:$H$3072,7,0)</f>
        <v>Gold</v>
      </c>
      <c r="U1305">
        <f>VLOOKUP(C1305,'products '!$A$2:$H$3072,8,0)</f>
        <v>4</v>
      </c>
    </row>
    <row r="1306" spans="1:21" x14ac:dyDescent="0.3">
      <c r="A1306" t="s">
        <v>4723</v>
      </c>
      <c r="B1306" t="s">
        <v>3374</v>
      </c>
      <c r="C1306" t="s">
        <v>260</v>
      </c>
      <c r="D1306" s="1">
        <f t="shared" ca="1" si="20"/>
        <v>44867</v>
      </c>
      <c r="E1306" s="1" t="str">
        <f ca="1">TEXT(Table1[[#This Row],[Date]],"mmm")</f>
        <v>Nov</v>
      </c>
      <c r="F1306" s="1" t="str">
        <f ca="1">TEXT(Table1[[#This Row],[Date]],"yyyy")</f>
        <v>2022</v>
      </c>
      <c r="G1306" s="2">
        <v>2354</v>
      </c>
      <c r="H1306" s="2">
        <v>0.35</v>
      </c>
      <c r="I1306" s="2" t="str" cm="1">
        <f t="array" ref="I1306">_xlfn.IFS(Table1[[#This Row],[Discount]]&lt;=0.2,"Low",Table1[[#This Row],[Discount]]&lt;=0.4,"Medium",Table1[[#This Row],[Discount]]&gt;0.4,"High")</f>
        <v>Medium</v>
      </c>
      <c r="J1306" s="2">
        <f>Table1[[#This Row],[Original Price]]*(1-Table1[[#This Row],[Discount]])</f>
        <v>1530.1000000000001</v>
      </c>
      <c r="K1306">
        <f>VLOOKUP(B1306,customers!$A$2:$D$101,2,0)</f>
        <v>24</v>
      </c>
      <c r="L1306" t="str" cm="1">
        <f t="array" ref="L1306">_xlfn.IFS(Table1[[#This Row],[Age]]&lt;=12,"Kids",Table1[[#This Row],[Age]]&lt;=19,"Teenage",Table1[[#This Row],[Age]]&lt;=29,"Young Adult",Table1[[#This Row],[Age]]&lt;=45,"Adult",Table1[[#This Row],[Age]]&gt;=46,"Senior")</f>
        <v>Young Adult</v>
      </c>
      <c r="M1306" t="str">
        <f>VLOOKUP(B1306,customers!A$2:D$101,3,0)</f>
        <v>Jaipur</v>
      </c>
      <c r="N1306" t="str">
        <f>VLOOKUP(B1306,customers!$A$2:$D$101,4,0)</f>
        <v>Rajasthan</v>
      </c>
      <c r="O1306" t="str">
        <f>VLOOKUP(C1306,'products '!$A$2:$H$3072,2,0)</f>
        <v>Women</v>
      </c>
      <c r="P1306" t="str">
        <f>VLOOKUP(C1306,'products '!$A$2:$H$3072,3,0)</f>
        <v>Indian &amp; Fusion Wear</v>
      </c>
      <c r="Q1306" t="str">
        <f>VLOOKUP(C1306,'products '!$A$2:$H$3072,4,0)</f>
        <v>Kurtis</v>
      </c>
      <c r="R1306" t="str">
        <f>VLOOKUP(C1306,'products '!$A$2:$H$3072,5,0)</f>
        <v>Libas</v>
      </c>
      <c r="S1306" t="str">
        <f>VLOOKUP(C1306,'products '!$A$2:$H$3072,6,0)</f>
        <v>L</v>
      </c>
      <c r="T1306" t="str">
        <f>VLOOKUP(C1306,'products '!$A$2:$H$3072,7,0)</f>
        <v>Blue</v>
      </c>
      <c r="U1306">
        <f>VLOOKUP(C1306,'products '!$A$2:$H$3072,8,0)</f>
        <v>4</v>
      </c>
    </row>
    <row r="1307" spans="1:21" x14ac:dyDescent="0.3">
      <c r="A1307" t="s">
        <v>4724</v>
      </c>
      <c r="B1307" t="s">
        <v>3375</v>
      </c>
      <c r="C1307" t="s">
        <v>261</v>
      </c>
      <c r="D1307" s="1">
        <f t="shared" ca="1" si="20"/>
        <v>44968</v>
      </c>
      <c r="E1307" s="1" t="str">
        <f ca="1">TEXT(Table1[[#This Row],[Date]],"mmm")</f>
        <v>Feb</v>
      </c>
      <c r="F1307" s="1" t="str">
        <f ca="1">TEXT(Table1[[#This Row],[Date]],"yyyy")</f>
        <v>2023</v>
      </c>
      <c r="G1307" s="2">
        <v>2344</v>
      </c>
      <c r="H1307" s="2">
        <v>0.35</v>
      </c>
      <c r="I1307" s="2" t="str" cm="1">
        <f t="array" ref="I1307">_xlfn.IFS(Table1[[#This Row],[Discount]]&lt;=0.2,"Low",Table1[[#This Row],[Discount]]&lt;=0.4,"Medium",Table1[[#This Row],[Discount]]&gt;0.4,"High")</f>
        <v>Medium</v>
      </c>
      <c r="J1307" s="2">
        <f>Table1[[#This Row],[Original Price]]*(1-Table1[[#This Row],[Discount]])</f>
        <v>1523.6000000000001</v>
      </c>
      <c r="K1307">
        <f>VLOOKUP(B1307,customers!$A$2:$D$101,2,0)</f>
        <v>25</v>
      </c>
      <c r="L1307" t="str" cm="1">
        <f t="array" ref="L1307">_xlfn.IFS(Table1[[#This Row],[Age]]&lt;=12,"Kids",Table1[[#This Row],[Age]]&lt;=19,"Teenage",Table1[[#This Row],[Age]]&lt;=29,"Young Adult",Table1[[#This Row],[Age]]&lt;=45,"Adult",Table1[[#This Row],[Age]]&gt;=46,"Senior")</f>
        <v>Young Adult</v>
      </c>
      <c r="M1307" t="str">
        <f>VLOOKUP(B1307,customers!A$2:D$101,3,0)</f>
        <v>Jaipur</v>
      </c>
      <c r="N1307" t="str">
        <f>VLOOKUP(B1307,customers!$A$2:$D$101,4,0)</f>
        <v>Rajasthan</v>
      </c>
      <c r="O1307" t="str">
        <f>VLOOKUP(C1307,'products '!$A$2:$H$3072,2,0)</f>
        <v>Women</v>
      </c>
      <c r="P1307" t="str">
        <f>VLOOKUP(C1307,'products '!$A$2:$H$3072,3,0)</f>
        <v>Indian &amp; Fusion Wear</v>
      </c>
      <c r="Q1307" t="str">
        <f>VLOOKUP(C1307,'products '!$A$2:$H$3072,4,0)</f>
        <v>Kurtis</v>
      </c>
      <c r="R1307" t="str">
        <f>VLOOKUP(C1307,'products '!$A$2:$H$3072,5,0)</f>
        <v>Libas</v>
      </c>
      <c r="S1307" t="str">
        <f>VLOOKUP(C1307,'products '!$A$2:$H$3072,6,0)</f>
        <v>XL</v>
      </c>
      <c r="T1307" t="str">
        <f>VLOOKUP(C1307,'products '!$A$2:$H$3072,7,0)</f>
        <v>White</v>
      </c>
      <c r="U1307">
        <f>VLOOKUP(C1307,'products '!$A$2:$H$3072,8,0)</f>
        <v>4</v>
      </c>
    </row>
    <row r="1308" spans="1:21" x14ac:dyDescent="0.3">
      <c r="A1308" t="s">
        <v>4725</v>
      </c>
      <c r="B1308" t="s">
        <v>3376</v>
      </c>
      <c r="C1308" t="s">
        <v>262</v>
      </c>
      <c r="D1308" s="1">
        <f t="shared" ca="1" si="20"/>
        <v>44547</v>
      </c>
      <c r="E1308" s="1" t="str">
        <f ca="1">TEXT(Table1[[#This Row],[Date]],"mmm")</f>
        <v>Dec</v>
      </c>
      <c r="F1308" s="1" t="str">
        <f ca="1">TEXT(Table1[[#This Row],[Date]],"yyyy")</f>
        <v>2021</v>
      </c>
      <c r="G1308" s="2">
        <v>2453</v>
      </c>
      <c r="H1308" s="2">
        <v>0.55000000000000004</v>
      </c>
      <c r="I1308" s="2" t="str" cm="1">
        <f t="array" ref="I1308">_xlfn.IFS(Table1[[#This Row],[Discount]]&lt;=0.2,"Low",Table1[[#This Row],[Discount]]&lt;=0.4,"Medium",Table1[[#This Row],[Discount]]&gt;0.4,"High")</f>
        <v>High</v>
      </c>
      <c r="J1308" s="2">
        <f>Table1[[#This Row],[Original Price]]*(1-Table1[[#This Row],[Discount]])</f>
        <v>1103.8499999999999</v>
      </c>
      <c r="K1308">
        <f>VLOOKUP(B1308,customers!$A$2:$D$101,2,0)</f>
        <v>26</v>
      </c>
      <c r="L1308" t="str" cm="1">
        <f t="array" ref="L1308">_xlfn.IFS(Table1[[#This Row],[Age]]&lt;=12,"Kids",Table1[[#This Row],[Age]]&lt;=19,"Teenage",Table1[[#This Row],[Age]]&lt;=29,"Young Adult",Table1[[#This Row],[Age]]&lt;=45,"Adult",Table1[[#This Row],[Age]]&gt;=46,"Senior")</f>
        <v>Young Adult</v>
      </c>
      <c r="M1308" t="str">
        <f>VLOOKUP(B1308,customers!A$2:D$101,3,0)</f>
        <v>Jaipur</v>
      </c>
      <c r="N1308" t="str">
        <f>VLOOKUP(B1308,customers!$A$2:$D$101,4,0)</f>
        <v>Rajasthan</v>
      </c>
      <c r="O1308" t="str">
        <f>VLOOKUP(C1308,'products '!$A$2:$H$3072,2,0)</f>
        <v>Women</v>
      </c>
      <c r="P1308" t="str">
        <f>VLOOKUP(C1308,'products '!$A$2:$H$3072,3,0)</f>
        <v>Indian &amp; Fusion Wear</v>
      </c>
      <c r="Q1308" t="str">
        <f>VLOOKUP(C1308,'products '!$A$2:$H$3072,4,0)</f>
        <v>Kurtis</v>
      </c>
      <c r="R1308" t="str">
        <f>VLOOKUP(C1308,'products '!$A$2:$H$3072,5,0)</f>
        <v>Libas</v>
      </c>
      <c r="S1308" t="str">
        <f>VLOOKUP(C1308,'products '!$A$2:$H$3072,6,0)</f>
        <v>XL</v>
      </c>
      <c r="T1308" t="str">
        <f>VLOOKUP(C1308,'products '!$A$2:$H$3072,7,0)</f>
        <v>Navy Blue</v>
      </c>
      <c r="U1308">
        <f>VLOOKUP(C1308,'products '!$A$2:$H$3072,8,0)</f>
        <v>3</v>
      </c>
    </row>
    <row r="1309" spans="1:21" x14ac:dyDescent="0.3">
      <c r="A1309" t="s">
        <v>4726</v>
      </c>
      <c r="B1309" t="s">
        <v>3377</v>
      </c>
      <c r="C1309" t="s">
        <v>263</v>
      </c>
      <c r="D1309" s="1">
        <f t="shared" ca="1" si="20"/>
        <v>44786</v>
      </c>
      <c r="E1309" s="1" t="str">
        <f ca="1">TEXT(Table1[[#This Row],[Date]],"mmm")</f>
        <v>Aug</v>
      </c>
      <c r="F1309" s="1" t="str">
        <f ca="1">TEXT(Table1[[#This Row],[Date]],"yyyy")</f>
        <v>2022</v>
      </c>
      <c r="G1309" s="2">
        <v>2154</v>
      </c>
      <c r="H1309" s="2">
        <v>0.55000000000000004</v>
      </c>
      <c r="I1309" s="2" t="str" cm="1">
        <f t="array" ref="I1309">_xlfn.IFS(Table1[[#This Row],[Discount]]&lt;=0.2,"Low",Table1[[#This Row],[Discount]]&lt;=0.4,"Medium",Table1[[#This Row],[Discount]]&gt;0.4,"High")</f>
        <v>High</v>
      </c>
      <c r="J1309" s="2">
        <f>Table1[[#This Row],[Original Price]]*(1-Table1[[#This Row],[Discount]])</f>
        <v>969.3</v>
      </c>
      <c r="K1309">
        <f>VLOOKUP(B1309,customers!$A$2:$D$101,2,0)</f>
        <v>27</v>
      </c>
      <c r="L1309" t="str" cm="1">
        <f t="array" ref="L1309">_xlfn.IFS(Table1[[#This Row],[Age]]&lt;=12,"Kids",Table1[[#This Row],[Age]]&lt;=19,"Teenage",Table1[[#This Row],[Age]]&lt;=29,"Young Adult",Table1[[#This Row],[Age]]&lt;=45,"Adult",Table1[[#This Row],[Age]]&gt;=46,"Senior")</f>
        <v>Young Adult</v>
      </c>
      <c r="M1309" t="str">
        <f>VLOOKUP(B1309,customers!A$2:D$101,3,0)</f>
        <v>Jaipur</v>
      </c>
      <c r="N1309" t="str">
        <f>VLOOKUP(B1309,customers!$A$2:$D$101,4,0)</f>
        <v>Rajasthan</v>
      </c>
      <c r="O1309" t="str">
        <f>VLOOKUP(C1309,'products '!$A$2:$H$3072,2,0)</f>
        <v>Women</v>
      </c>
      <c r="P1309" t="str">
        <f>VLOOKUP(C1309,'products '!$A$2:$H$3072,3,0)</f>
        <v>Indian &amp; Fusion Wear</v>
      </c>
      <c r="Q1309" t="str">
        <f>VLOOKUP(C1309,'products '!$A$2:$H$3072,4,0)</f>
        <v>Kurtis</v>
      </c>
      <c r="R1309" t="str">
        <f>VLOOKUP(C1309,'products '!$A$2:$H$3072,5,0)</f>
        <v>Libas</v>
      </c>
      <c r="S1309" t="str">
        <f>VLOOKUP(C1309,'products '!$A$2:$H$3072,6,0)</f>
        <v>XL</v>
      </c>
      <c r="T1309" t="str">
        <f>VLOOKUP(C1309,'products '!$A$2:$H$3072,7,0)</f>
        <v>Pink</v>
      </c>
      <c r="U1309">
        <f>VLOOKUP(C1309,'products '!$A$2:$H$3072,8,0)</f>
        <v>2</v>
      </c>
    </row>
    <row r="1310" spans="1:21" x14ac:dyDescent="0.3">
      <c r="A1310" t="s">
        <v>4727</v>
      </c>
      <c r="B1310" t="s">
        <v>3378</v>
      </c>
      <c r="C1310" t="s">
        <v>264</v>
      </c>
      <c r="D1310" s="1">
        <f t="shared" ca="1" si="20"/>
        <v>44607</v>
      </c>
      <c r="E1310" s="1" t="str">
        <f ca="1">TEXT(Table1[[#This Row],[Date]],"mmm")</f>
        <v>Feb</v>
      </c>
      <c r="F1310" s="1" t="str">
        <f ca="1">TEXT(Table1[[#This Row],[Date]],"yyyy")</f>
        <v>2022</v>
      </c>
      <c r="G1310" s="2">
        <v>896</v>
      </c>
      <c r="H1310" s="2">
        <v>0.55000000000000004</v>
      </c>
      <c r="I1310" s="2" t="str" cm="1">
        <f t="array" ref="I1310">_xlfn.IFS(Table1[[#This Row],[Discount]]&lt;=0.2,"Low",Table1[[#This Row],[Discount]]&lt;=0.4,"Medium",Table1[[#This Row],[Discount]]&gt;0.4,"High")</f>
        <v>High</v>
      </c>
      <c r="J1310" s="2">
        <f>Table1[[#This Row],[Original Price]]*(1-Table1[[#This Row],[Discount]])</f>
        <v>403.19999999999993</v>
      </c>
      <c r="K1310">
        <f>VLOOKUP(B1310,customers!$A$2:$D$101,2,0)</f>
        <v>34</v>
      </c>
      <c r="L1310" t="str" cm="1">
        <f t="array" ref="L1310">_xlfn.IFS(Table1[[#This Row],[Age]]&lt;=12,"Kids",Table1[[#This Row],[Age]]&lt;=19,"Teenage",Table1[[#This Row],[Age]]&lt;=29,"Young Adult",Table1[[#This Row],[Age]]&lt;=45,"Adult",Table1[[#This Row],[Age]]&gt;=46,"Senior")</f>
        <v>Adult</v>
      </c>
      <c r="M1310" t="str">
        <f>VLOOKUP(B1310,customers!A$2:D$101,3,0)</f>
        <v>Jaipur</v>
      </c>
      <c r="N1310" t="str">
        <f>VLOOKUP(B1310,customers!$A$2:$D$101,4,0)</f>
        <v>Rajasthan</v>
      </c>
      <c r="O1310" t="str">
        <f>VLOOKUP(C1310,'products '!$A$2:$H$3072,2,0)</f>
        <v>Women</v>
      </c>
      <c r="P1310" t="str">
        <f>VLOOKUP(C1310,'products '!$A$2:$H$3072,3,0)</f>
        <v>Indian &amp; Fusion Wear</v>
      </c>
      <c r="Q1310" t="str">
        <f>VLOOKUP(C1310,'products '!$A$2:$H$3072,4,0)</f>
        <v>Kurtis</v>
      </c>
      <c r="R1310" t="str">
        <f>VLOOKUP(C1310,'products '!$A$2:$H$3072,5,0)</f>
        <v>Libas</v>
      </c>
      <c r="S1310" t="str">
        <f>VLOOKUP(C1310,'products '!$A$2:$H$3072,6,0)</f>
        <v>XL</v>
      </c>
      <c r="T1310" t="str">
        <f>VLOOKUP(C1310,'products '!$A$2:$H$3072,7,0)</f>
        <v>Pink</v>
      </c>
      <c r="U1310">
        <f>VLOOKUP(C1310,'products '!$A$2:$H$3072,8,0)</f>
        <v>5</v>
      </c>
    </row>
    <row r="1311" spans="1:21" x14ac:dyDescent="0.3">
      <c r="A1311" t="s">
        <v>4728</v>
      </c>
      <c r="B1311" t="s">
        <v>3379</v>
      </c>
      <c r="C1311" t="s">
        <v>265</v>
      </c>
      <c r="D1311" s="1">
        <f t="shared" ca="1" si="20"/>
        <v>44946</v>
      </c>
      <c r="E1311" s="1" t="str">
        <f ca="1">TEXT(Table1[[#This Row],[Date]],"mmm")</f>
        <v>Jan</v>
      </c>
      <c r="F1311" s="1" t="str">
        <f ca="1">TEXT(Table1[[#This Row],[Date]],"yyyy")</f>
        <v>2023</v>
      </c>
      <c r="G1311" s="2">
        <v>756</v>
      </c>
      <c r="H1311" s="2">
        <v>0.55000000000000004</v>
      </c>
      <c r="I1311" s="2" t="str" cm="1">
        <f t="array" ref="I1311">_xlfn.IFS(Table1[[#This Row],[Discount]]&lt;=0.2,"Low",Table1[[#This Row],[Discount]]&lt;=0.4,"Medium",Table1[[#This Row],[Discount]]&gt;0.4,"High")</f>
        <v>High</v>
      </c>
      <c r="J1311" s="2">
        <f>Table1[[#This Row],[Original Price]]*(1-Table1[[#This Row],[Discount]])</f>
        <v>340.2</v>
      </c>
      <c r="K1311">
        <f>VLOOKUP(B1311,customers!$A$2:$D$101,2,0)</f>
        <v>35</v>
      </c>
      <c r="L1311" t="str" cm="1">
        <f t="array" ref="L1311">_xlfn.IFS(Table1[[#This Row],[Age]]&lt;=12,"Kids",Table1[[#This Row],[Age]]&lt;=19,"Teenage",Table1[[#This Row],[Age]]&lt;=29,"Young Adult",Table1[[#This Row],[Age]]&lt;=45,"Adult",Table1[[#This Row],[Age]]&gt;=46,"Senior")</f>
        <v>Adult</v>
      </c>
      <c r="M1311" t="str">
        <f>VLOOKUP(B1311,customers!A$2:D$101,3,0)</f>
        <v>Jodhpur</v>
      </c>
      <c r="N1311" t="str">
        <f>VLOOKUP(B1311,customers!$A$2:$D$101,4,0)</f>
        <v>Rajasthan</v>
      </c>
      <c r="O1311" t="str">
        <f>VLOOKUP(C1311,'products '!$A$2:$H$3072,2,0)</f>
        <v>Women</v>
      </c>
      <c r="P1311" t="str">
        <f>VLOOKUP(C1311,'products '!$A$2:$H$3072,3,0)</f>
        <v>Indian &amp; Fusion Wear</v>
      </c>
      <c r="Q1311" t="str">
        <f>VLOOKUP(C1311,'products '!$A$2:$H$3072,4,0)</f>
        <v>Kurtis</v>
      </c>
      <c r="R1311" t="str">
        <f>VLOOKUP(C1311,'products '!$A$2:$H$3072,5,0)</f>
        <v>Libas</v>
      </c>
      <c r="S1311" t="str">
        <f>VLOOKUP(C1311,'products '!$A$2:$H$3072,6,0)</f>
        <v>XL</v>
      </c>
      <c r="T1311" t="str">
        <f>VLOOKUP(C1311,'products '!$A$2:$H$3072,7,0)</f>
        <v>Pink</v>
      </c>
      <c r="U1311">
        <f>VLOOKUP(C1311,'products '!$A$2:$H$3072,8,0)</f>
        <v>4</v>
      </c>
    </row>
    <row r="1312" spans="1:21" x14ac:dyDescent="0.3">
      <c r="A1312" t="s">
        <v>4729</v>
      </c>
      <c r="B1312" t="s">
        <v>3380</v>
      </c>
      <c r="C1312" t="s">
        <v>266</v>
      </c>
      <c r="D1312" s="1">
        <f t="shared" ca="1" si="20"/>
        <v>44315</v>
      </c>
      <c r="E1312" s="1" t="str">
        <f ca="1">TEXT(Table1[[#This Row],[Date]],"mmm")</f>
        <v>Apr</v>
      </c>
      <c r="F1312" s="1" t="str">
        <f ca="1">TEXT(Table1[[#This Row],[Date]],"yyyy")</f>
        <v>2021</v>
      </c>
      <c r="G1312" s="2">
        <v>236</v>
      </c>
      <c r="H1312" s="2">
        <v>0.5</v>
      </c>
      <c r="I1312" s="2" t="str" cm="1">
        <f t="array" ref="I1312">_xlfn.IFS(Table1[[#This Row],[Discount]]&lt;=0.2,"Low",Table1[[#This Row],[Discount]]&lt;=0.4,"Medium",Table1[[#This Row],[Discount]]&gt;0.4,"High")</f>
        <v>High</v>
      </c>
      <c r="J1312" s="2">
        <f>Table1[[#This Row],[Original Price]]*(1-Table1[[#This Row],[Discount]])</f>
        <v>118</v>
      </c>
      <c r="K1312">
        <f>VLOOKUP(B1312,customers!$A$2:$D$101,2,0)</f>
        <v>36</v>
      </c>
      <c r="L1312" t="str" cm="1">
        <f t="array" ref="L1312">_xlfn.IFS(Table1[[#This Row],[Age]]&lt;=12,"Kids",Table1[[#This Row],[Age]]&lt;=19,"Teenage",Table1[[#This Row],[Age]]&lt;=29,"Young Adult",Table1[[#This Row],[Age]]&lt;=45,"Adult",Table1[[#This Row],[Age]]&gt;=46,"Senior")</f>
        <v>Adult</v>
      </c>
      <c r="M1312" t="str">
        <f>VLOOKUP(B1312,customers!A$2:D$101,3,0)</f>
        <v>Jodhpur</v>
      </c>
      <c r="N1312" t="str">
        <f>VLOOKUP(B1312,customers!$A$2:$D$101,4,0)</f>
        <v>Rajasthan</v>
      </c>
      <c r="O1312" t="str">
        <f>VLOOKUP(C1312,'products '!$A$2:$H$3072,2,0)</f>
        <v>Women</v>
      </c>
      <c r="P1312" t="str">
        <f>VLOOKUP(C1312,'products '!$A$2:$H$3072,3,0)</f>
        <v>Indian &amp; Fusion Wear</v>
      </c>
      <c r="Q1312" t="str">
        <f>VLOOKUP(C1312,'products '!$A$2:$H$3072,4,0)</f>
        <v>Kurtis</v>
      </c>
      <c r="R1312" t="str">
        <f>VLOOKUP(C1312,'products '!$A$2:$H$3072,5,0)</f>
        <v>Libas</v>
      </c>
      <c r="S1312" t="str">
        <f>VLOOKUP(C1312,'products '!$A$2:$H$3072,6,0)</f>
        <v>XXL</v>
      </c>
      <c r="T1312" t="str">
        <f>VLOOKUP(C1312,'products '!$A$2:$H$3072,7,0)</f>
        <v>Pink</v>
      </c>
      <c r="U1312">
        <f>VLOOKUP(C1312,'products '!$A$2:$H$3072,8,0)</f>
        <v>2</v>
      </c>
    </row>
    <row r="1313" spans="1:21" x14ac:dyDescent="0.3">
      <c r="A1313" t="s">
        <v>4730</v>
      </c>
      <c r="B1313" t="s">
        <v>3381</v>
      </c>
      <c r="C1313" t="s">
        <v>267</v>
      </c>
      <c r="D1313" s="1">
        <f t="shared" ca="1" si="20"/>
        <v>44611</v>
      </c>
      <c r="E1313" s="1" t="str">
        <f ca="1">TEXT(Table1[[#This Row],[Date]],"mmm")</f>
        <v>Feb</v>
      </c>
      <c r="F1313" s="1" t="str">
        <f ca="1">TEXT(Table1[[#This Row],[Date]],"yyyy")</f>
        <v>2022</v>
      </c>
      <c r="G1313" s="2">
        <v>475</v>
      </c>
      <c r="H1313" s="2">
        <v>0.5</v>
      </c>
      <c r="I1313" s="2" t="str" cm="1">
        <f t="array" ref="I1313">_xlfn.IFS(Table1[[#This Row],[Discount]]&lt;=0.2,"Low",Table1[[#This Row],[Discount]]&lt;=0.4,"Medium",Table1[[#This Row],[Discount]]&gt;0.4,"High")</f>
        <v>High</v>
      </c>
      <c r="J1313" s="2">
        <f>Table1[[#This Row],[Original Price]]*(1-Table1[[#This Row],[Discount]])</f>
        <v>237.5</v>
      </c>
      <c r="K1313">
        <f>VLOOKUP(B1313,customers!$A$2:$D$101,2,0)</f>
        <v>37</v>
      </c>
      <c r="L1313" t="str" cm="1">
        <f t="array" ref="L1313">_xlfn.IFS(Table1[[#This Row],[Age]]&lt;=12,"Kids",Table1[[#This Row],[Age]]&lt;=19,"Teenage",Table1[[#This Row],[Age]]&lt;=29,"Young Adult",Table1[[#This Row],[Age]]&lt;=45,"Adult",Table1[[#This Row],[Age]]&gt;=46,"Senior")</f>
        <v>Adult</v>
      </c>
      <c r="M1313" t="str">
        <f>VLOOKUP(B1313,customers!A$2:D$101,3,0)</f>
        <v>Jodhpur</v>
      </c>
      <c r="N1313" t="str">
        <f>VLOOKUP(B1313,customers!$A$2:$D$101,4,0)</f>
        <v>Rajasthan</v>
      </c>
      <c r="O1313" t="str">
        <f>VLOOKUP(C1313,'products '!$A$2:$H$3072,2,0)</f>
        <v>Women</v>
      </c>
      <c r="P1313" t="str">
        <f>VLOOKUP(C1313,'products '!$A$2:$H$3072,3,0)</f>
        <v>Indian &amp; Fusion Wear</v>
      </c>
      <c r="Q1313" t="str">
        <f>VLOOKUP(C1313,'products '!$A$2:$H$3072,4,0)</f>
        <v>Kurtis</v>
      </c>
      <c r="R1313" t="str">
        <f>VLOOKUP(C1313,'products '!$A$2:$H$3072,5,0)</f>
        <v>Libas</v>
      </c>
      <c r="S1313" t="str">
        <f>VLOOKUP(C1313,'products '!$A$2:$H$3072,6,0)</f>
        <v>XXL</v>
      </c>
      <c r="T1313" t="str">
        <f>VLOOKUP(C1313,'products '!$A$2:$H$3072,7,0)</f>
        <v>Black</v>
      </c>
      <c r="U1313">
        <f>VLOOKUP(C1313,'products '!$A$2:$H$3072,8,0)</f>
        <v>5</v>
      </c>
    </row>
    <row r="1314" spans="1:21" x14ac:dyDescent="0.3">
      <c r="A1314" t="s">
        <v>4731</v>
      </c>
      <c r="B1314" t="s">
        <v>3382</v>
      </c>
      <c r="C1314" t="s">
        <v>268</v>
      </c>
      <c r="D1314" s="1">
        <f t="shared" ca="1" si="20"/>
        <v>44228</v>
      </c>
      <c r="E1314" s="1" t="str">
        <f ca="1">TEXT(Table1[[#This Row],[Date]],"mmm")</f>
        <v>Feb</v>
      </c>
      <c r="F1314" s="1" t="str">
        <f ca="1">TEXT(Table1[[#This Row],[Date]],"yyyy")</f>
        <v>2021</v>
      </c>
      <c r="G1314" s="2">
        <v>589</v>
      </c>
      <c r="H1314" s="2">
        <v>0.5</v>
      </c>
      <c r="I1314" s="2" t="str" cm="1">
        <f t="array" ref="I1314">_xlfn.IFS(Table1[[#This Row],[Discount]]&lt;=0.2,"Low",Table1[[#This Row],[Discount]]&lt;=0.4,"Medium",Table1[[#This Row],[Discount]]&gt;0.4,"High")</f>
        <v>High</v>
      </c>
      <c r="J1314" s="2">
        <f>Table1[[#This Row],[Original Price]]*(1-Table1[[#This Row],[Discount]])</f>
        <v>294.5</v>
      </c>
      <c r="K1314">
        <f>VLOOKUP(B1314,customers!$A$2:$D$101,2,0)</f>
        <v>38</v>
      </c>
      <c r="L1314" t="str" cm="1">
        <f t="array" ref="L1314">_xlfn.IFS(Table1[[#This Row],[Age]]&lt;=12,"Kids",Table1[[#This Row],[Age]]&lt;=19,"Teenage",Table1[[#This Row],[Age]]&lt;=29,"Young Adult",Table1[[#This Row],[Age]]&lt;=45,"Adult",Table1[[#This Row],[Age]]&gt;=46,"Senior")</f>
        <v>Adult</v>
      </c>
      <c r="M1314" t="str">
        <f>VLOOKUP(B1314,customers!A$2:D$101,3,0)</f>
        <v>Udaipur</v>
      </c>
      <c r="N1314" t="str">
        <f>VLOOKUP(B1314,customers!$A$2:$D$101,4,0)</f>
        <v>Rajasthan</v>
      </c>
      <c r="O1314" t="str">
        <f>VLOOKUP(C1314,'products '!$A$2:$H$3072,2,0)</f>
        <v>Women</v>
      </c>
      <c r="P1314" t="str">
        <f>VLOOKUP(C1314,'products '!$A$2:$H$3072,3,0)</f>
        <v>Indian &amp; Fusion Wear</v>
      </c>
      <c r="Q1314" t="str">
        <f>VLOOKUP(C1314,'products '!$A$2:$H$3072,4,0)</f>
        <v>Kurtis</v>
      </c>
      <c r="R1314" t="str">
        <f>VLOOKUP(C1314,'products '!$A$2:$H$3072,5,0)</f>
        <v>Libas</v>
      </c>
      <c r="S1314" t="str">
        <f>VLOOKUP(C1314,'products '!$A$2:$H$3072,6,0)</f>
        <v>XXL</v>
      </c>
      <c r="T1314" t="str">
        <f>VLOOKUP(C1314,'products '!$A$2:$H$3072,7,0)</f>
        <v>Grey</v>
      </c>
      <c r="U1314">
        <f>VLOOKUP(C1314,'products '!$A$2:$H$3072,8,0)</f>
        <v>5</v>
      </c>
    </row>
    <row r="1315" spans="1:21" x14ac:dyDescent="0.3">
      <c r="A1315" t="s">
        <v>4732</v>
      </c>
      <c r="B1315" t="s">
        <v>3383</v>
      </c>
      <c r="C1315" t="s">
        <v>269</v>
      </c>
      <c r="D1315" s="1">
        <f t="shared" ca="1" si="20"/>
        <v>44382</v>
      </c>
      <c r="E1315" s="1" t="str">
        <f ca="1">TEXT(Table1[[#This Row],[Date]],"mmm")</f>
        <v>Jul</v>
      </c>
      <c r="F1315" s="1" t="str">
        <f ca="1">TEXT(Table1[[#This Row],[Date]],"yyyy")</f>
        <v>2021</v>
      </c>
      <c r="G1315" s="2">
        <v>365</v>
      </c>
      <c r="H1315" s="2">
        <v>0.5</v>
      </c>
      <c r="I1315" s="2" t="str" cm="1">
        <f t="array" ref="I1315">_xlfn.IFS(Table1[[#This Row],[Discount]]&lt;=0.2,"Low",Table1[[#This Row],[Discount]]&lt;=0.4,"Medium",Table1[[#This Row],[Discount]]&gt;0.4,"High")</f>
        <v>High</v>
      </c>
      <c r="J1315" s="2">
        <f>Table1[[#This Row],[Original Price]]*(1-Table1[[#This Row],[Discount]])</f>
        <v>182.5</v>
      </c>
      <c r="K1315">
        <f>VLOOKUP(B1315,customers!$A$2:$D$101,2,0)</f>
        <v>39</v>
      </c>
      <c r="L1315" t="str" cm="1">
        <f t="array" ref="L1315">_xlfn.IFS(Table1[[#This Row],[Age]]&lt;=12,"Kids",Table1[[#This Row],[Age]]&lt;=19,"Teenage",Table1[[#This Row],[Age]]&lt;=29,"Young Adult",Table1[[#This Row],[Age]]&lt;=45,"Adult",Table1[[#This Row],[Age]]&gt;=46,"Senior")</f>
        <v>Adult</v>
      </c>
      <c r="M1315" t="str">
        <f>VLOOKUP(B1315,customers!A$2:D$101,3,0)</f>
        <v>Udaipur</v>
      </c>
      <c r="N1315" t="str">
        <f>VLOOKUP(B1315,customers!$A$2:$D$101,4,0)</f>
        <v>Rajasthan</v>
      </c>
      <c r="O1315" t="str">
        <f>VLOOKUP(C1315,'products '!$A$2:$H$3072,2,0)</f>
        <v>Women</v>
      </c>
      <c r="P1315" t="str">
        <f>VLOOKUP(C1315,'products '!$A$2:$H$3072,3,0)</f>
        <v>Indian &amp; Fusion Wear</v>
      </c>
      <c r="Q1315" t="str">
        <f>VLOOKUP(C1315,'products '!$A$2:$H$3072,4,0)</f>
        <v>Kurtis</v>
      </c>
      <c r="R1315" t="str">
        <f>VLOOKUP(C1315,'products '!$A$2:$H$3072,5,0)</f>
        <v>Libas</v>
      </c>
      <c r="S1315" t="str">
        <f>VLOOKUP(C1315,'products '!$A$2:$H$3072,6,0)</f>
        <v>XXL</v>
      </c>
      <c r="T1315" t="str">
        <f>VLOOKUP(C1315,'products '!$A$2:$H$3072,7,0)</f>
        <v>Grey</v>
      </c>
      <c r="U1315">
        <f>VLOOKUP(C1315,'products '!$A$2:$H$3072,8,0)</f>
        <v>4</v>
      </c>
    </row>
    <row r="1316" spans="1:21" x14ac:dyDescent="0.3">
      <c r="A1316" t="s">
        <v>4733</v>
      </c>
      <c r="B1316" t="s">
        <v>3384</v>
      </c>
      <c r="C1316" t="s">
        <v>270</v>
      </c>
      <c r="D1316" s="1">
        <f t="shared" ca="1" si="20"/>
        <v>44918</v>
      </c>
      <c r="E1316" s="1" t="str">
        <f ca="1">TEXT(Table1[[#This Row],[Date]],"mmm")</f>
        <v>Dec</v>
      </c>
      <c r="F1316" s="1" t="str">
        <f ca="1">TEXT(Table1[[#This Row],[Date]],"yyyy")</f>
        <v>2022</v>
      </c>
      <c r="G1316" s="2">
        <v>1233</v>
      </c>
      <c r="H1316" s="2">
        <v>0.5</v>
      </c>
      <c r="I1316" s="2" t="str" cm="1">
        <f t="array" ref="I1316">_xlfn.IFS(Table1[[#This Row],[Discount]]&lt;=0.2,"Low",Table1[[#This Row],[Discount]]&lt;=0.4,"Medium",Table1[[#This Row],[Discount]]&gt;0.4,"High")</f>
        <v>High</v>
      </c>
      <c r="J1316" s="2">
        <f>Table1[[#This Row],[Original Price]]*(1-Table1[[#This Row],[Discount]])</f>
        <v>616.5</v>
      </c>
      <c r="K1316">
        <f>VLOOKUP(B1316,customers!$A$2:$D$101,2,0)</f>
        <v>40</v>
      </c>
      <c r="L1316" t="str" cm="1">
        <f t="array" ref="L1316">_xlfn.IFS(Table1[[#This Row],[Age]]&lt;=12,"Kids",Table1[[#This Row],[Age]]&lt;=19,"Teenage",Table1[[#This Row],[Age]]&lt;=29,"Young Adult",Table1[[#This Row],[Age]]&lt;=45,"Adult",Table1[[#This Row],[Age]]&gt;=46,"Senior")</f>
        <v>Adult</v>
      </c>
      <c r="M1316" t="str">
        <f>VLOOKUP(B1316,customers!A$2:D$101,3,0)</f>
        <v>Udaipur</v>
      </c>
      <c r="N1316" t="str">
        <f>VLOOKUP(B1316,customers!$A$2:$D$101,4,0)</f>
        <v>Rajasthan</v>
      </c>
      <c r="O1316" t="str">
        <f>VLOOKUP(C1316,'products '!$A$2:$H$3072,2,0)</f>
        <v>Women</v>
      </c>
      <c r="P1316" t="str">
        <f>VLOOKUP(C1316,'products '!$A$2:$H$3072,3,0)</f>
        <v>Indian &amp; Fusion Wear</v>
      </c>
      <c r="Q1316" t="str">
        <f>VLOOKUP(C1316,'products '!$A$2:$H$3072,4,0)</f>
        <v>Kurtis</v>
      </c>
      <c r="R1316" t="str">
        <f>VLOOKUP(C1316,'products '!$A$2:$H$3072,5,0)</f>
        <v>Libas</v>
      </c>
      <c r="S1316" t="str">
        <f>VLOOKUP(C1316,'products '!$A$2:$H$3072,6,0)</f>
        <v>XXL</v>
      </c>
      <c r="T1316" t="str">
        <f>VLOOKUP(C1316,'products '!$A$2:$H$3072,7,0)</f>
        <v>Grey</v>
      </c>
      <c r="U1316">
        <f>VLOOKUP(C1316,'products '!$A$2:$H$3072,8,0)</f>
        <v>4</v>
      </c>
    </row>
    <row r="1317" spans="1:21" x14ac:dyDescent="0.3">
      <c r="A1317" t="s">
        <v>4734</v>
      </c>
      <c r="B1317" t="s">
        <v>3285</v>
      </c>
      <c r="C1317" t="s">
        <v>271</v>
      </c>
      <c r="D1317" s="1">
        <f t="shared" ca="1" si="20"/>
        <v>44838</v>
      </c>
      <c r="E1317" s="1" t="str">
        <f ca="1">TEXT(Table1[[#This Row],[Date]],"mmm")</f>
        <v>Oct</v>
      </c>
      <c r="F1317" s="1" t="str">
        <f ca="1">TEXT(Table1[[#This Row],[Date]],"yyyy")</f>
        <v>2022</v>
      </c>
      <c r="G1317" s="2">
        <v>1233</v>
      </c>
      <c r="H1317" s="2">
        <v>0.3</v>
      </c>
      <c r="I1317" s="2" t="str" cm="1">
        <f t="array" ref="I1317">_xlfn.IFS(Table1[[#This Row],[Discount]]&lt;=0.2,"Low",Table1[[#This Row],[Discount]]&lt;=0.4,"Medium",Table1[[#This Row],[Discount]]&gt;0.4,"High")</f>
        <v>Medium</v>
      </c>
      <c r="J1317" s="2">
        <f>Table1[[#This Row],[Original Price]]*(1-Table1[[#This Row],[Discount]])</f>
        <v>863.09999999999991</v>
      </c>
      <c r="K1317">
        <f>VLOOKUP(B1317,customers!$A$2:$D$101,2,0)</f>
        <v>30</v>
      </c>
      <c r="L1317" t="str" cm="1">
        <f t="array" ref="L1317">_xlfn.IFS(Table1[[#This Row],[Age]]&lt;=12,"Kids",Table1[[#This Row],[Age]]&lt;=19,"Teenage",Table1[[#This Row],[Age]]&lt;=29,"Young Adult",Table1[[#This Row],[Age]]&lt;=45,"Adult",Table1[[#This Row],[Age]]&gt;=46,"Senior")</f>
        <v>Adult</v>
      </c>
      <c r="M1317" t="str">
        <f>VLOOKUP(B1317,customers!A$2:D$101,3,0)</f>
        <v>Mumbai</v>
      </c>
      <c r="N1317" t="str">
        <f>VLOOKUP(B1317,customers!$A$2:$D$101,4,0)</f>
        <v>Maharashtra</v>
      </c>
      <c r="O1317" t="str">
        <f>VLOOKUP(C1317,'products '!$A$2:$H$3072,2,0)</f>
        <v>Women</v>
      </c>
      <c r="P1317" t="str">
        <f>VLOOKUP(C1317,'products '!$A$2:$H$3072,3,0)</f>
        <v>Indian &amp; Fusion Wear</v>
      </c>
      <c r="Q1317" t="str">
        <f>VLOOKUP(C1317,'products '!$A$2:$H$3072,4,0)</f>
        <v>Kurtis</v>
      </c>
      <c r="R1317" t="str">
        <f>VLOOKUP(C1317,'products '!$A$2:$H$3072,5,0)</f>
        <v>Libas</v>
      </c>
      <c r="S1317" t="str">
        <f>VLOOKUP(C1317,'products '!$A$2:$H$3072,6,0)</f>
        <v>XXL</v>
      </c>
      <c r="T1317" t="str">
        <f>VLOOKUP(C1317,'products '!$A$2:$H$3072,7,0)</f>
        <v>Pink</v>
      </c>
      <c r="U1317">
        <f>VLOOKUP(C1317,'products '!$A$2:$H$3072,8,0)</f>
        <v>4</v>
      </c>
    </row>
    <row r="1318" spans="1:21" x14ac:dyDescent="0.3">
      <c r="A1318" t="s">
        <v>4735</v>
      </c>
      <c r="B1318" t="s">
        <v>3286</v>
      </c>
      <c r="C1318" t="s">
        <v>272</v>
      </c>
      <c r="D1318" s="1">
        <f t="shared" ca="1" si="20"/>
        <v>44592</v>
      </c>
      <c r="E1318" s="1" t="str">
        <f ca="1">TEXT(Table1[[#This Row],[Date]],"mmm")</f>
        <v>Jan</v>
      </c>
      <c r="F1318" s="1" t="str">
        <f ca="1">TEXT(Table1[[#This Row],[Date]],"yyyy")</f>
        <v>2022</v>
      </c>
      <c r="G1318" s="2">
        <v>1233</v>
      </c>
      <c r="H1318" s="2">
        <v>0.32</v>
      </c>
      <c r="I1318" s="2" t="str" cm="1">
        <f t="array" ref="I1318">_xlfn.IFS(Table1[[#This Row],[Discount]]&lt;=0.2,"Low",Table1[[#This Row],[Discount]]&lt;=0.4,"Medium",Table1[[#This Row],[Discount]]&gt;0.4,"High")</f>
        <v>Medium</v>
      </c>
      <c r="J1318" s="2">
        <f>Table1[[#This Row],[Original Price]]*(1-Table1[[#This Row],[Discount]])</f>
        <v>838.43999999999994</v>
      </c>
      <c r="K1318">
        <f>VLOOKUP(B1318,customers!$A$2:$D$101,2,0)</f>
        <v>35</v>
      </c>
      <c r="L1318" t="str" cm="1">
        <f t="array" ref="L1318">_xlfn.IFS(Table1[[#This Row],[Age]]&lt;=12,"Kids",Table1[[#This Row],[Age]]&lt;=19,"Teenage",Table1[[#This Row],[Age]]&lt;=29,"Young Adult",Table1[[#This Row],[Age]]&lt;=45,"Adult",Table1[[#This Row],[Age]]&gt;=46,"Senior")</f>
        <v>Adult</v>
      </c>
      <c r="M1318" t="str">
        <f>VLOOKUP(B1318,customers!A$2:D$101,3,0)</f>
        <v>Mumbai</v>
      </c>
      <c r="N1318" t="str">
        <f>VLOOKUP(B1318,customers!$A$2:$D$101,4,0)</f>
        <v>Maharashtra</v>
      </c>
      <c r="O1318" t="str">
        <f>VLOOKUP(C1318,'products '!$A$2:$H$3072,2,0)</f>
        <v>Women</v>
      </c>
      <c r="P1318" t="str">
        <f>VLOOKUP(C1318,'products '!$A$2:$H$3072,3,0)</f>
        <v>Indian &amp; Fusion Wear</v>
      </c>
      <c r="Q1318" t="str">
        <f>VLOOKUP(C1318,'products '!$A$2:$H$3072,4,0)</f>
        <v>Kurtis</v>
      </c>
      <c r="R1318" t="str">
        <f>VLOOKUP(C1318,'products '!$A$2:$H$3072,5,0)</f>
        <v>Libas</v>
      </c>
      <c r="S1318" t="str">
        <f>VLOOKUP(C1318,'products '!$A$2:$H$3072,6,0)</f>
        <v>XXL</v>
      </c>
      <c r="T1318" t="str">
        <f>VLOOKUP(C1318,'products '!$A$2:$H$3072,7,0)</f>
        <v>Pink</v>
      </c>
      <c r="U1318">
        <f>VLOOKUP(C1318,'products '!$A$2:$H$3072,8,0)</f>
        <v>3</v>
      </c>
    </row>
    <row r="1319" spans="1:21" x14ac:dyDescent="0.3">
      <c r="A1319" t="s">
        <v>4736</v>
      </c>
      <c r="B1319" t="s">
        <v>3287</v>
      </c>
      <c r="C1319" t="s">
        <v>273</v>
      </c>
      <c r="D1319" s="1">
        <f t="shared" ca="1" si="20"/>
        <v>44543</v>
      </c>
      <c r="E1319" s="1" t="str">
        <f ca="1">TEXT(Table1[[#This Row],[Date]],"mmm")</f>
        <v>Dec</v>
      </c>
      <c r="F1319" s="1" t="str">
        <f ca="1">TEXT(Table1[[#This Row],[Date]],"yyyy")</f>
        <v>2021</v>
      </c>
      <c r="G1319" s="2">
        <v>1233</v>
      </c>
      <c r="H1319" s="2">
        <v>0.25</v>
      </c>
      <c r="I1319" s="2" t="str" cm="1">
        <f t="array" ref="I1319">_xlfn.IFS(Table1[[#This Row],[Discount]]&lt;=0.2,"Low",Table1[[#This Row],[Discount]]&lt;=0.4,"Medium",Table1[[#This Row],[Discount]]&gt;0.4,"High")</f>
        <v>Medium</v>
      </c>
      <c r="J1319" s="2">
        <f>Table1[[#This Row],[Original Price]]*(1-Table1[[#This Row],[Discount]])</f>
        <v>924.75</v>
      </c>
      <c r="K1319">
        <f>VLOOKUP(B1319,customers!$A$2:$D$101,2,0)</f>
        <v>36</v>
      </c>
      <c r="L1319" t="str" cm="1">
        <f t="array" ref="L1319">_xlfn.IFS(Table1[[#This Row],[Age]]&lt;=12,"Kids",Table1[[#This Row],[Age]]&lt;=19,"Teenage",Table1[[#This Row],[Age]]&lt;=29,"Young Adult",Table1[[#This Row],[Age]]&lt;=45,"Adult",Table1[[#This Row],[Age]]&gt;=46,"Senior")</f>
        <v>Adult</v>
      </c>
      <c r="M1319" t="str">
        <f>VLOOKUP(B1319,customers!A$2:D$101,3,0)</f>
        <v>Mumbai</v>
      </c>
      <c r="N1319" t="str">
        <f>VLOOKUP(B1319,customers!$A$2:$D$101,4,0)</f>
        <v>Maharashtra</v>
      </c>
      <c r="O1319" t="str">
        <f>VLOOKUP(C1319,'products '!$A$2:$H$3072,2,0)</f>
        <v>Women</v>
      </c>
      <c r="P1319" t="str">
        <f>VLOOKUP(C1319,'products '!$A$2:$H$3072,3,0)</f>
        <v>Indian &amp; Fusion Wear</v>
      </c>
      <c r="Q1319" t="str">
        <f>VLOOKUP(C1319,'products '!$A$2:$H$3072,4,0)</f>
        <v>Kurtis</v>
      </c>
      <c r="R1319" t="str">
        <f>VLOOKUP(C1319,'products '!$A$2:$H$3072,5,0)</f>
        <v>Libas</v>
      </c>
      <c r="S1319" t="str">
        <f>VLOOKUP(C1319,'products '!$A$2:$H$3072,6,0)</f>
        <v>XXL</v>
      </c>
      <c r="T1319" t="str">
        <f>VLOOKUP(C1319,'products '!$A$2:$H$3072,7,0)</f>
        <v>Pink</v>
      </c>
      <c r="U1319">
        <f>VLOOKUP(C1319,'products '!$A$2:$H$3072,8,0)</f>
        <v>5</v>
      </c>
    </row>
    <row r="1320" spans="1:21" x14ac:dyDescent="0.3">
      <c r="A1320" t="s">
        <v>4737</v>
      </c>
      <c r="B1320" t="s">
        <v>3288</v>
      </c>
      <c r="C1320" t="s">
        <v>274</v>
      </c>
      <c r="D1320" s="1">
        <f t="shared" ca="1" si="20"/>
        <v>44619</v>
      </c>
      <c r="E1320" s="1" t="str">
        <f ca="1">TEXT(Table1[[#This Row],[Date]],"mmm")</f>
        <v>Feb</v>
      </c>
      <c r="F1320" s="1" t="str">
        <f ca="1">TEXT(Table1[[#This Row],[Date]],"yyyy")</f>
        <v>2022</v>
      </c>
      <c r="G1320" s="2">
        <v>1233</v>
      </c>
      <c r="H1320" s="2">
        <v>0.45</v>
      </c>
      <c r="I1320" s="2" t="str" cm="1">
        <f t="array" ref="I1320">_xlfn.IFS(Table1[[#This Row],[Discount]]&lt;=0.2,"Low",Table1[[#This Row],[Discount]]&lt;=0.4,"Medium",Table1[[#This Row],[Discount]]&gt;0.4,"High")</f>
        <v>High</v>
      </c>
      <c r="J1320" s="2">
        <f>Table1[[#This Row],[Original Price]]*(1-Table1[[#This Row],[Discount]])</f>
        <v>678.15000000000009</v>
      </c>
      <c r="K1320">
        <f>VLOOKUP(B1320,customers!$A$2:$D$101,2,0)</f>
        <v>40</v>
      </c>
      <c r="L1320" t="str" cm="1">
        <f t="array" ref="L1320">_xlfn.IFS(Table1[[#This Row],[Age]]&lt;=12,"Kids",Table1[[#This Row],[Age]]&lt;=19,"Teenage",Table1[[#This Row],[Age]]&lt;=29,"Young Adult",Table1[[#This Row],[Age]]&lt;=45,"Adult",Table1[[#This Row],[Age]]&gt;=46,"Senior")</f>
        <v>Adult</v>
      </c>
      <c r="M1320" t="str">
        <f>VLOOKUP(B1320,customers!A$2:D$101,3,0)</f>
        <v>Pune</v>
      </c>
      <c r="N1320" t="str">
        <f>VLOOKUP(B1320,customers!$A$2:$D$101,4,0)</f>
        <v>Maharashtra</v>
      </c>
      <c r="O1320" t="str">
        <f>VLOOKUP(C1320,'products '!$A$2:$H$3072,2,0)</f>
        <v>Women</v>
      </c>
      <c r="P1320" t="str">
        <f>VLOOKUP(C1320,'products '!$A$2:$H$3072,3,0)</f>
        <v>Indian &amp; Fusion Wear</v>
      </c>
      <c r="Q1320" t="str">
        <f>VLOOKUP(C1320,'products '!$A$2:$H$3072,4,0)</f>
        <v>Kurtis</v>
      </c>
      <c r="R1320" t="str">
        <f>VLOOKUP(C1320,'products '!$A$2:$H$3072,5,0)</f>
        <v>Libas</v>
      </c>
      <c r="S1320" t="str">
        <f>VLOOKUP(C1320,'products '!$A$2:$H$3072,6,0)</f>
        <v>XXL</v>
      </c>
      <c r="T1320" t="str">
        <f>VLOOKUP(C1320,'products '!$A$2:$H$3072,7,0)</f>
        <v>Navy Blue</v>
      </c>
      <c r="U1320">
        <f>VLOOKUP(C1320,'products '!$A$2:$H$3072,8,0)</f>
        <v>4</v>
      </c>
    </row>
    <row r="1321" spans="1:21" x14ac:dyDescent="0.3">
      <c r="A1321" t="s">
        <v>4738</v>
      </c>
      <c r="B1321" t="s">
        <v>3289</v>
      </c>
      <c r="C1321" t="s">
        <v>275</v>
      </c>
      <c r="D1321" s="1">
        <f t="shared" ca="1" si="20"/>
        <v>44580</v>
      </c>
      <c r="E1321" s="1" t="str">
        <f ca="1">TEXT(Table1[[#This Row],[Date]],"mmm")</f>
        <v>Jan</v>
      </c>
      <c r="F1321" s="1" t="str">
        <f ca="1">TEXT(Table1[[#This Row],[Date]],"yyyy")</f>
        <v>2022</v>
      </c>
      <c r="G1321" s="2">
        <v>1233</v>
      </c>
      <c r="H1321" s="2">
        <v>0.15</v>
      </c>
      <c r="I1321" s="2" t="str" cm="1">
        <f t="array" ref="I1321">_xlfn.IFS(Table1[[#This Row],[Discount]]&lt;=0.2,"Low",Table1[[#This Row],[Discount]]&lt;=0.4,"Medium",Table1[[#This Row],[Discount]]&gt;0.4,"High")</f>
        <v>Low</v>
      </c>
      <c r="J1321" s="2">
        <f>Table1[[#This Row],[Original Price]]*(1-Table1[[#This Row],[Discount]])</f>
        <v>1048.05</v>
      </c>
      <c r="K1321">
        <f>VLOOKUP(B1321,customers!$A$2:$D$101,2,0)</f>
        <v>25</v>
      </c>
      <c r="L1321" t="str" cm="1">
        <f t="array" ref="L1321">_xlfn.IFS(Table1[[#This Row],[Age]]&lt;=12,"Kids",Table1[[#This Row],[Age]]&lt;=19,"Teenage",Table1[[#This Row],[Age]]&lt;=29,"Young Adult",Table1[[#This Row],[Age]]&lt;=45,"Adult",Table1[[#This Row],[Age]]&gt;=46,"Senior")</f>
        <v>Young Adult</v>
      </c>
      <c r="M1321" t="str">
        <f>VLOOKUP(B1321,customers!A$2:D$101,3,0)</f>
        <v>Pune</v>
      </c>
      <c r="N1321" t="str">
        <f>VLOOKUP(B1321,customers!$A$2:$D$101,4,0)</f>
        <v>Maharashtra</v>
      </c>
      <c r="O1321" t="str">
        <f>VLOOKUP(C1321,'products '!$A$2:$H$3072,2,0)</f>
        <v>Women</v>
      </c>
      <c r="P1321" t="str">
        <f>VLOOKUP(C1321,'products '!$A$2:$H$3072,3,0)</f>
        <v>Indian &amp; Fusion Wear</v>
      </c>
      <c r="Q1321" t="str">
        <f>VLOOKUP(C1321,'products '!$A$2:$H$3072,4,0)</f>
        <v>Kurtis</v>
      </c>
      <c r="R1321" t="str">
        <f>VLOOKUP(C1321,'products '!$A$2:$H$3072,5,0)</f>
        <v>Here&amp;Now</v>
      </c>
      <c r="S1321" t="str">
        <f>VLOOKUP(C1321,'products '!$A$2:$H$3072,6,0)</f>
        <v>XXL</v>
      </c>
      <c r="T1321" t="str">
        <f>VLOOKUP(C1321,'products '!$A$2:$H$3072,7,0)</f>
        <v>Navy Blue</v>
      </c>
      <c r="U1321">
        <f>VLOOKUP(C1321,'products '!$A$2:$H$3072,8,0)</f>
        <v>2</v>
      </c>
    </row>
    <row r="1322" spans="1:21" x14ac:dyDescent="0.3">
      <c r="A1322" t="s">
        <v>4739</v>
      </c>
      <c r="B1322" t="s">
        <v>3290</v>
      </c>
      <c r="C1322" t="s">
        <v>276</v>
      </c>
      <c r="D1322" s="1">
        <f t="shared" ca="1" si="20"/>
        <v>44829</v>
      </c>
      <c r="E1322" s="1" t="str">
        <f ca="1">TEXT(Table1[[#This Row],[Date]],"mmm")</f>
        <v>Sep</v>
      </c>
      <c r="F1322" s="1" t="str">
        <f ca="1">TEXT(Table1[[#This Row],[Date]],"yyyy")</f>
        <v>2022</v>
      </c>
      <c r="G1322" s="2">
        <v>456</v>
      </c>
      <c r="H1322" s="2">
        <v>0.33</v>
      </c>
      <c r="I1322" s="2" t="str" cm="1">
        <f t="array" ref="I1322">_xlfn.IFS(Table1[[#This Row],[Discount]]&lt;=0.2,"Low",Table1[[#This Row],[Discount]]&lt;=0.4,"Medium",Table1[[#This Row],[Discount]]&gt;0.4,"High")</f>
        <v>Medium</v>
      </c>
      <c r="J1322" s="2">
        <f>Table1[[#This Row],[Original Price]]*(1-Table1[[#This Row],[Discount]])</f>
        <v>305.52</v>
      </c>
      <c r="K1322">
        <f>VLOOKUP(B1322,customers!$A$2:$D$101,2,0)</f>
        <v>16</v>
      </c>
      <c r="L1322" t="str" cm="1">
        <f t="array" ref="L1322">_xlfn.IFS(Table1[[#This Row],[Age]]&lt;=12,"Kids",Table1[[#This Row],[Age]]&lt;=19,"Teenage",Table1[[#This Row],[Age]]&lt;=29,"Young Adult",Table1[[#This Row],[Age]]&lt;=45,"Adult",Table1[[#This Row],[Age]]&gt;=46,"Senior")</f>
        <v>Teenage</v>
      </c>
      <c r="M1322" t="str">
        <f>VLOOKUP(B1322,customers!A$2:D$101,3,0)</f>
        <v>Pune</v>
      </c>
      <c r="N1322" t="str">
        <f>VLOOKUP(B1322,customers!$A$2:$D$101,4,0)</f>
        <v>Maharashtra</v>
      </c>
      <c r="O1322" t="str">
        <f>VLOOKUP(C1322,'products '!$A$2:$H$3072,2,0)</f>
        <v>Women</v>
      </c>
      <c r="P1322" t="str">
        <f>VLOOKUP(C1322,'products '!$A$2:$H$3072,3,0)</f>
        <v>Indian &amp; Fusion Wear</v>
      </c>
      <c r="Q1322" t="str">
        <f>VLOOKUP(C1322,'products '!$A$2:$H$3072,4,0)</f>
        <v>Kurtis</v>
      </c>
      <c r="R1322" t="str">
        <f>VLOOKUP(C1322,'products '!$A$2:$H$3072,5,0)</f>
        <v>Here&amp;Now</v>
      </c>
      <c r="S1322" t="str">
        <f>VLOOKUP(C1322,'products '!$A$2:$H$3072,6,0)</f>
        <v>XXL</v>
      </c>
      <c r="T1322" t="str">
        <f>VLOOKUP(C1322,'products '!$A$2:$H$3072,7,0)</f>
        <v>Navy Blue</v>
      </c>
      <c r="U1322">
        <f>VLOOKUP(C1322,'products '!$A$2:$H$3072,8,0)</f>
        <v>5</v>
      </c>
    </row>
    <row r="1323" spans="1:21" x14ac:dyDescent="0.3">
      <c r="A1323" t="s">
        <v>4740</v>
      </c>
      <c r="B1323" t="s">
        <v>3291</v>
      </c>
      <c r="C1323" t="s">
        <v>277</v>
      </c>
      <c r="D1323" s="1">
        <f t="shared" ca="1" si="20"/>
        <v>44970</v>
      </c>
      <c r="E1323" s="1" t="str">
        <f ca="1">TEXT(Table1[[#This Row],[Date]],"mmm")</f>
        <v>Feb</v>
      </c>
      <c r="F1323" s="1" t="str">
        <f ca="1">TEXT(Table1[[#This Row],[Date]],"yyyy")</f>
        <v>2023</v>
      </c>
      <c r="G1323" s="2">
        <v>456</v>
      </c>
      <c r="H1323" s="2">
        <v>0.42</v>
      </c>
      <c r="I1323" s="2" t="str" cm="1">
        <f t="array" ref="I1323">_xlfn.IFS(Table1[[#This Row],[Discount]]&lt;=0.2,"Low",Table1[[#This Row],[Discount]]&lt;=0.4,"Medium",Table1[[#This Row],[Discount]]&gt;0.4,"High")</f>
        <v>High</v>
      </c>
      <c r="J1323" s="2">
        <f>Table1[[#This Row],[Original Price]]*(1-Table1[[#This Row],[Discount]])</f>
        <v>264.48</v>
      </c>
      <c r="K1323">
        <f>VLOOKUP(B1323,customers!$A$2:$D$101,2,0)</f>
        <v>23</v>
      </c>
      <c r="L1323" t="str" cm="1">
        <f t="array" ref="L1323">_xlfn.IFS(Table1[[#This Row],[Age]]&lt;=12,"Kids",Table1[[#This Row],[Age]]&lt;=19,"Teenage",Table1[[#This Row],[Age]]&lt;=29,"Young Adult",Table1[[#This Row],[Age]]&lt;=45,"Adult",Table1[[#This Row],[Age]]&gt;=46,"Senior")</f>
        <v>Young Adult</v>
      </c>
      <c r="M1323" t="str">
        <f>VLOOKUP(B1323,customers!A$2:D$101,3,0)</f>
        <v>Pune</v>
      </c>
      <c r="N1323" t="str">
        <f>VLOOKUP(B1323,customers!$A$2:$D$101,4,0)</f>
        <v>Maharashtra</v>
      </c>
      <c r="O1323" t="str">
        <f>VLOOKUP(C1323,'products '!$A$2:$H$3072,2,0)</f>
        <v>Women</v>
      </c>
      <c r="P1323" t="str">
        <f>VLOOKUP(C1323,'products '!$A$2:$H$3072,3,0)</f>
        <v>Indian &amp; Fusion Wear</v>
      </c>
      <c r="Q1323" t="str">
        <f>VLOOKUP(C1323,'products '!$A$2:$H$3072,4,0)</f>
        <v>Kurtis</v>
      </c>
      <c r="R1323" t="str">
        <f>VLOOKUP(C1323,'products '!$A$2:$H$3072,5,0)</f>
        <v>Here&amp;Now</v>
      </c>
      <c r="S1323" t="str">
        <f>VLOOKUP(C1323,'products '!$A$2:$H$3072,6,0)</f>
        <v>M</v>
      </c>
      <c r="T1323" t="str">
        <f>VLOOKUP(C1323,'products '!$A$2:$H$3072,7,0)</f>
        <v>Navy Blue</v>
      </c>
      <c r="U1323">
        <f>VLOOKUP(C1323,'products '!$A$2:$H$3072,8,0)</f>
        <v>5</v>
      </c>
    </row>
    <row r="1324" spans="1:21" x14ac:dyDescent="0.3">
      <c r="A1324" t="s">
        <v>4741</v>
      </c>
      <c r="B1324" t="s">
        <v>3292</v>
      </c>
      <c r="C1324" t="s">
        <v>278</v>
      </c>
      <c r="D1324" s="1">
        <f t="shared" ca="1" si="20"/>
        <v>44670</v>
      </c>
      <c r="E1324" s="1" t="str">
        <f ca="1">TEXT(Table1[[#This Row],[Date]],"mmm")</f>
        <v>Apr</v>
      </c>
      <c r="F1324" s="1" t="str">
        <f ca="1">TEXT(Table1[[#This Row],[Date]],"yyyy")</f>
        <v>2022</v>
      </c>
      <c r="G1324" s="2">
        <v>456</v>
      </c>
      <c r="H1324" s="2">
        <v>0.42</v>
      </c>
      <c r="I1324" s="2" t="str" cm="1">
        <f t="array" ref="I1324">_xlfn.IFS(Table1[[#This Row],[Discount]]&lt;=0.2,"Low",Table1[[#This Row],[Discount]]&lt;=0.4,"Medium",Table1[[#This Row],[Discount]]&gt;0.4,"High")</f>
        <v>High</v>
      </c>
      <c r="J1324" s="2">
        <f>Table1[[#This Row],[Original Price]]*(1-Table1[[#This Row],[Discount]])</f>
        <v>264.48</v>
      </c>
      <c r="K1324">
        <f>VLOOKUP(B1324,customers!$A$2:$D$101,2,0)</f>
        <v>22</v>
      </c>
      <c r="L1324" t="str" cm="1">
        <f t="array" ref="L1324">_xlfn.IFS(Table1[[#This Row],[Age]]&lt;=12,"Kids",Table1[[#This Row],[Age]]&lt;=19,"Teenage",Table1[[#This Row],[Age]]&lt;=29,"Young Adult",Table1[[#This Row],[Age]]&lt;=45,"Adult",Table1[[#This Row],[Age]]&gt;=46,"Senior")</f>
        <v>Young Adult</v>
      </c>
      <c r="M1324" t="str">
        <f>VLOOKUP(B1324,customers!A$2:D$101,3,0)</f>
        <v>Pune</v>
      </c>
      <c r="N1324" t="str">
        <f>VLOOKUP(B1324,customers!$A$2:$D$101,4,0)</f>
        <v>Maharashtra</v>
      </c>
      <c r="O1324" t="str">
        <f>VLOOKUP(C1324,'products '!$A$2:$H$3072,2,0)</f>
        <v>Women</v>
      </c>
      <c r="P1324" t="str">
        <f>VLOOKUP(C1324,'products '!$A$2:$H$3072,3,0)</f>
        <v>Indian &amp; Fusion Wear</v>
      </c>
      <c r="Q1324" t="str">
        <f>VLOOKUP(C1324,'products '!$A$2:$H$3072,4,0)</f>
        <v>Kurtis</v>
      </c>
      <c r="R1324" t="str">
        <f>VLOOKUP(C1324,'products '!$A$2:$H$3072,5,0)</f>
        <v>Here&amp;Now</v>
      </c>
      <c r="S1324" t="str">
        <f>VLOOKUP(C1324,'products '!$A$2:$H$3072,6,0)</f>
        <v>M</v>
      </c>
      <c r="T1324" t="str">
        <f>VLOOKUP(C1324,'products '!$A$2:$H$3072,7,0)</f>
        <v>Pink</v>
      </c>
      <c r="U1324">
        <f>VLOOKUP(C1324,'products '!$A$2:$H$3072,8,0)</f>
        <v>5</v>
      </c>
    </row>
    <row r="1325" spans="1:21" x14ac:dyDescent="0.3">
      <c r="A1325" t="s">
        <v>4742</v>
      </c>
      <c r="B1325" t="s">
        <v>3293</v>
      </c>
      <c r="C1325" t="s">
        <v>279</v>
      </c>
      <c r="D1325" s="1">
        <f t="shared" ca="1" si="20"/>
        <v>44546</v>
      </c>
      <c r="E1325" s="1" t="str">
        <f ca="1">TEXT(Table1[[#This Row],[Date]],"mmm")</f>
        <v>Dec</v>
      </c>
      <c r="F1325" s="1" t="str">
        <f ca="1">TEXT(Table1[[#This Row],[Date]],"yyyy")</f>
        <v>2021</v>
      </c>
      <c r="G1325" s="2">
        <v>456</v>
      </c>
      <c r="H1325" s="2">
        <v>0.39</v>
      </c>
      <c r="I1325" s="2" t="str" cm="1">
        <f t="array" ref="I1325">_xlfn.IFS(Table1[[#This Row],[Discount]]&lt;=0.2,"Low",Table1[[#This Row],[Discount]]&lt;=0.4,"Medium",Table1[[#This Row],[Discount]]&gt;0.4,"High")</f>
        <v>Medium</v>
      </c>
      <c r="J1325" s="2">
        <f>Table1[[#This Row],[Original Price]]*(1-Table1[[#This Row],[Discount]])</f>
        <v>278.15999999999997</v>
      </c>
      <c r="K1325">
        <f>VLOOKUP(B1325,customers!$A$2:$D$101,2,0)</f>
        <v>17</v>
      </c>
      <c r="L1325" t="str" cm="1">
        <f t="array" ref="L1325">_xlfn.IFS(Table1[[#This Row],[Age]]&lt;=12,"Kids",Table1[[#This Row],[Age]]&lt;=19,"Teenage",Table1[[#This Row],[Age]]&lt;=29,"Young Adult",Table1[[#This Row],[Age]]&lt;=45,"Adult",Table1[[#This Row],[Age]]&gt;=46,"Senior")</f>
        <v>Teenage</v>
      </c>
      <c r="M1325" t="str">
        <f>VLOOKUP(B1325,customers!A$2:D$101,3,0)</f>
        <v>Hyderabad</v>
      </c>
      <c r="N1325" t="str">
        <f>VLOOKUP(B1325,customers!$A$2:$D$101,4,0)</f>
        <v>Telangana</v>
      </c>
      <c r="O1325" t="str">
        <f>VLOOKUP(C1325,'products '!$A$2:$H$3072,2,0)</f>
        <v>Women</v>
      </c>
      <c r="P1325" t="str">
        <f>VLOOKUP(C1325,'products '!$A$2:$H$3072,3,0)</f>
        <v>Indian &amp; Fusion Wear</v>
      </c>
      <c r="Q1325" t="str">
        <f>VLOOKUP(C1325,'products '!$A$2:$H$3072,4,0)</f>
        <v>Kurtis</v>
      </c>
      <c r="R1325" t="str">
        <f>VLOOKUP(C1325,'products '!$A$2:$H$3072,5,0)</f>
        <v>Here&amp;Now</v>
      </c>
      <c r="S1325" t="str">
        <f>VLOOKUP(C1325,'products '!$A$2:$H$3072,6,0)</f>
        <v>M</v>
      </c>
      <c r="T1325" t="str">
        <f>VLOOKUP(C1325,'products '!$A$2:$H$3072,7,0)</f>
        <v>Pink</v>
      </c>
      <c r="U1325">
        <f>VLOOKUP(C1325,'products '!$A$2:$H$3072,8,0)</f>
        <v>4</v>
      </c>
    </row>
    <row r="1326" spans="1:21" x14ac:dyDescent="0.3">
      <c r="A1326" t="s">
        <v>4743</v>
      </c>
      <c r="B1326" t="s">
        <v>3294</v>
      </c>
      <c r="C1326" t="s">
        <v>280</v>
      </c>
      <c r="D1326" s="1">
        <f t="shared" ca="1" si="20"/>
        <v>44444</v>
      </c>
      <c r="E1326" s="1" t="str">
        <f ca="1">TEXT(Table1[[#This Row],[Date]],"mmm")</f>
        <v>Sep</v>
      </c>
      <c r="F1326" s="1" t="str">
        <f ca="1">TEXT(Table1[[#This Row],[Date]],"yyyy")</f>
        <v>2021</v>
      </c>
      <c r="G1326" s="2">
        <v>786</v>
      </c>
      <c r="H1326" s="2">
        <v>0.39</v>
      </c>
      <c r="I1326" s="2" t="str" cm="1">
        <f t="array" ref="I1326">_xlfn.IFS(Table1[[#This Row],[Discount]]&lt;=0.2,"Low",Table1[[#This Row],[Discount]]&lt;=0.4,"Medium",Table1[[#This Row],[Discount]]&gt;0.4,"High")</f>
        <v>Medium</v>
      </c>
      <c r="J1326" s="2">
        <f>Table1[[#This Row],[Original Price]]*(1-Table1[[#This Row],[Discount]])</f>
        <v>479.46</v>
      </c>
      <c r="K1326">
        <f>VLOOKUP(B1326,customers!$A$2:$D$101,2,0)</f>
        <v>19</v>
      </c>
      <c r="L1326" t="str" cm="1">
        <f t="array" ref="L1326">_xlfn.IFS(Table1[[#This Row],[Age]]&lt;=12,"Kids",Table1[[#This Row],[Age]]&lt;=19,"Teenage",Table1[[#This Row],[Age]]&lt;=29,"Young Adult",Table1[[#This Row],[Age]]&lt;=45,"Adult",Table1[[#This Row],[Age]]&gt;=46,"Senior")</f>
        <v>Teenage</v>
      </c>
      <c r="M1326" t="str">
        <f>VLOOKUP(B1326,customers!A$2:D$101,3,0)</f>
        <v>Hyderabad</v>
      </c>
      <c r="N1326" t="str">
        <f>VLOOKUP(B1326,customers!$A$2:$D$101,4,0)</f>
        <v>Telangana</v>
      </c>
      <c r="O1326" t="str">
        <f>VLOOKUP(C1326,'products '!$A$2:$H$3072,2,0)</f>
        <v>Women</v>
      </c>
      <c r="P1326" t="str">
        <f>VLOOKUP(C1326,'products '!$A$2:$H$3072,3,0)</f>
        <v>Indian &amp; Fusion Wear</v>
      </c>
      <c r="Q1326" t="str">
        <f>VLOOKUP(C1326,'products '!$A$2:$H$3072,4,0)</f>
        <v>Kurtis</v>
      </c>
      <c r="R1326" t="str">
        <f>VLOOKUP(C1326,'products '!$A$2:$H$3072,5,0)</f>
        <v>Here&amp;Now</v>
      </c>
      <c r="S1326" t="str">
        <f>VLOOKUP(C1326,'products '!$A$2:$H$3072,6,0)</f>
        <v>M</v>
      </c>
      <c r="T1326" t="str">
        <f>VLOOKUP(C1326,'products '!$A$2:$H$3072,7,0)</f>
        <v>Pink</v>
      </c>
      <c r="U1326">
        <f>VLOOKUP(C1326,'products '!$A$2:$H$3072,8,0)</f>
        <v>4</v>
      </c>
    </row>
    <row r="1327" spans="1:21" x14ac:dyDescent="0.3">
      <c r="A1327" t="s">
        <v>4744</v>
      </c>
      <c r="B1327" t="s">
        <v>3295</v>
      </c>
      <c r="C1327" t="s">
        <v>281</v>
      </c>
      <c r="D1327" s="1">
        <f t="shared" ca="1" si="20"/>
        <v>44251</v>
      </c>
      <c r="E1327" s="1" t="str">
        <f ca="1">TEXT(Table1[[#This Row],[Date]],"mmm")</f>
        <v>Feb</v>
      </c>
      <c r="F1327" s="1" t="str">
        <f ca="1">TEXT(Table1[[#This Row],[Date]],"yyyy")</f>
        <v>2021</v>
      </c>
      <c r="G1327" s="2">
        <v>786</v>
      </c>
      <c r="H1327" s="2">
        <v>0.39</v>
      </c>
      <c r="I1327" s="2" t="str" cm="1">
        <f t="array" ref="I1327">_xlfn.IFS(Table1[[#This Row],[Discount]]&lt;=0.2,"Low",Table1[[#This Row],[Discount]]&lt;=0.4,"Medium",Table1[[#This Row],[Discount]]&gt;0.4,"High")</f>
        <v>Medium</v>
      </c>
      <c r="J1327" s="2">
        <f>Table1[[#This Row],[Original Price]]*(1-Table1[[#This Row],[Discount]])</f>
        <v>479.46</v>
      </c>
      <c r="K1327">
        <f>VLOOKUP(B1327,customers!$A$2:$D$101,2,0)</f>
        <v>18</v>
      </c>
      <c r="L1327" t="str" cm="1">
        <f t="array" ref="L1327">_xlfn.IFS(Table1[[#This Row],[Age]]&lt;=12,"Kids",Table1[[#This Row],[Age]]&lt;=19,"Teenage",Table1[[#This Row],[Age]]&lt;=29,"Young Adult",Table1[[#This Row],[Age]]&lt;=45,"Adult",Table1[[#This Row],[Age]]&gt;=46,"Senior")</f>
        <v>Teenage</v>
      </c>
      <c r="M1327" t="str">
        <f>VLOOKUP(B1327,customers!A$2:D$101,3,0)</f>
        <v>Hyderabad</v>
      </c>
      <c r="N1327" t="str">
        <f>VLOOKUP(B1327,customers!$A$2:$D$101,4,0)</f>
        <v>Telangana</v>
      </c>
      <c r="O1327" t="str">
        <f>VLOOKUP(C1327,'products '!$A$2:$H$3072,2,0)</f>
        <v>Women</v>
      </c>
      <c r="P1327" t="str">
        <f>VLOOKUP(C1327,'products '!$A$2:$H$3072,3,0)</f>
        <v>Indian &amp; Fusion Wear</v>
      </c>
      <c r="Q1327" t="str">
        <f>VLOOKUP(C1327,'products '!$A$2:$H$3072,4,0)</f>
        <v>Kurtis</v>
      </c>
      <c r="R1327" t="str">
        <f>VLOOKUP(C1327,'products '!$A$2:$H$3072,5,0)</f>
        <v>Here&amp;Now</v>
      </c>
      <c r="S1327" t="str">
        <f>VLOOKUP(C1327,'products '!$A$2:$H$3072,6,0)</f>
        <v>M</v>
      </c>
      <c r="T1327" t="str">
        <f>VLOOKUP(C1327,'products '!$A$2:$H$3072,7,0)</f>
        <v>Pink</v>
      </c>
      <c r="U1327">
        <f>VLOOKUP(C1327,'products '!$A$2:$H$3072,8,0)</f>
        <v>4</v>
      </c>
    </row>
    <row r="1328" spans="1:21" x14ac:dyDescent="0.3">
      <c r="A1328" t="s">
        <v>4745</v>
      </c>
      <c r="B1328" t="s">
        <v>3296</v>
      </c>
      <c r="C1328" t="s">
        <v>282</v>
      </c>
      <c r="D1328" s="1">
        <f t="shared" ca="1" si="20"/>
        <v>44491</v>
      </c>
      <c r="E1328" s="1" t="str">
        <f ca="1">TEXT(Table1[[#This Row],[Date]],"mmm")</f>
        <v>Oct</v>
      </c>
      <c r="F1328" s="1" t="str">
        <f ca="1">TEXT(Table1[[#This Row],[Date]],"yyyy")</f>
        <v>2021</v>
      </c>
      <c r="G1328" s="2">
        <v>786</v>
      </c>
      <c r="H1328" s="2">
        <v>0.39</v>
      </c>
      <c r="I1328" s="2" t="str" cm="1">
        <f t="array" ref="I1328">_xlfn.IFS(Table1[[#This Row],[Discount]]&lt;=0.2,"Low",Table1[[#This Row],[Discount]]&lt;=0.4,"Medium",Table1[[#This Row],[Discount]]&gt;0.4,"High")</f>
        <v>Medium</v>
      </c>
      <c r="J1328" s="2">
        <f>Table1[[#This Row],[Original Price]]*(1-Table1[[#This Row],[Discount]])</f>
        <v>479.46</v>
      </c>
      <c r="K1328">
        <f>VLOOKUP(B1328,customers!$A$2:$D$101,2,0)</f>
        <v>20</v>
      </c>
      <c r="L1328" t="str" cm="1">
        <f t="array" ref="L1328">_xlfn.IFS(Table1[[#This Row],[Age]]&lt;=12,"Kids",Table1[[#This Row],[Age]]&lt;=19,"Teenage",Table1[[#This Row],[Age]]&lt;=29,"Young Adult",Table1[[#This Row],[Age]]&lt;=45,"Adult",Table1[[#This Row],[Age]]&gt;=46,"Senior")</f>
        <v>Young Adult</v>
      </c>
      <c r="M1328" t="str">
        <f>VLOOKUP(B1328,customers!A$2:D$101,3,0)</f>
        <v>Hyderabad</v>
      </c>
      <c r="N1328" t="str">
        <f>VLOOKUP(B1328,customers!$A$2:$D$101,4,0)</f>
        <v>Telangana</v>
      </c>
      <c r="O1328" t="str">
        <f>VLOOKUP(C1328,'products '!$A$2:$H$3072,2,0)</f>
        <v>Women</v>
      </c>
      <c r="P1328" t="str">
        <f>VLOOKUP(C1328,'products '!$A$2:$H$3072,3,0)</f>
        <v>Indian &amp; Fusion Wear</v>
      </c>
      <c r="Q1328" t="str">
        <f>VLOOKUP(C1328,'products '!$A$2:$H$3072,4,0)</f>
        <v>Kurtis</v>
      </c>
      <c r="R1328" t="str">
        <f>VLOOKUP(C1328,'products '!$A$2:$H$3072,5,0)</f>
        <v>Here&amp;Now</v>
      </c>
      <c r="S1328" t="str">
        <f>VLOOKUP(C1328,'products '!$A$2:$H$3072,6,0)</f>
        <v>M</v>
      </c>
      <c r="T1328" t="str">
        <f>VLOOKUP(C1328,'products '!$A$2:$H$3072,7,0)</f>
        <v>Grey</v>
      </c>
      <c r="U1328">
        <f>VLOOKUP(C1328,'products '!$A$2:$H$3072,8,0)</f>
        <v>5</v>
      </c>
    </row>
    <row r="1329" spans="1:21" x14ac:dyDescent="0.3">
      <c r="A1329" t="s">
        <v>4746</v>
      </c>
      <c r="B1329" t="s">
        <v>3297</v>
      </c>
      <c r="C1329" t="s">
        <v>283</v>
      </c>
      <c r="D1329" s="1">
        <f t="shared" ca="1" si="20"/>
        <v>44474</v>
      </c>
      <c r="E1329" s="1" t="str">
        <f ca="1">TEXT(Table1[[#This Row],[Date]],"mmm")</f>
        <v>Oct</v>
      </c>
      <c r="F1329" s="1" t="str">
        <f ca="1">TEXT(Table1[[#This Row],[Date]],"yyyy")</f>
        <v>2021</v>
      </c>
      <c r="G1329" s="2">
        <v>786</v>
      </c>
      <c r="H1329" s="2">
        <v>0.3</v>
      </c>
      <c r="I1329" s="2" t="str" cm="1">
        <f t="array" ref="I1329">_xlfn.IFS(Table1[[#This Row],[Discount]]&lt;=0.2,"Low",Table1[[#This Row],[Discount]]&lt;=0.4,"Medium",Table1[[#This Row],[Discount]]&gt;0.4,"High")</f>
        <v>Medium</v>
      </c>
      <c r="J1329" s="2">
        <f>Table1[[#This Row],[Original Price]]*(1-Table1[[#This Row],[Discount]])</f>
        <v>550.19999999999993</v>
      </c>
      <c r="K1329">
        <f>VLOOKUP(B1329,customers!$A$2:$D$101,2,0)</f>
        <v>22</v>
      </c>
      <c r="L1329" t="str" cm="1">
        <f t="array" ref="L1329">_xlfn.IFS(Table1[[#This Row],[Age]]&lt;=12,"Kids",Table1[[#This Row],[Age]]&lt;=19,"Teenage",Table1[[#This Row],[Age]]&lt;=29,"Young Adult",Table1[[#This Row],[Age]]&lt;=45,"Adult",Table1[[#This Row],[Age]]&gt;=46,"Senior")</f>
        <v>Young Adult</v>
      </c>
      <c r="M1329" t="str">
        <f>VLOOKUP(B1329,customers!A$2:D$101,3,0)</f>
        <v>Raipur</v>
      </c>
      <c r="N1329" t="str">
        <f>VLOOKUP(B1329,customers!$A$2:$D$101,4,0)</f>
        <v>Chhatisgarh</v>
      </c>
      <c r="O1329" t="str">
        <f>VLOOKUP(C1329,'products '!$A$2:$H$3072,2,0)</f>
        <v>Women</v>
      </c>
      <c r="P1329" t="str">
        <f>VLOOKUP(C1329,'products '!$A$2:$H$3072,3,0)</f>
        <v>Indian &amp; Fusion Wear</v>
      </c>
      <c r="Q1329" t="str">
        <f>VLOOKUP(C1329,'products '!$A$2:$H$3072,4,0)</f>
        <v>Kurtis</v>
      </c>
      <c r="R1329" t="str">
        <f>VLOOKUP(C1329,'products '!$A$2:$H$3072,5,0)</f>
        <v>Here&amp;Now</v>
      </c>
      <c r="S1329" t="str">
        <f>VLOOKUP(C1329,'products '!$A$2:$H$3072,6,0)</f>
        <v>M</v>
      </c>
      <c r="T1329" t="str">
        <f>VLOOKUP(C1329,'products '!$A$2:$H$3072,7,0)</f>
        <v>Pink</v>
      </c>
      <c r="U1329">
        <f>VLOOKUP(C1329,'products '!$A$2:$H$3072,8,0)</f>
        <v>5</v>
      </c>
    </row>
    <row r="1330" spans="1:21" x14ac:dyDescent="0.3">
      <c r="A1330" t="s">
        <v>4747</v>
      </c>
      <c r="B1330" t="s">
        <v>3298</v>
      </c>
      <c r="C1330" t="s">
        <v>284</v>
      </c>
      <c r="D1330" s="1">
        <f t="shared" ca="1" si="20"/>
        <v>44902</v>
      </c>
      <c r="E1330" s="1" t="str">
        <f ca="1">TEXT(Table1[[#This Row],[Date]],"mmm")</f>
        <v>Dec</v>
      </c>
      <c r="F1330" s="1" t="str">
        <f ca="1">TEXT(Table1[[#This Row],[Date]],"yyyy")</f>
        <v>2022</v>
      </c>
      <c r="G1330" s="2">
        <v>786</v>
      </c>
      <c r="H1330" s="2">
        <v>0.3</v>
      </c>
      <c r="I1330" s="2" t="str" cm="1">
        <f t="array" ref="I1330">_xlfn.IFS(Table1[[#This Row],[Discount]]&lt;=0.2,"Low",Table1[[#This Row],[Discount]]&lt;=0.4,"Medium",Table1[[#This Row],[Discount]]&gt;0.4,"High")</f>
        <v>Medium</v>
      </c>
      <c r="J1330" s="2">
        <f>Table1[[#This Row],[Original Price]]*(1-Table1[[#This Row],[Discount]])</f>
        <v>550.19999999999993</v>
      </c>
      <c r="K1330">
        <f>VLOOKUP(B1330,customers!$A$2:$D$101,2,0)</f>
        <v>25</v>
      </c>
      <c r="L1330" t="str" cm="1">
        <f t="array" ref="L1330">_xlfn.IFS(Table1[[#This Row],[Age]]&lt;=12,"Kids",Table1[[#This Row],[Age]]&lt;=19,"Teenage",Table1[[#This Row],[Age]]&lt;=29,"Young Adult",Table1[[#This Row],[Age]]&lt;=45,"Adult",Table1[[#This Row],[Age]]&gt;=46,"Senior")</f>
        <v>Young Adult</v>
      </c>
      <c r="M1330" t="str">
        <f>VLOOKUP(B1330,customers!A$2:D$101,3,0)</f>
        <v>Raipur</v>
      </c>
      <c r="N1330" t="str">
        <f>VLOOKUP(B1330,customers!$A$2:$D$101,4,0)</f>
        <v>Chhatisgarh</v>
      </c>
      <c r="O1330" t="str">
        <f>VLOOKUP(C1330,'products '!$A$2:$H$3072,2,0)</f>
        <v>Women</v>
      </c>
      <c r="P1330" t="str">
        <f>VLOOKUP(C1330,'products '!$A$2:$H$3072,3,0)</f>
        <v>Indian &amp; Fusion Wear</v>
      </c>
      <c r="Q1330" t="str">
        <f>VLOOKUP(C1330,'products '!$A$2:$H$3072,4,0)</f>
        <v>Kurtis</v>
      </c>
      <c r="R1330" t="str">
        <f>VLOOKUP(C1330,'products '!$A$2:$H$3072,5,0)</f>
        <v>Mayra</v>
      </c>
      <c r="S1330" t="str">
        <f>VLOOKUP(C1330,'products '!$A$2:$H$3072,6,0)</f>
        <v>M</v>
      </c>
      <c r="T1330" t="str">
        <f>VLOOKUP(C1330,'products '!$A$2:$H$3072,7,0)</f>
        <v>Pink</v>
      </c>
      <c r="U1330">
        <f>VLOOKUP(C1330,'products '!$A$2:$H$3072,8,0)</f>
        <v>3</v>
      </c>
    </row>
    <row r="1331" spans="1:21" x14ac:dyDescent="0.3">
      <c r="A1331" t="s">
        <v>4748</v>
      </c>
      <c r="B1331" t="s">
        <v>3299</v>
      </c>
      <c r="C1331" t="s">
        <v>285</v>
      </c>
      <c r="D1331" s="1">
        <f t="shared" ca="1" si="20"/>
        <v>44577</v>
      </c>
      <c r="E1331" s="1" t="str">
        <f ca="1">TEXT(Table1[[#This Row],[Date]],"mmm")</f>
        <v>Jan</v>
      </c>
      <c r="F1331" s="1" t="str">
        <f ca="1">TEXT(Table1[[#This Row],[Date]],"yyyy")</f>
        <v>2022</v>
      </c>
      <c r="G1331" s="2">
        <v>786</v>
      </c>
      <c r="H1331" s="2">
        <v>0.3</v>
      </c>
      <c r="I1331" s="2" t="str" cm="1">
        <f t="array" ref="I1331">_xlfn.IFS(Table1[[#This Row],[Discount]]&lt;=0.2,"Low",Table1[[#This Row],[Discount]]&lt;=0.4,"Medium",Table1[[#This Row],[Discount]]&gt;0.4,"High")</f>
        <v>Medium</v>
      </c>
      <c r="J1331" s="2">
        <f>Table1[[#This Row],[Original Price]]*(1-Table1[[#This Row],[Discount]])</f>
        <v>550.19999999999993</v>
      </c>
      <c r="K1331">
        <f>VLOOKUP(B1331,customers!$A$2:$D$101,2,0)</f>
        <v>27</v>
      </c>
      <c r="L1331" t="str" cm="1">
        <f t="array" ref="L1331">_xlfn.IFS(Table1[[#This Row],[Age]]&lt;=12,"Kids",Table1[[#This Row],[Age]]&lt;=19,"Teenage",Table1[[#This Row],[Age]]&lt;=29,"Young Adult",Table1[[#This Row],[Age]]&lt;=45,"Adult",Table1[[#This Row],[Age]]&gt;=46,"Senior")</f>
        <v>Young Adult</v>
      </c>
      <c r="M1331" t="str">
        <f>VLOOKUP(B1331,customers!A$2:D$101,3,0)</f>
        <v>Ahmedabad</v>
      </c>
      <c r="N1331" t="str">
        <f>VLOOKUP(B1331,customers!$A$2:$D$101,4,0)</f>
        <v>Gujrat</v>
      </c>
      <c r="O1331" t="str">
        <f>VLOOKUP(C1331,'products '!$A$2:$H$3072,2,0)</f>
        <v>Women</v>
      </c>
      <c r="P1331" t="str">
        <f>VLOOKUP(C1331,'products '!$A$2:$H$3072,3,0)</f>
        <v>Indian &amp; Fusion Wear</v>
      </c>
      <c r="Q1331" t="str">
        <f>VLOOKUP(C1331,'products '!$A$2:$H$3072,4,0)</f>
        <v>Kurtis</v>
      </c>
      <c r="R1331" t="str">
        <f>VLOOKUP(C1331,'products '!$A$2:$H$3072,5,0)</f>
        <v>Mayra</v>
      </c>
      <c r="S1331" t="str">
        <f>VLOOKUP(C1331,'products '!$A$2:$H$3072,6,0)</f>
        <v>M</v>
      </c>
      <c r="T1331" t="str">
        <f>VLOOKUP(C1331,'products '!$A$2:$H$3072,7,0)</f>
        <v>Pink</v>
      </c>
      <c r="U1331">
        <f>VLOOKUP(C1331,'products '!$A$2:$H$3072,8,0)</f>
        <v>5</v>
      </c>
    </row>
    <row r="1332" spans="1:21" x14ac:dyDescent="0.3">
      <c r="A1332" t="s">
        <v>4749</v>
      </c>
      <c r="B1332" t="s">
        <v>3300</v>
      </c>
      <c r="C1332" t="s">
        <v>286</v>
      </c>
      <c r="D1332" s="1">
        <f t="shared" ca="1" si="20"/>
        <v>44831</v>
      </c>
      <c r="E1332" s="1" t="str">
        <f ca="1">TEXT(Table1[[#This Row],[Date]],"mmm")</f>
        <v>Sep</v>
      </c>
      <c r="F1332" s="1" t="str">
        <f ca="1">TEXT(Table1[[#This Row],[Date]],"yyyy")</f>
        <v>2022</v>
      </c>
      <c r="G1332" s="2">
        <v>569</v>
      </c>
      <c r="H1332" s="2">
        <v>0.25</v>
      </c>
      <c r="I1332" s="2" t="str" cm="1">
        <f t="array" ref="I1332">_xlfn.IFS(Table1[[#This Row],[Discount]]&lt;=0.2,"Low",Table1[[#This Row],[Discount]]&lt;=0.4,"Medium",Table1[[#This Row],[Discount]]&gt;0.4,"High")</f>
        <v>Medium</v>
      </c>
      <c r="J1332" s="2">
        <f>Table1[[#This Row],[Original Price]]*(1-Table1[[#This Row],[Discount]])</f>
        <v>426.75</v>
      </c>
      <c r="K1332">
        <f>VLOOKUP(B1332,customers!$A$2:$D$101,2,0)</f>
        <v>29</v>
      </c>
      <c r="L1332" t="str" cm="1">
        <f t="array" ref="L1332">_xlfn.IFS(Table1[[#This Row],[Age]]&lt;=12,"Kids",Table1[[#This Row],[Age]]&lt;=19,"Teenage",Table1[[#This Row],[Age]]&lt;=29,"Young Adult",Table1[[#This Row],[Age]]&lt;=45,"Adult",Table1[[#This Row],[Age]]&gt;=46,"Senior")</f>
        <v>Young Adult</v>
      </c>
      <c r="M1332" t="str">
        <f>VLOOKUP(B1332,customers!A$2:D$101,3,0)</f>
        <v>Ahmedabad</v>
      </c>
      <c r="N1332" t="str">
        <f>VLOOKUP(B1332,customers!$A$2:$D$101,4,0)</f>
        <v>Gujrat</v>
      </c>
      <c r="O1332" t="str">
        <f>VLOOKUP(C1332,'products '!$A$2:$H$3072,2,0)</f>
        <v>Women</v>
      </c>
      <c r="P1332" t="str">
        <f>VLOOKUP(C1332,'products '!$A$2:$H$3072,3,0)</f>
        <v>Indian &amp; Fusion Wear</v>
      </c>
      <c r="Q1332" t="str">
        <f>VLOOKUP(C1332,'products '!$A$2:$H$3072,4,0)</f>
        <v>Kurtis</v>
      </c>
      <c r="R1332" t="str">
        <f>VLOOKUP(C1332,'products '!$A$2:$H$3072,5,0)</f>
        <v>Mayra</v>
      </c>
      <c r="S1332" t="str">
        <f>VLOOKUP(C1332,'products '!$A$2:$H$3072,6,0)</f>
        <v>M</v>
      </c>
      <c r="T1332" t="str">
        <f>VLOOKUP(C1332,'products '!$A$2:$H$3072,7,0)</f>
        <v>Navy Blue</v>
      </c>
      <c r="U1332">
        <f>VLOOKUP(C1332,'products '!$A$2:$H$3072,8,0)</f>
        <v>5</v>
      </c>
    </row>
    <row r="1333" spans="1:21" x14ac:dyDescent="0.3">
      <c r="A1333" t="s">
        <v>4750</v>
      </c>
      <c r="B1333" t="s">
        <v>3301</v>
      </c>
      <c r="C1333" t="s">
        <v>287</v>
      </c>
      <c r="D1333" s="1">
        <f t="shared" ca="1" si="20"/>
        <v>44831</v>
      </c>
      <c r="E1333" s="1" t="str">
        <f ca="1">TEXT(Table1[[#This Row],[Date]],"mmm")</f>
        <v>Sep</v>
      </c>
      <c r="F1333" s="1" t="str">
        <f ca="1">TEXT(Table1[[#This Row],[Date]],"yyyy")</f>
        <v>2022</v>
      </c>
      <c r="G1333" s="2">
        <v>569</v>
      </c>
      <c r="H1333" s="2">
        <v>0.25</v>
      </c>
      <c r="I1333" s="2" t="str" cm="1">
        <f t="array" ref="I1333">_xlfn.IFS(Table1[[#This Row],[Discount]]&lt;=0.2,"Low",Table1[[#This Row],[Discount]]&lt;=0.4,"Medium",Table1[[#This Row],[Discount]]&gt;0.4,"High")</f>
        <v>Medium</v>
      </c>
      <c r="J1333" s="2">
        <f>Table1[[#This Row],[Original Price]]*(1-Table1[[#This Row],[Discount]])</f>
        <v>426.75</v>
      </c>
      <c r="K1333">
        <f>VLOOKUP(B1333,customers!$A$2:$D$101,2,0)</f>
        <v>23</v>
      </c>
      <c r="L1333" t="str" cm="1">
        <f t="array" ref="L1333">_xlfn.IFS(Table1[[#This Row],[Age]]&lt;=12,"Kids",Table1[[#This Row],[Age]]&lt;=19,"Teenage",Table1[[#This Row],[Age]]&lt;=29,"Young Adult",Table1[[#This Row],[Age]]&lt;=45,"Adult",Table1[[#This Row],[Age]]&gt;=46,"Senior")</f>
        <v>Young Adult</v>
      </c>
      <c r="M1333" t="str">
        <f>VLOOKUP(B1333,customers!A$2:D$101,3,0)</f>
        <v>Ahmedabad</v>
      </c>
      <c r="N1333" t="str">
        <f>VLOOKUP(B1333,customers!$A$2:$D$101,4,0)</f>
        <v>Gujrat</v>
      </c>
      <c r="O1333" t="str">
        <f>VLOOKUP(C1333,'products '!$A$2:$H$3072,2,0)</f>
        <v>Women</v>
      </c>
      <c r="P1333" t="str">
        <f>VLOOKUP(C1333,'products '!$A$2:$H$3072,3,0)</f>
        <v>Indian &amp; Fusion Wear</v>
      </c>
      <c r="Q1333" t="str">
        <f>VLOOKUP(C1333,'products '!$A$2:$H$3072,4,0)</f>
        <v>Kurtis</v>
      </c>
      <c r="R1333" t="str">
        <f>VLOOKUP(C1333,'products '!$A$2:$H$3072,5,0)</f>
        <v>Mayra</v>
      </c>
      <c r="S1333" t="str">
        <f>VLOOKUP(C1333,'products '!$A$2:$H$3072,6,0)</f>
        <v>M</v>
      </c>
      <c r="T1333" t="str">
        <f>VLOOKUP(C1333,'products '!$A$2:$H$3072,7,0)</f>
        <v>Navy Blue</v>
      </c>
      <c r="U1333">
        <f>VLOOKUP(C1333,'products '!$A$2:$H$3072,8,0)</f>
        <v>4</v>
      </c>
    </row>
    <row r="1334" spans="1:21" x14ac:dyDescent="0.3">
      <c r="A1334" t="s">
        <v>4751</v>
      </c>
      <c r="B1334" t="s">
        <v>3302</v>
      </c>
      <c r="C1334" t="s">
        <v>288</v>
      </c>
      <c r="D1334" s="1">
        <f t="shared" ca="1" si="20"/>
        <v>44679</v>
      </c>
      <c r="E1334" s="1" t="str">
        <f ca="1">TEXT(Table1[[#This Row],[Date]],"mmm")</f>
        <v>Apr</v>
      </c>
      <c r="F1334" s="1" t="str">
        <f ca="1">TEXT(Table1[[#This Row],[Date]],"yyyy")</f>
        <v>2022</v>
      </c>
      <c r="G1334" s="2">
        <v>569</v>
      </c>
      <c r="H1334" s="2">
        <v>0.3</v>
      </c>
      <c r="I1334" s="2" t="str" cm="1">
        <f t="array" ref="I1334">_xlfn.IFS(Table1[[#This Row],[Discount]]&lt;=0.2,"Low",Table1[[#This Row],[Discount]]&lt;=0.4,"Medium",Table1[[#This Row],[Discount]]&gt;0.4,"High")</f>
        <v>Medium</v>
      </c>
      <c r="J1334" s="2">
        <f>Table1[[#This Row],[Original Price]]*(1-Table1[[#This Row],[Discount]])</f>
        <v>398.29999999999995</v>
      </c>
      <c r="K1334">
        <f>VLOOKUP(B1334,customers!$A$2:$D$101,2,0)</f>
        <v>25</v>
      </c>
      <c r="L1334" t="str" cm="1">
        <f t="array" ref="L1334">_xlfn.IFS(Table1[[#This Row],[Age]]&lt;=12,"Kids",Table1[[#This Row],[Age]]&lt;=19,"Teenage",Table1[[#This Row],[Age]]&lt;=29,"Young Adult",Table1[[#This Row],[Age]]&lt;=45,"Adult",Table1[[#This Row],[Age]]&gt;=46,"Senior")</f>
        <v>Young Adult</v>
      </c>
      <c r="M1334" t="str">
        <f>VLOOKUP(B1334,customers!A$2:D$101,3,0)</f>
        <v>Ahmedabad</v>
      </c>
      <c r="N1334" t="str">
        <f>VLOOKUP(B1334,customers!$A$2:$D$101,4,0)</f>
        <v>Gujrat</v>
      </c>
      <c r="O1334" t="str">
        <f>VLOOKUP(C1334,'products '!$A$2:$H$3072,2,0)</f>
        <v>Women</v>
      </c>
      <c r="P1334" t="str">
        <f>VLOOKUP(C1334,'products '!$A$2:$H$3072,3,0)</f>
        <v>Indian &amp; Fusion Wear</v>
      </c>
      <c r="Q1334" t="str">
        <f>VLOOKUP(C1334,'products '!$A$2:$H$3072,4,0)</f>
        <v>Kurtis</v>
      </c>
      <c r="R1334" t="str">
        <f>VLOOKUP(C1334,'products '!$A$2:$H$3072,5,0)</f>
        <v>Mayra</v>
      </c>
      <c r="S1334" t="str">
        <f>VLOOKUP(C1334,'products '!$A$2:$H$3072,6,0)</f>
        <v>M</v>
      </c>
      <c r="T1334" t="str">
        <f>VLOOKUP(C1334,'products '!$A$2:$H$3072,7,0)</f>
        <v>Navy Blue</v>
      </c>
      <c r="U1334">
        <f>VLOOKUP(C1334,'products '!$A$2:$H$3072,8,0)</f>
        <v>3</v>
      </c>
    </row>
    <row r="1335" spans="1:21" x14ac:dyDescent="0.3">
      <c r="A1335" t="s">
        <v>4752</v>
      </c>
      <c r="B1335" t="s">
        <v>3303</v>
      </c>
      <c r="C1335" t="s">
        <v>289</v>
      </c>
      <c r="D1335" s="1">
        <f t="shared" ca="1" si="20"/>
        <v>44555</v>
      </c>
      <c r="E1335" s="1" t="str">
        <f ca="1">TEXT(Table1[[#This Row],[Date]],"mmm")</f>
        <v>Dec</v>
      </c>
      <c r="F1335" s="1" t="str">
        <f ca="1">TEXT(Table1[[#This Row],[Date]],"yyyy")</f>
        <v>2021</v>
      </c>
      <c r="G1335" s="2">
        <v>569</v>
      </c>
      <c r="H1335" s="2">
        <v>0.3</v>
      </c>
      <c r="I1335" s="2" t="str" cm="1">
        <f t="array" ref="I1335">_xlfn.IFS(Table1[[#This Row],[Discount]]&lt;=0.2,"Low",Table1[[#This Row],[Discount]]&lt;=0.4,"Medium",Table1[[#This Row],[Discount]]&gt;0.4,"High")</f>
        <v>Medium</v>
      </c>
      <c r="J1335" s="2">
        <f>Table1[[#This Row],[Original Price]]*(1-Table1[[#This Row],[Discount]])</f>
        <v>398.29999999999995</v>
      </c>
      <c r="K1335">
        <f>VLOOKUP(B1335,customers!$A$2:$D$101,2,0)</f>
        <v>24</v>
      </c>
      <c r="L1335" t="str" cm="1">
        <f t="array" ref="L1335">_xlfn.IFS(Table1[[#This Row],[Age]]&lt;=12,"Kids",Table1[[#This Row],[Age]]&lt;=19,"Teenage",Table1[[#This Row],[Age]]&lt;=29,"Young Adult",Table1[[#This Row],[Age]]&lt;=45,"Adult",Table1[[#This Row],[Age]]&gt;=46,"Senior")</f>
        <v>Young Adult</v>
      </c>
      <c r="M1335" t="str">
        <f>VLOOKUP(B1335,customers!A$2:D$101,3,0)</f>
        <v>Ahmedabad</v>
      </c>
      <c r="N1335" t="str">
        <f>VLOOKUP(B1335,customers!$A$2:$D$101,4,0)</f>
        <v>Gujrat</v>
      </c>
      <c r="O1335" t="str">
        <f>VLOOKUP(C1335,'products '!$A$2:$H$3072,2,0)</f>
        <v>Women</v>
      </c>
      <c r="P1335" t="str">
        <f>VLOOKUP(C1335,'products '!$A$2:$H$3072,3,0)</f>
        <v>Indian &amp; Fusion Wear</v>
      </c>
      <c r="Q1335" t="str">
        <f>VLOOKUP(C1335,'products '!$A$2:$H$3072,4,0)</f>
        <v>Kurtis</v>
      </c>
      <c r="R1335" t="str">
        <f>VLOOKUP(C1335,'products '!$A$2:$H$3072,5,0)</f>
        <v>Mayra</v>
      </c>
      <c r="S1335" t="str">
        <f>VLOOKUP(C1335,'products '!$A$2:$H$3072,6,0)</f>
        <v>S</v>
      </c>
      <c r="T1335" t="str">
        <f>VLOOKUP(C1335,'products '!$A$2:$H$3072,7,0)</f>
        <v>Navy Blue</v>
      </c>
      <c r="U1335">
        <f>VLOOKUP(C1335,'products '!$A$2:$H$3072,8,0)</f>
        <v>4</v>
      </c>
    </row>
    <row r="1336" spans="1:21" x14ac:dyDescent="0.3">
      <c r="A1336" t="s">
        <v>4753</v>
      </c>
      <c r="B1336" t="s">
        <v>3304</v>
      </c>
      <c r="C1336" t="s">
        <v>290</v>
      </c>
      <c r="D1336" s="1">
        <f t="shared" ca="1" si="20"/>
        <v>44526</v>
      </c>
      <c r="E1336" s="1" t="str">
        <f ca="1">TEXT(Table1[[#This Row],[Date]],"mmm")</f>
        <v>Nov</v>
      </c>
      <c r="F1336" s="1" t="str">
        <f ca="1">TEXT(Table1[[#This Row],[Date]],"yyyy")</f>
        <v>2021</v>
      </c>
      <c r="G1336" s="2">
        <v>569</v>
      </c>
      <c r="H1336" s="2">
        <v>0.3</v>
      </c>
      <c r="I1336" s="2" t="str" cm="1">
        <f t="array" ref="I1336">_xlfn.IFS(Table1[[#This Row],[Discount]]&lt;=0.2,"Low",Table1[[#This Row],[Discount]]&lt;=0.4,"Medium",Table1[[#This Row],[Discount]]&gt;0.4,"High")</f>
        <v>Medium</v>
      </c>
      <c r="J1336" s="2">
        <f>Table1[[#This Row],[Original Price]]*(1-Table1[[#This Row],[Discount]])</f>
        <v>398.29999999999995</v>
      </c>
      <c r="K1336">
        <f>VLOOKUP(B1336,customers!$A$2:$D$101,2,0)</f>
        <v>15</v>
      </c>
      <c r="L1336" t="str" cm="1">
        <f t="array" ref="L1336">_xlfn.IFS(Table1[[#This Row],[Age]]&lt;=12,"Kids",Table1[[#This Row],[Age]]&lt;=19,"Teenage",Table1[[#This Row],[Age]]&lt;=29,"Young Adult",Table1[[#This Row],[Age]]&lt;=45,"Adult",Table1[[#This Row],[Age]]&gt;=46,"Senior")</f>
        <v>Teenage</v>
      </c>
      <c r="M1336" t="str">
        <f>VLOOKUP(B1336,customers!A$2:D$101,3,0)</f>
        <v>Ahmedabad</v>
      </c>
      <c r="N1336" t="str">
        <f>VLOOKUP(B1336,customers!$A$2:$D$101,4,0)</f>
        <v>Gujrat</v>
      </c>
      <c r="O1336" t="str">
        <f>VLOOKUP(C1336,'products '!$A$2:$H$3072,2,0)</f>
        <v>Women</v>
      </c>
      <c r="P1336" t="str">
        <f>VLOOKUP(C1336,'products '!$A$2:$H$3072,3,0)</f>
        <v>Indian &amp; Fusion Wear</v>
      </c>
      <c r="Q1336" t="str">
        <f>VLOOKUP(C1336,'products '!$A$2:$H$3072,4,0)</f>
        <v>Kurtis</v>
      </c>
      <c r="R1336" t="str">
        <f>VLOOKUP(C1336,'products '!$A$2:$H$3072,5,0)</f>
        <v>Mayra</v>
      </c>
      <c r="S1336" t="str">
        <f>VLOOKUP(C1336,'products '!$A$2:$H$3072,6,0)</f>
        <v>S</v>
      </c>
      <c r="T1336" t="str">
        <f>VLOOKUP(C1336,'products '!$A$2:$H$3072,7,0)</f>
        <v xml:space="preserve">Red </v>
      </c>
      <c r="U1336">
        <f>VLOOKUP(C1336,'products '!$A$2:$H$3072,8,0)</f>
        <v>5</v>
      </c>
    </row>
    <row r="1337" spans="1:21" x14ac:dyDescent="0.3">
      <c r="A1337" t="s">
        <v>4754</v>
      </c>
      <c r="B1337" t="s">
        <v>3305</v>
      </c>
      <c r="C1337" t="s">
        <v>291</v>
      </c>
      <c r="D1337" s="1">
        <f t="shared" ca="1" si="20"/>
        <v>44965</v>
      </c>
      <c r="E1337" s="1" t="str">
        <f ca="1">TEXT(Table1[[#This Row],[Date]],"mmm")</f>
        <v>Feb</v>
      </c>
      <c r="F1337" s="1" t="str">
        <f ca="1">TEXT(Table1[[#This Row],[Date]],"yyyy")</f>
        <v>2023</v>
      </c>
      <c r="G1337" s="2">
        <v>569</v>
      </c>
      <c r="H1337" s="2">
        <v>0.4</v>
      </c>
      <c r="I1337" s="2" t="str" cm="1">
        <f t="array" ref="I1337">_xlfn.IFS(Table1[[#This Row],[Discount]]&lt;=0.2,"Low",Table1[[#This Row],[Discount]]&lt;=0.4,"Medium",Table1[[#This Row],[Discount]]&gt;0.4,"High")</f>
        <v>Medium</v>
      </c>
      <c r="J1337" s="2">
        <f>Table1[[#This Row],[Original Price]]*(1-Table1[[#This Row],[Discount]])</f>
        <v>341.4</v>
      </c>
      <c r="K1337">
        <f>VLOOKUP(B1337,customers!$A$2:$D$101,2,0)</f>
        <v>19</v>
      </c>
      <c r="L1337" t="str" cm="1">
        <f t="array" ref="L1337">_xlfn.IFS(Table1[[#This Row],[Age]]&lt;=12,"Kids",Table1[[#This Row],[Age]]&lt;=19,"Teenage",Table1[[#This Row],[Age]]&lt;=29,"Young Adult",Table1[[#This Row],[Age]]&lt;=45,"Adult",Table1[[#This Row],[Age]]&gt;=46,"Senior")</f>
        <v>Teenage</v>
      </c>
      <c r="M1337" t="str">
        <f>VLOOKUP(B1337,customers!A$2:D$101,3,0)</f>
        <v>Vadodara</v>
      </c>
      <c r="N1337" t="str">
        <f>VLOOKUP(B1337,customers!$A$2:$D$101,4,0)</f>
        <v>Gujrat</v>
      </c>
      <c r="O1337" t="str">
        <f>VLOOKUP(C1337,'products '!$A$2:$H$3072,2,0)</f>
        <v>Women</v>
      </c>
      <c r="P1337" t="str">
        <f>VLOOKUP(C1337,'products '!$A$2:$H$3072,3,0)</f>
        <v>Indian &amp; Fusion Wear</v>
      </c>
      <c r="Q1337" t="str">
        <f>VLOOKUP(C1337,'products '!$A$2:$H$3072,4,0)</f>
        <v>Kurtis</v>
      </c>
      <c r="R1337" t="str">
        <f>VLOOKUP(C1337,'products '!$A$2:$H$3072,5,0)</f>
        <v>Mayra</v>
      </c>
      <c r="S1337" t="str">
        <f>VLOOKUP(C1337,'products '!$A$2:$H$3072,6,0)</f>
        <v>S</v>
      </c>
      <c r="T1337" t="str">
        <f>VLOOKUP(C1337,'products '!$A$2:$H$3072,7,0)</f>
        <v xml:space="preserve">Red </v>
      </c>
      <c r="U1337">
        <f>VLOOKUP(C1337,'products '!$A$2:$H$3072,8,0)</f>
        <v>3</v>
      </c>
    </row>
    <row r="1338" spans="1:21" x14ac:dyDescent="0.3">
      <c r="A1338" t="s">
        <v>4755</v>
      </c>
      <c r="B1338" t="s">
        <v>3306</v>
      </c>
      <c r="C1338" t="s">
        <v>292</v>
      </c>
      <c r="D1338" s="1">
        <f t="shared" ca="1" si="20"/>
        <v>44650</v>
      </c>
      <c r="E1338" s="1" t="str">
        <f ca="1">TEXT(Table1[[#This Row],[Date]],"mmm")</f>
        <v>Mar</v>
      </c>
      <c r="F1338" s="1" t="str">
        <f ca="1">TEXT(Table1[[#This Row],[Date]],"yyyy")</f>
        <v>2022</v>
      </c>
      <c r="G1338" s="2">
        <v>569</v>
      </c>
      <c r="H1338" s="2">
        <v>0.4</v>
      </c>
      <c r="I1338" s="2" t="str" cm="1">
        <f t="array" ref="I1338">_xlfn.IFS(Table1[[#This Row],[Discount]]&lt;=0.2,"Low",Table1[[#This Row],[Discount]]&lt;=0.4,"Medium",Table1[[#This Row],[Discount]]&gt;0.4,"High")</f>
        <v>Medium</v>
      </c>
      <c r="J1338" s="2">
        <f>Table1[[#This Row],[Original Price]]*(1-Table1[[#This Row],[Discount]])</f>
        <v>341.4</v>
      </c>
      <c r="K1338">
        <f>VLOOKUP(B1338,customers!$A$2:$D$101,2,0)</f>
        <v>19</v>
      </c>
      <c r="L1338" t="str" cm="1">
        <f t="array" ref="L1338">_xlfn.IFS(Table1[[#This Row],[Age]]&lt;=12,"Kids",Table1[[#This Row],[Age]]&lt;=19,"Teenage",Table1[[#This Row],[Age]]&lt;=29,"Young Adult",Table1[[#This Row],[Age]]&lt;=45,"Adult",Table1[[#This Row],[Age]]&gt;=46,"Senior")</f>
        <v>Teenage</v>
      </c>
      <c r="M1338" t="str">
        <f>VLOOKUP(B1338,customers!A$2:D$101,3,0)</f>
        <v>Vadodara</v>
      </c>
      <c r="N1338" t="str">
        <f>VLOOKUP(B1338,customers!$A$2:$D$101,4,0)</f>
        <v>Gujrat</v>
      </c>
      <c r="O1338" t="str">
        <f>VLOOKUP(C1338,'products '!$A$2:$H$3072,2,0)</f>
        <v>Women</v>
      </c>
      <c r="P1338" t="str">
        <f>VLOOKUP(C1338,'products '!$A$2:$H$3072,3,0)</f>
        <v>Indian &amp; Fusion Wear</v>
      </c>
      <c r="Q1338" t="str">
        <f>VLOOKUP(C1338,'products '!$A$2:$H$3072,4,0)</f>
        <v>Kurtis</v>
      </c>
      <c r="R1338" t="str">
        <f>VLOOKUP(C1338,'products '!$A$2:$H$3072,5,0)</f>
        <v>Mayra</v>
      </c>
      <c r="S1338" t="str">
        <f>VLOOKUP(C1338,'products '!$A$2:$H$3072,6,0)</f>
        <v>S</v>
      </c>
      <c r="T1338" t="str">
        <f>VLOOKUP(C1338,'products '!$A$2:$H$3072,7,0)</f>
        <v xml:space="preserve">Red </v>
      </c>
      <c r="U1338">
        <f>VLOOKUP(C1338,'products '!$A$2:$H$3072,8,0)</f>
        <v>2</v>
      </c>
    </row>
    <row r="1339" spans="1:21" x14ac:dyDescent="0.3">
      <c r="A1339" t="s">
        <v>4756</v>
      </c>
      <c r="B1339" t="s">
        <v>3307</v>
      </c>
      <c r="C1339" t="s">
        <v>293</v>
      </c>
      <c r="D1339" s="1">
        <f t="shared" ca="1" si="20"/>
        <v>44958</v>
      </c>
      <c r="E1339" s="1" t="str">
        <f ca="1">TEXT(Table1[[#This Row],[Date]],"mmm")</f>
        <v>Feb</v>
      </c>
      <c r="F1339" s="1" t="str">
        <f ca="1">TEXT(Table1[[#This Row],[Date]],"yyyy")</f>
        <v>2023</v>
      </c>
      <c r="G1339" s="2">
        <v>569</v>
      </c>
      <c r="H1339" s="2">
        <v>0.4</v>
      </c>
      <c r="I1339" s="2" t="str" cm="1">
        <f t="array" ref="I1339">_xlfn.IFS(Table1[[#This Row],[Discount]]&lt;=0.2,"Low",Table1[[#This Row],[Discount]]&lt;=0.4,"Medium",Table1[[#This Row],[Discount]]&gt;0.4,"High")</f>
        <v>Medium</v>
      </c>
      <c r="J1339" s="2">
        <f>Table1[[#This Row],[Original Price]]*(1-Table1[[#This Row],[Discount]])</f>
        <v>341.4</v>
      </c>
      <c r="K1339">
        <f>VLOOKUP(B1339,customers!$A$2:$D$101,2,0)</f>
        <v>19</v>
      </c>
      <c r="L1339" t="str" cm="1">
        <f t="array" ref="L1339">_xlfn.IFS(Table1[[#This Row],[Age]]&lt;=12,"Kids",Table1[[#This Row],[Age]]&lt;=19,"Teenage",Table1[[#This Row],[Age]]&lt;=29,"Young Adult",Table1[[#This Row],[Age]]&lt;=45,"Adult",Table1[[#This Row],[Age]]&gt;=46,"Senior")</f>
        <v>Teenage</v>
      </c>
      <c r="M1339" t="str">
        <f>VLOOKUP(B1339,customers!A$2:D$101,3,0)</f>
        <v>Vadodara</v>
      </c>
      <c r="N1339" t="str">
        <f>VLOOKUP(B1339,customers!$A$2:$D$101,4,0)</f>
        <v>Gujrat</v>
      </c>
      <c r="O1339" t="str">
        <f>VLOOKUP(C1339,'products '!$A$2:$H$3072,2,0)</f>
        <v>Women</v>
      </c>
      <c r="P1339" t="str">
        <f>VLOOKUP(C1339,'products '!$A$2:$H$3072,3,0)</f>
        <v>Indian &amp; Fusion Wear</v>
      </c>
      <c r="Q1339" t="str">
        <f>VLOOKUP(C1339,'products '!$A$2:$H$3072,4,0)</f>
        <v>Kurtis</v>
      </c>
      <c r="R1339" t="str">
        <f>VLOOKUP(C1339,'products '!$A$2:$H$3072,5,0)</f>
        <v>Mayra</v>
      </c>
      <c r="S1339" t="str">
        <f>VLOOKUP(C1339,'products '!$A$2:$H$3072,6,0)</f>
        <v>S</v>
      </c>
      <c r="T1339" t="str">
        <f>VLOOKUP(C1339,'products '!$A$2:$H$3072,7,0)</f>
        <v xml:space="preserve">Red </v>
      </c>
      <c r="U1339">
        <f>VLOOKUP(C1339,'products '!$A$2:$H$3072,8,0)</f>
        <v>5</v>
      </c>
    </row>
    <row r="1340" spans="1:21" x14ac:dyDescent="0.3">
      <c r="A1340" t="s">
        <v>4757</v>
      </c>
      <c r="B1340" t="s">
        <v>3308</v>
      </c>
      <c r="C1340" t="s">
        <v>294</v>
      </c>
      <c r="D1340" s="1">
        <f t="shared" ca="1" si="20"/>
        <v>44971</v>
      </c>
      <c r="E1340" s="1" t="str">
        <f ca="1">TEXT(Table1[[#This Row],[Date]],"mmm")</f>
        <v>Feb</v>
      </c>
      <c r="F1340" s="1" t="str">
        <f ca="1">TEXT(Table1[[#This Row],[Date]],"yyyy")</f>
        <v>2023</v>
      </c>
      <c r="G1340" s="2">
        <v>349</v>
      </c>
      <c r="H1340" s="2">
        <v>0.4</v>
      </c>
      <c r="I1340" s="2" t="str" cm="1">
        <f t="array" ref="I1340">_xlfn.IFS(Table1[[#This Row],[Discount]]&lt;=0.2,"Low",Table1[[#This Row],[Discount]]&lt;=0.4,"Medium",Table1[[#This Row],[Discount]]&gt;0.4,"High")</f>
        <v>Medium</v>
      </c>
      <c r="J1340" s="2">
        <f>Table1[[#This Row],[Original Price]]*(1-Table1[[#This Row],[Discount]])</f>
        <v>209.4</v>
      </c>
      <c r="K1340">
        <f>VLOOKUP(B1340,customers!$A$2:$D$101,2,0)</f>
        <v>22</v>
      </c>
      <c r="L1340" t="str" cm="1">
        <f t="array" ref="L1340">_xlfn.IFS(Table1[[#This Row],[Age]]&lt;=12,"Kids",Table1[[#This Row],[Age]]&lt;=19,"Teenage",Table1[[#This Row],[Age]]&lt;=29,"Young Adult",Table1[[#This Row],[Age]]&lt;=45,"Adult",Table1[[#This Row],[Age]]&gt;=46,"Senior")</f>
        <v>Young Adult</v>
      </c>
      <c r="M1340" t="str">
        <f>VLOOKUP(B1340,customers!A$2:D$101,3,0)</f>
        <v>Vadodara</v>
      </c>
      <c r="N1340" t="str">
        <f>VLOOKUP(B1340,customers!$A$2:$D$101,4,0)</f>
        <v>Gujrat</v>
      </c>
      <c r="O1340" t="str">
        <f>VLOOKUP(C1340,'products '!$A$2:$H$3072,2,0)</f>
        <v>Women</v>
      </c>
      <c r="P1340" t="str">
        <f>VLOOKUP(C1340,'products '!$A$2:$H$3072,3,0)</f>
        <v>Indian &amp; Fusion Wear</v>
      </c>
      <c r="Q1340" t="str">
        <f>VLOOKUP(C1340,'products '!$A$2:$H$3072,4,0)</f>
        <v>Kurtis</v>
      </c>
      <c r="R1340" t="str">
        <f>VLOOKUP(C1340,'products '!$A$2:$H$3072,5,0)</f>
        <v>Mayra</v>
      </c>
      <c r="S1340" t="str">
        <f>VLOOKUP(C1340,'products '!$A$2:$H$3072,6,0)</f>
        <v>S</v>
      </c>
      <c r="T1340" t="str">
        <f>VLOOKUP(C1340,'products '!$A$2:$H$3072,7,0)</f>
        <v xml:space="preserve">Red </v>
      </c>
      <c r="U1340">
        <f>VLOOKUP(C1340,'products '!$A$2:$H$3072,8,0)</f>
        <v>4</v>
      </c>
    </row>
    <row r="1341" spans="1:21" x14ac:dyDescent="0.3">
      <c r="A1341" t="s">
        <v>4758</v>
      </c>
      <c r="B1341" t="s">
        <v>3309</v>
      </c>
      <c r="C1341" t="s">
        <v>295</v>
      </c>
      <c r="D1341" s="1">
        <f t="shared" ca="1" si="20"/>
        <v>44451</v>
      </c>
      <c r="E1341" s="1" t="str">
        <f ca="1">TEXT(Table1[[#This Row],[Date]],"mmm")</f>
        <v>Sep</v>
      </c>
      <c r="F1341" s="1" t="str">
        <f ca="1">TEXT(Table1[[#This Row],[Date]],"yyyy")</f>
        <v>2021</v>
      </c>
      <c r="G1341" s="2">
        <v>350</v>
      </c>
      <c r="H1341" s="2">
        <v>0.4</v>
      </c>
      <c r="I1341" s="2" t="str" cm="1">
        <f t="array" ref="I1341">_xlfn.IFS(Table1[[#This Row],[Discount]]&lt;=0.2,"Low",Table1[[#This Row],[Discount]]&lt;=0.4,"Medium",Table1[[#This Row],[Discount]]&gt;0.4,"High")</f>
        <v>Medium</v>
      </c>
      <c r="J1341" s="2">
        <f>Table1[[#This Row],[Original Price]]*(1-Table1[[#This Row],[Discount]])</f>
        <v>210</v>
      </c>
      <c r="K1341">
        <f>VLOOKUP(B1341,customers!$A$2:$D$101,2,0)</f>
        <v>22</v>
      </c>
      <c r="L1341" t="str" cm="1">
        <f t="array" ref="L1341">_xlfn.IFS(Table1[[#This Row],[Age]]&lt;=12,"Kids",Table1[[#This Row],[Age]]&lt;=19,"Teenage",Table1[[#This Row],[Age]]&lt;=29,"Young Adult",Table1[[#This Row],[Age]]&lt;=45,"Adult",Table1[[#This Row],[Age]]&gt;=46,"Senior")</f>
        <v>Young Adult</v>
      </c>
      <c r="M1341" t="str">
        <f>VLOOKUP(B1341,customers!A$2:D$101,3,0)</f>
        <v>Vadodara</v>
      </c>
      <c r="N1341" t="str">
        <f>VLOOKUP(B1341,customers!$A$2:$D$101,4,0)</f>
        <v>Gujrat</v>
      </c>
      <c r="O1341" t="str">
        <f>VLOOKUP(C1341,'products '!$A$2:$H$3072,2,0)</f>
        <v>Women</v>
      </c>
      <c r="P1341" t="str">
        <f>VLOOKUP(C1341,'products '!$A$2:$H$3072,3,0)</f>
        <v>Indian &amp; Fusion Wear</v>
      </c>
      <c r="Q1341" t="str">
        <f>VLOOKUP(C1341,'products '!$A$2:$H$3072,4,0)</f>
        <v>Kurtis</v>
      </c>
      <c r="R1341" t="str">
        <f>VLOOKUP(C1341,'products '!$A$2:$H$3072,5,0)</f>
        <v>Mayra</v>
      </c>
      <c r="S1341" t="str">
        <f>VLOOKUP(C1341,'products '!$A$2:$H$3072,6,0)</f>
        <v>S</v>
      </c>
      <c r="T1341" t="str">
        <f>VLOOKUP(C1341,'products '!$A$2:$H$3072,7,0)</f>
        <v>White</v>
      </c>
      <c r="U1341">
        <f>VLOOKUP(C1341,'products '!$A$2:$H$3072,8,0)</f>
        <v>3</v>
      </c>
    </row>
    <row r="1342" spans="1:21" x14ac:dyDescent="0.3">
      <c r="A1342" t="s">
        <v>4759</v>
      </c>
      <c r="B1342" t="s">
        <v>3310</v>
      </c>
      <c r="C1342" t="s">
        <v>296</v>
      </c>
      <c r="D1342" s="1">
        <f t="shared" ca="1" si="20"/>
        <v>44700</v>
      </c>
      <c r="E1342" s="1" t="str">
        <f ca="1">TEXT(Table1[[#This Row],[Date]],"mmm")</f>
        <v>May</v>
      </c>
      <c r="F1342" s="1" t="str">
        <f ca="1">TEXT(Table1[[#This Row],[Date]],"yyyy")</f>
        <v>2022</v>
      </c>
      <c r="G1342" s="2">
        <v>351</v>
      </c>
      <c r="H1342" s="2">
        <v>0.4</v>
      </c>
      <c r="I1342" s="2" t="str" cm="1">
        <f t="array" ref="I1342">_xlfn.IFS(Table1[[#This Row],[Discount]]&lt;=0.2,"Low",Table1[[#This Row],[Discount]]&lt;=0.4,"Medium",Table1[[#This Row],[Discount]]&gt;0.4,"High")</f>
        <v>Medium</v>
      </c>
      <c r="J1342" s="2">
        <f>Table1[[#This Row],[Original Price]]*(1-Table1[[#This Row],[Discount]])</f>
        <v>210.6</v>
      </c>
      <c r="K1342">
        <f>VLOOKUP(B1342,customers!$A$2:$D$101,2,0)</f>
        <v>22</v>
      </c>
      <c r="L1342" t="str" cm="1">
        <f t="array" ref="L1342">_xlfn.IFS(Table1[[#This Row],[Age]]&lt;=12,"Kids",Table1[[#This Row],[Age]]&lt;=19,"Teenage",Table1[[#This Row],[Age]]&lt;=29,"Young Adult",Table1[[#This Row],[Age]]&lt;=45,"Adult",Table1[[#This Row],[Age]]&gt;=46,"Senior")</f>
        <v>Young Adult</v>
      </c>
      <c r="M1342" t="str">
        <f>VLOOKUP(B1342,customers!A$2:D$101,3,0)</f>
        <v>Surat</v>
      </c>
      <c r="N1342" t="str">
        <f>VLOOKUP(B1342,customers!$A$2:$D$101,4,0)</f>
        <v>Gujrat</v>
      </c>
      <c r="O1342" t="str">
        <f>VLOOKUP(C1342,'products '!$A$2:$H$3072,2,0)</f>
        <v>Women</v>
      </c>
      <c r="P1342" t="str">
        <f>VLOOKUP(C1342,'products '!$A$2:$H$3072,3,0)</f>
        <v>Indian &amp; Fusion Wear</v>
      </c>
      <c r="Q1342" t="str">
        <f>VLOOKUP(C1342,'products '!$A$2:$H$3072,4,0)</f>
        <v>Kurtis</v>
      </c>
      <c r="R1342" t="str">
        <f>VLOOKUP(C1342,'products '!$A$2:$H$3072,5,0)</f>
        <v>Mayra</v>
      </c>
      <c r="S1342" t="str">
        <f>VLOOKUP(C1342,'products '!$A$2:$H$3072,6,0)</f>
        <v>S</v>
      </c>
      <c r="T1342" t="str">
        <f>VLOOKUP(C1342,'products '!$A$2:$H$3072,7,0)</f>
        <v>White</v>
      </c>
      <c r="U1342">
        <f>VLOOKUP(C1342,'products '!$A$2:$H$3072,8,0)</f>
        <v>5</v>
      </c>
    </row>
    <row r="1343" spans="1:21" x14ac:dyDescent="0.3">
      <c r="A1343" t="s">
        <v>4760</v>
      </c>
      <c r="B1343" t="s">
        <v>3311</v>
      </c>
      <c r="C1343" t="s">
        <v>297</v>
      </c>
      <c r="D1343" s="1">
        <f t="shared" ca="1" si="20"/>
        <v>44218</v>
      </c>
      <c r="E1343" s="1" t="str">
        <f ca="1">TEXT(Table1[[#This Row],[Date]],"mmm")</f>
        <v>Jan</v>
      </c>
      <c r="F1343" s="1" t="str">
        <f ca="1">TEXT(Table1[[#This Row],[Date]],"yyyy")</f>
        <v>2021</v>
      </c>
      <c r="G1343" s="2">
        <v>352</v>
      </c>
      <c r="H1343" s="2">
        <v>0.45</v>
      </c>
      <c r="I1343" s="2" t="str" cm="1">
        <f t="array" ref="I1343">_xlfn.IFS(Table1[[#This Row],[Discount]]&lt;=0.2,"Low",Table1[[#This Row],[Discount]]&lt;=0.4,"Medium",Table1[[#This Row],[Discount]]&gt;0.4,"High")</f>
        <v>High</v>
      </c>
      <c r="J1343" s="2">
        <f>Table1[[#This Row],[Original Price]]*(1-Table1[[#This Row],[Discount]])</f>
        <v>193.60000000000002</v>
      </c>
      <c r="K1343">
        <f>VLOOKUP(B1343,customers!$A$2:$D$101,2,0)</f>
        <v>22</v>
      </c>
      <c r="L1343" t="str" cm="1">
        <f t="array" ref="L1343">_xlfn.IFS(Table1[[#This Row],[Age]]&lt;=12,"Kids",Table1[[#This Row],[Age]]&lt;=19,"Teenage",Table1[[#This Row],[Age]]&lt;=29,"Young Adult",Table1[[#This Row],[Age]]&lt;=45,"Adult",Table1[[#This Row],[Age]]&gt;=46,"Senior")</f>
        <v>Young Adult</v>
      </c>
      <c r="M1343" t="str">
        <f>VLOOKUP(B1343,customers!A$2:D$101,3,0)</f>
        <v>Surat</v>
      </c>
      <c r="N1343" t="str">
        <f>VLOOKUP(B1343,customers!$A$2:$D$101,4,0)</f>
        <v>Gujrat</v>
      </c>
      <c r="O1343" t="str">
        <f>VLOOKUP(C1343,'products '!$A$2:$H$3072,2,0)</f>
        <v>Women</v>
      </c>
      <c r="P1343" t="str">
        <f>VLOOKUP(C1343,'products '!$A$2:$H$3072,3,0)</f>
        <v>Indian &amp; Fusion Wear</v>
      </c>
      <c r="Q1343" t="str">
        <f>VLOOKUP(C1343,'products '!$A$2:$H$3072,4,0)</f>
        <v>Kurtis</v>
      </c>
      <c r="R1343" t="str">
        <f>VLOOKUP(C1343,'products '!$A$2:$H$3072,5,0)</f>
        <v>Mayra</v>
      </c>
      <c r="S1343" t="str">
        <f>VLOOKUP(C1343,'products '!$A$2:$H$3072,6,0)</f>
        <v>L</v>
      </c>
      <c r="T1343" t="str">
        <f>VLOOKUP(C1343,'products '!$A$2:$H$3072,7,0)</f>
        <v>White</v>
      </c>
      <c r="U1343">
        <f>VLOOKUP(C1343,'products '!$A$2:$H$3072,8,0)</f>
        <v>4</v>
      </c>
    </row>
    <row r="1344" spans="1:21" x14ac:dyDescent="0.3">
      <c r="A1344" t="s">
        <v>4761</v>
      </c>
      <c r="B1344" t="s">
        <v>3312</v>
      </c>
      <c r="C1344" t="s">
        <v>298</v>
      </c>
      <c r="D1344" s="1">
        <f t="shared" ca="1" si="20"/>
        <v>44696</v>
      </c>
      <c r="E1344" s="1" t="str">
        <f ca="1">TEXT(Table1[[#This Row],[Date]],"mmm")</f>
        <v>May</v>
      </c>
      <c r="F1344" s="1" t="str">
        <f ca="1">TEXT(Table1[[#This Row],[Date]],"yyyy")</f>
        <v>2022</v>
      </c>
      <c r="G1344" s="2">
        <v>353</v>
      </c>
      <c r="H1344" s="2">
        <v>0.45</v>
      </c>
      <c r="I1344" s="2" t="str" cm="1">
        <f t="array" ref="I1344">_xlfn.IFS(Table1[[#This Row],[Discount]]&lt;=0.2,"Low",Table1[[#This Row],[Discount]]&lt;=0.4,"Medium",Table1[[#This Row],[Discount]]&gt;0.4,"High")</f>
        <v>High</v>
      </c>
      <c r="J1344" s="2">
        <f>Table1[[#This Row],[Original Price]]*(1-Table1[[#This Row],[Discount]])</f>
        <v>194.15</v>
      </c>
      <c r="K1344">
        <f>VLOOKUP(B1344,customers!$A$2:$D$101,2,0)</f>
        <v>29</v>
      </c>
      <c r="L1344" t="str" cm="1">
        <f t="array" ref="L1344">_xlfn.IFS(Table1[[#This Row],[Age]]&lt;=12,"Kids",Table1[[#This Row],[Age]]&lt;=19,"Teenage",Table1[[#This Row],[Age]]&lt;=29,"Young Adult",Table1[[#This Row],[Age]]&lt;=45,"Adult",Table1[[#This Row],[Age]]&gt;=46,"Senior")</f>
        <v>Young Adult</v>
      </c>
      <c r="M1344" t="str">
        <f>VLOOKUP(B1344,customers!A$2:D$101,3,0)</f>
        <v>Surat</v>
      </c>
      <c r="N1344" t="str">
        <f>VLOOKUP(B1344,customers!$A$2:$D$101,4,0)</f>
        <v>Gujrat</v>
      </c>
      <c r="O1344" t="str">
        <f>VLOOKUP(C1344,'products '!$A$2:$H$3072,2,0)</f>
        <v>Women</v>
      </c>
      <c r="P1344" t="str">
        <f>VLOOKUP(C1344,'products '!$A$2:$H$3072,3,0)</f>
        <v>Indian &amp; Fusion Wear</v>
      </c>
      <c r="Q1344" t="str">
        <f>VLOOKUP(C1344,'products '!$A$2:$H$3072,4,0)</f>
        <v>Suits</v>
      </c>
      <c r="R1344" t="str">
        <f>VLOOKUP(C1344,'products '!$A$2:$H$3072,5,0)</f>
        <v>House of Pataudi</v>
      </c>
      <c r="S1344" t="str">
        <f>VLOOKUP(C1344,'products '!$A$2:$H$3072,6,0)</f>
        <v>L</v>
      </c>
      <c r="T1344" t="str">
        <f>VLOOKUP(C1344,'products '!$A$2:$H$3072,7,0)</f>
        <v>White</v>
      </c>
      <c r="U1344">
        <f>VLOOKUP(C1344,'products '!$A$2:$H$3072,8,0)</f>
        <v>2</v>
      </c>
    </row>
    <row r="1345" spans="1:21" x14ac:dyDescent="0.3">
      <c r="A1345" t="s">
        <v>4762</v>
      </c>
      <c r="B1345" t="s">
        <v>3313</v>
      </c>
      <c r="C1345" t="s">
        <v>299</v>
      </c>
      <c r="D1345" s="1">
        <f t="shared" ca="1" si="20"/>
        <v>44930</v>
      </c>
      <c r="E1345" s="1" t="str">
        <f ca="1">TEXT(Table1[[#This Row],[Date]],"mmm")</f>
        <v>Jan</v>
      </c>
      <c r="F1345" s="1" t="str">
        <f ca="1">TEXT(Table1[[#This Row],[Date]],"yyyy")</f>
        <v>2023</v>
      </c>
      <c r="G1345" s="2">
        <v>354</v>
      </c>
      <c r="H1345" s="2">
        <v>0.45</v>
      </c>
      <c r="I1345" s="2" t="str" cm="1">
        <f t="array" ref="I1345">_xlfn.IFS(Table1[[#This Row],[Discount]]&lt;=0.2,"Low",Table1[[#This Row],[Discount]]&lt;=0.4,"Medium",Table1[[#This Row],[Discount]]&gt;0.4,"High")</f>
        <v>High</v>
      </c>
      <c r="J1345" s="2">
        <f>Table1[[#This Row],[Original Price]]*(1-Table1[[#This Row],[Discount]])</f>
        <v>194.70000000000002</v>
      </c>
      <c r="K1345">
        <f>VLOOKUP(B1345,customers!$A$2:$D$101,2,0)</f>
        <v>29</v>
      </c>
      <c r="L1345" t="str" cm="1">
        <f t="array" ref="L1345">_xlfn.IFS(Table1[[#This Row],[Age]]&lt;=12,"Kids",Table1[[#This Row],[Age]]&lt;=19,"Teenage",Table1[[#This Row],[Age]]&lt;=29,"Young Adult",Table1[[#This Row],[Age]]&lt;=45,"Adult",Table1[[#This Row],[Age]]&gt;=46,"Senior")</f>
        <v>Young Adult</v>
      </c>
      <c r="M1345" t="str">
        <f>VLOOKUP(B1345,customers!A$2:D$101,3,0)</f>
        <v>Surat</v>
      </c>
      <c r="N1345" t="str">
        <f>VLOOKUP(B1345,customers!$A$2:$D$101,4,0)</f>
        <v>Gujrat</v>
      </c>
      <c r="O1345" t="str">
        <f>VLOOKUP(C1345,'products '!$A$2:$H$3072,2,0)</f>
        <v>Women</v>
      </c>
      <c r="P1345" t="str">
        <f>VLOOKUP(C1345,'products '!$A$2:$H$3072,3,0)</f>
        <v>Indian &amp; Fusion Wear</v>
      </c>
      <c r="Q1345" t="str">
        <f>VLOOKUP(C1345,'products '!$A$2:$H$3072,4,0)</f>
        <v>Suits</v>
      </c>
      <c r="R1345" t="str">
        <f>VLOOKUP(C1345,'products '!$A$2:$H$3072,5,0)</f>
        <v>House of Pataudi</v>
      </c>
      <c r="S1345" t="str">
        <f>VLOOKUP(C1345,'products '!$A$2:$H$3072,6,0)</f>
        <v>L</v>
      </c>
      <c r="T1345" t="str">
        <f>VLOOKUP(C1345,'products '!$A$2:$H$3072,7,0)</f>
        <v>White</v>
      </c>
      <c r="U1345">
        <f>VLOOKUP(C1345,'products '!$A$2:$H$3072,8,0)</f>
        <v>5</v>
      </c>
    </row>
    <row r="1346" spans="1:21" x14ac:dyDescent="0.3">
      <c r="A1346" t="s">
        <v>4763</v>
      </c>
      <c r="B1346" t="s">
        <v>3314</v>
      </c>
      <c r="C1346" t="s">
        <v>300</v>
      </c>
      <c r="D1346" s="1">
        <f t="shared" ca="1" si="20"/>
        <v>44818</v>
      </c>
      <c r="E1346" s="1" t="str">
        <f ca="1">TEXT(Table1[[#This Row],[Date]],"mmm")</f>
        <v>Sep</v>
      </c>
      <c r="F1346" s="1" t="str">
        <f ca="1">TEXT(Table1[[#This Row],[Date]],"yyyy")</f>
        <v>2022</v>
      </c>
      <c r="G1346" s="2">
        <v>355</v>
      </c>
      <c r="H1346" s="2">
        <v>0.47</v>
      </c>
      <c r="I1346" s="2" t="str" cm="1">
        <f t="array" ref="I1346">_xlfn.IFS(Table1[[#This Row],[Discount]]&lt;=0.2,"Low",Table1[[#This Row],[Discount]]&lt;=0.4,"Medium",Table1[[#This Row],[Discount]]&gt;0.4,"High")</f>
        <v>High</v>
      </c>
      <c r="J1346" s="2">
        <f>Table1[[#This Row],[Original Price]]*(1-Table1[[#This Row],[Discount]])</f>
        <v>188.15</v>
      </c>
      <c r="K1346">
        <f>VLOOKUP(B1346,customers!$A$2:$D$101,2,0)</f>
        <v>29</v>
      </c>
      <c r="L1346" t="str" cm="1">
        <f t="array" ref="L1346">_xlfn.IFS(Table1[[#This Row],[Age]]&lt;=12,"Kids",Table1[[#This Row],[Age]]&lt;=19,"Teenage",Table1[[#This Row],[Age]]&lt;=29,"Young Adult",Table1[[#This Row],[Age]]&lt;=45,"Adult",Table1[[#This Row],[Age]]&gt;=46,"Senior")</f>
        <v>Young Adult</v>
      </c>
      <c r="M1346" t="str">
        <f>VLOOKUP(B1346,customers!A$2:D$101,3,0)</f>
        <v>Bengaluru</v>
      </c>
      <c r="N1346" t="str">
        <f>VLOOKUP(B1346,customers!$A$2:$D$101,4,0)</f>
        <v>Karnataka</v>
      </c>
      <c r="O1346" t="str">
        <f>VLOOKUP(C1346,'products '!$A$2:$H$3072,2,0)</f>
        <v>Women</v>
      </c>
      <c r="P1346" t="str">
        <f>VLOOKUP(C1346,'products '!$A$2:$H$3072,3,0)</f>
        <v>Indian &amp; Fusion Wear</v>
      </c>
      <c r="Q1346" t="str">
        <f>VLOOKUP(C1346,'products '!$A$2:$H$3072,4,0)</f>
        <v>Suits</v>
      </c>
      <c r="R1346" t="str">
        <f>VLOOKUP(C1346,'products '!$A$2:$H$3072,5,0)</f>
        <v>House of Pataudi</v>
      </c>
      <c r="S1346" t="str">
        <f>VLOOKUP(C1346,'products '!$A$2:$H$3072,6,0)</f>
        <v>L</v>
      </c>
      <c r="T1346" t="str">
        <f>VLOOKUP(C1346,'products '!$A$2:$H$3072,7,0)</f>
        <v>Off white</v>
      </c>
      <c r="U1346">
        <f>VLOOKUP(C1346,'products '!$A$2:$H$3072,8,0)</f>
        <v>5</v>
      </c>
    </row>
    <row r="1347" spans="1:21" x14ac:dyDescent="0.3">
      <c r="A1347" t="s">
        <v>4764</v>
      </c>
      <c r="B1347" t="s">
        <v>3315</v>
      </c>
      <c r="C1347" t="s">
        <v>301</v>
      </c>
      <c r="D1347" s="1">
        <f t="shared" ref="D1347:D1410" ca="1" si="21">RANDBETWEEN(DATE(2021,1,1),DATE(2023,3,31))</f>
        <v>44236</v>
      </c>
      <c r="E1347" s="1" t="str">
        <f ca="1">TEXT(Table1[[#This Row],[Date]],"mmm")</f>
        <v>Feb</v>
      </c>
      <c r="F1347" s="1" t="str">
        <f ca="1">TEXT(Table1[[#This Row],[Date]],"yyyy")</f>
        <v>2021</v>
      </c>
      <c r="G1347" s="2">
        <v>356</v>
      </c>
      <c r="H1347" s="2">
        <v>0.47</v>
      </c>
      <c r="I1347" s="2" t="str" cm="1">
        <f t="array" ref="I1347">_xlfn.IFS(Table1[[#This Row],[Discount]]&lt;=0.2,"Low",Table1[[#This Row],[Discount]]&lt;=0.4,"Medium",Table1[[#This Row],[Discount]]&gt;0.4,"High")</f>
        <v>High</v>
      </c>
      <c r="J1347" s="2">
        <f>Table1[[#This Row],[Original Price]]*(1-Table1[[#This Row],[Discount]])</f>
        <v>188.68</v>
      </c>
      <c r="K1347">
        <f>VLOOKUP(B1347,customers!$A$2:$D$101,2,0)</f>
        <v>29</v>
      </c>
      <c r="L1347" t="str" cm="1">
        <f t="array" ref="L1347">_xlfn.IFS(Table1[[#This Row],[Age]]&lt;=12,"Kids",Table1[[#This Row],[Age]]&lt;=19,"Teenage",Table1[[#This Row],[Age]]&lt;=29,"Young Adult",Table1[[#This Row],[Age]]&lt;=45,"Adult",Table1[[#This Row],[Age]]&gt;=46,"Senior")</f>
        <v>Young Adult</v>
      </c>
      <c r="M1347" t="str">
        <f>VLOOKUP(B1347,customers!A$2:D$101,3,0)</f>
        <v>Bengaluru</v>
      </c>
      <c r="N1347" t="str">
        <f>VLOOKUP(B1347,customers!$A$2:$D$101,4,0)</f>
        <v>Karnataka</v>
      </c>
      <c r="O1347" t="str">
        <f>VLOOKUP(C1347,'products '!$A$2:$H$3072,2,0)</f>
        <v>Women</v>
      </c>
      <c r="P1347" t="str">
        <f>VLOOKUP(C1347,'products '!$A$2:$H$3072,3,0)</f>
        <v>Indian &amp; Fusion Wear</v>
      </c>
      <c r="Q1347" t="str">
        <f>VLOOKUP(C1347,'products '!$A$2:$H$3072,4,0)</f>
        <v>Suits</v>
      </c>
      <c r="R1347" t="str">
        <f>VLOOKUP(C1347,'products '!$A$2:$H$3072,5,0)</f>
        <v>House of Pataudi</v>
      </c>
      <c r="S1347" t="str">
        <f>VLOOKUP(C1347,'products '!$A$2:$H$3072,6,0)</f>
        <v>L</v>
      </c>
      <c r="T1347" t="str">
        <f>VLOOKUP(C1347,'products '!$A$2:$H$3072,7,0)</f>
        <v>Off white</v>
      </c>
      <c r="U1347">
        <f>VLOOKUP(C1347,'products '!$A$2:$H$3072,8,0)</f>
        <v>4</v>
      </c>
    </row>
    <row r="1348" spans="1:21" x14ac:dyDescent="0.3">
      <c r="A1348" t="s">
        <v>4765</v>
      </c>
      <c r="B1348" t="s">
        <v>3316</v>
      </c>
      <c r="C1348" t="s">
        <v>302</v>
      </c>
      <c r="D1348" s="1">
        <f t="shared" ca="1" si="21"/>
        <v>44916</v>
      </c>
      <c r="E1348" s="1" t="str">
        <f ca="1">TEXT(Table1[[#This Row],[Date]],"mmm")</f>
        <v>Dec</v>
      </c>
      <c r="F1348" s="1" t="str">
        <f ca="1">TEXT(Table1[[#This Row],[Date]],"yyyy")</f>
        <v>2022</v>
      </c>
      <c r="G1348" s="2">
        <v>999</v>
      </c>
      <c r="H1348" s="2">
        <v>0.46</v>
      </c>
      <c r="I1348" s="2" t="str" cm="1">
        <f t="array" ref="I1348">_xlfn.IFS(Table1[[#This Row],[Discount]]&lt;=0.2,"Low",Table1[[#This Row],[Discount]]&lt;=0.4,"Medium",Table1[[#This Row],[Discount]]&gt;0.4,"High")</f>
        <v>High</v>
      </c>
      <c r="J1348" s="2">
        <f>Table1[[#This Row],[Original Price]]*(1-Table1[[#This Row],[Discount]])</f>
        <v>539.46</v>
      </c>
      <c r="K1348">
        <f>VLOOKUP(B1348,customers!$A$2:$D$101,2,0)</f>
        <v>41</v>
      </c>
      <c r="L1348" t="str" cm="1">
        <f t="array" ref="L1348">_xlfn.IFS(Table1[[#This Row],[Age]]&lt;=12,"Kids",Table1[[#This Row],[Age]]&lt;=19,"Teenage",Table1[[#This Row],[Age]]&lt;=29,"Young Adult",Table1[[#This Row],[Age]]&lt;=45,"Adult",Table1[[#This Row],[Age]]&gt;=46,"Senior")</f>
        <v>Adult</v>
      </c>
      <c r="M1348" t="str">
        <f>VLOOKUP(B1348,customers!A$2:D$101,3,0)</f>
        <v>Bengaluru</v>
      </c>
      <c r="N1348" t="str">
        <f>VLOOKUP(B1348,customers!$A$2:$D$101,4,0)</f>
        <v>Karnataka</v>
      </c>
      <c r="O1348" t="str">
        <f>VLOOKUP(C1348,'products '!$A$2:$H$3072,2,0)</f>
        <v>Women</v>
      </c>
      <c r="P1348" t="str">
        <f>VLOOKUP(C1348,'products '!$A$2:$H$3072,3,0)</f>
        <v>Indian &amp; Fusion Wear</v>
      </c>
      <c r="Q1348" t="str">
        <f>VLOOKUP(C1348,'products '!$A$2:$H$3072,4,0)</f>
        <v>Suits</v>
      </c>
      <c r="R1348" t="str">
        <f>VLOOKUP(C1348,'products '!$A$2:$H$3072,5,0)</f>
        <v>House of Pataudi</v>
      </c>
      <c r="S1348" t="str">
        <f>VLOOKUP(C1348,'products '!$A$2:$H$3072,6,0)</f>
        <v>L</v>
      </c>
      <c r="T1348" t="str">
        <f>VLOOKUP(C1348,'products '!$A$2:$H$3072,7,0)</f>
        <v>Off white</v>
      </c>
      <c r="U1348">
        <f>VLOOKUP(C1348,'products '!$A$2:$H$3072,8,0)</f>
        <v>4</v>
      </c>
    </row>
    <row r="1349" spans="1:21" x14ac:dyDescent="0.3">
      <c r="A1349" t="s">
        <v>4766</v>
      </c>
      <c r="B1349" t="s">
        <v>3317</v>
      </c>
      <c r="C1349" t="s">
        <v>303</v>
      </c>
      <c r="D1349" s="1">
        <f t="shared" ca="1" si="21"/>
        <v>44624</v>
      </c>
      <c r="E1349" s="1" t="str">
        <f ca="1">TEXT(Table1[[#This Row],[Date]],"mmm")</f>
        <v>Mar</v>
      </c>
      <c r="F1349" s="1" t="str">
        <f ca="1">TEXT(Table1[[#This Row],[Date]],"yyyy")</f>
        <v>2022</v>
      </c>
      <c r="G1349" s="2">
        <v>555</v>
      </c>
      <c r="H1349" s="2">
        <v>0.46</v>
      </c>
      <c r="I1349" s="2" t="str" cm="1">
        <f t="array" ref="I1349">_xlfn.IFS(Table1[[#This Row],[Discount]]&lt;=0.2,"Low",Table1[[#This Row],[Discount]]&lt;=0.4,"Medium",Table1[[#This Row],[Discount]]&gt;0.4,"High")</f>
        <v>High</v>
      </c>
      <c r="J1349" s="2">
        <f>Table1[[#This Row],[Original Price]]*(1-Table1[[#This Row],[Discount]])</f>
        <v>299.70000000000005</v>
      </c>
      <c r="K1349">
        <f>VLOOKUP(B1349,customers!$A$2:$D$101,2,0)</f>
        <v>42</v>
      </c>
      <c r="L1349" t="str" cm="1">
        <f t="array" ref="L1349">_xlfn.IFS(Table1[[#This Row],[Age]]&lt;=12,"Kids",Table1[[#This Row],[Age]]&lt;=19,"Teenage",Table1[[#This Row],[Age]]&lt;=29,"Young Adult",Table1[[#This Row],[Age]]&lt;=45,"Adult",Table1[[#This Row],[Age]]&gt;=46,"Senior")</f>
        <v>Adult</v>
      </c>
      <c r="M1349" t="str">
        <f>VLOOKUP(B1349,customers!A$2:D$101,3,0)</f>
        <v>Bengaluru</v>
      </c>
      <c r="N1349" t="str">
        <f>VLOOKUP(B1349,customers!$A$2:$D$101,4,0)</f>
        <v>Karnataka</v>
      </c>
      <c r="O1349" t="str">
        <f>VLOOKUP(C1349,'products '!$A$2:$H$3072,2,0)</f>
        <v>Women</v>
      </c>
      <c r="P1349" t="str">
        <f>VLOOKUP(C1349,'products '!$A$2:$H$3072,3,0)</f>
        <v>Indian &amp; Fusion Wear</v>
      </c>
      <c r="Q1349" t="str">
        <f>VLOOKUP(C1349,'products '!$A$2:$H$3072,4,0)</f>
        <v>Suits</v>
      </c>
      <c r="R1349" t="str">
        <f>VLOOKUP(C1349,'products '!$A$2:$H$3072,5,0)</f>
        <v>House of Pataudi</v>
      </c>
      <c r="S1349" t="str">
        <f>VLOOKUP(C1349,'products '!$A$2:$H$3072,6,0)</f>
        <v>L</v>
      </c>
      <c r="T1349" t="str">
        <f>VLOOKUP(C1349,'products '!$A$2:$H$3072,7,0)</f>
        <v>Off white</v>
      </c>
      <c r="U1349">
        <f>VLOOKUP(C1349,'products '!$A$2:$H$3072,8,0)</f>
        <v>4</v>
      </c>
    </row>
    <row r="1350" spans="1:21" x14ac:dyDescent="0.3">
      <c r="A1350" t="s">
        <v>4767</v>
      </c>
      <c r="B1350" t="s">
        <v>3318</v>
      </c>
      <c r="C1350" t="s">
        <v>304</v>
      </c>
      <c r="D1350" s="1">
        <f t="shared" ca="1" si="21"/>
        <v>44737</v>
      </c>
      <c r="E1350" s="1" t="str">
        <f ca="1">TEXT(Table1[[#This Row],[Date]],"mmm")</f>
        <v>Jun</v>
      </c>
      <c r="F1350" s="1" t="str">
        <f ca="1">TEXT(Table1[[#This Row],[Date]],"yyyy")</f>
        <v>2022</v>
      </c>
      <c r="G1350" s="2">
        <v>555</v>
      </c>
      <c r="H1350" s="2">
        <v>0.46</v>
      </c>
      <c r="I1350" s="2" t="str" cm="1">
        <f t="array" ref="I1350">_xlfn.IFS(Table1[[#This Row],[Discount]]&lt;=0.2,"Low",Table1[[#This Row],[Discount]]&lt;=0.4,"Medium",Table1[[#This Row],[Discount]]&gt;0.4,"High")</f>
        <v>High</v>
      </c>
      <c r="J1350" s="2">
        <f>Table1[[#This Row],[Original Price]]*(1-Table1[[#This Row],[Discount]])</f>
        <v>299.70000000000005</v>
      </c>
      <c r="K1350">
        <f>VLOOKUP(B1350,customers!$A$2:$D$101,2,0)</f>
        <v>43</v>
      </c>
      <c r="L1350" t="str" cm="1">
        <f t="array" ref="L1350">_xlfn.IFS(Table1[[#This Row],[Age]]&lt;=12,"Kids",Table1[[#This Row],[Age]]&lt;=19,"Teenage",Table1[[#This Row],[Age]]&lt;=29,"Young Adult",Table1[[#This Row],[Age]]&lt;=45,"Adult",Table1[[#This Row],[Age]]&gt;=46,"Senior")</f>
        <v>Adult</v>
      </c>
      <c r="M1350" t="str">
        <f>VLOOKUP(B1350,customers!A$2:D$101,3,0)</f>
        <v>Bengaluru</v>
      </c>
      <c r="N1350" t="str">
        <f>VLOOKUP(B1350,customers!$A$2:$D$101,4,0)</f>
        <v>Karnataka</v>
      </c>
      <c r="O1350" t="str">
        <f>VLOOKUP(C1350,'products '!$A$2:$H$3072,2,0)</f>
        <v>Women</v>
      </c>
      <c r="P1350" t="str">
        <f>VLOOKUP(C1350,'products '!$A$2:$H$3072,3,0)</f>
        <v>Indian &amp; Fusion Wear</v>
      </c>
      <c r="Q1350" t="str">
        <f>VLOOKUP(C1350,'products '!$A$2:$H$3072,4,0)</f>
        <v>Suits</v>
      </c>
      <c r="R1350" t="str">
        <f>VLOOKUP(C1350,'products '!$A$2:$H$3072,5,0)</f>
        <v>House of Pataudi</v>
      </c>
      <c r="S1350" t="str">
        <f>VLOOKUP(C1350,'products '!$A$2:$H$3072,6,0)</f>
        <v>L</v>
      </c>
      <c r="T1350" t="str">
        <f>VLOOKUP(C1350,'products '!$A$2:$H$3072,7,0)</f>
        <v>Off white</v>
      </c>
      <c r="U1350">
        <f>VLOOKUP(C1350,'products '!$A$2:$H$3072,8,0)</f>
        <v>3</v>
      </c>
    </row>
    <row r="1351" spans="1:21" x14ac:dyDescent="0.3">
      <c r="A1351" t="s">
        <v>4768</v>
      </c>
      <c r="B1351" t="s">
        <v>3319</v>
      </c>
      <c r="C1351" t="s">
        <v>305</v>
      </c>
      <c r="D1351" s="1">
        <f t="shared" ca="1" si="21"/>
        <v>44901</v>
      </c>
      <c r="E1351" s="1" t="str">
        <f ca="1">TEXT(Table1[[#This Row],[Date]],"mmm")</f>
        <v>Dec</v>
      </c>
      <c r="F1351" s="1" t="str">
        <f ca="1">TEXT(Table1[[#This Row],[Date]],"yyyy")</f>
        <v>2022</v>
      </c>
      <c r="G1351" s="2">
        <v>555</v>
      </c>
      <c r="H1351" s="2">
        <v>0.3</v>
      </c>
      <c r="I1351" s="2" t="str" cm="1">
        <f t="array" ref="I1351">_xlfn.IFS(Table1[[#This Row],[Discount]]&lt;=0.2,"Low",Table1[[#This Row],[Discount]]&lt;=0.4,"Medium",Table1[[#This Row],[Discount]]&gt;0.4,"High")</f>
        <v>Medium</v>
      </c>
      <c r="J1351" s="2">
        <f>Table1[[#This Row],[Original Price]]*(1-Table1[[#This Row],[Discount]])</f>
        <v>388.5</v>
      </c>
      <c r="K1351">
        <f>VLOOKUP(B1351,customers!$A$2:$D$101,2,0)</f>
        <v>44</v>
      </c>
      <c r="L1351" t="str" cm="1">
        <f t="array" ref="L1351">_xlfn.IFS(Table1[[#This Row],[Age]]&lt;=12,"Kids",Table1[[#This Row],[Age]]&lt;=19,"Teenage",Table1[[#This Row],[Age]]&lt;=29,"Young Adult",Table1[[#This Row],[Age]]&lt;=45,"Adult",Table1[[#This Row],[Age]]&gt;=46,"Senior")</f>
        <v>Adult</v>
      </c>
      <c r="M1351" t="str">
        <f>VLOOKUP(B1351,customers!A$2:D$101,3,0)</f>
        <v>Bengaluru</v>
      </c>
      <c r="N1351" t="str">
        <f>VLOOKUP(B1351,customers!$A$2:$D$101,4,0)</f>
        <v>Karnataka</v>
      </c>
      <c r="O1351" t="str">
        <f>VLOOKUP(C1351,'products '!$A$2:$H$3072,2,0)</f>
        <v>Women</v>
      </c>
      <c r="P1351" t="str">
        <f>VLOOKUP(C1351,'products '!$A$2:$H$3072,3,0)</f>
        <v>Indian &amp; Fusion Wear</v>
      </c>
      <c r="Q1351" t="str">
        <f>VLOOKUP(C1351,'products '!$A$2:$H$3072,4,0)</f>
        <v>Suits</v>
      </c>
      <c r="R1351" t="str">
        <f>VLOOKUP(C1351,'products '!$A$2:$H$3072,5,0)</f>
        <v>House of Pataudi</v>
      </c>
      <c r="S1351" t="str">
        <f>VLOOKUP(C1351,'products '!$A$2:$H$3072,6,0)</f>
        <v>XL</v>
      </c>
      <c r="T1351" t="str">
        <f>VLOOKUP(C1351,'products '!$A$2:$H$3072,7,0)</f>
        <v>Cream</v>
      </c>
      <c r="U1351">
        <f>VLOOKUP(C1351,'products '!$A$2:$H$3072,8,0)</f>
        <v>5</v>
      </c>
    </row>
    <row r="1352" spans="1:21" x14ac:dyDescent="0.3">
      <c r="A1352" t="s">
        <v>4769</v>
      </c>
      <c r="B1352" t="s">
        <v>3320</v>
      </c>
      <c r="C1352" t="s">
        <v>306</v>
      </c>
      <c r="D1352" s="1">
        <f t="shared" ca="1" si="21"/>
        <v>44890</v>
      </c>
      <c r="E1352" s="1" t="str">
        <f ca="1">TEXT(Table1[[#This Row],[Date]],"mmm")</f>
        <v>Nov</v>
      </c>
      <c r="F1352" s="1" t="str">
        <f ca="1">TEXT(Table1[[#This Row],[Date]],"yyyy")</f>
        <v>2022</v>
      </c>
      <c r="G1352" s="2">
        <v>555</v>
      </c>
      <c r="H1352" s="2">
        <v>0.3</v>
      </c>
      <c r="I1352" s="2" t="str" cm="1">
        <f t="array" ref="I1352">_xlfn.IFS(Table1[[#This Row],[Discount]]&lt;=0.2,"Low",Table1[[#This Row],[Discount]]&lt;=0.4,"Medium",Table1[[#This Row],[Discount]]&gt;0.4,"High")</f>
        <v>Medium</v>
      </c>
      <c r="J1352" s="2">
        <f>Table1[[#This Row],[Original Price]]*(1-Table1[[#This Row],[Discount]])</f>
        <v>388.5</v>
      </c>
      <c r="K1352">
        <f>VLOOKUP(B1352,customers!$A$2:$D$101,2,0)</f>
        <v>45</v>
      </c>
      <c r="L1352" t="str" cm="1">
        <f t="array" ref="L1352">_xlfn.IFS(Table1[[#This Row],[Age]]&lt;=12,"Kids",Table1[[#This Row],[Age]]&lt;=19,"Teenage",Table1[[#This Row],[Age]]&lt;=29,"Young Adult",Table1[[#This Row],[Age]]&lt;=45,"Adult",Table1[[#This Row],[Age]]&gt;=46,"Senior")</f>
        <v>Adult</v>
      </c>
      <c r="M1352" t="str">
        <f>VLOOKUP(B1352,customers!A$2:D$101,3,0)</f>
        <v>Bengaluru</v>
      </c>
      <c r="N1352" t="str">
        <f>VLOOKUP(B1352,customers!$A$2:$D$101,4,0)</f>
        <v>Karnataka</v>
      </c>
      <c r="O1352" t="str">
        <f>VLOOKUP(C1352,'products '!$A$2:$H$3072,2,0)</f>
        <v>Women</v>
      </c>
      <c r="P1352" t="str">
        <f>VLOOKUP(C1352,'products '!$A$2:$H$3072,3,0)</f>
        <v>Indian &amp; Fusion Wear</v>
      </c>
      <c r="Q1352" t="str">
        <f>VLOOKUP(C1352,'products '!$A$2:$H$3072,4,0)</f>
        <v>Suits</v>
      </c>
      <c r="R1352" t="str">
        <f>VLOOKUP(C1352,'products '!$A$2:$H$3072,5,0)</f>
        <v>House of Pataudi</v>
      </c>
      <c r="S1352" t="str">
        <f>VLOOKUP(C1352,'products '!$A$2:$H$3072,6,0)</f>
        <v>XL</v>
      </c>
      <c r="T1352" t="str">
        <f>VLOOKUP(C1352,'products '!$A$2:$H$3072,7,0)</f>
        <v>Turquoise Blue</v>
      </c>
      <c r="U1352">
        <f>VLOOKUP(C1352,'products '!$A$2:$H$3072,8,0)</f>
        <v>4</v>
      </c>
    </row>
    <row r="1353" spans="1:21" x14ac:dyDescent="0.3">
      <c r="A1353" t="s">
        <v>4770</v>
      </c>
      <c r="B1353" t="s">
        <v>3321</v>
      </c>
      <c r="C1353" t="s">
        <v>307</v>
      </c>
      <c r="D1353" s="1">
        <f t="shared" ca="1" si="21"/>
        <v>44539</v>
      </c>
      <c r="E1353" s="1" t="str">
        <f ca="1">TEXT(Table1[[#This Row],[Date]],"mmm")</f>
        <v>Dec</v>
      </c>
      <c r="F1353" s="1" t="str">
        <f ca="1">TEXT(Table1[[#This Row],[Date]],"yyyy")</f>
        <v>2021</v>
      </c>
      <c r="G1353" s="2">
        <v>1025</v>
      </c>
      <c r="H1353" s="2">
        <v>0.3</v>
      </c>
      <c r="I1353" s="2" t="str" cm="1">
        <f t="array" ref="I1353">_xlfn.IFS(Table1[[#This Row],[Discount]]&lt;=0.2,"Low",Table1[[#This Row],[Discount]]&lt;=0.4,"Medium",Table1[[#This Row],[Discount]]&gt;0.4,"High")</f>
        <v>Medium</v>
      </c>
      <c r="J1353" s="2">
        <f>Table1[[#This Row],[Original Price]]*(1-Table1[[#This Row],[Discount]])</f>
        <v>717.5</v>
      </c>
      <c r="K1353">
        <f>VLOOKUP(B1353,customers!$A$2:$D$101,2,0)</f>
        <v>35</v>
      </c>
      <c r="L1353" t="str" cm="1">
        <f t="array" ref="L1353">_xlfn.IFS(Table1[[#This Row],[Age]]&lt;=12,"Kids",Table1[[#This Row],[Age]]&lt;=19,"Teenage",Table1[[#This Row],[Age]]&lt;=29,"Young Adult",Table1[[#This Row],[Age]]&lt;=45,"Adult",Table1[[#This Row],[Age]]&gt;=46,"Senior")</f>
        <v>Adult</v>
      </c>
      <c r="M1353" t="str">
        <f>VLOOKUP(B1353,customers!A$2:D$101,3,0)</f>
        <v>Bengaluru</v>
      </c>
      <c r="N1353" t="str">
        <f>VLOOKUP(B1353,customers!$A$2:$D$101,4,0)</f>
        <v>Karnataka</v>
      </c>
      <c r="O1353" t="str">
        <f>VLOOKUP(C1353,'products '!$A$2:$H$3072,2,0)</f>
        <v>Women</v>
      </c>
      <c r="P1353" t="str">
        <f>VLOOKUP(C1353,'products '!$A$2:$H$3072,3,0)</f>
        <v>Indian &amp; Fusion Wear</v>
      </c>
      <c r="Q1353" t="str">
        <f>VLOOKUP(C1353,'products '!$A$2:$H$3072,4,0)</f>
        <v>Suits</v>
      </c>
      <c r="R1353" t="str">
        <f>VLOOKUP(C1353,'products '!$A$2:$H$3072,5,0)</f>
        <v>House of Pataudi</v>
      </c>
      <c r="S1353" t="str">
        <f>VLOOKUP(C1353,'products '!$A$2:$H$3072,6,0)</f>
        <v>XL</v>
      </c>
      <c r="T1353" t="str">
        <f>VLOOKUP(C1353,'products '!$A$2:$H$3072,7,0)</f>
        <v>Cream</v>
      </c>
      <c r="U1353">
        <f>VLOOKUP(C1353,'products '!$A$2:$H$3072,8,0)</f>
        <v>2</v>
      </c>
    </row>
    <row r="1354" spans="1:21" x14ac:dyDescent="0.3">
      <c r="A1354" t="s">
        <v>4771</v>
      </c>
      <c r="B1354" t="s">
        <v>3322</v>
      </c>
      <c r="C1354" t="s">
        <v>308</v>
      </c>
      <c r="D1354" s="1">
        <f t="shared" ca="1" si="21"/>
        <v>44525</v>
      </c>
      <c r="E1354" s="1" t="str">
        <f ca="1">TEXT(Table1[[#This Row],[Date]],"mmm")</f>
        <v>Nov</v>
      </c>
      <c r="F1354" s="1" t="str">
        <f ca="1">TEXT(Table1[[#This Row],[Date]],"yyyy")</f>
        <v>2021</v>
      </c>
      <c r="G1354" s="2">
        <v>1025</v>
      </c>
      <c r="H1354" s="2">
        <v>0.3</v>
      </c>
      <c r="I1354" s="2" t="str" cm="1">
        <f t="array" ref="I1354">_xlfn.IFS(Table1[[#This Row],[Discount]]&lt;=0.2,"Low",Table1[[#This Row],[Discount]]&lt;=0.4,"Medium",Table1[[#This Row],[Discount]]&gt;0.4,"High")</f>
        <v>Medium</v>
      </c>
      <c r="J1354" s="2">
        <f>Table1[[#This Row],[Original Price]]*(1-Table1[[#This Row],[Discount]])</f>
        <v>717.5</v>
      </c>
      <c r="K1354">
        <f>VLOOKUP(B1354,customers!$A$2:$D$101,2,0)</f>
        <v>36</v>
      </c>
      <c r="L1354" t="str" cm="1">
        <f t="array" ref="L1354">_xlfn.IFS(Table1[[#This Row],[Age]]&lt;=12,"Kids",Table1[[#This Row],[Age]]&lt;=19,"Teenage",Table1[[#This Row],[Age]]&lt;=29,"Young Adult",Table1[[#This Row],[Age]]&lt;=45,"Adult",Table1[[#This Row],[Age]]&gt;=46,"Senior")</f>
        <v>Adult</v>
      </c>
      <c r="M1354" t="str">
        <f>VLOOKUP(B1354,customers!A$2:D$101,3,0)</f>
        <v>Patna</v>
      </c>
      <c r="N1354" t="str">
        <f>VLOOKUP(B1354,customers!$A$2:$D$101,4,0)</f>
        <v>Bihar</v>
      </c>
      <c r="O1354" t="str">
        <f>VLOOKUP(C1354,'products '!$A$2:$H$3072,2,0)</f>
        <v>Women</v>
      </c>
      <c r="P1354" t="str">
        <f>VLOOKUP(C1354,'products '!$A$2:$H$3072,3,0)</f>
        <v>Indian &amp; Fusion Wear</v>
      </c>
      <c r="Q1354" t="str">
        <f>VLOOKUP(C1354,'products '!$A$2:$H$3072,4,0)</f>
        <v>Suits</v>
      </c>
      <c r="R1354" t="str">
        <f>VLOOKUP(C1354,'products '!$A$2:$H$3072,5,0)</f>
        <v>House of Pataudi</v>
      </c>
      <c r="S1354" t="str">
        <f>VLOOKUP(C1354,'products '!$A$2:$H$3072,6,0)</f>
        <v>XL</v>
      </c>
      <c r="T1354" t="str">
        <f>VLOOKUP(C1354,'products '!$A$2:$H$3072,7,0)</f>
        <v>Mustard</v>
      </c>
      <c r="U1354">
        <f>VLOOKUP(C1354,'products '!$A$2:$H$3072,8,0)</f>
        <v>5</v>
      </c>
    </row>
    <row r="1355" spans="1:21" x14ac:dyDescent="0.3">
      <c r="A1355" t="s">
        <v>4772</v>
      </c>
      <c r="B1355" t="s">
        <v>3323</v>
      </c>
      <c r="C1355" t="s">
        <v>309</v>
      </c>
      <c r="D1355" s="1">
        <f t="shared" ca="1" si="21"/>
        <v>44749</v>
      </c>
      <c r="E1355" s="1" t="str">
        <f ca="1">TEXT(Table1[[#This Row],[Date]],"mmm")</f>
        <v>Jul</v>
      </c>
      <c r="F1355" s="1" t="str">
        <f ca="1">TEXT(Table1[[#This Row],[Date]],"yyyy")</f>
        <v>2022</v>
      </c>
      <c r="G1355" s="2">
        <v>1025</v>
      </c>
      <c r="H1355" s="2">
        <v>0.3</v>
      </c>
      <c r="I1355" s="2" t="str" cm="1">
        <f t="array" ref="I1355">_xlfn.IFS(Table1[[#This Row],[Discount]]&lt;=0.2,"Low",Table1[[#This Row],[Discount]]&lt;=0.4,"Medium",Table1[[#This Row],[Discount]]&gt;0.4,"High")</f>
        <v>Medium</v>
      </c>
      <c r="J1355" s="2">
        <f>Table1[[#This Row],[Original Price]]*(1-Table1[[#This Row],[Discount]])</f>
        <v>717.5</v>
      </c>
      <c r="K1355">
        <f>VLOOKUP(B1355,customers!$A$2:$D$101,2,0)</f>
        <v>37</v>
      </c>
      <c r="L1355" t="str" cm="1">
        <f t="array" ref="L1355">_xlfn.IFS(Table1[[#This Row],[Age]]&lt;=12,"Kids",Table1[[#This Row],[Age]]&lt;=19,"Teenage",Table1[[#This Row],[Age]]&lt;=29,"Young Adult",Table1[[#This Row],[Age]]&lt;=45,"Adult",Table1[[#This Row],[Age]]&gt;=46,"Senior")</f>
        <v>Adult</v>
      </c>
      <c r="M1355" t="str">
        <f>VLOOKUP(B1355,customers!A$2:D$101,3,0)</f>
        <v>Patna</v>
      </c>
      <c r="N1355" t="str">
        <f>VLOOKUP(B1355,customers!$A$2:$D$101,4,0)</f>
        <v>Bihar</v>
      </c>
      <c r="O1355" t="str">
        <f>VLOOKUP(C1355,'products '!$A$2:$H$3072,2,0)</f>
        <v>Women</v>
      </c>
      <c r="P1355" t="str">
        <f>VLOOKUP(C1355,'products '!$A$2:$H$3072,3,0)</f>
        <v>Indian &amp; Fusion Wear</v>
      </c>
      <c r="Q1355" t="str">
        <f>VLOOKUP(C1355,'products '!$A$2:$H$3072,4,0)</f>
        <v>Suits</v>
      </c>
      <c r="R1355" t="str">
        <f>VLOOKUP(C1355,'products '!$A$2:$H$3072,5,0)</f>
        <v>House of Pataudi</v>
      </c>
      <c r="S1355" t="str">
        <f>VLOOKUP(C1355,'products '!$A$2:$H$3072,6,0)</f>
        <v>XL</v>
      </c>
      <c r="T1355" t="str">
        <f>VLOOKUP(C1355,'products '!$A$2:$H$3072,7,0)</f>
        <v>Cream</v>
      </c>
      <c r="U1355">
        <f>VLOOKUP(C1355,'products '!$A$2:$H$3072,8,0)</f>
        <v>5</v>
      </c>
    </row>
    <row r="1356" spans="1:21" x14ac:dyDescent="0.3">
      <c r="A1356" t="s">
        <v>4773</v>
      </c>
      <c r="B1356" t="s">
        <v>3324</v>
      </c>
      <c r="C1356" t="s">
        <v>309</v>
      </c>
      <c r="D1356" s="1">
        <f t="shared" ca="1" si="21"/>
        <v>44538</v>
      </c>
      <c r="E1356" s="1" t="str">
        <f ca="1">TEXT(Table1[[#This Row],[Date]],"mmm")</f>
        <v>Dec</v>
      </c>
      <c r="F1356" s="1" t="str">
        <f ca="1">TEXT(Table1[[#This Row],[Date]],"yyyy")</f>
        <v>2021</v>
      </c>
      <c r="G1356" s="2">
        <v>555</v>
      </c>
      <c r="H1356" s="2">
        <v>0.35</v>
      </c>
      <c r="I1356" s="2" t="str" cm="1">
        <f t="array" ref="I1356">_xlfn.IFS(Table1[[#This Row],[Discount]]&lt;=0.2,"Low",Table1[[#This Row],[Discount]]&lt;=0.4,"Medium",Table1[[#This Row],[Discount]]&gt;0.4,"High")</f>
        <v>Medium</v>
      </c>
      <c r="J1356" s="2">
        <f>Table1[[#This Row],[Original Price]]*(1-Table1[[#This Row],[Discount]])</f>
        <v>360.75</v>
      </c>
      <c r="K1356">
        <f>VLOOKUP(B1356,customers!$A$2:$D$101,2,0)</f>
        <v>26</v>
      </c>
      <c r="L1356" t="str" cm="1">
        <f t="array" ref="L1356">_xlfn.IFS(Table1[[#This Row],[Age]]&lt;=12,"Kids",Table1[[#This Row],[Age]]&lt;=19,"Teenage",Table1[[#This Row],[Age]]&lt;=29,"Young Adult",Table1[[#This Row],[Age]]&lt;=45,"Adult",Table1[[#This Row],[Age]]&gt;=46,"Senior")</f>
        <v>Young Adult</v>
      </c>
      <c r="M1356" t="str">
        <f>VLOOKUP(B1356,customers!A$2:D$101,3,0)</f>
        <v>Patna</v>
      </c>
      <c r="N1356" t="str">
        <f>VLOOKUP(B1356,customers!$A$2:$D$101,4,0)</f>
        <v>Bihar</v>
      </c>
      <c r="O1356" t="str">
        <f>VLOOKUP(C1356,'products '!$A$2:$H$3072,2,0)</f>
        <v>Women</v>
      </c>
      <c r="P1356" t="str">
        <f>VLOOKUP(C1356,'products '!$A$2:$H$3072,3,0)</f>
        <v>Indian &amp; Fusion Wear</v>
      </c>
      <c r="Q1356" t="str">
        <f>VLOOKUP(C1356,'products '!$A$2:$H$3072,4,0)</f>
        <v>Suits</v>
      </c>
      <c r="R1356" t="str">
        <f>VLOOKUP(C1356,'products '!$A$2:$H$3072,5,0)</f>
        <v>House of Pataudi</v>
      </c>
      <c r="S1356" t="str">
        <f>VLOOKUP(C1356,'products '!$A$2:$H$3072,6,0)</f>
        <v>XL</v>
      </c>
      <c r="T1356" t="str">
        <f>VLOOKUP(C1356,'products '!$A$2:$H$3072,7,0)</f>
        <v>Cream</v>
      </c>
      <c r="U1356">
        <f>VLOOKUP(C1356,'products '!$A$2:$H$3072,8,0)</f>
        <v>5</v>
      </c>
    </row>
    <row r="1357" spans="1:21" x14ac:dyDescent="0.3">
      <c r="A1357" t="s">
        <v>4774</v>
      </c>
      <c r="B1357" t="s">
        <v>3325</v>
      </c>
      <c r="C1357" t="s">
        <v>309</v>
      </c>
      <c r="D1357" s="1">
        <f t="shared" ca="1" si="21"/>
        <v>44290</v>
      </c>
      <c r="E1357" s="1" t="str">
        <f ca="1">TEXT(Table1[[#This Row],[Date]],"mmm")</f>
        <v>Apr</v>
      </c>
      <c r="F1357" s="1" t="str">
        <f ca="1">TEXT(Table1[[#This Row],[Date]],"yyyy")</f>
        <v>2021</v>
      </c>
      <c r="G1357" s="2">
        <v>599</v>
      </c>
      <c r="H1357" s="2">
        <v>0.35</v>
      </c>
      <c r="I1357" s="2" t="str" cm="1">
        <f t="array" ref="I1357">_xlfn.IFS(Table1[[#This Row],[Discount]]&lt;=0.2,"Low",Table1[[#This Row],[Discount]]&lt;=0.4,"Medium",Table1[[#This Row],[Discount]]&gt;0.4,"High")</f>
        <v>Medium</v>
      </c>
      <c r="J1357" s="2">
        <f>Table1[[#This Row],[Original Price]]*(1-Table1[[#This Row],[Discount]])</f>
        <v>389.35</v>
      </c>
      <c r="K1357">
        <f>VLOOKUP(B1357,customers!$A$2:$D$101,2,0)</f>
        <v>27</v>
      </c>
      <c r="L1357" t="str" cm="1">
        <f t="array" ref="L1357">_xlfn.IFS(Table1[[#This Row],[Age]]&lt;=12,"Kids",Table1[[#This Row],[Age]]&lt;=19,"Teenage",Table1[[#This Row],[Age]]&lt;=29,"Young Adult",Table1[[#This Row],[Age]]&lt;=45,"Adult",Table1[[#This Row],[Age]]&gt;=46,"Senior")</f>
        <v>Young Adult</v>
      </c>
      <c r="M1357" t="str">
        <f>VLOOKUP(B1357,customers!A$2:D$101,3,0)</f>
        <v>Patna</v>
      </c>
      <c r="N1357" t="str">
        <f>VLOOKUP(B1357,customers!$A$2:$D$101,4,0)</f>
        <v>Bihar</v>
      </c>
      <c r="O1357" t="str">
        <f>VLOOKUP(C1357,'products '!$A$2:$H$3072,2,0)</f>
        <v>Women</v>
      </c>
      <c r="P1357" t="str">
        <f>VLOOKUP(C1357,'products '!$A$2:$H$3072,3,0)</f>
        <v>Indian &amp; Fusion Wear</v>
      </c>
      <c r="Q1357" t="str">
        <f>VLOOKUP(C1357,'products '!$A$2:$H$3072,4,0)</f>
        <v>Suits</v>
      </c>
      <c r="R1357" t="str">
        <f>VLOOKUP(C1357,'products '!$A$2:$H$3072,5,0)</f>
        <v>House of Pataudi</v>
      </c>
      <c r="S1357" t="str">
        <f>VLOOKUP(C1357,'products '!$A$2:$H$3072,6,0)</f>
        <v>XL</v>
      </c>
      <c r="T1357" t="str">
        <f>VLOOKUP(C1357,'products '!$A$2:$H$3072,7,0)</f>
        <v>Cream</v>
      </c>
      <c r="U1357">
        <f>VLOOKUP(C1357,'products '!$A$2:$H$3072,8,0)</f>
        <v>5</v>
      </c>
    </row>
    <row r="1358" spans="1:21" x14ac:dyDescent="0.3">
      <c r="A1358" t="s">
        <v>4775</v>
      </c>
      <c r="B1358" t="s">
        <v>3326</v>
      </c>
      <c r="C1358" t="s">
        <v>309</v>
      </c>
      <c r="D1358" s="1">
        <f t="shared" ca="1" si="21"/>
        <v>44832</v>
      </c>
      <c r="E1358" s="1" t="str">
        <f ca="1">TEXT(Table1[[#This Row],[Date]],"mmm")</f>
        <v>Sep</v>
      </c>
      <c r="F1358" s="1" t="str">
        <f ca="1">TEXT(Table1[[#This Row],[Date]],"yyyy")</f>
        <v>2022</v>
      </c>
      <c r="G1358" s="2">
        <v>555</v>
      </c>
      <c r="H1358" s="2">
        <v>0.35</v>
      </c>
      <c r="I1358" s="2" t="str" cm="1">
        <f t="array" ref="I1358">_xlfn.IFS(Table1[[#This Row],[Discount]]&lt;=0.2,"Low",Table1[[#This Row],[Discount]]&lt;=0.4,"Medium",Table1[[#This Row],[Discount]]&gt;0.4,"High")</f>
        <v>Medium</v>
      </c>
      <c r="J1358" s="2">
        <f>Table1[[#This Row],[Original Price]]*(1-Table1[[#This Row],[Discount]])</f>
        <v>360.75</v>
      </c>
      <c r="K1358">
        <f>VLOOKUP(B1358,customers!$A$2:$D$101,2,0)</f>
        <v>28</v>
      </c>
      <c r="L1358" t="str" cm="1">
        <f t="array" ref="L1358">_xlfn.IFS(Table1[[#This Row],[Age]]&lt;=12,"Kids",Table1[[#This Row],[Age]]&lt;=19,"Teenage",Table1[[#This Row],[Age]]&lt;=29,"Young Adult",Table1[[#This Row],[Age]]&lt;=45,"Adult",Table1[[#This Row],[Age]]&gt;=46,"Senior")</f>
        <v>Young Adult</v>
      </c>
      <c r="M1358" t="str">
        <f>VLOOKUP(B1358,customers!A$2:D$101,3,0)</f>
        <v>Darbhanga</v>
      </c>
      <c r="N1358" t="str">
        <f>VLOOKUP(B1358,customers!$A$2:$D$101,4,0)</f>
        <v>Bihar</v>
      </c>
      <c r="O1358" t="str">
        <f>VLOOKUP(C1358,'products '!$A$2:$H$3072,2,0)</f>
        <v>Women</v>
      </c>
      <c r="P1358" t="str">
        <f>VLOOKUP(C1358,'products '!$A$2:$H$3072,3,0)</f>
        <v>Indian &amp; Fusion Wear</v>
      </c>
      <c r="Q1358" t="str">
        <f>VLOOKUP(C1358,'products '!$A$2:$H$3072,4,0)</f>
        <v>Suits</v>
      </c>
      <c r="R1358" t="str">
        <f>VLOOKUP(C1358,'products '!$A$2:$H$3072,5,0)</f>
        <v>House of Pataudi</v>
      </c>
      <c r="S1358" t="str">
        <f>VLOOKUP(C1358,'products '!$A$2:$H$3072,6,0)</f>
        <v>XL</v>
      </c>
      <c r="T1358" t="str">
        <f>VLOOKUP(C1358,'products '!$A$2:$H$3072,7,0)</f>
        <v>Cream</v>
      </c>
      <c r="U1358">
        <f>VLOOKUP(C1358,'products '!$A$2:$H$3072,8,0)</f>
        <v>5</v>
      </c>
    </row>
    <row r="1359" spans="1:21" x14ac:dyDescent="0.3">
      <c r="A1359" t="s">
        <v>4776</v>
      </c>
      <c r="B1359" t="s">
        <v>3327</v>
      </c>
      <c r="C1359" t="s">
        <v>309</v>
      </c>
      <c r="D1359" s="1">
        <f t="shared" ca="1" si="21"/>
        <v>44514</v>
      </c>
      <c r="E1359" s="1" t="str">
        <f ca="1">TEXT(Table1[[#This Row],[Date]],"mmm")</f>
        <v>Nov</v>
      </c>
      <c r="F1359" s="1" t="str">
        <f ca="1">TEXT(Table1[[#This Row],[Date]],"yyyy")</f>
        <v>2021</v>
      </c>
      <c r="G1359" s="2">
        <v>555</v>
      </c>
      <c r="H1359" s="2">
        <v>0.35</v>
      </c>
      <c r="I1359" s="2" t="str" cm="1">
        <f t="array" ref="I1359">_xlfn.IFS(Table1[[#This Row],[Discount]]&lt;=0.2,"Low",Table1[[#This Row],[Discount]]&lt;=0.4,"Medium",Table1[[#This Row],[Discount]]&gt;0.4,"High")</f>
        <v>Medium</v>
      </c>
      <c r="J1359" s="2">
        <f>Table1[[#This Row],[Original Price]]*(1-Table1[[#This Row],[Discount]])</f>
        <v>360.75</v>
      </c>
      <c r="K1359">
        <f>VLOOKUP(B1359,customers!$A$2:$D$101,2,0)</f>
        <v>29</v>
      </c>
      <c r="L1359" t="str" cm="1">
        <f t="array" ref="L1359">_xlfn.IFS(Table1[[#This Row],[Age]]&lt;=12,"Kids",Table1[[#This Row],[Age]]&lt;=19,"Teenage",Table1[[#This Row],[Age]]&lt;=29,"Young Adult",Table1[[#This Row],[Age]]&lt;=45,"Adult",Table1[[#This Row],[Age]]&gt;=46,"Senior")</f>
        <v>Young Adult</v>
      </c>
      <c r="M1359" t="str">
        <f>VLOOKUP(B1359,customers!A$2:D$101,3,0)</f>
        <v>Darbhanga</v>
      </c>
      <c r="N1359" t="str">
        <f>VLOOKUP(B1359,customers!$A$2:$D$101,4,0)</f>
        <v>Bihar</v>
      </c>
      <c r="O1359" t="str">
        <f>VLOOKUP(C1359,'products '!$A$2:$H$3072,2,0)</f>
        <v>Women</v>
      </c>
      <c r="P1359" t="str">
        <f>VLOOKUP(C1359,'products '!$A$2:$H$3072,3,0)</f>
        <v>Indian &amp; Fusion Wear</v>
      </c>
      <c r="Q1359" t="str">
        <f>VLOOKUP(C1359,'products '!$A$2:$H$3072,4,0)</f>
        <v>Suits</v>
      </c>
      <c r="R1359" t="str">
        <f>VLOOKUP(C1359,'products '!$A$2:$H$3072,5,0)</f>
        <v>House of Pataudi</v>
      </c>
      <c r="S1359" t="str">
        <f>VLOOKUP(C1359,'products '!$A$2:$H$3072,6,0)</f>
        <v>XL</v>
      </c>
      <c r="T1359" t="str">
        <f>VLOOKUP(C1359,'products '!$A$2:$H$3072,7,0)</f>
        <v>Cream</v>
      </c>
      <c r="U1359">
        <f>VLOOKUP(C1359,'products '!$A$2:$H$3072,8,0)</f>
        <v>5</v>
      </c>
    </row>
    <row r="1360" spans="1:21" x14ac:dyDescent="0.3">
      <c r="A1360" t="s">
        <v>4777</v>
      </c>
      <c r="B1360" t="s">
        <v>3328</v>
      </c>
      <c r="C1360" t="s">
        <v>309</v>
      </c>
      <c r="D1360" s="1">
        <f t="shared" ca="1" si="21"/>
        <v>44461</v>
      </c>
      <c r="E1360" s="1" t="str">
        <f ca="1">TEXT(Table1[[#This Row],[Date]],"mmm")</f>
        <v>Sep</v>
      </c>
      <c r="F1360" s="1" t="str">
        <f ca="1">TEXT(Table1[[#This Row],[Date]],"yyyy")</f>
        <v>2021</v>
      </c>
      <c r="G1360" s="2">
        <v>565</v>
      </c>
      <c r="H1360" s="2">
        <v>0.35</v>
      </c>
      <c r="I1360" s="2" t="str" cm="1">
        <f t="array" ref="I1360">_xlfn.IFS(Table1[[#This Row],[Discount]]&lt;=0.2,"Low",Table1[[#This Row],[Discount]]&lt;=0.4,"Medium",Table1[[#This Row],[Discount]]&gt;0.4,"High")</f>
        <v>Medium</v>
      </c>
      <c r="J1360" s="2">
        <f>Table1[[#This Row],[Original Price]]*(1-Table1[[#This Row],[Discount]])</f>
        <v>367.25</v>
      </c>
      <c r="K1360">
        <f>VLOOKUP(B1360,customers!$A$2:$D$101,2,0)</f>
        <v>30</v>
      </c>
      <c r="L1360" t="str" cm="1">
        <f t="array" ref="L1360">_xlfn.IFS(Table1[[#This Row],[Age]]&lt;=12,"Kids",Table1[[#This Row],[Age]]&lt;=19,"Teenage",Table1[[#This Row],[Age]]&lt;=29,"Young Adult",Table1[[#This Row],[Age]]&lt;=45,"Adult",Table1[[#This Row],[Age]]&gt;=46,"Senior")</f>
        <v>Adult</v>
      </c>
      <c r="M1360" t="str">
        <f>VLOOKUP(B1360,customers!A$2:D$101,3,0)</f>
        <v>Darbhanga</v>
      </c>
      <c r="N1360" t="str">
        <f>VLOOKUP(B1360,customers!$A$2:$D$101,4,0)</f>
        <v>Bihar</v>
      </c>
      <c r="O1360" t="str">
        <f>VLOOKUP(C1360,'products '!$A$2:$H$3072,2,0)</f>
        <v>Women</v>
      </c>
      <c r="P1360" t="str">
        <f>VLOOKUP(C1360,'products '!$A$2:$H$3072,3,0)</f>
        <v>Indian &amp; Fusion Wear</v>
      </c>
      <c r="Q1360" t="str">
        <f>VLOOKUP(C1360,'products '!$A$2:$H$3072,4,0)</f>
        <v>Suits</v>
      </c>
      <c r="R1360" t="str">
        <f>VLOOKUP(C1360,'products '!$A$2:$H$3072,5,0)</f>
        <v>House of Pataudi</v>
      </c>
      <c r="S1360" t="str">
        <f>VLOOKUP(C1360,'products '!$A$2:$H$3072,6,0)</f>
        <v>XL</v>
      </c>
      <c r="T1360" t="str">
        <f>VLOOKUP(C1360,'products '!$A$2:$H$3072,7,0)</f>
        <v>Cream</v>
      </c>
      <c r="U1360">
        <f>VLOOKUP(C1360,'products '!$A$2:$H$3072,8,0)</f>
        <v>5</v>
      </c>
    </row>
    <row r="1361" spans="1:21" x14ac:dyDescent="0.3">
      <c r="A1361" t="s">
        <v>4778</v>
      </c>
      <c r="B1361" t="s">
        <v>3329</v>
      </c>
      <c r="C1361" t="s">
        <v>309</v>
      </c>
      <c r="D1361" s="1">
        <f t="shared" ca="1" si="21"/>
        <v>44730</v>
      </c>
      <c r="E1361" s="1" t="str">
        <f ca="1">TEXT(Table1[[#This Row],[Date]],"mmm")</f>
        <v>Jun</v>
      </c>
      <c r="F1361" s="1" t="str">
        <f ca="1">TEXT(Table1[[#This Row],[Date]],"yyyy")</f>
        <v>2022</v>
      </c>
      <c r="G1361" s="2">
        <v>555</v>
      </c>
      <c r="H1361" s="2">
        <v>0.35</v>
      </c>
      <c r="I1361" s="2" t="str" cm="1">
        <f t="array" ref="I1361">_xlfn.IFS(Table1[[#This Row],[Discount]]&lt;=0.2,"Low",Table1[[#This Row],[Discount]]&lt;=0.4,"Medium",Table1[[#This Row],[Discount]]&gt;0.4,"High")</f>
        <v>Medium</v>
      </c>
      <c r="J1361" s="2">
        <f>Table1[[#This Row],[Original Price]]*(1-Table1[[#This Row],[Discount]])</f>
        <v>360.75</v>
      </c>
      <c r="K1361">
        <f>VLOOKUP(B1361,customers!$A$2:$D$101,2,0)</f>
        <v>31</v>
      </c>
      <c r="L1361" t="str" cm="1">
        <f t="array" ref="L1361">_xlfn.IFS(Table1[[#This Row],[Age]]&lt;=12,"Kids",Table1[[#This Row],[Age]]&lt;=19,"Teenage",Table1[[#This Row],[Age]]&lt;=29,"Young Adult",Table1[[#This Row],[Age]]&lt;=45,"Adult",Table1[[#This Row],[Age]]&gt;=46,"Senior")</f>
        <v>Adult</v>
      </c>
      <c r="M1361" t="str">
        <f>VLOOKUP(B1361,customers!A$2:D$101,3,0)</f>
        <v>Nalanda</v>
      </c>
      <c r="N1361" t="str">
        <f>VLOOKUP(B1361,customers!$A$2:$D$101,4,0)</f>
        <v>Bihar</v>
      </c>
      <c r="O1361" t="str">
        <f>VLOOKUP(C1361,'products '!$A$2:$H$3072,2,0)</f>
        <v>Women</v>
      </c>
      <c r="P1361" t="str">
        <f>VLOOKUP(C1361,'products '!$A$2:$H$3072,3,0)</f>
        <v>Indian &amp; Fusion Wear</v>
      </c>
      <c r="Q1361" t="str">
        <f>VLOOKUP(C1361,'products '!$A$2:$H$3072,4,0)</f>
        <v>Suits</v>
      </c>
      <c r="R1361" t="str">
        <f>VLOOKUP(C1361,'products '!$A$2:$H$3072,5,0)</f>
        <v>House of Pataudi</v>
      </c>
      <c r="S1361" t="str">
        <f>VLOOKUP(C1361,'products '!$A$2:$H$3072,6,0)</f>
        <v>XL</v>
      </c>
      <c r="T1361" t="str">
        <f>VLOOKUP(C1361,'products '!$A$2:$H$3072,7,0)</f>
        <v>Cream</v>
      </c>
      <c r="U1361">
        <f>VLOOKUP(C1361,'products '!$A$2:$H$3072,8,0)</f>
        <v>5</v>
      </c>
    </row>
    <row r="1362" spans="1:21" x14ac:dyDescent="0.3">
      <c r="A1362" t="s">
        <v>4779</v>
      </c>
      <c r="B1362" t="s">
        <v>3330</v>
      </c>
      <c r="C1362" t="s">
        <v>309</v>
      </c>
      <c r="D1362" s="1">
        <f t="shared" ca="1" si="21"/>
        <v>45006</v>
      </c>
      <c r="E1362" s="1" t="str">
        <f ca="1">TEXT(Table1[[#This Row],[Date]],"mmm")</f>
        <v>Mar</v>
      </c>
      <c r="F1362" s="1" t="str">
        <f ca="1">TEXT(Table1[[#This Row],[Date]],"yyyy")</f>
        <v>2023</v>
      </c>
      <c r="G1362" s="2">
        <v>999</v>
      </c>
      <c r="H1362" s="2">
        <v>0.4</v>
      </c>
      <c r="I1362" s="2" t="str" cm="1">
        <f t="array" ref="I1362">_xlfn.IFS(Table1[[#This Row],[Discount]]&lt;=0.2,"Low",Table1[[#This Row],[Discount]]&lt;=0.4,"Medium",Table1[[#This Row],[Discount]]&gt;0.4,"High")</f>
        <v>Medium</v>
      </c>
      <c r="J1362" s="2">
        <f>Table1[[#This Row],[Original Price]]*(1-Table1[[#This Row],[Discount]])</f>
        <v>599.4</v>
      </c>
      <c r="K1362">
        <f>VLOOKUP(B1362,customers!$A$2:$D$101,2,0)</f>
        <v>32</v>
      </c>
      <c r="L1362" t="str" cm="1">
        <f t="array" ref="L1362">_xlfn.IFS(Table1[[#This Row],[Age]]&lt;=12,"Kids",Table1[[#This Row],[Age]]&lt;=19,"Teenage",Table1[[#This Row],[Age]]&lt;=29,"Young Adult",Table1[[#This Row],[Age]]&lt;=45,"Adult",Table1[[#This Row],[Age]]&gt;=46,"Senior")</f>
        <v>Adult</v>
      </c>
      <c r="M1362" t="str">
        <f>VLOOKUP(B1362,customers!A$2:D$101,3,0)</f>
        <v>Nalanda</v>
      </c>
      <c r="N1362" t="str">
        <f>VLOOKUP(B1362,customers!$A$2:$D$101,4,0)</f>
        <v>Bihar</v>
      </c>
      <c r="O1362" t="str">
        <f>VLOOKUP(C1362,'products '!$A$2:$H$3072,2,0)</f>
        <v>Women</v>
      </c>
      <c r="P1362" t="str">
        <f>VLOOKUP(C1362,'products '!$A$2:$H$3072,3,0)</f>
        <v>Indian &amp; Fusion Wear</v>
      </c>
      <c r="Q1362" t="str">
        <f>VLOOKUP(C1362,'products '!$A$2:$H$3072,4,0)</f>
        <v>Suits</v>
      </c>
      <c r="R1362" t="str">
        <f>VLOOKUP(C1362,'products '!$A$2:$H$3072,5,0)</f>
        <v>House of Pataudi</v>
      </c>
      <c r="S1362" t="str">
        <f>VLOOKUP(C1362,'products '!$A$2:$H$3072,6,0)</f>
        <v>XL</v>
      </c>
      <c r="T1362" t="str">
        <f>VLOOKUP(C1362,'products '!$A$2:$H$3072,7,0)</f>
        <v>Cream</v>
      </c>
      <c r="U1362">
        <f>VLOOKUP(C1362,'products '!$A$2:$H$3072,8,0)</f>
        <v>5</v>
      </c>
    </row>
    <row r="1363" spans="1:21" x14ac:dyDescent="0.3">
      <c r="A1363" t="s">
        <v>4780</v>
      </c>
      <c r="B1363" t="s">
        <v>3331</v>
      </c>
      <c r="C1363" t="s">
        <v>310</v>
      </c>
      <c r="D1363" s="1">
        <f t="shared" ca="1" si="21"/>
        <v>44602</v>
      </c>
      <c r="E1363" s="1" t="str">
        <f ca="1">TEXT(Table1[[#This Row],[Date]],"mmm")</f>
        <v>Feb</v>
      </c>
      <c r="F1363" s="1" t="str">
        <f ca="1">TEXT(Table1[[#This Row],[Date]],"yyyy")</f>
        <v>2022</v>
      </c>
      <c r="G1363" s="2">
        <v>999</v>
      </c>
      <c r="H1363" s="2">
        <v>0.4</v>
      </c>
      <c r="I1363" s="2" t="str" cm="1">
        <f t="array" ref="I1363">_xlfn.IFS(Table1[[#This Row],[Discount]]&lt;=0.2,"Low",Table1[[#This Row],[Discount]]&lt;=0.4,"Medium",Table1[[#This Row],[Discount]]&gt;0.4,"High")</f>
        <v>Medium</v>
      </c>
      <c r="J1363" s="2">
        <f>Table1[[#This Row],[Original Price]]*(1-Table1[[#This Row],[Discount]])</f>
        <v>599.4</v>
      </c>
      <c r="K1363">
        <f>VLOOKUP(B1363,customers!$A$2:$D$101,2,0)</f>
        <v>33</v>
      </c>
      <c r="L1363" t="str" cm="1">
        <f t="array" ref="L1363">_xlfn.IFS(Table1[[#This Row],[Age]]&lt;=12,"Kids",Table1[[#This Row],[Age]]&lt;=19,"Teenage",Table1[[#This Row],[Age]]&lt;=29,"Young Adult",Table1[[#This Row],[Age]]&lt;=45,"Adult",Table1[[#This Row],[Age]]&gt;=46,"Senior")</f>
        <v>Adult</v>
      </c>
      <c r="M1363" t="str">
        <f>VLOOKUP(B1363,customers!A$2:D$101,3,0)</f>
        <v>Nalanda</v>
      </c>
      <c r="N1363" t="str">
        <f>VLOOKUP(B1363,customers!$A$2:$D$101,4,0)</f>
        <v>Bihar</v>
      </c>
      <c r="O1363" t="str">
        <f>VLOOKUP(C1363,'products '!$A$2:$H$3072,2,0)</f>
        <v>Women</v>
      </c>
      <c r="P1363" t="str">
        <f>VLOOKUP(C1363,'products '!$A$2:$H$3072,3,0)</f>
        <v>Indian &amp; Fusion Wear</v>
      </c>
      <c r="Q1363" t="str">
        <f>VLOOKUP(C1363,'products '!$A$2:$H$3072,4,0)</f>
        <v>Suits</v>
      </c>
      <c r="R1363" t="str">
        <f>VLOOKUP(C1363,'products '!$A$2:$H$3072,5,0)</f>
        <v>House of Pataudi</v>
      </c>
      <c r="S1363" t="str">
        <f>VLOOKUP(C1363,'products '!$A$2:$H$3072,6,0)</f>
        <v>XL</v>
      </c>
      <c r="T1363" t="str">
        <f>VLOOKUP(C1363,'products '!$A$2:$H$3072,7,0)</f>
        <v>Grey</v>
      </c>
      <c r="U1363">
        <f>VLOOKUP(C1363,'products '!$A$2:$H$3072,8,0)</f>
        <v>5</v>
      </c>
    </row>
    <row r="1364" spans="1:21" x14ac:dyDescent="0.3">
      <c r="A1364" t="s">
        <v>4781</v>
      </c>
      <c r="B1364" t="s">
        <v>3332</v>
      </c>
      <c r="C1364" t="s">
        <v>311</v>
      </c>
      <c r="D1364" s="1">
        <f t="shared" ca="1" si="21"/>
        <v>44475</v>
      </c>
      <c r="E1364" s="1" t="str">
        <f ca="1">TEXT(Table1[[#This Row],[Date]],"mmm")</f>
        <v>Oct</v>
      </c>
      <c r="F1364" s="1" t="str">
        <f ca="1">TEXT(Table1[[#This Row],[Date]],"yyyy")</f>
        <v>2021</v>
      </c>
      <c r="G1364" s="2">
        <v>999</v>
      </c>
      <c r="H1364" s="2">
        <v>0.15</v>
      </c>
      <c r="I1364" s="2" t="str" cm="1">
        <f t="array" ref="I1364">_xlfn.IFS(Table1[[#This Row],[Discount]]&lt;=0.2,"Low",Table1[[#This Row],[Discount]]&lt;=0.4,"Medium",Table1[[#This Row],[Discount]]&gt;0.4,"High")</f>
        <v>Low</v>
      </c>
      <c r="J1364" s="2">
        <f>Table1[[#This Row],[Original Price]]*(1-Table1[[#This Row],[Discount]])</f>
        <v>849.15</v>
      </c>
      <c r="K1364">
        <f>VLOOKUP(B1364,customers!$A$2:$D$101,2,0)</f>
        <v>44</v>
      </c>
      <c r="L1364" t="str" cm="1">
        <f t="array" ref="L1364">_xlfn.IFS(Table1[[#This Row],[Age]]&lt;=12,"Kids",Table1[[#This Row],[Age]]&lt;=19,"Teenage",Table1[[#This Row],[Age]]&lt;=29,"Young Adult",Table1[[#This Row],[Age]]&lt;=45,"Adult",Table1[[#This Row],[Age]]&gt;=46,"Senior")</f>
        <v>Adult</v>
      </c>
      <c r="M1364" t="str">
        <f>VLOOKUP(B1364,customers!A$2:D$101,3,0)</f>
        <v>Gaya</v>
      </c>
      <c r="N1364" t="str">
        <f>VLOOKUP(B1364,customers!$A$2:$D$101,4,0)</f>
        <v>Bihar</v>
      </c>
      <c r="O1364" t="str">
        <f>VLOOKUP(C1364,'products '!$A$2:$H$3072,2,0)</f>
        <v>Women</v>
      </c>
      <c r="P1364" t="str">
        <f>VLOOKUP(C1364,'products '!$A$2:$H$3072,3,0)</f>
        <v>Indian &amp; Fusion Wear</v>
      </c>
      <c r="Q1364" t="str">
        <f>VLOOKUP(C1364,'products '!$A$2:$H$3072,4,0)</f>
        <v>Suits</v>
      </c>
      <c r="R1364" t="str">
        <f>VLOOKUP(C1364,'products '!$A$2:$H$3072,5,0)</f>
        <v>Here&amp;Now</v>
      </c>
      <c r="S1364" t="str">
        <f>VLOOKUP(C1364,'products '!$A$2:$H$3072,6,0)</f>
        <v>XL</v>
      </c>
      <c r="T1364" t="str">
        <f>VLOOKUP(C1364,'products '!$A$2:$H$3072,7,0)</f>
        <v>Purple</v>
      </c>
      <c r="U1364">
        <f>VLOOKUP(C1364,'products '!$A$2:$H$3072,8,0)</f>
        <v>4</v>
      </c>
    </row>
    <row r="1365" spans="1:21" x14ac:dyDescent="0.3">
      <c r="A1365" t="s">
        <v>4782</v>
      </c>
      <c r="B1365" t="s">
        <v>3333</v>
      </c>
      <c r="C1365" t="s">
        <v>312</v>
      </c>
      <c r="D1365" s="1">
        <f t="shared" ca="1" si="21"/>
        <v>44546</v>
      </c>
      <c r="E1365" s="1" t="str">
        <f ca="1">TEXT(Table1[[#This Row],[Date]],"mmm")</f>
        <v>Dec</v>
      </c>
      <c r="F1365" s="1" t="str">
        <f ca="1">TEXT(Table1[[#This Row],[Date]],"yyyy")</f>
        <v>2021</v>
      </c>
      <c r="G1365" s="2">
        <v>999</v>
      </c>
      <c r="H1365" s="2">
        <v>0.15</v>
      </c>
      <c r="I1365" s="2" t="str" cm="1">
        <f t="array" ref="I1365">_xlfn.IFS(Table1[[#This Row],[Discount]]&lt;=0.2,"Low",Table1[[#This Row],[Discount]]&lt;=0.4,"Medium",Table1[[#This Row],[Discount]]&gt;0.4,"High")</f>
        <v>Low</v>
      </c>
      <c r="J1365" s="2">
        <f>Table1[[#This Row],[Original Price]]*(1-Table1[[#This Row],[Discount]])</f>
        <v>849.15</v>
      </c>
      <c r="K1365">
        <f>VLOOKUP(B1365,customers!$A$2:$D$101,2,0)</f>
        <v>45</v>
      </c>
      <c r="L1365" t="str" cm="1">
        <f t="array" ref="L1365">_xlfn.IFS(Table1[[#This Row],[Age]]&lt;=12,"Kids",Table1[[#This Row],[Age]]&lt;=19,"Teenage",Table1[[#This Row],[Age]]&lt;=29,"Young Adult",Table1[[#This Row],[Age]]&lt;=45,"Adult",Table1[[#This Row],[Age]]&gt;=46,"Senior")</f>
        <v>Adult</v>
      </c>
      <c r="M1365" t="str">
        <f>VLOOKUP(B1365,customers!A$2:D$101,3,0)</f>
        <v>Gaya</v>
      </c>
      <c r="N1365" t="str">
        <f>VLOOKUP(B1365,customers!$A$2:$D$101,4,0)</f>
        <v>Bihar</v>
      </c>
      <c r="O1365" t="str">
        <f>VLOOKUP(C1365,'products '!$A$2:$H$3072,2,0)</f>
        <v>Women</v>
      </c>
      <c r="P1365" t="str">
        <f>VLOOKUP(C1365,'products '!$A$2:$H$3072,3,0)</f>
        <v>Indian &amp; Fusion Wear</v>
      </c>
      <c r="Q1365" t="str">
        <f>VLOOKUP(C1365,'products '!$A$2:$H$3072,4,0)</f>
        <v>Suits</v>
      </c>
      <c r="R1365" t="str">
        <f>VLOOKUP(C1365,'products '!$A$2:$H$3072,5,0)</f>
        <v>Here&amp;Now</v>
      </c>
      <c r="S1365" t="str">
        <f>VLOOKUP(C1365,'products '!$A$2:$H$3072,6,0)</f>
        <v>XL</v>
      </c>
      <c r="T1365" t="str">
        <f>VLOOKUP(C1365,'products '!$A$2:$H$3072,7,0)</f>
        <v>Brown</v>
      </c>
      <c r="U1365">
        <f>VLOOKUP(C1365,'products '!$A$2:$H$3072,8,0)</f>
        <v>4</v>
      </c>
    </row>
    <row r="1366" spans="1:21" x14ac:dyDescent="0.3">
      <c r="A1366" t="s">
        <v>4783</v>
      </c>
      <c r="B1366" t="s">
        <v>3334</v>
      </c>
      <c r="C1366" t="s">
        <v>313</v>
      </c>
      <c r="D1366" s="1">
        <f t="shared" ca="1" si="21"/>
        <v>44684</v>
      </c>
      <c r="E1366" s="1" t="str">
        <f ca="1">TEXT(Table1[[#This Row],[Date]],"mmm")</f>
        <v>May</v>
      </c>
      <c r="F1366" s="1" t="str">
        <f ca="1">TEXT(Table1[[#This Row],[Date]],"yyyy")</f>
        <v>2022</v>
      </c>
      <c r="G1366" s="2">
        <v>1119</v>
      </c>
      <c r="H1366" s="2">
        <v>0.15</v>
      </c>
      <c r="I1366" s="2" t="str" cm="1">
        <f t="array" ref="I1366">_xlfn.IFS(Table1[[#This Row],[Discount]]&lt;=0.2,"Low",Table1[[#This Row],[Discount]]&lt;=0.4,"Medium",Table1[[#This Row],[Discount]]&gt;0.4,"High")</f>
        <v>Low</v>
      </c>
      <c r="J1366" s="2">
        <f>Table1[[#This Row],[Original Price]]*(1-Table1[[#This Row],[Discount]])</f>
        <v>951.15</v>
      </c>
      <c r="K1366">
        <f>VLOOKUP(B1366,customers!$A$2:$D$101,2,0)</f>
        <v>46</v>
      </c>
      <c r="L1366" t="str" cm="1">
        <f t="array" ref="L1366">_xlfn.IFS(Table1[[#This Row],[Age]]&lt;=12,"Kids",Table1[[#This Row],[Age]]&lt;=19,"Teenage",Table1[[#This Row],[Age]]&lt;=29,"Young Adult",Table1[[#This Row],[Age]]&lt;=45,"Adult",Table1[[#This Row],[Age]]&gt;=46,"Senior")</f>
        <v>Senior</v>
      </c>
      <c r="M1366" t="str">
        <f>VLOOKUP(B1366,customers!A$2:D$101,3,0)</f>
        <v>Bhopal</v>
      </c>
      <c r="N1366" t="str">
        <f>VLOOKUP(B1366,customers!$A$2:$D$101,4,0)</f>
        <v>Madhya Pradesh</v>
      </c>
      <c r="O1366" t="str">
        <f>VLOOKUP(C1366,'products '!$A$2:$H$3072,2,0)</f>
        <v>Women</v>
      </c>
      <c r="P1366" t="str">
        <f>VLOOKUP(C1366,'products '!$A$2:$H$3072,3,0)</f>
        <v>Indian &amp; Fusion Wear</v>
      </c>
      <c r="Q1366" t="str">
        <f>VLOOKUP(C1366,'products '!$A$2:$H$3072,4,0)</f>
        <v>Suits</v>
      </c>
      <c r="R1366" t="str">
        <f>VLOOKUP(C1366,'products '!$A$2:$H$3072,5,0)</f>
        <v>Here&amp;Now</v>
      </c>
      <c r="S1366" t="str">
        <f>VLOOKUP(C1366,'products '!$A$2:$H$3072,6,0)</f>
        <v>XL</v>
      </c>
      <c r="T1366" t="str">
        <f>VLOOKUP(C1366,'products '!$A$2:$H$3072,7,0)</f>
        <v>Mustard</v>
      </c>
      <c r="U1366">
        <f>VLOOKUP(C1366,'products '!$A$2:$H$3072,8,0)</f>
        <v>4</v>
      </c>
    </row>
    <row r="1367" spans="1:21" x14ac:dyDescent="0.3">
      <c r="A1367" t="s">
        <v>4784</v>
      </c>
      <c r="B1367" t="s">
        <v>3335</v>
      </c>
      <c r="C1367" t="s">
        <v>314</v>
      </c>
      <c r="D1367" s="1">
        <f t="shared" ca="1" si="21"/>
        <v>44792</v>
      </c>
      <c r="E1367" s="1" t="str">
        <f ca="1">TEXT(Table1[[#This Row],[Date]],"mmm")</f>
        <v>Aug</v>
      </c>
      <c r="F1367" s="1" t="str">
        <f ca="1">TEXT(Table1[[#This Row],[Date]],"yyyy")</f>
        <v>2022</v>
      </c>
      <c r="G1367" s="2">
        <v>1119</v>
      </c>
      <c r="H1367" s="2">
        <v>0.32</v>
      </c>
      <c r="I1367" s="2" t="str" cm="1">
        <f t="array" ref="I1367">_xlfn.IFS(Table1[[#This Row],[Discount]]&lt;=0.2,"Low",Table1[[#This Row],[Discount]]&lt;=0.4,"Medium",Table1[[#This Row],[Discount]]&gt;0.4,"High")</f>
        <v>Medium</v>
      </c>
      <c r="J1367" s="2">
        <f>Table1[[#This Row],[Original Price]]*(1-Table1[[#This Row],[Discount]])</f>
        <v>760.92</v>
      </c>
      <c r="K1367">
        <f>VLOOKUP(B1367,customers!$A$2:$D$101,2,0)</f>
        <v>47</v>
      </c>
      <c r="L1367" t="str" cm="1">
        <f t="array" ref="L1367">_xlfn.IFS(Table1[[#This Row],[Age]]&lt;=12,"Kids",Table1[[#This Row],[Age]]&lt;=19,"Teenage",Table1[[#This Row],[Age]]&lt;=29,"Young Adult",Table1[[#This Row],[Age]]&lt;=45,"Adult",Table1[[#This Row],[Age]]&gt;=46,"Senior")</f>
        <v>Senior</v>
      </c>
      <c r="M1367" t="str">
        <f>VLOOKUP(B1367,customers!A$2:D$101,3,0)</f>
        <v>Bhopal</v>
      </c>
      <c r="N1367" t="str">
        <f>VLOOKUP(B1367,customers!$A$2:$D$101,4,0)</f>
        <v>Madhya Pradesh</v>
      </c>
      <c r="O1367" t="str">
        <f>VLOOKUP(C1367,'products '!$A$2:$H$3072,2,0)</f>
        <v>Women</v>
      </c>
      <c r="P1367" t="str">
        <f>VLOOKUP(C1367,'products '!$A$2:$H$3072,3,0)</f>
        <v>Indian &amp; Fusion Wear</v>
      </c>
      <c r="Q1367" t="str">
        <f>VLOOKUP(C1367,'products '!$A$2:$H$3072,4,0)</f>
        <v>Suits</v>
      </c>
      <c r="R1367" t="str">
        <f>VLOOKUP(C1367,'products '!$A$2:$H$3072,5,0)</f>
        <v>Here&amp;Now</v>
      </c>
      <c r="S1367" t="str">
        <f>VLOOKUP(C1367,'products '!$A$2:$H$3072,6,0)</f>
        <v>M</v>
      </c>
      <c r="T1367" t="str">
        <f>VLOOKUP(C1367,'products '!$A$2:$H$3072,7,0)</f>
        <v>Teal</v>
      </c>
      <c r="U1367">
        <f>VLOOKUP(C1367,'products '!$A$2:$H$3072,8,0)</f>
        <v>5</v>
      </c>
    </row>
    <row r="1368" spans="1:21" x14ac:dyDescent="0.3">
      <c r="A1368" t="s">
        <v>4785</v>
      </c>
      <c r="B1368" t="s">
        <v>3336</v>
      </c>
      <c r="C1368" t="s">
        <v>315</v>
      </c>
      <c r="D1368" s="1">
        <f t="shared" ca="1" si="21"/>
        <v>44232</v>
      </c>
      <c r="E1368" s="1" t="str">
        <f ca="1">TEXT(Table1[[#This Row],[Date]],"mmm")</f>
        <v>Feb</v>
      </c>
      <c r="F1368" s="1" t="str">
        <f ca="1">TEXT(Table1[[#This Row],[Date]],"yyyy")</f>
        <v>2021</v>
      </c>
      <c r="G1368" s="2">
        <v>1119</v>
      </c>
      <c r="H1368" s="2">
        <v>0.25</v>
      </c>
      <c r="I1368" s="2" t="str" cm="1">
        <f t="array" ref="I1368">_xlfn.IFS(Table1[[#This Row],[Discount]]&lt;=0.2,"Low",Table1[[#This Row],[Discount]]&lt;=0.4,"Medium",Table1[[#This Row],[Discount]]&gt;0.4,"High")</f>
        <v>Medium</v>
      </c>
      <c r="J1368" s="2">
        <f>Table1[[#This Row],[Original Price]]*(1-Table1[[#This Row],[Discount]])</f>
        <v>839.25</v>
      </c>
      <c r="K1368">
        <f>VLOOKUP(B1368,customers!$A$2:$D$101,2,0)</f>
        <v>48</v>
      </c>
      <c r="L1368" t="str" cm="1">
        <f t="array" ref="L1368">_xlfn.IFS(Table1[[#This Row],[Age]]&lt;=12,"Kids",Table1[[#This Row],[Age]]&lt;=19,"Teenage",Table1[[#This Row],[Age]]&lt;=29,"Young Adult",Table1[[#This Row],[Age]]&lt;=45,"Adult",Table1[[#This Row],[Age]]&gt;=46,"Senior")</f>
        <v>Senior</v>
      </c>
      <c r="M1368" t="str">
        <f>VLOOKUP(B1368,customers!A$2:D$101,3,0)</f>
        <v>Bhopal</v>
      </c>
      <c r="N1368" t="str">
        <f>VLOOKUP(B1368,customers!$A$2:$D$101,4,0)</f>
        <v>Madhya Pradesh</v>
      </c>
      <c r="O1368" t="str">
        <f>VLOOKUP(C1368,'products '!$A$2:$H$3072,2,0)</f>
        <v>Women</v>
      </c>
      <c r="P1368" t="str">
        <f>VLOOKUP(C1368,'products '!$A$2:$H$3072,3,0)</f>
        <v>Indian &amp; Fusion Wear</v>
      </c>
      <c r="Q1368" t="str">
        <f>VLOOKUP(C1368,'products '!$A$2:$H$3072,4,0)</f>
        <v>Suits</v>
      </c>
      <c r="R1368" t="str">
        <f>VLOOKUP(C1368,'products '!$A$2:$H$3072,5,0)</f>
        <v>Here&amp;Now</v>
      </c>
      <c r="S1368" t="str">
        <f>VLOOKUP(C1368,'products '!$A$2:$H$3072,6,0)</f>
        <v>M</v>
      </c>
      <c r="T1368" t="str">
        <f>VLOOKUP(C1368,'products '!$A$2:$H$3072,7,0)</f>
        <v>Pink</v>
      </c>
      <c r="U1368">
        <f>VLOOKUP(C1368,'products '!$A$2:$H$3072,8,0)</f>
        <v>5</v>
      </c>
    </row>
    <row r="1369" spans="1:21" x14ac:dyDescent="0.3">
      <c r="A1369" t="s">
        <v>4786</v>
      </c>
      <c r="B1369" t="s">
        <v>3337</v>
      </c>
      <c r="C1369" t="s">
        <v>316</v>
      </c>
      <c r="D1369" s="1">
        <f t="shared" ca="1" si="21"/>
        <v>44343</v>
      </c>
      <c r="E1369" s="1" t="str">
        <f ca="1">TEXT(Table1[[#This Row],[Date]],"mmm")</f>
        <v>May</v>
      </c>
      <c r="F1369" s="1" t="str">
        <f ca="1">TEXT(Table1[[#This Row],[Date]],"yyyy")</f>
        <v>2021</v>
      </c>
      <c r="G1369" s="2">
        <v>1119</v>
      </c>
      <c r="H1369" s="2">
        <v>0.45</v>
      </c>
      <c r="I1369" s="2" t="str" cm="1">
        <f t="array" ref="I1369">_xlfn.IFS(Table1[[#This Row],[Discount]]&lt;=0.2,"Low",Table1[[#This Row],[Discount]]&lt;=0.4,"Medium",Table1[[#This Row],[Discount]]&gt;0.4,"High")</f>
        <v>High</v>
      </c>
      <c r="J1369" s="2">
        <f>Table1[[#This Row],[Original Price]]*(1-Table1[[#This Row],[Discount]])</f>
        <v>615.45000000000005</v>
      </c>
      <c r="K1369">
        <f>VLOOKUP(B1369,customers!$A$2:$D$101,2,0)</f>
        <v>49</v>
      </c>
      <c r="L1369" t="str" cm="1">
        <f t="array" ref="L1369">_xlfn.IFS(Table1[[#This Row],[Age]]&lt;=12,"Kids",Table1[[#This Row],[Age]]&lt;=19,"Teenage",Table1[[#This Row],[Age]]&lt;=29,"Young Adult",Table1[[#This Row],[Age]]&lt;=45,"Adult",Table1[[#This Row],[Age]]&gt;=46,"Senior")</f>
        <v>Senior</v>
      </c>
      <c r="M1369" t="str">
        <f>VLOOKUP(B1369,customers!A$2:D$101,3,0)</f>
        <v>Bhopal</v>
      </c>
      <c r="N1369" t="str">
        <f>VLOOKUP(B1369,customers!$A$2:$D$101,4,0)</f>
        <v>Madhya Pradesh</v>
      </c>
      <c r="O1369" t="str">
        <f>VLOOKUP(C1369,'products '!$A$2:$H$3072,2,0)</f>
        <v>Women</v>
      </c>
      <c r="P1369" t="str">
        <f>VLOOKUP(C1369,'products '!$A$2:$H$3072,3,0)</f>
        <v>Indian &amp; Fusion Wear</v>
      </c>
      <c r="Q1369" t="str">
        <f>VLOOKUP(C1369,'products '!$A$2:$H$3072,4,0)</f>
        <v>Suits</v>
      </c>
      <c r="R1369" t="str">
        <f>VLOOKUP(C1369,'products '!$A$2:$H$3072,5,0)</f>
        <v>Here&amp;Now</v>
      </c>
      <c r="S1369" t="str">
        <f>VLOOKUP(C1369,'products '!$A$2:$H$3072,6,0)</f>
        <v>M</v>
      </c>
      <c r="T1369" t="str">
        <f>VLOOKUP(C1369,'products '!$A$2:$H$3072,7,0)</f>
        <v>Olive</v>
      </c>
      <c r="U1369">
        <f>VLOOKUP(C1369,'products '!$A$2:$H$3072,8,0)</f>
        <v>3</v>
      </c>
    </row>
    <row r="1370" spans="1:21" x14ac:dyDescent="0.3">
      <c r="A1370" t="s">
        <v>4787</v>
      </c>
      <c r="B1370" t="s">
        <v>3338</v>
      </c>
      <c r="C1370" t="s">
        <v>317</v>
      </c>
      <c r="D1370" s="1">
        <f t="shared" ca="1" si="21"/>
        <v>44344</v>
      </c>
      <c r="E1370" s="1" t="str">
        <f ca="1">TEXT(Table1[[#This Row],[Date]],"mmm")</f>
        <v>May</v>
      </c>
      <c r="F1370" s="1" t="str">
        <f ca="1">TEXT(Table1[[#This Row],[Date]],"yyyy")</f>
        <v>2021</v>
      </c>
      <c r="G1370" s="2">
        <v>985</v>
      </c>
      <c r="H1370" s="2">
        <v>0.15</v>
      </c>
      <c r="I1370" s="2" t="str" cm="1">
        <f t="array" ref="I1370">_xlfn.IFS(Table1[[#This Row],[Discount]]&lt;=0.2,"Low",Table1[[#This Row],[Discount]]&lt;=0.4,"Medium",Table1[[#This Row],[Discount]]&gt;0.4,"High")</f>
        <v>Low</v>
      </c>
      <c r="J1370" s="2">
        <f>Table1[[#This Row],[Original Price]]*(1-Table1[[#This Row],[Discount]])</f>
        <v>837.25</v>
      </c>
      <c r="K1370">
        <f>VLOOKUP(B1370,customers!$A$2:$D$101,2,0)</f>
        <v>17</v>
      </c>
      <c r="L1370" t="str" cm="1">
        <f t="array" ref="L1370">_xlfn.IFS(Table1[[#This Row],[Age]]&lt;=12,"Kids",Table1[[#This Row],[Age]]&lt;=19,"Teenage",Table1[[#This Row],[Age]]&lt;=29,"Young Adult",Table1[[#This Row],[Age]]&lt;=45,"Adult",Table1[[#This Row],[Age]]&gt;=46,"Senior")</f>
        <v>Teenage</v>
      </c>
      <c r="M1370" t="str">
        <f>VLOOKUP(B1370,customers!A$2:D$101,3,0)</f>
        <v>Sagar</v>
      </c>
      <c r="N1370" t="str">
        <f>VLOOKUP(B1370,customers!$A$2:$D$101,4,0)</f>
        <v>Madhya Pradesh</v>
      </c>
      <c r="O1370" t="str">
        <f>VLOOKUP(C1370,'products '!$A$2:$H$3072,2,0)</f>
        <v>Women</v>
      </c>
      <c r="P1370" t="str">
        <f>VLOOKUP(C1370,'products '!$A$2:$H$3072,3,0)</f>
        <v>Indian &amp; Fusion Wear</v>
      </c>
      <c r="Q1370" t="str">
        <f>VLOOKUP(C1370,'products '!$A$2:$H$3072,4,0)</f>
        <v>Suits</v>
      </c>
      <c r="R1370" t="str">
        <f>VLOOKUP(C1370,'products '!$A$2:$H$3072,5,0)</f>
        <v>Here&amp;Now</v>
      </c>
      <c r="S1370" t="str">
        <f>VLOOKUP(C1370,'products '!$A$2:$H$3072,6,0)</f>
        <v>M</v>
      </c>
      <c r="T1370" t="str">
        <f>VLOOKUP(C1370,'products '!$A$2:$H$3072,7,0)</f>
        <v>Green</v>
      </c>
      <c r="U1370">
        <f>VLOOKUP(C1370,'products '!$A$2:$H$3072,8,0)</f>
        <v>5</v>
      </c>
    </row>
    <row r="1371" spans="1:21" x14ac:dyDescent="0.3">
      <c r="A1371" t="s">
        <v>4788</v>
      </c>
      <c r="B1371" t="s">
        <v>3339</v>
      </c>
      <c r="C1371" t="s">
        <v>318</v>
      </c>
      <c r="D1371" s="1">
        <f t="shared" ca="1" si="21"/>
        <v>44758</v>
      </c>
      <c r="E1371" s="1" t="str">
        <f ca="1">TEXT(Table1[[#This Row],[Date]],"mmm")</f>
        <v>Jul</v>
      </c>
      <c r="F1371" s="1" t="str">
        <f ca="1">TEXT(Table1[[#This Row],[Date]],"yyyy")</f>
        <v>2022</v>
      </c>
      <c r="G1371" s="2">
        <v>985</v>
      </c>
      <c r="H1371" s="2">
        <v>0.33</v>
      </c>
      <c r="I1371" s="2" t="str" cm="1">
        <f t="array" ref="I1371">_xlfn.IFS(Table1[[#This Row],[Discount]]&lt;=0.2,"Low",Table1[[#This Row],[Discount]]&lt;=0.4,"Medium",Table1[[#This Row],[Discount]]&gt;0.4,"High")</f>
        <v>Medium</v>
      </c>
      <c r="J1371" s="2">
        <f>Table1[[#This Row],[Original Price]]*(1-Table1[[#This Row],[Discount]])</f>
        <v>659.94999999999993</v>
      </c>
      <c r="K1371">
        <f>VLOOKUP(B1371,customers!$A$2:$D$101,2,0)</f>
        <v>18</v>
      </c>
      <c r="L1371" t="str" cm="1">
        <f t="array" ref="L1371">_xlfn.IFS(Table1[[#This Row],[Age]]&lt;=12,"Kids",Table1[[#This Row],[Age]]&lt;=19,"Teenage",Table1[[#This Row],[Age]]&lt;=29,"Young Adult",Table1[[#This Row],[Age]]&lt;=45,"Adult",Table1[[#This Row],[Age]]&gt;=46,"Senior")</f>
        <v>Teenage</v>
      </c>
      <c r="M1371" t="str">
        <f>VLOOKUP(B1371,customers!A$2:D$101,3,0)</f>
        <v>Sagar</v>
      </c>
      <c r="N1371" t="str">
        <f>VLOOKUP(B1371,customers!$A$2:$D$101,4,0)</f>
        <v>Madhya Pradesh</v>
      </c>
      <c r="O1371" t="str">
        <f>VLOOKUP(C1371,'products '!$A$2:$H$3072,2,0)</f>
        <v>Women</v>
      </c>
      <c r="P1371" t="str">
        <f>VLOOKUP(C1371,'products '!$A$2:$H$3072,3,0)</f>
        <v>Indian &amp; Fusion Wear</v>
      </c>
      <c r="Q1371" t="str">
        <f>VLOOKUP(C1371,'products '!$A$2:$H$3072,4,0)</f>
        <v>Suits</v>
      </c>
      <c r="R1371" t="str">
        <f>VLOOKUP(C1371,'products '!$A$2:$H$3072,5,0)</f>
        <v>Here&amp;Now</v>
      </c>
      <c r="S1371" t="str">
        <f>VLOOKUP(C1371,'products '!$A$2:$H$3072,6,0)</f>
        <v>XXL</v>
      </c>
      <c r="T1371" t="str">
        <f>VLOOKUP(C1371,'products '!$A$2:$H$3072,7,0)</f>
        <v xml:space="preserve">Red </v>
      </c>
      <c r="U1371">
        <f>VLOOKUP(C1371,'products '!$A$2:$H$3072,8,0)</f>
        <v>5</v>
      </c>
    </row>
    <row r="1372" spans="1:21" x14ac:dyDescent="0.3">
      <c r="A1372" t="s">
        <v>4789</v>
      </c>
      <c r="B1372" t="s">
        <v>3340</v>
      </c>
      <c r="C1372" t="s">
        <v>319</v>
      </c>
      <c r="D1372" s="1">
        <f t="shared" ca="1" si="21"/>
        <v>44213</v>
      </c>
      <c r="E1372" s="1" t="str">
        <f ca="1">TEXT(Table1[[#This Row],[Date]],"mmm")</f>
        <v>Jan</v>
      </c>
      <c r="F1372" s="1" t="str">
        <f ca="1">TEXT(Table1[[#This Row],[Date]],"yyyy")</f>
        <v>2021</v>
      </c>
      <c r="G1372" s="2">
        <v>985</v>
      </c>
      <c r="H1372" s="2">
        <v>0.42</v>
      </c>
      <c r="I1372" s="2" t="str" cm="1">
        <f t="array" ref="I1372">_xlfn.IFS(Table1[[#This Row],[Discount]]&lt;=0.2,"Low",Table1[[#This Row],[Discount]]&lt;=0.4,"Medium",Table1[[#This Row],[Discount]]&gt;0.4,"High")</f>
        <v>High</v>
      </c>
      <c r="J1372" s="2">
        <f>Table1[[#This Row],[Original Price]]*(1-Table1[[#This Row],[Discount]])</f>
        <v>571.30000000000007</v>
      </c>
      <c r="K1372">
        <f>VLOOKUP(B1372,customers!$A$2:$D$101,2,0)</f>
        <v>19</v>
      </c>
      <c r="L1372" t="str" cm="1">
        <f t="array" ref="L1372">_xlfn.IFS(Table1[[#This Row],[Age]]&lt;=12,"Kids",Table1[[#This Row],[Age]]&lt;=19,"Teenage",Table1[[#This Row],[Age]]&lt;=29,"Young Adult",Table1[[#This Row],[Age]]&lt;=45,"Adult",Table1[[#This Row],[Age]]&gt;=46,"Senior")</f>
        <v>Teenage</v>
      </c>
      <c r="M1372" t="str">
        <f>VLOOKUP(B1372,customers!A$2:D$101,3,0)</f>
        <v>Sagar</v>
      </c>
      <c r="N1372" t="str">
        <f>VLOOKUP(B1372,customers!$A$2:$D$101,4,0)</f>
        <v>Madhya Pradesh</v>
      </c>
      <c r="O1372" t="str">
        <f>VLOOKUP(C1372,'products '!$A$2:$H$3072,2,0)</f>
        <v>Women</v>
      </c>
      <c r="P1372" t="str">
        <f>VLOOKUP(C1372,'products '!$A$2:$H$3072,3,0)</f>
        <v>Indian &amp; Fusion Wear</v>
      </c>
      <c r="Q1372" t="str">
        <f>VLOOKUP(C1372,'products '!$A$2:$H$3072,4,0)</f>
        <v>Suits</v>
      </c>
      <c r="R1372" t="str">
        <f>VLOOKUP(C1372,'products '!$A$2:$H$3072,5,0)</f>
        <v>Here&amp;Now</v>
      </c>
      <c r="S1372" t="str">
        <f>VLOOKUP(C1372,'products '!$A$2:$H$3072,6,0)</f>
        <v>XXL</v>
      </c>
      <c r="T1372" t="str">
        <f>VLOOKUP(C1372,'products '!$A$2:$H$3072,7,0)</f>
        <v>Khaki</v>
      </c>
      <c r="U1372">
        <f>VLOOKUP(C1372,'products '!$A$2:$H$3072,8,0)</f>
        <v>4</v>
      </c>
    </row>
    <row r="1373" spans="1:21" x14ac:dyDescent="0.3">
      <c r="A1373" t="s">
        <v>4790</v>
      </c>
      <c r="B1373" t="s">
        <v>3341</v>
      </c>
      <c r="C1373" t="s">
        <v>320</v>
      </c>
      <c r="D1373" s="1">
        <f t="shared" ca="1" si="21"/>
        <v>44849</v>
      </c>
      <c r="E1373" s="1" t="str">
        <f ca="1">TEXT(Table1[[#This Row],[Date]],"mmm")</f>
        <v>Oct</v>
      </c>
      <c r="F1373" s="1" t="str">
        <f ca="1">TEXT(Table1[[#This Row],[Date]],"yyyy")</f>
        <v>2022</v>
      </c>
      <c r="G1373" s="2">
        <v>985</v>
      </c>
      <c r="H1373" s="2">
        <v>0.42</v>
      </c>
      <c r="I1373" s="2" t="str" cm="1">
        <f t="array" ref="I1373">_xlfn.IFS(Table1[[#This Row],[Discount]]&lt;=0.2,"Low",Table1[[#This Row],[Discount]]&lt;=0.4,"Medium",Table1[[#This Row],[Discount]]&gt;0.4,"High")</f>
        <v>High</v>
      </c>
      <c r="J1373" s="2">
        <f>Table1[[#This Row],[Original Price]]*(1-Table1[[#This Row],[Discount]])</f>
        <v>571.30000000000007</v>
      </c>
      <c r="K1373">
        <f>VLOOKUP(B1373,customers!$A$2:$D$101,2,0)</f>
        <v>20</v>
      </c>
      <c r="L1373" t="str" cm="1">
        <f t="array" ref="L1373">_xlfn.IFS(Table1[[#This Row],[Age]]&lt;=12,"Kids",Table1[[#This Row],[Age]]&lt;=19,"Teenage",Table1[[#This Row],[Age]]&lt;=29,"Young Adult",Table1[[#This Row],[Age]]&lt;=45,"Adult",Table1[[#This Row],[Age]]&gt;=46,"Senior")</f>
        <v>Young Adult</v>
      </c>
      <c r="M1373" t="str">
        <f>VLOOKUP(B1373,customers!A$2:D$101,3,0)</f>
        <v>Sagar</v>
      </c>
      <c r="N1373" t="str">
        <f>VLOOKUP(B1373,customers!$A$2:$D$101,4,0)</f>
        <v>Madhya Pradesh</v>
      </c>
      <c r="O1373" t="str">
        <f>VLOOKUP(C1373,'products '!$A$2:$H$3072,2,0)</f>
        <v>Women</v>
      </c>
      <c r="P1373" t="str">
        <f>VLOOKUP(C1373,'products '!$A$2:$H$3072,3,0)</f>
        <v>Indian &amp; Fusion Wear</v>
      </c>
      <c r="Q1373" t="str">
        <f>VLOOKUP(C1373,'products '!$A$2:$H$3072,4,0)</f>
        <v>Suits</v>
      </c>
      <c r="R1373" t="str">
        <f>VLOOKUP(C1373,'products '!$A$2:$H$3072,5,0)</f>
        <v>Here&amp;Now</v>
      </c>
      <c r="S1373" t="str">
        <f>VLOOKUP(C1373,'products '!$A$2:$H$3072,6,0)</f>
        <v>XXL</v>
      </c>
      <c r="T1373" t="str">
        <f>VLOOKUP(C1373,'products '!$A$2:$H$3072,7,0)</f>
        <v>Blue</v>
      </c>
      <c r="U1373">
        <f>VLOOKUP(C1373,'products '!$A$2:$H$3072,8,0)</f>
        <v>3</v>
      </c>
    </row>
    <row r="1374" spans="1:21" x14ac:dyDescent="0.3">
      <c r="A1374" t="s">
        <v>4791</v>
      </c>
      <c r="B1374" t="s">
        <v>3342</v>
      </c>
      <c r="C1374" t="s">
        <v>321</v>
      </c>
      <c r="D1374" s="1">
        <f t="shared" ca="1" si="21"/>
        <v>44799</v>
      </c>
      <c r="E1374" s="1" t="str">
        <f ca="1">TEXT(Table1[[#This Row],[Date]],"mmm")</f>
        <v>Aug</v>
      </c>
      <c r="F1374" s="1" t="str">
        <f ca="1">TEXT(Table1[[#This Row],[Date]],"yyyy")</f>
        <v>2022</v>
      </c>
      <c r="G1374" s="2">
        <v>985</v>
      </c>
      <c r="H1374" s="2">
        <v>0.39</v>
      </c>
      <c r="I1374" s="2" t="str" cm="1">
        <f t="array" ref="I1374">_xlfn.IFS(Table1[[#This Row],[Discount]]&lt;=0.2,"Low",Table1[[#This Row],[Discount]]&lt;=0.4,"Medium",Table1[[#This Row],[Discount]]&gt;0.4,"High")</f>
        <v>Medium</v>
      </c>
      <c r="J1374" s="2">
        <f>Table1[[#This Row],[Original Price]]*(1-Table1[[#This Row],[Discount]])</f>
        <v>600.85</v>
      </c>
      <c r="K1374">
        <f>VLOOKUP(B1374,customers!$A$2:$D$101,2,0)</f>
        <v>21</v>
      </c>
      <c r="L1374" t="str" cm="1">
        <f t="array" ref="L1374">_xlfn.IFS(Table1[[#This Row],[Age]]&lt;=12,"Kids",Table1[[#This Row],[Age]]&lt;=19,"Teenage",Table1[[#This Row],[Age]]&lt;=29,"Young Adult",Table1[[#This Row],[Age]]&lt;=45,"Adult",Table1[[#This Row],[Age]]&gt;=46,"Senior")</f>
        <v>Young Adult</v>
      </c>
      <c r="M1374" t="str">
        <f>VLOOKUP(B1374,customers!A$2:D$101,3,0)</f>
        <v>Indore</v>
      </c>
      <c r="N1374" t="str">
        <f>VLOOKUP(B1374,customers!$A$2:$D$101,4,0)</f>
        <v>Madhya Pradesh</v>
      </c>
      <c r="O1374" t="str">
        <f>VLOOKUP(C1374,'products '!$A$2:$H$3072,2,0)</f>
        <v>Women</v>
      </c>
      <c r="P1374" t="str">
        <f>VLOOKUP(C1374,'products '!$A$2:$H$3072,3,0)</f>
        <v>Indian &amp; Fusion Wear</v>
      </c>
      <c r="Q1374" t="str">
        <f>VLOOKUP(C1374,'products '!$A$2:$H$3072,4,0)</f>
        <v>Suits</v>
      </c>
      <c r="R1374" t="str">
        <f>VLOOKUP(C1374,'products '!$A$2:$H$3072,5,0)</f>
        <v>Here&amp;Now</v>
      </c>
      <c r="S1374" t="str">
        <f>VLOOKUP(C1374,'products '!$A$2:$H$3072,6,0)</f>
        <v>XXL</v>
      </c>
      <c r="T1374" t="str">
        <f>VLOOKUP(C1374,'products '!$A$2:$H$3072,7,0)</f>
        <v>Rust</v>
      </c>
      <c r="U1374">
        <f>VLOOKUP(C1374,'products '!$A$2:$H$3072,8,0)</f>
        <v>5</v>
      </c>
    </row>
    <row r="1375" spans="1:21" x14ac:dyDescent="0.3">
      <c r="A1375" t="s">
        <v>4792</v>
      </c>
      <c r="B1375" t="s">
        <v>3343</v>
      </c>
      <c r="C1375" t="s">
        <v>322</v>
      </c>
      <c r="D1375" s="1">
        <f t="shared" ca="1" si="21"/>
        <v>44764</v>
      </c>
      <c r="E1375" s="1" t="str">
        <f ca="1">TEXT(Table1[[#This Row],[Date]],"mmm")</f>
        <v>Jul</v>
      </c>
      <c r="F1375" s="1" t="str">
        <f ca="1">TEXT(Table1[[#This Row],[Date]],"yyyy")</f>
        <v>2022</v>
      </c>
      <c r="G1375" s="2">
        <v>369</v>
      </c>
      <c r="H1375" s="2">
        <v>0.39</v>
      </c>
      <c r="I1375" s="2" t="str" cm="1">
        <f t="array" ref="I1375">_xlfn.IFS(Table1[[#This Row],[Discount]]&lt;=0.2,"Low",Table1[[#This Row],[Discount]]&lt;=0.4,"Medium",Table1[[#This Row],[Discount]]&gt;0.4,"High")</f>
        <v>Medium</v>
      </c>
      <c r="J1375" s="2">
        <f>Table1[[#This Row],[Original Price]]*(1-Table1[[#This Row],[Discount]])</f>
        <v>225.09</v>
      </c>
      <c r="K1375">
        <f>VLOOKUP(B1375,customers!$A$2:$D$101,2,0)</f>
        <v>22</v>
      </c>
      <c r="L1375" t="str" cm="1">
        <f t="array" ref="L1375">_xlfn.IFS(Table1[[#This Row],[Age]]&lt;=12,"Kids",Table1[[#This Row],[Age]]&lt;=19,"Teenage",Table1[[#This Row],[Age]]&lt;=29,"Young Adult",Table1[[#This Row],[Age]]&lt;=45,"Adult",Table1[[#This Row],[Age]]&gt;=46,"Senior")</f>
        <v>Young Adult</v>
      </c>
      <c r="M1375" t="str">
        <f>VLOOKUP(B1375,customers!A$2:D$101,3,0)</f>
        <v>Indore</v>
      </c>
      <c r="N1375" t="str">
        <f>VLOOKUP(B1375,customers!$A$2:$D$101,4,0)</f>
        <v>Madhya Pradesh</v>
      </c>
      <c r="O1375" t="str">
        <f>VLOOKUP(C1375,'products '!$A$2:$H$3072,2,0)</f>
        <v>Women</v>
      </c>
      <c r="P1375" t="str">
        <f>VLOOKUP(C1375,'products '!$A$2:$H$3072,3,0)</f>
        <v>Indian &amp; Fusion Wear</v>
      </c>
      <c r="Q1375" t="str">
        <f>VLOOKUP(C1375,'products '!$A$2:$H$3072,4,0)</f>
        <v>Suits</v>
      </c>
      <c r="R1375" t="str">
        <f>VLOOKUP(C1375,'products '!$A$2:$H$3072,5,0)</f>
        <v>Here&amp;Now</v>
      </c>
      <c r="S1375" t="str">
        <f>VLOOKUP(C1375,'products '!$A$2:$H$3072,6,0)</f>
        <v>XXL</v>
      </c>
      <c r="T1375" t="str">
        <f>VLOOKUP(C1375,'products '!$A$2:$H$3072,7,0)</f>
        <v>Grey</v>
      </c>
      <c r="U1375">
        <f>VLOOKUP(C1375,'products '!$A$2:$H$3072,8,0)</f>
        <v>4</v>
      </c>
    </row>
    <row r="1376" spans="1:21" x14ac:dyDescent="0.3">
      <c r="A1376" t="s">
        <v>4793</v>
      </c>
      <c r="B1376" t="s">
        <v>3344</v>
      </c>
      <c r="C1376" t="s">
        <v>323</v>
      </c>
      <c r="D1376" s="1">
        <f t="shared" ca="1" si="21"/>
        <v>44254</v>
      </c>
      <c r="E1376" s="1" t="str">
        <f ca="1">TEXT(Table1[[#This Row],[Date]],"mmm")</f>
        <v>Feb</v>
      </c>
      <c r="F1376" s="1" t="str">
        <f ca="1">TEXT(Table1[[#This Row],[Date]],"yyyy")</f>
        <v>2021</v>
      </c>
      <c r="G1376" s="2">
        <v>399</v>
      </c>
      <c r="H1376" s="2">
        <v>0.39</v>
      </c>
      <c r="I1376" s="2" t="str" cm="1">
        <f t="array" ref="I1376">_xlfn.IFS(Table1[[#This Row],[Discount]]&lt;=0.2,"Low",Table1[[#This Row],[Discount]]&lt;=0.4,"Medium",Table1[[#This Row],[Discount]]&gt;0.4,"High")</f>
        <v>Medium</v>
      </c>
      <c r="J1376" s="2">
        <f>Table1[[#This Row],[Original Price]]*(1-Table1[[#This Row],[Discount]])</f>
        <v>243.39</v>
      </c>
      <c r="K1376">
        <f>VLOOKUP(B1376,customers!$A$2:$D$101,2,0)</f>
        <v>16</v>
      </c>
      <c r="L1376" t="str" cm="1">
        <f t="array" ref="L1376">_xlfn.IFS(Table1[[#This Row],[Age]]&lt;=12,"Kids",Table1[[#This Row],[Age]]&lt;=19,"Teenage",Table1[[#This Row],[Age]]&lt;=29,"Young Adult",Table1[[#This Row],[Age]]&lt;=45,"Adult",Table1[[#This Row],[Age]]&gt;=46,"Senior")</f>
        <v>Teenage</v>
      </c>
      <c r="M1376" t="str">
        <f>VLOOKUP(B1376,customers!A$2:D$101,3,0)</f>
        <v>Kanpur</v>
      </c>
      <c r="N1376" t="str">
        <f>VLOOKUP(B1376,customers!$A$2:$D$101,4,0)</f>
        <v>Uttar Pradesh</v>
      </c>
      <c r="O1376" t="str">
        <f>VLOOKUP(C1376,'products '!$A$2:$H$3072,2,0)</f>
        <v>Women</v>
      </c>
      <c r="P1376" t="str">
        <f>VLOOKUP(C1376,'products '!$A$2:$H$3072,3,0)</f>
        <v>Indian &amp; Fusion Wear</v>
      </c>
      <c r="Q1376" t="str">
        <f>VLOOKUP(C1376,'products '!$A$2:$H$3072,4,0)</f>
        <v>Suits</v>
      </c>
      <c r="R1376" t="str">
        <f>VLOOKUP(C1376,'products '!$A$2:$H$3072,5,0)</f>
        <v>Here&amp;Now</v>
      </c>
      <c r="S1376" t="str">
        <f>VLOOKUP(C1376,'products '!$A$2:$H$3072,6,0)</f>
        <v>XXL</v>
      </c>
      <c r="T1376" t="str">
        <f>VLOOKUP(C1376,'products '!$A$2:$H$3072,7,0)</f>
        <v>Charcoal</v>
      </c>
      <c r="U1376">
        <f>VLOOKUP(C1376,'products '!$A$2:$H$3072,8,0)</f>
        <v>3</v>
      </c>
    </row>
    <row r="1377" spans="1:21" x14ac:dyDescent="0.3">
      <c r="A1377" t="s">
        <v>4794</v>
      </c>
      <c r="B1377" t="s">
        <v>3345</v>
      </c>
      <c r="C1377" t="s">
        <v>324</v>
      </c>
      <c r="D1377" s="1">
        <f t="shared" ca="1" si="21"/>
        <v>44324</v>
      </c>
      <c r="E1377" s="1" t="str">
        <f ca="1">TEXT(Table1[[#This Row],[Date]],"mmm")</f>
        <v>May</v>
      </c>
      <c r="F1377" s="1" t="str">
        <f ca="1">TEXT(Table1[[#This Row],[Date]],"yyyy")</f>
        <v>2021</v>
      </c>
      <c r="G1377" s="2">
        <v>399</v>
      </c>
      <c r="H1377" s="2">
        <v>0.39</v>
      </c>
      <c r="I1377" s="2" t="str" cm="1">
        <f t="array" ref="I1377">_xlfn.IFS(Table1[[#This Row],[Discount]]&lt;=0.2,"Low",Table1[[#This Row],[Discount]]&lt;=0.4,"Medium",Table1[[#This Row],[Discount]]&gt;0.4,"High")</f>
        <v>Medium</v>
      </c>
      <c r="J1377" s="2">
        <f>Table1[[#This Row],[Original Price]]*(1-Table1[[#This Row],[Discount]])</f>
        <v>243.39</v>
      </c>
      <c r="K1377">
        <f>VLOOKUP(B1377,customers!$A$2:$D$101,2,0)</f>
        <v>17</v>
      </c>
      <c r="L1377" t="str" cm="1">
        <f t="array" ref="L1377">_xlfn.IFS(Table1[[#This Row],[Age]]&lt;=12,"Kids",Table1[[#This Row],[Age]]&lt;=19,"Teenage",Table1[[#This Row],[Age]]&lt;=29,"Young Adult",Table1[[#This Row],[Age]]&lt;=45,"Adult",Table1[[#This Row],[Age]]&gt;=46,"Senior")</f>
        <v>Teenage</v>
      </c>
      <c r="M1377" t="str">
        <f>VLOOKUP(B1377,customers!A$2:D$101,3,0)</f>
        <v>Kanpur</v>
      </c>
      <c r="N1377" t="str">
        <f>VLOOKUP(B1377,customers!$A$2:$D$101,4,0)</f>
        <v>Uttar Pradesh</v>
      </c>
      <c r="O1377" t="str">
        <f>VLOOKUP(C1377,'products '!$A$2:$H$3072,2,0)</f>
        <v>Women</v>
      </c>
      <c r="P1377" t="str">
        <f>VLOOKUP(C1377,'products '!$A$2:$H$3072,3,0)</f>
        <v>Indian &amp; Fusion Wear</v>
      </c>
      <c r="Q1377" t="str">
        <f>VLOOKUP(C1377,'products '!$A$2:$H$3072,4,0)</f>
        <v>Suits</v>
      </c>
      <c r="R1377" t="str">
        <f>VLOOKUP(C1377,'products '!$A$2:$H$3072,5,0)</f>
        <v>Here&amp;Now</v>
      </c>
      <c r="S1377" t="str">
        <f>VLOOKUP(C1377,'products '!$A$2:$H$3072,6,0)</f>
        <v>XXL</v>
      </c>
      <c r="T1377" t="str">
        <f>VLOOKUP(C1377,'products '!$A$2:$H$3072,7,0)</f>
        <v>Tan</v>
      </c>
      <c r="U1377">
        <f>VLOOKUP(C1377,'products '!$A$2:$H$3072,8,0)</f>
        <v>5</v>
      </c>
    </row>
    <row r="1378" spans="1:21" x14ac:dyDescent="0.3">
      <c r="A1378" t="s">
        <v>4795</v>
      </c>
      <c r="B1378" t="s">
        <v>3346</v>
      </c>
      <c r="C1378" t="s">
        <v>325</v>
      </c>
      <c r="D1378" s="1">
        <f t="shared" ca="1" si="21"/>
        <v>44274</v>
      </c>
      <c r="E1378" s="1" t="str">
        <f ca="1">TEXT(Table1[[#This Row],[Date]],"mmm")</f>
        <v>Mar</v>
      </c>
      <c r="F1378" s="1" t="str">
        <f ca="1">TEXT(Table1[[#This Row],[Date]],"yyyy")</f>
        <v>2021</v>
      </c>
      <c r="G1378" s="2">
        <v>399</v>
      </c>
      <c r="H1378" s="2">
        <v>0.3</v>
      </c>
      <c r="I1378" s="2" t="str" cm="1">
        <f t="array" ref="I1378">_xlfn.IFS(Table1[[#This Row],[Discount]]&lt;=0.2,"Low",Table1[[#This Row],[Discount]]&lt;=0.4,"Medium",Table1[[#This Row],[Discount]]&gt;0.4,"High")</f>
        <v>Medium</v>
      </c>
      <c r="J1378" s="2">
        <f>Table1[[#This Row],[Original Price]]*(1-Table1[[#This Row],[Discount]])</f>
        <v>279.29999999999995</v>
      </c>
      <c r="K1378">
        <f>VLOOKUP(B1378,customers!$A$2:$D$101,2,0)</f>
        <v>18</v>
      </c>
      <c r="L1378" t="str" cm="1">
        <f t="array" ref="L1378">_xlfn.IFS(Table1[[#This Row],[Age]]&lt;=12,"Kids",Table1[[#This Row],[Age]]&lt;=19,"Teenage",Table1[[#This Row],[Age]]&lt;=29,"Young Adult",Table1[[#This Row],[Age]]&lt;=45,"Adult",Table1[[#This Row],[Age]]&gt;=46,"Senior")</f>
        <v>Teenage</v>
      </c>
      <c r="M1378" t="str">
        <f>VLOOKUP(B1378,customers!A$2:D$101,3,0)</f>
        <v>Kanpur</v>
      </c>
      <c r="N1378" t="str">
        <f>VLOOKUP(B1378,customers!$A$2:$D$101,4,0)</f>
        <v>Uttar Pradesh</v>
      </c>
      <c r="O1378" t="str">
        <f>VLOOKUP(C1378,'products '!$A$2:$H$3072,2,0)</f>
        <v>Women</v>
      </c>
      <c r="P1378" t="str">
        <f>VLOOKUP(C1378,'products '!$A$2:$H$3072,3,0)</f>
        <v>Indian &amp; Fusion Wear</v>
      </c>
      <c r="Q1378" t="str">
        <f>VLOOKUP(C1378,'products '!$A$2:$H$3072,4,0)</f>
        <v>Suits</v>
      </c>
      <c r="R1378" t="str">
        <f>VLOOKUP(C1378,'products '!$A$2:$H$3072,5,0)</f>
        <v>Here&amp;Now</v>
      </c>
      <c r="S1378" t="str">
        <f>VLOOKUP(C1378,'products '!$A$2:$H$3072,6,0)</f>
        <v>XL</v>
      </c>
      <c r="T1378" t="str">
        <f>VLOOKUP(C1378,'products '!$A$2:$H$3072,7,0)</f>
        <v>Yellow</v>
      </c>
      <c r="U1378">
        <f>VLOOKUP(C1378,'products '!$A$2:$H$3072,8,0)</f>
        <v>5</v>
      </c>
    </row>
    <row r="1379" spans="1:21" x14ac:dyDescent="0.3">
      <c r="A1379" t="s">
        <v>4796</v>
      </c>
      <c r="B1379" t="s">
        <v>3347</v>
      </c>
      <c r="C1379" t="s">
        <v>326</v>
      </c>
      <c r="D1379" s="1">
        <f t="shared" ca="1" si="21"/>
        <v>44403</v>
      </c>
      <c r="E1379" s="1" t="str">
        <f ca="1">TEXT(Table1[[#This Row],[Date]],"mmm")</f>
        <v>Jul</v>
      </c>
      <c r="F1379" s="1" t="str">
        <f ca="1">TEXT(Table1[[#This Row],[Date]],"yyyy")</f>
        <v>2021</v>
      </c>
      <c r="G1379" s="2">
        <v>399</v>
      </c>
      <c r="H1379" s="2">
        <v>0.3</v>
      </c>
      <c r="I1379" s="2" t="str" cm="1">
        <f t="array" ref="I1379">_xlfn.IFS(Table1[[#This Row],[Discount]]&lt;=0.2,"Low",Table1[[#This Row],[Discount]]&lt;=0.4,"Medium",Table1[[#This Row],[Discount]]&gt;0.4,"High")</f>
        <v>Medium</v>
      </c>
      <c r="J1379" s="2">
        <f>Table1[[#This Row],[Original Price]]*(1-Table1[[#This Row],[Discount]])</f>
        <v>279.29999999999995</v>
      </c>
      <c r="K1379">
        <f>VLOOKUP(B1379,customers!$A$2:$D$101,2,0)</f>
        <v>19</v>
      </c>
      <c r="L1379" t="str" cm="1">
        <f t="array" ref="L1379">_xlfn.IFS(Table1[[#This Row],[Age]]&lt;=12,"Kids",Table1[[#This Row],[Age]]&lt;=19,"Teenage",Table1[[#This Row],[Age]]&lt;=29,"Young Adult",Table1[[#This Row],[Age]]&lt;=45,"Adult",Table1[[#This Row],[Age]]&gt;=46,"Senior")</f>
        <v>Teenage</v>
      </c>
      <c r="M1379" t="str">
        <f>VLOOKUP(B1379,customers!A$2:D$101,3,0)</f>
        <v>Kanpur</v>
      </c>
      <c r="N1379" t="str">
        <f>VLOOKUP(B1379,customers!$A$2:$D$101,4,0)</f>
        <v>Uttar Pradesh</v>
      </c>
      <c r="O1379" t="str">
        <f>VLOOKUP(C1379,'products '!$A$2:$H$3072,2,0)</f>
        <v>Women</v>
      </c>
      <c r="P1379" t="str">
        <f>VLOOKUP(C1379,'products '!$A$2:$H$3072,3,0)</f>
        <v>Indian &amp; Fusion Wear</v>
      </c>
      <c r="Q1379" t="str">
        <f>VLOOKUP(C1379,'products '!$A$2:$H$3072,4,0)</f>
        <v>Suits</v>
      </c>
      <c r="R1379" t="str">
        <f>VLOOKUP(C1379,'products '!$A$2:$H$3072,5,0)</f>
        <v>Here&amp;Now</v>
      </c>
      <c r="S1379" t="str">
        <f>VLOOKUP(C1379,'products '!$A$2:$H$3072,6,0)</f>
        <v>XL</v>
      </c>
      <c r="T1379" t="str">
        <f>VLOOKUP(C1379,'products '!$A$2:$H$3072,7,0)</f>
        <v>Lavender</v>
      </c>
      <c r="U1379">
        <f>VLOOKUP(C1379,'products '!$A$2:$H$3072,8,0)</f>
        <v>4</v>
      </c>
    </row>
    <row r="1380" spans="1:21" x14ac:dyDescent="0.3">
      <c r="A1380" t="s">
        <v>4797</v>
      </c>
      <c r="B1380" t="s">
        <v>3348</v>
      </c>
      <c r="C1380" t="s">
        <v>327</v>
      </c>
      <c r="D1380" s="1">
        <f t="shared" ca="1" si="21"/>
        <v>44499</v>
      </c>
      <c r="E1380" s="1" t="str">
        <f ca="1">TEXT(Table1[[#This Row],[Date]],"mmm")</f>
        <v>Oct</v>
      </c>
      <c r="F1380" s="1" t="str">
        <f ca="1">TEXT(Table1[[#This Row],[Date]],"yyyy")</f>
        <v>2021</v>
      </c>
      <c r="G1380" s="2">
        <v>555</v>
      </c>
      <c r="H1380" s="2">
        <v>0.3</v>
      </c>
      <c r="I1380" s="2" t="str" cm="1">
        <f t="array" ref="I1380">_xlfn.IFS(Table1[[#This Row],[Discount]]&lt;=0.2,"Low",Table1[[#This Row],[Discount]]&lt;=0.4,"Medium",Table1[[#This Row],[Discount]]&gt;0.4,"High")</f>
        <v>Medium</v>
      </c>
      <c r="J1380" s="2">
        <f>Table1[[#This Row],[Original Price]]*(1-Table1[[#This Row],[Discount]])</f>
        <v>388.5</v>
      </c>
      <c r="K1380">
        <f>VLOOKUP(B1380,customers!$A$2:$D$101,2,0)</f>
        <v>20</v>
      </c>
      <c r="L1380" t="str" cm="1">
        <f t="array" ref="L1380">_xlfn.IFS(Table1[[#This Row],[Age]]&lt;=12,"Kids",Table1[[#This Row],[Age]]&lt;=19,"Teenage",Table1[[#This Row],[Age]]&lt;=29,"Young Adult",Table1[[#This Row],[Age]]&lt;=45,"Adult",Table1[[#This Row],[Age]]&gt;=46,"Senior")</f>
        <v>Young Adult</v>
      </c>
      <c r="M1380" t="str">
        <f>VLOOKUP(B1380,customers!A$2:D$101,3,0)</f>
        <v>Aligarh</v>
      </c>
      <c r="N1380" t="str">
        <f>VLOOKUP(B1380,customers!$A$2:$D$101,4,0)</f>
        <v>Uttar Pradesh</v>
      </c>
      <c r="O1380" t="str">
        <f>VLOOKUP(C1380,'products '!$A$2:$H$3072,2,0)</f>
        <v>Women</v>
      </c>
      <c r="P1380" t="str">
        <f>VLOOKUP(C1380,'products '!$A$2:$H$3072,3,0)</f>
        <v>Indian &amp; Fusion Wear</v>
      </c>
      <c r="Q1380" t="str">
        <f>VLOOKUP(C1380,'products '!$A$2:$H$3072,4,0)</f>
        <v>Suits</v>
      </c>
      <c r="R1380" t="str">
        <f>VLOOKUP(C1380,'products '!$A$2:$H$3072,5,0)</f>
        <v>Biba</v>
      </c>
      <c r="S1380" t="str">
        <f>VLOOKUP(C1380,'products '!$A$2:$H$3072,6,0)</f>
        <v>XL</v>
      </c>
      <c r="T1380" t="str">
        <f>VLOOKUP(C1380,'products '!$A$2:$H$3072,7,0)</f>
        <v>Purple</v>
      </c>
      <c r="U1380">
        <f>VLOOKUP(C1380,'products '!$A$2:$H$3072,8,0)</f>
        <v>2</v>
      </c>
    </row>
    <row r="1381" spans="1:21" x14ac:dyDescent="0.3">
      <c r="A1381" t="s">
        <v>4798</v>
      </c>
      <c r="B1381" t="s">
        <v>3349</v>
      </c>
      <c r="C1381" t="s">
        <v>328</v>
      </c>
      <c r="D1381" s="1">
        <f t="shared" ca="1" si="21"/>
        <v>44310</v>
      </c>
      <c r="E1381" s="1" t="str">
        <f ca="1">TEXT(Table1[[#This Row],[Date]],"mmm")</f>
        <v>Apr</v>
      </c>
      <c r="F1381" s="1" t="str">
        <f ca="1">TEXT(Table1[[#This Row],[Date]],"yyyy")</f>
        <v>2021</v>
      </c>
      <c r="G1381" s="2">
        <v>555</v>
      </c>
      <c r="H1381" s="2">
        <v>0.25</v>
      </c>
      <c r="I1381" s="2" t="str" cm="1">
        <f t="array" ref="I1381">_xlfn.IFS(Table1[[#This Row],[Discount]]&lt;=0.2,"Low",Table1[[#This Row],[Discount]]&lt;=0.4,"Medium",Table1[[#This Row],[Discount]]&gt;0.4,"High")</f>
        <v>Medium</v>
      </c>
      <c r="J1381" s="2">
        <f>Table1[[#This Row],[Original Price]]*(1-Table1[[#This Row],[Discount]])</f>
        <v>416.25</v>
      </c>
      <c r="K1381">
        <f>VLOOKUP(B1381,customers!$A$2:$D$101,2,0)</f>
        <v>21</v>
      </c>
      <c r="L1381" t="str" cm="1">
        <f t="array" ref="L1381">_xlfn.IFS(Table1[[#This Row],[Age]]&lt;=12,"Kids",Table1[[#This Row],[Age]]&lt;=19,"Teenage",Table1[[#This Row],[Age]]&lt;=29,"Young Adult",Table1[[#This Row],[Age]]&lt;=45,"Adult",Table1[[#This Row],[Age]]&gt;=46,"Senior")</f>
        <v>Young Adult</v>
      </c>
      <c r="M1381" t="str">
        <f>VLOOKUP(B1381,customers!A$2:D$101,3,0)</f>
        <v>Aligarh</v>
      </c>
      <c r="N1381" t="str">
        <f>VLOOKUP(B1381,customers!$A$2:$D$101,4,0)</f>
        <v>Uttar Pradesh</v>
      </c>
      <c r="O1381" t="str">
        <f>VLOOKUP(C1381,'products '!$A$2:$H$3072,2,0)</f>
        <v>Women</v>
      </c>
      <c r="P1381" t="str">
        <f>VLOOKUP(C1381,'products '!$A$2:$H$3072,3,0)</f>
        <v>Indian &amp; Fusion Wear</v>
      </c>
      <c r="Q1381" t="str">
        <f>VLOOKUP(C1381,'products '!$A$2:$H$3072,4,0)</f>
        <v>Suits</v>
      </c>
      <c r="R1381" t="str">
        <f>VLOOKUP(C1381,'products '!$A$2:$H$3072,5,0)</f>
        <v>Biba</v>
      </c>
      <c r="S1381" t="str">
        <f>VLOOKUP(C1381,'products '!$A$2:$H$3072,6,0)</f>
        <v>XL</v>
      </c>
      <c r="T1381" t="str">
        <f>VLOOKUP(C1381,'products '!$A$2:$H$3072,7,0)</f>
        <v>Blue</v>
      </c>
      <c r="U1381">
        <f>VLOOKUP(C1381,'products '!$A$2:$H$3072,8,0)</f>
        <v>3</v>
      </c>
    </row>
    <row r="1382" spans="1:21" x14ac:dyDescent="0.3">
      <c r="A1382" t="s">
        <v>4799</v>
      </c>
      <c r="B1382" t="s">
        <v>3350</v>
      </c>
      <c r="C1382" t="s">
        <v>329</v>
      </c>
      <c r="D1382" s="1">
        <f t="shared" ca="1" si="21"/>
        <v>44707</v>
      </c>
      <c r="E1382" s="1" t="str">
        <f ca="1">TEXT(Table1[[#This Row],[Date]],"mmm")</f>
        <v>May</v>
      </c>
      <c r="F1382" s="1" t="str">
        <f ca="1">TEXT(Table1[[#This Row],[Date]],"yyyy")</f>
        <v>2022</v>
      </c>
      <c r="G1382" s="2">
        <v>555</v>
      </c>
      <c r="H1382" s="2">
        <v>0.25</v>
      </c>
      <c r="I1382" s="2" t="str" cm="1">
        <f t="array" ref="I1382">_xlfn.IFS(Table1[[#This Row],[Discount]]&lt;=0.2,"Low",Table1[[#This Row],[Discount]]&lt;=0.4,"Medium",Table1[[#This Row],[Discount]]&gt;0.4,"High")</f>
        <v>Medium</v>
      </c>
      <c r="J1382" s="2">
        <f>Table1[[#This Row],[Original Price]]*(1-Table1[[#This Row],[Discount]])</f>
        <v>416.25</v>
      </c>
      <c r="K1382">
        <f>VLOOKUP(B1382,customers!$A$2:$D$101,2,0)</f>
        <v>22</v>
      </c>
      <c r="L1382" t="str" cm="1">
        <f t="array" ref="L1382">_xlfn.IFS(Table1[[#This Row],[Age]]&lt;=12,"Kids",Table1[[#This Row],[Age]]&lt;=19,"Teenage",Table1[[#This Row],[Age]]&lt;=29,"Young Adult",Table1[[#This Row],[Age]]&lt;=45,"Adult",Table1[[#This Row],[Age]]&gt;=46,"Senior")</f>
        <v>Young Adult</v>
      </c>
      <c r="M1382" t="str">
        <f>VLOOKUP(B1382,customers!A$2:D$101,3,0)</f>
        <v>Aligarh</v>
      </c>
      <c r="N1382" t="str">
        <f>VLOOKUP(B1382,customers!$A$2:$D$101,4,0)</f>
        <v>Uttar Pradesh</v>
      </c>
      <c r="O1382" t="str">
        <f>VLOOKUP(C1382,'products '!$A$2:$H$3072,2,0)</f>
        <v>Women</v>
      </c>
      <c r="P1382" t="str">
        <f>VLOOKUP(C1382,'products '!$A$2:$H$3072,3,0)</f>
        <v>Indian &amp; Fusion Wear</v>
      </c>
      <c r="Q1382" t="str">
        <f>VLOOKUP(C1382,'products '!$A$2:$H$3072,4,0)</f>
        <v>Suits</v>
      </c>
      <c r="R1382" t="str">
        <f>VLOOKUP(C1382,'products '!$A$2:$H$3072,5,0)</f>
        <v>Biba</v>
      </c>
      <c r="S1382" t="str">
        <f>VLOOKUP(C1382,'products '!$A$2:$H$3072,6,0)</f>
        <v>XL</v>
      </c>
      <c r="T1382" t="str">
        <f>VLOOKUP(C1382,'products '!$A$2:$H$3072,7,0)</f>
        <v>Coral</v>
      </c>
      <c r="U1382">
        <f>VLOOKUP(C1382,'products '!$A$2:$H$3072,8,0)</f>
        <v>4</v>
      </c>
    </row>
    <row r="1383" spans="1:21" x14ac:dyDescent="0.3">
      <c r="A1383" t="s">
        <v>4800</v>
      </c>
      <c r="B1383" t="s">
        <v>3351</v>
      </c>
      <c r="C1383" t="s">
        <v>330</v>
      </c>
      <c r="D1383" s="1">
        <f t="shared" ca="1" si="21"/>
        <v>44867</v>
      </c>
      <c r="E1383" s="1" t="str">
        <f ca="1">TEXT(Table1[[#This Row],[Date]],"mmm")</f>
        <v>Nov</v>
      </c>
      <c r="F1383" s="1" t="str">
        <f ca="1">TEXT(Table1[[#This Row],[Date]],"yyyy")</f>
        <v>2022</v>
      </c>
      <c r="G1383" s="2">
        <v>555</v>
      </c>
      <c r="H1383" s="2">
        <v>0.3</v>
      </c>
      <c r="I1383" s="2" t="str" cm="1">
        <f t="array" ref="I1383">_xlfn.IFS(Table1[[#This Row],[Discount]]&lt;=0.2,"Low",Table1[[#This Row],[Discount]]&lt;=0.4,"Medium",Table1[[#This Row],[Discount]]&gt;0.4,"High")</f>
        <v>Medium</v>
      </c>
      <c r="J1383" s="2">
        <f>Table1[[#This Row],[Original Price]]*(1-Table1[[#This Row],[Discount]])</f>
        <v>388.5</v>
      </c>
      <c r="K1383">
        <f>VLOOKUP(B1383,customers!$A$2:$D$101,2,0)</f>
        <v>23</v>
      </c>
      <c r="L1383" t="str" cm="1">
        <f t="array" ref="L1383">_xlfn.IFS(Table1[[#This Row],[Age]]&lt;=12,"Kids",Table1[[#This Row],[Age]]&lt;=19,"Teenage",Table1[[#This Row],[Age]]&lt;=29,"Young Adult",Table1[[#This Row],[Age]]&lt;=45,"Adult",Table1[[#This Row],[Age]]&gt;=46,"Senior")</f>
        <v>Young Adult</v>
      </c>
      <c r="M1383" t="str">
        <f>VLOOKUP(B1383,customers!A$2:D$101,3,0)</f>
        <v>Aligarh</v>
      </c>
      <c r="N1383" t="str">
        <f>VLOOKUP(B1383,customers!$A$2:$D$101,4,0)</f>
        <v>Uttar Pradesh</v>
      </c>
      <c r="O1383" t="str">
        <f>VLOOKUP(C1383,'products '!$A$2:$H$3072,2,0)</f>
        <v>Women</v>
      </c>
      <c r="P1383" t="str">
        <f>VLOOKUP(C1383,'products '!$A$2:$H$3072,3,0)</f>
        <v>Indian &amp; Fusion Wear</v>
      </c>
      <c r="Q1383" t="str">
        <f>VLOOKUP(C1383,'products '!$A$2:$H$3072,4,0)</f>
        <v>Suits</v>
      </c>
      <c r="R1383" t="str">
        <f>VLOOKUP(C1383,'products '!$A$2:$H$3072,5,0)</f>
        <v>Biba</v>
      </c>
      <c r="S1383" t="str">
        <f>VLOOKUP(C1383,'products '!$A$2:$H$3072,6,0)</f>
        <v>XL</v>
      </c>
      <c r="T1383" t="str">
        <f>VLOOKUP(C1383,'products '!$A$2:$H$3072,7,0)</f>
        <v>Copper</v>
      </c>
      <c r="U1383">
        <f>VLOOKUP(C1383,'products '!$A$2:$H$3072,8,0)</f>
        <v>5</v>
      </c>
    </row>
    <row r="1384" spans="1:21" x14ac:dyDescent="0.3">
      <c r="A1384" t="s">
        <v>4801</v>
      </c>
      <c r="B1384" t="s">
        <v>3352</v>
      </c>
      <c r="C1384" t="s">
        <v>331</v>
      </c>
      <c r="D1384" s="1">
        <f t="shared" ca="1" si="21"/>
        <v>44524</v>
      </c>
      <c r="E1384" s="1" t="str">
        <f ca="1">TEXT(Table1[[#This Row],[Date]],"mmm")</f>
        <v>Nov</v>
      </c>
      <c r="F1384" s="1" t="str">
        <f ca="1">TEXT(Table1[[#This Row],[Date]],"yyyy")</f>
        <v>2021</v>
      </c>
      <c r="G1384" s="2">
        <v>675</v>
      </c>
      <c r="H1384" s="2">
        <v>0.3</v>
      </c>
      <c r="I1384" s="2" t="str" cm="1">
        <f t="array" ref="I1384">_xlfn.IFS(Table1[[#This Row],[Discount]]&lt;=0.2,"Low",Table1[[#This Row],[Discount]]&lt;=0.4,"Medium",Table1[[#This Row],[Discount]]&gt;0.4,"High")</f>
        <v>Medium</v>
      </c>
      <c r="J1384" s="2">
        <f>Table1[[#This Row],[Original Price]]*(1-Table1[[#This Row],[Discount]])</f>
        <v>472.49999999999994</v>
      </c>
      <c r="K1384">
        <f>VLOOKUP(B1384,customers!$A$2:$D$101,2,0)</f>
        <v>18</v>
      </c>
      <c r="L1384" t="str" cm="1">
        <f t="array" ref="L1384">_xlfn.IFS(Table1[[#This Row],[Age]]&lt;=12,"Kids",Table1[[#This Row],[Age]]&lt;=19,"Teenage",Table1[[#This Row],[Age]]&lt;=29,"Young Adult",Table1[[#This Row],[Age]]&lt;=45,"Adult",Table1[[#This Row],[Age]]&gt;=46,"Senior")</f>
        <v>Teenage</v>
      </c>
      <c r="M1384" t="str">
        <f>VLOOKUP(B1384,customers!A$2:D$101,3,0)</f>
        <v>Prayagraj</v>
      </c>
      <c r="N1384" t="str">
        <f>VLOOKUP(B1384,customers!$A$2:$D$101,4,0)</f>
        <v>Uttar Pradesh</v>
      </c>
      <c r="O1384" t="str">
        <f>VLOOKUP(C1384,'products '!$A$2:$H$3072,2,0)</f>
        <v>Women</v>
      </c>
      <c r="P1384" t="str">
        <f>VLOOKUP(C1384,'products '!$A$2:$H$3072,3,0)</f>
        <v>Indian &amp; Fusion Wear</v>
      </c>
      <c r="Q1384" t="str">
        <f>VLOOKUP(C1384,'products '!$A$2:$H$3072,4,0)</f>
        <v>Suits</v>
      </c>
      <c r="R1384" t="str">
        <f>VLOOKUP(C1384,'products '!$A$2:$H$3072,5,0)</f>
        <v>Biba</v>
      </c>
      <c r="S1384" t="str">
        <f>VLOOKUP(C1384,'products '!$A$2:$H$3072,6,0)</f>
        <v>M</v>
      </c>
      <c r="T1384" t="str">
        <f>VLOOKUP(C1384,'products '!$A$2:$H$3072,7,0)</f>
        <v>Charcoal</v>
      </c>
      <c r="U1384">
        <f>VLOOKUP(C1384,'products '!$A$2:$H$3072,8,0)</f>
        <v>4</v>
      </c>
    </row>
    <row r="1385" spans="1:21" x14ac:dyDescent="0.3">
      <c r="A1385" t="s">
        <v>4802</v>
      </c>
      <c r="B1385" t="s">
        <v>3353</v>
      </c>
      <c r="C1385" t="s">
        <v>332</v>
      </c>
      <c r="D1385" s="1">
        <f t="shared" ca="1" si="21"/>
        <v>44886</v>
      </c>
      <c r="E1385" s="1" t="str">
        <f ca="1">TEXT(Table1[[#This Row],[Date]],"mmm")</f>
        <v>Nov</v>
      </c>
      <c r="F1385" s="1" t="str">
        <f ca="1">TEXT(Table1[[#This Row],[Date]],"yyyy")</f>
        <v>2022</v>
      </c>
      <c r="G1385" s="2">
        <v>675</v>
      </c>
      <c r="H1385" s="2">
        <v>0.3</v>
      </c>
      <c r="I1385" s="2" t="str" cm="1">
        <f t="array" ref="I1385">_xlfn.IFS(Table1[[#This Row],[Discount]]&lt;=0.2,"Low",Table1[[#This Row],[Discount]]&lt;=0.4,"Medium",Table1[[#This Row],[Discount]]&gt;0.4,"High")</f>
        <v>Medium</v>
      </c>
      <c r="J1385" s="2">
        <f>Table1[[#This Row],[Original Price]]*(1-Table1[[#This Row],[Discount]])</f>
        <v>472.49999999999994</v>
      </c>
      <c r="K1385">
        <f>VLOOKUP(B1385,customers!$A$2:$D$101,2,0)</f>
        <v>18</v>
      </c>
      <c r="L1385" t="str" cm="1">
        <f t="array" ref="L1385">_xlfn.IFS(Table1[[#This Row],[Age]]&lt;=12,"Kids",Table1[[#This Row],[Age]]&lt;=19,"Teenage",Table1[[#This Row],[Age]]&lt;=29,"Young Adult",Table1[[#This Row],[Age]]&lt;=45,"Adult",Table1[[#This Row],[Age]]&gt;=46,"Senior")</f>
        <v>Teenage</v>
      </c>
      <c r="M1385" t="str">
        <f>VLOOKUP(B1385,customers!A$2:D$101,3,0)</f>
        <v>Prayagraj</v>
      </c>
      <c r="N1385" t="str">
        <f>VLOOKUP(B1385,customers!$A$2:$D$101,4,0)</f>
        <v>Uttar Pradesh</v>
      </c>
      <c r="O1385" t="str">
        <f>VLOOKUP(C1385,'products '!$A$2:$H$3072,2,0)</f>
        <v>Women</v>
      </c>
      <c r="P1385" t="str">
        <f>VLOOKUP(C1385,'products '!$A$2:$H$3072,3,0)</f>
        <v>Indian &amp; Fusion Wear</v>
      </c>
      <c r="Q1385" t="str">
        <f>VLOOKUP(C1385,'products '!$A$2:$H$3072,4,0)</f>
        <v>Suits</v>
      </c>
      <c r="R1385" t="str">
        <f>VLOOKUP(C1385,'products '!$A$2:$H$3072,5,0)</f>
        <v>Biba</v>
      </c>
      <c r="S1385" t="str">
        <f>VLOOKUP(C1385,'products '!$A$2:$H$3072,6,0)</f>
        <v>M</v>
      </c>
      <c r="T1385" t="str">
        <f>VLOOKUP(C1385,'products '!$A$2:$H$3072,7,0)</f>
        <v>Black</v>
      </c>
      <c r="U1385">
        <f>VLOOKUP(C1385,'products '!$A$2:$H$3072,8,0)</f>
        <v>4</v>
      </c>
    </row>
    <row r="1386" spans="1:21" x14ac:dyDescent="0.3">
      <c r="A1386" t="s">
        <v>4803</v>
      </c>
      <c r="B1386" t="s">
        <v>3354</v>
      </c>
      <c r="C1386" t="s">
        <v>333</v>
      </c>
      <c r="D1386" s="1">
        <f t="shared" ca="1" si="21"/>
        <v>44663</v>
      </c>
      <c r="E1386" s="1" t="str">
        <f ca="1">TEXT(Table1[[#This Row],[Date]],"mmm")</f>
        <v>Apr</v>
      </c>
      <c r="F1386" s="1" t="str">
        <f ca="1">TEXT(Table1[[#This Row],[Date]],"yyyy")</f>
        <v>2022</v>
      </c>
      <c r="G1386" s="2">
        <v>675</v>
      </c>
      <c r="H1386" s="2">
        <v>0.4</v>
      </c>
      <c r="I1386" s="2" t="str" cm="1">
        <f t="array" ref="I1386">_xlfn.IFS(Table1[[#This Row],[Discount]]&lt;=0.2,"Low",Table1[[#This Row],[Discount]]&lt;=0.4,"Medium",Table1[[#This Row],[Discount]]&gt;0.4,"High")</f>
        <v>Medium</v>
      </c>
      <c r="J1386" s="2">
        <f>Table1[[#This Row],[Original Price]]*(1-Table1[[#This Row],[Discount]])</f>
        <v>405</v>
      </c>
      <c r="K1386">
        <f>VLOOKUP(B1386,customers!$A$2:$D$101,2,0)</f>
        <v>18</v>
      </c>
      <c r="L1386" t="str" cm="1">
        <f t="array" ref="L1386">_xlfn.IFS(Table1[[#This Row],[Age]]&lt;=12,"Kids",Table1[[#This Row],[Age]]&lt;=19,"Teenage",Table1[[#This Row],[Age]]&lt;=29,"Young Adult",Table1[[#This Row],[Age]]&lt;=45,"Adult",Table1[[#This Row],[Age]]&gt;=46,"Senior")</f>
        <v>Teenage</v>
      </c>
      <c r="M1386" t="str">
        <f>VLOOKUP(B1386,customers!A$2:D$101,3,0)</f>
        <v>Prayagraj</v>
      </c>
      <c r="N1386" t="str">
        <f>VLOOKUP(B1386,customers!$A$2:$D$101,4,0)</f>
        <v>Uttar Pradesh</v>
      </c>
      <c r="O1386" t="str">
        <f>VLOOKUP(C1386,'products '!$A$2:$H$3072,2,0)</f>
        <v>Women</v>
      </c>
      <c r="P1386" t="str">
        <f>VLOOKUP(C1386,'products '!$A$2:$H$3072,3,0)</f>
        <v>Indian &amp; Fusion Wear</v>
      </c>
      <c r="Q1386" t="str">
        <f>VLOOKUP(C1386,'products '!$A$2:$H$3072,4,0)</f>
        <v>Suits</v>
      </c>
      <c r="R1386" t="str">
        <f>VLOOKUP(C1386,'products '!$A$2:$H$3072,5,0)</f>
        <v>Biba</v>
      </c>
      <c r="S1386" t="str">
        <f>VLOOKUP(C1386,'products '!$A$2:$H$3072,6,0)</f>
        <v>M</v>
      </c>
      <c r="T1386" t="str">
        <f>VLOOKUP(C1386,'products '!$A$2:$H$3072,7,0)</f>
        <v>Magenta</v>
      </c>
      <c r="U1386">
        <f>VLOOKUP(C1386,'products '!$A$2:$H$3072,8,0)</f>
        <v>4</v>
      </c>
    </row>
    <row r="1387" spans="1:21" x14ac:dyDescent="0.3">
      <c r="A1387" t="s">
        <v>4804</v>
      </c>
      <c r="B1387" t="s">
        <v>3355</v>
      </c>
      <c r="C1387" t="s">
        <v>334</v>
      </c>
      <c r="D1387" s="1">
        <f t="shared" ca="1" si="21"/>
        <v>44912</v>
      </c>
      <c r="E1387" s="1" t="str">
        <f ca="1">TEXT(Table1[[#This Row],[Date]],"mmm")</f>
        <v>Dec</v>
      </c>
      <c r="F1387" s="1" t="str">
        <f ca="1">TEXT(Table1[[#This Row],[Date]],"yyyy")</f>
        <v>2022</v>
      </c>
      <c r="G1387" s="2">
        <v>654</v>
      </c>
      <c r="H1387" s="2">
        <v>0.4</v>
      </c>
      <c r="I1387" s="2" t="str" cm="1">
        <f t="array" ref="I1387">_xlfn.IFS(Table1[[#This Row],[Discount]]&lt;=0.2,"Low",Table1[[#This Row],[Discount]]&lt;=0.4,"Medium",Table1[[#This Row],[Discount]]&gt;0.4,"High")</f>
        <v>Medium</v>
      </c>
      <c r="J1387" s="2">
        <f>Table1[[#This Row],[Original Price]]*(1-Table1[[#This Row],[Discount]])</f>
        <v>392.4</v>
      </c>
      <c r="K1387">
        <f>VLOOKUP(B1387,customers!$A$2:$D$101,2,0)</f>
        <v>18</v>
      </c>
      <c r="L1387" t="str" cm="1">
        <f t="array" ref="L1387">_xlfn.IFS(Table1[[#This Row],[Age]]&lt;=12,"Kids",Table1[[#This Row],[Age]]&lt;=19,"Teenage",Table1[[#This Row],[Age]]&lt;=29,"Young Adult",Table1[[#This Row],[Age]]&lt;=45,"Adult",Table1[[#This Row],[Age]]&gt;=46,"Senior")</f>
        <v>Teenage</v>
      </c>
      <c r="M1387" t="str">
        <f>VLOOKUP(B1387,customers!A$2:D$101,3,0)</f>
        <v>Prayagraj</v>
      </c>
      <c r="N1387" t="str">
        <f>VLOOKUP(B1387,customers!$A$2:$D$101,4,0)</f>
        <v>Uttar Pradesh</v>
      </c>
      <c r="O1387" t="str">
        <f>VLOOKUP(C1387,'products '!$A$2:$H$3072,2,0)</f>
        <v>Women</v>
      </c>
      <c r="P1387" t="str">
        <f>VLOOKUP(C1387,'products '!$A$2:$H$3072,3,0)</f>
        <v>Indian &amp; Fusion Wear</v>
      </c>
      <c r="Q1387" t="str">
        <f>VLOOKUP(C1387,'products '!$A$2:$H$3072,4,0)</f>
        <v>Suits</v>
      </c>
      <c r="R1387" t="str">
        <f>VLOOKUP(C1387,'products '!$A$2:$H$3072,5,0)</f>
        <v>Biba</v>
      </c>
      <c r="S1387" t="str">
        <f>VLOOKUP(C1387,'products '!$A$2:$H$3072,6,0)</f>
        <v>M</v>
      </c>
      <c r="T1387" t="str">
        <f>VLOOKUP(C1387,'products '!$A$2:$H$3072,7,0)</f>
        <v>Off white</v>
      </c>
      <c r="U1387">
        <f>VLOOKUP(C1387,'products '!$A$2:$H$3072,8,0)</f>
        <v>3</v>
      </c>
    </row>
    <row r="1388" spans="1:21" x14ac:dyDescent="0.3">
      <c r="A1388" t="s">
        <v>4805</v>
      </c>
      <c r="B1388" t="s">
        <v>3356</v>
      </c>
      <c r="C1388" t="s">
        <v>334</v>
      </c>
      <c r="D1388" s="1">
        <f t="shared" ca="1" si="21"/>
        <v>44697</v>
      </c>
      <c r="E1388" s="1" t="str">
        <f ca="1">TEXT(Table1[[#This Row],[Date]],"mmm")</f>
        <v>May</v>
      </c>
      <c r="F1388" s="1" t="str">
        <f ca="1">TEXT(Table1[[#This Row],[Date]],"yyyy")</f>
        <v>2022</v>
      </c>
      <c r="G1388" s="2">
        <v>654</v>
      </c>
      <c r="H1388" s="2">
        <v>0.4</v>
      </c>
      <c r="I1388" s="2" t="str" cm="1">
        <f t="array" ref="I1388">_xlfn.IFS(Table1[[#This Row],[Discount]]&lt;=0.2,"Low",Table1[[#This Row],[Discount]]&lt;=0.4,"Medium",Table1[[#This Row],[Discount]]&gt;0.4,"High")</f>
        <v>Medium</v>
      </c>
      <c r="J1388" s="2">
        <f>Table1[[#This Row],[Original Price]]*(1-Table1[[#This Row],[Discount]])</f>
        <v>392.4</v>
      </c>
      <c r="K1388">
        <f>VLOOKUP(B1388,customers!$A$2:$D$101,2,0)</f>
        <v>18</v>
      </c>
      <c r="L1388" t="str" cm="1">
        <f t="array" ref="L1388">_xlfn.IFS(Table1[[#This Row],[Age]]&lt;=12,"Kids",Table1[[#This Row],[Age]]&lt;=19,"Teenage",Table1[[#This Row],[Age]]&lt;=29,"Young Adult",Table1[[#This Row],[Age]]&lt;=45,"Adult",Table1[[#This Row],[Age]]&gt;=46,"Senior")</f>
        <v>Teenage</v>
      </c>
      <c r="M1388" t="str">
        <f>VLOOKUP(B1388,customers!A$2:D$101,3,0)</f>
        <v>Prayagraj</v>
      </c>
      <c r="N1388" t="str">
        <f>VLOOKUP(B1388,customers!$A$2:$D$101,4,0)</f>
        <v>Uttar Pradesh</v>
      </c>
      <c r="O1388" t="str">
        <f>VLOOKUP(C1388,'products '!$A$2:$H$3072,2,0)</f>
        <v>Women</v>
      </c>
      <c r="P1388" t="str">
        <f>VLOOKUP(C1388,'products '!$A$2:$H$3072,3,0)</f>
        <v>Indian &amp; Fusion Wear</v>
      </c>
      <c r="Q1388" t="str">
        <f>VLOOKUP(C1388,'products '!$A$2:$H$3072,4,0)</f>
        <v>Suits</v>
      </c>
      <c r="R1388" t="str">
        <f>VLOOKUP(C1388,'products '!$A$2:$H$3072,5,0)</f>
        <v>Biba</v>
      </c>
      <c r="S1388" t="str">
        <f>VLOOKUP(C1388,'products '!$A$2:$H$3072,6,0)</f>
        <v>M</v>
      </c>
      <c r="T1388" t="str">
        <f>VLOOKUP(C1388,'products '!$A$2:$H$3072,7,0)</f>
        <v>Off white</v>
      </c>
      <c r="U1388">
        <f>VLOOKUP(C1388,'products '!$A$2:$H$3072,8,0)</f>
        <v>3</v>
      </c>
    </row>
    <row r="1389" spans="1:21" x14ac:dyDescent="0.3">
      <c r="A1389" t="s">
        <v>4806</v>
      </c>
      <c r="B1389" t="s">
        <v>3357</v>
      </c>
      <c r="C1389" t="s">
        <v>334</v>
      </c>
      <c r="D1389" s="1">
        <f t="shared" ca="1" si="21"/>
        <v>44512</v>
      </c>
      <c r="E1389" s="1" t="str">
        <f ca="1">TEXT(Table1[[#This Row],[Date]],"mmm")</f>
        <v>Nov</v>
      </c>
      <c r="F1389" s="1" t="str">
        <f ca="1">TEXT(Table1[[#This Row],[Date]],"yyyy")</f>
        <v>2021</v>
      </c>
      <c r="G1389" s="2">
        <v>654</v>
      </c>
      <c r="H1389" s="2">
        <v>0.4</v>
      </c>
      <c r="I1389" s="2" t="str" cm="1">
        <f t="array" ref="I1389">_xlfn.IFS(Table1[[#This Row],[Discount]]&lt;=0.2,"Low",Table1[[#This Row],[Discount]]&lt;=0.4,"Medium",Table1[[#This Row],[Discount]]&gt;0.4,"High")</f>
        <v>Medium</v>
      </c>
      <c r="J1389" s="2">
        <f>Table1[[#This Row],[Original Price]]*(1-Table1[[#This Row],[Discount]])</f>
        <v>392.4</v>
      </c>
      <c r="K1389">
        <f>VLOOKUP(B1389,customers!$A$2:$D$101,2,0)</f>
        <v>18</v>
      </c>
      <c r="L1389" t="str" cm="1">
        <f t="array" ref="L1389">_xlfn.IFS(Table1[[#This Row],[Age]]&lt;=12,"Kids",Table1[[#This Row],[Age]]&lt;=19,"Teenage",Table1[[#This Row],[Age]]&lt;=29,"Young Adult",Table1[[#This Row],[Age]]&lt;=45,"Adult",Table1[[#This Row],[Age]]&gt;=46,"Senior")</f>
        <v>Teenage</v>
      </c>
      <c r="M1389" t="str">
        <f>VLOOKUP(B1389,customers!A$2:D$101,3,0)</f>
        <v>Prayagraj</v>
      </c>
      <c r="N1389" t="str">
        <f>VLOOKUP(B1389,customers!$A$2:$D$101,4,0)</f>
        <v>Uttar Pradesh</v>
      </c>
      <c r="O1389" t="str">
        <f>VLOOKUP(C1389,'products '!$A$2:$H$3072,2,0)</f>
        <v>Women</v>
      </c>
      <c r="P1389" t="str">
        <f>VLOOKUP(C1389,'products '!$A$2:$H$3072,3,0)</f>
        <v>Indian &amp; Fusion Wear</v>
      </c>
      <c r="Q1389" t="str">
        <f>VLOOKUP(C1389,'products '!$A$2:$H$3072,4,0)</f>
        <v>Suits</v>
      </c>
      <c r="R1389" t="str">
        <f>VLOOKUP(C1389,'products '!$A$2:$H$3072,5,0)</f>
        <v>Biba</v>
      </c>
      <c r="S1389" t="str">
        <f>VLOOKUP(C1389,'products '!$A$2:$H$3072,6,0)</f>
        <v>M</v>
      </c>
      <c r="T1389" t="str">
        <f>VLOOKUP(C1389,'products '!$A$2:$H$3072,7,0)</f>
        <v>Off white</v>
      </c>
      <c r="U1389">
        <f>VLOOKUP(C1389,'products '!$A$2:$H$3072,8,0)</f>
        <v>3</v>
      </c>
    </row>
    <row r="1390" spans="1:21" x14ac:dyDescent="0.3">
      <c r="A1390" t="s">
        <v>4807</v>
      </c>
      <c r="B1390" t="s">
        <v>3358</v>
      </c>
      <c r="C1390" t="s">
        <v>334</v>
      </c>
      <c r="D1390" s="1">
        <f t="shared" ca="1" si="21"/>
        <v>44449</v>
      </c>
      <c r="E1390" s="1" t="str">
        <f ca="1">TEXT(Table1[[#This Row],[Date]],"mmm")</f>
        <v>Sep</v>
      </c>
      <c r="F1390" s="1" t="str">
        <f ca="1">TEXT(Table1[[#This Row],[Date]],"yyyy")</f>
        <v>2021</v>
      </c>
      <c r="G1390" s="2">
        <v>654</v>
      </c>
      <c r="H1390" s="2">
        <v>0.4</v>
      </c>
      <c r="I1390" s="2" t="str" cm="1">
        <f t="array" ref="I1390">_xlfn.IFS(Table1[[#This Row],[Discount]]&lt;=0.2,"Low",Table1[[#This Row],[Discount]]&lt;=0.4,"Medium",Table1[[#This Row],[Discount]]&gt;0.4,"High")</f>
        <v>Medium</v>
      </c>
      <c r="J1390" s="2">
        <f>Table1[[#This Row],[Original Price]]*(1-Table1[[#This Row],[Discount]])</f>
        <v>392.4</v>
      </c>
      <c r="K1390">
        <f>VLOOKUP(B1390,customers!$A$2:$D$101,2,0)</f>
        <v>23</v>
      </c>
      <c r="L1390" t="str" cm="1">
        <f t="array" ref="L1390">_xlfn.IFS(Table1[[#This Row],[Age]]&lt;=12,"Kids",Table1[[#This Row],[Age]]&lt;=19,"Teenage",Table1[[#This Row],[Age]]&lt;=29,"Young Adult",Table1[[#This Row],[Age]]&lt;=45,"Adult",Table1[[#This Row],[Age]]&gt;=46,"Senior")</f>
        <v>Young Adult</v>
      </c>
      <c r="M1390" t="str">
        <f>VLOOKUP(B1390,customers!A$2:D$101,3,0)</f>
        <v>Jalandhar</v>
      </c>
      <c r="N1390" t="str">
        <f>VLOOKUP(B1390,customers!$A$2:$D$101,4,0)</f>
        <v>Punjab</v>
      </c>
      <c r="O1390" t="str">
        <f>VLOOKUP(C1390,'products '!$A$2:$H$3072,2,0)</f>
        <v>Women</v>
      </c>
      <c r="P1390" t="str">
        <f>VLOOKUP(C1390,'products '!$A$2:$H$3072,3,0)</f>
        <v>Indian &amp; Fusion Wear</v>
      </c>
      <c r="Q1390" t="str">
        <f>VLOOKUP(C1390,'products '!$A$2:$H$3072,4,0)</f>
        <v>Suits</v>
      </c>
      <c r="R1390" t="str">
        <f>VLOOKUP(C1390,'products '!$A$2:$H$3072,5,0)</f>
        <v>Biba</v>
      </c>
      <c r="S1390" t="str">
        <f>VLOOKUP(C1390,'products '!$A$2:$H$3072,6,0)</f>
        <v>M</v>
      </c>
      <c r="T1390" t="str">
        <f>VLOOKUP(C1390,'products '!$A$2:$H$3072,7,0)</f>
        <v>Off white</v>
      </c>
      <c r="U1390">
        <f>VLOOKUP(C1390,'products '!$A$2:$H$3072,8,0)</f>
        <v>3</v>
      </c>
    </row>
    <row r="1391" spans="1:21" x14ac:dyDescent="0.3">
      <c r="A1391" t="s">
        <v>4808</v>
      </c>
      <c r="B1391" t="s">
        <v>3359</v>
      </c>
      <c r="C1391" t="s">
        <v>334</v>
      </c>
      <c r="D1391" s="1">
        <f t="shared" ca="1" si="21"/>
        <v>44268</v>
      </c>
      <c r="E1391" s="1" t="str">
        <f ca="1">TEXT(Table1[[#This Row],[Date]],"mmm")</f>
        <v>Mar</v>
      </c>
      <c r="F1391" s="1" t="str">
        <f ca="1">TEXT(Table1[[#This Row],[Date]],"yyyy")</f>
        <v>2021</v>
      </c>
      <c r="G1391" s="2">
        <v>356</v>
      </c>
      <c r="H1391" s="2">
        <v>0.4</v>
      </c>
      <c r="I1391" s="2" t="str" cm="1">
        <f t="array" ref="I1391">_xlfn.IFS(Table1[[#This Row],[Discount]]&lt;=0.2,"Low",Table1[[#This Row],[Discount]]&lt;=0.4,"Medium",Table1[[#This Row],[Discount]]&gt;0.4,"High")</f>
        <v>Medium</v>
      </c>
      <c r="J1391" s="2">
        <f>Table1[[#This Row],[Original Price]]*(1-Table1[[#This Row],[Discount]])</f>
        <v>213.6</v>
      </c>
      <c r="K1391">
        <f>VLOOKUP(B1391,customers!$A$2:$D$101,2,0)</f>
        <v>24</v>
      </c>
      <c r="L1391" t="str" cm="1">
        <f t="array" ref="L1391">_xlfn.IFS(Table1[[#This Row],[Age]]&lt;=12,"Kids",Table1[[#This Row],[Age]]&lt;=19,"Teenage",Table1[[#This Row],[Age]]&lt;=29,"Young Adult",Table1[[#This Row],[Age]]&lt;=45,"Adult",Table1[[#This Row],[Age]]&gt;=46,"Senior")</f>
        <v>Young Adult</v>
      </c>
      <c r="M1391" t="str">
        <f>VLOOKUP(B1391,customers!A$2:D$101,3,0)</f>
        <v>Jalandhar</v>
      </c>
      <c r="N1391" t="str">
        <f>VLOOKUP(B1391,customers!$A$2:$D$101,4,0)</f>
        <v>Punjab</v>
      </c>
      <c r="O1391" t="str">
        <f>VLOOKUP(C1391,'products '!$A$2:$H$3072,2,0)</f>
        <v>Women</v>
      </c>
      <c r="P1391" t="str">
        <f>VLOOKUP(C1391,'products '!$A$2:$H$3072,3,0)</f>
        <v>Indian &amp; Fusion Wear</v>
      </c>
      <c r="Q1391" t="str">
        <f>VLOOKUP(C1391,'products '!$A$2:$H$3072,4,0)</f>
        <v>Suits</v>
      </c>
      <c r="R1391" t="str">
        <f>VLOOKUP(C1391,'products '!$A$2:$H$3072,5,0)</f>
        <v>Biba</v>
      </c>
      <c r="S1391" t="str">
        <f>VLOOKUP(C1391,'products '!$A$2:$H$3072,6,0)</f>
        <v>M</v>
      </c>
      <c r="T1391" t="str">
        <f>VLOOKUP(C1391,'products '!$A$2:$H$3072,7,0)</f>
        <v>Off white</v>
      </c>
      <c r="U1391">
        <f>VLOOKUP(C1391,'products '!$A$2:$H$3072,8,0)</f>
        <v>3</v>
      </c>
    </row>
    <row r="1392" spans="1:21" x14ac:dyDescent="0.3">
      <c r="A1392" t="s">
        <v>4809</v>
      </c>
      <c r="B1392" t="s">
        <v>3360</v>
      </c>
      <c r="C1392" t="s">
        <v>334</v>
      </c>
      <c r="D1392" s="1">
        <f t="shared" ca="1" si="21"/>
        <v>44520</v>
      </c>
      <c r="E1392" s="1" t="str">
        <f ca="1">TEXT(Table1[[#This Row],[Date]],"mmm")</f>
        <v>Nov</v>
      </c>
      <c r="F1392" s="1" t="str">
        <f ca="1">TEXT(Table1[[#This Row],[Date]],"yyyy")</f>
        <v>2021</v>
      </c>
      <c r="G1392" s="2">
        <v>686</v>
      </c>
      <c r="H1392" s="2">
        <v>0.45</v>
      </c>
      <c r="I1392" s="2" t="str" cm="1">
        <f t="array" ref="I1392">_xlfn.IFS(Table1[[#This Row],[Discount]]&lt;=0.2,"Low",Table1[[#This Row],[Discount]]&lt;=0.4,"Medium",Table1[[#This Row],[Discount]]&gt;0.4,"High")</f>
        <v>High</v>
      </c>
      <c r="J1392" s="2">
        <f>Table1[[#This Row],[Original Price]]*(1-Table1[[#This Row],[Discount]])</f>
        <v>377.3</v>
      </c>
      <c r="K1392">
        <f>VLOOKUP(B1392,customers!$A$2:$D$101,2,0)</f>
        <v>25</v>
      </c>
      <c r="L1392" t="str" cm="1">
        <f t="array" ref="L1392">_xlfn.IFS(Table1[[#This Row],[Age]]&lt;=12,"Kids",Table1[[#This Row],[Age]]&lt;=19,"Teenage",Table1[[#This Row],[Age]]&lt;=29,"Young Adult",Table1[[#This Row],[Age]]&lt;=45,"Adult",Table1[[#This Row],[Age]]&gt;=46,"Senior")</f>
        <v>Young Adult</v>
      </c>
      <c r="M1392" t="str">
        <f>VLOOKUP(B1392,customers!A$2:D$101,3,0)</f>
        <v>Jalandhar</v>
      </c>
      <c r="N1392" t="str">
        <f>VLOOKUP(B1392,customers!$A$2:$D$101,4,0)</f>
        <v>Punjab</v>
      </c>
      <c r="O1392" t="str">
        <f>VLOOKUP(C1392,'products '!$A$2:$H$3072,2,0)</f>
        <v>Women</v>
      </c>
      <c r="P1392" t="str">
        <f>VLOOKUP(C1392,'products '!$A$2:$H$3072,3,0)</f>
        <v>Indian &amp; Fusion Wear</v>
      </c>
      <c r="Q1392" t="str">
        <f>VLOOKUP(C1392,'products '!$A$2:$H$3072,4,0)</f>
        <v>Suits</v>
      </c>
      <c r="R1392" t="str">
        <f>VLOOKUP(C1392,'products '!$A$2:$H$3072,5,0)</f>
        <v>Biba</v>
      </c>
      <c r="S1392" t="str">
        <f>VLOOKUP(C1392,'products '!$A$2:$H$3072,6,0)</f>
        <v>M</v>
      </c>
      <c r="T1392" t="str">
        <f>VLOOKUP(C1392,'products '!$A$2:$H$3072,7,0)</f>
        <v>Off white</v>
      </c>
      <c r="U1392">
        <f>VLOOKUP(C1392,'products '!$A$2:$H$3072,8,0)</f>
        <v>3</v>
      </c>
    </row>
    <row r="1393" spans="1:21" x14ac:dyDescent="0.3">
      <c r="A1393" t="s">
        <v>4810</v>
      </c>
      <c r="B1393" t="s">
        <v>3361</v>
      </c>
      <c r="C1393" t="s">
        <v>334</v>
      </c>
      <c r="D1393" s="1">
        <f t="shared" ca="1" si="21"/>
        <v>44593</v>
      </c>
      <c r="E1393" s="1" t="str">
        <f ca="1">TEXT(Table1[[#This Row],[Date]],"mmm")</f>
        <v>Feb</v>
      </c>
      <c r="F1393" s="1" t="str">
        <f ca="1">TEXT(Table1[[#This Row],[Date]],"yyyy")</f>
        <v>2022</v>
      </c>
      <c r="G1393" s="2">
        <v>456</v>
      </c>
      <c r="H1393" s="2">
        <v>0.45</v>
      </c>
      <c r="I1393" s="2" t="str" cm="1">
        <f t="array" ref="I1393">_xlfn.IFS(Table1[[#This Row],[Discount]]&lt;=0.2,"Low",Table1[[#This Row],[Discount]]&lt;=0.4,"Medium",Table1[[#This Row],[Discount]]&gt;0.4,"High")</f>
        <v>High</v>
      </c>
      <c r="J1393" s="2">
        <f>Table1[[#This Row],[Original Price]]*(1-Table1[[#This Row],[Discount]])</f>
        <v>250.8</v>
      </c>
      <c r="K1393">
        <f>VLOOKUP(B1393,customers!$A$2:$D$101,2,0)</f>
        <v>26</v>
      </c>
      <c r="L1393" t="str" cm="1">
        <f t="array" ref="L1393">_xlfn.IFS(Table1[[#This Row],[Age]]&lt;=12,"Kids",Table1[[#This Row],[Age]]&lt;=19,"Teenage",Table1[[#This Row],[Age]]&lt;=29,"Young Adult",Table1[[#This Row],[Age]]&lt;=45,"Adult",Table1[[#This Row],[Age]]&gt;=46,"Senior")</f>
        <v>Young Adult</v>
      </c>
      <c r="M1393" t="str">
        <f>VLOOKUP(B1393,customers!A$2:D$101,3,0)</f>
        <v>Jalandhar</v>
      </c>
      <c r="N1393" t="str">
        <f>VLOOKUP(B1393,customers!$A$2:$D$101,4,0)</f>
        <v>Punjab</v>
      </c>
      <c r="O1393" t="str">
        <f>VLOOKUP(C1393,'products '!$A$2:$H$3072,2,0)</f>
        <v>Women</v>
      </c>
      <c r="P1393" t="str">
        <f>VLOOKUP(C1393,'products '!$A$2:$H$3072,3,0)</f>
        <v>Indian &amp; Fusion Wear</v>
      </c>
      <c r="Q1393" t="str">
        <f>VLOOKUP(C1393,'products '!$A$2:$H$3072,4,0)</f>
        <v>Suits</v>
      </c>
      <c r="R1393" t="str">
        <f>VLOOKUP(C1393,'products '!$A$2:$H$3072,5,0)</f>
        <v>Biba</v>
      </c>
      <c r="S1393" t="str">
        <f>VLOOKUP(C1393,'products '!$A$2:$H$3072,6,0)</f>
        <v>M</v>
      </c>
      <c r="T1393" t="str">
        <f>VLOOKUP(C1393,'products '!$A$2:$H$3072,7,0)</f>
        <v>Off white</v>
      </c>
      <c r="U1393">
        <f>VLOOKUP(C1393,'products '!$A$2:$H$3072,8,0)</f>
        <v>3</v>
      </c>
    </row>
    <row r="1394" spans="1:21" x14ac:dyDescent="0.3">
      <c r="A1394" t="s">
        <v>4811</v>
      </c>
      <c r="B1394" t="s">
        <v>3362</v>
      </c>
      <c r="C1394" t="s">
        <v>334</v>
      </c>
      <c r="D1394" s="1">
        <f t="shared" ca="1" si="21"/>
        <v>44917</v>
      </c>
      <c r="E1394" s="1" t="str">
        <f ca="1">TEXT(Table1[[#This Row],[Date]],"mmm")</f>
        <v>Dec</v>
      </c>
      <c r="F1394" s="1" t="str">
        <f ca="1">TEXT(Table1[[#This Row],[Date]],"yyyy")</f>
        <v>2022</v>
      </c>
      <c r="G1394" s="2">
        <v>516</v>
      </c>
      <c r="H1394" s="2">
        <v>0.45</v>
      </c>
      <c r="I1394" s="2" t="str" cm="1">
        <f t="array" ref="I1394">_xlfn.IFS(Table1[[#This Row],[Discount]]&lt;=0.2,"Low",Table1[[#This Row],[Discount]]&lt;=0.4,"Medium",Table1[[#This Row],[Discount]]&gt;0.4,"High")</f>
        <v>High</v>
      </c>
      <c r="J1394" s="2">
        <f>Table1[[#This Row],[Original Price]]*(1-Table1[[#This Row],[Discount]])</f>
        <v>283.8</v>
      </c>
      <c r="K1394">
        <f>VLOOKUP(B1394,customers!$A$2:$D$101,2,0)</f>
        <v>27</v>
      </c>
      <c r="L1394" t="str" cm="1">
        <f t="array" ref="L1394">_xlfn.IFS(Table1[[#This Row],[Age]]&lt;=12,"Kids",Table1[[#This Row],[Age]]&lt;=19,"Teenage",Table1[[#This Row],[Age]]&lt;=29,"Young Adult",Table1[[#This Row],[Age]]&lt;=45,"Adult",Table1[[#This Row],[Age]]&gt;=46,"Senior")</f>
        <v>Young Adult</v>
      </c>
      <c r="M1394" t="str">
        <f>VLOOKUP(B1394,customers!A$2:D$101,3,0)</f>
        <v>Amritsar</v>
      </c>
      <c r="N1394" t="str">
        <f>VLOOKUP(B1394,customers!$A$2:$D$101,4,0)</f>
        <v>Punjab</v>
      </c>
      <c r="O1394" t="str">
        <f>VLOOKUP(C1394,'products '!$A$2:$H$3072,2,0)</f>
        <v>Women</v>
      </c>
      <c r="P1394" t="str">
        <f>VLOOKUP(C1394,'products '!$A$2:$H$3072,3,0)</f>
        <v>Indian &amp; Fusion Wear</v>
      </c>
      <c r="Q1394" t="str">
        <f>VLOOKUP(C1394,'products '!$A$2:$H$3072,4,0)</f>
        <v>Suits</v>
      </c>
      <c r="R1394" t="str">
        <f>VLOOKUP(C1394,'products '!$A$2:$H$3072,5,0)</f>
        <v>Biba</v>
      </c>
      <c r="S1394" t="str">
        <f>VLOOKUP(C1394,'products '!$A$2:$H$3072,6,0)</f>
        <v>M</v>
      </c>
      <c r="T1394" t="str">
        <f>VLOOKUP(C1394,'products '!$A$2:$H$3072,7,0)</f>
        <v>Off white</v>
      </c>
      <c r="U1394">
        <f>VLOOKUP(C1394,'products '!$A$2:$H$3072,8,0)</f>
        <v>3</v>
      </c>
    </row>
    <row r="1395" spans="1:21" x14ac:dyDescent="0.3">
      <c r="A1395" t="s">
        <v>4812</v>
      </c>
      <c r="B1395" t="s">
        <v>3363</v>
      </c>
      <c r="C1395" t="s">
        <v>334</v>
      </c>
      <c r="D1395" s="1">
        <f t="shared" ca="1" si="21"/>
        <v>44247</v>
      </c>
      <c r="E1395" s="1" t="str">
        <f ca="1">TEXT(Table1[[#This Row],[Date]],"mmm")</f>
        <v>Feb</v>
      </c>
      <c r="F1395" s="1" t="str">
        <f ca="1">TEXT(Table1[[#This Row],[Date]],"yyyy")</f>
        <v>2021</v>
      </c>
      <c r="G1395" s="2">
        <v>355</v>
      </c>
      <c r="H1395" s="2">
        <v>0.47</v>
      </c>
      <c r="I1395" s="2" t="str" cm="1">
        <f t="array" ref="I1395">_xlfn.IFS(Table1[[#This Row],[Discount]]&lt;=0.2,"Low",Table1[[#This Row],[Discount]]&lt;=0.4,"Medium",Table1[[#This Row],[Discount]]&gt;0.4,"High")</f>
        <v>High</v>
      </c>
      <c r="J1395" s="2">
        <f>Table1[[#This Row],[Original Price]]*(1-Table1[[#This Row],[Discount]])</f>
        <v>188.15</v>
      </c>
      <c r="K1395">
        <f>VLOOKUP(B1395,customers!$A$2:$D$101,2,0)</f>
        <v>24</v>
      </c>
      <c r="L1395" t="str" cm="1">
        <f t="array" ref="L1395">_xlfn.IFS(Table1[[#This Row],[Age]]&lt;=12,"Kids",Table1[[#This Row],[Age]]&lt;=19,"Teenage",Table1[[#This Row],[Age]]&lt;=29,"Young Adult",Table1[[#This Row],[Age]]&lt;=45,"Adult",Table1[[#This Row],[Age]]&gt;=46,"Senior")</f>
        <v>Young Adult</v>
      </c>
      <c r="M1395" t="str">
        <f>VLOOKUP(B1395,customers!A$2:D$101,3,0)</f>
        <v>Amritsar</v>
      </c>
      <c r="N1395" t="str">
        <f>VLOOKUP(B1395,customers!$A$2:$D$101,4,0)</f>
        <v>Punjab</v>
      </c>
      <c r="O1395" t="str">
        <f>VLOOKUP(C1395,'products '!$A$2:$H$3072,2,0)</f>
        <v>Women</v>
      </c>
      <c r="P1395" t="str">
        <f>VLOOKUP(C1395,'products '!$A$2:$H$3072,3,0)</f>
        <v>Indian &amp; Fusion Wear</v>
      </c>
      <c r="Q1395" t="str">
        <f>VLOOKUP(C1395,'products '!$A$2:$H$3072,4,0)</f>
        <v>Suits</v>
      </c>
      <c r="R1395" t="str">
        <f>VLOOKUP(C1395,'products '!$A$2:$H$3072,5,0)</f>
        <v>Biba</v>
      </c>
      <c r="S1395" t="str">
        <f>VLOOKUP(C1395,'products '!$A$2:$H$3072,6,0)</f>
        <v>M</v>
      </c>
      <c r="T1395" t="str">
        <f>VLOOKUP(C1395,'products '!$A$2:$H$3072,7,0)</f>
        <v>Off white</v>
      </c>
      <c r="U1395">
        <f>VLOOKUP(C1395,'products '!$A$2:$H$3072,8,0)</f>
        <v>3</v>
      </c>
    </row>
    <row r="1396" spans="1:21" x14ac:dyDescent="0.3">
      <c r="A1396" t="s">
        <v>4813</v>
      </c>
      <c r="B1396" t="s">
        <v>3364</v>
      </c>
      <c r="C1396" t="s">
        <v>335</v>
      </c>
      <c r="D1396" s="1">
        <f t="shared" ca="1" si="21"/>
        <v>44881</v>
      </c>
      <c r="E1396" s="1" t="str">
        <f ca="1">TEXT(Table1[[#This Row],[Date]],"mmm")</f>
        <v>Nov</v>
      </c>
      <c r="F1396" s="1" t="str">
        <f ca="1">TEXT(Table1[[#This Row],[Date]],"yyyy")</f>
        <v>2022</v>
      </c>
      <c r="G1396" s="2">
        <v>465</v>
      </c>
      <c r="H1396" s="2">
        <v>0.47</v>
      </c>
      <c r="I1396" s="2" t="str" cm="1">
        <f t="array" ref="I1396">_xlfn.IFS(Table1[[#This Row],[Discount]]&lt;=0.2,"Low",Table1[[#This Row],[Discount]]&lt;=0.4,"Medium",Table1[[#This Row],[Discount]]&gt;0.4,"High")</f>
        <v>High</v>
      </c>
      <c r="J1396" s="2">
        <f>Table1[[#This Row],[Original Price]]*(1-Table1[[#This Row],[Discount]])</f>
        <v>246.45000000000002</v>
      </c>
      <c r="K1396">
        <f>VLOOKUP(B1396,customers!$A$2:$D$101,2,0)</f>
        <v>24</v>
      </c>
      <c r="L1396" t="str" cm="1">
        <f t="array" ref="L1396">_xlfn.IFS(Table1[[#This Row],[Age]]&lt;=12,"Kids",Table1[[#This Row],[Age]]&lt;=19,"Teenage",Table1[[#This Row],[Age]]&lt;=29,"Young Adult",Table1[[#This Row],[Age]]&lt;=45,"Adult",Table1[[#This Row],[Age]]&gt;=46,"Senior")</f>
        <v>Young Adult</v>
      </c>
      <c r="M1396" t="str">
        <f>VLOOKUP(B1396,customers!A$2:D$101,3,0)</f>
        <v>Amritsar</v>
      </c>
      <c r="N1396" t="str">
        <f>VLOOKUP(B1396,customers!$A$2:$D$101,4,0)</f>
        <v>Punjab</v>
      </c>
      <c r="O1396" t="str">
        <f>VLOOKUP(C1396,'products '!$A$2:$H$3072,2,0)</f>
        <v>Women</v>
      </c>
      <c r="P1396" t="str">
        <f>VLOOKUP(C1396,'products '!$A$2:$H$3072,3,0)</f>
        <v>Indian &amp; Fusion Wear</v>
      </c>
      <c r="Q1396" t="str">
        <f>VLOOKUP(C1396,'products '!$A$2:$H$3072,4,0)</f>
        <v>Suits</v>
      </c>
      <c r="R1396" t="str">
        <f>VLOOKUP(C1396,'products '!$A$2:$H$3072,5,0)</f>
        <v>Biba</v>
      </c>
      <c r="S1396" t="str">
        <f>VLOOKUP(C1396,'products '!$A$2:$H$3072,6,0)</f>
        <v>M</v>
      </c>
      <c r="T1396" t="str">
        <f>VLOOKUP(C1396,'products '!$A$2:$H$3072,7,0)</f>
        <v>Sea Green</v>
      </c>
      <c r="U1396">
        <f>VLOOKUP(C1396,'products '!$A$2:$H$3072,8,0)</f>
        <v>2</v>
      </c>
    </row>
    <row r="1397" spans="1:21" x14ac:dyDescent="0.3">
      <c r="A1397" t="s">
        <v>4814</v>
      </c>
      <c r="B1397" t="s">
        <v>3365</v>
      </c>
      <c r="C1397" t="s">
        <v>336</v>
      </c>
      <c r="D1397" s="1">
        <f t="shared" ca="1" si="21"/>
        <v>44864</v>
      </c>
      <c r="E1397" s="1" t="str">
        <f ca="1">TEXT(Table1[[#This Row],[Date]],"mmm")</f>
        <v>Oct</v>
      </c>
      <c r="F1397" s="1" t="str">
        <f ca="1">TEXT(Table1[[#This Row],[Date]],"yyyy")</f>
        <v>2022</v>
      </c>
      <c r="G1397" s="2">
        <v>965</v>
      </c>
      <c r="H1397" s="2">
        <v>0.46</v>
      </c>
      <c r="I1397" s="2" t="str" cm="1">
        <f t="array" ref="I1397">_xlfn.IFS(Table1[[#This Row],[Discount]]&lt;=0.2,"Low",Table1[[#This Row],[Discount]]&lt;=0.4,"Medium",Table1[[#This Row],[Discount]]&gt;0.4,"High")</f>
        <v>High</v>
      </c>
      <c r="J1397" s="2">
        <f>Table1[[#This Row],[Original Price]]*(1-Table1[[#This Row],[Discount]])</f>
        <v>521.1</v>
      </c>
      <c r="K1397">
        <f>VLOOKUP(B1397,customers!$A$2:$D$101,2,0)</f>
        <v>24</v>
      </c>
      <c r="L1397" t="str" cm="1">
        <f t="array" ref="L1397">_xlfn.IFS(Table1[[#This Row],[Age]]&lt;=12,"Kids",Table1[[#This Row],[Age]]&lt;=19,"Teenage",Table1[[#This Row],[Age]]&lt;=29,"Young Adult",Table1[[#This Row],[Age]]&lt;=45,"Adult",Table1[[#This Row],[Age]]&gt;=46,"Senior")</f>
        <v>Young Adult</v>
      </c>
      <c r="M1397" t="str">
        <f>VLOOKUP(B1397,customers!A$2:D$101,3,0)</f>
        <v>Amritsar</v>
      </c>
      <c r="N1397" t="str">
        <f>VLOOKUP(B1397,customers!$A$2:$D$101,4,0)</f>
        <v>Punjab</v>
      </c>
      <c r="O1397" t="str">
        <f>VLOOKUP(C1397,'products '!$A$2:$H$3072,2,0)</f>
        <v>Women</v>
      </c>
      <c r="P1397" t="str">
        <f>VLOOKUP(C1397,'products '!$A$2:$H$3072,3,0)</f>
        <v>Indian &amp; Fusion Wear</v>
      </c>
      <c r="Q1397" t="str">
        <f>VLOOKUP(C1397,'products '!$A$2:$H$3072,4,0)</f>
        <v>Suits</v>
      </c>
      <c r="R1397" t="str">
        <f>VLOOKUP(C1397,'products '!$A$2:$H$3072,5,0)</f>
        <v>Biba</v>
      </c>
      <c r="S1397" t="str">
        <f>VLOOKUP(C1397,'products '!$A$2:$H$3072,6,0)</f>
        <v>M</v>
      </c>
      <c r="T1397" t="str">
        <f>VLOOKUP(C1397,'products '!$A$2:$H$3072,7,0)</f>
        <v xml:space="preserve">Red </v>
      </c>
      <c r="U1397">
        <f>VLOOKUP(C1397,'products '!$A$2:$H$3072,8,0)</f>
        <v>5</v>
      </c>
    </row>
    <row r="1398" spans="1:21" x14ac:dyDescent="0.3">
      <c r="A1398" t="s">
        <v>4815</v>
      </c>
      <c r="B1398" t="s">
        <v>3366</v>
      </c>
      <c r="C1398" t="s">
        <v>337</v>
      </c>
      <c r="D1398" s="1">
        <f t="shared" ca="1" si="21"/>
        <v>44243</v>
      </c>
      <c r="E1398" s="1" t="str">
        <f ca="1">TEXT(Table1[[#This Row],[Date]],"mmm")</f>
        <v>Feb</v>
      </c>
      <c r="F1398" s="1" t="str">
        <f ca="1">TEXT(Table1[[#This Row],[Date]],"yyyy")</f>
        <v>2021</v>
      </c>
      <c r="G1398" s="2">
        <v>1158</v>
      </c>
      <c r="H1398" s="2">
        <v>0.46</v>
      </c>
      <c r="I1398" s="2" t="str" cm="1">
        <f t="array" ref="I1398">_xlfn.IFS(Table1[[#This Row],[Discount]]&lt;=0.2,"Low",Table1[[#This Row],[Discount]]&lt;=0.4,"Medium",Table1[[#This Row],[Discount]]&gt;0.4,"High")</f>
        <v>High</v>
      </c>
      <c r="J1398" s="2">
        <f>Table1[[#This Row],[Original Price]]*(1-Table1[[#This Row],[Discount]])</f>
        <v>625.32000000000005</v>
      </c>
      <c r="K1398">
        <f>VLOOKUP(B1398,customers!$A$2:$D$101,2,0)</f>
        <v>24</v>
      </c>
      <c r="L1398" t="str" cm="1">
        <f t="array" ref="L1398">_xlfn.IFS(Table1[[#This Row],[Age]]&lt;=12,"Kids",Table1[[#This Row],[Age]]&lt;=19,"Teenage",Table1[[#This Row],[Age]]&lt;=29,"Young Adult",Table1[[#This Row],[Age]]&lt;=45,"Adult",Table1[[#This Row],[Age]]&gt;=46,"Senior")</f>
        <v>Young Adult</v>
      </c>
      <c r="M1398" t="str">
        <f>VLOOKUP(B1398,customers!A$2:D$101,3,0)</f>
        <v>Amritsar</v>
      </c>
      <c r="N1398" t="str">
        <f>VLOOKUP(B1398,customers!$A$2:$D$101,4,0)</f>
        <v>Punjab</v>
      </c>
      <c r="O1398" t="str">
        <f>VLOOKUP(C1398,'products '!$A$2:$H$3072,2,0)</f>
        <v>Women</v>
      </c>
      <c r="P1398" t="str">
        <f>VLOOKUP(C1398,'products '!$A$2:$H$3072,3,0)</f>
        <v>Indian &amp; Fusion Wear</v>
      </c>
      <c r="Q1398" t="str">
        <f>VLOOKUP(C1398,'products '!$A$2:$H$3072,4,0)</f>
        <v>Suits</v>
      </c>
      <c r="R1398" t="str">
        <f>VLOOKUP(C1398,'products '!$A$2:$H$3072,5,0)</f>
        <v>Biba</v>
      </c>
      <c r="S1398" t="str">
        <f>VLOOKUP(C1398,'products '!$A$2:$H$3072,6,0)</f>
        <v>M</v>
      </c>
      <c r="T1398" t="str">
        <f>VLOOKUP(C1398,'products '!$A$2:$H$3072,7,0)</f>
        <v xml:space="preserve">Red </v>
      </c>
      <c r="U1398">
        <f>VLOOKUP(C1398,'products '!$A$2:$H$3072,8,0)</f>
        <v>4</v>
      </c>
    </row>
    <row r="1399" spans="1:21" x14ac:dyDescent="0.3">
      <c r="A1399" t="s">
        <v>4816</v>
      </c>
      <c r="B1399" t="s">
        <v>3367</v>
      </c>
      <c r="C1399" t="s">
        <v>338</v>
      </c>
      <c r="D1399" s="1">
        <f t="shared" ca="1" si="21"/>
        <v>44782</v>
      </c>
      <c r="E1399" s="1" t="str">
        <f ca="1">TEXT(Table1[[#This Row],[Date]],"mmm")</f>
        <v>Aug</v>
      </c>
      <c r="F1399" s="1" t="str">
        <f ca="1">TEXT(Table1[[#This Row],[Date]],"yyyy")</f>
        <v>2022</v>
      </c>
      <c r="G1399" s="2">
        <v>264</v>
      </c>
      <c r="H1399" s="2">
        <v>0.46</v>
      </c>
      <c r="I1399" s="2" t="str" cm="1">
        <f t="array" ref="I1399">_xlfn.IFS(Table1[[#This Row],[Discount]]&lt;=0.2,"Low",Table1[[#This Row],[Discount]]&lt;=0.4,"Medium",Table1[[#This Row],[Discount]]&gt;0.4,"High")</f>
        <v>High</v>
      </c>
      <c r="J1399" s="2">
        <f>Table1[[#This Row],[Original Price]]*(1-Table1[[#This Row],[Discount]])</f>
        <v>142.56</v>
      </c>
      <c r="K1399">
        <f>VLOOKUP(B1399,customers!$A$2:$D$101,2,0)</f>
        <v>24</v>
      </c>
      <c r="L1399" t="str" cm="1">
        <f t="array" ref="L1399">_xlfn.IFS(Table1[[#This Row],[Age]]&lt;=12,"Kids",Table1[[#This Row],[Age]]&lt;=19,"Teenage",Table1[[#This Row],[Age]]&lt;=29,"Young Adult",Table1[[#This Row],[Age]]&lt;=45,"Adult",Table1[[#This Row],[Age]]&gt;=46,"Senior")</f>
        <v>Young Adult</v>
      </c>
      <c r="M1399" t="str">
        <f>VLOOKUP(B1399,customers!A$2:D$101,3,0)</f>
        <v>Patiala</v>
      </c>
      <c r="N1399" t="str">
        <f>VLOOKUP(B1399,customers!$A$2:$D$101,4,0)</f>
        <v>Punjab</v>
      </c>
      <c r="O1399" t="str">
        <f>VLOOKUP(C1399,'products '!$A$2:$H$3072,2,0)</f>
        <v>Women</v>
      </c>
      <c r="P1399" t="str">
        <f>VLOOKUP(C1399,'products '!$A$2:$H$3072,3,0)</f>
        <v>Indian &amp; Fusion Wear</v>
      </c>
      <c r="Q1399" t="str">
        <f>VLOOKUP(C1399,'products '!$A$2:$H$3072,4,0)</f>
        <v>Suits</v>
      </c>
      <c r="R1399" t="str">
        <f>VLOOKUP(C1399,'products '!$A$2:$H$3072,5,0)</f>
        <v>Biba</v>
      </c>
      <c r="S1399" t="str">
        <f>VLOOKUP(C1399,'products '!$A$2:$H$3072,6,0)</f>
        <v>S</v>
      </c>
      <c r="T1399" t="str">
        <f>VLOOKUP(C1399,'products '!$A$2:$H$3072,7,0)</f>
        <v xml:space="preserve">Red </v>
      </c>
      <c r="U1399">
        <f>VLOOKUP(C1399,'products '!$A$2:$H$3072,8,0)</f>
        <v>2</v>
      </c>
    </row>
    <row r="1400" spans="1:21" x14ac:dyDescent="0.3">
      <c r="A1400" t="s">
        <v>4817</v>
      </c>
      <c r="B1400" t="s">
        <v>3368</v>
      </c>
      <c r="C1400" t="s">
        <v>339</v>
      </c>
      <c r="D1400" s="1">
        <f t="shared" ca="1" si="21"/>
        <v>44854</v>
      </c>
      <c r="E1400" s="1" t="str">
        <f ca="1">TEXT(Table1[[#This Row],[Date]],"mmm")</f>
        <v>Oct</v>
      </c>
      <c r="F1400" s="1" t="str">
        <f ca="1">TEXT(Table1[[#This Row],[Date]],"yyyy")</f>
        <v>2022</v>
      </c>
      <c r="G1400" s="2">
        <v>433</v>
      </c>
      <c r="H1400" s="2">
        <v>0.3</v>
      </c>
      <c r="I1400" s="2" t="str" cm="1">
        <f t="array" ref="I1400">_xlfn.IFS(Table1[[#This Row],[Discount]]&lt;=0.2,"Low",Table1[[#This Row],[Discount]]&lt;=0.4,"Medium",Table1[[#This Row],[Discount]]&gt;0.4,"High")</f>
        <v>Medium</v>
      </c>
      <c r="J1400" s="2">
        <f>Table1[[#This Row],[Original Price]]*(1-Table1[[#This Row],[Discount]])</f>
        <v>303.09999999999997</v>
      </c>
      <c r="K1400">
        <f>VLOOKUP(B1400,customers!$A$2:$D$101,2,0)</f>
        <v>24</v>
      </c>
      <c r="L1400" t="str" cm="1">
        <f t="array" ref="L1400">_xlfn.IFS(Table1[[#This Row],[Age]]&lt;=12,"Kids",Table1[[#This Row],[Age]]&lt;=19,"Teenage",Table1[[#This Row],[Age]]&lt;=29,"Young Adult",Table1[[#This Row],[Age]]&lt;=45,"Adult",Table1[[#This Row],[Age]]&gt;=46,"Senior")</f>
        <v>Young Adult</v>
      </c>
      <c r="M1400" t="str">
        <f>VLOOKUP(B1400,customers!A$2:D$101,3,0)</f>
        <v>Patiala</v>
      </c>
      <c r="N1400" t="str">
        <f>VLOOKUP(B1400,customers!$A$2:$D$101,4,0)</f>
        <v>Punjab</v>
      </c>
      <c r="O1400" t="str">
        <f>VLOOKUP(C1400,'products '!$A$2:$H$3072,2,0)</f>
        <v>Women</v>
      </c>
      <c r="P1400" t="str">
        <f>VLOOKUP(C1400,'products '!$A$2:$H$3072,3,0)</f>
        <v>Indian &amp; Fusion Wear</v>
      </c>
      <c r="Q1400" t="str">
        <f>VLOOKUP(C1400,'products '!$A$2:$H$3072,4,0)</f>
        <v>Suits</v>
      </c>
      <c r="R1400" t="str">
        <f>VLOOKUP(C1400,'products '!$A$2:$H$3072,5,0)</f>
        <v>Biba</v>
      </c>
      <c r="S1400" t="str">
        <f>VLOOKUP(C1400,'products '!$A$2:$H$3072,6,0)</f>
        <v>S</v>
      </c>
      <c r="T1400" t="str">
        <f>VLOOKUP(C1400,'products '!$A$2:$H$3072,7,0)</f>
        <v xml:space="preserve">Red </v>
      </c>
      <c r="U1400">
        <f>VLOOKUP(C1400,'products '!$A$2:$H$3072,8,0)</f>
        <v>5</v>
      </c>
    </row>
    <row r="1401" spans="1:21" x14ac:dyDescent="0.3">
      <c r="A1401" t="s">
        <v>4818</v>
      </c>
      <c r="B1401" t="s">
        <v>3369</v>
      </c>
      <c r="C1401" t="s">
        <v>340</v>
      </c>
      <c r="D1401" s="1">
        <f t="shared" ca="1" si="21"/>
        <v>44539</v>
      </c>
      <c r="E1401" s="1" t="str">
        <f ca="1">TEXT(Table1[[#This Row],[Date]],"mmm")</f>
        <v>Dec</v>
      </c>
      <c r="F1401" s="1" t="str">
        <f ca="1">TEXT(Table1[[#This Row],[Date]],"yyyy")</f>
        <v>2021</v>
      </c>
      <c r="G1401" s="2">
        <v>562</v>
      </c>
      <c r="H1401" s="2">
        <v>0.3</v>
      </c>
      <c r="I1401" s="2" t="str" cm="1">
        <f t="array" ref="I1401">_xlfn.IFS(Table1[[#This Row],[Discount]]&lt;=0.2,"Low",Table1[[#This Row],[Discount]]&lt;=0.4,"Medium",Table1[[#This Row],[Discount]]&gt;0.4,"High")</f>
        <v>Medium</v>
      </c>
      <c r="J1401" s="2">
        <f>Table1[[#This Row],[Original Price]]*(1-Table1[[#This Row],[Discount]])</f>
        <v>393.4</v>
      </c>
      <c r="K1401">
        <f>VLOOKUP(B1401,customers!$A$2:$D$101,2,0)</f>
        <v>24</v>
      </c>
      <c r="L1401" t="str" cm="1">
        <f t="array" ref="L1401">_xlfn.IFS(Table1[[#This Row],[Age]]&lt;=12,"Kids",Table1[[#This Row],[Age]]&lt;=19,"Teenage",Table1[[#This Row],[Age]]&lt;=29,"Young Adult",Table1[[#This Row],[Age]]&lt;=45,"Adult",Table1[[#This Row],[Age]]&gt;=46,"Senior")</f>
        <v>Young Adult</v>
      </c>
      <c r="M1401" t="str">
        <f>VLOOKUP(B1401,customers!A$2:D$101,3,0)</f>
        <v>Patiala</v>
      </c>
      <c r="N1401" t="str">
        <f>VLOOKUP(B1401,customers!$A$2:$D$101,4,0)</f>
        <v>Punjab</v>
      </c>
      <c r="O1401" t="str">
        <f>VLOOKUP(C1401,'products '!$A$2:$H$3072,2,0)</f>
        <v>Women</v>
      </c>
      <c r="P1401" t="str">
        <f>VLOOKUP(C1401,'products '!$A$2:$H$3072,3,0)</f>
        <v>Indian &amp; Fusion Wear</v>
      </c>
      <c r="Q1401" t="str">
        <f>VLOOKUP(C1401,'products '!$A$2:$H$3072,4,0)</f>
        <v>Suits</v>
      </c>
      <c r="R1401" t="str">
        <f>VLOOKUP(C1401,'products '!$A$2:$H$3072,5,0)</f>
        <v>Biba</v>
      </c>
      <c r="S1401" t="str">
        <f>VLOOKUP(C1401,'products '!$A$2:$H$3072,6,0)</f>
        <v>S</v>
      </c>
      <c r="T1401" t="str">
        <f>VLOOKUP(C1401,'products '!$A$2:$H$3072,7,0)</f>
        <v>White</v>
      </c>
      <c r="U1401">
        <f>VLOOKUP(C1401,'products '!$A$2:$H$3072,8,0)</f>
        <v>5</v>
      </c>
    </row>
    <row r="1402" spans="1:21" x14ac:dyDescent="0.3">
      <c r="A1402" t="s">
        <v>4819</v>
      </c>
      <c r="B1402" t="s">
        <v>3370</v>
      </c>
      <c r="C1402" t="s">
        <v>341</v>
      </c>
      <c r="D1402" s="1">
        <f t="shared" ca="1" si="21"/>
        <v>44794</v>
      </c>
      <c r="E1402" s="1" t="str">
        <f ca="1">TEXT(Table1[[#This Row],[Date]],"mmm")</f>
        <v>Aug</v>
      </c>
      <c r="F1402" s="1" t="str">
        <f ca="1">TEXT(Table1[[#This Row],[Date]],"yyyy")</f>
        <v>2022</v>
      </c>
      <c r="G1402" s="2">
        <v>423</v>
      </c>
      <c r="H1402" s="2">
        <v>0.3</v>
      </c>
      <c r="I1402" s="2" t="str" cm="1">
        <f t="array" ref="I1402">_xlfn.IFS(Table1[[#This Row],[Discount]]&lt;=0.2,"Low",Table1[[#This Row],[Discount]]&lt;=0.4,"Medium",Table1[[#This Row],[Discount]]&gt;0.4,"High")</f>
        <v>Medium</v>
      </c>
      <c r="J1402" s="2">
        <f>Table1[[#This Row],[Original Price]]*(1-Table1[[#This Row],[Discount]])</f>
        <v>296.09999999999997</v>
      </c>
      <c r="K1402">
        <f>VLOOKUP(B1402,customers!$A$2:$D$101,2,0)</f>
        <v>24</v>
      </c>
      <c r="L1402" t="str" cm="1">
        <f t="array" ref="L1402">_xlfn.IFS(Table1[[#This Row],[Age]]&lt;=12,"Kids",Table1[[#This Row],[Age]]&lt;=19,"Teenage",Table1[[#This Row],[Age]]&lt;=29,"Young Adult",Table1[[#This Row],[Age]]&lt;=45,"Adult",Table1[[#This Row],[Age]]&gt;=46,"Senior")</f>
        <v>Young Adult</v>
      </c>
      <c r="M1402" t="str">
        <f>VLOOKUP(B1402,customers!A$2:D$101,3,0)</f>
        <v>Patiala</v>
      </c>
      <c r="N1402" t="str">
        <f>VLOOKUP(B1402,customers!$A$2:$D$101,4,0)</f>
        <v>Punjab</v>
      </c>
      <c r="O1402" t="str">
        <f>VLOOKUP(C1402,'products '!$A$2:$H$3072,2,0)</f>
        <v>Women</v>
      </c>
      <c r="P1402" t="str">
        <f>VLOOKUP(C1402,'products '!$A$2:$H$3072,3,0)</f>
        <v>Indian &amp; Fusion Wear</v>
      </c>
      <c r="Q1402" t="str">
        <f>VLOOKUP(C1402,'products '!$A$2:$H$3072,4,0)</f>
        <v>Suits</v>
      </c>
      <c r="R1402" t="str">
        <f>VLOOKUP(C1402,'products '!$A$2:$H$3072,5,0)</f>
        <v>Biba</v>
      </c>
      <c r="S1402" t="str">
        <f>VLOOKUP(C1402,'products '!$A$2:$H$3072,6,0)</f>
        <v>S</v>
      </c>
      <c r="T1402" t="str">
        <f>VLOOKUP(C1402,'products '!$A$2:$H$3072,7,0)</f>
        <v>White</v>
      </c>
      <c r="U1402">
        <f>VLOOKUP(C1402,'products '!$A$2:$H$3072,8,0)</f>
        <v>4</v>
      </c>
    </row>
    <row r="1403" spans="1:21" x14ac:dyDescent="0.3">
      <c r="A1403" t="s">
        <v>4820</v>
      </c>
      <c r="B1403" t="s">
        <v>3371</v>
      </c>
      <c r="C1403" t="s">
        <v>342</v>
      </c>
      <c r="D1403" s="1">
        <f t="shared" ca="1" si="21"/>
        <v>44435</v>
      </c>
      <c r="E1403" s="1" t="str">
        <f ca="1">TEXT(Table1[[#This Row],[Date]],"mmm")</f>
        <v>Aug</v>
      </c>
      <c r="F1403" s="1" t="str">
        <f ca="1">TEXT(Table1[[#This Row],[Date]],"yyyy")</f>
        <v>2021</v>
      </c>
      <c r="G1403" s="2">
        <v>621</v>
      </c>
      <c r="H1403" s="2">
        <v>0.3</v>
      </c>
      <c r="I1403" s="2" t="str" cm="1">
        <f t="array" ref="I1403">_xlfn.IFS(Table1[[#This Row],[Discount]]&lt;=0.2,"Low",Table1[[#This Row],[Discount]]&lt;=0.4,"Medium",Table1[[#This Row],[Discount]]&gt;0.4,"High")</f>
        <v>Medium</v>
      </c>
      <c r="J1403" s="2">
        <f>Table1[[#This Row],[Original Price]]*(1-Table1[[#This Row],[Discount]])</f>
        <v>434.7</v>
      </c>
      <c r="K1403">
        <f>VLOOKUP(B1403,customers!$A$2:$D$101,2,0)</f>
        <v>24</v>
      </c>
      <c r="L1403" t="str" cm="1">
        <f t="array" ref="L1403">_xlfn.IFS(Table1[[#This Row],[Age]]&lt;=12,"Kids",Table1[[#This Row],[Age]]&lt;=19,"Teenage",Table1[[#This Row],[Age]]&lt;=29,"Young Adult",Table1[[#This Row],[Age]]&lt;=45,"Adult",Table1[[#This Row],[Age]]&gt;=46,"Senior")</f>
        <v>Young Adult</v>
      </c>
      <c r="M1403" t="str">
        <f>VLOOKUP(B1403,customers!A$2:D$101,3,0)</f>
        <v>Patiala</v>
      </c>
      <c r="N1403" t="str">
        <f>VLOOKUP(B1403,customers!$A$2:$D$101,4,0)</f>
        <v>Punjab</v>
      </c>
      <c r="O1403" t="str">
        <f>VLOOKUP(C1403,'products '!$A$2:$H$3072,2,0)</f>
        <v>Women</v>
      </c>
      <c r="P1403" t="str">
        <f>VLOOKUP(C1403,'products '!$A$2:$H$3072,3,0)</f>
        <v>Indian &amp; Fusion Wear</v>
      </c>
      <c r="Q1403" t="str">
        <f>VLOOKUP(C1403,'products '!$A$2:$H$3072,4,0)</f>
        <v>Suits</v>
      </c>
      <c r="R1403" t="str">
        <f>VLOOKUP(C1403,'products '!$A$2:$H$3072,5,0)</f>
        <v>Biba</v>
      </c>
      <c r="S1403" t="str">
        <f>VLOOKUP(C1403,'products '!$A$2:$H$3072,6,0)</f>
        <v>S</v>
      </c>
      <c r="T1403" t="str">
        <f>VLOOKUP(C1403,'products '!$A$2:$H$3072,7,0)</f>
        <v>White</v>
      </c>
      <c r="U1403">
        <f>VLOOKUP(C1403,'products '!$A$2:$H$3072,8,0)</f>
        <v>4</v>
      </c>
    </row>
    <row r="1404" spans="1:21" x14ac:dyDescent="0.3">
      <c r="A1404" t="s">
        <v>4821</v>
      </c>
      <c r="B1404" t="s">
        <v>3372</v>
      </c>
      <c r="C1404" t="s">
        <v>343</v>
      </c>
      <c r="D1404" s="1">
        <f t="shared" ca="1" si="21"/>
        <v>44359</v>
      </c>
      <c r="E1404" s="1" t="str">
        <f ca="1">TEXT(Table1[[#This Row],[Date]],"mmm")</f>
        <v>Jun</v>
      </c>
      <c r="F1404" s="1" t="str">
        <f ca="1">TEXT(Table1[[#This Row],[Date]],"yyyy")</f>
        <v>2021</v>
      </c>
      <c r="G1404" s="2">
        <v>333</v>
      </c>
      <c r="H1404" s="2">
        <v>0.3</v>
      </c>
      <c r="I1404" s="2" t="str" cm="1">
        <f t="array" ref="I1404">_xlfn.IFS(Table1[[#This Row],[Discount]]&lt;=0.2,"Low",Table1[[#This Row],[Discount]]&lt;=0.4,"Medium",Table1[[#This Row],[Discount]]&gt;0.4,"High")</f>
        <v>Medium</v>
      </c>
      <c r="J1404" s="2">
        <f>Table1[[#This Row],[Original Price]]*(1-Table1[[#This Row],[Discount]])</f>
        <v>233.1</v>
      </c>
      <c r="K1404">
        <f>VLOOKUP(B1404,customers!$A$2:$D$101,2,0)</f>
        <v>22</v>
      </c>
      <c r="L1404" t="str" cm="1">
        <f t="array" ref="L1404">_xlfn.IFS(Table1[[#This Row],[Age]]&lt;=12,"Kids",Table1[[#This Row],[Age]]&lt;=19,"Teenage",Table1[[#This Row],[Age]]&lt;=29,"Young Adult",Table1[[#This Row],[Age]]&lt;=45,"Adult",Table1[[#This Row],[Age]]&gt;=46,"Senior")</f>
        <v>Young Adult</v>
      </c>
      <c r="M1404" t="str">
        <f>VLOOKUP(B1404,customers!A$2:D$101,3,0)</f>
        <v>Patiala</v>
      </c>
      <c r="N1404" t="str">
        <f>VLOOKUP(B1404,customers!$A$2:$D$101,4,0)</f>
        <v>Punjab</v>
      </c>
      <c r="O1404" t="str">
        <f>VLOOKUP(C1404,'products '!$A$2:$H$3072,2,0)</f>
        <v>Women</v>
      </c>
      <c r="P1404" t="str">
        <f>VLOOKUP(C1404,'products '!$A$2:$H$3072,3,0)</f>
        <v>Indian &amp; Fusion Wear</v>
      </c>
      <c r="Q1404" t="str">
        <f>VLOOKUP(C1404,'products '!$A$2:$H$3072,4,0)</f>
        <v>Suits</v>
      </c>
      <c r="R1404" t="str">
        <f>VLOOKUP(C1404,'products '!$A$2:$H$3072,5,0)</f>
        <v>Libas</v>
      </c>
      <c r="S1404" t="str">
        <f>VLOOKUP(C1404,'products '!$A$2:$H$3072,6,0)</f>
        <v>S</v>
      </c>
      <c r="T1404" t="str">
        <f>VLOOKUP(C1404,'products '!$A$2:$H$3072,7,0)</f>
        <v>White</v>
      </c>
      <c r="U1404">
        <f>VLOOKUP(C1404,'products '!$A$2:$H$3072,8,0)</f>
        <v>4</v>
      </c>
    </row>
    <row r="1405" spans="1:21" x14ac:dyDescent="0.3">
      <c r="A1405" t="s">
        <v>4822</v>
      </c>
      <c r="B1405" t="s">
        <v>3373</v>
      </c>
      <c r="C1405" t="s">
        <v>344</v>
      </c>
      <c r="D1405" s="1">
        <f t="shared" ca="1" si="21"/>
        <v>44644</v>
      </c>
      <c r="E1405" s="1" t="str">
        <f ca="1">TEXT(Table1[[#This Row],[Date]],"mmm")</f>
        <v>Mar</v>
      </c>
      <c r="F1405" s="1" t="str">
        <f ca="1">TEXT(Table1[[#This Row],[Date]],"yyyy")</f>
        <v>2022</v>
      </c>
      <c r="G1405" s="2">
        <v>236</v>
      </c>
      <c r="H1405" s="2">
        <v>0.35</v>
      </c>
      <c r="I1405" s="2" t="str" cm="1">
        <f t="array" ref="I1405">_xlfn.IFS(Table1[[#This Row],[Discount]]&lt;=0.2,"Low",Table1[[#This Row],[Discount]]&lt;=0.4,"Medium",Table1[[#This Row],[Discount]]&gt;0.4,"High")</f>
        <v>Medium</v>
      </c>
      <c r="J1405" s="2">
        <f>Table1[[#This Row],[Original Price]]*(1-Table1[[#This Row],[Discount]])</f>
        <v>153.4</v>
      </c>
      <c r="K1405">
        <f>VLOOKUP(B1405,customers!$A$2:$D$101,2,0)</f>
        <v>23</v>
      </c>
      <c r="L1405" t="str" cm="1">
        <f t="array" ref="L1405">_xlfn.IFS(Table1[[#This Row],[Age]]&lt;=12,"Kids",Table1[[#This Row],[Age]]&lt;=19,"Teenage",Table1[[#This Row],[Age]]&lt;=29,"Young Adult",Table1[[#This Row],[Age]]&lt;=45,"Adult",Table1[[#This Row],[Age]]&gt;=46,"Senior")</f>
        <v>Young Adult</v>
      </c>
      <c r="M1405" t="str">
        <f>VLOOKUP(B1405,customers!A$2:D$101,3,0)</f>
        <v>Jaipur</v>
      </c>
      <c r="N1405" t="str">
        <f>VLOOKUP(B1405,customers!$A$2:$D$101,4,0)</f>
        <v>Rajasthan</v>
      </c>
      <c r="O1405" t="str">
        <f>VLOOKUP(C1405,'products '!$A$2:$H$3072,2,0)</f>
        <v>Women</v>
      </c>
      <c r="P1405" t="str">
        <f>VLOOKUP(C1405,'products '!$A$2:$H$3072,3,0)</f>
        <v>Indian &amp; Fusion Wear</v>
      </c>
      <c r="Q1405" t="str">
        <f>VLOOKUP(C1405,'products '!$A$2:$H$3072,4,0)</f>
        <v>Suits</v>
      </c>
      <c r="R1405" t="str">
        <f>VLOOKUP(C1405,'products '!$A$2:$H$3072,5,0)</f>
        <v>Libas</v>
      </c>
      <c r="S1405" t="str">
        <f>VLOOKUP(C1405,'products '!$A$2:$H$3072,6,0)</f>
        <v>S</v>
      </c>
      <c r="T1405" t="str">
        <f>VLOOKUP(C1405,'products '!$A$2:$H$3072,7,0)</f>
        <v>White</v>
      </c>
      <c r="U1405">
        <f>VLOOKUP(C1405,'products '!$A$2:$H$3072,8,0)</f>
        <v>3</v>
      </c>
    </row>
    <row r="1406" spans="1:21" x14ac:dyDescent="0.3">
      <c r="A1406" t="s">
        <v>4823</v>
      </c>
      <c r="B1406" t="s">
        <v>3374</v>
      </c>
      <c r="C1406" t="s">
        <v>345</v>
      </c>
      <c r="D1406" s="1">
        <f t="shared" ca="1" si="21"/>
        <v>44454</v>
      </c>
      <c r="E1406" s="1" t="str">
        <f ca="1">TEXT(Table1[[#This Row],[Date]],"mmm")</f>
        <v>Sep</v>
      </c>
      <c r="F1406" s="1" t="str">
        <f ca="1">TEXT(Table1[[#This Row],[Date]],"yyyy")</f>
        <v>2021</v>
      </c>
      <c r="G1406" s="2">
        <v>456</v>
      </c>
      <c r="H1406" s="2">
        <v>0.35</v>
      </c>
      <c r="I1406" s="2" t="str" cm="1">
        <f t="array" ref="I1406">_xlfn.IFS(Table1[[#This Row],[Discount]]&lt;=0.2,"Low",Table1[[#This Row],[Discount]]&lt;=0.4,"Medium",Table1[[#This Row],[Discount]]&gt;0.4,"High")</f>
        <v>Medium</v>
      </c>
      <c r="J1406" s="2">
        <f>Table1[[#This Row],[Original Price]]*(1-Table1[[#This Row],[Discount]])</f>
        <v>296.40000000000003</v>
      </c>
      <c r="K1406">
        <f>VLOOKUP(B1406,customers!$A$2:$D$101,2,0)</f>
        <v>24</v>
      </c>
      <c r="L1406" t="str" cm="1">
        <f t="array" ref="L1406">_xlfn.IFS(Table1[[#This Row],[Age]]&lt;=12,"Kids",Table1[[#This Row],[Age]]&lt;=19,"Teenage",Table1[[#This Row],[Age]]&lt;=29,"Young Adult",Table1[[#This Row],[Age]]&lt;=45,"Adult",Table1[[#This Row],[Age]]&gt;=46,"Senior")</f>
        <v>Young Adult</v>
      </c>
      <c r="M1406" t="str">
        <f>VLOOKUP(B1406,customers!A$2:D$101,3,0)</f>
        <v>Jaipur</v>
      </c>
      <c r="N1406" t="str">
        <f>VLOOKUP(B1406,customers!$A$2:$D$101,4,0)</f>
        <v>Rajasthan</v>
      </c>
      <c r="O1406" t="str">
        <f>VLOOKUP(C1406,'products '!$A$2:$H$3072,2,0)</f>
        <v>Women</v>
      </c>
      <c r="P1406" t="str">
        <f>VLOOKUP(C1406,'products '!$A$2:$H$3072,3,0)</f>
        <v>Indian &amp; Fusion Wear</v>
      </c>
      <c r="Q1406" t="str">
        <f>VLOOKUP(C1406,'products '!$A$2:$H$3072,4,0)</f>
        <v>Suits</v>
      </c>
      <c r="R1406" t="str">
        <f>VLOOKUP(C1406,'products '!$A$2:$H$3072,5,0)</f>
        <v>Libas</v>
      </c>
      <c r="S1406" t="str">
        <f>VLOOKUP(C1406,'products '!$A$2:$H$3072,6,0)</f>
        <v>S</v>
      </c>
      <c r="T1406" t="str">
        <f>VLOOKUP(C1406,'products '!$A$2:$H$3072,7,0)</f>
        <v>Off white</v>
      </c>
      <c r="U1406">
        <f>VLOOKUP(C1406,'products '!$A$2:$H$3072,8,0)</f>
        <v>5</v>
      </c>
    </row>
    <row r="1407" spans="1:21" x14ac:dyDescent="0.3">
      <c r="A1407" t="s">
        <v>4824</v>
      </c>
      <c r="B1407" t="s">
        <v>3375</v>
      </c>
      <c r="C1407" t="s">
        <v>346</v>
      </c>
      <c r="D1407" s="1">
        <f t="shared" ca="1" si="21"/>
        <v>44990</v>
      </c>
      <c r="E1407" s="1" t="str">
        <f ca="1">TEXT(Table1[[#This Row],[Date]],"mmm")</f>
        <v>Mar</v>
      </c>
      <c r="F1407" s="1" t="str">
        <f ca="1">TEXT(Table1[[#This Row],[Date]],"yyyy")</f>
        <v>2023</v>
      </c>
      <c r="G1407" s="2">
        <v>963</v>
      </c>
      <c r="H1407" s="2">
        <v>0.35</v>
      </c>
      <c r="I1407" s="2" t="str" cm="1">
        <f t="array" ref="I1407">_xlfn.IFS(Table1[[#This Row],[Discount]]&lt;=0.2,"Low",Table1[[#This Row],[Discount]]&lt;=0.4,"Medium",Table1[[#This Row],[Discount]]&gt;0.4,"High")</f>
        <v>Medium</v>
      </c>
      <c r="J1407" s="2">
        <f>Table1[[#This Row],[Original Price]]*(1-Table1[[#This Row],[Discount]])</f>
        <v>625.95000000000005</v>
      </c>
      <c r="K1407">
        <f>VLOOKUP(B1407,customers!$A$2:$D$101,2,0)</f>
        <v>25</v>
      </c>
      <c r="L1407" t="str" cm="1">
        <f t="array" ref="L1407">_xlfn.IFS(Table1[[#This Row],[Age]]&lt;=12,"Kids",Table1[[#This Row],[Age]]&lt;=19,"Teenage",Table1[[#This Row],[Age]]&lt;=29,"Young Adult",Table1[[#This Row],[Age]]&lt;=45,"Adult",Table1[[#This Row],[Age]]&gt;=46,"Senior")</f>
        <v>Young Adult</v>
      </c>
      <c r="M1407" t="str">
        <f>VLOOKUP(B1407,customers!A$2:D$101,3,0)</f>
        <v>Jaipur</v>
      </c>
      <c r="N1407" t="str">
        <f>VLOOKUP(B1407,customers!$A$2:$D$101,4,0)</f>
        <v>Rajasthan</v>
      </c>
      <c r="O1407" t="str">
        <f>VLOOKUP(C1407,'products '!$A$2:$H$3072,2,0)</f>
        <v>Women</v>
      </c>
      <c r="P1407" t="str">
        <f>VLOOKUP(C1407,'products '!$A$2:$H$3072,3,0)</f>
        <v>Indian &amp; Fusion Wear</v>
      </c>
      <c r="Q1407" t="str">
        <f>VLOOKUP(C1407,'products '!$A$2:$H$3072,4,0)</f>
        <v>Suits</v>
      </c>
      <c r="R1407" t="str">
        <f>VLOOKUP(C1407,'products '!$A$2:$H$3072,5,0)</f>
        <v>Libas</v>
      </c>
      <c r="S1407" t="str">
        <f>VLOOKUP(C1407,'products '!$A$2:$H$3072,6,0)</f>
        <v>L</v>
      </c>
      <c r="T1407" t="str">
        <f>VLOOKUP(C1407,'products '!$A$2:$H$3072,7,0)</f>
        <v>Off white</v>
      </c>
      <c r="U1407">
        <f>VLOOKUP(C1407,'products '!$A$2:$H$3072,8,0)</f>
        <v>4</v>
      </c>
    </row>
    <row r="1408" spans="1:21" x14ac:dyDescent="0.3">
      <c r="A1408" t="s">
        <v>4825</v>
      </c>
      <c r="B1408" t="s">
        <v>3376</v>
      </c>
      <c r="C1408" t="s">
        <v>347</v>
      </c>
      <c r="D1408" s="1">
        <f t="shared" ca="1" si="21"/>
        <v>44777</v>
      </c>
      <c r="E1408" s="1" t="str">
        <f ca="1">TEXT(Table1[[#This Row],[Date]],"mmm")</f>
        <v>Aug</v>
      </c>
      <c r="F1408" s="1" t="str">
        <f ca="1">TEXT(Table1[[#This Row],[Date]],"yyyy")</f>
        <v>2022</v>
      </c>
      <c r="G1408" s="2">
        <v>234</v>
      </c>
      <c r="H1408" s="2">
        <v>0.35</v>
      </c>
      <c r="I1408" s="2" t="str" cm="1">
        <f t="array" ref="I1408">_xlfn.IFS(Table1[[#This Row],[Discount]]&lt;=0.2,"Low",Table1[[#This Row],[Discount]]&lt;=0.4,"Medium",Table1[[#This Row],[Discount]]&gt;0.4,"High")</f>
        <v>Medium</v>
      </c>
      <c r="J1408" s="2">
        <f>Table1[[#This Row],[Original Price]]*(1-Table1[[#This Row],[Discount]])</f>
        <v>152.1</v>
      </c>
      <c r="K1408">
        <f>VLOOKUP(B1408,customers!$A$2:$D$101,2,0)</f>
        <v>26</v>
      </c>
      <c r="L1408" t="str" cm="1">
        <f t="array" ref="L1408">_xlfn.IFS(Table1[[#This Row],[Age]]&lt;=12,"Kids",Table1[[#This Row],[Age]]&lt;=19,"Teenage",Table1[[#This Row],[Age]]&lt;=29,"Young Adult",Table1[[#This Row],[Age]]&lt;=45,"Adult",Table1[[#This Row],[Age]]&gt;=46,"Senior")</f>
        <v>Young Adult</v>
      </c>
      <c r="M1408" t="str">
        <f>VLOOKUP(B1408,customers!A$2:D$101,3,0)</f>
        <v>Jaipur</v>
      </c>
      <c r="N1408" t="str">
        <f>VLOOKUP(B1408,customers!$A$2:$D$101,4,0)</f>
        <v>Rajasthan</v>
      </c>
      <c r="O1408" t="str">
        <f>VLOOKUP(C1408,'products '!$A$2:$H$3072,2,0)</f>
        <v>Women</v>
      </c>
      <c r="P1408" t="str">
        <f>VLOOKUP(C1408,'products '!$A$2:$H$3072,3,0)</f>
        <v>Indian &amp; Fusion Wear</v>
      </c>
      <c r="Q1408" t="str">
        <f>VLOOKUP(C1408,'products '!$A$2:$H$3072,4,0)</f>
        <v>Suits</v>
      </c>
      <c r="R1408" t="str">
        <f>VLOOKUP(C1408,'products '!$A$2:$H$3072,5,0)</f>
        <v>Libas</v>
      </c>
      <c r="S1408" t="str">
        <f>VLOOKUP(C1408,'products '!$A$2:$H$3072,6,0)</f>
        <v>L</v>
      </c>
      <c r="T1408" t="str">
        <f>VLOOKUP(C1408,'products '!$A$2:$H$3072,7,0)</f>
        <v>Off white</v>
      </c>
      <c r="U1408">
        <f>VLOOKUP(C1408,'products '!$A$2:$H$3072,8,0)</f>
        <v>2</v>
      </c>
    </row>
    <row r="1409" spans="1:21" x14ac:dyDescent="0.3">
      <c r="A1409" t="s">
        <v>4826</v>
      </c>
      <c r="B1409" t="s">
        <v>3377</v>
      </c>
      <c r="C1409" t="s">
        <v>348</v>
      </c>
      <c r="D1409" s="1">
        <f t="shared" ca="1" si="21"/>
        <v>44469</v>
      </c>
      <c r="E1409" s="1" t="str">
        <f ca="1">TEXT(Table1[[#This Row],[Date]],"mmm")</f>
        <v>Sep</v>
      </c>
      <c r="F1409" s="1" t="str">
        <f ca="1">TEXT(Table1[[#This Row],[Date]],"yyyy")</f>
        <v>2021</v>
      </c>
      <c r="G1409" s="2">
        <v>456</v>
      </c>
      <c r="H1409" s="2">
        <v>0.35</v>
      </c>
      <c r="I1409" s="2" t="str" cm="1">
        <f t="array" ref="I1409">_xlfn.IFS(Table1[[#This Row],[Discount]]&lt;=0.2,"Low",Table1[[#This Row],[Discount]]&lt;=0.4,"Medium",Table1[[#This Row],[Discount]]&gt;0.4,"High")</f>
        <v>Medium</v>
      </c>
      <c r="J1409" s="2">
        <f>Table1[[#This Row],[Original Price]]*(1-Table1[[#This Row],[Discount]])</f>
        <v>296.40000000000003</v>
      </c>
      <c r="K1409">
        <f>VLOOKUP(B1409,customers!$A$2:$D$101,2,0)</f>
        <v>27</v>
      </c>
      <c r="L1409" t="str" cm="1">
        <f t="array" ref="L1409">_xlfn.IFS(Table1[[#This Row],[Age]]&lt;=12,"Kids",Table1[[#This Row],[Age]]&lt;=19,"Teenage",Table1[[#This Row],[Age]]&lt;=29,"Young Adult",Table1[[#This Row],[Age]]&lt;=45,"Adult",Table1[[#This Row],[Age]]&gt;=46,"Senior")</f>
        <v>Young Adult</v>
      </c>
      <c r="M1409" t="str">
        <f>VLOOKUP(B1409,customers!A$2:D$101,3,0)</f>
        <v>Jaipur</v>
      </c>
      <c r="N1409" t="str">
        <f>VLOOKUP(B1409,customers!$A$2:$D$101,4,0)</f>
        <v>Rajasthan</v>
      </c>
      <c r="O1409" t="str">
        <f>VLOOKUP(C1409,'products '!$A$2:$H$3072,2,0)</f>
        <v>Women</v>
      </c>
      <c r="P1409" t="str">
        <f>VLOOKUP(C1409,'products '!$A$2:$H$3072,3,0)</f>
        <v>Indian &amp; Fusion Wear</v>
      </c>
      <c r="Q1409" t="str">
        <f>VLOOKUP(C1409,'products '!$A$2:$H$3072,4,0)</f>
        <v>Suits</v>
      </c>
      <c r="R1409" t="str">
        <f>VLOOKUP(C1409,'products '!$A$2:$H$3072,5,0)</f>
        <v>Libas</v>
      </c>
      <c r="S1409" t="str">
        <f>VLOOKUP(C1409,'products '!$A$2:$H$3072,6,0)</f>
        <v>L</v>
      </c>
      <c r="T1409" t="str">
        <f>VLOOKUP(C1409,'products '!$A$2:$H$3072,7,0)</f>
        <v>Off white</v>
      </c>
      <c r="U1409">
        <f>VLOOKUP(C1409,'products '!$A$2:$H$3072,8,0)</f>
        <v>5</v>
      </c>
    </row>
    <row r="1410" spans="1:21" x14ac:dyDescent="0.3">
      <c r="A1410" t="s">
        <v>4827</v>
      </c>
      <c r="B1410" t="s">
        <v>3378</v>
      </c>
      <c r="C1410" t="s">
        <v>349</v>
      </c>
      <c r="D1410" s="1">
        <f t="shared" ca="1" si="21"/>
        <v>44670</v>
      </c>
      <c r="E1410" s="1" t="str">
        <f ca="1">TEXT(Table1[[#This Row],[Date]],"mmm")</f>
        <v>Apr</v>
      </c>
      <c r="F1410" s="1" t="str">
        <f ca="1">TEXT(Table1[[#This Row],[Date]],"yyyy")</f>
        <v>2022</v>
      </c>
      <c r="G1410" s="2">
        <v>564</v>
      </c>
      <c r="H1410" s="2">
        <v>0.35</v>
      </c>
      <c r="I1410" s="2" t="str" cm="1">
        <f t="array" ref="I1410">_xlfn.IFS(Table1[[#This Row],[Discount]]&lt;=0.2,"Low",Table1[[#This Row],[Discount]]&lt;=0.4,"Medium",Table1[[#This Row],[Discount]]&gt;0.4,"High")</f>
        <v>Medium</v>
      </c>
      <c r="J1410" s="2">
        <f>Table1[[#This Row],[Original Price]]*(1-Table1[[#This Row],[Discount]])</f>
        <v>366.6</v>
      </c>
      <c r="K1410">
        <f>VLOOKUP(B1410,customers!$A$2:$D$101,2,0)</f>
        <v>34</v>
      </c>
      <c r="L1410" t="str" cm="1">
        <f t="array" ref="L1410">_xlfn.IFS(Table1[[#This Row],[Age]]&lt;=12,"Kids",Table1[[#This Row],[Age]]&lt;=19,"Teenage",Table1[[#This Row],[Age]]&lt;=29,"Young Adult",Table1[[#This Row],[Age]]&lt;=45,"Adult",Table1[[#This Row],[Age]]&gt;=46,"Senior")</f>
        <v>Adult</v>
      </c>
      <c r="M1410" t="str">
        <f>VLOOKUP(B1410,customers!A$2:D$101,3,0)</f>
        <v>Jaipur</v>
      </c>
      <c r="N1410" t="str">
        <f>VLOOKUP(B1410,customers!$A$2:$D$101,4,0)</f>
        <v>Rajasthan</v>
      </c>
      <c r="O1410" t="str">
        <f>VLOOKUP(C1410,'products '!$A$2:$H$3072,2,0)</f>
        <v>Women</v>
      </c>
      <c r="P1410" t="str">
        <f>VLOOKUP(C1410,'products '!$A$2:$H$3072,3,0)</f>
        <v>Indian &amp; Fusion Wear</v>
      </c>
      <c r="Q1410" t="str">
        <f>VLOOKUP(C1410,'products '!$A$2:$H$3072,4,0)</f>
        <v>Suits</v>
      </c>
      <c r="R1410" t="str">
        <f>VLOOKUP(C1410,'products '!$A$2:$H$3072,5,0)</f>
        <v>Libas</v>
      </c>
      <c r="S1410" t="str">
        <f>VLOOKUP(C1410,'products '!$A$2:$H$3072,6,0)</f>
        <v>L</v>
      </c>
      <c r="T1410" t="str">
        <f>VLOOKUP(C1410,'products '!$A$2:$H$3072,7,0)</f>
        <v>Off white</v>
      </c>
      <c r="U1410">
        <f>VLOOKUP(C1410,'products '!$A$2:$H$3072,8,0)</f>
        <v>5</v>
      </c>
    </row>
    <row r="1411" spans="1:21" x14ac:dyDescent="0.3">
      <c r="A1411" t="s">
        <v>4828</v>
      </c>
      <c r="B1411" t="s">
        <v>3379</v>
      </c>
      <c r="C1411" t="s">
        <v>350</v>
      </c>
      <c r="D1411" s="1">
        <f t="shared" ref="D1411:D1474" ca="1" si="22">RANDBETWEEN(DATE(2021,1,1),DATE(2023,3,31))</f>
        <v>44488</v>
      </c>
      <c r="E1411" s="1" t="str">
        <f ca="1">TEXT(Table1[[#This Row],[Date]],"mmm")</f>
        <v>Oct</v>
      </c>
      <c r="F1411" s="1" t="str">
        <f ca="1">TEXT(Table1[[#This Row],[Date]],"yyyy")</f>
        <v>2021</v>
      </c>
      <c r="G1411" s="2">
        <v>634</v>
      </c>
      <c r="H1411" s="2">
        <v>0.4</v>
      </c>
      <c r="I1411" s="2" t="str" cm="1">
        <f t="array" ref="I1411">_xlfn.IFS(Table1[[#This Row],[Discount]]&lt;=0.2,"Low",Table1[[#This Row],[Discount]]&lt;=0.4,"Medium",Table1[[#This Row],[Discount]]&gt;0.4,"High")</f>
        <v>Medium</v>
      </c>
      <c r="J1411" s="2">
        <f>Table1[[#This Row],[Original Price]]*(1-Table1[[#This Row],[Discount]])</f>
        <v>380.4</v>
      </c>
      <c r="K1411">
        <f>VLOOKUP(B1411,customers!$A$2:$D$101,2,0)</f>
        <v>35</v>
      </c>
      <c r="L1411" t="str" cm="1">
        <f t="array" ref="L1411">_xlfn.IFS(Table1[[#This Row],[Age]]&lt;=12,"Kids",Table1[[#This Row],[Age]]&lt;=19,"Teenage",Table1[[#This Row],[Age]]&lt;=29,"Young Adult",Table1[[#This Row],[Age]]&lt;=45,"Adult",Table1[[#This Row],[Age]]&gt;=46,"Senior")</f>
        <v>Adult</v>
      </c>
      <c r="M1411" t="str">
        <f>VLOOKUP(B1411,customers!A$2:D$101,3,0)</f>
        <v>Jodhpur</v>
      </c>
      <c r="N1411" t="str">
        <f>VLOOKUP(B1411,customers!$A$2:$D$101,4,0)</f>
        <v>Rajasthan</v>
      </c>
      <c r="O1411" t="str">
        <f>VLOOKUP(C1411,'products '!$A$2:$H$3072,2,0)</f>
        <v>Women</v>
      </c>
      <c r="P1411" t="str">
        <f>VLOOKUP(C1411,'products '!$A$2:$H$3072,3,0)</f>
        <v>Indian &amp; Fusion Wear</v>
      </c>
      <c r="Q1411" t="str">
        <f>VLOOKUP(C1411,'products '!$A$2:$H$3072,4,0)</f>
        <v>Suits</v>
      </c>
      <c r="R1411" t="str">
        <f>VLOOKUP(C1411,'products '!$A$2:$H$3072,5,0)</f>
        <v>Libas</v>
      </c>
      <c r="S1411" t="str">
        <f>VLOOKUP(C1411,'products '!$A$2:$H$3072,6,0)</f>
        <v>L</v>
      </c>
      <c r="T1411" t="str">
        <f>VLOOKUP(C1411,'products '!$A$2:$H$3072,7,0)</f>
        <v>Cream</v>
      </c>
      <c r="U1411">
        <f>VLOOKUP(C1411,'products '!$A$2:$H$3072,8,0)</f>
        <v>5</v>
      </c>
    </row>
    <row r="1412" spans="1:21" x14ac:dyDescent="0.3">
      <c r="A1412" t="s">
        <v>4829</v>
      </c>
      <c r="B1412" t="s">
        <v>3380</v>
      </c>
      <c r="C1412" t="s">
        <v>351</v>
      </c>
      <c r="D1412" s="1">
        <f t="shared" ca="1" si="22"/>
        <v>44265</v>
      </c>
      <c r="E1412" s="1" t="str">
        <f ca="1">TEXT(Table1[[#This Row],[Date]],"mmm")</f>
        <v>Mar</v>
      </c>
      <c r="F1412" s="1" t="str">
        <f ca="1">TEXT(Table1[[#This Row],[Date]],"yyyy")</f>
        <v>2021</v>
      </c>
      <c r="G1412" s="2">
        <v>236</v>
      </c>
      <c r="H1412" s="2">
        <v>0.4</v>
      </c>
      <c r="I1412" s="2" t="str" cm="1">
        <f t="array" ref="I1412">_xlfn.IFS(Table1[[#This Row],[Discount]]&lt;=0.2,"Low",Table1[[#This Row],[Discount]]&lt;=0.4,"Medium",Table1[[#This Row],[Discount]]&gt;0.4,"High")</f>
        <v>Medium</v>
      </c>
      <c r="J1412" s="2">
        <f>Table1[[#This Row],[Original Price]]*(1-Table1[[#This Row],[Discount]])</f>
        <v>141.6</v>
      </c>
      <c r="K1412">
        <f>VLOOKUP(B1412,customers!$A$2:$D$101,2,0)</f>
        <v>36</v>
      </c>
      <c r="L1412" t="str" cm="1">
        <f t="array" ref="L1412">_xlfn.IFS(Table1[[#This Row],[Age]]&lt;=12,"Kids",Table1[[#This Row],[Age]]&lt;=19,"Teenage",Table1[[#This Row],[Age]]&lt;=29,"Young Adult",Table1[[#This Row],[Age]]&lt;=45,"Adult",Table1[[#This Row],[Age]]&gt;=46,"Senior")</f>
        <v>Adult</v>
      </c>
      <c r="M1412" t="str">
        <f>VLOOKUP(B1412,customers!A$2:D$101,3,0)</f>
        <v>Jodhpur</v>
      </c>
      <c r="N1412" t="str">
        <f>VLOOKUP(B1412,customers!$A$2:$D$101,4,0)</f>
        <v>Rajasthan</v>
      </c>
      <c r="O1412" t="str">
        <f>VLOOKUP(C1412,'products '!$A$2:$H$3072,2,0)</f>
        <v>Women</v>
      </c>
      <c r="P1412" t="str">
        <f>VLOOKUP(C1412,'products '!$A$2:$H$3072,3,0)</f>
        <v>Indian &amp; Fusion Wear</v>
      </c>
      <c r="Q1412" t="str">
        <f>VLOOKUP(C1412,'products '!$A$2:$H$3072,4,0)</f>
        <v>Suits</v>
      </c>
      <c r="R1412" t="str">
        <f>VLOOKUP(C1412,'products '!$A$2:$H$3072,5,0)</f>
        <v>Libas</v>
      </c>
      <c r="S1412" t="str">
        <f>VLOOKUP(C1412,'products '!$A$2:$H$3072,6,0)</f>
        <v>L</v>
      </c>
      <c r="T1412" t="str">
        <f>VLOOKUP(C1412,'products '!$A$2:$H$3072,7,0)</f>
        <v>Turquoise Blue</v>
      </c>
      <c r="U1412">
        <f>VLOOKUP(C1412,'products '!$A$2:$H$3072,8,0)</f>
        <v>4</v>
      </c>
    </row>
    <row r="1413" spans="1:21" x14ac:dyDescent="0.3">
      <c r="A1413" t="s">
        <v>4830</v>
      </c>
      <c r="B1413" t="s">
        <v>3381</v>
      </c>
      <c r="C1413" t="s">
        <v>352</v>
      </c>
      <c r="D1413" s="1">
        <f t="shared" ca="1" si="22"/>
        <v>44690</v>
      </c>
      <c r="E1413" s="1" t="str">
        <f ca="1">TEXT(Table1[[#This Row],[Date]],"mmm")</f>
        <v>May</v>
      </c>
      <c r="F1413" s="1" t="str">
        <f ca="1">TEXT(Table1[[#This Row],[Date]],"yyyy")</f>
        <v>2022</v>
      </c>
      <c r="G1413" s="2">
        <v>444</v>
      </c>
      <c r="H1413" s="2">
        <v>0.15</v>
      </c>
      <c r="I1413" s="2" t="str" cm="1">
        <f t="array" ref="I1413">_xlfn.IFS(Table1[[#This Row],[Discount]]&lt;=0.2,"Low",Table1[[#This Row],[Discount]]&lt;=0.4,"Medium",Table1[[#This Row],[Discount]]&gt;0.4,"High")</f>
        <v>Low</v>
      </c>
      <c r="J1413" s="2">
        <f>Table1[[#This Row],[Original Price]]*(1-Table1[[#This Row],[Discount]])</f>
        <v>377.4</v>
      </c>
      <c r="K1413">
        <f>VLOOKUP(B1413,customers!$A$2:$D$101,2,0)</f>
        <v>37</v>
      </c>
      <c r="L1413" t="str" cm="1">
        <f t="array" ref="L1413">_xlfn.IFS(Table1[[#This Row],[Age]]&lt;=12,"Kids",Table1[[#This Row],[Age]]&lt;=19,"Teenage",Table1[[#This Row],[Age]]&lt;=29,"Young Adult",Table1[[#This Row],[Age]]&lt;=45,"Adult",Table1[[#This Row],[Age]]&gt;=46,"Senior")</f>
        <v>Adult</v>
      </c>
      <c r="M1413" t="str">
        <f>VLOOKUP(B1413,customers!A$2:D$101,3,0)</f>
        <v>Jodhpur</v>
      </c>
      <c r="N1413" t="str">
        <f>VLOOKUP(B1413,customers!$A$2:$D$101,4,0)</f>
        <v>Rajasthan</v>
      </c>
      <c r="O1413" t="str">
        <f>VLOOKUP(C1413,'products '!$A$2:$H$3072,2,0)</f>
        <v>Women</v>
      </c>
      <c r="P1413" t="str">
        <f>VLOOKUP(C1413,'products '!$A$2:$H$3072,3,0)</f>
        <v>Indian &amp; Fusion Wear</v>
      </c>
      <c r="Q1413" t="str">
        <f>VLOOKUP(C1413,'products '!$A$2:$H$3072,4,0)</f>
        <v>Suits</v>
      </c>
      <c r="R1413" t="str">
        <f>VLOOKUP(C1413,'products '!$A$2:$H$3072,5,0)</f>
        <v>Libas</v>
      </c>
      <c r="S1413" t="str">
        <f>VLOOKUP(C1413,'products '!$A$2:$H$3072,6,0)</f>
        <v>L</v>
      </c>
      <c r="T1413" t="str">
        <f>VLOOKUP(C1413,'products '!$A$2:$H$3072,7,0)</f>
        <v>Cream</v>
      </c>
      <c r="U1413">
        <f>VLOOKUP(C1413,'products '!$A$2:$H$3072,8,0)</f>
        <v>4</v>
      </c>
    </row>
    <row r="1414" spans="1:21" x14ac:dyDescent="0.3">
      <c r="A1414" t="s">
        <v>4831</v>
      </c>
      <c r="B1414" t="s">
        <v>3382</v>
      </c>
      <c r="C1414" t="s">
        <v>353</v>
      </c>
      <c r="D1414" s="1">
        <f t="shared" ca="1" si="22"/>
        <v>44499</v>
      </c>
      <c r="E1414" s="1" t="str">
        <f ca="1">TEXT(Table1[[#This Row],[Date]],"mmm")</f>
        <v>Oct</v>
      </c>
      <c r="F1414" s="1" t="str">
        <f ca="1">TEXT(Table1[[#This Row],[Date]],"yyyy")</f>
        <v>2021</v>
      </c>
      <c r="G1414" s="2">
        <v>456</v>
      </c>
      <c r="H1414" s="2">
        <v>0.15</v>
      </c>
      <c r="I1414" s="2" t="str" cm="1">
        <f t="array" ref="I1414">_xlfn.IFS(Table1[[#This Row],[Discount]]&lt;=0.2,"Low",Table1[[#This Row],[Discount]]&lt;=0.4,"Medium",Table1[[#This Row],[Discount]]&gt;0.4,"High")</f>
        <v>Low</v>
      </c>
      <c r="J1414" s="2">
        <f>Table1[[#This Row],[Original Price]]*(1-Table1[[#This Row],[Discount]])</f>
        <v>387.59999999999997</v>
      </c>
      <c r="K1414">
        <f>VLOOKUP(B1414,customers!$A$2:$D$101,2,0)</f>
        <v>38</v>
      </c>
      <c r="L1414" t="str" cm="1">
        <f t="array" ref="L1414">_xlfn.IFS(Table1[[#This Row],[Age]]&lt;=12,"Kids",Table1[[#This Row],[Age]]&lt;=19,"Teenage",Table1[[#This Row],[Age]]&lt;=29,"Young Adult",Table1[[#This Row],[Age]]&lt;=45,"Adult",Table1[[#This Row],[Age]]&gt;=46,"Senior")</f>
        <v>Adult</v>
      </c>
      <c r="M1414" t="str">
        <f>VLOOKUP(B1414,customers!A$2:D$101,3,0)</f>
        <v>Udaipur</v>
      </c>
      <c r="N1414" t="str">
        <f>VLOOKUP(B1414,customers!$A$2:$D$101,4,0)</f>
        <v>Rajasthan</v>
      </c>
      <c r="O1414" t="str">
        <f>VLOOKUP(C1414,'products '!$A$2:$H$3072,2,0)</f>
        <v>Women</v>
      </c>
      <c r="P1414" t="str">
        <f>VLOOKUP(C1414,'products '!$A$2:$H$3072,3,0)</f>
        <v>Indian &amp; Fusion Wear</v>
      </c>
      <c r="Q1414" t="str">
        <f>VLOOKUP(C1414,'products '!$A$2:$H$3072,4,0)</f>
        <v>Suits</v>
      </c>
      <c r="R1414" t="str">
        <f>VLOOKUP(C1414,'products '!$A$2:$H$3072,5,0)</f>
        <v>Libas</v>
      </c>
      <c r="S1414" t="str">
        <f>VLOOKUP(C1414,'products '!$A$2:$H$3072,6,0)</f>
        <v>L</v>
      </c>
      <c r="T1414" t="str">
        <f>VLOOKUP(C1414,'products '!$A$2:$H$3072,7,0)</f>
        <v>Mustard</v>
      </c>
      <c r="U1414">
        <f>VLOOKUP(C1414,'products '!$A$2:$H$3072,8,0)</f>
        <v>4</v>
      </c>
    </row>
    <row r="1415" spans="1:21" x14ac:dyDescent="0.3">
      <c r="A1415" t="s">
        <v>4832</v>
      </c>
      <c r="B1415" t="s">
        <v>3383</v>
      </c>
      <c r="C1415" t="s">
        <v>354</v>
      </c>
      <c r="D1415" s="1">
        <f t="shared" ca="1" si="22"/>
        <v>44798</v>
      </c>
      <c r="E1415" s="1" t="str">
        <f ca="1">TEXT(Table1[[#This Row],[Date]],"mmm")</f>
        <v>Aug</v>
      </c>
      <c r="F1415" s="1" t="str">
        <f ca="1">TEXT(Table1[[#This Row],[Date]],"yyyy")</f>
        <v>2022</v>
      </c>
      <c r="G1415" s="2">
        <v>963</v>
      </c>
      <c r="H1415" s="2">
        <v>0.15</v>
      </c>
      <c r="I1415" s="2" t="str" cm="1">
        <f t="array" ref="I1415">_xlfn.IFS(Table1[[#This Row],[Discount]]&lt;=0.2,"Low",Table1[[#This Row],[Discount]]&lt;=0.4,"Medium",Table1[[#This Row],[Discount]]&gt;0.4,"High")</f>
        <v>Low</v>
      </c>
      <c r="J1415" s="2">
        <f>Table1[[#This Row],[Original Price]]*(1-Table1[[#This Row],[Discount]])</f>
        <v>818.55</v>
      </c>
      <c r="K1415">
        <f>VLOOKUP(B1415,customers!$A$2:$D$101,2,0)</f>
        <v>39</v>
      </c>
      <c r="L1415" t="str" cm="1">
        <f t="array" ref="L1415">_xlfn.IFS(Table1[[#This Row],[Age]]&lt;=12,"Kids",Table1[[#This Row],[Age]]&lt;=19,"Teenage",Table1[[#This Row],[Age]]&lt;=29,"Young Adult",Table1[[#This Row],[Age]]&lt;=45,"Adult",Table1[[#This Row],[Age]]&gt;=46,"Senior")</f>
        <v>Adult</v>
      </c>
      <c r="M1415" t="str">
        <f>VLOOKUP(B1415,customers!A$2:D$101,3,0)</f>
        <v>Udaipur</v>
      </c>
      <c r="N1415" t="str">
        <f>VLOOKUP(B1415,customers!$A$2:$D$101,4,0)</f>
        <v>Rajasthan</v>
      </c>
      <c r="O1415" t="str">
        <f>VLOOKUP(C1415,'products '!$A$2:$H$3072,2,0)</f>
        <v>Women</v>
      </c>
      <c r="P1415" t="str">
        <f>VLOOKUP(C1415,'products '!$A$2:$H$3072,3,0)</f>
        <v>Indian &amp; Fusion Wear</v>
      </c>
      <c r="Q1415" t="str">
        <f>VLOOKUP(C1415,'products '!$A$2:$H$3072,4,0)</f>
        <v>Suits</v>
      </c>
      <c r="R1415" t="str">
        <f>VLOOKUP(C1415,'products '!$A$2:$H$3072,5,0)</f>
        <v>Libas</v>
      </c>
      <c r="S1415" t="str">
        <f>VLOOKUP(C1415,'products '!$A$2:$H$3072,6,0)</f>
        <v>M</v>
      </c>
      <c r="T1415" t="str">
        <f>VLOOKUP(C1415,'products '!$A$2:$H$3072,7,0)</f>
        <v>Cream</v>
      </c>
      <c r="U1415">
        <f>VLOOKUP(C1415,'products '!$A$2:$H$3072,8,0)</f>
        <v>5</v>
      </c>
    </row>
    <row r="1416" spans="1:21" x14ac:dyDescent="0.3">
      <c r="A1416" t="s">
        <v>4833</v>
      </c>
      <c r="B1416" t="s">
        <v>3384</v>
      </c>
      <c r="C1416" t="s">
        <v>355</v>
      </c>
      <c r="D1416" s="1">
        <f t="shared" ca="1" si="22"/>
        <v>44530</v>
      </c>
      <c r="E1416" s="1" t="str">
        <f ca="1">TEXT(Table1[[#This Row],[Date]],"mmm")</f>
        <v>Nov</v>
      </c>
      <c r="F1416" s="1" t="str">
        <f ca="1">TEXT(Table1[[#This Row],[Date]],"yyyy")</f>
        <v>2021</v>
      </c>
      <c r="G1416" s="2">
        <v>456</v>
      </c>
      <c r="H1416" s="2">
        <v>0.35</v>
      </c>
      <c r="I1416" s="2" t="str" cm="1">
        <f t="array" ref="I1416">_xlfn.IFS(Table1[[#This Row],[Discount]]&lt;=0.2,"Low",Table1[[#This Row],[Discount]]&lt;=0.4,"Medium",Table1[[#This Row],[Discount]]&gt;0.4,"High")</f>
        <v>Medium</v>
      </c>
      <c r="J1416" s="2">
        <f>Table1[[#This Row],[Original Price]]*(1-Table1[[#This Row],[Discount]])</f>
        <v>296.40000000000003</v>
      </c>
      <c r="K1416">
        <f>VLOOKUP(B1416,customers!$A$2:$D$101,2,0)</f>
        <v>40</v>
      </c>
      <c r="L1416" t="str" cm="1">
        <f t="array" ref="L1416">_xlfn.IFS(Table1[[#This Row],[Age]]&lt;=12,"Kids",Table1[[#This Row],[Age]]&lt;=19,"Teenage",Table1[[#This Row],[Age]]&lt;=29,"Young Adult",Table1[[#This Row],[Age]]&lt;=45,"Adult",Table1[[#This Row],[Age]]&gt;=46,"Senior")</f>
        <v>Adult</v>
      </c>
      <c r="M1416" t="str">
        <f>VLOOKUP(B1416,customers!A$2:D$101,3,0)</f>
        <v>Udaipur</v>
      </c>
      <c r="N1416" t="str">
        <f>VLOOKUP(B1416,customers!$A$2:$D$101,4,0)</f>
        <v>Rajasthan</v>
      </c>
      <c r="O1416" t="str">
        <f>VLOOKUP(C1416,'products '!$A$2:$H$3072,2,0)</f>
        <v>Women</v>
      </c>
      <c r="P1416" t="str">
        <f>VLOOKUP(C1416,'products '!$A$2:$H$3072,3,0)</f>
        <v>Indian &amp; Fusion Wear</v>
      </c>
      <c r="Q1416" t="str">
        <f>VLOOKUP(C1416,'products '!$A$2:$H$3072,4,0)</f>
        <v>Suits</v>
      </c>
      <c r="R1416" t="str">
        <f>VLOOKUP(C1416,'products '!$A$2:$H$3072,5,0)</f>
        <v>Libas</v>
      </c>
      <c r="S1416" t="str">
        <f>VLOOKUP(C1416,'products '!$A$2:$H$3072,6,0)</f>
        <v>M</v>
      </c>
      <c r="T1416" t="str">
        <f>VLOOKUP(C1416,'products '!$A$2:$H$3072,7,0)</f>
        <v>Grey</v>
      </c>
      <c r="U1416">
        <f>VLOOKUP(C1416,'products '!$A$2:$H$3072,8,0)</f>
        <v>5</v>
      </c>
    </row>
    <row r="1417" spans="1:21" x14ac:dyDescent="0.3">
      <c r="A1417" t="s">
        <v>4834</v>
      </c>
      <c r="B1417" t="s">
        <v>3285</v>
      </c>
      <c r="C1417" t="s">
        <v>356</v>
      </c>
      <c r="D1417" s="1">
        <f t="shared" ca="1" si="22"/>
        <v>44358</v>
      </c>
      <c r="E1417" s="1" t="str">
        <f ca="1">TEXT(Table1[[#This Row],[Date]],"mmm")</f>
        <v>Jun</v>
      </c>
      <c r="F1417" s="1" t="str">
        <f ca="1">TEXT(Table1[[#This Row],[Date]],"yyyy")</f>
        <v>2021</v>
      </c>
      <c r="G1417" s="2">
        <v>1189</v>
      </c>
      <c r="H1417" s="2">
        <v>0.35</v>
      </c>
      <c r="I1417" s="2" t="str" cm="1">
        <f t="array" ref="I1417">_xlfn.IFS(Table1[[#This Row],[Discount]]&lt;=0.2,"Low",Table1[[#This Row],[Discount]]&lt;=0.4,"Medium",Table1[[#This Row],[Discount]]&gt;0.4,"High")</f>
        <v>Medium</v>
      </c>
      <c r="J1417" s="2">
        <f>Table1[[#This Row],[Original Price]]*(1-Table1[[#This Row],[Discount]])</f>
        <v>772.85</v>
      </c>
      <c r="K1417">
        <f>VLOOKUP(B1417,customers!$A$2:$D$101,2,0)</f>
        <v>30</v>
      </c>
      <c r="L1417" t="str" cm="1">
        <f t="array" ref="L1417">_xlfn.IFS(Table1[[#This Row],[Age]]&lt;=12,"Kids",Table1[[#This Row],[Age]]&lt;=19,"Teenage",Table1[[#This Row],[Age]]&lt;=29,"Young Adult",Table1[[#This Row],[Age]]&lt;=45,"Adult",Table1[[#This Row],[Age]]&gt;=46,"Senior")</f>
        <v>Adult</v>
      </c>
      <c r="M1417" t="str">
        <f>VLOOKUP(B1417,customers!A$2:D$101,3,0)</f>
        <v>Mumbai</v>
      </c>
      <c r="N1417" t="str">
        <f>VLOOKUP(B1417,customers!$A$2:$D$101,4,0)</f>
        <v>Maharashtra</v>
      </c>
      <c r="O1417" t="str">
        <f>VLOOKUP(C1417,'products '!$A$2:$H$3072,2,0)</f>
        <v>Women</v>
      </c>
      <c r="P1417" t="str">
        <f>VLOOKUP(C1417,'products '!$A$2:$H$3072,3,0)</f>
        <v>Indian &amp; Fusion Wear</v>
      </c>
      <c r="Q1417" t="str">
        <f>VLOOKUP(C1417,'products '!$A$2:$H$3072,4,0)</f>
        <v>Suits</v>
      </c>
      <c r="R1417" t="str">
        <f>VLOOKUP(C1417,'products '!$A$2:$H$3072,5,0)</f>
        <v>Libas</v>
      </c>
      <c r="S1417" t="str">
        <f>VLOOKUP(C1417,'products '!$A$2:$H$3072,6,0)</f>
        <v>M</v>
      </c>
      <c r="T1417" t="str">
        <f>VLOOKUP(C1417,'products '!$A$2:$H$3072,7,0)</f>
        <v>Purple</v>
      </c>
      <c r="U1417">
        <f>VLOOKUP(C1417,'products '!$A$2:$H$3072,8,0)</f>
        <v>3</v>
      </c>
    </row>
    <row r="1418" spans="1:21" x14ac:dyDescent="0.3">
      <c r="A1418" t="s">
        <v>4835</v>
      </c>
      <c r="B1418" t="s">
        <v>3286</v>
      </c>
      <c r="C1418" t="s">
        <v>357</v>
      </c>
      <c r="D1418" s="1">
        <f t="shared" ca="1" si="22"/>
        <v>44373</v>
      </c>
      <c r="E1418" s="1" t="str">
        <f ca="1">TEXT(Table1[[#This Row],[Date]],"mmm")</f>
        <v>Jun</v>
      </c>
      <c r="F1418" s="1" t="str">
        <f ca="1">TEXT(Table1[[#This Row],[Date]],"yyyy")</f>
        <v>2021</v>
      </c>
      <c r="G1418" s="2">
        <v>1298</v>
      </c>
      <c r="H1418" s="2">
        <v>0.35</v>
      </c>
      <c r="I1418" s="2" t="str" cm="1">
        <f t="array" ref="I1418">_xlfn.IFS(Table1[[#This Row],[Discount]]&lt;=0.2,"Low",Table1[[#This Row],[Discount]]&lt;=0.4,"Medium",Table1[[#This Row],[Discount]]&gt;0.4,"High")</f>
        <v>Medium</v>
      </c>
      <c r="J1418" s="2">
        <f>Table1[[#This Row],[Original Price]]*(1-Table1[[#This Row],[Discount]])</f>
        <v>843.7</v>
      </c>
      <c r="K1418">
        <f>VLOOKUP(B1418,customers!$A$2:$D$101,2,0)</f>
        <v>35</v>
      </c>
      <c r="L1418" t="str" cm="1">
        <f t="array" ref="L1418">_xlfn.IFS(Table1[[#This Row],[Age]]&lt;=12,"Kids",Table1[[#This Row],[Age]]&lt;=19,"Teenage",Table1[[#This Row],[Age]]&lt;=29,"Young Adult",Table1[[#This Row],[Age]]&lt;=45,"Adult",Table1[[#This Row],[Age]]&gt;=46,"Senior")</f>
        <v>Adult</v>
      </c>
      <c r="M1418" t="str">
        <f>VLOOKUP(B1418,customers!A$2:D$101,3,0)</f>
        <v>Mumbai</v>
      </c>
      <c r="N1418" t="str">
        <f>VLOOKUP(B1418,customers!$A$2:$D$101,4,0)</f>
        <v>Maharashtra</v>
      </c>
      <c r="O1418" t="str">
        <f>VLOOKUP(C1418,'products '!$A$2:$H$3072,2,0)</f>
        <v>Women</v>
      </c>
      <c r="P1418" t="str">
        <f>VLOOKUP(C1418,'products '!$A$2:$H$3072,3,0)</f>
        <v>Indian &amp; Fusion Wear</v>
      </c>
      <c r="Q1418" t="str">
        <f>VLOOKUP(C1418,'products '!$A$2:$H$3072,4,0)</f>
        <v>Suits</v>
      </c>
      <c r="R1418" t="str">
        <f>VLOOKUP(C1418,'products '!$A$2:$H$3072,5,0)</f>
        <v>Libas</v>
      </c>
      <c r="S1418" t="str">
        <f>VLOOKUP(C1418,'products '!$A$2:$H$3072,6,0)</f>
        <v>M</v>
      </c>
      <c r="T1418" t="str">
        <f>VLOOKUP(C1418,'products '!$A$2:$H$3072,7,0)</f>
        <v>Brown</v>
      </c>
      <c r="U1418">
        <f>VLOOKUP(C1418,'products '!$A$2:$H$3072,8,0)</f>
        <v>5</v>
      </c>
    </row>
    <row r="1419" spans="1:21" x14ac:dyDescent="0.3">
      <c r="A1419" t="s">
        <v>4836</v>
      </c>
      <c r="B1419" t="s">
        <v>3287</v>
      </c>
      <c r="C1419" t="s">
        <v>358</v>
      </c>
      <c r="D1419" s="1">
        <f t="shared" ca="1" si="22"/>
        <v>44198</v>
      </c>
      <c r="E1419" s="1" t="str">
        <f ca="1">TEXT(Table1[[#This Row],[Date]],"mmm")</f>
        <v>Jan</v>
      </c>
      <c r="F1419" s="1" t="str">
        <f ca="1">TEXT(Table1[[#This Row],[Date]],"yyyy")</f>
        <v>2021</v>
      </c>
      <c r="G1419" s="2">
        <v>1456</v>
      </c>
      <c r="H1419" s="2">
        <v>0.35</v>
      </c>
      <c r="I1419" s="2" t="str" cm="1">
        <f t="array" ref="I1419">_xlfn.IFS(Table1[[#This Row],[Discount]]&lt;=0.2,"Low",Table1[[#This Row],[Discount]]&lt;=0.4,"Medium",Table1[[#This Row],[Discount]]&gt;0.4,"High")</f>
        <v>Medium</v>
      </c>
      <c r="J1419" s="2">
        <f>Table1[[#This Row],[Original Price]]*(1-Table1[[#This Row],[Discount]])</f>
        <v>946.4</v>
      </c>
      <c r="K1419">
        <f>VLOOKUP(B1419,customers!$A$2:$D$101,2,0)</f>
        <v>36</v>
      </c>
      <c r="L1419" t="str" cm="1">
        <f t="array" ref="L1419">_xlfn.IFS(Table1[[#This Row],[Age]]&lt;=12,"Kids",Table1[[#This Row],[Age]]&lt;=19,"Teenage",Table1[[#This Row],[Age]]&lt;=29,"Young Adult",Table1[[#This Row],[Age]]&lt;=45,"Adult",Table1[[#This Row],[Age]]&gt;=46,"Senior")</f>
        <v>Adult</v>
      </c>
      <c r="M1419" t="str">
        <f>VLOOKUP(B1419,customers!A$2:D$101,3,0)</f>
        <v>Mumbai</v>
      </c>
      <c r="N1419" t="str">
        <f>VLOOKUP(B1419,customers!$A$2:$D$101,4,0)</f>
        <v>Maharashtra</v>
      </c>
      <c r="O1419" t="str">
        <f>VLOOKUP(C1419,'products '!$A$2:$H$3072,2,0)</f>
        <v>Women</v>
      </c>
      <c r="P1419" t="str">
        <f>VLOOKUP(C1419,'products '!$A$2:$H$3072,3,0)</f>
        <v>Indian &amp; Fusion Wear</v>
      </c>
      <c r="Q1419" t="str">
        <f>VLOOKUP(C1419,'products '!$A$2:$H$3072,4,0)</f>
        <v>Ethnic Wear</v>
      </c>
      <c r="R1419" t="str">
        <f>VLOOKUP(C1419,'products '!$A$2:$H$3072,5,0)</f>
        <v>Kalini</v>
      </c>
      <c r="S1419" t="str">
        <f>VLOOKUP(C1419,'products '!$A$2:$H$3072,6,0)</f>
        <v>M</v>
      </c>
      <c r="T1419" t="str">
        <f>VLOOKUP(C1419,'products '!$A$2:$H$3072,7,0)</f>
        <v>Mustard</v>
      </c>
      <c r="U1419">
        <f>VLOOKUP(C1419,'products '!$A$2:$H$3072,8,0)</f>
        <v>5</v>
      </c>
    </row>
    <row r="1420" spans="1:21" x14ac:dyDescent="0.3">
      <c r="A1420" t="s">
        <v>4837</v>
      </c>
      <c r="B1420" t="s">
        <v>3288</v>
      </c>
      <c r="C1420" t="s">
        <v>359</v>
      </c>
      <c r="D1420" s="1">
        <f t="shared" ca="1" si="22"/>
        <v>44855</v>
      </c>
      <c r="E1420" s="1" t="str">
        <f ca="1">TEXT(Table1[[#This Row],[Date]],"mmm")</f>
        <v>Oct</v>
      </c>
      <c r="F1420" s="1" t="str">
        <f ca="1">TEXT(Table1[[#This Row],[Date]],"yyyy")</f>
        <v>2022</v>
      </c>
      <c r="G1420" s="2">
        <v>1478</v>
      </c>
      <c r="H1420" s="2">
        <v>0.55000000000000004</v>
      </c>
      <c r="I1420" s="2" t="str" cm="1">
        <f t="array" ref="I1420">_xlfn.IFS(Table1[[#This Row],[Discount]]&lt;=0.2,"Low",Table1[[#This Row],[Discount]]&lt;=0.4,"Medium",Table1[[#This Row],[Discount]]&gt;0.4,"High")</f>
        <v>High</v>
      </c>
      <c r="J1420" s="2">
        <f>Table1[[#This Row],[Original Price]]*(1-Table1[[#This Row],[Discount]])</f>
        <v>665.09999999999991</v>
      </c>
      <c r="K1420">
        <f>VLOOKUP(B1420,customers!$A$2:$D$101,2,0)</f>
        <v>40</v>
      </c>
      <c r="L1420" t="str" cm="1">
        <f t="array" ref="L1420">_xlfn.IFS(Table1[[#This Row],[Age]]&lt;=12,"Kids",Table1[[#This Row],[Age]]&lt;=19,"Teenage",Table1[[#This Row],[Age]]&lt;=29,"Young Adult",Table1[[#This Row],[Age]]&lt;=45,"Adult",Table1[[#This Row],[Age]]&gt;=46,"Senior")</f>
        <v>Adult</v>
      </c>
      <c r="M1420" t="str">
        <f>VLOOKUP(B1420,customers!A$2:D$101,3,0)</f>
        <v>Pune</v>
      </c>
      <c r="N1420" t="str">
        <f>VLOOKUP(B1420,customers!$A$2:$D$101,4,0)</f>
        <v>Maharashtra</v>
      </c>
      <c r="O1420" t="str">
        <f>VLOOKUP(C1420,'products '!$A$2:$H$3072,2,0)</f>
        <v>Women</v>
      </c>
      <c r="P1420" t="str">
        <f>VLOOKUP(C1420,'products '!$A$2:$H$3072,3,0)</f>
        <v>Indian &amp; Fusion Wear</v>
      </c>
      <c r="Q1420" t="str">
        <f>VLOOKUP(C1420,'products '!$A$2:$H$3072,4,0)</f>
        <v>Ethnic Wear</v>
      </c>
      <c r="R1420" t="str">
        <f>VLOOKUP(C1420,'products '!$A$2:$H$3072,5,0)</f>
        <v>Kalini</v>
      </c>
      <c r="S1420" t="str">
        <f>VLOOKUP(C1420,'products '!$A$2:$H$3072,6,0)</f>
        <v>M</v>
      </c>
      <c r="T1420" t="str">
        <f>VLOOKUP(C1420,'products '!$A$2:$H$3072,7,0)</f>
        <v>Teal</v>
      </c>
      <c r="U1420">
        <f>VLOOKUP(C1420,'products '!$A$2:$H$3072,8,0)</f>
        <v>4</v>
      </c>
    </row>
    <row r="1421" spans="1:21" x14ac:dyDescent="0.3">
      <c r="A1421" t="s">
        <v>4838</v>
      </c>
      <c r="B1421" t="s">
        <v>3289</v>
      </c>
      <c r="C1421" t="s">
        <v>360</v>
      </c>
      <c r="D1421" s="1">
        <f t="shared" ca="1" si="22"/>
        <v>44764</v>
      </c>
      <c r="E1421" s="1" t="str">
        <f ca="1">TEXT(Table1[[#This Row],[Date]],"mmm")</f>
        <v>Jul</v>
      </c>
      <c r="F1421" s="1" t="str">
        <f ca="1">TEXT(Table1[[#This Row],[Date]],"yyyy")</f>
        <v>2022</v>
      </c>
      <c r="G1421" s="2">
        <v>256</v>
      </c>
      <c r="H1421" s="2">
        <v>0.55000000000000004</v>
      </c>
      <c r="I1421" s="2" t="str" cm="1">
        <f t="array" ref="I1421">_xlfn.IFS(Table1[[#This Row],[Discount]]&lt;=0.2,"Low",Table1[[#This Row],[Discount]]&lt;=0.4,"Medium",Table1[[#This Row],[Discount]]&gt;0.4,"High")</f>
        <v>High</v>
      </c>
      <c r="J1421" s="2">
        <f>Table1[[#This Row],[Original Price]]*(1-Table1[[#This Row],[Discount]])</f>
        <v>115.19999999999999</v>
      </c>
      <c r="K1421">
        <f>VLOOKUP(B1421,customers!$A$2:$D$101,2,0)</f>
        <v>25</v>
      </c>
      <c r="L1421" t="str" cm="1">
        <f t="array" ref="L1421">_xlfn.IFS(Table1[[#This Row],[Age]]&lt;=12,"Kids",Table1[[#This Row],[Age]]&lt;=19,"Teenage",Table1[[#This Row],[Age]]&lt;=29,"Young Adult",Table1[[#This Row],[Age]]&lt;=45,"Adult",Table1[[#This Row],[Age]]&gt;=46,"Senior")</f>
        <v>Young Adult</v>
      </c>
      <c r="M1421" t="str">
        <f>VLOOKUP(B1421,customers!A$2:D$101,3,0)</f>
        <v>Pune</v>
      </c>
      <c r="N1421" t="str">
        <f>VLOOKUP(B1421,customers!$A$2:$D$101,4,0)</f>
        <v>Maharashtra</v>
      </c>
      <c r="O1421" t="str">
        <f>VLOOKUP(C1421,'products '!$A$2:$H$3072,2,0)</f>
        <v>Women</v>
      </c>
      <c r="P1421" t="str">
        <f>VLOOKUP(C1421,'products '!$A$2:$H$3072,3,0)</f>
        <v>Indian &amp; Fusion Wear</v>
      </c>
      <c r="Q1421" t="str">
        <f>VLOOKUP(C1421,'products '!$A$2:$H$3072,4,0)</f>
        <v>Ethnic Wear</v>
      </c>
      <c r="R1421" t="str">
        <f>VLOOKUP(C1421,'products '!$A$2:$H$3072,5,0)</f>
        <v>Kalini</v>
      </c>
      <c r="S1421" t="str">
        <f>VLOOKUP(C1421,'products '!$A$2:$H$3072,6,0)</f>
        <v>M</v>
      </c>
      <c r="T1421" t="str">
        <f>VLOOKUP(C1421,'products '!$A$2:$H$3072,7,0)</f>
        <v>Pink</v>
      </c>
      <c r="U1421">
        <f>VLOOKUP(C1421,'products '!$A$2:$H$3072,8,0)</f>
        <v>3</v>
      </c>
    </row>
    <row r="1422" spans="1:21" x14ac:dyDescent="0.3">
      <c r="A1422" t="s">
        <v>4839</v>
      </c>
      <c r="B1422" t="s">
        <v>3290</v>
      </c>
      <c r="C1422" t="s">
        <v>361</v>
      </c>
      <c r="D1422" s="1">
        <f t="shared" ca="1" si="22"/>
        <v>44884</v>
      </c>
      <c r="E1422" s="1" t="str">
        <f ca="1">TEXT(Table1[[#This Row],[Date]],"mmm")</f>
        <v>Nov</v>
      </c>
      <c r="F1422" s="1" t="str">
        <f ca="1">TEXT(Table1[[#This Row],[Date]],"yyyy")</f>
        <v>2022</v>
      </c>
      <c r="G1422" s="2">
        <v>2698</v>
      </c>
      <c r="H1422" s="2">
        <v>0.55000000000000004</v>
      </c>
      <c r="I1422" s="2" t="str" cm="1">
        <f t="array" ref="I1422">_xlfn.IFS(Table1[[#This Row],[Discount]]&lt;=0.2,"Low",Table1[[#This Row],[Discount]]&lt;=0.4,"Medium",Table1[[#This Row],[Discount]]&gt;0.4,"High")</f>
        <v>High</v>
      </c>
      <c r="J1422" s="2">
        <f>Table1[[#This Row],[Original Price]]*(1-Table1[[#This Row],[Discount]])</f>
        <v>1214.0999999999999</v>
      </c>
      <c r="K1422">
        <f>VLOOKUP(B1422,customers!$A$2:$D$101,2,0)</f>
        <v>16</v>
      </c>
      <c r="L1422" t="str" cm="1">
        <f t="array" ref="L1422">_xlfn.IFS(Table1[[#This Row],[Age]]&lt;=12,"Kids",Table1[[#This Row],[Age]]&lt;=19,"Teenage",Table1[[#This Row],[Age]]&lt;=29,"Young Adult",Table1[[#This Row],[Age]]&lt;=45,"Adult",Table1[[#This Row],[Age]]&gt;=46,"Senior")</f>
        <v>Teenage</v>
      </c>
      <c r="M1422" t="str">
        <f>VLOOKUP(B1422,customers!A$2:D$101,3,0)</f>
        <v>Pune</v>
      </c>
      <c r="N1422" t="str">
        <f>VLOOKUP(B1422,customers!$A$2:$D$101,4,0)</f>
        <v>Maharashtra</v>
      </c>
      <c r="O1422" t="str">
        <f>VLOOKUP(C1422,'products '!$A$2:$H$3072,2,0)</f>
        <v>Women</v>
      </c>
      <c r="P1422" t="str">
        <f>VLOOKUP(C1422,'products '!$A$2:$H$3072,3,0)</f>
        <v>Indian &amp; Fusion Wear</v>
      </c>
      <c r="Q1422" t="str">
        <f>VLOOKUP(C1422,'products '!$A$2:$H$3072,4,0)</f>
        <v>Ethnic Wear</v>
      </c>
      <c r="R1422" t="str">
        <f>VLOOKUP(C1422,'products '!$A$2:$H$3072,5,0)</f>
        <v>Kalini</v>
      </c>
      <c r="S1422" t="str">
        <f>VLOOKUP(C1422,'products '!$A$2:$H$3072,6,0)</f>
        <v>M</v>
      </c>
      <c r="T1422" t="str">
        <f>VLOOKUP(C1422,'products '!$A$2:$H$3072,7,0)</f>
        <v>Olive</v>
      </c>
      <c r="U1422">
        <f>VLOOKUP(C1422,'products '!$A$2:$H$3072,8,0)</f>
        <v>3</v>
      </c>
    </row>
    <row r="1423" spans="1:21" x14ac:dyDescent="0.3">
      <c r="A1423" t="s">
        <v>4840</v>
      </c>
      <c r="B1423" t="s">
        <v>3291</v>
      </c>
      <c r="C1423" t="s">
        <v>362</v>
      </c>
      <c r="D1423" s="1">
        <f t="shared" ca="1" si="22"/>
        <v>44772</v>
      </c>
      <c r="E1423" s="1" t="str">
        <f ca="1">TEXT(Table1[[#This Row],[Date]],"mmm")</f>
        <v>Jul</v>
      </c>
      <c r="F1423" s="1" t="str">
        <f ca="1">TEXT(Table1[[#This Row],[Date]],"yyyy")</f>
        <v>2022</v>
      </c>
      <c r="G1423" s="2">
        <v>2364</v>
      </c>
      <c r="H1423" s="2">
        <v>0.55000000000000004</v>
      </c>
      <c r="I1423" s="2" t="str" cm="1">
        <f t="array" ref="I1423">_xlfn.IFS(Table1[[#This Row],[Discount]]&lt;=0.2,"Low",Table1[[#This Row],[Discount]]&lt;=0.4,"Medium",Table1[[#This Row],[Discount]]&gt;0.4,"High")</f>
        <v>High</v>
      </c>
      <c r="J1423" s="2">
        <f>Table1[[#This Row],[Original Price]]*(1-Table1[[#This Row],[Discount]])</f>
        <v>1063.8</v>
      </c>
      <c r="K1423">
        <f>VLOOKUP(B1423,customers!$A$2:$D$101,2,0)</f>
        <v>23</v>
      </c>
      <c r="L1423" t="str" cm="1">
        <f t="array" ref="L1423">_xlfn.IFS(Table1[[#This Row],[Age]]&lt;=12,"Kids",Table1[[#This Row],[Age]]&lt;=19,"Teenage",Table1[[#This Row],[Age]]&lt;=29,"Young Adult",Table1[[#This Row],[Age]]&lt;=45,"Adult",Table1[[#This Row],[Age]]&gt;=46,"Senior")</f>
        <v>Young Adult</v>
      </c>
      <c r="M1423" t="str">
        <f>VLOOKUP(B1423,customers!A$2:D$101,3,0)</f>
        <v>Pune</v>
      </c>
      <c r="N1423" t="str">
        <f>VLOOKUP(B1423,customers!$A$2:$D$101,4,0)</f>
        <v>Maharashtra</v>
      </c>
      <c r="O1423" t="str">
        <f>VLOOKUP(C1423,'products '!$A$2:$H$3072,2,0)</f>
        <v>Women</v>
      </c>
      <c r="P1423" t="str">
        <f>VLOOKUP(C1423,'products '!$A$2:$H$3072,3,0)</f>
        <v>Indian &amp; Fusion Wear</v>
      </c>
      <c r="Q1423" t="str">
        <f>VLOOKUP(C1423,'products '!$A$2:$H$3072,4,0)</f>
        <v>Ethnic Wear</v>
      </c>
      <c r="R1423" t="str">
        <f>VLOOKUP(C1423,'products '!$A$2:$H$3072,5,0)</f>
        <v>Kalini</v>
      </c>
      <c r="S1423" t="str">
        <f>VLOOKUP(C1423,'products '!$A$2:$H$3072,6,0)</f>
        <v>L</v>
      </c>
      <c r="T1423" t="str">
        <f>VLOOKUP(C1423,'products '!$A$2:$H$3072,7,0)</f>
        <v>Green</v>
      </c>
      <c r="U1423">
        <f>VLOOKUP(C1423,'products '!$A$2:$H$3072,8,0)</f>
        <v>5</v>
      </c>
    </row>
    <row r="1424" spans="1:21" x14ac:dyDescent="0.3">
      <c r="A1424" t="s">
        <v>4841</v>
      </c>
      <c r="B1424" t="s">
        <v>3292</v>
      </c>
      <c r="C1424" t="s">
        <v>363</v>
      </c>
      <c r="D1424" s="1">
        <f t="shared" ca="1" si="22"/>
        <v>45003</v>
      </c>
      <c r="E1424" s="1" t="str">
        <f ca="1">TEXT(Table1[[#This Row],[Date]],"mmm")</f>
        <v>Mar</v>
      </c>
      <c r="F1424" s="1" t="str">
        <f ca="1">TEXT(Table1[[#This Row],[Date]],"yyyy")</f>
        <v>2023</v>
      </c>
      <c r="G1424" s="2">
        <v>1236</v>
      </c>
      <c r="H1424" s="2">
        <v>0.5</v>
      </c>
      <c r="I1424" s="2" t="str" cm="1">
        <f t="array" ref="I1424">_xlfn.IFS(Table1[[#This Row],[Discount]]&lt;=0.2,"Low",Table1[[#This Row],[Discount]]&lt;=0.4,"Medium",Table1[[#This Row],[Discount]]&gt;0.4,"High")</f>
        <v>High</v>
      </c>
      <c r="J1424" s="2">
        <f>Table1[[#This Row],[Original Price]]*(1-Table1[[#This Row],[Discount]])</f>
        <v>618</v>
      </c>
      <c r="K1424">
        <f>VLOOKUP(B1424,customers!$A$2:$D$101,2,0)</f>
        <v>22</v>
      </c>
      <c r="L1424" t="str" cm="1">
        <f t="array" ref="L1424">_xlfn.IFS(Table1[[#This Row],[Age]]&lt;=12,"Kids",Table1[[#This Row],[Age]]&lt;=19,"Teenage",Table1[[#This Row],[Age]]&lt;=29,"Young Adult",Table1[[#This Row],[Age]]&lt;=45,"Adult",Table1[[#This Row],[Age]]&gt;=46,"Senior")</f>
        <v>Young Adult</v>
      </c>
      <c r="M1424" t="str">
        <f>VLOOKUP(B1424,customers!A$2:D$101,3,0)</f>
        <v>Pune</v>
      </c>
      <c r="N1424" t="str">
        <f>VLOOKUP(B1424,customers!$A$2:$D$101,4,0)</f>
        <v>Maharashtra</v>
      </c>
      <c r="O1424" t="str">
        <f>VLOOKUP(C1424,'products '!$A$2:$H$3072,2,0)</f>
        <v>Women</v>
      </c>
      <c r="P1424" t="str">
        <f>VLOOKUP(C1424,'products '!$A$2:$H$3072,3,0)</f>
        <v>Indian &amp; Fusion Wear</v>
      </c>
      <c r="Q1424" t="str">
        <f>VLOOKUP(C1424,'products '!$A$2:$H$3072,4,0)</f>
        <v>Ethnic Wear</v>
      </c>
      <c r="R1424" t="str">
        <f>VLOOKUP(C1424,'products '!$A$2:$H$3072,5,0)</f>
        <v>Kalini</v>
      </c>
      <c r="S1424" t="str">
        <f>VLOOKUP(C1424,'products '!$A$2:$H$3072,6,0)</f>
        <v>L</v>
      </c>
      <c r="T1424" t="str">
        <f>VLOOKUP(C1424,'products '!$A$2:$H$3072,7,0)</f>
        <v xml:space="preserve">Red </v>
      </c>
      <c r="U1424">
        <f>VLOOKUP(C1424,'products '!$A$2:$H$3072,8,0)</f>
        <v>5</v>
      </c>
    </row>
    <row r="1425" spans="1:21" x14ac:dyDescent="0.3">
      <c r="A1425" t="s">
        <v>4842</v>
      </c>
      <c r="B1425" t="s">
        <v>3293</v>
      </c>
      <c r="C1425" t="s">
        <v>364</v>
      </c>
      <c r="D1425" s="1">
        <f t="shared" ca="1" si="22"/>
        <v>44759</v>
      </c>
      <c r="E1425" s="1" t="str">
        <f ca="1">TEXT(Table1[[#This Row],[Date]],"mmm")</f>
        <v>Jul</v>
      </c>
      <c r="F1425" s="1" t="str">
        <f ca="1">TEXT(Table1[[#This Row],[Date]],"yyyy")</f>
        <v>2022</v>
      </c>
      <c r="G1425" s="2">
        <v>756</v>
      </c>
      <c r="H1425" s="2">
        <v>0.5</v>
      </c>
      <c r="I1425" s="2" t="str" cm="1">
        <f t="array" ref="I1425">_xlfn.IFS(Table1[[#This Row],[Discount]]&lt;=0.2,"Low",Table1[[#This Row],[Discount]]&lt;=0.4,"Medium",Table1[[#This Row],[Discount]]&gt;0.4,"High")</f>
        <v>High</v>
      </c>
      <c r="J1425" s="2">
        <f>Table1[[#This Row],[Original Price]]*(1-Table1[[#This Row],[Discount]])</f>
        <v>378</v>
      </c>
      <c r="K1425">
        <f>VLOOKUP(B1425,customers!$A$2:$D$101,2,0)</f>
        <v>17</v>
      </c>
      <c r="L1425" t="str" cm="1">
        <f t="array" ref="L1425">_xlfn.IFS(Table1[[#This Row],[Age]]&lt;=12,"Kids",Table1[[#This Row],[Age]]&lt;=19,"Teenage",Table1[[#This Row],[Age]]&lt;=29,"Young Adult",Table1[[#This Row],[Age]]&lt;=45,"Adult",Table1[[#This Row],[Age]]&gt;=46,"Senior")</f>
        <v>Teenage</v>
      </c>
      <c r="M1425" t="str">
        <f>VLOOKUP(B1425,customers!A$2:D$101,3,0)</f>
        <v>Hyderabad</v>
      </c>
      <c r="N1425" t="str">
        <f>VLOOKUP(B1425,customers!$A$2:$D$101,4,0)</f>
        <v>Telangana</v>
      </c>
      <c r="O1425" t="str">
        <f>VLOOKUP(C1425,'products '!$A$2:$H$3072,2,0)</f>
        <v>Women</v>
      </c>
      <c r="P1425" t="str">
        <f>VLOOKUP(C1425,'products '!$A$2:$H$3072,3,0)</f>
        <v>Indian &amp; Fusion Wear</v>
      </c>
      <c r="Q1425" t="str">
        <f>VLOOKUP(C1425,'products '!$A$2:$H$3072,4,0)</f>
        <v>Ethnic Wear</v>
      </c>
      <c r="R1425" t="str">
        <f>VLOOKUP(C1425,'products '!$A$2:$H$3072,5,0)</f>
        <v>Kalini</v>
      </c>
      <c r="S1425" t="str">
        <f>VLOOKUP(C1425,'products '!$A$2:$H$3072,6,0)</f>
        <v>L</v>
      </c>
      <c r="T1425" t="str">
        <f>VLOOKUP(C1425,'products '!$A$2:$H$3072,7,0)</f>
        <v>Khaki</v>
      </c>
      <c r="U1425">
        <f>VLOOKUP(C1425,'products '!$A$2:$H$3072,8,0)</f>
        <v>4</v>
      </c>
    </row>
    <row r="1426" spans="1:21" x14ac:dyDescent="0.3">
      <c r="A1426" t="s">
        <v>4843</v>
      </c>
      <c r="B1426" t="s">
        <v>3294</v>
      </c>
      <c r="C1426" t="s">
        <v>365</v>
      </c>
      <c r="D1426" s="1">
        <f t="shared" ca="1" si="22"/>
        <v>44828</v>
      </c>
      <c r="E1426" s="1" t="str">
        <f ca="1">TEXT(Table1[[#This Row],[Date]],"mmm")</f>
        <v>Sep</v>
      </c>
      <c r="F1426" s="1" t="str">
        <f ca="1">TEXT(Table1[[#This Row],[Date]],"yyyy")</f>
        <v>2022</v>
      </c>
      <c r="G1426" s="2">
        <v>326</v>
      </c>
      <c r="H1426" s="2">
        <v>0.5</v>
      </c>
      <c r="I1426" s="2" t="str" cm="1">
        <f t="array" ref="I1426">_xlfn.IFS(Table1[[#This Row],[Discount]]&lt;=0.2,"Low",Table1[[#This Row],[Discount]]&lt;=0.4,"Medium",Table1[[#This Row],[Discount]]&gt;0.4,"High")</f>
        <v>High</v>
      </c>
      <c r="J1426" s="2">
        <f>Table1[[#This Row],[Original Price]]*(1-Table1[[#This Row],[Discount]])</f>
        <v>163</v>
      </c>
      <c r="K1426">
        <f>VLOOKUP(B1426,customers!$A$2:$D$101,2,0)</f>
        <v>19</v>
      </c>
      <c r="L1426" t="str" cm="1">
        <f t="array" ref="L1426">_xlfn.IFS(Table1[[#This Row],[Age]]&lt;=12,"Kids",Table1[[#This Row],[Age]]&lt;=19,"Teenage",Table1[[#This Row],[Age]]&lt;=29,"Young Adult",Table1[[#This Row],[Age]]&lt;=45,"Adult",Table1[[#This Row],[Age]]&gt;=46,"Senior")</f>
        <v>Teenage</v>
      </c>
      <c r="M1426" t="str">
        <f>VLOOKUP(B1426,customers!A$2:D$101,3,0)</f>
        <v>Hyderabad</v>
      </c>
      <c r="N1426" t="str">
        <f>VLOOKUP(B1426,customers!$A$2:$D$101,4,0)</f>
        <v>Telangana</v>
      </c>
      <c r="O1426" t="str">
        <f>VLOOKUP(C1426,'products '!$A$2:$H$3072,2,0)</f>
        <v>Women</v>
      </c>
      <c r="P1426" t="str">
        <f>VLOOKUP(C1426,'products '!$A$2:$H$3072,3,0)</f>
        <v>Indian &amp; Fusion Wear</v>
      </c>
      <c r="Q1426" t="str">
        <f>VLOOKUP(C1426,'products '!$A$2:$H$3072,4,0)</f>
        <v>Ethnic Wear</v>
      </c>
      <c r="R1426" t="str">
        <f>VLOOKUP(C1426,'products '!$A$2:$H$3072,5,0)</f>
        <v>Kalini</v>
      </c>
      <c r="S1426" t="str">
        <f>VLOOKUP(C1426,'products '!$A$2:$H$3072,6,0)</f>
        <v>L</v>
      </c>
      <c r="T1426" t="str">
        <f>VLOOKUP(C1426,'products '!$A$2:$H$3072,7,0)</f>
        <v>Blue</v>
      </c>
      <c r="U1426">
        <f>VLOOKUP(C1426,'products '!$A$2:$H$3072,8,0)</f>
        <v>2</v>
      </c>
    </row>
    <row r="1427" spans="1:21" x14ac:dyDescent="0.3">
      <c r="A1427" t="s">
        <v>4844</v>
      </c>
      <c r="B1427" t="s">
        <v>3295</v>
      </c>
      <c r="C1427" t="s">
        <v>366</v>
      </c>
      <c r="D1427" s="1">
        <f t="shared" ca="1" si="22"/>
        <v>44639</v>
      </c>
      <c r="E1427" s="1" t="str">
        <f ca="1">TEXT(Table1[[#This Row],[Date]],"mmm")</f>
        <v>Mar</v>
      </c>
      <c r="F1427" s="1" t="str">
        <f ca="1">TEXT(Table1[[#This Row],[Date]],"yyyy")</f>
        <v>2022</v>
      </c>
      <c r="G1427" s="2">
        <v>453</v>
      </c>
      <c r="H1427" s="2">
        <v>0.5</v>
      </c>
      <c r="I1427" s="2" t="str" cm="1">
        <f t="array" ref="I1427">_xlfn.IFS(Table1[[#This Row],[Discount]]&lt;=0.2,"Low",Table1[[#This Row],[Discount]]&lt;=0.4,"Medium",Table1[[#This Row],[Discount]]&gt;0.4,"High")</f>
        <v>High</v>
      </c>
      <c r="J1427" s="2">
        <f>Table1[[#This Row],[Original Price]]*(1-Table1[[#This Row],[Discount]])</f>
        <v>226.5</v>
      </c>
      <c r="K1427">
        <f>VLOOKUP(B1427,customers!$A$2:$D$101,2,0)</f>
        <v>18</v>
      </c>
      <c r="L1427" t="str" cm="1">
        <f t="array" ref="L1427">_xlfn.IFS(Table1[[#This Row],[Age]]&lt;=12,"Kids",Table1[[#This Row],[Age]]&lt;=19,"Teenage",Table1[[#This Row],[Age]]&lt;=29,"Young Adult",Table1[[#This Row],[Age]]&lt;=45,"Adult",Table1[[#This Row],[Age]]&gt;=46,"Senior")</f>
        <v>Teenage</v>
      </c>
      <c r="M1427" t="str">
        <f>VLOOKUP(B1427,customers!A$2:D$101,3,0)</f>
        <v>Hyderabad</v>
      </c>
      <c r="N1427" t="str">
        <f>VLOOKUP(B1427,customers!$A$2:$D$101,4,0)</f>
        <v>Telangana</v>
      </c>
      <c r="O1427" t="str">
        <f>VLOOKUP(C1427,'products '!$A$2:$H$3072,2,0)</f>
        <v>Women</v>
      </c>
      <c r="P1427" t="str">
        <f>VLOOKUP(C1427,'products '!$A$2:$H$3072,3,0)</f>
        <v>Indian &amp; Fusion Wear</v>
      </c>
      <c r="Q1427" t="str">
        <f>VLOOKUP(C1427,'products '!$A$2:$H$3072,4,0)</f>
        <v>Ethnic Wear</v>
      </c>
      <c r="R1427" t="str">
        <f>VLOOKUP(C1427,'products '!$A$2:$H$3072,5,0)</f>
        <v>Kalini</v>
      </c>
      <c r="S1427" t="str">
        <f>VLOOKUP(C1427,'products '!$A$2:$H$3072,6,0)</f>
        <v>L</v>
      </c>
      <c r="T1427" t="str">
        <f>VLOOKUP(C1427,'products '!$A$2:$H$3072,7,0)</f>
        <v>Rust</v>
      </c>
      <c r="U1427">
        <f>VLOOKUP(C1427,'products '!$A$2:$H$3072,8,0)</f>
        <v>3</v>
      </c>
    </row>
    <row r="1428" spans="1:21" x14ac:dyDescent="0.3">
      <c r="A1428" t="s">
        <v>4845</v>
      </c>
      <c r="B1428" t="s">
        <v>3296</v>
      </c>
      <c r="C1428" t="s">
        <v>367</v>
      </c>
      <c r="D1428" s="1">
        <f t="shared" ca="1" si="22"/>
        <v>44253</v>
      </c>
      <c r="E1428" s="1" t="str">
        <f ca="1">TEXT(Table1[[#This Row],[Date]],"mmm")</f>
        <v>Feb</v>
      </c>
      <c r="F1428" s="1" t="str">
        <f ca="1">TEXT(Table1[[#This Row],[Date]],"yyyy")</f>
        <v>2021</v>
      </c>
      <c r="G1428" s="2">
        <v>326</v>
      </c>
      <c r="H1428" s="2">
        <v>0.5</v>
      </c>
      <c r="I1428" s="2" t="str" cm="1">
        <f t="array" ref="I1428">_xlfn.IFS(Table1[[#This Row],[Discount]]&lt;=0.2,"Low",Table1[[#This Row],[Discount]]&lt;=0.4,"Medium",Table1[[#This Row],[Discount]]&gt;0.4,"High")</f>
        <v>High</v>
      </c>
      <c r="J1428" s="2">
        <f>Table1[[#This Row],[Original Price]]*(1-Table1[[#This Row],[Discount]])</f>
        <v>163</v>
      </c>
      <c r="K1428">
        <f>VLOOKUP(B1428,customers!$A$2:$D$101,2,0)</f>
        <v>20</v>
      </c>
      <c r="L1428" t="str" cm="1">
        <f t="array" ref="L1428">_xlfn.IFS(Table1[[#This Row],[Age]]&lt;=12,"Kids",Table1[[#This Row],[Age]]&lt;=19,"Teenage",Table1[[#This Row],[Age]]&lt;=29,"Young Adult",Table1[[#This Row],[Age]]&lt;=45,"Adult",Table1[[#This Row],[Age]]&gt;=46,"Senior")</f>
        <v>Young Adult</v>
      </c>
      <c r="M1428" t="str">
        <f>VLOOKUP(B1428,customers!A$2:D$101,3,0)</f>
        <v>Hyderabad</v>
      </c>
      <c r="N1428" t="str">
        <f>VLOOKUP(B1428,customers!$A$2:$D$101,4,0)</f>
        <v>Telangana</v>
      </c>
      <c r="O1428" t="str">
        <f>VLOOKUP(C1428,'products '!$A$2:$H$3072,2,0)</f>
        <v>Women</v>
      </c>
      <c r="P1428" t="str">
        <f>VLOOKUP(C1428,'products '!$A$2:$H$3072,3,0)</f>
        <v>Indian &amp; Fusion Wear</v>
      </c>
      <c r="Q1428" t="str">
        <f>VLOOKUP(C1428,'products '!$A$2:$H$3072,4,0)</f>
        <v>Ethnic Wear</v>
      </c>
      <c r="R1428" t="str">
        <f>VLOOKUP(C1428,'products '!$A$2:$H$3072,5,0)</f>
        <v>Kalini</v>
      </c>
      <c r="S1428" t="str">
        <f>VLOOKUP(C1428,'products '!$A$2:$H$3072,6,0)</f>
        <v>L</v>
      </c>
      <c r="T1428" t="str">
        <f>VLOOKUP(C1428,'products '!$A$2:$H$3072,7,0)</f>
        <v>Grey</v>
      </c>
      <c r="U1428">
        <f>VLOOKUP(C1428,'products '!$A$2:$H$3072,8,0)</f>
        <v>4</v>
      </c>
    </row>
    <row r="1429" spans="1:21" x14ac:dyDescent="0.3">
      <c r="A1429" t="s">
        <v>4846</v>
      </c>
      <c r="B1429" t="s">
        <v>3297</v>
      </c>
      <c r="C1429" t="s">
        <v>368</v>
      </c>
      <c r="D1429" s="1">
        <f t="shared" ca="1" si="22"/>
        <v>44237</v>
      </c>
      <c r="E1429" s="1" t="str">
        <f ca="1">TEXT(Table1[[#This Row],[Date]],"mmm")</f>
        <v>Feb</v>
      </c>
      <c r="F1429" s="1" t="str">
        <f ca="1">TEXT(Table1[[#This Row],[Date]],"yyyy")</f>
        <v>2021</v>
      </c>
      <c r="G1429" s="2">
        <v>456</v>
      </c>
      <c r="H1429" s="2">
        <v>0.3</v>
      </c>
      <c r="I1429" s="2" t="str" cm="1">
        <f t="array" ref="I1429">_xlfn.IFS(Table1[[#This Row],[Discount]]&lt;=0.2,"Low",Table1[[#This Row],[Discount]]&lt;=0.4,"Medium",Table1[[#This Row],[Discount]]&gt;0.4,"High")</f>
        <v>Medium</v>
      </c>
      <c r="J1429" s="2">
        <f>Table1[[#This Row],[Original Price]]*(1-Table1[[#This Row],[Discount]])</f>
        <v>319.2</v>
      </c>
      <c r="K1429">
        <f>VLOOKUP(B1429,customers!$A$2:$D$101,2,0)</f>
        <v>22</v>
      </c>
      <c r="L1429" t="str" cm="1">
        <f t="array" ref="L1429">_xlfn.IFS(Table1[[#This Row],[Age]]&lt;=12,"Kids",Table1[[#This Row],[Age]]&lt;=19,"Teenage",Table1[[#This Row],[Age]]&lt;=29,"Young Adult",Table1[[#This Row],[Age]]&lt;=45,"Adult",Table1[[#This Row],[Age]]&gt;=46,"Senior")</f>
        <v>Young Adult</v>
      </c>
      <c r="M1429" t="str">
        <f>VLOOKUP(B1429,customers!A$2:D$101,3,0)</f>
        <v>Raipur</v>
      </c>
      <c r="N1429" t="str">
        <f>VLOOKUP(B1429,customers!$A$2:$D$101,4,0)</f>
        <v>Chhatisgarh</v>
      </c>
      <c r="O1429" t="str">
        <f>VLOOKUP(C1429,'products '!$A$2:$H$3072,2,0)</f>
        <v>Women</v>
      </c>
      <c r="P1429" t="str">
        <f>VLOOKUP(C1429,'products '!$A$2:$H$3072,3,0)</f>
        <v>Indian &amp; Fusion Wear</v>
      </c>
      <c r="Q1429" t="str">
        <f>VLOOKUP(C1429,'products '!$A$2:$H$3072,4,0)</f>
        <v>Ethnic Wear</v>
      </c>
      <c r="R1429" t="str">
        <f>VLOOKUP(C1429,'products '!$A$2:$H$3072,5,0)</f>
        <v>Kalini</v>
      </c>
      <c r="S1429" t="str">
        <f>VLOOKUP(C1429,'products '!$A$2:$H$3072,6,0)</f>
        <v>L</v>
      </c>
      <c r="T1429" t="str">
        <f>VLOOKUP(C1429,'products '!$A$2:$H$3072,7,0)</f>
        <v>Charcoal</v>
      </c>
      <c r="U1429">
        <f>VLOOKUP(C1429,'products '!$A$2:$H$3072,8,0)</f>
        <v>5</v>
      </c>
    </row>
    <row r="1430" spans="1:21" x14ac:dyDescent="0.3">
      <c r="A1430" t="s">
        <v>4847</v>
      </c>
      <c r="B1430" t="s">
        <v>3298</v>
      </c>
      <c r="C1430" t="s">
        <v>369</v>
      </c>
      <c r="D1430" s="1">
        <f t="shared" ca="1" si="22"/>
        <v>44371</v>
      </c>
      <c r="E1430" s="1" t="str">
        <f ca="1">TEXT(Table1[[#This Row],[Date]],"mmm")</f>
        <v>Jun</v>
      </c>
      <c r="F1430" s="1" t="str">
        <f ca="1">TEXT(Table1[[#This Row],[Date]],"yyyy")</f>
        <v>2021</v>
      </c>
      <c r="G1430" s="2">
        <v>675</v>
      </c>
      <c r="H1430" s="2">
        <v>0.32</v>
      </c>
      <c r="I1430" s="2" t="str" cm="1">
        <f t="array" ref="I1430">_xlfn.IFS(Table1[[#This Row],[Discount]]&lt;=0.2,"Low",Table1[[#This Row],[Discount]]&lt;=0.4,"Medium",Table1[[#This Row],[Discount]]&gt;0.4,"High")</f>
        <v>Medium</v>
      </c>
      <c r="J1430" s="2">
        <f>Table1[[#This Row],[Original Price]]*(1-Table1[[#This Row],[Discount]])</f>
        <v>458.99999999999994</v>
      </c>
      <c r="K1430">
        <f>VLOOKUP(B1430,customers!$A$2:$D$101,2,0)</f>
        <v>25</v>
      </c>
      <c r="L1430" t="str" cm="1">
        <f t="array" ref="L1430">_xlfn.IFS(Table1[[#This Row],[Age]]&lt;=12,"Kids",Table1[[#This Row],[Age]]&lt;=19,"Teenage",Table1[[#This Row],[Age]]&lt;=29,"Young Adult",Table1[[#This Row],[Age]]&lt;=45,"Adult",Table1[[#This Row],[Age]]&gt;=46,"Senior")</f>
        <v>Young Adult</v>
      </c>
      <c r="M1430" t="str">
        <f>VLOOKUP(B1430,customers!A$2:D$101,3,0)</f>
        <v>Raipur</v>
      </c>
      <c r="N1430" t="str">
        <f>VLOOKUP(B1430,customers!$A$2:$D$101,4,0)</f>
        <v>Chhatisgarh</v>
      </c>
      <c r="O1430" t="str">
        <f>VLOOKUP(C1430,'products '!$A$2:$H$3072,2,0)</f>
        <v>Women</v>
      </c>
      <c r="P1430" t="str">
        <f>VLOOKUP(C1430,'products '!$A$2:$H$3072,3,0)</f>
        <v>Indian &amp; Fusion Wear</v>
      </c>
      <c r="Q1430" t="str">
        <f>VLOOKUP(C1430,'products '!$A$2:$H$3072,4,0)</f>
        <v>Ethnic Wear</v>
      </c>
      <c r="R1430" t="str">
        <f>VLOOKUP(C1430,'products '!$A$2:$H$3072,5,0)</f>
        <v>Kalini</v>
      </c>
      <c r="S1430" t="str">
        <f>VLOOKUP(C1430,'products '!$A$2:$H$3072,6,0)</f>
        <v>M</v>
      </c>
      <c r="T1430" t="str">
        <f>VLOOKUP(C1430,'products '!$A$2:$H$3072,7,0)</f>
        <v>Tan</v>
      </c>
      <c r="U1430">
        <f>VLOOKUP(C1430,'products '!$A$2:$H$3072,8,0)</f>
        <v>4</v>
      </c>
    </row>
    <row r="1431" spans="1:21" x14ac:dyDescent="0.3">
      <c r="A1431" t="s">
        <v>4848</v>
      </c>
      <c r="B1431" t="s">
        <v>3299</v>
      </c>
      <c r="C1431" t="s">
        <v>370</v>
      </c>
      <c r="D1431" s="1">
        <f t="shared" ca="1" si="22"/>
        <v>44289</v>
      </c>
      <c r="E1431" s="1" t="str">
        <f ca="1">TEXT(Table1[[#This Row],[Date]],"mmm")</f>
        <v>Apr</v>
      </c>
      <c r="F1431" s="1" t="str">
        <f ca="1">TEXT(Table1[[#This Row],[Date]],"yyyy")</f>
        <v>2021</v>
      </c>
      <c r="G1431" s="2">
        <v>654</v>
      </c>
      <c r="H1431" s="2">
        <v>0.25</v>
      </c>
      <c r="I1431" s="2" t="str" cm="1">
        <f t="array" ref="I1431">_xlfn.IFS(Table1[[#This Row],[Discount]]&lt;=0.2,"Low",Table1[[#This Row],[Discount]]&lt;=0.4,"Medium",Table1[[#This Row],[Discount]]&gt;0.4,"High")</f>
        <v>Medium</v>
      </c>
      <c r="J1431" s="2">
        <f>Table1[[#This Row],[Original Price]]*(1-Table1[[#This Row],[Discount]])</f>
        <v>490.5</v>
      </c>
      <c r="K1431">
        <f>VLOOKUP(B1431,customers!$A$2:$D$101,2,0)</f>
        <v>27</v>
      </c>
      <c r="L1431" t="str" cm="1">
        <f t="array" ref="L1431">_xlfn.IFS(Table1[[#This Row],[Age]]&lt;=12,"Kids",Table1[[#This Row],[Age]]&lt;=19,"Teenage",Table1[[#This Row],[Age]]&lt;=29,"Young Adult",Table1[[#This Row],[Age]]&lt;=45,"Adult",Table1[[#This Row],[Age]]&gt;=46,"Senior")</f>
        <v>Young Adult</v>
      </c>
      <c r="M1431" t="str">
        <f>VLOOKUP(B1431,customers!A$2:D$101,3,0)</f>
        <v>Ahmedabad</v>
      </c>
      <c r="N1431" t="str">
        <f>VLOOKUP(B1431,customers!$A$2:$D$101,4,0)</f>
        <v>Gujrat</v>
      </c>
      <c r="O1431" t="str">
        <f>VLOOKUP(C1431,'products '!$A$2:$H$3072,2,0)</f>
        <v>Women</v>
      </c>
      <c r="P1431" t="str">
        <f>VLOOKUP(C1431,'products '!$A$2:$H$3072,3,0)</f>
        <v>Indian &amp; Fusion Wear</v>
      </c>
      <c r="Q1431" t="str">
        <f>VLOOKUP(C1431,'products '!$A$2:$H$3072,4,0)</f>
        <v>Ethnic Wear</v>
      </c>
      <c r="R1431" t="str">
        <f>VLOOKUP(C1431,'products '!$A$2:$H$3072,5,0)</f>
        <v>Kalini</v>
      </c>
      <c r="S1431" t="str">
        <f>VLOOKUP(C1431,'products '!$A$2:$H$3072,6,0)</f>
        <v>M</v>
      </c>
      <c r="T1431" t="str">
        <f>VLOOKUP(C1431,'products '!$A$2:$H$3072,7,0)</f>
        <v>Yellow</v>
      </c>
      <c r="U1431">
        <f>VLOOKUP(C1431,'products '!$A$2:$H$3072,8,0)</f>
        <v>4</v>
      </c>
    </row>
    <row r="1432" spans="1:21" x14ac:dyDescent="0.3">
      <c r="A1432" t="s">
        <v>4849</v>
      </c>
      <c r="B1432" t="s">
        <v>3300</v>
      </c>
      <c r="C1432" t="s">
        <v>371</v>
      </c>
      <c r="D1432" s="1">
        <f t="shared" ca="1" si="22"/>
        <v>44583</v>
      </c>
      <c r="E1432" s="1" t="str">
        <f ca="1">TEXT(Table1[[#This Row],[Date]],"mmm")</f>
        <v>Jan</v>
      </c>
      <c r="F1432" s="1" t="str">
        <f ca="1">TEXT(Table1[[#This Row],[Date]],"yyyy")</f>
        <v>2022</v>
      </c>
      <c r="G1432" s="2">
        <v>654</v>
      </c>
      <c r="H1432" s="2">
        <v>0.45</v>
      </c>
      <c r="I1432" s="2" t="str" cm="1">
        <f t="array" ref="I1432">_xlfn.IFS(Table1[[#This Row],[Discount]]&lt;=0.2,"Low",Table1[[#This Row],[Discount]]&lt;=0.4,"Medium",Table1[[#This Row],[Discount]]&gt;0.4,"High")</f>
        <v>High</v>
      </c>
      <c r="J1432" s="2">
        <f>Table1[[#This Row],[Original Price]]*(1-Table1[[#This Row],[Discount]])</f>
        <v>359.70000000000005</v>
      </c>
      <c r="K1432">
        <f>VLOOKUP(B1432,customers!$A$2:$D$101,2,0)</f>
        <v>29</v>
      </c>
      <c r="L1432" t="str" cm="1">
        <f t="array" ref="L1432">_xlfn.IFS(Table1[[#This Row],[Age]]&lt;=12,"Kids",Table1[[#This Row],[Age]]&lt;=19,"Teenage",Table1[[#This Row],[Age]]&lt;=29,"Young Adult",Table1[[#This Row],[Age]]&lt;=45,"Adult",Table1[[#This Row],[Age]]&gt;=46,"Senior")</f>
        <v>Young Adult</v>
      </c>
      <c r="M1432" t="str">
        <f>VLOOKUP(B1432,customers!A$2:D$101,3,0)</f>
        <v>Ahmedabad</v>
      </c>
      <c r="N1432" t="str">
        <f>VLOOKUP(B1432,customers!$A$2:$D$101,4,0)</f>
        <v>Gujrat</v>
      </c>
      <c r="O1432" t="str">
        <f>VLOOKUP(C1432,'products '!$A$2:$H$3072,2,0)</f>
        <v>Women</v>
      </c>
      <c r="P1432" t="str">
        <f>VLOOKUP(C1432,'products '!$A$2:$H$3072,3,0)</f>
        <v>Indian &amp; Fusion Wear</v>
      </c>
      <c r="Q1432" t="str">
        <f>VLOOKUP(C1432,'products '!$A$2:$H$3072,4,0)</f>
        <v>Ethnic Wear</v>
      </c>
      <c r="R1432" t="str">
        <f>VLOOKUP(C1432,'products '!$A$2:$H$3072,5,0)</f>
        <v>Kalini</v>
      </c>
      <c r="S1432" t="str">
        <f>VLOOKUP(C1432,'products '!$A$2:$H$3072,6,0)</f>
        <v>M</v>
      </c>
      <c r="T1432" t="str">
        <f>VLOOKUP(C1432,'products '!$A$2:$H$3072,7,0)</f>
        <v>Lavender</v>
      </c>
      <c r="U1432">
        <f>VLOOKUP(C1432,'products '!$A$2:$H$3072,8,0)</f>
        <v>4</v>
      </c>
    </row>
    <row r="1433" spans="1:21" x14ac:dyDescent="0.3">
      <c r="A1433" t="s">
        <v>4850</v>
      </c>
      <c r="B1433" t="s">
        <v>3301</v>
      </c>
      <c r="C1433" t="s">
        <v>372</v>
      </c>
      <c r="D1433" s="1">
        <f t="shared" ca="1" si="22"/>
        <v>44636</v>
      </c>
      <c r="E1433" s="1" t="str">
        <f ca="1">TEXT(Table1[[#This Row],[Date]],"mmm")</f>
        <v>Mar</v>
      </c>
      <c r="F1433" s="1" t="str">
        <f ca="1">TEXT(Table1[[#This Row],[Date]],"yyyy")</f>
        <v>2022</v>
      </c>
      <c r="G1433" s="2">
        <v>654</v>
      </c>
      <c r="H1433" s="2">
        <v>0.15</v>
      </c>
      <c r="I1433" s="2" t="str" cm="1">
        <f t="array" ref="I1433">_xlfn.IFS(Table1[[#This Row],[Discount]]&lt;=0.2,"Low",Table1[[#This Row],[Discount]]&lt;=0.4,"Medium",Table1[[#This Row],[Discount]]&gt;0.4,"High")</f>
        <v>Low</v>
      </c>
      <c r="J1433" s="2">
        <f>Table1[[#This Row],[Original Price]]*(1-Table1[[#This Row],[Discount]])</f>
        <v>555.9</v>
      </c>
      <c r="K1433">
        <f>VLOOKUP(B1433,customers!$A$2:$D$101,2,0)</f>
        <v>23</v>
      </c>
      <c r="L1433" t="str" cm="1">
        <f t="array" ref="L1433">_xlfn.IFS(Table1[[#This Row],[Age]]&lt;=12,"Kids",Table1[[#This Row],[Age]]&lt;=19,"Teenage",Table1[[#This Row],[Age]]&lt;=29,"Young Adult",Table1[[#This Row],[Age]]&lt;=45,"Adult",Table1[[#This Row],[Age]]&gt;=46,"Senior")</f>
        <v>Young Adult</v>
      </c>
      <c r="M1433" t="str">
        <f>VLOOKUP(B1433,customers!A$2:D$101,3,0)</f>
        <v>Ahmedabad</v>
      </c>
      <c r="N1433" t="str">
        <f>VLOOKUP(B1433,customers!$A$2:$D$101,4,0)</f>
        <v>Gujrat</v>
      </c>
      <c r="O1433" t="str">
        <f>VLOOKUP(C1433,'products '!$A$2:$H$3072,2,0)</f>
        <v>Women</v>
      </c>
      <c r="P1433" t="str">
        <f>VLOOKUP(C1433,'products '!$A$2:$H$3072,3,0)</f>
        <v>Indian &amp; Fusion Wear</v>
      </c>
      <c r="Q1433" t="str">
        <f>VLOOKUP(C1433,'products '!$A$2:$H$3072,4,0)</f>
        <v>Ethnic Wear</v>
      </c>
      <c r="R1433" t="str">
        <f>VLOOKUP(C1433,'products '!$A$2:$H$3072,5,0)</f>
        <v>Kalini</v>
      </c>
      <c r="S1433" t="str">
        <f>VLOOKUP(C1433,'products '!$A$2:$H$3072,6,0)</f>
        <v>M</v>
      </c>
      <c r="T1433" t="str">
        <f>VLOOKUP(C1433,'products '!$A$2:$H$3072,7,0)</f>
        <v>Purple</v>
      </c>
      <c r="U1433">
        <f>VLOOKUP(C1433,'products '!$A$2:$H$3072,8,0)</f>
        <v>3</v>
      </c>
    </row>
    <row r="1434" spans="1:21" x14ac:dyDescent="0.3">
      <c r="A1434" t="s">
        <v>4851</v>
      </c>
      <c r="B1434" t="s">
        <v>3302</v>
      </c>
      <c r="C1434" t="s">
        <v>373</v>
      </c>
      <c r="D1434" s="1">
        <f t="shared" ca="1" si="22"/>
        <v>44837</v>
      </c>
      <c r="E1434" s="1" t="str">
        <f ca="1">TEXT(Table1[[#This Row],[Date]],"mmm")</f>
        <v>Oct</v>
      </c>
      <c r="F1434" s="1" t="str">
        <f ca="1">TEXT(Table1[[#This Row],[Date]],"yyyy")</f>
        <v>2022</v>
      </c>
      <c r="G1434" s="2">
        <v>654</v>
      </c>
      <c r="H1434" s="2">
        <v>0.33</v>
      </c>
      <c r="I1434" s="2" t="str" cm="1">
        <f t="array" ref="I1434">_xlfn.IFS(Table1[[#This Row],[Discount]]&lt;=0.2,"Low",Table1[[#This Row],[Discount]]&lt;=0.4,"Medium",Table1[[#This Row],[Discount]]&gt;0.4,"High")</f>
        <v>Medium</v>
      </c>
      <c r="J1434" s="2">
        <f>Table1[[#This Row],[Original Price]]*(1-Table1[[#This Row],[Discount]])</f>
        <v>438.17999999999995</v>
      </c>
      <c r="K1434">
        <f>VLOOKUP(B1434,customers!$A$2:$D$101,2,0)</f>
        <v>25</v>
      </c>
      <c r="L1434" t="str" cm="1">
        <f t="array" ref="L1434">_xlfn.IFS(Table1[[#This Row],[Age]]&lt;=12,"Kids",Table1[[#This Row],[Age]]&lt;=19,"Teenage",Table1[[#This Row],[Age]]&lt;=29,"Young Adult",Table1[[#This Row],[Age]]&lt;=45,"Adult",Table1[[#This Row],[Age]]&gt;=46,"Senior")</f>
        <v>Young Adult</v>
      </c>
      <c r="M1434" t="str">
        <f>VLOOKUP(B1434,customers!A$2:D$101,3,0)</f>
        <v>Ahmedabad</v>
      </c>
      <c r="N1434" t="str">
        <f>VLOOKUP(B1434,customers!$A$2:$D$101,4,0)</f>
        <v>Gujrat</v>
      </c>
      <c r="O1434" t="str">
        <f>VLOOKUP(C1434,'products '!$A$2:$H$3072,2,0)</f>
        <v>Women</v>
      </c>
      <c r="P1434" t="str">
        <f>VLOOKUP(C1434,'products '!$A$2:$H$3072,3,0)</f>
        <v>Indian &amp; Fusion Wear</v>
      </c>
      <c r="Q1434" t="str">
        <f>VLOOKUP(C1434,'products '!$A$2:$H$3072,4,0)</f>
        <v>Ethnic Wear</v>
      </c>
      <c r="R1434" t="str">
        <f>VLOOKUP(C1434,'products '!$A$2:$H$3072,5,0)</f>
        <v>Kalini</v>
      </c>
      <c r="S1434" t="str">
        <f>VLOOKUP(C1434,'products '!$A$2:$H$3072,6,0)</f>
        <v>M</v>
      </c>
      <c r="T1434" t="str">
        <f>VLOOKUP(C1434,'products '!$A$2:$H$3072,7,0)</f>
        <v>Blue</v>
      </c>
      <c r="U1434">
        <f>VLOOKUP(C1434,'products '!$A$2:$H$3072,8,0)</f>
        <v>2</v>
      </c>
    </row>
    <row r="1435" spans="1:21" x14ac:dyDescent="0.3">
      <c r="A1435" t="s">
        <v>4852</v>
      </c>
      <c r="B1435" t="s">
        <v>3303</v>
      </c>
      <c r="C1435" t="s">
        <v>374</v>
      </c>
      <c r="D1435" s="1">
        <f t="shared" ca="1" si="22"/>
        <v>44856</v>
      </c>
      <c r="E1435" s="1" t="str">
        <f ca="1">TEXT(Table1[[#This Row],[Date]],"mmm")</f>
        <v>Oct</v>
      </c>
      <c r="F1435" s="1" t="str">
        <f ca="1">TEXT(Table1[[#This Row],[Date]],"yyyy")</f>
        <v>2022</v>
      </c>
      <c r="G1435" s="2">
        <v>356</v>
      </c>
      <c r="H1435" s="2">
        <v>0.42</v>
      </c>
      <c r="I1435" s="2" t="str" cm="1">
        <f t="array" ref="I1435">_xlfn.IFS(Table1[[#This Row],[Discount]]&lt;=0.2,"Low",Table1[[#This Row],[Discount]]&lt;=0.4,"Medium",Table1[[#This Row],[Discount]]&gt;0.4,"High")</f>
        <v>High</v>
      </c>
      <c r="J1435" s="2">
        <f>Table1[[#This Row],[Original Price]]*(1-Table1[[#This Row],[Discount]])</f>
        <v>206.48000000000002</v>
      </c>
      <c r="K1435">
        <f>VLOOKUP(B1435,customers!$A$2:$D$101,2,0)</f>
        <v>24</v>
      </c>
      <c r="L1435" t="str" cm="1">
        <f t="array" ref="L1435">_xlfn.IFS(Table1[[#This Row],[Age]]&lt;=12,"Kids",Table1[[#This Row],[Age]]&lt;=19,"Teenage",Table1[[#This Row],[Age]]&lt;=29,"Young Adult",Table1[[#This Row],[Age]]&lt;=45,"Adult",Table1[[#This Row],[Age]]&gt;=46,"Senior")</f>
        <v>Young Adult</v>
      </c>
      <c r="M1435" t="str">
        <f>VLOOKUP(B1435,customers!A$2:D$101,3,0)</f>
        <v>Ahmedabad</v>
      </c>
      <c r="N1435" t="str">
        <f>VLOOKUP(B1435,customers!$A$2:$D$101,4,0)</f>
        <v>Gujrat</v>
      </c>
      <c r="O1435" t="str">
        <f>VLOOKUP(C1435,'products '!$A$2:$H$3072,2,0)</f>
        <v>Women</v>
      </c>
      <c r="P1435" t="str">
        <f>VLOOKUP(C1435,'products '!$A$2:$H$3072,3,0)</f>
        <v>Indian &amp; Fusion Wear</v>
      </c>
      <c r="Q1435" t="str">
        <f>VLOOKUP(C1435,'products '!$A$2:$H$3072,4,0)</f>
        <v>Ethnic Wear</v>
      </c>
      <c r="R1435" t="str">
        <f>VLOOKUP(C1435,'products '!$A$2:$H$3072,5,0)</f>
        <v>Kalini</v>
      </c>
      <c r="S1435" t="str">
        <f>VLOOKUP(C1435,'products '!$A$2:$H$3072,6,0)</f>
        <v>M</v>
      </c>
      <c r="T1435" t="str">
        <f>VLOOKUP(C1435,'products '!$A$2:$H$3072,7,0)</f>
        <v>Coral</v>
      </c>
      <c r="U1435">
        <f>VLOOKUP(C1435,'products '!$A$2:$H$3072,8,0)</f>
        <v>5</v>
      </c>
    </row>
    <row r="1436" spans="1:21" x14ac:dyDescent="0.3">
      <c r="A1436" t="s">
        <v>4853</v>
      </c>
      <c r="B1436" t="s">
        <v>3304</v>
      </c>
      <c r="C1436" t="s">
        <v>375</v>
      </c>
      <c r="D1436" s="1">
        <f t="shared" ca="1" si="22"/>
        <v>44447</v>
      </c>
      <c r="E1436" s="1" t="str">
        <f ca="1">TEXT(Table1[[#This Row],[Date]],"mmm")</f>
        <v>Sep</v>
      </c>
      <c r="F1436" s="1" t="str">
        <f ca="1">TEXT(Table1[[#This Row],[Date]],"yyyy")</f>
        <v>2021</v>
      </c>
      <c r="G1436" s="2">
        <v>686</v>
      </c>
      <c r="H1436" s="2">
        <v>0.42</v>
      </c>
      <c r="I1436" s="2" t="str" cm="1">
        <f t="array" ref="I1436">_xlfn.IFS(Table1[[#This Row],[Discount]]&lt;=0.2,"Low",Table1[[#This Row],[Discount]]&lt;=0.4,"Medium",Table1[[#This Row],[Discount]]&gt;0.4,"High")</f>
        <v>High</v>
      </c>
      <c r="J1436" s="2">
        <f>Table1[[#This Row],[Original Price]]*(1-Table1[[#This Row],[Discount]])</f>
        <v>397.88000000000005</v>
      </c>
      <c r="K1436">
        <f>VLOOKUP(B1436,customers!$A$2:$D$101,2,0)</f>
        <v>15</v>
      </c>
      <c r="L1436" t="str" cm="1">
        <f t="array" ref="L1436">_xlfn.IFS(Table1[[#This Row],[Age]]&lt;=12,"Kids",Table1[[#This Row],[Age]]&lt;=19,"Teenage",Table1[[#This Row],[Age]]&lt;=29,"Young Adult",Table1[[#This Row],[Age]]&lt;=45,"Adult",Table1[[#This Row],[Age]]&gt;=46,"Senior")</f>
        <v>Teenage</v>
      </c>
      <c r="M1436" t="str">
        <f>VLOOKUP(B1436,customers!A$2:D$101,3,0)</f>
        <v>Ahmedabad</v>
      </c>
      <c r="N1436" t="str">
        <f>VLOOKUP(B1436,customers!$A$2:$D$101,4,0)</f>
        <v>Gujrat</v>
      </c>
      <c r="O1436" t="str">
        <f>VLOOKUP(C1436,'products '!$A$2:$H$3072,2,0)</f>
        <v>Women</v>
      </c>
      <c r="P1436" t="str">
        <f>VLOOKUP(C1436,'products '!$A$2:$H$3072,3,0)</f>
        <v>Indian &amp; Fusion Wear</v>
      </c>
      <c r="Q1436" t="str">
        <f>VLOOKUP(C1436,'products '!$A$2:$H$3072,4,0)</f>
        <v>Ethnic Wear</v>
      </c>
      <c r="R1436" t="str">
        <f>VLOOKUP(C1436,'products '!$A$2:$H$3072,5,0)</f>
        <v>Kalini</v>
      </c>
      <c r="S1436" t="str">
        <f>VLOOKUP(C1436,'products '!$A$2:$H$3072,6,0)</f>
        <v>M</v>
      </c>
      <c r="T1436" t="str">
        <f>VLOOKUP(C1436,'products '!$A$2:$H$3072,7,0)</f>
        <v>Copper</v>
      </c>
      <c r="U1436">
        <f>VLOOKUP(C1436,'products '!$A$2:$H$3072,8,0)</f>
        <v>4</v>
      </c>
    </row>
    <row r="1437" spans="1:21" x14ac:dyDescent="0.3">
      <c r="A1437" t="s">
        <v>4854</v>
      </c>
      <c r="B1437" t="s">
        <v>3305</v>
      </c>
      <c r="C1437" t="s">
        <v>376</v>
      </c>
      <c r="D1437" s="1">
        <f t="shared" ca="1" si="22"/>
        <v>44585</v>
      </c>
      <c r="E1437" s="1" t="str">
        <f ca="1">TEXT(Table1[[#This Row],[Date]],"mmm")</f>
        <v>Jan</v>
      </c>
      <c r="F1437" s="1" t="str">
        <f ca="1">TEXT(Table1[[#This Row],[Date]],"yyyy")</f>
        <v>2022</v>
      </c>
      <c r="G1437" s="2">
        <v>456</v>
      </c>
      <c r="H1437" s="2">
        <v>0.39</v>
      </c>
      <c r="I1437" s="2" t="str" cm="1">
        <f t="array" ref="I1437">_xlfn.IFS(Table1[[#This Row],[Discount]]&lt;=0.2,"Low",Table1[[#This Row],[Discount]]&lt;=0.4,"Medium",Table1[[#This Row],[Discount]]&gt;0.4,"High")</f>
        <v>Medium</v>
      </c>
      <c r="J1437" s="2">
        <f>Table1[[#This Row],[Original Price]]*(1-Table1[[#This Row],[Discount]])</f>
        <v>278.15999999999997</v>
      </c>
      <c r="K1437">
        <f>VLOOKUP(B1437,customers!$A$2:$D$101,2,0)</f>
        <v>19</v>
      </c>
      <c r="L1437" t="str" cm="1">
        <f t="array" ref="L1437">_xlfn.IFS(Table1[[#This Row],[Age]]&lt;=12,"Kids",Table1[[#This Row],[Age]]&lt;=19,"Teenage",Table1[[#This Row],[Age]]&lt;=29,"Young Adult",Table1[[#This Row],[Age]]&lt;=45,"Adult",Table1[[#This Row],[Age]]&gt;=46,"Senior")</f>
        <v>Teenage</v>
      </c>
      <c r="M1437" t="str">
        <f>VLOOKUP(B1437,customers!A$2:D$101,3,0)</f>
        <v>Vadodara</v>
      </c>
      <c r="N1437" t="str">
        <f>VLOOKUP(B1437,customers!$A$2:$D$101,4,0)</f>
        <v>Gujrat</v>
      </c>
      <c r="O1437" t="str">
        <f>VLOOKUP(C1437,'products '!$A$2:$H$3072,2,0)</f>
        <v>Women</v>
      </c>
      <c r="P1437" t="str">
        <f>VLOOKUP(C1437,'products '!$A$2:$H$3072,3,0)</f>
        <v>Indian &amp; Fusion Wear</v>
      </c>
      <c r="Q1437" t="str">
        <f>VLOOKUP(C1437,'products '!$A$2:$H$3072,4,0)</f>
        <v>Ethnic Wear</v>
      </c>
      <c r="R1437" t="str">
        <f>VLOOKUP(C1437,'products '!$A$2:$H$3072,5,0)</f>
        <v>Kalini</v>
      </c>
      <c r="S1437" t="str">
        <f>VLOOKUP(C1437,'products '!$A$2:$H$3072,6,0)</f>
        <v>M</v>
      </c>
      <c r="T1437" t="str">
        <f>VLOOKUP(C1437,'products '!$A$2:$H$3072,7,0)</f>
        <v>Charcoal</v>
      </c>
      <c r="U1437">
        <f>VLOOKUP(C1437,'products '!$A$2:$H$3072,8,0)</f>
        <v>2</v>
      </c>
    </row>
    <row r="1438" spans="1:21" x14ac:dyDescent="0.3">
      <c r="A1438" t="s">
        <v>4855</v>
      </c>
      <c r="B1438" t="s">
        <v>3306</v>
      </c>
      <c r="C1438" t="s">
        <v>377</v>
      </c>
      <c r="D1438" s="1">
        <f t="shared" ca="1" si="22"/>
        <v>44758</v>
      </c>
      <c r="E1438" s="1" t="str">
        <f ca="1">TEXT(Table1[[#This Row],[Date]],"mmm")</f>
        <v>Jul</v>
      </c>
      <c r="F1438" s="1" t="str">
        <f ca="1">TEXT(Table1[[#This Row],[Date]],"yyyy")</f>
        <v>2022</v>
      </c>
      <c r="G1438" s="2">
        <v>516</v>
      </c>
      <c r="H1438" s="2">
        <v>0.39</v>
      </c>
      <c r="I1438" s="2" t="str" cm="1">
        <f t="array" ref="I1438">_xlfn.IFS(Table1[[#This Row],[Discount]]&lt;=0.2,"Low",Table1[[#This Row],[Discount]]&lt;=0.4,"Medium",Table1[[#This Row],[Discount]]&gt;0.4,"High")</f>
        <v>Medium</v>
      </c>
      <c r="J1438" s="2">
        <f>Table1[[#This Row],[Original Price]]*(1-Table1[[#This Row],[Discount]])</f>
        <v>314.76</v>
      </c>
      <c r="K1438">
        <f>VLOOKUP(B1438,customers!$A$2:$D$101,2,0)</f>
        <v>19</v>
      </c>
      <c r="L1438" t="str" cm="1">
        <f t="array" ref="L1438">_xlfn.IFS(Table1[[#This Row],[Age]]&lt;=12,"Kids",Table1[[#This Row],[Age]]&lt;=19,"Teenage",Table1[[#This Row],[Age]]&lt;=29,"Young Adult",Table1[[#This Row],[Age]]&lt;=45,"Adult",Table1[[#This Row],[Age]]&gt;=46,"Senior")</f>
        <v>Teenage</v>
      </c>
      <c r="M1438" t="str">
        <f>VLOOKUP(B1438,customers!A$2:D$101,3,0)</f>
        <v>Vadodara</v>
      </c>
      <c r="N1438" t="str">
        <f>VLOOKUP(B1438,customers!$A$2:$D$101,4,0)</f>
        <v>Gujrat</v>
      </c>
      <c r="O1438" t="str">
        <f>VLOOKUP(C1438,'products '!$A$2:$H$3072,2,0)</f>
        <v>Women</v>
      </c>
      <c r="P1438" t="str">
        <f>VLOOKUP(C1438,'products '!$A$2:$H$3072,3,0)</f>
        <v>Indian &amp; Fusion Wear</v>
      </c>
      <c r="Q1438" t="str">
        <f>VLOOKUP(C1438,'products '!$A$2:$H$3072,4,0)</f>
        <v>Ethnic Wear</v>
      </c>
      <c r="R1438" t="str">
        <f>VLOOKUP(C1438,'products '!$A$2:$H$3072,5,0)</f>
        <v>Kalini</v>
      </c>
      <c r="S1438" t="str">
        <f>VLOOKUP(C1438,'products '!$A$2:$H$3072,6,0)</f>
        <v>XL</v>
      </c>
      <c r="T1438" t="str">
        <f>VLOOKUP(C1438,'products '!$A$2:$H$3072,7,0)</f>
        <v>Black</v>
      </c>
      <c r="U1438">
        <f>VLOOKUP(C1438,'products '!$A$2:$H$3072,8,0)</f>
        <v>5</v>
      </c>
    </row>
    <row r="1439" spans="1:21" x14ac:dyDescent="0.3">
      <c r="A1439" t="s">
        <v>4856</v>
      </c>
      <c r="B1439" t="s">
        <v>3307</v>
      </c>
      <c r="C1439" t="s">
        <v>378</v>
      </c>
      <c r="D1439" s="1">
        <f t="shared" ca="1" si="22"/>
        <v>44902</v>
      </c>
      <c r="E1439" s="1" t="str">
        <f ca="1">TEXT(Table1[[#This Row],[Date]],"mmm")</f>
        <v>Dec</v>
      </c>
      <c r="F1439" s="1" t="str">
        <f ca="1">TEXT(Table1[[#This Row],[Date]],"yyyy")</f>
        <v>2022</v>
      </c>
      <c r="G1439" s="2">
        <v>355</v>
      </c>
      <c r="H1439" s="2">
        <v>0.39</v>
      </c>
      <c r="I1439" s="2" t="str" cm="1">
        <f t="array" ref="I1439">_xlfn.IFS(Table1[[#This Row],[Discount]]&lt;=0.2,"Low",Table1[[#This Row],[Discount]]&lt;=0.4,"Medium",Table1[[#This Row],[Discount]]&gt;0.4,"High")</f>
        <v>Medium</v>
      </c>
      <c r="J1439" s="2">
        <f>Table1[[#This Row],[Original Price]]*(1-Table1[[#This Row],[Discount]])</f>
        <v>216.54999999999998</v>
      </c>
      <c r="K1439">
        <f>VLOOKUP(B1439,customers!$A$2:$D$101,2,0)</f>
        <v>19</v>
      </c>
      <c r="L1439" t="str" cm="1">
        <f t="array" ref="L1439">_xlfn.IFS(Table1[[#This Row],[Age]]&lt;=12,"Kids",Table1[[#This Row],[Age]]&lt;=19,"Teenage",Table1[[#This Row],[Age]]&lt;=29,"Young Adult",Table1[[#This Row],[Age]]&lt;=45,"Adult",Table1[[#This Row],[Age]]&gt;=46,"Senior")</f>
        <v>Teenage</v>
      </c>
      <c r="M1439" t="str">
        <f>VLOOKUP(B1439,customers!A$2:D$101,3,0)</f>
        <v>Vadodara</v>
      </c>
      <c r="N1439" t="str">
        <f>VLOOKUP(B1439,customers!$A$2:$D$101,4,0)</f>
        <v>Gujrat</v>
      </c>
      <c r="O1439" t="str">
        <f>VLOOKUP(C1439,'products '!$A$2:$H$3072,2,0)</f>
        <v>Women</v>
      </c>
      <c r="P1439" t="str">
        <f>VLOOKUP(C1439,'products '!$A$2:$H$3072,3,0)</f>
        <v>Indian &amp; Fusion Wear</v>
      </c>
      <c r="Q1439" t="str">
        <f>VLOOKUP(C1439,'products '!$A$2:$H$3072,4,0)</f>
        <v>Ethnic Wear</v>
      </c>
      <c r="R1439" t="str">
        <f>VLOOKUP(C1439,'products '!$A$2:$H$3072,5,0)</f>
        <v>Kalini</v>
      </c>
      <c r="S1439" t="str">
        <f>VLOOKUP(C1439,'products '!$A$2:$H$3072,6,0)</f>
        <v>XL</v>
      </c>
      <c r="T1439" t="str">
        <f>VLOOKUP(C1439,'products '!$A$2:$H$3072,7,0)</f>
        <v>Magenta</v>
      </c>
      <c r="U1439">
        <f>VLOOKUP(C1439,'products '!$A$2:$H$3072,8,0)</f>
        <v>5</v>
      </c>
    </row>
    <row r="1440" spans="1:21" x14ac:dyDescent="0.3">
      <c r="A1440" t="s">
        <v>4857</v>
      </c>
      <c r="B1440" t="s">
        <v>3308</v>
      </c>
      <c r="C1440" t="s">
        <v>379</v>
      </c>
      <c r="D1440" s="1">
        <f t="shared" ca="1" si="22"/>
        <v>44934</v>
      </c>
      <c r="E1440" s="1" t="str">
        <f ca="1">TEXT(Table1[[#This Row],[Date]],"mmm")</f>
        <v>Jan</v>
      </c>
      <c r="F1440" s="1" t="str">
        <f ca="1">TEXT(Table1[[#This Row],[Date]],"yyyy")</f>
        <v>2023</v>
      </c>
      <c r="G1440" s="2">
        <v>465</v>
      </c>
      <c r="H1440" s="2">
        <v>0.39</v>
      </c>
      <c r="I1440" s="2" t="str" cm="1">
        <f t="array" ref="I1440">_xlfn.IFS(Table1[[#This Row],[Discount]]&lt;=0.2,"Low",Table1[[#This Row],[Discount]]&lt;=0.4,"Medium",Table1[[#This Row],[Discount]]&gt;0.4,"High")</f>
        <v>Medium</v>
      </c>
      <c r="J1440" s="2">
        <f>Table1[[#This Row],[Original Price]]*(1-Table1[[#This Row],[Discount]])</f>
        <v>283.64999999999998</v>
      </c>
      <c r="K1440">
        <f>VLOOKUP(B1440,customers!$A$2:$D$101,2,0)</f>
        <v>22</v>
      </c>
      <c r="L1440" t="str" cm="1">
        <f t="array" ref="L1440">_xlfn.IFS(Table1[[#This Row],[Age]]&lt;=12,"Kids",Table1[[#This Row],[Age]]&lt;=19,"Teenage",Table1[[#This Row],[Age]]&lt;=29,"Young Adult",Table1[[#This Row],[Age]]&lt;=45,"Adult",Table1[[#This Row],[Age]]&gt;=46,"Senior")</f>
        <v>Young Adult</v>
      </c>
      <c r="M1440" t="str">
        <f>VLOOKUP(B1440,customers!A$2:D$101,3,0)</f>
        <v>Vadodara</v>
      </c>
      <c r="N1440" t="str">
        <f>VLOOKUP(B1440,customers!$A$2:$D$101,4,0)</f>
        <v>Gujrat</v>
      </c>
      <c r="O1440" t="str">
        <f>VLOOKUP(C1440,'products '!$A$2:$H$3072,2,0)</f>
        <v>Women</v>
      </c>
      <c r="P1440" t="str">
        <f>VLOOKUP(C1440,'products '!$A$2:$H$3072,3,0)</f>
        <v>Indian &amp; Fusion Wear</v>
      </c>
      <c r="Q1440" t="str">
        <f>VLOOKUP(C1440,'products '!$A$2:$H$3072,4,0)</f>
        <v>Ethnic Wear</v>
      </c>
      <c r="R1440" t="str">
        <f>VLOOKUP(C1440,'products '!$A$2:$H$3072,5,0)</f>
        <v>Libas</v>
      </c>
      <c r="S1440" t="str">
        <f>VLOOKUP(C1440,'products '!$A$2:$H$3072,6,0)</f>
        <v>XL</v>
      </c>
      <c r="T1440" t="str">
        <f>VLOOKUP(C1440,'products '!$A$2:$H$3072,7,0)</f>
        <v>Off white</v>
      </c>
      <c r="U1440">
        <f>VLOOKUP(C1440,'products '!$A$2:$H$3072,8,0)</f>
        <v>4</v>
      </c>
    </row>
    <row r="1441" spans="1:21" x14ac:dyDescent="0.3">
      <c r="A1441" t="s">
        <v>4858</v>
      </c>
      <c r="B1441" t="s">
        <v>3309</v>
      </c>
      <c r="C1441" t="s">
        <v>380</v>
      </c>
      <c r="D1441" s="1">
        <f t="shared" ca="1" si="22"/>
        <v>44313</v>
      </c>
      <c r="E1441" s="1" t="str">
        <f ca="1">TEXT(Table1[[#This Row],[Date]],"mmm")</f>
        <v>Apr</v>
      </c>
      <c r="F1441" s="1" t="str">
        <f ca="1">TEXT(Table1[[#This Row],[Date]],"yyyy")</f>
        <v>2021</v>
      </c>
      <c r="G1441" s="2">
        <v>965</v>
      </c>
      <c r="H1441" s="2">
        <v>0.37</v>
      </c>
      <c r="I1441" s="2" t="str" cm="1">
        <f t="array" ref="I1441">_xlfn.IFS(Table1[[#This Row],[Discount]]&lt;=0.2,"Low",Table1[[#This Row],[Discount]]&lt;=0.4,"Medium",Table1[[#This Row],[Discount]]&gt;0.4,"High")</f>
        <v>Medium</v>
      </c>
      <c r="J1441" s="2">
        <f>Table1[[#This Row],[Original Price]]*(1-Table1[[#This Row],[Discount]])</f>
        <v>607.95000000000005</v>
      </c>
      <c r="K1441">
        <f>VLOOKUP(B1441,customers!$A$2:$D$101,2,0)</f>
        <v>22</v>
      </c>
      <c r="L1441" t="str" cm="1">
        <f t="array" ref="L1441">_xlfn.IFS(Table1[[#This Row],[Age]]&lt;=12,"Kids",Table1[[#This Row],[Age]]&lt;=19,"Teenage",Table1[[#This Row],[Age]]&lt;=29,"Young Adult",Table1[[#This Row],[Age]]&lt;=45,"Adult",Table1[[#This Row],[Age]]&gt;=46,"Senior")</f>
        <v>Young Adult</v>
      </c>
      <c r="M1441" t="str">
        <f>VLOOKUP(B1441,customers!A$2:D$101,3,0)</f>
        <v>Vadodara</v>
      </c>
      <c r="N1441" t="str">
        <f>VLOOKUP(B1441,customers!$A$2:$D$101,4,0)</f>
        <v>Gujrat</v>
      </c>
      <c r="O1441" t="str">
        <f>VLOOKUP(C1441,'products '!$A$2:$H$3072,2,0)</f>
        <v>Women</v>
      </c>
      <c r="P1441" t="str">
        <f>VLOOKUP(C1441,'products '!$A$2:$H$3072,3,0)</f>
        <v>Indian &amp; Fusion Wear</v>
      </c>
      <c r="Q1441" t="str">
        <f>VLOOKUP(C1441,'products '!$A$2:$H$3072,4,0)</f>
        <v>Ethnic Wear</v>
      </c>
      <c r="R1441" t="str">
        <f>VLOOKUP(C1441,'products '!$A$2:$H$3072,5,0)</f>
        <v>Libas</v>
      </c>
      <c r="S1441" t="str">
        <f>VLOOKUP(C1441,'products '!$A$2:$H$3072,6,0)</f>
        <v>XL</v>
      </c>
      <c r="T1441" t="str">
        <f>VLOOKUP(C1441,'products '!$A$2:$H$3072,7,0)</f>
        <v>Sea Green</v>
      </c>
      <c r="U1441">
        <f>VLOOKUP(C1441,'products '!$A$2:$H$3072,8,0)</f>
        <v>4</v>
      </c>
    </row>
    <row r="1442" spans="1:21" x14ac:dyDescent="0.3">
      <c r="A1442" t="s">
        <v>4859</v>
      </c>
      <c r="B1442" t="s">
        <v>3310</v>
      </c>
      <c r="C1442" t="s">
        <v>381</v>
      </c>
      <c r="D1442" s="1">
        <f t="shared" ca="1" si="22"/>
        <v>44606</v>
      </c>
      <c r="E1442" s="1" t="str">
        <f ca="1">TEXT(Table1[[#This Row],[Date]],"mmm")</f>
        <v>Feb</v>
      </c>
      <c r="F1442" s="1" t="str">
        <f ca="1">TEXT(Table1[[#This Row],[Date]],"yyyy")</f>
        <v>2022</v>
      </c>
      <c r="G1442" s="2">
        <v>1158</v>
      </c>
      <c r="H1442" s="2">
        <v>0.37</v>
      </c>
      <c r="I1442" s="2" t="str" cm="1">
        <f t="array" ref="I1442">_xlfn.IFS(Table1[[#This Row],[Discount]]&lt;=0.2,"Low",Table1[[#This Row],[Discount]]&lt;=0.4,"Medium",Table1[[#This Row],[Discount]]&gt;0.4,"High")</f>
        <v>Medium</v>
      </c>
      <c r="J1442" s="2">
        <f>Table1[[#This Row],[Original Price]]*(1-Table1[[#This Row],[Discount]])</f>
        <v>729.54</v>
      </c>
      <c r="K1442">
        <f>VLOOKUP(B1442,customers!$A$2:$D$101,2,0)</f>
        <v>22</v>
      </c>
      <c r="L1442" t="str" cm="1">
        <f t="array" ref="L1442">_xlfn.IFS(Table1[[#This Row],[Age]]&lt;=12,"Kids",Table1[[#This Row],[Age]]&lt;=19,"Teenage",Table1[[#This Row],[Age]]&lt;=29,"Young Adult",Table1[[#This Row],[Age]]&lt;=45,"Adult",Table1[[#This Row],[Age]]&gt;=46,"Senior")</f>
        <v>Young Adult</v>
      </c>
      <c r="M1442" t="str">
        <f>VLOOKUP(B1442,customers!A$2:D$101,3,0)</f>
        <v>Surat</v>
      </c>
      <c r="N1442" t="str">
        <f>VLOOKUP(B1442,customers!$A$2:$D$101,4,0)</f>
        <v>Gujrat</v>
      </c>
      <c r="O1442" t="str">
        <f>VLOOKUP(C1442,'products '!$A$2:$H$3072,2,0)</f>
        <v>Women</v>
      </c>
      <c r="P1442" t="str">
        <f>VLOOKUP(C1442,'products '!$A$2:$H$3072,3,0)</f>
        <v>Indian &amp; Fusion Wear</v>
      </c>
      <c r="Q1442" t="str">
        <f>VLOOKUP(C1442,'products '!$A$2:$H$3072,4,0)</f>
        <v>Ethnic Wear</v>
      </c>
      <c r="R1442" t="str">
        <f>VLOOKUP(C1442,'products '!$A$2:$H$3072,5,0)</f>
        <v>Libas</v>
      </c>
      <c r="S1442" t="str">
        <f>VLOOKUP(C1442,'products '!$A$2:$H$3072,6,0)</f>
        <v>XL</v>
      </c>
      <c r="T1442" t="str">
        <f>VLOOKUP(C1442,'products '!$A$2:$H$3072,7,0)</f>
        <v>Multicolor</v>
      </c>
      <c r="U1442">
        <f>VLOOKUP(C1442,'products '!$A$2:$H$3072,8,0)</f>
        <v>4</v>
      </c>
    </row>
    <row r="1443" spans="1:21" x14ac:dyDescent="0.3">
      <c r="A1443" t="s">
        <v>4860</v>
      </c>
      <c r="B1443" t="s">
        <v>3311</v>
      </c>
      <c r="C1443" t="s">
        <v>382</v>
      </c>
      <c r="D1443" s="1">
        <f t="shared" ca="1" si="22"/>
        <v>44581</v>
      </c>
      <c r="E1443" s="1" t="str">
        <f ca="1">TEXT(Table1[[#This Row],[Date]],"mmm")</f>
        <v>Jan</v>
      </c>
      <c r="F1443" s="1" t="str">
        <f ca="1">TEXT(Table1[[#This Row],[Date]],"yyyy")</f>
        <v>2022</v>
      </c>
      <c r="G1443" s="2">
        <v>264</v>
      </c>
      <c r="H1443" s="2">
        <v>0.37</v>
      </c>
      <c r="I1443" s="2" t="str" cm="1">
        <f t="array" ref="I1443">_xlfn.IFS(Table1[[#This Row],[Discount]]&lt;=0.2,"Low",Table1[[#This Row],[Discount]]&lt;=0.4,"Medium",Table1[[#This Row],[Discount]]&gt;0.4,"High")</f>
        <v>Medium</v>
      </c>
      <c r="J1443" s="2">
        <f>Table1[[#This Row],[Original Price]]*(1-Table1[[#This Row],[Discount]])</f>
        <v>166.32</v>
      </c>
      <c r="K1443">
        <f>VLOOKUP(B1443,customers!$A$2:$D$101,2,0)</f>
        <v>22</v>
      </c>
      <c r="L1443" t="str" cm="1">
        <f t="array" ref="L1443">_xlfn.IFS(Table1[[#This Row],[Age]]&lt;=12,"Kids",Table1[[#This Row],[Age]]&lt;=19,"Teenage",Table1[[#This Row],[Age]]&lt;=29,"Young Adult",Table1[[#This Row],[Age]]&lt;=45,"Adult",Table1[[#This Row],[Age]]&gt;=46,"Senior")</f>
        <v>Young Adult</v>
      </c>
      <c r="M1443" t="str">
        <f>VLOOKUP(B1443,customers!A$2:D$101,3,0)</f>
        <v>Surat</v>
      </c>
      <c r="N1443" t="str">
        <f>VLOOKUP(B1443,customers!$A$2:$D$101,4,0)</f>
        <v>Gujrat</v>
      </c>
      <c r="O1443" t="str">
        <f>VLOOKUP(C1443,'products '!$A$2:$H$3072,2,0)</f>
        <v>Women</v>
      </c>
      <c r="P1443" t="str">
        <f>VLOOKUP(C1443,'products '!$A$2:$H$3072,3,0)</f>
        <v>Indian &amp; Fusion Wear</v>
      </c>
      <c r="Q1443" t="str">
        <f>VLOOKUP(C1443,'products '!$A$2:$H$3072,4,0)</f>
        <v>Ethnic Wear</v>
      </c>
      <c r="R1443" t="str">
        <f>VLOOKUP(C1443,'products '!$A$2:$H$3072,5,0)</f>
        <v>Libas</v>
      </c>
      <c r="S1443" t="str">
        <f>VLOOKUP(C1443,'products '!$A$2:$H$3072,6,0)</f>
        <v>XL</v>
      </c>
      <c r="T1443" t="str">
        <f>VLOOKUP(C1443,'products '!$A$2:$H$3072,7,0)</f>
        <v>Multicolor</v>
      </c>
      <c r="U1443">
        <f>VLOOKUP(C1443,'products '!$A$2:$H$3072,8,0)</f>
        <v>3</v>
      </c>
    </row>
    <row r="1444" spans="1:21" x14ac:dyDescent="0.3">
      <c r="A1444" t="s">
        <v>4861</v>
      </c>
      <c r="B1444" t="s">
        <v>3312</v>
      </c>
      <c r="C1444" t="s">
        <v>383</v>
      </c>
      <c r="D1444" s="1">
        <f t="shared" ca="1" si="22"/>
        <v>44516</v>
      </c>
      <c r="E1444" s="1" t="str">
        <f ca="1">TEXT(Table1[[#This Row],[Date]],"mmm")</f>
        <v>Nov</v>
      </c>
      <c r="F1444" s="1" t="str">
        <f ca="1">TEXT(Table1[[#This Row],[Date]],"yyyy")</f>
        <v>2021</v>
      </c>
      <c r="G1444" s="2">
        <v>433</v>
      </c>
      <c r="H1444" s="2">
        <v>0.37</v>
      </c>
      <c r="I1444" s="2" t="str" cm="1">
        <f t="array" ref="I1444">_xlfn.IFS(Table1[[#This Row],[Discount]]&lt;=0.2,"Low",Table1[[#This Row],[Discount]]&lt;=0.4,"Medium",Table1[[#This Row],[Discount]]&gt;0.4,"High")</f>
        <v>Medium</v>
      </c>
      <c r="J1444" s="2">
        <f>Table1[[#This Row],[Original Price]]*(1-Table1[[#This Row],[Discount]])</f>
        <v>272.79000000000002</v>
      </c>
      <c r="K1444">
        <f>VLOOKUP(B1444,customers!$A$2:$D$101,2,0)</f>
        <v>29</v>
      </c>
      <c r="L1444" t="str" cm="1">
        <f t="array" ref="L1444">_xlfn.IFS(Table1[[#This Row],[Age]]&lt;=12,"Kids",Table1[[#This Row],[Age]]&lt;=19,"Teenage",Table1[[#This Row],[Age]]&lt;=29,"Young Adult",Table1[[#This Row],[Age]]&lt;=45,"Adult",Table1[[#This Row],[Age]]&gt;=46,"Senior")</f>
        <v>Young Adult</v>
      </c>
      <c r="M1444" t="str">
        <f>VLOOKUP(B1444,customers!A$2:D$101,3,0)</f>
        <v>Surat</v>
      </c>
      <c r="N1444" t="str">
        <f>VLOOKUP(B1444,customers!$A$2:$D$101,4,0)</f>
        <v>Gujrat</v>
      </c>
      <c r="O1444" t="str">
        <f>VLOOKUP(C1444,'products '!$A$2:$H$3072,2,0)</f>
        <v>Women</v>
      </c>
      <c r="P1444" t="str">
        <f>VLOOKUP(C1444,'products '!$A$2:$H$3072,3,0)</f>
        <v>Indian &amp; Fusion Wear</v>
      </c>
      <c r="Q1444" t="str">
        <f>VLOOKUP(C1444,'products '!$A$2:$H$3072,4,0)</f>
        <v>Ethnic Wear</v>
      </c>
      <c r="R1444" t="str">
        <f>VLOOKUP(C1444,'products '!$A$2:$H$3072,5,0)</f>
        <v>Libas</v>
      </c>
      <c r="S1444" t="str">
        <f>VLOOKUP(C1444,'products '!$A$2:$H$3072,6,0)</f>
        <v>XXL</v>
      </c>
      <c r="T1444" t="str">
        <f>VLOOKUP(C1444,'products '!$A$2:$H$3072,7,0)</f>
        <v>Multicolor</v>
      </c>
      <c r="U1444">
        <f>VLOOKUP(C1444,'products '!$A$2:$H$3072,8,0)</f>
        <v>5</v>
      </c>
    </row>
    <row r="1445" spans="1:21" x14ac:dyDescent="0.3">
      <c r="A1445" t="s">
        <v>4862</v>
      </c>
      <c r="B1445" t="s">
        <v>3313</v>
      </c>
      <c r="C1445" t="s">
        <v>384</v>
      </c>
      <c r="D1445" s="1">
        <f t="shared" ca="1" si="22"/>
        <v>44546</v>
      </c>
      <c r="E1445" s="1" t="str">
        <f ca="1">TEXT(Table1[[#This Row],[Date]],"mmm")</f>
        <v>Dec</v>
      </c>
      <c r="F1445" s="1" t="str">
        <f ca="1">TEXT(Table1[[#This Row],[Date]],"yyyy")</f>
        <v>2021</v>
      </c>
      <c r="G1445" s="2">
        <v>562</v>
      </c>
      <c r="H1445" s="2">
        <v>0.37</v>
      </c>
      <c r="I1445" s="2" t="str" cm="1">
        <f t="array" ref="I1445">_xlfn.IFS(Table1[[#This Row],[Discount]]&lt;=0.2,"Low",Table1[[#This Row],[Discount]]&lt;=0.4,"Medium",Table1[[#This Row],[Discount]]&gt;0.4,"High")</f>
        <v>Medium</v>
      </c>
      <c r="J1445" s="2">
        <f>Table1[[#This Row],[Original Price]]*(1-Table1[[#This Row],[Discount]])</f>
        <v>354.06</v>
      </c>
      <c r="K1445">
        <f>VLOOKUP(B1445,customers!$A$2:$D$101,2,0)</f>
        <v>29</v>
      </c>
      <c r="L1445" t="str" cm="1">
        <f t="array" ref="L1445">_xlfn.IFS(Table1[[#This Row],[Age]]&lt;=12,"Kids",Table1[[#This Row],[Age]]&lt;=19,"Teenage",Table1[[#This Row],[Age]]&lt;=29,"Young Adult",Table1[[#This Row],[Age]]&lt;=45,"Adult",Table1[[#This Row],[Age]]&gt;=46,"Senior")</f>
        <v>Young Adult</v>
      </c>
      <c r="M1445" t="str">
        <f>VLOOKUP(B1445,customers!A$2:D$101,3,0)</f>
        <v>Surat</v>
      </c>
      <c r="N1445" t="str">
        <f>VLOOKUP(B1445,customers!$A$2:$D$101,4,0)</f>
        <v>Gujrat</v>
      </c>
      <c r="O1445" t="str">
        <f>VLOOKUP(C1445,'products '!$A$2:$H$3072,2,0)</f>
        <v>Women</v>
      </c>
      <c r="P1445" t="str">
        <f>VLOOKUP(C1445,'products '!$A$2:$H$3072,3,0)</f>
        <v>Indian &amp; Fusion Wear</v>
      </c>
      <c r="Q1445" t="str">
        <f>VLOOKUP(C1445,'products '!$A$2:$H$3072,4,0)</f>
        <v>Ethnic Wear</v>
      </c>
      <c r="R1445" t="str">
        <f>VLOOKUP(C1445,'products '!$A$2:$H$3072,5,0)</f>
        <v>Libas</v>
      </c>
      <c r="S1445" t="str">
        <f>VLOOKUP(C1445,'products '!$A$2:$H$3072,6,0)</f>
        <v>XXL</v>
      </c>
      <c r="T1445" t="str">
        <f>VLOOKUP(C1445,'products '!$A$2:$H$3072,7,0)</f>
        <v>Multicolor</v>
      </c>
      <c r="U1445">
        <f>VLOOKUP(C1445,'products '!$A$2:$H$3072,8,0)</f>
        <v>4</v>
      </c>
    </row>
    <row r="1446" spans="1:21" x14ac:dyDescent="0.3">
      <c r="A1446" t="s">
        <v>4863</v>
      </c>
      <c r="B1446" t="s">
        <v>3314</v>
      </c>
      <c r="C1446" t="s">
        <v>385</v>
      </c>
      <c r="D1446" s="1">
        <f t="shared" ca="1" si="22"/>
        <v>44413</v>
      </c>
      <c r="E1446" s="1" t="str">
        <f ca="1">TEXT(Table1[[#This Row],[Date]],"mmm")</f>
        <v>Aug</v>
      </c>
      <c r="F1446" s="1" t="str">
        <f ca="1">TEXT(Table1[[#This Row],[Date]],"yyyy")</f>
        <v>2021</v>
      </c>
      <c r="G1446" s="2">
        <v>423</v>
      </c>
      <c r="H1446" s="2">
        <v>0.4</v>
      </c>
      <c r="I1446" s="2" t="str" cm="1">
        <f t="array" ref="I1446">_xlfn.IFS(Table1[[#This Row],[Discount]]&lt;=0.2,"Low",Table1[[#This Row],[Discount]]&lt;=0.4,"Medium",Table1[[#This Row],[Discount]]&gt;0.4,"High")</f>
        <v>Medium</v>
      </c>
      <c r="J1446" s="2">
        <f>Table1[[#This Row],[Original Price]]*(1-Table1[[#This Row],[Discount]])</f>
        <v>253.79999999999998</v>
      </c>
      <c r="K1446">
        <f>VLOOKUP(B1446,customers!$A$2:$D$101,2,0)</f>
        <v>29</v>
      </c>
      <c r="L1446" t="str" cm="1">
        <f t="array" ref="L1446">_xlfn.IFS(Table1[[#This Row],[Age]]&lt;=12,"Kids",Table1[[#This Row],[Age]]&lt;=19,"Teenage",Table1[[#This Row],[Age]]&lt;=29,"Young Adult",Table1[[#This Row],[Age]]&lt;=45,"Adult",Table1[[#This Row],[Age]]&gt;=46,"Senior")</f>
        <v>Young Adult</v>
      </c>
      <c r="M1446" t="str">
        <f>VLOOKUP(B1446,customers!A$2:D$101,3,0)</f>
        <v>Bengaluru</v>
      </c>
      <c r="N1446" t="str">
        <f>VLOOKUP(B1446,customers!$A$2:$D$101,4,0)</f>
        <v>Karnataka</v>
      </c>
      <c r="O1446" t="str">
        <f>VLOOKUP(C1446,'products '!$A$2:$H$3072,2,0)</f>
        <v>Women</v>
      </c>
      <c r="P1446" t="str">
        <f>VLOOKUP(C1446,'products '!$A$2:$H$3072,3,0)</f>
        <v>Indian &amp; Fusion Wear</v>
      </c>
      <c r="Q1446" t="str">
        <f>VLOOKUP(C1446,'products '!$A$2:$H$3072,4,0)</f>
        <v>Ethnic Wear</v>
      </c>
      <c r="R1446" t="str">
        <f>VLOOKUP(C1446,'products '!$A$2:$H$3072,5,0)</f>
        <v>Libas</v>
      </c>
      <c r="S1446" t="str">
        <f>VLOOKUP(C1446,'products '!$A$2:$H$3072,6,0)</f>
        <v>XXL</v>
      </c>
      <c r="T1446" t="str">
        <f>VLOOKUP(C1446,'products '!$A$2:$H$3072,7,0)</f>
        <v>Multicolor</v>
      </c>
      <c r="U1446">
        <f>VLOOKUP(C1446,'products '!$A$2:$H$3072,8,0)</f>
        <v>2</v>
      </c>
    </row>
    <row r="1447" spans="1:21" x14ac:dyDescent="0.3">
      <c r="A1447" t="s">
        <v>4864</v>
      </c>
      <c r="B1447" t="s">
        <v>3315</v>
      </c>
      <c r="C1447" t="s">
        <v>386</v>
      </c>
      <c r="D1447" s="1">
        <f t="shared" ca="1" si="22"/>
        <v>44285</v>
      </c>
      <c r="E1447" s="1" t="str">
        <f ca="1">TEXT(Table1[[#This Row],[Date]],"mmm")</f>
        <v>Mar</v>
      </c>
      <c r="F1447" s="1" t="str">
        <f ca="1">TEXT(Table1[[#This Row],[Date]],"yyyy")</f>
        <v>2021</v>
      </c>
      <c r="G1447" s="2">
        <v>621</v>
      </c>
      <c r="H1447" s="2">
        <v>0.4</v>
      </c>
      <c r="I1447" s="2" t="str" cm="1">
        <f t="array" ref="I1447">_xlfn.IFS(Table1[[#This Row],[Discount]]&lt;=0.2,"Low",Table1[[#This Row],[Discount]]&lt;=0.4,"Medium",Table1[[#This Row],[Discount]]&gt;0.4,"High")</f>
        <v>Medium</v>
      </c>
      <c r="J1447" s="2">
        <f>Table1[[#This Row],[Original Price]]*(1-Table1[[#This Row],[Discount]])</f>
        <v>372.59999999999997</v>
      </c>
      <c r="K1447">
        <f>VLOOKUP(B1447,customers!$A$2:$D$101,2,0)</f>
        <v>29</v>
      </c>
      <c r="L1447" t="str" cm="1">
        <f t="array" ref="L1447">_xlfn.IFS(Table1[[#This Row],[Age]]&lt;=12,"Kids",Table1[[#This Row],[Age]]&lt;=19,"Teenage",Table1[[#This Row],[Age]]&lt;=29,"Young Adult",Table1[[#This Row],[Age]]&lt;=45,"Adult",Table1[[#This Row],[Age]]&gt;=46,"Senior")</f>
        <v>Young Adult</v>
      </c>
      <c r="M1447" t="str">
        <f>VLOOKUP(B1447,customers!A$2:D$101,3,0)</f>
        <v>Bengaluru</v>
      </c>
      <c r="N1447" t="str">
        <f>VLOOKUP(B1447,customers!$A$2:$D$101,4,0)</f>
        <v>Karnataka</v>
      </c>
      <c r="O1447" t="str">
        <f>VLOOKUP(C1447,'products '!$A$2:$H$3072,2,0)</f>
        <v>Women</v>
      </c>
      <c r="P1447" t="str">
        <f>VLOOKUP(C1447,'products '!$A$2:$H$3072,3,0)</f>
        <v>Indian &amp; Fusion Wear</v>
      </c>
      <c r="Q1447" t="str">
        <f>VLOOKUP(C1447,'products '!$A$2:$H$3072,4,0)</f>
        <v>Ethnic Wear</v>
      </c>
      <c r="R1447" t="str">
        <f>VLOOKUP(C1447,'products '!$A$2:$H$3072,5,0)</f>
        <v>Libas</v>
      </c>
      <c r="S1447" t="str">
        <f>VLOOKUP(C1447,'products '!$A$2:$H$3072,6,0)</f>
        <v>XXL</v>
      </c>
      <c r="T1447" t="str">
        <f>VLOOKUP(C1447,'products '!$A$2:$H$3072,7,0)</f>
        <v>Multicolor</v>
      </c>
      <c r="U1447">
        <f>VLOOKUP(C1447,'products '!$A$2:$H$3072,8,0)</f>
        <v>5</v>
      </c>
    </row>
    <row r="1448" spans="1:21" x14ac:dyDescent="0.3">
      <c r="A1448" t="s">
        <v>4865</v>
      </c>
      <c r="B1448" t="s">
        <v>3316</v>
      </c>
      <c r="C1448" t="s">
        <v>387</v>
      </c>
      <c r="D1448" s="1">
        <f t="shared" ca="1" si="22"/>
        <v>44965</v>
      </c>
      <c r="E1448" s="1" t="str">
        <f ca="1">TEXT(Table1[[#This Row],[Date]],"mmm")</f>
        <v>Feb</v>
      </c>
      <c r="F1448" s="1" t="str">
        <f ca="1">TEXT(Table1[[#This Row],[Date]],"yyyy")</f>
        <v>2023</v>
      </c>
      <c r="G1448" s="2">
        <v>333</v>
      </c>
      <c r="H1448" s="2">
        <v>0.4</v>
      </c>
      <c r="I1448" s="2" t="str" cm="1">
        <f t="array" ref="I1448">_xlfn.IFS(Table1[[#This Row],[Discount]]&lt;=0.2,"Low",Table1[[#This Row],[Discount]]&lt;=0.4,"Medium",Table1[[#This Row],[Discount]]&gt;0.4,"High")</f>
        <v>Medium</v>
      </c>
      <c r="J1448" s="2">
        <f>Table1[[#This Row],[Original Price]]*(1-Table1[[#This Row],[Discount]])</f>
        <v>199.79999999999998</v>
      </c>
      <c r="K1448">
        <f>VLOOKUP(B1448,customers!$A$2:$D$101,2,0)</f>
        <v>41</v>
      </c>
      <c r="L1448" t="str" cm="1">
        <f t="array" ref="L1448">_xlfn.IFS(Table1[[#This Row],[Age]]&lt;=12,"Kids",Table1[[#This Row],[Age]]&lt;=19,"Teenage",Table1[[#This Row],[Age]]&lt;=29,"Young Adult",Table1[[#This Row],[Age]]&lt;=45,"Adult",Table1[[#This Row],[Age]]&gt;=46,"Senior")</f>
        <v>Adult</v>
      </c>
      <c r="M1448" t="str">
        <f>VLOOKUP(B1448,customers!A$2:D$101,3,0)</f>
        <v>Bengaluru</v>
      </c>
      <c r="N1448" t="str">
        <f>VLOOKUP(B1448,customers!$A$2:$D$101,4,0)</f>
        <v>Karnataka</v>
      </c>
      <c r="O1448" t="str">
        <f>VLOOKUP(C1448,'products '!$A$2:$H$3072,2,0)</f>
        <v>Women</v>
      </c>
      <c r="P1448" t="str">
        <f>VLOOKUP(C1448,'products '!$A$2:$H$3072,3,0)</f>
        <v>Indian &amp; Fusion Wear</v>
      </c>
      <c r="Q1448" t="str">
        <f>VLOOKUP(C1448,'products '!$A$2:$H$3072,4,0)</f>
        <v>Ethnic Wear</v>
      </c>
      <c r="R1448" t="str">
        <f>VLOOKUP(C1448,'products '!$A$2:$H$3072,5,0)</f>
        <v>Libas</v>
      </c>
      <c r="S1448" t="str">
        <f>VLOOKUP(C1448,'products '!$A$2:$H$3072,6,0)</f>
        <v>XXL</v>
      </c>
      <c r="T1448" t="str">
        <f>VLOOKUP(C1448,'products '!$A$2:$H$3072,7,0)</f>
        <v>Multicolor</v>
      </c>
      <c r="U1448">
        <f>VLOOKUP(C1448,'products '!$A$2:$H$3072,8,0)</f>
        <v>5</v>
      </c>
    </row>
    <row r="1449" spans="1:21" x14ac:dyDescent="0.3">
      <c r="A1449" t="s">
        <v>4866</v>
      </c>
      <c r="B1449" t="s">
        <v>3317</v>
      </c>
      <c r="C1449" t="s">
        <v>388</v>
      </c>
      <c r="D1449" s="1">
        <f t="shared" ca="1" si="22"/>
        <v>44879</v>
      </c>
      <c r="E1449" s="1" t="str">
        <f ca="1">TEXT(Table1[[#This Row],[Date]],"mmm")</f>
        <v>Nov</v>
      </c>
      <c r="F1449" s="1" t="str">
        <f ca="1">TEXT(Table1[[#This Row],[Date]],"yyyy")</f>
        <v>2022</v>
      </c>
      <c r="G1449" s="2">
        <v>236</v>
      </c>
      <c r="H1449" s="2">
        <v>0.4</v>
      </c>
      <c r="I1449" s="2" t="str" cm="1">
        <f t="array" ref="I1449">_xlfn.IFS(Table1[[#This Row],[Discount]]&lt;=0.2,"Low",Table1[[#This Row],[Discount]]&lt;=0.4,"Medium",Table1[[#This Row],[Discount]]&gt;0.4,"High")</f>
        <v>Medium</v>
      </c>
      <c r="J1449" s="2">
        <f>Table1[[#This Row],[Original Price]]*(1-Table1[[#This Row],[Discount]])</f>
        <v>141.6</v>
      </c>
      <c r="K1449">
        <f>VLOOKUP(B1449,customers!$A$2:$D$101,2,0)</f>
        <v>42</v>
      </c>
      <c r="L1449" t="str" cm="1">
        <f t="array" ref="L1449">_xlfn.IFS(Table1[[#This Row],[Age]]&lt;=12,"Kids",Table1[[#This Row],[Age]]&lt;=19,"Teenage",Table1[[#This Row],[Age]]&lt;=29,"Young Adult",Table1[[#This Row],[Age]]&lt;=45,"Adult",Table1[[#This Row],[Age]]&gt;=46,"Senior")</f>
        <v>Adult</v>
      </c>
      <c r="M1449" t="str">
        <f>VLOOKUP(B1449,customers!A$2:D$101,3,0)</f>
        <v>Bengaluru</v>
      </c>
      <c r="N1449" t="str">
        <f>VLOOKUP(B1449,customers!$A$2:$D$101,4,0)</f>
        <v>Karnataka</v>
      </c>
      <c r="O1449" t="str">
        <f>VLOOKUP(C1449,'products '!$A$2:$H$3072,2,0)</f>
        <v>Women</v>
      </c>
      <c r="P1449" t="str">
        <f>VLOOKUP(C1449,'products '!$A$2:$H$3072,3,0)</f>
        <v>Indian &amp; Fusion Wear</v>
      </c>
      <c r="Q1449" t="str">
        <f>VLOOKUP(C1449,'products '!$A$2:$H$3072,4,0)</f>
        <v>Ethnic Wear</v>
      </c>
      <c r="R1449" t="str">
        <f>VLOOKUP(C1449,'products '!$A$2:$H$3072,5,0)</f>
        <v>Libas</v>
      </c>
      <c r="S1449" t="str">
        <f>VLOOKUP(C1449,'products '!$A$2:$H$3072,6,0)</f>
        <v>XXL</v>
      </c>
      <c r="T1449" t="str">
        <f>VLOOKUP(C1449,'products '!$A$2:$H$3072,7,0)</f>
        <v>Multicolor</v>
      </c>
      <c r="U1449">
        <f>VLOOKUP(C1449,'products '!$A$2:$H$3072,8,0)</f>
        <v>5</v>
      </c>
    </row>
    <row r="1450" spans="1:21" x14ac:dyDescent="0.3">
      <c r="A1450" t="s">
        <v>4867</v>
      </c>
      <c r="B1450" t="s">
        <v>3318</v>
      </c>
      <c r="C1450" t="s">
        <v>389</v>
      </c>
      <c r="D1450" s="1">
        <f t="shared" ca="1" si="22"/>
        <v>44253</v>
      </c>
      <c r="E1450" s="1" t="str">
        <f ca="1">TEXT(Table1[[#This Row],[Date]],"mmm")</f>
        <v>Feb</v>
      </c>
      <c r="F1450" s="1" t="str">
        <f ca="1">TEXT(Table1[[#This Row],[Date]],"yyyy")</f>
        <v>2021</v>
      </c>
      <c r="G1450" s="2">
        <v>456</v>
      </c>
      <c r="H1450" s="2">
        <v>0.4</v>
      </c>
      <c r="I1450" s="2" t="str" cm="1">
        <f t="array" ref="I1450">_xlfn.IFS(Table1[[#This Row],[Discount]]&lt;=0.2,"Low",Table1[[#This Row],[Discount]]&lt;=0.4,"Medium",Table1[[#This Row],[Discount]]&gt;0.4,"High")</f>
        <v>Medium</v>
      </c>
      <c r="J1450" s="2">
        <f>Table1[[#This Row],[Original Price]]*(1-Table1[[#This Row],[Discount]])</f>
        <v>273.59999999999997</v>
      </c>
      <c r="K1450">
        <f>VLOOKUP(B1450,customers!$A$2:$D$101,2,0)</f>
        <v>43</v>
      </c>
      <c r="L1450" t="str" cm="1">
        <f t="array" ref="L1450">_xlfn.IFS(Table1[[#This Row],[Age]]&lt;=12,"Kids",Table1[[#This Row],[Age]]&lt;=19,"Teenage",Table1[[#This Row],[Age]]&lt;=29,"Young Adult",Table1[[#This Row],[Age]]&lt;=45,"Adult",Table1[[#This Row],[Age]]&gt;=46,"Senior")</f>
        <v>Adult</v>
      </c>
      <c r="M1450" t="str">
        <f>VLOOKUP(B1450,customers!A$2:D$101,3,0)</f>
        <v>Bengaluru</v>
      </c>
      <c r="N1450" t="str">
        <f>VLOOKUP(B1450,customers!$A$2:$D$101,4,0)</f>
        <v>Karnataka</v>
      </c>
      <c r="O1450" t="str">
        <f>VLOOKUP(C1450,'products '!$A$2:$H$3072,2,0)</f>
        <v>Women</v>
      </c>
      <c r="P1450" t="str">
        <f>VLOOKUP(C1450,'products '!$A$2:$H$3072,3,0)</f>
        <v>Indian &amp; Fusion Wear</v>
      </c>
      <c r="Q1450" t="str">
        <f>VLOOKUP(C1450,'products '!$A$2:$H$3072,4,0)</f>
        <v>Ethnic Wear</v>
      </c>
      <c r="R1450" t="str">
        <f>VLOOKUP(C1450,'products '!$A$2:$H$3072,5,0)</f>
        <v>Libas</v>
      </c>
      <c r="S1450" t="str">
        <f>VLOOKUP(C1450,'products '!$A$2:$H$3072,6,0)</f>
        <v>XXL</v>
      </c>
      <c r="T1450" t="str">
        <f>VLOOKUP(C1450,'products '!$A$2:$H$3072,7,0)</f>
        <v>Coral</v>
      </c>
      <c r="U1450">
        <f>VLOOKUP(C1450,'products '!$A$2:$H$3072,8,0)</f>
        <v>4</v>
      </c>
    </row>
    <row r="1451" spans="1:21" x14ac:dyDescent="0.3">
      <c r="A1451" t="s">
        <v>4868</v>
      </c>
      <c r="B1451" t="s">
        <v>3319</v>
      </c>
      <c r="C1451" t="s">
        <v>390</v>
      </c>
      <c r="D1451" s="1">
        <f t="shared" ca="1" si="22"/>
        <v>44358</v>
      </c>
      <c r="E1451" s="1" t="str">
        <f ca="1">TEXT(Table1[[#This Row],[Date]],"mmm")</f>
        <v>Jun</v>
      </c>
      <c r="F1451" s="1" t="str">
        <f ca="1">TEXT(Table1[[#This Row],[Date]],"yyyy")</f>
        <v>2021</v>
      </c>
      <c r="G1451" s="2">
        <v>963</v>
      </c>
      <c r="H1451" s="2">
        <v>0.34</v>
      </c>
      <c r="I1451" s="2" t="str" cm="1">
        <f t="array" ref="I1451">_xlfn.IFS(Table1[[#This Row],[Discount]]&lt;=0.2,"Low",Table1[[#This Row],[Discount]]&lt;=0.4,"Medium",Table1[[#This Row],[Discount]]&gt;0.4,"High")</f>
        <v>Medium</v>
      </c>
      <c r="J1451" s="2">
        <f>Table1[[#This Row],[Original Price]]*(1-Table1[[#This Row],[Discount]])</f>
        <v>635.57999999999993</v>
      </c>
      <c r="K1451">
        <f>VLOOKUP(B1451,customers!$A$2:$D$101,2,0)</f>
        <v>44</v>
      </c>
      <c r="L1451" t="str" cm="1">
        <f t="array" ref="L1451">_xlfn.IFS(Table1[[#This Row],[Age]]&lt;=12,"Kids",Table1[[#This Row],[Age]]&lt;=19,"Teenage",Table1[[#This Row],[Age]]&lt;=29,"Young Adult",Table1[[#This Row],[Age]]&lt;=45,"Adult",Table1[[#This Row],[Age]]&gt;=46,"Senior")</f>
        <v>Adult</v>
      </c>
      <c r="M1451" t="str">
        <f>VLOOKUP(B1451,customers!A$2:D$101,3,0)</f>
        <v>Bengaluru</v>
      </c>
      <c r="N1451" t="str">
        <f>VLOOKUP(B1451,customers!$A$2:$D$101,4,0)</f>
        <v>Karnataka</v>
      </c>
      <c r="O1451" t="str">
        <f>VLOOKUP(C1451,'products '!$A$2:$H$3072,2,0)</f>
        <v>Women</v>
      </c>
      <c r="P1451" t="str">
        <f>VLOOKUP(C1451,'products '!$A$2:$H$3072,3,0)</f>
        <v>Indian &amp; Fusion Wear</v>
      </c>
      <c r="Q1451" t="str">
        <f>VLOOKUP(C1451,'products '!$A$2:$H$3072,4,0)</f>
        <v>Ethnic Wear</v>
      </c>
      <c r="R1451" t="str">
        <f>VLOOKUP(C1451,'products '!$A$2:$H$3072,5,0)</f>
        <v>Libas</v>
      </c>
      <c r="S1451" t="str">
        <f>VLOOKUP(C1451,'products '!$A$2:$H$3072,6,0)</f>
        <v>XXL</v>
      </c>
      <c r="T1451" t="str">
        <f>VLOOKUP(C1451,'products '!$A$2:$H$3072,7,0)</f>
        <v>Peach</v>
      </c>
      <c r="U1451">
        <f>VLOOKUP(C1451,'products '!$A$2:$H$3072,8,0)</f>
        <v>4</v>
      </c>
    </row>
    <row r="1452" spans="1:21" x14ac:dyDescent="0.3">
      <c r="A1452" t="s">
        <v>4869</v>
      </c>
      <c r="B1452" t="s">
        <v>3320</v>
      </c>
      <c r="C1452" t="s">
        <v>391</v>
      </c>
      <c r="D1452" s="1">
        <f t="shared" ca="1" si="22"/>
        <v>44224</v>
      </c>
      <c r="E1452" s="1" t="str">
        <f ca="1">TEXT(Table1[[#This Row],[Date]],"mmm")</f>
        <v>Jan</v>
      </c>
      <c r="F1452" s="1" t="str">
        <f ca="1">TEXT(Table1[[#This Row],[Date]],"yyyy")</f>
        <v>2021</v>
      </c>
      <c r="G1452" s="2">
        <v>234</v>
      </c>
      <c r="H1452" s="2">
        <v>0.34</v>
      </c>
      <c r="I1452" s="2" t="str" cm="1">
        <f t="array" ref="I1452">_xlfn.IFS(Table1[[#This Row],[Discount]]&lt;=0.2,"Low",Table1[[#This Row],[Discount]]&lt;=0.4,"Medium",Table1[[#This Row],[Discount]]&gt;0.4,"High")</f>
        <v>Medium</v>
      </c>
      <c r="J1452" s="2">
        <f>Table1[[#This Row],[Original Price]]*(1-Table1[[#This Row],[Discount]])</f>
        <v>154.43999999999997</v>
      </c>
      <c r="K1452">
        <f>VLOOKUP(B1452,customers!$A$2:$D$101,2,0)</f>
        <v>45</v>
      </c>
      <c r="L1452" t="str" cm="1">
        <f t="array" ref="L1452">_xlfn.IFS(Table1[[#This Row],[Age]]&lt;=12,"Kids",Table1[[#This Row],[Age]]&lt;=19,"Teenage",Table1[[#This Row],[Age]]&lt;=29,"Young Adult",Table1[[#This Row],[Age]]&lt;=45,"Adult",Table1[[#This Row],[Age]]&gt;=46,"Senior")</f>
        <v>Adult</v>
      </c>
      <c r="M1452" t="str">
        <f>VLOOKUP(B1452,customers!A$2:D$101,3,0)</f>
        <v>Bengaluru</v>
      </c>
      <c r="N1452" t="str">
        <f>VLOOKUP(B1452,customers!$A$2:$D$101,4,0)</f>
        <v>Karnataka</v>
      </c>
      <c r="O1452" t="str">
        <f>VLOOKUP(C1452,'products '!$A$2:$H$3072,2,0)</f>
        <v>Women</v>
      </c>
      <c r="P1452" t="str">
        <f>VLOOKUP(C1452,'products '!$A$2:$H$3072,3,0)</f>
        <v>Indian &amp; Fusion Wear</v>
      </c>
      <c r="Q1452" t="str">
        <f>VLOOKUP(C1452,'products '!$A$2:$H$3072,4,0)</f>
        <v>Ethnic Wear</v>
      </c>
      <c r="R1452" t="str">
        <f>VLOOKUP(C1452,'products '!$A$2:$H$3072,5,0)</f>
        <v>Libas</v>
      </c>
      <c r="S1452" t="str">
        <f>VLOOKUP(C1452,'products '!$A$2:$H$3072,6,0)</f>
        <v>S</v>
      </c>
      <c r="T1452" t="str">
        <f>VLOOKUP(C1452,'products '!$A$2:$H$3072,7,0)</f>
        <v>Pink</v>
      </c>
      <c r="U1452">
        <f>VLOOKUP(C1452,'products '!$A$2:$H$3072,8,0)</f>
        <v>4</v>
      </c>
    </row>
    <row r="1453" spans="1:21" x14ac:dyDescent="0.3">
      <c r="A1453" t="s">
        <v>4870</v>
      </c>
      <c r="B1453" t="s">
        <v>3321</v>
      </c>
      <c r="C1453" t="s">
        <v>392</v>
      </c>
      <c r="D1453" s="1">
        <f t="shared" ca="1" si="22"/>
        <v>44198</v>
      </c>
      <c r="E1453" s="1" t="str">
        <f ca="1">TEXT(Table1[[#This Row],[Date]],"mmm")</f>
        <v>Jan</v>
      </c>
      <c r="F1453" s="1" t="str">
        <f ca="1">TEXT(Table1[[#This Row],[Date]],"yyyy")</f>
        <v>2021</v>
      </c>
      <c r="G1453" s="2">
        <v>456</v>
      </c>
      <c r="H1453" s="2">
        <v>0.34</v>
      </c>
      <c r="I1453" s="2" t="str" cm="1">
        <f t="array" ref="I1453">_xlfn.IFS(Table1[[#This Row],[Discount]]&lt;=0.2,"Low",Table1[[#This Row],[Discount]]&lt;=0.4,"Medium",Table1[[#This Row],[Discount]]&gt;0.4,"High")</f>
        <v>Medium</v>
      </c>
      <c r="J1453" s="2">
        <f>Table1[[#This Row],[Original Price]]*(1-Table1[[#This Row],[Discount]])</f>
        <v>300.95999999999998</v>
      </c>
      <c r="K1453">
        <f>VLOOKUP(B1453,customers!$A$2:$D$101,2,0)</f>
        <v>35</v>
      </c>
      <c r="L1453" t="str" cm="1">
        <f t="array" ref="L1453">_xlfn.IFS(Table1[[#This Row],[Age]]&lt;=12,"Kids",Table1[[#This Row],[Age]]&lt;=19,"Teenage",Table1[[#This Row],[Age]]&lt;=29,"Young Adult",Table1[[#This Row],[Age]]&lt;=45,"Adult",Table1[[#This Row],[Age]]&gt;=46,"Senior")</f>
        <v>Adult</v>
      </c>
      <c r="M1453" t="str">
        <f>VLOOKUP(B1453,customers!A$2:D$101,3,0)</f>
        <v>Bengaluru</v>
      </c>
      <c r="N1453" t="str">
        <f>VLOOKUP(B1453,customers!$A$2:$D$101,4,0)</f>
        <v>Karnataka</v>
      </c>
      <c r="O1453" t="str">
        <f>VLOOKUP(C1453,'products '!$A$2:$H$3072,2,0)</f>
        <v>Women</v>
      </c>
      <c r="P1453" t="str">
        <f>VLOOKUP(C1453,'products '!$A$2:$H$3072,3,0)</f>
        <v>Indian &amp; Fusion Wear</v>
      </c>
      <c r="Q1453" t="str">
        <f>VLOOKUP(C1453,'products '!$A$2:$H$3072,4,0)</f>
        <v>Ethnic Wear</v>
      </c>
      <c r="R1453" t="str">
        <f>VLOOKUP(C1453,'products '!$A$2:$H$3072,5,0)</f>
        <v>Libas</v>
      </c>
      <c r="S1453" t="str">
        <f>VLOOKUP(C1453,'products '!$A$2:$H$3072,6,0)</f>
        <v>S</v>
      </c>
      <c r="T1453" t="str">
        <f>VLOOKUP(C1453,'products '!$A$2:$H$3072,7,0)</f>
        <v>White</v>
      </c>
      <c r="U1453">
        <f>VLOOKUP(C1453,'products '!$A$2:$H$3072,8,0)</f>
        <v>5</v>
      </c>
    </row>
    <row r="1454" spans="1:21" x14ac:dyDescent="0.3">
      <c r="A1454" t="s">
        <v>4871</v>
      </c>
      <c r="B1454" t="s">
        <v>3322</v>
      </c>
      <c r="C1454" t="s">
        <v>393</v>
      </c>
      <c r="D1454" s="1">
        <f t="shared" ca="1" si="22"/>
        <v>44723</v>
      </c>
      <c r="E1454" s="1" t="str">
        <f ca="1">TEXT(Table1[[#This Row],[Date]],"mmm")</f>
        <v>Jun</v>
      </c>
      <c r="F1454" s="1" t="str">
        <f ca="1">TEXT(Table1[[#This Row],[Date]],"yyyy")</f>
        <v>2022</v>
      </c>
      <c r="G1454" s="2">
        <v>564</v>
      </c>
      <c r="H1454" s="2">
        <v>0.34</v>
      </c>
      <c r="I1454" s="2" t="str" cm="1">
        <f t="array" ref="I1454">_xlfn.IFS(Table1[[#This Row],[Discount]]&lt;=0.2,"Low",Table1[[#This Row],[Discount]]&lt;=0.4,"Medium",Table1[[#This Row],[Discount]]&gt;0.4,"High")</f>
        <v>Medium</v>
      </c>
      <c r="J1454" s="2">
        <f>Table1[[#This Row],[Original Price]]*(1-Table1[[#This Row],[Discount]])</f>
        <v>372.23999999999995</v>
      </c>
      <c r="K1454">
        <f>VLOOKUP(B1454,customers!$A$2:$D$101,2,0)</f>
        <v>36</v>
      </c>
      <c r="L1454" t="str" cm="1">
        <f t="array" ref="L1454">_xlfn.IFS(Table1[[#This Row],[Age]]&lt;=12,"Kids",Table1[[#This Row],[Age]]&lt;=19,"Teenage",Table1[[#This Row],[Age]]&lt;=29,"Young Adult",Table1[[#This Row],[Age]]&lt;=45,"Adult",Table1[[#This Row],[Age]]&gt;=46,"Senior")</f>
        <v>Adult</v>
      </c>
      <c r="M1454" t="str">
        <f>VLOOKUP(B1454,customers!A$2:D$101,3,0)</f>
        <v>Patna</v>
      </c>
      <c r="N1454" t="str">
        <f>VLOOKUP(B1454,customers!$A$2:$D$101,4,0)</f>
        <v>Bihar</v>
      </c>
      <c r="O1454" t="str">
        <f>VLOOKUP(C1454,'products '!$A$2:$H$3072,2,0)</f>
        <v>Women</v>
      </c>
      <c r="P1454" t="str">
        <f>VLOOKUP(C1454,'products '!$A$2:$H$3072,3,0)</f>
        <v>Indian &amp; Fusion Wear</v>
      </c>
      <c r="Q1454" t="str">
        <f>VLOOKUP(C1454,'products '!$A$2:$H$3072,4,0)</f>
        <v>Ethnic Wear</v>
      </c>
      <c r="R1454" t="str">
        <f>VLOOKUP(C1454,'products '!$A$2:$H$3072,5,0)</f>
        <v>Libas</v>
      </c>
      <c r="S1454" t="str">
        <f>VLOOKUP(C1454,'products '!$A$2:$H$3072,6,0)</f>
        <v>S</v>
      </c>
      <c r="T1454" t="str">
        <f>VLOOKUP(C1454,'products '!$A$2:$H$3072,7,0)</f>
        <v>Off white</v>
      </c>
      <c r="U1454">
        <f>VLOOKUP(C1454,'products '!$A$2:$H$3072,8,0)</f>
        <v>5</v>
      </c>
    </row>
    <row r="1455" spans="1:21" x14ac:dyDescent="0.3">
      <c r="A1455" t="s">
        <v>4872</v>
      </c>
      <c r="B1455" t="s">
        <v>3323</v>
      </c>
      <c r="C1455" t="s">
        <v>394</v>
      </c>
      <c r="D1455" s="1">
        <f t="shared" ca="1" si="22"/>
        <v>44282</v>
      </c>
      <c r="E1455" s="1" t="str">
        <f ca="1">TEXT(Table1[[#This Row],[Date]],"mmm")</f>
        <v>Mar</v>
      </c>
      <c r="F1455" s="1" t="str">
        <f ca="1">TEXT(Table1[[#This Row],[Date]],"yyyy")</f>
        <v>2021</v>
      </c>
      <c r="G1455" s="2">
        <v>634</v>
      </c>
      <c r="H1455" s="2">
        <v>0.34</v>
      </c>
      <c r="I1455" s="2" t="str" cm="1">
        <f t="array" ref="I1455">_xlfn.IFS(Table1[[#This Row],[Discount]]&lt;=0.2,"Low",Table1[[#This Row],[Discount]]&lt;=0.4,"Medium",Table1[[#This Row],[Discount]]&gt;0.4,"High")</f>
        <v>Medium</v>
      </c>
      <c r="J1455" s="2">
        <f>Table1[[#This Row],[Original Price]]*(1-Table1[[#This Row],[Discount]])</f>
        <v>418.43999999999994</v>
      </c>
      <c r="K1455">
        <f>VLOOKUP(B1455,customers!$A$2:$D$101,2,0)</f>
        <v>37</v>
      </c>
      <c r="L1455" t="str" cm="1">
        <f t="array" ref="L1455">_xlfn.IFS(Table1[[#This Row],[Age]]&lt;=12,"Kids",Table1[[#This Row],[Age]]&lt;=19,"Teenage",Table1[[#This Row],[Age]]&lt;=29,"Young Adult",Table1[[#This Row],[Age]]&lt;=45,"Adult",Table1[[#This Row],[Age]]&gt;=46,"Senior")</f>
        <v>Adult</v>
      </c>
      <c r="M1455" t="str">
        <f>VLOOKUP(B1455,customers!A$2:D$101,3,0)</f>
        <v>Patna</v>
      </c>
      <c r="N1455" t="str">
        <f>VLOOKUP(B1455,customers!$A$2:$D$101,4,0)</f>
        <v>Bihar</v>
      </c>
      <c r="O1455" t="str">
        <f>VLOOKUP(C1455,'products '!$A$2:$H$3072,2,0)</f>
        <v>Women</v>
      </c>
      <c r="P1455" t="str">
        <f>VLOOKUP(C1455,'products '!$A$2:$H$3072,3,0)</f>
        <v>Indian &amp; Fusion Wear</v>
      </c>
      <c r="Q1455" t="str">
        <f>VLOOKUP(C1455,'products '!$A$2:$H$3072,4,0)</f>
        <v>Ethnic Wear</v>
      </c>
      <c r="R1455" t="str">
        <f>VLOOKUP(C1455,'products '!$A$2:$H$3072,5,0)</f>
        <v>Libas</v>
      </c>
      <c r="S1455" t="str">
        <f>VLOOKUP(C1455,'products '!$A$2:$H$3072,6,0)</f>
        <v>S</v>
      </c>
      <c r="T1455" t="str">
        <f>VLOOKUP(C1455,'products '!$A$2:$H$3072,7,0)</f>
        <v>Lavender</v>
      </c>
      <c r="U1455">
        <f>VLOOKUP(C1455,'products '!$A$2:$H$3072,8,0)</f>
        <v>3</v>
      </c>
    </row>
    <row r="1456" spans="1:21" x14ac:dyDescent="0.3">
      <c r="A1456" t="s">
        <v>4873</v>
      </c>
      <c r="B1456" t="s">
        <v>3324</v>
      </c>
      <c r="C1456" t="s">
        <v>395</v>
      </c>
      <c r="D1456" s="1">
        <f t="shared" ca="1" si="22"/>
        <v>44517</v>
      </c>
      <c r="E1456" s="1" t="str">
        <f ca="1">TEXT(Table1[[#This Row],[Date]],"mmm")</f>
        <v>Nov</v>
      </c>
      <c r="F1456" s="1" t="str">
        <f ca="1">TEXT(Table1[[#This Row],[Date]],"yyyy")</f>
        <v>2021</v>
      </c>
      <c r="G1456" s="2">
        <v>236</v>
      </c>
      <c r="H1456" s="2">
        <v>0.38</v>
      </c>
      <c r="I1456" s="2" t="str" cm="1">
        <f t="array" ref="I1456">_xlfn.IFS(Table1[[#This Row],[Discount]]&lt;=0.2,"Low",Table1[[#This Row],[Discount]]&lt;=0.4,"Medium",Table1[[#This Row],[Discount]]&gt;0.4,"High")</f>
        <v>Medium</v>
      </c>
      <c r="J1456" s="2">
        <f>Table1[[#This Row],[Original Price]]*(1-Table1[[#This Row],[Discount]])</f>
        <v>146.32</v>
      </c>
      <c r="K1456">
        <f>VLOOKUP(B1456,customers!$A$2:$D$101,2,0)</f>
        <v>26</v>
      </c>
      <c r="L1456" t="str" cm="1">
        <f t="array" ref="L1456">_xlfn.IFS(Table1[[#This Row],[Age]]&lt;=12,"Kids",Table1[[#This Row],[Age]]&lt;=19,"Teenage",Table1[[#This Row],[Age]]&lt;=29,"Young Adult",Table1[[#This Row],[Age]]&lt;=45,"Adult",Table1[[#This Row],[Age]]&gt;=46,"Senior")</f>
        <v>Young Adult</v>
      </c>
      <c r="M1456" t="str">
        <f>VLOOKUP(B1456,customers!A$2:D$101,3,0)</f>
        <v>Patna</v>
      </c>
      <c r="N1456" t="str">
        <f>VLOOKUP(B1456,customers!$A$2:$D$101,4,0)</f>
        <v>Bihar</v>
      </c>
      <c r="O1456" t="str">
        <f>VLOOKUP(C1456,'products '!$A$2:$H$3072,2,0)</f>
        <v>Women</v>
      </c>
      <c r="P1456" t="str">
        <f>VLOOKUP(C1456,'products '!$A$2:$H$3072,3,0)</f>
        <v>Indian &amp; Fusion Wear</v>
      </c>
      <c r="Q1456" t="str">
        <f>VLOOKUP(C1456,'products '!$A$2:$H$3072,4,0)</f>
        <v>Ethnic Wear</v>
      </c>
      <c r="R1456" t="str">
        <f>VLOOKUP(C1456,'products '!$A$2:$H$3072,5,0)</f>
        <v>Libas</v>
      </c>
      <c r="S1456" t="str">
        <f>VLOOKUP(C1456,'products '!$A$2:$H$3072,6,0)</f>
        <v>S</v>
      </c>
      <c r="T1456" t="str">
        <f>VLOOKUP(C1456,'products '!$A$2:$H$3072,7,0)</f>
        <v>Teal</v>
      </c>
      <c r="U1456">
        <f>VLOOKUP(C1456,'products '!$A$2:$H$3072,8,0)</f>
        <v>5</v>
      </c>
    </row>
    <row r="1457" spans="1:21" x14ac:dyDescent="0.3">
      <c r="A1457" t="s">
        <v>4874</v>
      </c>
      <c r="B1457" t="s">
        <v>3325</v>
      </c>
      <c r="C1457" t="s">
        <v>396</v>
      </c>
      <c r="D1457" s="1">
        <f t="shared" ca="1" si="22"/>
        <v>44874</v>
      </c>
      <c r="E1457" s="1" t="str">
        <f ca="1">TEXT(Table1[[#This Row],[Date]],"mmm")</f>
        <v>Nov</v>
      </c>
      <c r="F1457" s="1" t="str">
        <f ca="1">TEXT(Table1[[#This Row],[Date]],"yyyy")</f>
        <v>2022</v>
      </c>
      <c r="G1457" s="2">
        <v>444</v>
      </c>
      <c r="H1457" s="2">
        <v>0.38</v>
      </c>
      <c r="I1457" s="2" t="str" cm="1">
        <f t="array" ref="I1457">_xlfn.IFS(Table1[[#This Row],[Discount]]&lt;=0.2,"Low",Table1[[#This Row],[Discount]]&lt;=0.4,"Medium",Table1[[#This Row],[Discount]]&gt;0.4,"High")</f>
        <v>Medium</v>
      </c>
      <c r="J1457" s="2">
        <f>Table1[[#This Row],[Original Price]]*(1-Table1[[#This Row],[Discount]])</f>
        <v>275.27999999999997</v>
      </c>
      <c r="K1457">
        <f>VLOOKUP(B1457,customers!$A$2:$D$101,2,0)</f>
        <v>27</v>
      </c>
      <c r="L1457" t="str" cm="1">
        <f t="array" ref="L1457">_xlfn.IFS(Table1[[#This Row],[Age]]&lt;=12,"Kids",Table1[[#This Row],[Age]]&lt;=19,"Teenage",Table1[[#This Row],[Age]]&lt;=29,"Young Adult",Table1[[#This Row],[Age]]&lt;=45,"Adult",Table1[[#This Row],[Age]]&gt;=46,"Senior")</f>
        <v>Young Adult</v>
      </c>
      <c r="M1457" t="str">
        <f>VLOOKUP(B1457,customers!A$2:D$101,3,0)</f>
        <v>Patna</v>
      </c>
      <c r="N1457" t="str">
        <f>VLOOKUP(B1457,customers!$A$2:$D$101,4,0)</f>
        <v>Bihar</v>
      </c>
      <c r="O1457" t="str">
        <f>VLOOKUP(C1457,'products '!$A$2:$H$3072,2,0)</f>
        <v>Women</v>
      </c>
      <c r="P1457" t="str">
        <f>VLOOKUP(C1457,'products '!$A$2:$H$3072,3,0)</f>
        <v>Indian &amp; Fusion Wear</v>
      </c>
      <c r="Q1457" t="str">
        <f>VLOOKUP(C1457,'products '!$A$2:$H$3072,4,0)</f>
        <v>Ethnic Wear</v>
      </c>
      <c r="R1457" t="str">
        <f>VLOOKUP(C1457,'products '!$A$2:$H$3072,5,0)</f>
        <v>Biba</v>
      </c>
      <c r="S1457" t="str">
        <f>VLOOKUP(C1457,'products '!$A$2:$H$3072,6,0)</f>
        <v>S</v>
      </c>
      <c r="T1457" t="str">
        <f>VLOOKUP(C1457,'products '!$A$2:$H$3072,7,0)</f>
        <v>Blue</v>
      </c>
      <c r="U1457">
        <f>VLOOKUP(C1457,'products '!$A$2:$H$3072,8,0)</f>
        <v>5</v>
      </c>
    </row>
    <row r="1458" spans="1:21" x14ac:dyDescent="0.3">
      <c r="A1458" t="s">
        <v>4875</v>
      </c>
      <c r="B1458" t="s">
        <v>3326</v>
      </c>
      <c r="C1458" t="s">
        <v>397</v>
      </c>
      <c r="D1458" s="1">
        <f t="shared" ca="1" si="22"/>
        <v>44453</v>
      </c>
      <c r="E1458" s="1" t="str">
        <f ca="1">TEXT(Table1[[#This Row],[Date]],"mmm")</f>
        <v>Sep</v>
      </c>
      <c r="F1458" s="1" t="str">
        <f ca="1">TEXT(Table1[[#This Row],[Date]],"yyyy")</f>
        <v>2021</v>
      </c>
      <c r="G1458" s="2">
        <v>456</v>
      </c>
      <c r="H1458" s="2">
        <v>0.38</v>
      </c>
      <c r="I1458" s="2" t="str" cm="1">
        <f t="array" ref="I1458">_xlfn.IFS(Table1[[#This Row],[Discount]]&lt;=0.2,"Low",Table1[[#This Row],[Discount]]&lt;=0.4,"Medium",Table1[[#This Row],[Discount]]&gt;0.4,"High")</f>
        <v>Medium</v>
      </c>
      <c r="J1458" s="2">
        <f>Table1[[#This Row],[Original Price]]*(1-Table1[[#This Row],[Discount]])</f>
        <v>282.71999999999997</v>
      </c>
      <c r="K1458">
        <f>VLOOKUP(B1458,customers!$A$2:$D$101,2,0)</f>
        <v>28</v>
      </c>
      <c r="L1458" t="str" cm="1">
        <f t="array" ref="L1458">_xlfn.IFS(Table1[[#This Row],[Age]]&lt;=12,"Kids",Table1[[#This Row],[Age]]&lt;=19,"Teenage",Table1[[#This Row],[Age]]&lt;=29,"Young Adult",Table1[[#This Row],[Age]]&lt;=45,"Adult",Table1[[#This Row],[Age]]&gt;=46,"Senior")</f>
        <v>Young Adult</v>
      </c>
      <c r="M1458" t="str">
        <f>VLOOKUP(B1458,customers!A$2:D$101,3,0)</f>
        <v>Darbhanga</v>
      </c>
      <c r="N1458" t="str">
        <f>VLOOKUP(B1458,customers!$A$2:$D$101,4,0)</f>
        <v>Bihar</v>
      </c>
      <c r="O1458" t="str">
        <f>VLOOKUP(C1458,'products '!$A$2:$H$3072,2,0)</f>
        <v>Women</v>
      </c>
      <c r="P1458" t="str">
        <f>VLOOKUP(C1458,'products '!$A$2:$H$3072,3,0)</f>
        <v>Indian &amp; Fusion Wear</v>
      </c>
      <c r="Q1458" t="str">
        <f>VLOOKUP(C1458,'products '!$A$2:$H$3072,4,0)</f>
        <v>Ethnic Wear</v>
      </c>
      <c r="R1458" t="str">
        <f>VLOOKUP(C1458,'products '!$A$2:$H$3072,5,0)</f>
        <v>Biba</v>
      </c>
      <c r="S1458" t="str">
        <f>VLOOKUP(C1458,'products '!$A$2:$H$3072,6,0)</f>
        <v>S</v>
      </c>
      <c r="T1458" t="str">
        <f>VLOOKUP(C1458,'products '!$A$2:$H$3072,7,0)</f>
        <v>Navy Blue</v>
      </c>
      <c r="U1458">
        <f>VLOOKUP(C1458,'products '!$A$2:$H$3072,8,0)</f>
        <v>4</v>
      </c>
    </row>
    <row r="1459" spans="1:21" x14ac:dyDescent="0.3">
      <c r="A1459" t="s">
        <v>4876</v>
      </c>
      <c r="B1459" t="s">
        <v>3327</v>
      </c>
      <c r="C1459" t="s">
        <v>397</v>
      </c>
      <c r="D1459" s="1">
        <f t="shared" ca="1" si="22"/>
        <v>44715</v>
      </c>
      <c r="E1459" s="1" t="str">
        <f ca="1">TEXT(Table1[[#This Row],[Date]],"mmm")</f>
        <v>Jun</v>
      </c>
      <c r="F1459" s="1" t="str">
        <f ca="1">TEXT(Table1[[#This Row],[Date]],"yyyy")</f>
        <v>2022</v>
      </c>
      <c r="G1459" s="2">
        <v>963</v>
      </c>
      <c r="H1459" s="2">
        <v>0.38</v>
      </c>
      <c r="I1459" s="2" t="str" cm="1">
        <f t="array" ref="I1459">_xlfn.IFS(Table1[[#This Row],[Discount]]&lt;=0.2,"Low",Table1[[#This Row],[Discount]]&lt;=0.4,"Medium",Table1[[#This Row],[Discount]]&gt;0.4,"High")</f>
        <v>Medium</v>
      </c>
      <c r="J1459" s="2">
        <f>Table1[[#This Row],[Original Price]]*(1-Table1[[#This Row],[Discount]])</f>
        <v>597.05999999999995</v>
      </c>
      <c r="K1459">
        <f>VLOOKUP(B1459,customers!$A$2:$D$101,2,0)</f>
        <v>29</v>
      </c>
      <c r="L1459" t="str" cm="1">
        <f t="array" ref="L1459">_xlfn.IFS(Table1[[#This Row],[Age]]&lt;=12,"Kids",Table1[[#This Row],[Age]]&lt;=19,"Teenage",Table1[[#This Row],[Age]]&lt;=29,"Young Adult",Table1[[#This Row],[Age]]&lt;=45,"Adult",Table1[[#This Row],[Age]]&gt;=46,"Senior")</f>
        <v>Young Adult</v>
      </c>
      <c r="M1459" t="str">
        <f>VLOOKUP(B1459,customers!A$2:D$101,3,0)</f>
        <v>Darbhanga</v>
      </c>
      <c r="N1459" t="str">
        <f>VLOOKUP(B1459,customers!$A$2:$D$101,4,0)</f>
        <v>Bihar</v>
      </c>
      <c r="O1459" t="str">
        <f>VLOOKUP(C1459,'products '!$A$2:$H$3072,2,0)</f>
        <v>Women</v>
      </c>
      <c r="P1459" t="str">
        <f>VLOOKUP(C1459,'products '!$A$2:$H$3072,3,0)</f>
        <v>Indian &amp; Fusion Wear</v>
      </c>
      <c r="Q1459" t="str">
        <f>VLOOKUP(C1459,'products '!$A$2:$H$3072,4,0)</f>
        <v>Ethnic Wear</v>
      </c>
      <c r="R1459" t="str">
        <f>VLOOKUP(C1459,'products '!$A$2:$H$3072,5,0)</f>
        <v>Biba</v>
      </c>
      <c r="S1459" t="str">
        <f>VLOOKUP(C1459,'products '!$A$2:$H$3072,6,0)</f>
        <v>S</v>
      </c>
      <c r="T1459" t="str">
        <f>VLOOKUP(C1459,'products '!$A$2:$H$3072,7,0)</f>
        <v>Navy Blue</v>
      </c>
      <c r="U1459">
        <f>VLOOKUP(C1459,'products '!$A$2:$H$3072,8,0)</f>
        <v>4</v>
      </c>
    </row>
    <row r="1460" spans="1:21" x14ac:dyDescent="0.3">
      <c r="A1460" t="s">
        <v>4877</v>
      </c>
      <c r="B1460" t="s">
        <v>3328</v>
      </c>
      <c r="C1460" t="s">
        <v>397</v>
      </c>
      <c r="D1460" s="1">
        <f t="shared" ca="1" si="22"/>
        <v>44271</v>
      </c>
      <c r="E1460" s="1" t="str">
        <f ca="1">TEXT(Table1[[#This Row],[Date]],"mmm")</f>
        <v>Mar</v>
      </c>
      <c r="F1460" s="1" t="str">
        <f ca="1">TEXT(Table1[[#This Row],[Date]],"yyyy")</f>
        <v>2021</v>
      </c>
      <c r="G1460" s="2">
        <v>456</v>
      </c>
      <c r="H1460" s="2">
        <v>0.38</v>
      </c>
      <c r="I1460" s="2" t="str" cm="1">
        <f t="array" ref="I1460">_xlfn.IFS(Table1[[#This Row],[Discount]]&lt;=0.2,"Low",Table1[[#This Row],[Discount]]&lt;=0.4,"Medium",Table1[[#This Row],[Discount]]&gt;0.4,"High")</f>
        <v>Medium</v>
      </c>
      <c r="J1460" s="2">
        <f>Table1[[#This Row],[Original Price]]*(1-Table1[[#This Row],[Discount]])</f>
        <v>282.71999999999997</v>
      </c>
      <c r="K1460">
        <f>VLOOKUP(B1460,customers!$A$2:$D$101,2,0)</f>
        <v>30</v>
      </c>
      <c r="L1460" t="str" cm="1">
        <f t="array" ref="L1460">_xlfn.IFS(Table1[[#This Row],[Age]]&lt;=12,"Kids",Table1[[#This Row],[Age]]&lt;=19,"Teenage",Table1[[#This Row],[Age]]&lt;=29,"Young Adult",Table1[[#This Row],[Age]]&lt;=45,"Adult",Table1[[#This Row],[Age]]&gt;=46,"Senior")</f>
        <v>Adult</v>
      </c>
      <c r="M1460" t="str">
        <f>VLOOKUP(B1460,customers!A$2:D$101,3,0)</f>
        <v>Darbhanga</v>
      </c>
      <c r="N1460" t="str">
        <f>VLOOKUP(B1460,customers!$A$2:$D$101,4,0)</f>
        <v>Bihar</v>
      </c>
      <c r="O1460" t="str">
        <f>VLOOKUP(C1460,'products '!$A$2:$H$3072,2,0)</f>
        <v>Women</v>
      </c>
      <c r="P1460" t="str">
        <f>VLOOKUP(C1460,'products '!$A$2:$H$3072,3,0)</f>
        <v>Indian &amp; Fusion Wear</v>
      </c>
      <c r="Q1460" t="str">
        <f>VLOOKUP(C1460,'products '!$A$2:$H$3072,4,0)</f>
        <v>Ethnic Wear</v>
      </c>
      <c r="R1460" t="str">
        <f>VLOOKUP(C1460,'products '!$A$2:$H$3072,5,0)</f>
        <v>Biba</v>
      </c>
      <c r="S1460" t="str">
        <f>VLOOKUP(C1460,'products '!$A$2:$H$3072,6,0)</f>
        <v>S</v>
      </c>
      <c r="T1460" t="str">
        <f>VLOOKUP(C1460,'products '!$A$2:$H$3072,7,0)</f>
        <v>Navy Blue</v>
      </c>
      <c r="U1460">
        <f>VLOOKUP(C1460,'products '!$A$2:$H$3072,8,0)</f>
        <v>4</v>
      </c>
    </row>
    <row r="1461" spans="1:21" x14ac:dyDescent="0.3">
      <c r="A1461" t="s">
        <v>4878</v>
      </c>
      <c r="B1461" t="s">
        <v>3329</v>
      </c>
      <c r="C1461" t="s">
        <v>397</v>
      </c>
      <c r="D1461" s="1">
        <f t="shared" ca="1" si="22"/>
        <v>44939</v>
      </c>
      <c r="E1461" s="1" t="str">
        <f ca="1">TEXT(Table1[[#This Row],[Date]],"mmm")</f>
        <v>Jan</v>
      </c>
      <c r="F1461" s="1" t="str">
        <f ca="1">TEXT(Table1[[#This Row],[Date]],"yyyy")</f>
        <v>2023</v>
      </c>
      <c r="G1461" s="2">
        <v>1189</v>
      </c>
      <c r="H1461" s="2">
        <v>0.21</v>
      </c>
      <c r="I1461" s="2" t="str" cm="1">
        <f t="array" ref="I1461">_xlfn.IFS(Table1[[#This Row],[Discount]]&lt;=0.2,"Low",Table1[[#This Row],[Discount]]&lt;=0.4,"Medium",Table1[[#This Row],[Discount]]&gt;0.4,"High")</f>
        <v>Medium</v>
      </c>
      <c r="J1461" s="2">
        <f>Table1[[#This Row],[Original Price]]*(1-Table1[[#This Row],[Discount]])</f>
        <v>939.31000000000006</v>
      </c>
      <c r="K1461">
        <f>VLOOKUP(B1461,customers!$A$2:$D$101,2,0)</f>
        <v>31</v>
      </c>
      <c r="L1461" t="str" cm="1">
        <f t="array" ref="L1461">_xlfn.IFS(Table1[[#This Row],[Age]]&lt;=12,"Kids",Table1[[#This Row],[Age]]&lt;=19,"Teenage",Table1[[#This Row],[Age]]&lt;=29,"Young Adult",Table1[[#This Row],[Age]]&lt;=45,"Adult",Table1[[#This Row],[Age]]&gt;=46,"Senior")</f>
        <v>Adult</v>
      </c>
      <c r="M1461" t="str">
        <f>VLOOKUP(B1461,customers!A$2:D$101,3,0)</f>
        <v>Nalanda</v>
      </c>
      <c r="N1461" t="str">
        <f>VLOOKUP(B1461,customers!$A$2:$D$101,4,0)</f>
        <v>Bihar</v>
      </c>
      <c r="O1461" t="str">
        <f>VLOOKUP(C1461,'products '!$A$2:$H$3072,2,0)</f>
        <v>Women</v>
      </c>
      <c r="P1461" t="str">
        <f>VLOOKUP(C1461,'products '!$A$2:$H$3072,3,0)</f>
        <v>Indian &amp; Fusion Wear</v>
      </c>
      <c r="Q1461" t="str">
        <f>VLOOKUP(C1461,'products '!$A$2:$H$3072,4,0)</f>
        <v>Ethnic Wear</v>
      </c>
      <c r="R1461" t="str">
        <f>VLOOKUP(C1461,'products '!$A$2:$H$3072,5,0)</f>
        <v>Biba</v>
      </c>
      <c r="S1461" t="str">
        <f>VLOOKUP(C1461,'products '!$A$2:$H$3072,6,0)</f>
        <v>S</v>
      </c>
      <c r="T1461" t="str">
        <f>VLOOKUP(C1461,'products '!$A$2:$H$3072,7,0)</f>
        <v>Navy Blue</v>
      </c>
      <c r="U1461">
        <f>VLOOKUP(C1461,'products '!$A$2:$H$3072,8,0)</f>
        <v>4</v>
      </c>
    </row>
    <row r="1462" spans="1:21" x14ac:dyDescent="0.3">
      <c r="A1462" t="s">
        <v>4879</v>
      </c>
      <c r="B1462" t="s">
        <v>3330</v>
      </c>
      <c r="C1462" t="s">
        <v>397</v>
      </c>
      <c r="D1462" s="1">
        <f t="shared" ca="1" si="22"/>
        <v>44961</v>
      </c>
      <c r="E1462" s="1" t="str">
        <f ca="1">TEXT(Table1[[#This Row],[Date]],"mmm")</f>
        <v>Feb</v>
      </c>
      <c r="F1462" s="1" t="str">
        <f ca="1">TEXT(Table1[[#This Row],[Date]],"yyyy")</f>
        <v>2023</v>
      </c>
      <c r="G1462" s="2">
        <v>1298</v>
      </c>
      <c r="H1462" s="2">
        <v>0.21</v>
      </c>
      <c r="I1462" s="2" t="str" cm="1">
        <f t="array" ref="I1462">_xlfn.IFS(Table1[[#This Row],[Discount]]&lt;=0.2,"Low",Table1[[#This Row],[Discount]]&lt;=0.4,"Medium",Table1[[#This Row],[Discount]]&gt;0.4,"High")</f>
        <v>Medium</v>
      </c>
      <c r="J1462" s="2">
        <f>Table1[[#This Row],[Original Price]]*(1-Table1[[#This Row],[Discount]])</f>
        <v>1025.42</v>
      </c>
      <c r="K1462">
        <f>VLOOKUP(B1462,customers!$A$2:$D$101,2,0)</f>
        <v>32</v>
      </c>
      <c r="L1462" t="str" cm="1">
        <f t="array" ref="L1462">_xlfn.IFS(Table1[[#This Row],[Age]]&lt;=12,"Kids",Table1[[#This Row],[Age]]&lt;=19,"Teenage",Table1[[#This Row],[Age]]&lt;=29,"Young Adult",Table1[[#This Row],[Age]]&lt;=45,"Adult",Table1[[#This Row],[Age]]&gt;=46,"Senior")</f>
        <v>Adult</v>
      </c>
      <c r="M1462" t="str">
        <f>VLOOKUP(B1462,customers!A$2:D$101,3,0)</f>
        <v>Nalanda</v>
      </c>
      <c r="N1462" t="str">
        <f>VLOOKUP(B1462,customers!$A$2:$D$101,4,0)</f>
        <v>Bihar</v>
      </c>
      <c r="O1462" t="str">
        <f>VLOOKUP(C1462,'products '!$A$2:$H$3072,2,0)</f>
        <v>Women</v>
      </c>
      <c r="P1462" t="str">
        <f>VLOOKUP(C1462,'products '!$A$2:$H$3072,3,0)</f>
        <v>Indian &amp; Fusion Wear</v>
      </c>
      <c r="Q1462" t="str">
        <f>VLOOKUP(C1462,'products '!$A$2:$H$3072,4,0)</f>
        <v>Ethnic Wear</v>
      </c>
      <c r="R1462" t="str">
        <f>VLOOKUP(C1462,'products '!$A$2:$H$3072,5,0)</f>
        <v>Biba</v>
      </c>
      <c r="S1462" t="str">
        <f>VLOOKUP(C1462,'products '!$A$2:$H$3072,6,0)</f>
        <v>S</v>
      </c>
      <c r="T1462" t="str">
        <f>VLOOKUP(C1462,'products '!$A$2:$H$3072,7,0)</f>
        <v>Navy Blue</v>
      </c>
      <c r="U1462">
        <f>VLOOKUP(C1462,'products '!$A$2:$H$3072,8,0)</f>
        <v>4</v>
      </c>
    </row>
    <row r="1463" spans="1:21" x14ac:dyDescent="0.3">
      <c r="A1463" t="s">
        <v>4880</v>
      </c>
      <c r="B1463" t="s">
        <v>3331</v>
      </c>
      <c r="C1463" t="s">
        <v>397</v>
      </c>
      <c r="D1463" s="1">
        <f t="shared" ca="1" si="22"/>
        <v>44843</v>
      </c>
      <c r="E1463" s="1" t="str">
        <f ca="1">TEXT(Table1[[#This Row],[Date]],"mmm")</f>
        <v>Oct</v>
      </c>
      <c r="F1463" s="1" t="str">
        <f ca="1">TEXT(Table1[[#This Row],[Date]],"yyyy")</f>
        <v>2022</v>
      </c>
      <c r="G1463" s="2">
        <v>1456</v>
      </c>
      <c r="H1463" s="2">
        <v>0.21</v>
      </c>
      <c r="I1463" s="2" t="str" cm="1">
        <f t="array" ref="I1463">_xlfn.IFS(Table1[[#This Row],[Discount]]&lt;=0.2,"Low",Table1[[#This Row],[Discount]]&lt;=0.4,"Medium",Table1[[#This Row],[Discount]]&gt;0.4,"High")</f>
        <v>Medium</v>
      </c>
      <c r="J1463" s="2">
        <f>Table1[[#This Row],[Original Price]]*(1-Table1[[#This Row],[Discount]])</f>
        <v>1150.24</v>
      </c>
      <c r="K1463">
        <f>VLOOKUP(B1463,customers!$A$2:$D$101,2,0)</f>
        <v>33</v>
      </c>
      <c r="L1463" t="str" cm="1">
        <f t="array" ref="L1463">_xlfn.IFS(Table1[[#This Row],[Age]]&lt;=12,"Kids",Table1[[#This Row],[Age]]&lt;=19,"Teenage",Table1[[#This Row],[Age]]&lt;=29,"Young Adult",Table1[[#This Row],[Age]]&lt;=45,"Adult",Table1[[#This Row],[Age]]&gt;=46,"Senior")</f>
        <v>Adult</v>
      </c>
      <c r="M1463" t="str">
        <f>VLOOKUP(B1463,customers!A$2:D$101,3,0)</f>
        <v>Nalanda</v>
      </c>
      <c r="N1463" t="str">
        <f>VLOOKUP(B1463,customers!$A$2:$D$101,4,0)</f>
        <v>Bihar</v>
      </c>
      <c r="O1463" t="str">
        <f>VLOOKUP(C1463,'products '!$A$2:$H$3072,2,0)</f>
        <v>Women</v>
      </c>
      <c r="P1463" t="str">
        <f>VLOOKUP(C1463,'products '!$A$2:$H$3072,3,0)</f>
        <v>Indian &amp; Fusion Wear</v>
      </c>
      <c r="Q1463" t="str">
        <f>VLOOKUP(C1463,'products '!$A$2:$H$3072,4,0)</f>
        <v>Ethnic Wear</v>
      </c>
      <c r="R1463" t="str">
        <f>VLOOKUP(C1463,'products '!$A$2:$H$3072,5,0)</f>
        <v>Biba</v>
      </c>
      <c r="S1463" t="str">
        <f>VLOOKUP(C1463,'products '!$A$2:$H$3072,6,0)</f>
        <v>S</v>
      </c>
      <c r="T1463" t="str">
        <f>VLOOKUP(C1463,'products '!$A$2:$H$3072,7,0)</f>
        <v>Navy Blue</v>
      </c>
      <c r="U1463">
        <f>VLOOKUP(C1463,'products '!$A$2:$H$3072,8,0)</f>
        <v>4</v>
      </c>
    </row>
    <row r="1464" spans="1:21" x14ac:dyDescent="0.3">
      <c r="A1464" t="s">
        <v>4881</v>
      </c>
      <c r="B1464" t="s">
        <v>3332</v>
      </c>
      <c r="C1464" t="s">
        <v>397</v>
      </c>
      <c r="D1464" s="1">
        <f t="shared" ca="1" si="22"/>
        <v>44382</v>
      </c>
      <c r="E1464" s="1" t="str">
        <f ca="1">TEXT(Table1[[#This Row],[Date]],"mmm")</f>
        <v>Jul</v>
      </c>
      <c r="F1464" s="1" t="str">
        <f ca="1">TEXT(Table1[[#This Row],[Date]],"yyyy")</f>
        <v>2021</v>
      </c>
      <c r="G1464" s="2">
        <v>1478</v>
      </c>
      <c r="H1464" s="2">
        <v>0.21</v>
      </c>
      <c r="I1464" s="2" t="str" cm="1">
        <f t="array" ref="I1464">_xlfn.IFS(Table1[[#This Row],[Discount]]&lt;=0.2,"Low",Table1[[#This Row],[Discount]]&lt;=0.4,"Medium",Table1[[#This Row],[Discount]]&gt;0.4,"High")</f>
        <v>Medium</v>
      </c>
      <c r="J1464" s="2">
        <f>Table1[[#This Row],[Original Price]]*(1-Table1[[#This Row],[Discount]])</f>
        <v>1167.6200000000001</v>
      </c>
      <c r="K1464">
        <f>VLOOKUP(B1464,customers!$A$2:$D$101,2,0)</f>
        <v>44</v>
      </c>
      <c r="L1464" t="str" cm="1">
        <f t="array" ref="L1464">_xlfn.IFS(Table1[[#This Row],[Age]]&lt;=12,"Kids",Table1[[#This Row],[Age]]&lt;=19,"Teenage",Table1[[#This Row],[Age]]&lt;=29,"Young Adult",Table1[[#This Row],[Age]]&lt;=45,"Adult",Table1[[#This Row],[Age]]&gt;=46,"Senior")</f>
        <v>Adult</v>
      </c>
      <c r="M1464" t="str">
        <f>VLOOKUP(B1464,customers!A$2:D$101,3,0)</f>
        <v>Gaya</v>
      </c>
      <c r="N1464" t="str">
        <f>VLOOKUP(B1464,customers!$A$2:$D$101,4,0)</f>
        <v>Bihar</v>
      </c>
      <c r="O1464" t="str">
        <f>VLOOKUP(C1464,'products '!$A$2:$H$3072,2,0)</f>
        <v>Women</v>
      </c>
      <c r="P1464" t="str">
        <f>VLOOKUP(C1464,'products '!$A$2:$H$3072,3,0)</f>
        <v>Indian &amp; Fusion Wear</v>
      </c>
      <c r="Q1464" t="str">
        <f>VLOOKUP(C1464,'products '!$A$2:$H$3072,4,0)</f>
        <v>Ethnic Wear</v>
      </c>
      <c r="R1464" t="str">
        <f>VLOOKUP(C1464,'products '!$A$2:$H$3072,5,0)</f>
        <v>Biba</v>
      </c>
      <c r="S1464" t="str">
        <f>VLOOKUP(C1464,'products '!$A$2:$H$3072,6,0)</f>
        <v>S</v>
      </c>
      <c r="T1464" t="str">
        <f>VLOOKUP(C1464,'products '!$A$2:$H$3072,7,0)</f>
        <v>Navy Blue</v>
      </c>
      <c r="U1464">
        <f>VLOOKUP(C1464,'products '!$A$2:$H$3072,8,0)</f>
        <v>4</v>
      </c>
    </row>
    <row r="1465" spans="1:21" x14ac:dyDescent="0.3">
      <c r="A1465" t="s">
        <v>4882</v>
      </c>
      <c r="B1465" t="s">
        <v>3333</v>
      </c>
      <c r="C1465" t="s">
        <v>397</v>
      </c>
      <c r="D1465" s="1">
        <f t="shared" ca="1" si="22"/>
        <v>44561</v>
      </c>
      <c r="E1465" s="1" t="str">
        <f ca="1">TEXT(Table1[[#This Row],[Date]],"mmm")</f>
        <v>Dec</v>
      </c>
      <c r="F1465" s="1" t="str">
        <f ca="1">TEXT(Table1[[#This Row],[Date]],"yyyy")</f>
        <v>2021</v>
      </c>
      <c r="G1465" s="2">
        <v>256</v>
      </c>
      <c r="H1465" s="2">
        <v>0.21</v>
      </c>
      <c r="I1465" s="2" t="str" cm="1">
        <f t="array" ref="I1465">_xlfn.IFS(Table1[[#This Row],[Discount]]&lt;=0.2,"Low",Table1[[#This Row],[Discount]]&lt;=0.4,"Medium",Table1[[#This Row],[Discount]]&gt;0.4,"High")</f>
        <v>Medium</v>
      </c>
      <c r="J1465" s="2">
        <f>Table1[[#This Row],[Original Price]]*(1-Table1[[#This Row],[Discount]])</f>
        <v>202.24</v>
      </c>
      <c r="K1465">
        <f>VLOOKUP(B1465,customers!$A$2:$D$101,2,0)</f>
        <v>45</v>
      </c>
      <c r="L1465" t="str" cm="1">
        <f t="array" ref="L1465">_xlfn.IFS(Table1[[#This Row],[Age]]&lt;=12,"Kids",Table1[[#This Row],[Age]]&lt;=19,"Teenage",Table1[[#This Row],[Age]]&lt;=29,"Young Adult",Table1[[#This Row],[Age]]&lt;=45,"Adult",Table1[[#This Row],[Age]]&gt;=46,"Senior")</f>
        <v>Adult</v>
      </c>
      <c r="M1465" t="str">
        <f>VLOOKUP(B1465,customers!A$2:D$101,3,0)</f>
        <v>Gaya</v>
      </c>
      <c r="N1465" t="str">
        <f>VLOOKUP(B1465,customers!$A$2:$D$101,4,0)</f>
        <v>Bihar</v>
      </c>
      <c r="O1465" t="str">
        <f>VLOOKUP(C1465,'products '!$A$2:$H$3072,2,0)</f>
        <v>Women</v>
      </c>
      <c r="P1465" t="str">
        <f>VLOOKUP(C1465,'products '!$A$2:$H$3072,3,0)</f>
        <v>Indian &amp; Fusion Wear</v>
      </c>
      <c r="Q1465" t="str">
        <f>VLOOKUP(C1465,'products '!$A$2:$H$3072,4,0)</f>
        <v>Ethnic Wear</v>
      </c>
      <c r="R1465" t="str">
        <f>VLOOKUP(C1465,'products '!$A$2:$H$3072,5,0)</f>
        <v>Biba</v>
      </c>
      <c r="S1465" t="str">
        <f>VLOOKUP(C1465,'products '!$A$2:$H$3072,6,0)</f>
        <v>S</v>
      </c>
      <c r="T1465" t="str">
        <f>VLOOKUP(C1465,'products '!$A$2:$H$3072,7,0)</f>
        <v>Navy Blue</v>
      </c>
      <c r="U1465">
        <f>VLOOKUP(C1465,'products '!$A$2:$H$3072,8,0)</f>
        <v>4</v>
      </c>
    </row>
    <row r="1466" spans="1:21" x14ac:dyDescent="0.3">
      <c r="A1466" t="s">
        <v>4883</v>
      </c>
      <c r="B1466" t="s">
        <v>3334</v>
      </c>
      <c r="C1466" t="s">
        <v>398</v>
      </c>
      <c r="D1466" s="1">
        <f t="shared" ca="1" si="22"/>
        <v>44320</v>
      </c>
      <c r="E1466" s="1" t="str">
        <f ca="1">TEXT(Table1[[#This Row],[Date]],"mmm")</f>
        <v>May</v>
      </c>
      <c r="F1466" s="1" t="str">
        <f ca="1">TEXT(Table1[[#This Row],[Date]],"yyyy")</f>
        <v>2021</v>
      </c>
      <c r="G1466" s="2">
        <v>2698</v>
      </c>
      <c r="H1466" s="2">
        <v>0.22</v>
      </c>
      <c r="I1466" s="2" t="str" cm="1">
        <f t="array" ref="I1466">_xlfn.IFS(Table1[[#This Row],[Discount]]&lt;=0.2,"Low",Table1[[#This Row],[Discount]]&lt;=0.4,"Medium",Table1[[#This Row],[Discount]]&gt;0.4,"High")</f>
        <v>Medium</v>
      </c>
      <c r="J1466" s="2">
        <f>Table1[[#This Row],[Original Price]]*(1-Table1[[#This Row],[Discount]])</f>
        <v>2104.44</v>
      </c>
      <c r="K1466">
        <f>VLOOKUP(B1466,customers!$A$2:$D$101,2,0)</f>
        <v>46</v>
      </c>
      <c r="L1466" t="str" cm="1">
        <f t="array" ref="L1466">_xlfn.IFS(Table1[[#This Row],[Age]]&lt;=12,"Kids",Table1[[#This Row],[Age]]&lt;=19,"Teenage",Table1[[#This Row],[Age]]&lt;=29,"Young Adult",Table1[[#This Row],[Age]]&lt;=45,"Adult",Table1[[#This Row],[Age]]&gt;=46,"Senior")</f>
        <v>Senior</v>
      </c>
      <c r="M1466" t="str">
        <f>VLOOKUP(B1466,customers!A$2:D$101,3,0)</f>
        <v>Bhopal</v>
      </c>
      <c r="N1466" t="str">
        <f>VLOOKUP(B1466,customers!$A$2:$D$101,4,0)</f>
        <v>Madhya Pradesh</v>
      </c>
      <c r="O1466" t="str">
        <f>VLOOKUP(C1466,'products '!$A$2:$H$3072,2,0)</f>
        <v>Women</v>
      </c>
      <c r="P1466" t="str">
        <f>VLOOKUP(C1466,'products '!$A$2:$H$3072,3,0)</f>
        <v>Indian &amp; Fusion Wear</v>
      </c>
      <c r="Q1466" t="str">
        <f>VLOOKUP(C1466,'products '!$A$2:$H$3072,4,0)</f>
        <v>Ethnic Wear</v>
      </c>
      <c r="R1466" t="str">
        <f>VLOOKUP(C1466,'products '!$A$2:$H$3072,5,0)</f>
        <v>Biba</v>
      </c>
      <c r="S1466" t="str">
        <f>VLOOKUP(C1466,'products '!$A$2:$H$3072,6,0)</f>
        <v>S</v>
      </c>
      <c r="T1466" t="str">
        <f>VLOOKUP(C1466,'products '!$A$2:$H$3072,7,0)</f>
        <v>Sea Green</v>
      </c>
      <c r="U1466">
        <f>VLOOKUP(C1466,'products '!$A$2:$H$3072,8,0)</f>
        <v>3</v>
      </c>
    </row>
    <row r="1467" spans="1:21" x14ac:dyDescent="0.3">
      <c r="A1467" t="s">
        <v>4884</v>
      </c>
      <c r="B1467" t="s">
        <v>3335</v>
      </c>
      <c r="C1467" t="s">
        <v>399</v>
      </c>
      <c r="D1467" s="1">
        <f t="shared" ca="1" si="22"/>
        <v>44325</v>
      </c>
      <c r="E1467" s="1" t="str">
        <f ca="1">TEXT(Table1[[#This Row],[Date]],"mmm")</f>
        <v>May</v>
      </c>
      <c r="F1467" s="1" t="str">
        <f ca="1">TEXT(Table1[[#This Row],[Date]],"yyyy")</f>
        <v>2021</v>
      </c>
      <c r="G1467" s="2">
        <v>2364</v>
      </c>
      <c r="H1467" s="2">
        <v>0.22</v>
      </c>
      <c r="I1467" s="2" t="str" cm="1">
        <f t="array" ref="I1467">_xlfn.IFS(Table1[[#This Row],[Discount]]&lt;=0.2,"Low",Table1[[#This Row],[Discount]]&lt;=0.4,"Medium",Table1[[#This Row],[Discount]]&gt;0.4,"High")</f>
        <v>Medium</v>
      </c>
      <c r="J1467" s="2">
        <f>Table1[[#This Row],[Original Price]]*(1-Table1[[#This Row],[Discount]])</f>
        <v>1843.92</v>
      </c>
      <c r="K1467">
        <f>VLOOKUP(B1467,customers!$A$2:$D$101,2,0)</f>
        <v>47</v>
      </c>
      <c r="L1467" t="str" cm="1">
        <f t="array" ref="L1467">_xlfn.IFS(Table1[[#This Row],[Age]]&lt;=12,"Kids",Table1[[#This Row],[Age]]&lt;=19,"Teenage",Table1[[#This Row],[Age]]&lt;=29,"Young Adult",Table1[[#This Row],[Age]]&lt;=45,"Adult",Table1[[#This Row],[Age]]&gt;=46,"Senior")</f>
        <v>Senior</v>
      </c>
      <c r="M1467" t="str">
        <f>VLOOKUP(B1467,customers!A$2:D$101,3,0)</f>
        <v>Bhopal</v>
      </c>
      <c r="N1467" t="str">
        <f>VLOOKUP(B1467,customers!$A$2:$D$101,4,0)</f>
        <v>Madhya Pradesh</v>
      </c>
      <c r="O1467" t="str">
        <f>VLOOKUP(C1467,'products '!$A$2:$H$3072,2,0)</f>
        <v>Women</v>
      </c>
      <c r="P1467" t="str">
        <f>VLOOKUP(C1467,'products '!$A$2:$H$3072,3,0)</f>
        <v>Indian &amp; Fusion Wear</v>
      </c>
      <c r="Q1467" t="str">
        <f>VLOOKUP(C1467,'products '!$A$2:$H$3072,4,0)</f>
        <v>Ethnic Wear</v>
      </c>
      <c r="R1467" t="str">
        <f>VLOOKUP(C1467,'products '!$A$2:$H$3072,5,0)</f>
        <v>Biba</v>
      </c>
      <c r="S1467" t="str">
        <f>VLOOKUP(C1467,'products '!$A$2:$H$3072,6,0)</f>
        <v>S</v>
      </c>
      <c r="T1467" t="str">
        <f>VLOOKUP(C1467,'products '!$A$2:$H$3072,7,0)</f>
        <v>Green</v>
      </c>
      <c r="U1467">
        <f>VLOOKUP(C1467,'products '!$A$2:$H$3072,8,0)</f>
        <v>4</v>
      </c>
    </row>
    <row r="1468" spans="1:21" x14ac:dyDescent="0.3">
      <c r="A1468" t="s">
        <v>4885</v>
      </c>
      <c r="B1468" t="s">
        <v>3336</v>
      </c>
      <c r="C1468" t="s">
        <v>400</v>
      </c>
      <c r="D1468" s="1">
        <f t="shared" ca="1" si="22"/>
        <v>44608</v>
      </c>
      <c r="E1468" s="1" t="str">
        <f ca="1">TEXT(Table1[[#This Row],[Date]],"mmm")</f>
        <v>Feb</v>
      </c>
      <c r="F1468" s="1" t="str">
        <f ca="1">TEXT(Table1[[#This Row],[Date]],"yyyy")</f>
        <v>2022</v>
      </c>
      <c r="G1468" s="2">
        <v>1236</v>
      </c>
      <c r="H1468" s="2">
        <v>0.22</v>
      </c>
      <c r="I1468" s="2" t="str" cm="1">
        <f t="array" ref="I1468">_xlfn.IFS(Table1[[#This Row],[Discount]]&lt;=0.2,"Low",Table1[[#This Row],[Discount]]&lt;=0.4,"Medium",Table1[[#This Row],[Discount]]&gt;0.4,"High")</f>
        <v>Medium</v>
      </c>
      <c r="J1468" s="2">
        <f>Table1[[#This Row],[Original Price]]*(1-Table1[[#This Row],[Discount]])</f>
        <v>964.08</v>
      </c>
      <c r="K1468">
        <f>VLOOKUP(B1468,customers!$A$2:$D$101,2,0)</f>
        <v>48</v>
      </c>
      <c r="L1468" t="str" cm="1">
        <f t="array" ref="L1468">_xlfn.IFS(Table1[[#This Row],[Age]]&lt;=12,"Kids",Table1[[#This Row],[Age]]&lt;=19,"Teenage",Table1[[#This Row],[Age]]&lt;=29,"Young Adult",Table1[[#This Row],[Age]]&lt;=45,"Adult",Table1[[#This Row],[Age]]&gt;=46,"Senior")</f>
        <v>Senior</v>
      </c>
      <c r="M1468" t="str">
        <f>VLOOKUP(B1468,customers!A$2:D$101,3,0)</f>
        <v>Bhopal</v>
      </c>
      <c r="N1468" t="str">
        <f>VLOOKUP(B1468,customers!$A$2:$D$101,4,0)</f>
        <v>Madhya Pradesh</v>
      </c>
      <c r="O1468" t="str">
        <f>VLOOKUP(C1468,'products '!$A$2:$H$3072,2,0)</f>
        <v>Women</v>
      </c>
      <c r="P1468" t="str">
        <f>VLOOKUP(C1468,'products '!$A$2:$H$3072,3,0)</f>
        <v>Indian &amp; Fusion Wear</v>
      </c>
      <c r="Q1468" t="str">
        <f>VLOOKUP(C1468,'products '!$A$2:$H$3072,4,0)</f>
        <v>Ethnic Wear</v>
      </c>
      <c r="R1468" t="str">
        <f>VLOOKUP(C1468,'products '!$A$2:$H$3072,5,0)</f>
        <v>Biba</v>
      </c>
      <c r="S1468" t="str">
        <f>VLOOKUP(C1468,'products '!$A$2:$H$3072,6,0)</f>
        <v>S</v>
      </c>
      <c r="T1468" t="str">
        <f>VLOOKUP(C1468,'products '!$A$2:$H$3072,7,0)</f>
        <v>Tan</v>
      </c>
      <c r="U1468">
        <f>VLOOKUP(C1468,'products '!$A$2:$H$3072,8,0)</f>
        <v>4</v>
      </c>
    </row>
    <row r="1469" spans="1:21" x14ac:dyDescent="0.3">
      <c r="A1469" t="s">
        <v>4886</v>
      </c>
      <c r="B1469" t="s">
        <v>3337</v>
      </c>
      <c r="C1469" t="s">
        <v>401</v>
      </c>
      <c r="D1469" s="1">
        <f t="shared" ca="1" si="22"/>
        <v>44208</v>
      </c>
      <c r="E1469" s="1" t="str">
        <f ca="1">TEXT(Table1[[#This Row],[Date]],"mmm")</f>
        <v>Jan</v>
      </c>
      <c r="F1469" s="1" t="str">
        <f ca="1">TEXT(Table1[[#This Row],[Date]],"yyyy")</f>
        <v>2021</v>
      </c>
      <c r="G1469" s="2">
        <v>756</v>
      </c>
      <c r="H1469" s="2">
        <v>0.22</v>
      </c>
      <c r="I1469" s="2" t="str" cm="1">
        <f t="array" ref="I1469">_xlfn.IFS(Table1[[#This Row],[Discount]]&lt;=0.2,"Low",Table1[[#This Row],[Discount]]&lt;=0.4,"Medium",Table1[[#This Row],[Discount]]&gt;0.4,"High")</f>
        <v>Medium</v>
      </c>
      <c r="J1469" s="2">
        <f>Table1[[#This Row],[Original Price]]*(1-Table1[[#This Row],[Discount]])</f>
        <v>589.68000000000006</v>
      </c>
      <c r="K1469">
        <f>VLOOKUP(B1469,customers!$A$2:$D$101,2,0)</f>
        <v>49</v>
      </c>
      <c r="L1469" t="str" cm="1">
        <f t="array" ref="L1469">_xlfn.IFS(Table1[[#This Row],[Age]]&lt;=12,"Kids",Table1[[#This Row],[Age]]&lt;=19,"Teenage",Table1[[#This Row],[Age]]&lt;=29,"Young Adult",Table1[[#This Row],[Age]]&lt;=45,"Adult",Table1[[#This Row],[Age]]&gt;=46,"Senior")</f>
        <v>Senior</v>
      </c>
      <c r="M1469" t="str">
        <f>VLOOKUP(B1469,customers!A$2:D$101,3,0)</f>
        <v>Bhopal</v>
      </c>
      <c r="N1469" t="str">
        <f>VLOOKUP(B1469,customers!$A$2:$D$101,4,0)</f>
        <v>Madhya Pradesh</v>
      </c>
      <c r="O1469" t="str">
        <f>VLOOKUP(C1469,'products '!$A$2:$H$3072,2,0)</f>
        <v>Women</v>
      </c>
      <c r="P1469" t="str">
        <f>VLOOKUP(C1469,'products '!$A$2:$H$3072,3,0)</f>
        <v>Indian &amp; Fusion Wear</v>
      </c>
      <c r="Q1469" t="str">
        <f>VLOOKUP(C1469,'products '!$A$2:$H$3072,4,0)</f>
        <v>Ethnic Wear</v>
      </c>
      <c r="R1469" t="str">
        <f>VLOOKUP(C1469,'products '!$A$2:$H$3072,5,0)</f>
        <v>Biba</v>
      </c>
      <c r="S1469" t="str">
        <f>VLOOKUP(C1469,'products '!$A$2:$H$3072,6,0)</f>
        <v>S</v>
      </c>
      <c r="T1469" t="str">
        <f>VLOOKUP(C1469,'products '!$A$2:$H$3072,7,0)</f>
        <v>Charcoal</v>
      </c>
      <c r="U1469">
        <f>VLOOKUP(C1469,'products '!$A$2:$H$3072,8,0)</f>
        <v>5</v>
      </c>
    </row>
    <row r="1470" spans="1:21" x14ac:dyDescent="0.3">
      <c r="A1470" t="s">
        <v>4887</v>
      </c>
      <c r="B1470" t="s">
        <v>3338</v>
      </c>
      <c r="C1470" t="s">
        <v>402</v>
      </c>
      <c r="D1470" s="1">
        <f t="shared" ca="1" si="22"/>
        <v>44727</v>
      </c>
      <c r="E1470" s="1" t="str">
        <f ca="1">TEXT(Table1[[#This Row],[Date]],"mmm")</f>
        <v>Jun</v>
      </c>
      <c r="F1470" s="1" t="str">
        <f ca="1">TEXT(Table1[[#This Row],[Date]],"yyyy")</f>
        <v>2022</v>
      </c>
      <c r="G1470" s="2">
        <v>326</v>
      </c>
      <c r="H1470" s="2">
        <v>0.22</v>
      </c>
      <c r="I1470" s="2" t="str" cm="1">
        <f t="array" ref="I1470">_xlfn.IFS(Table1[[#This Row],[Discount]]&lt;=0.2,"Low",Table1[[#This Row],[Discount]]&lt;=0.4,"Medium",Table1[[#This Row],[Discount]]&gt;0.4,"High")</f>
        <v>Medium</v>
      </c>
      <c r="J1470" s="2">
        <f>Table1[[#This Row],[Original Price]]*(1-Table1[[#This Row],[Discount]])</f>
        <v>254.28</v>
      </c>
      <c r="K1470">
        <f>VLOOKUP(B1470,customers!$A$2:$D$101,2,0)</f>
        <v>17</v>
      </c>
      <c r="L1470" t="str" cm="1">
        <f t="array" ref="L1470">_xlfn.IFS(Table1[[#This Row],[Age]]&lt;=12,"Kids",Table1[[#This Row],[Age]]&lt;=19,"Teenage",Table1[[#This Row],[Age]]&lt;=29,"Young Adult",Table1[[#This Row],[Age]]&lt;=45,"Adult",Table1[[#This Row],[Age]]&gt;=46,"Senior")</f>
        <v>Teenage</v>
      </c>
      <c r="M1470" t="str">
        <f>VLOOKUP(B1470,customers!A$2:D$101,3,0)</f>
        <v>Sagar</v>
      </c>
      <c r="N1470" t="str">
        <f>VLOOKUP(B1470,customers!$A$2:$D$101,4,0)</f>
        <v>Madhya Pradesh</v>
      </c>
      <c r="O1470" t="str">
        <f>VLOOKUP(C1470,'products '!$A$2:$H$3072,2,0)</f>
        <v>Women</v>
      </c>
      <c r="P1470" t="str">
        <f>VLOOKUP(C1470,'products '!$A$2:$H$3072,3,0)</f>
        <v>Indian &amp; Fusion Wear</v>
      </c>
      <c r="Q1470" t="str">
        <f>VLOOKUP(C1470,'products '!$A$2:$H$3072,4,0)</f>
        <v>Ethnic Wear</v>
      </c>
      <c r="R1470" t="str">
        <f>VLOOKUP(C1470,'products '!$A$2:$H$3072,5,0)</f>
        <v>Biba</v>
      </c>
      <c r="S1470" t="str">
        <f>VLOOKUP(C1470,'products '!$A$2:$H$3072,6,0)</f>
        <v>M</v>
      </c>
      <c r="T1470" t="str">
        <f>VLOOKUP(C1470,'products '!$A$2:$H$3072,7,0)</f>
        <v xml:space="preserve">Red </v>
      </c>
      <c r="U1470">
        <f>VLOOKUP(C1470,'products '!$A$2:$H$3072,8,0)</f>
        <v>4</v>
      </c>
    </row>
    <row r="1471" spans="1:21" x14ac:dyDescent="0.3">
      <c r="A1471" t="s">
        <v>4888</v>
      </c>
      <c r="B1471" t="s">
        <v>3339</v>
      </c>
      <c r="C1471" t="s">
        <v>403</v>
      </c>
      <c r="D1471" s="1">
        <f t="shared" ca="1" si="22"/>
        <v>44783</v>
      </c>
      <c r="E1471" s="1" t="str">
        <f ca="1">TEXT(Table1[[#This Row],[Date]],"mmm")</f>
        <v>Aug</v>
      </c>
      <c r="F1471" s="1" t="str">
        <f ca="1">TEXT(Table1[[#This Row],[Date]],"yyyy")</f>
        <v>2022</v>
      </c>
      <c r="G1471" s="2">
        <v>453</v>
      </c>
      <c r="H1471" s="2">
        <v>0.22</v>
      </c>
      <c r="I1471" s="2" t="str" cm="1">
        <f t="array" ref="I1471">_xlfn.IFS(Table1[[#This Row],[Discount]]&lt;=0.2,"Low",Table1[[#This Row],[Discount]]&lt;=0.4,"Medium",Table1[[#This Row],[Discount]]&gt;0.4,"High")</f>
        <v>Medium</v>
      </c>
      <c r="J1471" s="2">
        <f>Table1[[#This Row],[Original Price]]*(1-Table1[[#This Row],[Discount]])</f>
        <v>353.34000000000003</v>
      </c>
      <c r="K1471">
        <f>VLOOKUP(B1471,customers!$A$2:$D$101,2,0)</f>
        <v>18</v>
      </c>
      <c r="L1471" t="str" cm="1">
        <f t="array" ref="L1471">_xlfn.IFS(Table1[[#This Row],[Age]]&lt;=12,"Kids",Table1[[#This Row],[Age]]&lt;=19,"Teenage",Table1[[#This Row],[Age]]&lt;=29,"Young Adult",Table1[[#This Row],[Age]]&lt;=45,"Adult",Table1[[#This Row],[Age]]&gt;=46,"Senior")</f>
        <v>Teenage</v>
      </c>
      <c r="M1471" t="str">
        <f>VLOOKUP(B1471,customers!A$2:D$101,3,0)</f>
        <v>Sagar</v>
      </c>
      <c r="N1471" t="str">
        <f>VLOOKUP(B1471,customers!$A$2:$D$101,4,0)</f>
        <v>Madhya Pradesh</v>
      </c>
      <c r="O1471" t="str">
        <f>VLOOKUP(C1471,'products '!$A$2:$H$3072,2,0)</f>
        <v>Women</v>
      </c>
      <c r="P1471" t="str">
        <f>VLOOKUP(C1471,'products '!$A$2:$H$3072,3,0)</f>
        <v>Indian &amp; Fusion Wear</v>
      </c>
      <c r="Q1471" t="str">
        <f>VLOOKUP(C1471,'products '!$A$2:$H$3072,4,0)</f>
        <v>Ethnic Wear</v>
      </c>
      <c r="R1471" t="str">
        <f>VLOOKUP(C1471,'products '!$A$2:$H$3072,5,0)</f>
        <v>Biba</v>
      </c>
      <c r="S1471" t="str">
        <f>VLOOKUP(C1471,'products '!$A$2:$H$3072,6,0)</f>
        <v>M</v>
      </c>
      <c r="T1471" t="str">
        <f>VLOOKUP(C1471,'products '!$A$2:$H$3072,7,0)</f>
        <v>Multicolor</v>
      </c>
      <c r="U1471">
        <f>VLOOKUP(C1471,'products '!$A$2:$H$3072,8,0)</f>
        <v>4</v>
      </c>
    </row>
    <row r="1472" spans="1:21" x14ac:dyDescent="0.3">
      <c r="A1472" t="s">
        <v>4889</v>
      </c>
      <c r="B1472" t="s">
        <v>3340</v>
      </c>
      <c r="C1472" t="s">
        <v>404</v>
      </c>
      <c r="D1472" s="1">
        <f t="shared" ca="1" si="22"/>
        <v>44764</v>
      </c>
      <c r="E1472" s="1" t="str">
        <f ca="1">TEXT(Table1[[#This Row],[Date]],"mmm")</f>
        <v>Jul</v>
      </c>
      <c r="F1472" s="1" t="str">
        <f ca="1">TEXT(Table1[[#This Row],[Date]],"yyyy")</f>
        <v>2022</v>
      </c>
      <c r="G1472" s="2">
        <v>326</v>
      </c>
      <c r="H1472" s="2">
        <v>0.3</v>
      </c>
      <c r="I1472" s="2" t="str" cm="1">
        <f t="array" ref="I1472">_xlfn.IFS(Table1[[#This Row],[Discount]]&lt;=0.2,"Low",Table1[[#This Row],[Discount]]&lt;=0.4,"Medium",Table1[[#This Row],[Discount]]&gt;0.4,"High")</f>
        <v>Medium</v>
      </c>
      <c r="J1472" s="2">
        <f>Table1[[#This Row],[Original Price]]*(1-Table1[[#This Row],[Discount]])</f>
        <v>228.2</v>
      </c>
      <c r="K1472">
        <f>VLOOKUP(B1472,customers!$A$2:$D$101,2,0)</f>
        <v>19</v>
      </c>
      <c r="L1472" t="str" cm="1">
        <f t="array" ref="L1472">_xlfn.IFS(Table1[[#This Row],[Age]]&lt;=12,"Kids",Table1[[#This Row],[Age]]&lt;=19,"Teenage",Table1[[#This Row],[Age]]&lt;=29,"Young Adult",Table1[[#This Row],[Age]]&lt;=45,"Adult",Table1[[#This Row],[Age]]&gt;=46,"Senior")</f>
        <v>Teenage</v>
      </c>
      <c r="M1472" t="str">
        <f>VLOOKUP(B1472,customers!A$2:D$101,3,0)</f>
        <v>Sagar</v>
      </c>
      <c r="N1472" t="str">
        <f>VLOOKUP(B1472,customers!$A$2:$D$101,4,0)</f>
        <v>Madhya Pradesh</v>
      </c>
      <c r="O1472" t="str">
        <f>VLOOKUP(C1472,'products '!$A$2:$H$3072,2,0)</f>
        <v>Women</v>
      </c>
      <c r="P1472" t="str">
        <f>VLOOKUP(C1472,'products '!$A$2:$H$3072,3,0)</f>
        <v>Indian &amp; Fusion Wear</v>
      </c>
      <c r="Q1472" t="str">
        <f>VLOOKUP(C1472,'products '!$A$2:$H$3072,4,0)</f>
        <v>Ethnic Wear</v>
      </c>
      <c r="R1472" t="str">
        <f>VLOOKUP(C1472,'products '!$A$2:$H$3072,5,0)</f>
        <v>Biba</v>
      </c>
      <c r="S1472" t="str">
        <f>VLOOKUP(C1472,'products '!$A$2:$H$3072,6,0)</f>
        <v>M</v>
      </c>
      <c r="T1472" t="str">
        <f>VLOOKUP(C1472,'products '!$A$2:$H$3072,7,0)</f>
        <v>Multicolor</v>
      </c>
      <c r="U1472">
        <f>VLOOKUP(C1472,'products '!$A$2:$H$3072,8,0)</f>
        <v>4</v>
      </c>
    </row>
    <row r="1473" spans="1:21" x14ac:dyDescent="0.3">
      <c r="A1473" t="s">
        <v>4890</v>
      </c>
      <c r="B1473" t="s">
        <v>3341</v>
      </c>
      <c r="C1473" t="s">
        <v>405</v>
      </c>
      <c r="D1473" s="1">
        <f t="shared" ca="1" si="22"/>
        <v>44459</v>
      </c>
      <c r="E1473" s="1" t="str">
        <f ca="1">TEXT(Table1[[#This Row],[Date]],"mmm")</f>
        <v>Sep</v>
      </c>
      <c r="F1473" s="1" t="str">
        <f ca="1">TEXT(Table1[[#This Row],[Date]],"yyyy")</f>
        <v>2021</v>
      </c>
      <c r="G1473" s="2">
        <v>456</v>
      </c>
      <c r="H1473" s="2">
        <v>0.3</v>
      </c>
      <c r="I1473" s="2" t="str" cm="1">
        <f t="array" ref="I1473">_xlfn.IFS(Table1[[#This Row],[Discount]]&lt;=0.2,"Low",Table1[[#This Row],[Discount]]&lt;=0.4,"Medium",Table1[[#This Row],[Discount]]&gt;0.4,"High")</f>
        <v>Medium</v>
      </c>
      <c r="J1473" s="2">
        <f>Table1[[#This Row],[Original Price]]*(1-Table1[[#This Row],[Discount]])</f>
        <v>319.2</v>
      </c>
      <c r="K1473">
        <f>VLOOKUP(B1473,customers!$A$2:$D$101,2,0)</f>
        <v>20</v>
      </c>
      <c r="L1473" t="str" cm="1">
        <f t="array" ref="L1473">_xlfn.IFS(Table1[[#This Row],[Age]]&lt;=12,"Kids",Table1[[#This Row],[Age]]&lt;=19,"Teenage",Table1[[#This Row],[Age]]&lt;=29,"Young Adult",Table1[[#This Row],[Age]]&lt;=45,"Adult",Table1[[#This Row],[Age]]&gt;=46,"Senior")</f>
        <v>Young Adult</v>
      </c>
      <c r="M1473" t="str">
        <f>VLOOKUP(B1473,customers!A$2:D$101,3,0)</f>
        <v>Sagar</v>
      </c>
      <c r="N1473" t="str">
        <f>VLOOKUP(B1473,customers!$A$2:$D$101,4,0)</f>
        <v>Madhya Pradesh</v>
      </c>
      <c r="O1473" t="str">
        <f>VLOOKUP(C1473,'products '!$A$2:$H$3072,2,0)</f>
        <v>Women</v>
      </c>
      <c r="P1473" t="str">
        <f>VLOOKUP(C1473,'products '!$A$2:$H$3072,3,0)</f>
        <v>Indian &amp; Fusion Wear</v>
      </c>
      <c r="Q1473" t="str">
        <f>VLOOKUP(C1473,'products '!$A$2:$H$3072,4,0)</f>
        <v>Ethnic Wear</v>
      </c>
      <c r="R1473" t="str">
        <f>VLOOKUP(C1473,'products '!$A$2:$H$3072,5,0)</f>
        <v>Biba</v>
      </c>
      <c r="S1473" t="str">
        <f>VLOOKUP(C1473,'products '!$A$2:$H$3072,6,0)</f>
        <v>M</v>
      </c>
      <c r="T1473" t="str">
        <f>VLOOKUP(C1473,'products '!$A$2:$H$3072,7,0)</f>
        <v>Multicolor</v>
      </c>
      <c r="U1473">
        <f>VLOOKUP(C1473,'products '!$A$2:$H$3072,8,0)</f>
        <v>3</v>
      </c>
    </row>
    <row r="1474" spans="1:21" x14ac:dyDescent="0.3">
      <c r="A1474" t="s">
        <v>4891</v>
      </c>
      <c r="B1474" t="s">
        <v>3342</v>
      </c>
      <c r="C1474" t="s">
        <v>406</v>
      </c>
      <c r="D1474" s="1">
        <f t="shared" ca="1" si="22"/>
        <v>44390</v>
      </c>
      <c r="E1474" s="1" t="str">
        <f ca="1">TEXT(Table1[[#This Row],[Date]],"mmm")</f>
        <v>Jul</v>
      </c>
      <c r="F1474" s="1" t="str">
        <f ca="1">TEXT(Table1[[#This Row],[Date]],"yyyy")</f>
        <v>2021</v>
      </c>
      <c r="G1474" s="2">
        <v>675</v>
      </c>
      <c r="H1474" s="2">
        <v>0.3</v>
      </c>
      <c r="I1474" s="2" t="str" cm="1">
        <f t="array" ref="I1474">_xlfn.IFS(Table1[[#This Row],[Discount]]&lt;=0.2,"Low",Table1[[#This Row],[Discount]]&lt;=0.4,"Medium",Table1[[#This Row],[Discount]]&gt;0.4,"High")</f>
        <v>Medium</v>
      </c>
      <c r="J1474" s="2">
        <f>Table1[[#This Row],[Original Price]]*(1-Table1[[#This Row],[Discount]])</f>
        <v>472.49999999999994</v>
      </c>
      <c r="K1474">
        <f>VLOOKUP(B1474,customers!$A$2:$D$101,2,0)</f>
        <v>21</v>
      </c>
      <c r="L1474" t="str" cm="1">
        <f t="array" ref="L1474">_xlfn.IFS(Table1[[#This Row],[Age]]&lt;=12,"Kids",Table1[[#This Row],[Age]]&lt;=19,"Teenage",Table1[[#This Row],[Age]]&lt;=29,"Young Adult",Table1[[#This Row],[Age]]&lt;=45,"Adult",Table1[[#This Row],[Age]]&gt;=46,"Senior")</f>
        <v>Young Adult</v>
      </c>
      <c r="M1474" t="str">
        <f>VLOOKUP(B1474,customers!A$2:D$101,3,0)</f>
        <v>Indore</v>
      </c>
      <c r="N1474" t="str">
        <f>VLOOKUP(B1474,customers!$A$2:$D$101,4,0)</f>
        <v>Madhya Pradesh</v>
      </c>
      <c r="O1474" t="str">
        <f>VLOOKUP(C1474,'products '!$A$2:$H$3072,2,0)</f>
        <v>Women</v>
      </c>
      <c r="P1474" t="str">
        <f>VLOOKUP(C1474,'products '!$A$2:$H$3072,3,0)</f>
        <v>Indian &amp; Fusion Wear</v>
      </c>
      <c r="Q1474" t="str">
        <f>VLOOKUP(C1474,'products '!$A$2:$H$3072,4,0)</f>
        <v>Ethnic Wear</v>
      </c>
      <c r="R1474" t="str">
        <f>VLOOKUP(C1474,'products '!$A$2:$H$3072,5,0)</f>
        <v>Biba</v>
      </c>
      <c r="S1474" t="str">
        <f>VLOOKUP(C1474,'products '!$A$2:$H$3072,6,0)</f>
        <v>M</v>
      </c>
      <c r="T1474" t="str">
        <f>VLOOKUP(C1474,'products '!$A$2:$H$3072,7,0)</f>
        <v>Coral</v>
      </c>
      <c r="U1474">
        <f>VLOOKUP(C1474,'products '!$A$2:$H$3072,8,0)</f>
        <v>5</v>
      </c>
    </row>
    <row r="1475" spans="1:21" x14ac:dyDescent="0.3">
      <c r="A1475" t="s">
        <v>4892</v>
      </c>
      <c r="B1475" t="s">
        <v>3343</v>
      </c>
      <c r="C1475" t="s">
        <v>407</v>
      </c>
      <c r="D1475" s="1">
        <f t="shared" ref="D1475:D1538" ca="1" si="23">RANDBETWEEN(DATE(2021,1,1),DATE(2023,3,31))</f>
        <v>44693</v>
      </c>
      <c r="E1475" s="1" t="str">
        <f ca="1">TEXT(Table1[[#This Row],[Date]],"mmm")</f>
        <v>May</v>
      </c>
      <c r="F1475" s="1" t="str">
        <f ca="1">TEXT(Table1[[#This Row],[Date]],"yyyy")</f>
        <v>2022</v>
      </c>
      <c r="G1475" s="2">
        <v>654</v>
      </c>
      <c r="H1475" s="2">
        <v>0.3</v>
      </c>
      <c r="I1475" s="2" t="str" cm="1">
        <f t="array" ref="I1475">_xlfn.IFS(Table1[[#This Row],[Discount]]&lt;=0.2,"Low",Table1[[#This Row],[Discount]]&lt;=0.4,"Medium",Table1[[#This Row],[Discount]]&gt;0.4,"High")</f>
        <v>Medium</v>
      </c>
      <c r="J1475" s="2">
        <f>Table1[[#This Row],[Original Price]]*(1-Table1[[#This Row],[Discount]])</f>
        <v>457.79999999999995</v>
      </c>
      <c r="K1475">
        <f>VLOOKUP(B1475,customers!$A$2:$D$101,2,0)</f>
        <v>22</v>
      </c>
      <c r="L1475" t="str" cm="1">
        <f t="array" ref="L1475">_xlfn.IFS(Table1[[#This Row],[Age]]&lt;=12,"Kids",Table1[[#This Row],[Age]]&lt;=19,"Teenage",Table1[[#This Row],[Age]]&lt;=29,"Young Adult",Table1[[#This Row],[Age]]&lt;=45,"Adult",Table1[[#This Row],[Age]]&gt;=46,"Senior")</f>
        <v>Young Adult</v>
      </c>
      <c r="M1475" t="str">
        <f>VLOOKUP(B1475,customers!A$2:D$101,3,0)</f>
        <v>Indore</v>
      </c>
      <c r="N1475" t="str">
        <f>VLOOKUP(B1475,customers!$A$2:$D$101,4,0)</f>
        <v>Madhya Pradesh</v>
      </c>
      <c r="O1475" t="str">
        <f>VLOOKUP(C1475,'products '!$A$2:$H$3072,2,0)</f>
        <v>Women</v>
      </c>
      <c r="P1475" t="str">
        <f>VLOOKUP(C1475,'products '!$A$2:$H$3072,3,0)</f>
        <v>Indian &amp; Fusion Wear</v>
      </c>
      <c r="Q1475" t="str">
        <f>VLOOKUP(C1475,'products '!$A$2:$H$3072,4,0)</f>
        <v>Ethnic Wear</v>
      </c>
      <c r="R1475" t="str">
        <f>VLOOKUP(C1475,'products '!$A$2:$H$3072,5,0)</f>
        <v>Biba</v>
      </c>
      <c r="S1475" t="str">
        <f>VLOOKUP(C1475,'products '!$A$2:$H$3072,6,0)</f>
        <v>M</v>
      </c>
      <c r="T1475" t="str">
        <f>VLOOKUP(C1475,'products '!$A$2:$H$3072,7,0)</f>
        <v>Peach</v>
      </c>
      <c r="U1475">
        <f>VLOOKUP(C1475,'products '!$A$2:$H$3072,8,0)</f>
        <v>5</v>
      </c>
    </row>
    <row r="1476" spans="1:21" x14ac:dyDescent="0.3">
      <c r="A1476" t="s">
        <v>4893</v>
      </c>
      <c r="B1476" t="s">
        <v>3344</v>
      </c>
      <c r="C1476" t="s">
        <v>408</v>
      </c>
      <c r="D1476" s="1">
        <f t="shared" ca="1" si="23"/>
        <v>44279</v>
      </c>
      <c r="E1476" s="1" t="str">
        <f ca="1">TEXT(Table1[[#This Row],[Date]],"mmm")</f>
        <v>Mar</v>
      </c>
      <c r="F1476" s="1" t="str">
        <f ca="1">TEXT(Table1[[#This Row],[Date]],"yyyy")</f>
        <v>2021</v>
      </c>
      <c r="G1476" s="2">
        <v>654</v>
      </c>
      <c r="H1476" s="2">
        <v>0.3</v>
      </c>
      <c r="I1476" s="2" t="str" cm="1">
        <f t="array" ref="I1476">_xlfn.IFS(Table1[[#This Row],[Discount]]&lt;=0.2,"Low",Table1[[#This Row],[Discount]]&lt;=0.4,"Medium",Table1[[#This Row],[Discount]]&gt;0.4,"High")</f>
        <v>Medium</v>
      </c>
      <c r="J1476" s="2">
        <f>Table1[[#This Row],[Original Price]]*(1-Table1[[#This Row],[Discount]])</f>
        <v>457.79999999999995</v>
      </c>
      <c r="K1476">
        <f>VLOOKUP(B1476,customers!$A$2:$D$101,2,0)</f>
        <v>16</v>
      </c>
      <c r="L1476" t="str" cm="1">
        <f t="array" ref="L1476">_xlfn.IFS(Table1[[#This Row],[Age]]&lt;=12,"Kids",Table1[[#This Row],[Age]]&lt;=19,"Teenage",Table1[[#This Row],[Age]]&lt;=29,"Young Adult",Table1[[#This Row],[Age]]&lt;=45,"Adult",Table1[[#This Row],[Age]]&gt;=46,"Senior")</f>
        <v>Teenage</v>
      </c>
      <c r="M1476" t="str">
        <f>VLOOKUP(B1476,customers!A$2:D$101,3,0)</f>
        <v>Kanpur</v>
      </c>
      <c r="N1476" t="str">
        <f>VLOOKUP(B1476,customers!$A$2:$D$101,4,0)</f>
        <v>Uttar Pradesh</v>
      </c>
      <c r="O1476" t="str">
        <f>VLOOKUP(C1476,'products '!$A$2:$H$3072,2,0)</f>
        <v>Women</v>
      </c>
      <c r="P1476" t="str">
        <f>VLOOKUP(C1476,'products '!$A$2:$H$3072,3,0)</f>
        <v>Indian &amp; Fusion Wear</v>
      </c>
      <c r="Q1476" t="str">
        <f>VLOOKUP(C1476,'products '!$A$2:$H$3072,4,0)</f>
        <v>Ethnic Wear</v>
      </c>
      <c r="R1476" t="str">
        <f>VLOOKUP(C1476,'products '!$A$2:$H$3072,5,0)</f>
        <v>Biba</v>
      </c>
      <c r="S1476" t="str">
        <f>VLOOKUP(C1476,'products '!$A$2:$H$3072,6,0)</f>
        <v>M</v>
      </c>
      <c r="T1476" t="str">
        <f>VLOOKUP(C1476,'products '!$A$2:$H$3072,7,0)</f>
        <v>Beige</v>
      </c>
      <c r="U1476">
        <f>VLOOKUP(C1476,'products '!$A$2:$H$3072,8,0)</f>
        <v>4</v>
      </c>
    </row>
    <row r="1477" spans="1:21" x14ac:dyDescent="0.3">
      <c r="A1477" t="s">
        <v>4894</v>
      </c>
      <c r="B1477" t="s">
        <v>3345</v>
      </c>
      <c r="C1477" t="s">
        <v>409</v>
      </c>
      <c r="D1477" s="1">
        <f t="shared" ca="1" si="23"/>
        <v>44773</v>
      </c>
      <c r="E1477" s="1" t="str">
        <f ca="1">TEXT(Table1[[#This Row],[Date]],"mmm")</f>
        <v>Jul</v>
      </c>
      <c r="F1477" s="1" t="str">
        <f ca="1">TEXT(Table1[[#This Row],[Date]],"yyyy")</f>
        <v>2022</v>
      </c>
      <c r="G1477" s="2">
        <v>654</v>
      </c>
      <c r="H1477" s="2">
        <v>0.3</v>
      </c>
      <c r="I1477" s="2" t="str" cm="1">
        <f t="array" ref="I1477">_xlfn.IFS(Table1[[#This Row],[Discount]]&lt;=0.2,"Low",Table1[[#This Row],[Discount]]&lt;=0.4,"Medium",Table1[[#This Row],[Discount]]&gt;0.4,"High")</f>
        <v>Medium</v>
      </c>
      <c r="J1477" s="2">
        <f>Table1[[#This Row],[Original Price]]*(1-Table1[[#This Row],[Discount]])</f>
        <v>457.79999999999995</v>
      </c>
      <c r="K1477">
        <f>VLOOKUP(B1477,customers!$A$2:$D$101,2,0)</f>
        <v>17</v>
      </c>
      <c r="L1477" t="str" cm="1">
        <f t="array" ref="L1477">_xlfn.IFS(Table1[[#This Row],[Age]]&lt;=12,"Kids",Table1[[#This Row],[Age]]&lt;=19,"Teenage",Table1[[#This Row],[Age]]&lt;=29,"Young Adult",Table1[[#This Row],[Age]]&lt;=45,"Adult",Table1[[#This Row],[Age]]&gt;=46,"Senior")</f>
        <v>Teenage</v>
      </c>
      <c r="M1477" t="str">
        <f>VLOOKUP(B1477,customers!A$2:D$101,3,0)</f>
        <v>Kanpur</v>
      </c>
      <c r="N1477" t="str">
        <f>VLOOKUP(B1477,customers!$A$2:$D$101,4,0)</f>
        <v>Uttar Pradesh</v>
      </c>
      <c r="O1477" t="str">
        <f>VLOOKUP(C1477,'products '!$A$2:$H$3072,2,0)</f>
        <v>Women</v>
      </c>
      <c r="P1477" t="str">
        <f>VLOOKUP(C1477,'products '!$A$2:$H$3072,3,0)</f>
        <v>Indian &amp; Fusion Wear</v>
      </c>
      <c r="Q1477" t="str">
        <f>VLOOKUP(C1477,'products '!$A$2:$H$3072,4,0)</f>
        <v>Ethnic Wear</v>
      </c>
      <c r="R1477" t="str">
        <f>VLOOKUP(C1477,'products '!$A$2:$H$3072,5,0)</f>
        <v>Biba</v>
      </c>
      <c r="S1477" t="str">
        <f>VLOOKUP(C1477,'products '!$A$2:$H$3072,6,0)</f>
        <v>M</v>
      </c>
      <c r="T1477" t="str">
        <f>VLOOKUP(C1477,'products '!$A$2:$H$3072,7,0)</f>
        <v>White</v>
      </c>
      <c r="U1477">
        <f>VLOOKUP(C1477,'products '!$A$2:$H$3072,8,0)</f>
        <v>4</v>
      </c>
    </row>
    <row r="1478" spans="1:21" x14ac:dyDescent="0.3">
      <c r="A1478" t="s">
        <v>4895</v>
      </c>
      <c r="B1478" t="s">
        <v>3346</v>
      </c>
      <c r="C1478" t="s">
        <v>410</v>
      </c>
      <c r="D1478" s="1">
        <f t="shared" ca="1" si="23"/>
        <v>44594</v>
      </c>
      <c r="E1478" s="1" t="str">
        <f ca="1">TEXT(Table1[[#This Row],[Date]],"mmm")</f>
        <v>Feb</v>
      </c>
      <c r="F1478" s="1" t="str">
        <f ca="1">TEXT(Table1[[#This Row],[Date]],"yyyy")</f>
        <v>2022</v>
      </c>
      <c r="G1478" s="2">
        <v>654</v>
      </c>
      <c r="H1478" s="2">
        <v>0.14000000000000001</v>
      </c>
      <c r="I1478" s="2" t="str" cm="1">
        <f t="array" ref="I1478">_xlfn.IFS(Table1[[#This Row],[Discount]]&lt;=0.2,"Low",Table1[[#This Row],[Discount]]&lt;=0.4,"Medium",Table1[[#This Row],[Discount]]&gt;0.4,"High")</f>
        <v>Low</v>
      </c>
      <c r="J1478" s="2">
        <f>Table1[[#This Row],[Original Price]]*(1-Table1[[#This Row],[Discount]])</f>
        <v>562.43999999999994</v>
      </c>
      <c r="K1478">
        <f>VLOOKUP(B1478,customers!$A$2:$D$101,2,0)</f>
        <v>18</v>
      </c>
      <c r="L1478" t="str" cm="1">
        <f t="array" ref="L1478">_xlfn.IFS(Table1[[#This Row],[Age]]&lt;=12,"Kids",Table1[[#This Row],[Age]]&lt;=19,"Teenage",Table1[[#This Row],[Age]]&lt;=29,"Young Adult",Table1[[#This Row],[Age]]&lt;=45,"Adult",Table1[[#This Row],[Age]]&gt;=46,"Senior")</f>
        <v>Teenage</v>
      </c>
      <c r="M1478" t="str">
        <f>VLOOKUP(B1478,customers!A$2:D$101,3,0)</f>
        <v>Kanpur</v>
      </c>
      <c r="N1478" t="str">
        <f>VLOOKUP(B1478,customers!$A$2:$D$101,4,0)</f>
        <v>Uttar Pradesh</v>
      </c>
      <c r="O1478" t="str">
        <f>VLOOKUP(C1478,'products '!$A$2:$H$3072,2,0)</f>
        <v>Women</v>
      </c>
      <c r="P1478" t="str">
        <f>VLOOKUP(C1478,'products '!$A$2:$H$3072,3,0)</f>
        <v>Indian &amp; Fusion Wear</v>
      </c>
      <c r="Q1478" t="str">
        <f>VLOOKUP(C1478,'products '!$A$2:$H$3072,4,0)</f>
        <v>Ethnic Wear</v>
      </c>
      <c r="R1478" t="str">
        <f>VLOOKUP(C1478,'products '!$A$2:$H$3072,5,0)</f>
        <v>Biba</v>
      </c>
      <c r="S1478" t="str">
        <f>VLOOKUP(C1478,'products '!$A$2:$H$3072,6,0)</f>
        <v>M</v>
      </c>
      <c r="T1478" t="str">
        <f>VLOOKUP(C1478,'products '!$A$2:$H$3072,7,0)</f>
        <v>Off white</v>
      </c>
      <c r="U1478">
        <f>VLOOKUP(C1478,'products '!$A$2:$H$3072,8,0)</f>
        <v>5</v>
      </c>
    </row>
    <row r="1479" spans="1:21" x14ac:dyDescent="0.3">
      <c r="A1479" t="s">
        <v>4896</v>
      </c>
      <c r="B1479" t="s">
        <v>3347</v>
      </c>
      <c r="C1479" t="s">
        <v>411</v>
      </c>
      <c r="D1479" s="1">
        <f t="shared" ca="1" si="23"/>
        <v>44430</v>
      </c>
      <c r="E1479" s="1" t="str">
        <f ca="1">TEXT(Table1[[#This Row],[Date]],"mmm")</f>
        <v>Aug</v>
      </c>
      <c r="F1479" s="1" t="str">
        <f ca="1">TEXT(Table1[[#This Row],[Date]],"yyyy")</f>
        <v>2021</v>
      </c>
      <c r="G1479" s="2">
        <v>356</v>
      </c>
      <c r="H1479" s="2">
        <v>0.14000000000000001</v>
      </c>
      <c r="I1479" s="2" t="str" cm="1">
        <f t="array" ref="I1479">_xlfn.IFS(Table1[[#This Row],[Discount]]&lt;=0.2,"Low",Table1[[#This Row],[Discount]]&lt;=0.4,"Medium",Table1[[#This Row],[Discount]]&gt;0.4,"High")</f>
        <v>Low</v>
      </c>
      <c r="J1479" s="2">
        <f>Table1[[#This Row],[Original Price]]*(1-Table1[[#This Row],[Discount]])</f>
        <v>306.15999999999997</v>
      </c>
      <c r="K1479">
        <f>VLOOKUP(B1479,customers!$A$2:$D$101,2,0)</f>
        <v>19</v>
      </c>
      <c r="L1479" t="str" cm="1">
        <f t="array" ref="L1479">_xlfn.IFS(Table1[[#This Row],[Age]]&lt;=12,"Kids",Table1[[#This Row],[Age]]&lt;=19,"Teenage",Table1[[#This Row],[Age]]&lt;=29,"Young Adult",Table1[[#This Row],[Age]]&lt;=45,"Adult",Table1[[#This Row],[Age]]&gt;=46,"Senior")</f>
        <v>Teenage</v>
      </c>
      <c r="M1479" t="str">
        <f>VLOOKUP(B1479,customers!A$2:D$101,3,0)</f>
        <v>Kanpur</v>
      </c>
      <c r="N1479" t="str">
        <f>VLOOKUP(B1479,customers!$A$2:$D$101,4,0)</f>
        <v>Uttar Pradesh</v>
      </c>
      <c r="O1479" t="str">
        <f>VLOOKUP(C1479,'products '!$A$2:$H$3072,2,0)</f>
        <v>Women</v>
      </c>
      <c r="P1479" t="str">
        <f>VLOOKUP(C1479,'products '!$A$2:$H$3072,3,0)</f>
        <v>Indian &amp; Fusion Wear</v>
      </c>
      <c r="Q1479" t="str">
        <f>VLOOKUP(C1479,'products '!$A$2:$H$3072,4,0)</f>
        <v>Ethnic Wear</v>
      </c>
      <c r="R1479" t="str">
        <f>VLOOKUP(C1479,'products '!$A$2:$H$3072,5,0)</f>
        <v>Biba</v>
      </c>
      <c r="S1479" t="str">
        <f>VLOOKUP(C1479,'products '!$A$2:$H$3072,6,0)</f>
        <v>M</v>
      </c>
      <c r="T1479" t="str">
        <f>VLOOKUP(C1479,'products '!$A$2:$H$3072,7,0)</f>
        <v>Lavender</v>
      </c>
      <c r="U1479">
        <f>VLOOKUP(C1479,'products '!$A$2:$H$3072,8,0)</f>
        <v>3</v>
      </c>
    </row>
    <row r="1480" spans="1:21" x14ac:dyDescent="0.3">
      <c r="A1480" t="s">
        <v>4897</v>
      </c>
      <c r="B1480" t="s">
        <v>3348</v>
      </c>
      <c r="C1480" t="s">
        <v>412</v>
      </c>
      <c r="D1480" s="1">
        <f t="shared" ca="1" si="23"/>
        <v>44382</v>
      </c>
      <c r="E1480" s="1" t="str">
        <f ca="1">TEXT(Table1[[#This Row],[Date]],"mmm")</f>
        <v>Jul</v>
      </c>
      <c r="F1480" s="1" t="str">
        <f ca="1">TEXT(Table1[[#This Row],[Date]],"yyyy")</f>
        <v>2021</v>
      </c>
      <c r="G1480" s="2">
        <v>686</v>
      </c>
      <c r="H1480" s="2">
        <v>0.14000000000000001</v>
      </c>
      <c r="I1480" s="2" t="str" cm="1">
        <f t="array" ref="I1480">_xlfn.IFS(Table1[[#This Row],[Discount]]&lt;=0.2,"Low",Table1[[#This Row],[Discount]]&lt;=0.4,"Medium",Table1[[#This Row],[Discount]]&gt;0.4,"High")</f>
        <v>Low</v>
      </c>
      <c r="J1480" s="2">
        <f>Table1[[#This Row],[Original Price]]*(1-Table1[[#This Row],[Discount]])</f>
        <v>589.96</v>
      </c>
      <c r="K1480">
        <f>VLOOKUP(B1480,customers!$A$2:$D$101,2,0)</f>
        <v>20</v>
      </c>
      <c r="L1480" t="str" cm="1">
        <f t="array" ref="L1480">_xlfn.IFS(Table1[[#This Row],[Age]]&lt;=12,"Kids",Table1[[#This Row],[Age]]&lt;=19,"Teenage",Table1[[#This Row],[Age]]&lt;=29,"Young Adult",Table1[[#This Row],[Age]]&lt;=45,"Adult",Table1[[#This Row],[Age]]&gt;=46,"Senior")</f>
        <v>Young Adult</v>
      </c>
      <c r="M1480" t="str">
        <f>VLOOKUP(B1480,customers!A$2:D$101,3,0)</f>
        <v>Aligarh</v>
      </c>
      <c r="N1480" t="str">
        <f>VLOOKUP(B1480,customers!$A$2:$D$101,4,0)</f>
        <v>Uttar Pradesh</v>
      </c>
      <c r="O1480" t="str">
        <f>VLOOKUP(C1480,'products '!$A$2:$H$3072,2,0)</f>
        <v>Women</v>
      </c>
      <c r="P1480" t="str">
        <f>VLOOKUP(C1480,'products '!$A$2:$H$3072,3,0)</f>
        <v>Indian &amp; Fusion Wear</v>
      </c>
      <c r="Q1480" t="str">
        <f>VLOOKUP(C1480,'products '!$A$2:$H$3072,4,0)</f>
        <v>Ethnic Wear</v>
      </c>
      <c r="R1480" t="str">
        <f>VLOOKUP(C1480,'products '!$A$2:$H$3072,5,0)</f>
        <v>Biba</v>
      </c>
      <c r="S1480" t="str">
        <f>VLOOKUP(C1480,'products '!$A$2:$H$3072,6,0)</f>
        <v>M</v>
      </c>
      <c r="T1480" t="str">
        <f>VLOOKUP(C1480,'products '!$A$2:$H$3072,7,0)</f>
        <v>Teal</v>
      </c>
      <c r="U1480">
        <f>VLOOKUP(C1480,'products '!$A$2:$H$3072,8,0)</f>
        <v>2</v>
      </c>
    </row>
    <row r="1481" spans="1:21" x14ac:dyDescent="0.3">
      <c r="A1481" t="s">
        <v>4898</v>
      </c>
      <c r="B1481" t="s">
        <v>3349</v>
      </c>
      <c r="C1481" t="s">
        <v>412</v>
      </c>
      <c r="D1481" s="1">
        <f t="shared" ca="1" si="23"/>
        <v>44686</v>
      </c>
      <c r="E1481" s="1" t="str">
        <f ca="1">TEXT(Table1[[#This Row],[Date]],"mmm")</f>
        <v>May</v>
      </c>
      <c r="F1481" s="1" t="str">
        <f ca="1">TEXT(Table1[[#This Row],[Date]],"yyyy")</f>
        <v>2022</v>
      </c>
      <c r="G1481" s="2">
        <v>456</v>
      </c>
      <c r="H1481" s="2">
        <v>0.14000000000000001</v>
      </c>
      <c r="I1481" s="2" t="str" cm="1">
        <f t="array" ref="I1481">_xlfn.IFS(Table1[[#This Row],[Discount]]&lt;=0.2,"Low",Table1[[#This Row],[Discount]]&lt;=0.4,"Medium",Table1[[#This Row],[Discount]]&gt;0.4,"High")</f>
        <v>Low</v>
      </c>
      <c r="J1481" s="2">
        <f>Table1[[#This Row],[Original Price]]*(1-Table1[[#This Row],[Discount]])</f>
        <v>392.15999999999997</v>
      </c>
      <c r="K1481">
        <f>VLOOKUP(B1481,customers!$A$2:$D$101,2,0)</f>
        <v>21</v>
      </c>
      <c r="L1481" t="str" cm="1">
        <f t="array" ref="L1481">_xlfn.IFS(Table1[[#This Row],[Age]]&lt;=12,"Kids",Table1[[#This Row],[Age]]&lt;=19,"Teenage",Table1[[#This Row],[Age]]&lt;=29,"Young Adult",Table1[[#This Row],[Age]]&lt;=45,"Adult",Table1[[#This Row],[Age]]&gt;=46,"Senior")</f>
        <v>Young Adult</v>
      </c>
      <c r="M1481" t="str">
        <f>VLOOKUP(B1481,customers!A$2:D$101,3,0)</f>
        <v>Aligarh</v>
      </c>
      <c r="N1481" t="str">
        <f>VLOOKUP(B1481,customers!$A$2:$D$101,4,0)</f>
        <v>Uttar Pradesh</v>
      </c>
      <c r="O1481" t="str">
        <f>VLOOKUP(C1481,'products '!$A$2:$H$3072,2,0)</f>
        <v>Women</v>
      </c>
      <c r="P1481" t="str">
        <f>VLOOKUP(C1481,'products '!$A$2:$H$3072,3,0)</f>
        <v>Indian &amp; Fusion Wear</v>
      </c>
      <c r="Q1481" t="str">
        <f>VLOOKUP(C1481,'products '!$A$2:$H$3072,4,0)</f>
        <v>Ethnic Wear</v>
      </c>
      <c r="R1481" t="str">
        <f>VLOOKUP(C1481,'products '!$A$2:$H$3072,5,0)</f>
        <v>Biba</v>
      </c>
      <c r="S1481" t="str">
        <f>VLOOKUP(C1481,'products '!$A$2:$H$3072,6,0)</f>
        <v>M</v>
      </c>
      <c r="T1481" t="str">
        <f>VLOOKUP(C1481,'products '!$A$2:$H$3072,7,0)</f>
        <v>Teal</v>
      </c>
      <c r="U1481">
        <f>VLOOKUP(C1481,'products '!$A$2:$H$3072,8,0)</f>
        <v>2</v>
      </c>
    </row>
    <row r="1482" spans="1:21" x14ac:dyDescent="0.3">
      <c r="A1482" t="s">
        <v>4899</v>
      </c>
      <c r="B1482" t="s">
        <v>3350</v>
      </c>
      <c r="C1482" t="s">
        <v>412</v>
      </c>
      <c r="D1482" s="1">
        <f t="shared" ca="1" si="23"/>
        <v>44914</v>
      </c>
      <c r="E1482" s="1" t="str">
        <f ca="1">TEXT(Table1[[#This Row],[Date]],"mmm")</f>
        <v>Dec</v>
      </c>
      <c r="F1482" s="1" t="str">
        <f ca="1">TEXT(Table1[[#This Row],[Date]],"yyyy")</f>
        <v>2022</v>
      </c>
      <c r="G1482" s="2">
        <v>516</v>
      </c>
      <c r="H1482" s="2">
        <v>0.12</v>
      </c>
      <c r="I1482" s="2" t="str" cm="1">
        <f t="array" ref="I1482">_xlfn.IFS(Table1[[#This Row],[Discount]]&lt;=0.2,"Low",Table1[[#This Row],[Discount]]&lt;=0.4,"Medium",Table1[[#This Row],[Discount]]&gt;0.4,"High")</f>
        <v>Low</v>
      </c>
      <c r="J1482" s="2">
        <f>Table1[[#This Row],[Original Price]]*(1-Table1[[#This Row],[Discount]])</f>
        <v>454.08</v>
      </c>
      <c r="K1482">
        <f>VLOOKUP(B1482,customers!$A$2:$D$101,2,0)</f>
        <v>22</v>
      </c>
      <c r="L1482" t="str" cm="1">
        <f t="array" ref="L1482">_xlfn.IFS(Table1[[#This Row],[Age]]&lt;=12,"Kids",Table1[[#This Row],[Age]]&lt;=19,"Teenage",Table1[[#This Row],[Age]]&lt;=29,"Young Adult",Table1[[#This Row],[Age]]&lt;=45,"Adult",Table1[[#This Row],[Age]]&gt;=46,"Senior")</f>
        <v>Young Adult</v>
      </c>
      <c r="M1482" t="str">
        <f>VLOOKUP(B1482,customers!A$2:D$101,3,0)</f>
        <v>Aligarh</v>
      </c>
      <c r="N1482" t="str">
        <f>VLOOKUP(B1482,customers!$A$2:$D$101,4,0)</f>
        <v>Uttar Pradesh</v>
      </c>
      <c r="O1482" t="str">
        <f>VLOOKUP(C1482,'products '!$A$2:$H$3072,2,0)</f>
        <v>Women</v>
      </c>
      <c r="P1482" t="str">
        <f>VLOOKUP(C1482,'products '!$A$2:$H$3072,3,0)</f>
        <v>Indian &amp; Fusion Wear</v>
      </c>
      <c r="Q1482" t="str">
        <f>VLOOKUP(C1482,'products '!$A$2:$H$3072,4,0)</f>
        <v>Ethnic Wear</v>
      </c>
      <c r="R1482" t="str">
        <f>VLOOKUP(C1482,'products '!$A$2:$H$3072,5,0)</f>
        <v>Biba</v>
      </c>
      <c r="S1482" t="str">
        <f>VLOOKUP(C1482,'products '!$A$2:$H$3072,6,0)</f>
        <v>M</v>
      </c>
      <c r="T1482" t="str">
        <f>VLOOKUP(C1482,'products '!$A$2:$H$3072,7,0)</f>
        <v>Teal</v>
      </c>
      <c r="U1482">
        <f>VLOOKUP(C1482,'products '!$A$2:$H$3072,8,0)</f>
        <v>2</v>
      </c>
    </row>
    <row r="1483" spans="1:21" x14ac:dyDescent="0.3">
      <c r="A1483" t="s">
        <v>4900</v>
      </c>
      <c r="B1483" t="s">
        <v>3351</v>
      </c>
      <c r="C1483" t="s">
        <v>412</v>
      </c>
      <c r="D1483" s="1">
        <f t="shared" ca="1" si="23"/>
        <v>44970</v>
      </c>
      <c r="E1483" s="1" t="str">
        <f ca="1">TEXT(Table1[[#This Row],[Date]],"mmm")</f>
        <v>Feb</v>
      </c>
      <c r="F1483" s="1" t="str">
        <f ca="1">TEXT(Table1[[#This Row],[Date]],"yyyy")</f>
        <v>2023</v>
      </c>
      <c r="G1483" s="2">
        <v>355</v>
      </c>
      <c r="H1483" s="2">
        <v>0.12</v>
      </c>
      <c r="I1483" s="2" t="str" cm="1">
        <f t="array" ref="I1483">_xlfn.IFS(Table1[[#This Row],[Discount]]&lt;=0.2,"Low",Table1[[#This Row],[Discount]]&lt;=0.4,"Medium",Table1[[#This Row],[Discount]]&gt;0.4,"High")</f>
        <v>Low</v>
      </c>
      <c r="J1483" s="2">
        <f>Table1[[#This Row],[Original Price]]*(1-Table1[[#This Row],[Discount]])</f>
        <v>312.39999999999998</v>
      </c>
      <c r="K1483">
        <f>VLOOKUP(B1483,customers!$A$2:$D$101,2,0)</f>
        <v>23</v>
      </c>
      <c r="L1483" t="str" cm="1">
        <f t="array" ref="L1483">_xlfn.IFS(Table1[[#This Row],[Age]]&lt;=12,"Kids",Table1[[#This Row],[Age]]&lt;=19,"Teenage",Table1[[#This Row],[Age]]&lt;=29,"Young Adult",Table1[[#This Row],[Age]]&lt;=45,"Adult",Table1[[#This Row],[Age]]&gt;=46,"Senior")</f>
        <v>Young Adult</v>
      </c>
      <c r="M1483" t="str">
        <f>VLOOKUP(B1483,customers!A$2:D$101,3,0)</f>
        <v>Aligarh</v>
      </c>
      <c r="N1483" t="str">
        <f>VLOOKUP(B1483,customers!$A$2:$D$101,4,0)</f>
        <v>Uttar Pradesh</v>
      </c>
      <c r="O1483" t="str">
        <f>VLOOKUP(C1483,'products '!$A$2:$H$3072,2,0)</f>
        <v>Women</v>
      </c>
      <c r="P1483" t="str">
        <f>VLOOKUP(C1483,'products '!$A$2:$H$3072,3,0)</f>
        <v>Indian &amp; Fusion Wear</v>
      </c>
      <c r="Q1483" t="str">
        <f>VLOOKUP(C1483,'products '!$A$2:$H$3072,4,0)</f>
        <v>Ethnic Wear</v>
      </c>
      <c r="R1483" t="str">
        <f>VLOOKUP(C1483,'products '!$A$2:$H$3072,5,0)</f>
        <v>Biba</v>
      </c>
      <c r="S1483" t="str">
        <f>VLOOKUP(C1483,'products '!$A$2:$H$3072,6,0)</f>
        <v>M</v>
      </c>
      <c r="T1483" t="str">
        <f>VLOOKUP(C1483,'products '!$A$2:$H$3072,7,0)</f>
        <v>Teal</v>
      </c>
      <c r="U1483">
        <f>VLOOKUP(C1483,'products '!$A$2:$H$3072,8,0)</f>
        <v>2</v>
      </c>
    </row>
    <row r="1484" spans="1:21" x14ac:dyDescent="0.3">
      <c r="A1484" t="s">
        <v>4901</v>
      </c>
      <c r="B1484" t="s">
        <v>3352</v>
      </c>
      <c r="C1484" t="s">
        <v>412</v>
      </c>
      <c r="D1484" s="1">
        <f t="shared" ca="1" si="23"/>
        <v>44611</v>
      </c>
      <c r="E1484" s="1" t="str">
        <f ca="1">TEXT(Table1[[#This Row],[Date]],"mmm")</f>
        <v>Feb</v>
      </c>
      <c r="F1484" s="1" t="str">
        <f ca="1">TEXT(Table1[[#This Row],[Date]],"yyyy")</f>
        <v>2022</v>
      </c>
      <c r="G1484" s="2">
        <v>465</v>
      </c>
      <c r="H1484" s="2">
        <v>0.12</v>
      </c>
      <c r="I1484" s="2" t="str" cm="1">
        <f t="array" ref="I1484">_xlfn.IFS(Table1[[#This Row],[Discount]]&lt;=0.2,"Low",Table1[[#This Row],[Discount]]&lt;=0.4,"Medium",Table1[[#This Row],[Discount]]&gt;0.4,"High")</f>
        <v>Low</v>
      </c>
      <c r="J1484" s="2">
        <f>Table1[[#This Row],[Original Price]]*(1-Table1[[#This Row],[Discount]])</f>
        <v>409.2</v>
      </c>
      <c r="K1484">
        <f>VLOOKUP(B1484,customers!$A$2:$D$101,2,0)</f>
        <v>18</v>
      </c>
      <c r="L1484" t="str" cm="1">
        <f t="array" ref="L1484">_xlfn.IFS(Table1[[#This Row],[Age]]&lt;=12,"Kids",Table1[[#This Row],[Age]]&lt;=19,"Teenage",Table1[[#This Row],[Age]]&lt;=29,"Young Adult",Table1[[#This Row],[Age]]&lt;=45,"Adult",Table1[[#This Row],[Age]]&gt;=46,"Senior")</f>
        <v>Teenage</v>
      </c>
      <c r="M1484" t="str">
        <f>VLOOKUP(B1484,customers!A$2:D$101,3,0)</f>
        <v>Prayagraj</v>
      </c>
      <c r="N1484" t="str">
        <f>VLOOKUP(B1484,customers!$A$2:$D$101,4,0)</f>
        <v>Uttar Pradesh</v>
      </c>
      <c r="O1484" t="str">
        <f>VLOOKUP(C1484,'products '!$A$2:$H$3072,2,0)</f>
        <v>Women</v>
      </c>
      <c r="P1484" t="str">
        <f>VLOOKUP(C1484,'products '!$A$2:$H$3072,3,0)</f>
        <v>Indian &amp; Fusion Wear</v>
      </c>
      <c r="Q1484" t="str">
        <f>VLOOKUP(C1484,'products '!$A$2:$H$3072,4,0)</f>
        <v>Ethnic Wear</v>
      </c>
      <c r="R1484" t="str">
        <f>VLOOKUP(C1484,'products '!$A$2:$H$3072,5,0)</f>
        <v>Biba</v>
      </c>
      <c r="S1484" t="str">
        <f>VLOOKUP(C1484,'products '!$A$2:$H$3072,6,0)</f>
        <v>M</v>
      </c>
      <c r="T1484" t="str">
        <f>VLOOKUP(C1484,'products '!$A$2:$H$3072,7,0)</f>
        <v>Teal</v>
      </c>
      <c r="U1484">
        <f>VLOOKUP(C1484,'products '!$A$2:$H$3072,8,0)</f>
        <v>2</v>
      </c>
    </row>
    <row r="1485" spans="1:21" x14ac:dyDescent="0.3">
      <c r="A1485" t="s">
        <v>4902</v>
      </c>
      <c r="B1485" t="s">
        <v>3353</v>
      </c>
      <c r="C1485" t="s">
        <v>412</v>
      </c>
      <c r="D1485" s="1">
        <f t="shared" ca="1" si="23"/>
        <v>44524</v>
      </c>
      <c r="E1485" s="1" t="str">
        <f ca="1">TEXT(Table1[[#This Row],[Date]],"mmm")</f>
        <v>Nov</v>
      </c>
      <c r="F1485" s="1" t="str">
        <f ca="1">TEXT(Table1[[#This Row],[Date]],"yyyy")</f>
        <v>2021</v>
      </c>
      <c r="G1485" s="2">
        <v>965</v>
      </c>
      <c r="H1485" s="2">
        <v>0.12</v>
      </c>
      <c r="I1485" s="2" t="str" cm="1">
        <f t="array" ref="I1485">_xlfn.IFS(Table1[[#This Row],[Discount]]&lt;=0.2,"Low",Table1[[#This Row],[Discount]]&lt;=0.4,"Medium",Table1[[#This Row],[Discount]]&gt;0.4,"High")</f>
        <v>Low</v>
      </c>
      <c r="J1485" s="2">
        <f>Table1[[#This Row],[Original Price]]*(1-Table1[[#This Row],[Discount]])</f>
        <v>849.2</v>
      </c>
      <c r="K1485">
        <f>VLOOKUP(B1485,customers!$A$2:$D$101,2,0)</f>
        <v>18</v>
      </c>
      <c r="L1485" t="str" cm="1">
        <f t="array" ref="L1485">_xlfn.IFS(Table1[[#This Row],[Age]]&lt;=12,"Kids",Table1[[#This Row],[Age]]&lt;=19,"Teenage",Table1[[#This Row],[Age]]&lt;=29,"Young Adult",Table1[[#This Row],[Age]]&lt;=45,"Adult",Table1[[#This Row],[Age]]&gt;=46,"Senior")</f>
        <v>Teenage</v>
      </c>
      <c r="M1485" t="str">
        <f>VLOOKUP(B1485,customers!A$2:D$101,3,0)</f>
        <v>Prayagraj</v>
      </c>
      <c r="N1485" t="str">
        <f>VLOOKUP(B1485,customers!$A$2:$D$101,4,0)</f>
        <v>Uttar Pradesh</v>
      </c>
      <c r="O1485" t="str">
        <f>VLOOKUP(C1485,'products '!$A$2:$H$3072,2,0)</f>
        <v>Women</v>
      </c>
      <c r="P1485" t="str">
        <f>VLOOKUP(C1485,'products '!$A$2:$H$3072,3,0)</f>
        <v>Indian &amp; Fusion Wear</v>
      </c>
      <c r="Q1485" t="str">
        <f>VLOOKUP(C1485,'products '!$A$2:$H$3072,4,0)</f>
        <v>Ethnic Wear</v>
      </c>
      <c r="R1485" t="str">
        <f>VLOOKUP(C1485,'products '!$A$2:$H$3072,5,0)</f>
        <v>Biba</v>
      </c>
      <c r="S1485" t="str">
        <f>VLOOKUP(C1485,'products '!$A$2:$H$3072,6,0)</f>
        <v>M</v>
      </c>
      <c r="T1485" t="str">
        <f>VLOOKUP(C1485,'products '!$A$2:$H$3072,7,0)</f>
        <v>Teal</v>
      </c>
      <c r="U1485">
        <f>VLOOKUP(C1485,'products '!$A$2:$H$3072,8,0)</f>
        <v>2</v>
      </c>
    </row>
    <row r="1486" spans="1:21" x14ac:dyDescent="0.3">
      <c r="A1486" t="s">
        <v>4903</v>
      </c>
      <c r="B1486" t="s">
        <v>3354</v>
      </c>
      <c r="C1486" t="s">
        <v>413</v>
      </c>
      <c r="D1486" s="1">
        <f t="shared" ca="1" si="23"/>
        <v>44935</v>
      </c>
      <c r="E1486" s="1" t="str">
        <f ca="1">TEXT(Table1[[#This Row],[Date]],"mmm")</f>
        <v>Jan</v>
      </c>
      <c r="F1486" s="1" t="str">
        <f ca="1">TEXT(Table1[[#This Row],[Date]],"yyyy")</f>
        <v>2023</v>
      </c>
      <c r="G1486" s="2">
        <v>1158</v>
      </c>
      <c r="H1486" s="2">
        <v>0.12</v>
      </c>
      <c r="I1486" s="2" t="str" cm="1">
        <f t="array" ref="I1486">_xlfn.IFS(Table1[[#This Row],[Discount]]&lt;=0.2,"Low",Table1[[#This Row],[Discount]]&lt;=0.4,"Medium",Table1[[#This Row],[Discount]]&gt;0.4,"High")</f>
        <v>Low</v>
      </c>
      <c r="J1486" s="2">
        <f>Table1[[#This Row],[Original Price]]*(1-Table1[[#This Row],[Discount]])</f>
        <v>1019.04</v>
      </c>
      <c r="K1486">
        <f>VLOOKUP(B1486,customers!$A$2:$D$101,2,0)</f>
        <v>18</v>
      </c>
      <c r="L1486" t="str" cm="1">
        <f t="array" ref="L1486">_xlfn.IFS(Table1[[#This Row],[Age]]&lt;=12,"Kids",Table1[[#This Row],[Age]]&lt;=19,"Teenage",Table1[[#This Row],[Age]]&lt;=29,"Young Adult",Table1[[#This Row],[Age]]&lt;=45,"Adult",Table1[[#This Row],[Age]]&gt;=46,"Senior")</f>
        <v>Teenage</v>
      </c>
      <c r="M1486" t="str">
        <f>VLOOKUP(B1486,customers!A$2:D$101,3,0)</f>
        <v>Prayagraj</v>
      </c>
      <c r="N1486" t="str">
        <f>VLOOKUP(B1486,customers!$A$2:$D$101,4,0)</f>
        <v>Uttar Pradesh</v>
      </c>
      <c r="O1486" t="str">
        <f>VLOOKUP(C1486,'products '!$A$2:$H$3072,2,0)</f>
        <v>Women</v>
      </c>
      <c r="P1486" t="str">
        <f>VLOOKUP(C1486,'products '!$A$2:$H$3072,3,0)</f>
        <v>Indian &amp; Fusion Wear</v>
      </c>
      <c r="Q1486" t="str">
        <f>VLOOKUP(C1486,'products '!$A$2:$H$3072,4,0)</f>
        <v>Ethnic Wear</v>
      </c>
      <c r="R1486" t="str">
        <f>VLOOKUP(C1486,'products '!$A$2:$H$3072,5,0)</f>
        <v>Biba</v>
      </c>
      <c r="S1486" t="str">
        <f>VLOOKUP(C1486,'products '!$A$2:$H$3072,6,0)</f>
        <v>M</v>
      </c>
      <c r="T1486" t="str">
        <f>VLOOKUP(C1486,'products '!$A$2:$H$3072,7,0)</f>
        <v>Blue</v>
      </c>
      <c r="U1486">
        <f>VLOOKUP(C1486,'products '!$A$2:$H$3072,8,0)</f>
        <v>5</v>
      </c>
    </row>
    <row r="1487" spans="1:21" x14ac:dyDescent="0.3">
      <c r="A1487" t="s">
        <v>4904</v>
      </c>
      <c r="B1487" t="s">
        <v>3355</v>
      </c>
      <c r="C1487" t="s">
        <v>414</v>
      </c>
      <c r="D1487" s="1">
        <f t="shared" ca="1" si="23"/>
        <v>44885</v>
      </c>
      <c r="E1487" s="1" t="str">
        <f ca="1">TEXT(Table1[[#This Row],[Date]],"mmm")</f>
        <v>Nov</v>
      </c>
      <c r="F1487" s="1" t="str">
        <f ca="1">TEXT(Table1[[#This Row],[Date]],"yyyy")</f>
        <v>2022</v>
      </c>
      <c r="G1487" s="2">
        <v>264</v>
      </c>
      <c r="H1487" s="2">
        <v>0.12</v>
      </c>
      <c r="I1487" s="2" t="str" cm="1">
        <f t="array" ref="I1487">_xlfn.IFS(Table1[[#This Row],[Discount]]&lt;=0.2,"Low",Table1[[#This Row],[Discount]]&lt;=0.4,"Medium",Table1[[#This Row],[Discount]]&gt;0.4,"High")</f>
        <v>Low</v>
      </c>
      <c r="J1487" s="2">
        <f>Table1[[#This Row],[Original Price]]*(1-Table1[[#This Row],[Discount]])</f>
        <v>232.32</v>
      </c>
      <c r="K1487">
        <f>VLOOKUP(B1487,customers!$A$2:$D$101,2,0)</f>
        <v>18</v>
      </c>
      <c r="L1487" t="str" cm="1">
        <f t="array" ref="L1487">_xlfn.IFS(Table1[[#This Row],[Age]]&lt;=12,"Kids",Table1[[#This Row],[Age]]&lt;=19,"Teenage",Table1[[#This Row],[Age]]&lt;=29,"Young Adult",Table1[[#This Row],[Age]]&lt;=45,"Adult",Table1[[#This Row],[Age]]&gt;=46,"Senior")</f>
        <v>Teenage</v>
      </c>
      <c r="M1487" t="str">
        <f>VLOOKUP(B1487,customers!A$2:D$101,3,0)</f>
        <v>Prayagraj</v>
      </c>
      <c r="N1487" t="str">
        <f>VLOOKUP(B1487,customers!$A$2:$D$101,4,0)</f>
        <v>Uttar Pradesh</v>
      </c>
      <c r="O1487" t="str">
        <f>VLOOKUP(C1487,'products '!$A$2:$H$3072,2,0)</f>
        <v>Women</v>
      </c>
      <c r="P1487" t="str">
        <f>VLOOKUP(C1487,'products '!$A$2:$H$3072,3,0)</f>
        <v>Indian &amp; Fusion Wear</v>
      </c>
      <c r="Q1487" t="str">
        <f>VLOOKUP(C1487,'products '!$A$2:$H$3072,4,0)</f>
        <v>Ethnic Wear</v>
      </c>
      <c r="R1487" t="str">
        <f>VLOOKUP(C1487,'products '!$A$2:$H$3072,5,0)</f>
        <v>Biba</v>
      </c>
      <c r="S1487" t="str">
        <f>VLOOKUP(C1487,'products '!$A$2:$H$3072,6,0)</f>
        <v>M</v>
      </c>
      <c r="T1487" t="str">
        <f>VLOOKUP(C1487,'products '!$A$2:$H$3072,7,0)</f>
        <v>Navy Blue</v>
      </c>
      <c r="U1487">
        <f>VLOOKUP(C1487,'products '!$A$2:$H$3072,8,0)</f>
        <v>4</v>
      </c>
    </row>
    <row r="1488" spans="1:21" x14ac:dyDescent="0.3">
      <c r="A1488" t="s">
        <v>4905</v>
      </c>
      <c r="B1488" t="s">
        <v>3356</v>
      </c>
      <c r="C1488" t="s">
        <v>415</v>
      </c>
      <c r="D1488" s="1">
        <f t="shared" ca="1" si="23"/>
        <v>44976</v>
      </c>
      <c r="E1488" s="1" t="str">
        <f ca="1">TEXT(Table1[[#This Row],[Date]],"mmm")</f>
        <v>Feb</v>
      </c>
      <c r="F1488" s="1" t="str">
        <f ca="1">TEXT(Table1[[#This Row],[Date]],"yyyy")</f>
        <v>2023</v>
      </c>
      <c r="G1488" s="2">
        <v>433</v>
      </c>
      <c r="H1488" s="2">
        <v>0.34</v>
      </c>
      <c r="I1488" s="2" t="str" cm="1">
        <f t="array" ref="I1488">_xlfn.IFS(Table1[[#This Row],[Discount]]&lt;=0.2,"Low",Table1[[#This Row],[Discount]]&lt;=0.4,"Medium",Table1[[#This Row],[Discount]]&gt;0.4,"High")</f>
        <v>Medium</v>
      </c>
      <c r="J1488" s="2">
        <f>Table1[[#This Row],[Original Price]]*(1-Table1[[#This Row],[Discount]])</f>
        <v>285.77999999999997</v>
      </c>
      <c r="K1488">
        <f>VLOOKUP(B1488,customers!$A$2:$D$101,2,0)</f>
        <v>18</v>
      </c>
      <c r="L1488" t="str" cm="1">
        <f t="array" ref="L1488">_xlfn.IFS(Table1[[#This Row],[Age]]&lt;=12,"Kids",Table1[[#This Row],[Age]]&lt;=19,"Teenage",Table1[[#This Row],[Age]]&lt;=29,"Young Adult",Table1[[#This Row],[Age]]&lt;=45,"Adult",Table1[[#This Row],[Age]]&gt;=46,"Senior")</f>
        <v>Teenage</v>
      </c>
      <c r="M1488" t="str">
        <f>VLOOKUP(B1488,customers!A$2:D$101,3,0)</f>
        <v>Prayagraj</v>
      </c>
      <c r="N1488" t="str">
        <f>VLOOKUP(B1488,customers!$A$2:$D$101,4,0)</f>
        <v>Uttar Pradesh</v>
      </c>
      <c r="O1488" t="str">
        <f>VLOOKUP(C1488,'products '!$A$2:$H$3072,2,0)</f>
        <v>Women</v>
      </c>
      <c r="P1488" t="str">
        <f>VLOOKUP(C1488,'products '!$A$2:$H$3072,3,0)</f>
        <v>Indian &amp; Fusion Wear</v>
      </c>
      <c r="Q1488" t="str">
        <f>VLOOKUP(C1488,'products '!$A$2:$H$3072,4,0)</f>
        <v>Ethnic Wear</v>
      </c>
      <c r="R1488" t="str">
        <f>VLOOKUP(C1488,'products '!$A$2:$H$3072,5,0)</f>
        <v>Here&amp;Now</v>
      </c>
      <c r="S1488" t="str">
        <f>VLOOKUP(C1488,'products '!$A$2:$H$3072,6,0)</f>
        <v>M</v>
      </c>
      <c r="T1488" t="str">
        <f>VLOOKUP(C1488,'products '!$A$2:$H$3072,7,0)</f>
        <v>Sea Green</v>
      </c>
      <c r="U1488">
        <f>VLOOKUP(C1488,'products '!$A$2:$H$3072,8,0)</f>
        <v>3</v>
      </c>
    </row>
    <row r="1489" spans="1:21" x14ac:dyDescent="0.3">
      <c r="A1489" t="s">
        <v>4906</v>
      </c>
      <c r="B1489" t="s">
        <v>3357</v>
      </c>
      <c r="C1489" t="s">
        <v>416</v>
      </c>
      <c r="D1489" s="1">
        <f t="shared" ca="1" si="23"/>
        <v>44705</v>
      </c>
      <c r="E1489" s="1" t="str">
        <f ca="1">TEXT(Table1[[#This Row],[Date]],"mmm")</f>
        <v>May</v>
      </c>
      <c r="F1489" s="1" t="str">
        <f ca="1">TEXT(Table1[[#This Row],[Date]],"yyyy")</f>
        <v>2022</v>
      </c>
      <c r="G1489" s="2">
        <v>562</v>
      </c>
      <c r="H1489" s="2">
        <v>0.34</v>
      </c>
      <c r="I1489" s="2" t="str" cm="1">
        <f t="array" ref="I1489">_xlfn.IFS(Table1[[#This Row],[Discount]]&lt;=0.2,"Low",Table1[[#This Row],[Discount]]&lt;=0.4,"Medium",Table1[[#This Row],[Discount]]&gt;0.4,"High")</f>
        <v>Medium</v>
      </c>
      <c r="J1489" s="2">
        <f>Table1[[#This Row],[Original Price]]*(1-Table1[[#This Row],[Discount]])</f>
        <v>370.91999999999996</v>
      </c>
      <c r="K1489">
        <f>VLOOKUP(B1489,customers!$A$2:$D$101,2,0)</f>
        <v>18</v>
      </c>
      <c r="L1489" t="str" cm="1">
        <f t="array" ref="L1489">_xlfn.IFS(Table1[[#This Row],[Age]]&lt;=12,"Kids",Table1[[#This Row],[Age]]&lt;=19,"Teenage",Table1[[#This Row],[Age]]&lt;=29,"Young Adult",Table1[[#This Row],[Age]]&lt;=45,"Adult",Table1[[#This Row],[Age]]&gt;=46,"Senior")</f>
        <v>Teenage</v>
      </c>
      <c r="M1489" t="str">
        <f>VLOOKUP(B1489,customers!A$2:D$101,3,0)</f>
        <v>Prayagraj</v>
      </c>
      <c r="N1489" t="str">
        <f>VLOOKUP(B1489,customers!$A$2:$D$101,4,0)</f>
        <v>Uttar Pradesh</v>
      </c>
      <c r="O1489" t="str">
        <f>VLOOKUP(C1489,'products '!$A$2:$H$3072,2,0)</f>
        <v>Women</v>
      </c>
      <c r="P1489" t="str">
        <f>VLOOKUP(C1489,'products '!$A$2:$H$3072,3,0)</f>
        <v>Indian &amp; Fusion Wear</v>
      </c>
      <c r="Q1489" t="str">
        <f>VLOOKUP(C1489,'products '!$A$2:$H$3072,4,0)</f>
        <v>Ethnic Wear</v>
      </c>
      <c r="R1489" t="str">
        <f>VLOOKUP(C1489,'products '!$A$2:$H$3072,5,0)</f>
        <v>Here&amp;Now</v>
      </c>
      <c r="S1489" t="str">
        <f>VLOOKUP(C1489,'products '!$A$2:$H$3072,6,0)</f>
        <v>M</v>
      </c>
      <c r="T1489" t="str">
        <f>VLOOKUP(C1489,'products '!$A$2:$H$3072,7,0)</f>
        <v>Green</v>
      </c>
      <c r="U1489">
        <f>VLOOKUP(C1489,'products '!$A$2:$H$3072,8,0)</f>
        <v>5</v>
      </c>
    </row>
    <row r="1490" spans="1:21" x14ac:dyDescent="0.3">
      <c r="A1490" t="s">
        <v>4907</v>
      </c>
      <c r="B1490" t="s">
        <v>3358</v>
      </c>
      <c r="C1490" t="s">
        <v>417</v>
      </c>
      <c r="D1490" s="1">
        <f t="shared" ca="1" si="23"/>
        <v>44249</v>
      </c>
      <c r="E1490" s="1" t="str">
        <f ca="1">TEXT(Table1[[#This Row],[Date]],"mmm")</f>
        <v>Feb</v>
      </c>
      <c r="F1490" s="1" t="str">
        <f ca="1">TEXT(Table1[[#This Row],[Date]],"yyyy")</f>
        <v>2021</v>
      </c>
      <c r="G1490" s="2">
        <v>423</v>
      </c>
      <c r="H1490" s="2">
        <v>0.34</v>
      </c>
      <c r="I1490" s="2" t="str" cm="1">
        <f t="array" ref="I1490">_xlfn.IFS(Table1[[#This Row],[Discount]]&lt;=0.2,"Low",Table1[[#This Row],[Discount]]&lt;=0.4,"Medium",Table1[[#This Row],[Discount]]&gt;0.4,"High")</f>
        <v>Medium</v>
      </c>
      <c r="J1490" s="2">
        <f>Table1[[#This Row],[Original Price]]*(1-Table1[[#This Row],[Discount]])</f>
        <v>279.17999999999995</v>
      </c>
      <c r="K1490">
        <f>VLOOKUP(B1490,customers!$A$2:$D$101,2,0)</f>
        <v>23</v>
      </c>
      <c r="L1490" t="str" cm="1">
        <f t="array" ref="L1490">_xlfn.IFS(Table1[[#This Row],[Age]]&lt;=12,"Kids",Table1[[#This Row],[Age]]&lt;=19,"Teenage",Table1[[#This Row],[Age]]&lt;=29,"Young Adult",Table1[[#This Row],[Age]]&lt;=45,"Adult",Table1[[#This Row],[Age]]&gt;=46,"Senior")</f>
        <v>Young Adult</v>
      </c>
      <c r="M1490" t="str">
        <f>VLOOKUP(B1490,customers!A$2:D$101,3,0)</f>
        <v>Jalandhar</v>
      </c>
      <c r="N1490" t="str">
        <f>VLOOKUP(B1490,customers!$A$2:$D$101,4,0)</f>
        <v>Punjab</v>
      </c>
      <c r="O1490" t="str">
        <f>VLOOKUP(C1490,'products '!$A$2:$H$3072,2,0)</f>
        <v>Women</v>
      </c>
      <c r="P1490" t="str">
        <f>VLOOKUP(C1490,'products '!$A$2:$H$3072,3,0)</f>
        <v>Indian &amp; Fusion Wear</v>
      </c>
      <c r="Q1490" t="str">
        <f>VLOOKUP(C1490,'products '!$A$2:$H$3072,4,0)</f>
        <v>Ethnic Wear</v>
      </c>
      <c r="R1490" t="str">
        <f>VLOOKUP(C1490,'products '!$A$2:$H$3072,5,0)</f>
        <v>Here&amp;Now</v>
      </c>
      <c r="S1490" t="str">
        <f>VLOOKUP(C1490,'products '!$A$2:$H$3072,6,0)</f>
        <v>M</v>
      </c>
      <c r="T1490" t="str">
        <f>VLOOKUP(C1490,'products '!$A$2:$H$3072,7,0)</f>
        <v>Tan</v>
      </c>
      <c r="U1490">
        <f>VLOOKUP(C1490,'products '!$A$2:$H$3072,8,0)</f>
        <v>4</v>
      </c>
    </row>
    <row r="1491" spans="1:21" x14ac:dyDescent="0.3">
      <c r="A1491" t="s">
        <v>4908</v>
      </c>
      <c r="B1491" t="s">
        <v>3359</v>
      </c>
      <c r="C1491" t="s">
        <v>418</v>
      </c>
      <c r="D1491" s="1">
        <f t="shared" ca="1" si="23"/>
        <v>44611</v>
      </c>
      <c r="E1491" s="1" t="str">
        <f ca="1">TEXT(Table1[[#This Row],[Date]],"mmm")</f>
        <v>Feb</v>
      </c>
      <c r="F1491" s="1" t="str">
        <f ca="1">TEXT(Table1[[#This Row],[Date]],"yyyy")</f>
        <v>2022</v>
      </c>
      <c r="G1491" s="2">
        <v>621</v>
      </c>
      <c r="H1491" s="2">
        <v>0.34</v>
      </c>
      <c r="I1491" s="2" t="str" cm="1">
        <f t="array" ref="I1491">_xlfn.IFS(Table1[[#This Row],[Discount]]&lt;=0.2,"Low",Table1[[#This Row],[Discount]]&lt;=0.4,"Medium",Table1[[#This Row],[Discount]]&gt;0.4,"High")</f>
        <v>Medium</v>
      </c>
      <c r="J1491" s="2">
        <f>Table1[[#This Row],[Original Price]]*(1-Table1[[#This Row],[Discount]])</f>
        <v>409.85999999999996</v>
      </c>
      <c r="K1491">
        <f>VLOOKUP(B1491,customers!$A$2:$D$101,2,0)</f>
        <v>24</v>
      </c>
      <c r="L1491" t="str" cm="1">
        <f t="array" ref="L1491">_xlfn.IFS(Table1[[#This Row],[Age]]&lt;=12,"Kids",Table1[[#This Row],[Age]]&lt;=19,"Teenage",Table1[[#This Row],[Age]]&lt;=29,"Young Adult",Table1[[#This Row],[Age]]&lt;=45,"Adult",Table1[[#This Row],[Age]]&gt;=46,"Senior")</f>
        <v>Young Adult</v>
      </c>
      <c r="M1491" t="str">
        <f>VLOOKUP(B1491,customers!A$2:D$101,3,0)</f>
        <v>Jalandhar</v>
      </c>
      <c r="N1491" t="str">
        <f>VLOOKUP(B1491,customers!$A$2:$D$101,4,0)</f>
        <v>Punjab</v>
      </c>
      <c r="O1491" t="str">
        <f>VLOOKUP(C1491,'products '!$A$2:$H$3072,2,0)</f>
        <v>Women</v>
      </c>
      <c r="P1491" t="str">
        <f>VLOOKUP(C1491,'products '!$A$2:$H$3072,3,0)</f>
        <v>Indian &amp; Fusion Wear</v>
      </c>
      <c r="Q1491" t="str">
        <f>VLOOKUP(C1491,'products '!$A$2:$H$3072,4,0)</f>
        <v>Ethnic Wear</v>
      </c>
      <c r="R1491" t="str">
        <f>VLOOKUP(C1491,'products '!$A$2:$H$3072,5,0)</f>
        <v>Here&amp;Now</v>
      </c>
      <c r="S1491" t="str">
        <f>VLOOKUP(C1491,'products '!$A$2:$H$3072,6,0)</f>
        <v>L</v>
      </c>
      <c r="T1491" t="str">
        <f>VLOOKUP(C1491,'products '!$A$2:$H$3072,7,0)</f>
        <v>Charcoal</v>
      </c>
      <c r="U1491">
        <f>VLOOKUP(C1491,'products '!$A$2:$H$3072,8,0)</f>
        <v>2</v>
      </c>
    </row>
    <row r="1492" spans="1:21" x14ac:dyDescent="0.3">
      <c r="A1492" t="s">
        <v>4909</v>
      </c>
      <c r="B1492" t="s">
        <v>3360</v>
      </c>
      <c r="C1492" t="s">
        <v>419</v>
      </c>
      <c r="D1492" s="1">
        <f t="shared" ca="1" si="23"/>
        <v>44440</v>
      </c>
      <c r="E1492" s="1" t="str">
        <f ca="1">TEXT(Table1[[#This Row],[Date]],"mmm")</f>
        <v>Sep</v>
      </c>
      <c r="F1492" s="1" t="str">
        <f ca="1">TEXT(Table1[[#This Row],[Date]],"yyyy")</f>
        <v>2021</v>
      </c>
      <c r="G1492" s="2">
        <v>333</v>
      </c>
      <c r="H1492" s="2">
        <v>0.34</v>
      </c>
      <c r="I1492" s="2" t="str" cm="1">
        <f t="array" ref="I1492">_xlfn.IFS(Table1[[#This Row],[Discount]]&lt;=0.2,"Low",Table1[[#This Row],[Discount]]&lt;=0.4,"Medium",Table1[[#This Row],[Discount]]&gt;0.4,"High")</f>
        <v>Medium</v>
      </c>
      <c r="J1492" s="2">
        <f>Table1[[#This Row],[Original Price]]*(1-Table1[[#This Row],[Discount]])</f>
        <v>219.77999999999997</v>
      </c>
      <c r="K1492">
        <f>VLOOKUP(B1492,customers!$A$2:$D$101,2,0)</f>
        <v>25</v>
      </c>
      <c r="L1492" t="str" cm="1">
        <f t="array" ref="L1492">_xlfn.IFS(Table1[[#This Row],[Age]]&lt;=12,"Kids",Table1[[#This Row],[Age]]&lt;=19,"Teenage",Table1[[#This Row],[Age]]&lt;=29,"Young Adult",Table1[[#This Row],[Age]]&lt;=45,"Adult",Table1[[#This Row],[Age]]&gt;=46,"Senior")</f>
        <v>Young Adult</v>
      </c>
      <c r="M1492" t="str">
        <f>VLOOKUP(B1492,customers!A$2:D$101,3,0)</f>
        <v>Jalandhar</v>
      </c>
      <c r="N1492" t="str">
        <f>VLOOKUP(B1492,customers!$A$2:$D$101,4,0)</f>
        <v>Punjab</v>
      </c>
      <c r="O1492" t="str">
        <f>VLOOKUP(C1492,'products '!$A$2:$H$3072,2,0)</f>
        <v>Women</v>
      </c>
      <c r="P1492" t="str">
        <f>VLOOKUP(C1492,'products '!$A$2:$H$3072,3,0)</f>
        <v>Indian &amp; Fusion Wear</v>
      </c>
      <c r="Q1492" t="str">
        <f>VLOOKUP(C1492,'products '!$A$2:$H$3072,4,0)</f>
        <v>Ethnic Wear</v>
      </c>
      <c r="R1492" t="str">
        <f>VLOOKUP(C1492,'products '!$A$2:$H$3072,5,0)</f>
        <v>Here&amp;Now</v>
      </c>
      <c r="S1492" t="str">
        <f>VLOOKUP(C1492,'products '!$A$2:$H$3072,6,0)</f>
        <v>L</v>
      </c>
      <c r="T1492" t="str">
        <f>VLOOKUP(C1492,'products '!$A$2:$H$3072,7,0)</f>
        <v xml:space="preserve">Red </v>
      </c>
      <c r="U1492">
        <f>VLOOKUP(C1492,'products '!$A$2:$H$3072,8,0)</f>
        <v>5</v>
      </c>
    </row>
    <row r="1493" spans="1:21" x14ac:dyDescent="0.3">
      <c r="A1493" t="s">
        <v>4910</v>
      </c>
      <c r="B1493" t="s">
        <v>3361</v>
      </c>
      <c r="C1493" t="s">
        <v>420</v>
      </c>
      <c r="D1493" s="1">
        <f t="shared" ca="1" si="23"/>
        <v>44866</v>
      </c>
      <c r="E1493" s="1" t="str">
        <f ca="1">TEXT(Table1[[#This Row],[Date]],"mmm")</f>
        <v>Nov</v>
      </c>
      <c r="F1493" s="1" t="str">
        <f ca="1">TEXT(Table1[[#This Row],[Date]],"yyyy")</f>
        <v>2022</v>
      </c>
      <c r="G1493" s="2">
        <v>236</v>
      </c>
      <c r="H1493" s="2">
        <v>0.34</v>
      </c>
      <c r="I1493" s="2" t="str" cm="1">
        <f t="array" ref="I1493">_xlfn.IFS(Table1[[#This Row],[Discount]]&lt;=0.2,"Low",Table1[[#This Row],[Discount]]&lt;=0.4,"Medium",Table1[[#This Row],[Discount]]&gt;0.4,"High")</f>
        <v>Medium</v>
      </c>
      <c r="J1493" s="2">
        <f>Table1[[#This Row],[Original Price]]*(1-Table1[[#This Row],[Discount]])</f>
        <v>155.76</v>
      </c>
      <c r="K1493">
        <f>VLOOKUP(B1493,customers!$A$2:$D$101,2,0)</f>
        <v>26</v>
      </c>
      <c r="L1493" t="str" cm="1">
        <f t="array" ref="L1493">_xlfn.IFS(Table1[[#This Row],[Age]]&lt;=12,"Kids",Table1[[#This Row],[Age]]&lt;=19,"Teenage",Table1[[#This Row],[Age]]&lt;=29,"Young Adult",Table1[[#This Row],[Age]]&lt;=45,"Adult",Table1[[#This Row],[Age]]&gt;=46,"Senior")</f>
        <v>Young Adult</v>
      </c>
      <c r="M1493" t="str">
        <f>VLOOKUP(B1493,customers!A$2:D$101,3,0)</f>
        <v>Jalandhar</v>
      </c>
      <c r="N1493" t="str">
        <f>VLOOKUP(B1493,customers!$A$2:$D$101,4,0)</f>
        <v>Punjab</v>
      </c>
      <c r="O1493" t="str">
        <f>VLOOKUP(C1493,'products '!$A$2:$H$3072,2,0)</f>
        <v>Women</v>
      </c>
      <c r="P1493" t="str">
        <f>VLOOKUP(C1493,'products '!$A$2:$H$3072,3,0)</f>
        <v>Indian &amp; Fusion Wear</v>
      </c>
      <c r="Q1493" t="str">
        <f>VLOOKUP(C1493,'products '!$A$2:$H$3072,4,0)</f>
        <v>Ethnic Wear</v>
      </c>
      <c r="R1493" t="str">
        <f>VLOOKUP(C1493,'products '!$A$2:$H$3072,5,0)</f>
        <v>Here&amp;Now</v>
      </c>
      <c r="S1493" t="str">
        <f>VLOOKUP(C1493,'products '!$A$2:$H$3072,6,0)</f>
        <v>L</v>
      </c>
      <c r="T1493" t="str">
        <f>VLOOKUP(C1493,'products '!$A$2:$H$3072,7,0)</f>
        <v>Black</v>
      </c>
      <c r="U1493">
        <f>VLOOKUP(C1493,'products '!$A$2:$H$3072,8,0)</f>
        <v>5</v>
      </c>
    </row>
    <row r="1494" spans="1:21" x14ac:dyDescent="0.3">
      <c r="A1494" t="s">
        <v>4911</v>
      </c>
      <c r="B1494" t="s">
        <v>3362</v>
      </c>
      <c r="C1494" t="s">
        <v>421</v>
      </c>
      <c r="D1494" s="1">
        <f t="shared" ca="1" si="23"/>
        <v>44429</v>
      </c>
      <c r="E1494" s="1" t="str">
        <f ca="1">TEXT(Table1[[#This Row],[Date]],"mmm")</f>
        <v>Aug</v>
      </c>
      <c r="F1494" s="1" t="str">
        <f ca="1">TEXT(Table1[[#This Row],[Date]],"yyyy")</f>
        <v>2021</v>
      </c>
      <c r="G1494" s="2">
        <v>456</v>
      </c>
      <c r="H1494" s="2">
        <v>0.44</v>
      </c>
      <c r="I1494" s="2" t="str" cm="1">
        <f t="array" ref="I1494">_xlfn.IFS(Table1[[#This Row],[Discount]]&lt;=0.2,"Low",Table1[[#This Row],[Discount]]&lt;=0.4,"Medium",Table1[[#This Row],[Discount]]&gt;0.4,"High")</f>
        <v>High</v>
      </c>
      <c r="J1494" s="2">
        <f>Table1[[#This Row],[Original Price]]*(1-Table1[[#This Row],[Discount]])</f>
        <v>255.36</v>
      </c>
      <c r="K1494">
        <f>VLOOKUP(B1494,customers!$A$2:$D$101,2,0)</f>
        <v>27</v>
      </c>
      <c r="L1494" t="str" cm="1">
        <f t="array" ref="L1494">_xlfn.IFS(Table1[[#This Row],[Age]]&lt;=12,"Kids",Table1[[#This Row],[Age]]&lt;=19,"Teenage",Table1[[#This Row],[Age]]&lt;=29,"Young Adult",Table1[[#This Row],[Age]]&lt;=45,"Adult",Table1[[#This Row],[Age]]&gt;=46,"Senior")</f>
        <v>Young Adult</v>
      </c>
      <c r="M1494" t="str">
        <f>VLOOKUP(B1494,customers!A$2:D$101,3,0)</f>
        <v>Amritsar</v>
      </c>
      <c r="N1494" t="str">
        <f>VLOOKUP(B1494,customers!$A$2:$D$101,4,0)</f>
        <v>Punjab</v>
      </c>
      <c r="O1494" t="str">
        <f>VLOOKUP(C1494,'products '!$A$2:$H$3072,2,0)</f>
        <v>Women</v>
      </c>
      <c r="P1494" t="str">
        <f>VLOOKUP(C1494,'products '!$A$2:$H$3072,3,0)</f>
        <v>Indian &amp; Fusion Wear</v>
      </c>
      <c r="Q1494" t="str">
        <f>VLOOKUP(C1494,'products '!$A$2:$H$3072,4,0)</f>
        <v>Ethnic Wear</v>
      </c>
      <c r="R1494" t="str">
        <f>VLOOKUP(C1494,'products '!$A$2:$H$3072,5,0)</f>
        <v>Here&amp;Now</v>
      </c>
      <c r="S1494" t="str">
        <f>VLOOKUP(C1494,'products '!$A$2:$H$3072,6,0)</f>
        <v>L</v>
      </c>
      <c r="T1494" t="str">
        <f>VLOOKUP(C1494,'products '!$A$2:$H$3072,7,0)</f>
        <v>Blue</v>
      </c>
      <c r="U1494">
        <f>VLOOKUP(C1494,'products '!$A$2:$H$3072,8,0)</f>
        <v>4</v>
      </c>
    </row>
    <row r="1495" spans="1:21" x14ac:dyDescent="0.3">
      <c r="A1495" t="s">
        <v>4912</v>
      </c>
      <c r="B1495" t="s">
        <v>3363</v>
      </c>
      <c r="C1495" t="s">
        <v>422</v>
      </c>
      <c r="D1495" s="1">
        <f t="shared" ca="1" si="23"/>
        <v>44544</v>
      </c>
      <c r="E1495" s="1" t="str">
        <f ca="1">TEXT(Table1[[#This Row],[Date]],"mmm")</f>
        <v>Dec</v>
      </c>
      <c r="F1495" s="1" t="str">
        <f ca="1">TEXT(Table1[[#This Row],[Date]],"yyyy")</f>
        <v>2021</v>
      </c>
      <c r="G1495" s="2">
        <v>963</v>
      </c>
      <c r="H1495" s="2">
        <v>0.44</v>
      </c>
      <c r="I1495" s="2" t="str" cm="1">
        <f t="array" ref="I1495">_xlfn.IFS(Table1[[#This Row],[Discount]]&lt;=0.2,"Low",Table1[[#This Row],[Discount]]&lt;=0.4,"Medium",Table1[[#This Row],[Discount]]&gt;0.4,"High")</f>
        <v>High</v>
      </c>
      <c r="J1495" s="2">
        <f>Table1[[#This Row],[Original Price]]*(1-Table1[[#This Row],[Discount]])</f>
        <v>539.28000000000009</v>
      </c>
      <c r="K1495">
        <f>VLOOKUP(B1495,customers!$A$2:$D$101,2,0)</f>
        <v>24</v>
      </c>
      <c r="L1495" t="str" cm="1">
        <f t="array" ref="L1495">_xlfn.IFS(Table1[[#This Row],[Age]]&lt;=12,"Kids",Table1[[#This Row],[Age]]&lt;=19,"Teenage",Table1[[#This Row],[Age]]&lt;=29,"Young Adult",Table1[[#This Row],[Age]]&lt;=45,"Adult",Table1[[#This Row],[Age]]&gt;=46,"Senior")</f>
        <v>Young Adult</v>
      </c>
      <c r="M1495" t="str">
        <f>VLOOKUP(B1495,customers!A$2:D$101,3,0)</f>
        <v>Amritsar</v>
      </c>
      <c r="N1495" t="str">
        <f>VLOOKUP(B1495,customers!$A$2:$D$101,4,0)</f>
        <v>Punjab</v>
      </c>
      <c r="O1495" t="str">
        <f>VLOOKUP(C1495,'products '!$A$2:$H$3072,2,0)</f>
        <v>Women</v>
      </c>
      <c r="P1495" t="str">
        <f>VLOOKUP(C1495,'products '!$A$2:$H$3072,3,0)</f>
        <v>Indian &amp; Fusion Wear</v>
      </c>
      <c r="Q1495" t="str">
        <f>VLOOKUP(C1495,'products '!$A$2:$H$3072,4,0)</f>
        <v>Ethnic Wear</v>
      </c>
      <c r="R1495" t="str">
        <f>VLOOKUP(C1495,'products '!$A$2:$H$3072,5,0)</f>
        <v>Here&amp;Now</v>
      </c>
      <c r="S1495" t="str">
        <f>VLOOKUP(C1495,'products '!$A$2:$H$3072,6,0)</f>
        <v>L</v>
      </c>
      <c r="T1495" t="str">
        <f>VLOOKUP(C1495,'products '!$A$2:$H$3072,7,0)</f>
        <v>White</v>
      </c>
      <c r="U1495">
        <f>VLOOKUP(C1495,'products '!$A$2:$H$3072,8,0)</f>
        <v>4</v>
      </c>
    </row>
    <row r="1496" spans="1:21" x14ac:dyDescent="0.3">
      <c r="A1496" t="s">
        <v>4913</v>
      </c>
      <c r="B1496" t="s">
        <v>3364</v>
      </c>
      <c r="C1496" t="s">
        <v>423</v>
      </c>
      <c r="D1496" s="1">
        <f t="shared" ca="1" si="23"/>
        <v>44636</v>
      </c>
      <c r="E1496" s="1" t="str">
        <f ca="1">TEXT(Table1[[#This Row],[Date]],"mmm")</f>
        <v>Mar</v>
      </c>
      <c r="F1496" s="1" t="str">
        <f ca="1">TEXT(Table1[[#This Row],[Date]],"yyyy")</f>
        <v>2022</v>
      </c>
      <c r="G1496" s="2">
        <v>234</v>
      </c>
      <c r="H1496" s="2">
        <v>0.44</v>
      </c>
      <c r="I1496" s="2" t="str" cm="1">
        <f t="array" ref="I1496">_xlfn.IFS(Table1[[#This Row],[Discount]]&lt;=0.2,"Low",Table1[[#This Row],[Discount]]&lt;=0.4,"Medium",Table1[[#This Row],[Discount]]&gt;0.4,"High")</f>
        <v>High</v>
      </c>
      <c r="J1496" s="2">
        <f>Table1[[#This Row],[Original Price]]*(1-Table1[[#This Row],[Discount]])</f>
        <v>131.04000000000002</v>
      </c>
      <c r="K1496">
        <f>VLOOKUP(B1496,customers!$A$2:$D$101,2,0)</f>
        <v>24</v>
      </c>
      <c r="L1496" t="str" cm="1">
        <f t="array" ref="L1496">_xlfn.IFS(Table1[[#This Row],[Age]]&lt;=12,"Kids",Table1[[#This Row],[Age]]&lt;=19,"Teenage",Table1[[#This Row],[Age]]&lt;=29,"Young Adult",Table1[[#This Row],[Age]]&lt;=45,"Adult",Table1[[#This Row],[Age]]&gt;=46,"Senior")</f>
        <v>Young Adult</v>
      </c>
      <c r="M1496" t="str">
        <f>VLOOKUP(B1496,customers!A$2:D$101,3,0)</f>
        <v>Amritsar</v>
      </c>
      <c r="N1496" t="str">
        <f>VLOOKUP(B1496,customers!$A$2:$D$101,4,0)</f>
        <v>Punjab</v>
      </c>
      <c r="O1496" t="str">
        <f>VLOOKUP(C1496,'products '!$A$2:$H$3072,2,0)</f>
        <v>Women</v>
      </c>
      <c r="P1496" t="str">
        <f>VLOOKUP(C1496,'products '!$A$2:$H$3072,3,0)</f>
        <v>Indian &amp; Fusion Wear</v>
      </c>
      <c r="Q1496" t="str">
        <f>VLOOKUP(C1496,'products '!$A$2:$H$3072,4,0)</f>
        <v>Ethnic Wear</v>
      </c>
      <c r="R1496" t="str">
        <f>VLOOKUP(C1496,'products '!$A$2:$H$3072,5,0)</f>
        <v>Here&amp;Now</v>
      </c>
      <c r="S1496" t="str">
        <f>VLOOKUP(C1496,'products '!$A$2:$H$3072,6,0)</f>
        <v>XL</v>
      </c>
      <c r="T1496" t="str">
        <f>VLOOKUP(C1496,'products '!$A$2:$H$3072,7,0)</f>
        <v>Green</v>
      </c>
      <c r="U1496">
        <f>VLOOKUP(C1496,'products '!$A$2:$H$3072,8,0)</f>
        <v>4</v>
      </c>
    </row>
    <row r="1497" spans="1:21" x14ac:dyDescent="0.3">
      <c r="A1497" t="s">
        <v>4914</v>
      </c>
      <c r="B1497" t="s">
        <v>3365</v>
      </c>
      <c r="C1497" t="s">
        <v>424</v>
      </c>
      <c r="D1497" s="1">
        <f t="shared" ca="1" si="23"/>
        <v>44352</v>
      </c>
      <c r="E1497" s="1" t="str">
        <f ca="1">TEXT(Table1[[#This Row],[Date]],"mmm")</f>
        <v>Jun</v>
      </c>
      <c r="F1497" s="1" t="str">
        <f ca="1">TEXT(Table1[[#This Row],[Date]],"yyyy")</f>
        <v>2021</v>
      </c>
      <c r="G1497" s="2">
        <v>456</v>
      </c>
      <c r="H1497" s="2">
        <v>0.44</v>
      </c>
      <c r="I1497" s="2" t="str" cm="1">
        <f t="array" ref="I1497">_xlfn.IFS(Table1[[#This Row],[Discount]]&lt;=0.2,"Low",Table1[[#This Row],[Discount]]&lt;=0.4,"Medium",Table1[[#This Row],[Discount]]&gt;0.4,"High")</f>
        <v>High</v>
      </c>
      <c r="J1497" s="2">
        <f>Table1[[#This Row],[Original Price]]*(1-Table1[[#This Row],[Discount]])</f>
        <v>255.36</v>
      </c>
      <c r="K1497">
        <f>VLOOKUP(B1497,customers!$A$2:$D$101,2,0)</f>
        <v>24</v>
      </c>
      <c r="L1497" t="str" cm="1">
        <f t="array" ref="L1497">_xlfn.IFS(Table1[[#This Row],[Age]]&lt;=12,"Kids",Table1[[#This Row],[Age]]&lt;=19,"Teenage",Table1[[#This Row],[Age]]&lt;=29,"Young Adult",Table1[[#This Row],[Age]]&lt;=45,"Adult",Table1[[#This Row],[Age]]&gt;=46,"Senior")</f>
        <v>Young Adult</v>
      </c>
      <c r="M1497" t="str">
        <f>VLOOKUP(B1497,customers!A$2:D$101,3,0)</f>
        <v>Amritsar</v>
      </c>
      <c r="N1497" t="str">
        <f>VLOOKUP(B1497,customers!$A$2:$D$101,4,0)</f>
        <v>Punjab</v>
      </c>
      <c r="O1497" t="str">
        <f>VLOOKUP(C1497,'products '!$A$2:$H$3072,2,0)</f>
        <v>Women</v>
      </c>
      <c r="P1497" t="str">
        <f>VLOOKUP(C1497,'products '!$A$2:$H$3072,3,0)</f>
        <v>Indian &amp; Fusion Wear</v>
      </c>
      <c r="Q1497" t="str">
        <f>VLOOKUP(C1497,'products '!$A$2:$H$3072,4,0)</f>
        <v>Ethnic Wear</v>
      </c>
      <c r="R1497" t="str">
        <f>VLOOKUP(C1497,'products '!$A$2:$H$3072,5,0)</f>
        <v>Here&amp;Now</v>
      </c>
      <c r="S1497" t="str">
        <f>VLOOKUP(C1497,'products '!$A$2:$H$3072,6,0)</f>
        <v>XL</v>
      </c>
      <c r="T1497" t="str">
        <f>VLOOKUP(C1497,'products '!$A$2:$H$3072,7,0)</f>
        <v>Olive</v>
      </c>
      <c r="U1497">
        <f>VLOOKUP(C1497,'products '!$A$2:$H$3072,8,0)</f>
        <v>3</v>
      </c>
    </row>
    <row r="1498" spans="1:21" x14ac:dyDescent="0.3">
      <c r="A1498" t="s">
        <v>4915</v>
      </c>
      <c r="B1498" t="s">
        <v>3366</v>
      </c>
      <c r="C1498" t="s">
        <v>425</v>
      </c>
      <c r="D1498" s="1">
        <f t="shared" ca="1" si="23"/>
        <v>44411</v>
      </c>
      <c r="E1498" s="1" t="str">
        <f ca="1">TEXT(Table1[[#This Row],[Date]],"mmm")</f>
        <v>Aug</v>
      </c>
      <c r="F1498" s="1" t="str">
        <f ca="1">TEXT(Table1[[#This Row],[Date]],"yyyy")</f>
        <v>2021</v>
      </c>
      <c r="G1498" s="2">
        <v>564</v>
      </c>
      <c r="H1498" s="2">
        <v>0.44</v>
      </c>
      <c r="I1498" s="2" t="str" cm="1">
        <f t="array" ref="I1498">_xlfn.IFS(Table1[[#This Row],[Discount]]&lt;=0.2,"Low",Table1[[#This Row],[Discount]]&lt;=0.4,"Medium",Table1[[#This Row],[Discount]]&gt;0.4,"High")</f>
        <v>High</v>
      </c>
      <c r="J1498" s="2">
        <f>Table1[[#This Row],[Original Price]]*(1-Table1[[#This Row],[Discount]])</f>
        <v>315.84000000000003</v>
      </c>
      <c r="K1498">
        <f>VLOOKUP(B1498,customers!$A$2:$D$101,2,0)</f>
        <v>24</v>
      </c>
      <c r="L1498" t="str" cm="1">
        <f t="array" ref="L1498">_xlfn.IFS(Table1[[#This Row],[Age]]&lt;=12,"Kids",Table1[[#This Row],[Age]]&lt;=19,"Teenage",Table1[[#This Row],[Age]]&lt;=29,"Young Adult",Table1[[#This Row],[Age]]&lt;=45,"Adult",Table1[[#This Row],[Age]]&gt;=46,"Senior")</f>
        <v>Young Adult</v>
      </c>
      <c r="M1498" t="str">
        <f>VLOOKUP(B1498,customers!A$2:D$101,3,0)</f>
        <v>Amritsar</v>
      </c>
      <c r="N1498" t="str">
        <f>VLOOKUP(B1498,customers!$A$2:$D$101,4,0)</f>
        <v>Punjab</v>
      </c>
      <c r="O1498" t="str">
        <f>VLOOKUP(C1498,'products '!$A$2:$H$3072,2,0)</f>
        <v>Women</v>
      </c>
      <c r="P1498" t="str">
        <f>VLOOKUP(C1498,'products '!$A$2:$H$3072,3,0)</f>
        <v>Indian &amp; Fusion Wear</v>
      </c>
      <c r="Q1498" t="str">
        <f>VLOOKUP(C1498,'products '!$A$2:$H$3072,4,0)</f>
        <v>Ethnic Wear</v>
      </c>
      <c r="R1498" t="str">
        <f>VLOOKUP(C1498,'products '!$A$2:$H$3072,5,0)</f>
        <v>Here&amp;Now</v>
      </c>
      <c r="S1498" t="str">
        <f>VLOOKUP(C1498,'products '!$A$2:$H$3072,6,0)</f>
        <v>XL</v>
      </c>
      <c r="T1498" t="str">
        <f>VLOOKUP(C1498,'products '!$A$2:$H$3072,7,0)</f>
        <v>Pink</v>
      </c>
      <c r="U1498">
        <f>VLOOKUP(C1498,'products '!$A$2:$H$3072,8,0)</f>
        <v>5</v>
      </c>
    </row>
    <row r="1499" spans="1:21" x14ac:dyDescent="0.3">
      <c r="A1499" t="s">
        <v>4916</v>
      </c>
      <c r="B1499" t="s">
        <v>3367</v>
      </c>
      <c r="C1499" t="s">
        <v>426</v>
      </c>
      <c r="D1499" s="1">
        <f t="shared" ca="1" si="23"/>
        <v>44563</v>
      </c>
      <c r="E1499" s="1" t="str">
        <f ca="1">TEXT(Table1[[#This Row],[Date]],"mmm")</f>
        <v>Jan</v>
      </c>
      <c r="F1499" s="1" t="str">
        <f ca="1">TEXT(Table1[[#This Row],[Date]],"yyyy")</f>
        <v>2022</v>
      </c>
      <c r="G1499" s="2">
        <v>634</v>
      </c>
      <c r="H1499" s="2">
        <v>0.1</v>
      </c>
      <c r="I1499" s="2" t="str" cm="1">
        <f t="array" ref="I1499">_xlfn.IFS(Table1[[#This Row],[Discount]]&lt;=0.2,"Low",Table1[[#This Row],[Discount]]&lt;=0.4,"Medium",Table1[[#This Row],[Discount]]&gt;0.4,"High")</f>
        <v>Low</v>
      </c>
      <c r="J1499" s="2">
        <f>Table1[[#This Row],[Original Price]]*(1-Table1[[#This Row],[Discount]])</f>
        <v>570.6</v>
      </c>
      <c r="K1499">
        <f>VLOOKUP(B1499,customers!$A$2:$D$101,2,0)</f>
        <v>24</v>
      </c>
      <c r="L1499" t="str" cm="1">
        <f t="array" ref="L1499">_xlfn.IFS(Table1[[#This Row],[Age]]&lt;=12,"Kids",Table1[[#This Row],[Age]]&lt;=19,"Teenage",Table1[[#This Row],[Age]]&lt;=29,"Young Adult",Table1[[#This Row],[Age]]&lt;=45,"Adult",Table1[[#This Row],[Age]]&gt;=46,"Senior")</f>
        <v>Young Adult</v>
      </c>
      <c r="M1499" t="str">
        <f>VLOOKUP(B1499,customers!A$2:D$101,3,0)</f>
        <v>Patiala</v>
      </c>
      <c r="N1499" t="str">
        <f>VLOOKUP(B1499,customers!$A$2:$D$101,4,0)</f>
        <v>Punjab</v>
      </c>
      <c r="O1499" t="str">
        <f>VLOOKUP(C1499,'products '!$A$2:$H$3072,2,0)</f>
        <v>Women</v>
      </c>
      <c r="P1499" t="str">
        <f>VLOOKUP(C1499,'products '!$A$2:$H$3072,3,0)</f>
        <v>Indian &amp; Fusion Wear</v>
      </c>
      <c r="Q1499" t="str">
        <f>VLOOKUP(C1499,'products '!$A$2:$H$3072,4,0)</f>
        <v>Ethnic Wear</v>
      </c>
      <c r="R1499" t="str">
        <f>VLOOKUP(C1499,'products '!$A$2:$H$3072,5,0)</f>
        <v>Here&amp;Now</v>
      </c>
      <c r="S1499" t="str">
        <f>VLOOKUP(C1499,'products '!$A$2:$H$3072,6,0)</f>
        <v>XL</v>
      </c>
      <c r="T1499" t="str">
        <f>VLOOKUP(C1499,'products '!$A$2:$H$3072,7,0)</f>
        <v>Orange</v>
      </c>
      <c r="U1499">
        <f>VLOOKUP(C1499,'products '!$A$2:$H$3072,8,0)</f>
        <v>4</v>
      </c>
    </row>
    <row r="1500" spans="1:21" x14ac:dyDescent="0.3">
      <c r="A1500" t="s">
        <v>4917</v>
      </c>
      <c r="B1500" t="s">
        <v>3368</v>
      </c>
      <c r="C1500" t="s">
        <v>427</v>
      </c>
      <c r="D1500" s="1">
        <f t="shared" ca="1" si="23"/>
        <v>44476</v>
      </c>
      <c r="E1500" s="1" t="str">
        <f ca="1">TEXT(Table1[[#This Row],[Date]],"mmm")</f>
        <v>Oct</v>
      </c>
      <c r="F1500" s="1" t="str">
        <f ca="1">TEXT(Table1[[#This Row],[Date]],"yyyy")</f>
        <v>2021</v>
      </c>
      <c r="G1500" s="2">
        <v>236</v>
      </c>
      <c r="H1500" s="2">
        <v>0.1</v>
      </c>
      <c r="I1500" s="2" t="str" cm="1">
        <f t="array" ref="I1500">_xlfn.IFS(Table1[[#This Row],[Discount]]&lt;=0.2,"Low",Table1[[#This Row],[Discount]]&lt;=0.4,"Medium",Table1[[#This Row],[Discount]]&gt;0.4,"High")</f>
        <v>Low</v>
      </c>
      <c r="J1500" s="2">
        <f>Table1[[#This Row],[Original Price]]*(1-Table1[[#This Row],[Discount]])</f>
        <v>212.4</v>
      </c>
      <c r="K1500">
        <f>VLOOKUP(B1500,customers!$A$2:$D$101,2,0)</f>
        <v>24</v>
      </c>
      <c r="L1500" t="str" cm="1">
        <f t="array" ref="L1500">_xlfn.IFS(Table1[[#This Row],[Age]]&lt;=12,"Kids",Table1[[#This Row],[Age]]&lt;=19,"Teenage",Table1[[#This Row],[Age]]&lt;=29,"Young Adult",Table1[[#This Row],[Age]]&lt;=45,"Adult",Table1[[#This Row],[Age]]&gt;=46,"Senior")</f>
        <v>Young Adult</v>
      </c>
      <c r="M1500" t="str">
        <f>VLOOKUP(B1500,customers!A$2:D$101,3,0)</f>
        <v>Patiala</v>
      </c>
      <c r="N1500" t="str">
        <f>VLOOKUP(B1500,customers!$A$2:$D$101,4,0)</f>
        <v>Punjab</v>
      </c>
      <c r="O1500" t="str">
        <f>VLOOKUP(C1500,'products '!$A$2:$H$3072,2,0)</f>
        <v>Women</v>
      </c>
      <c r="P1500" t="str">
        <f>VLOOKUP(C1500,'products '!$A$2:$H$3072,3,0)</f>
        <v>Indian &amp; Fusion Wear</v>
      </c>
      <c r="Q1500" t="str">
        <f>VLOOKUP(C1500,'products '!$A$2:$H$3072,4,0)</f>
        <v>Ethnic Wear</v>
      </c>
      <c r="R1500" t="str">
        <f>VLOOKUP(C1500,'products '!$A$2:$H$3072,5,0)</f>
        <v>Here&amp;Now</v>
      </c>
      <c r="S1500" t="str">
        <f>VLOOKUP(C1500,'products '!$A$2:$H$3072,6,0)</f>
        <v>XXL</v>
      </c>
      <c r="T1500" t="str">
        <f>VLOOKUP(C1500,'products '!$A$2:$H$3072,7,0)</f>
        <v>Beige</v>
      </c>
      <c r="U1500">
        <f>VLOOKUP(C1500,'products '!$A$2:$H$3072,8,0)</f>
        <v>2</v>
      </c>
    </row>
    <row r="1501" spans="1:21" x14ac:dyDescent="0.3">
      <c r="A1501" t="s">
        <v>4918</v>
      </c>
      <c r="B1501" t="s">
        <v>3369</v>
      </c>
      <c r="C1501" t="s">
        <v>428</v>
      </c>
      <c r="D1501" s="1">
        <f t="shared" ca="1" si="23"/>
        <v>44299</v>
      </c>
      <c r="E1501" s="1" t="str">
        <f ca="1">TEXT(Table1[[#This Row],[Date]],"mmm")</f>
        <v>Apr</v>
      </c>
      <c r="F1501" s="1" t="str">
        <f ca="1">TEXT(Table1[[#This Row],[Date]],"yyyy")</f>
        <v>2021</v>
      </c>
      <c r="G1501" s="2">
        <v>444</v>
      </c>
      <c r="H1501" s="2">
        <v>0.1</v>
      </c>
      <c r="I1501" s="2" t="str" cm="1">
        <f t="array" ref="I1501">_xlfn.IFS(Table1[[#This Row],[Discount]]&lt;=0.2,"Low",Table1[[#This Row],[Discount]]&lt;=0.4,"Medium",Table1[[#This Row],[Discount]]&gt;0.4,"High")</f>
        <v>Low</v>
      </c>
      <c r="J1501" s="2">
        <f>Table1[[#This Row],[Original Price]]*(1-Table1[[#This Row],[Discount]])</f>
        <v>399.6</v>
      </c>
      <c r="K1501">
        <f>VLOOKUP(B1501,customers!$A$2:$D$101,2,0)</f>
        <v>24</v>
      </c>
      <c r="L1501" t="str" cm="1">
        <f t="array" ref="L1501">_xlfn.IFS(Table1[[#This Row],[Age]]&lt;=12,"Kids",Table1[[#This Row],[Age]]&lt;=19,"Teenage",Table1[[#This Row],[Age]]&lt;=29,"Young Adult",Table1[[#This Row],[Age]]&lt;=45,"Adult",Table1[[#This Row],[Age]]&gt;=46,"Senior")</f>
        <v>Young Adult</v>
      </c>
      <c r="M1501" t="str">
        <f>VLOOKUP(B1501,customers!A$2:D$101,3,0)</f>
        <v>Patiala</v>
      </c>
      <c r="N1501" t="str">
        <f>VLOOKUP(B1501,customers!$A$2:$D$101,4,0)</f>
        <v>Punjab</v>
      </c>
      <c r="O1501" t="str">
        <f>VLOOKUP(C1501,'products '!$A$2:$H$3072,2,0)</f>
        <v>Women</v>
      </c>
      <c r="P1501" t="str">
        <f>VLOOKUP(C1501,'products '!$A$2:$H$3072,3,0)</f>
        <v>Indian &amp; Fusion Wear</v>
      </c>
      <c r="Q1501" t="str">
        <f>VLOOKUP(C1501,'products '!$A$2:$H$3072,4,0)</f>
        <v>Ethnic Wear</v>
      </c>
      <c r="R1501" t="str">
        <f>VLOOKUP(C1501,'products '!$A$2:$H$3072,5,0)</f>
        <v>Here&amp;Now</v>
      </c>
      <c r="S1501" t="str">
        <f>VLOOKUP(C1501,'products '!$A$2:$H$3072,6,0)</f>
        <v>XXL</v>
      </c>
      <c r="T1501" t="str">
        <f>VLOOKUP(C1501,'products '!$A$2:$H$3072,7,0)</f>
        <v>Off white</v>
      </c>
      <c r="U1501">
        <f>VLOOKUP(C1501,'products '!$A$2:$H$3072,8,0)</f>
        <v>5</v>
      </c>
    </row>
    <row r="1502" spans="1:21" x14ac:dyDescent="0.3">
      <c r="A1502" t="s">
        <v>4919</v>
      </c>
      <c r="B1502" t="s">
        <v>3370</v>
      </c>
      <c r="C1502" t="s">
        <v>429</v>
      </c>
      <c r="D1502" s="1">
        <f t="shared" ca="1" si="23"/>
        <v>44699</v>
      </c>
      <c r="E1502" s="1" t="str">
        <f ca="1">TEXT(Table1[[#This Row],[Date]],"mmm")</f>
        <v>May</v>
      </c>
      <c r="F1502" s="1" t="str">
        <f ca="1">TEXT(Table1[[#This Row],[Date]],"yyyy")</f>
        <v>2022</v>
      </c>
      <c r="G1502" s="2">
        <v>456</v>
      </c>
      <c r="H1502" s="2">
        <v>0.3</v>
      </c>
      <c r="I1502" s="2" t="str" cm="1">
        <f t="array" ref="I1502">_xlfn.IFS(Table1[[#This Row],[Discount]]&lt;=0.2,"Low",Table1[[#This Row],[Discount]]&lt;=0.4,"Medium",Table1[[#This Row],[Discount]]&gt;0.4,"High")</f>
        <v>Medium</v>
      </c>
      <c r="J1502" s="2">
        <f>Table1[[#This Row],[Original Price]]*(1-Table1[[#This Row],[Discount]])</f>
        <v>319.2</v>
      </c>
      <c r="K1502">
        <f>VLOOKUP(B1502,customers!$A$2:$D$101,2,0)</f>
        <v>24</v>
      </c>
      <c r="L1502" t="str" cm="1">
        <f t="array" ref="L1502">_xlfn.IFS(Table1[[#This Row],[Age]]&lt;=12,"Kids",Table1[[#This Row],[Age]]&lt;=19,"Teenage",Table1[[#This Row],[Age]]&lt;=29,"Young Adult",Table1[[#This Row],[Age]]&lt;=45,"Adult",Table1[[#This Row],[Age]]&gt;=46,"Senior")</f>
        <v>Young Adult</v>
      </c>
      <c r="M1502" t="str">
        <f>VLOOKUP(B1502,customers!A$2:D$101,3,0)</f>
        <v>Patiala</v>
      </c>
      <c r="N1502" t="str">
        <f>VLOOKUP(B1502,customers!$A$2:$D$101,4,0)</f>
        <v>Punjab</v>
      </c>
      <c r="O1502" t="str">
        <f>VLOOKUP(C1502,'products '!$A$2:$H$3072,2,0)</f>
        <v>Women</v>
      </c>
      <c r="P1502" t="str">
        <f>VLOOKUP(C1502,'products '!$A$2:$H$3072,3,0)</f>
        <v>Indian &amp; Fusion Wear</v>
      </c>
      <c r="Q1502" t="str">
        <f>VLOOKUP(C1502,'products '!$A$2:$H$3072,4,0)</f>
        <v>Ethnic Wear</v>
      </c>
      <c r="R1502" t="str">
        <f>VLOOKUP(C1502,'products '!$A$2:$H$3072,5,0)</f>
        <v>Here&amp;Now</v>
      </c>
      <c r="S1502" t="str">
        <f>VLOOKUP(C1502,'products '!$A$2:$H$3072,6,0)</f>
        <v>XXL</v>
      </c>
      <c r="T1502" t="str">
        <f>VLOOKUP(C1502,'products '!$A$2:$H$3072,7,0)</f>
        <v>Purple</v>
      </c>
      <c r="U1502">
        <f>VLOOKUP(C1502,'products '!$A$2:$H$3072,8,0)</f>
        <v>5</v>
      </c>
    </row>
    <row r="1503" spans="1:21" x14ac:dyDescent="0.3">
      <c r="A1503" t="s">
        <v>4920</v>
      </c>
      <c r="B1503" t="s">
        <v>3371</v>
      </c>
      <c r="C1503" t="s">
        <v>430</v>
      </c>
      <c r="D1503" s="1">
        <f t="shared" ca="1" si="23"/>
        <v>44979</v>
      </c>
      <c r="E1503" s="1" t="str">
        <f ca="1">TEXT(Table1[[#This Row],[Date]],"mmm")</f>
        <v>Feb</v>
      </c>
      <c r="F1503" s="1" t="str">
        <f ca="1">TEXT(Table1[[#This Row],[Date]],"yyyy")</f>
        <v>2023</v>
      </c>
      <c r="G1503" s="2">
        <v>963</v>
      </c>
      <c r="H1503" s="2">
        <v>0.3</v>
      </c>
      <c r="I1503" s="2" t="str" cm="1">
        <f t="array" ref="I1503">_xlfn.IFS(Table1[[#This Row],[Discount]]&lt;=0.2,"Low",Table1[[#This Row],[Discount]]&lt;=0.4,"Medium",Table1[[#This Row],[Discount]]&gt;0.4,"High")</f>
        <v>Medium</v>
      </c>
      <c r="J1503" s="2">
        <f>Table1[[#This Row],[Original Price]]*(1-Table1[[#This Row],[Discount]])</f>
        <v>674.09999999999991</v>
      </c>
      <c r="K1503">
        <f>VLOOKUP(B1503,customers!$A$2:$D$101,2,0)</f>
        <v>24</v>
      </c>
      <c r="L1503" t="str" cm="1">
        <f t="array" ref="L1503">_xlfn.IFS(Table1[[#This Row],[Age]]&lt;=12,"Kids",Table1[[#This Row],[Age]]&lt;=19,"Teenage",Table1[[#This Row],[Age]]&lt;=29,"Young Adult",Table1[[#This Row],[Age]]&lt;=45,"Adult",Table1[[#This Row],[Age]]&gt;=46,"Senior")</f>
        <v>Young Adult</v>
      </c>
      <c r="M1503" t="str">
        <f>VLOOKUP(B1503,customers!A$2:D$101,3,0)</f>
        <v>Patiala</v>
      </c>
      <c r="N1503" t="str">
        <f>VLOOKUP(B1503,customers!$A$2:$D$101,4,0)</f>
        <v>Punjab</v>
      </c>
      <c r="O1503" t="str">
        <f>VLOOKUP(C1503,'products '!$A$2:$H$3072,2,0)</f>
        <v>Women</v>
      </c>
      <c r="P1503" t="str">
        <f>VLOOKUP(C1503,'products '!$A$2:$H$3072,3,0)</f>
        <v>Indian &amp; Fusion Wear</v>
      </c>
      <c r="Q1503" t="str">
        <f>VLOOKUP(C1503,'products '!$A$2:$H$3072,4,0)</f>
        <v>Ethnic Wear</v>
      </c>
      <c r="R1503" t="str">
        <f>VLOOKUP(C1503,'products '!$A$2:$H$3072,5,0)</f>
        <v>House of Pataudi</v>
      </c>
      <c r="S1503" t="str">
        <f>VLOOKUP(C1503,'products '!$A$2:$H$3072,6,0)</f>
        <v>XXL</v>
      </c>
      <c r="T1503" t="str">
        <f>VLOOKUP(C1503,'products '!$A$2:$H$3072,7,0)</f>
        <v>Peach</v>
      </c>
      <c r="U1503">
        <f>VLOOKUP(C1503,'products '!$A$2:$H$3072,8,0)</f>
        <v>5</v>
      </c>
    </row>
    <row r="1504" spans="1:21" x14ac:dyDescent="0.3">
      <c r="A1504" t="s">
        <v>4921</v>
      </c>
      <c r="B1504" t="s">
        <v>3372</v>
      </c>
      <c r="C1504" t="s">
        <v>431</v>
      </c>
      <c r="D1504" s="1">
        <f t="shared" ca="1" si="23"/>
        <v>44422</v>
      </c>
      <c r="E1504" s="1" t="str">
        <f ca="1">TEXT(Table1[[#This Row],[Date]],"mmm")</f>
        <v>Aug</v>
      </c>
      <c r="F1504" s="1" t="str">
        <f ca="1">TEXT(Table1[[#This Row],[Date]],"yyyy")</f>
        <v>2021</v>
      </c>
      <c r="G1504" s="2">
        <v>456</v>
      </c>
      <c r="H1504" s="2">
        <v>0.3</v>
      </c>
      <c r="I1504" s="2" t="str" cm="1">
        <f t="array" ref="I1504">_xlfn.IFS(Table1[[#This Row],[Discount]]&lt;=0.2,"Low",Table1[[#This Row],[Discount]]&lt;=0.4,"Medium",Table1[[#This Row],[Discount]]&gt;0.4,"High")</f>
        <v>Medium</v>
      </c>
      <c r="J1504" s="2">
        <f>Table1[[#This Row],[Original Price]]*(1-Table1[[#This Row],[Discount]])</f>
        <v>319.2</v>
      </c>
      <c r="K1504">
        <f>VLOOKUP(B1504,customers!$A$2:$D$101,2,0)</f>
        <v>22</v>
      </c>
      <c r="L1504" t="str" cm="1">
        <f t="array" ref="L1504">_xlfn.IFS(Table1[[#This Row],[Age]]&lt;=12,"Kids",Table1[[#This Row],[Age]]&lt;=19,"Teenage",Table1[[#This Row],[Age]]&lt;=29,"Young Adult",Table1[[#This Row],[Age]]&lt;=45,"Adult",Table1[[#This Row],[Age]]&gt;=46,"Senior")</f>
        <v>Young Adult</v>
      </c>
      <c r="M1504" t="str">
        <f>VLOOKUP(B1504,customers!A$2:D$101,3,0)</f>
        <v>Patiala</v>
      </c>
      <c r="N1504" t="str">
        <f>VLOOKUP(B1504,customers!$A$2:$D$101,4,0)</f>
        <v>Punjab</v>
      </c>
      <c r="O1504" t="str">
        <f>VLOOKUP(C1504,'products '!$A$2:$H$3072,2,0)</f>
        <v>Women</v>
      </c>
      <c r="P1504" t="str">
        <f>VLOOKUP(C1504,'products '!$A$2:$H$3072,3,0)</f>
        <v>Indian &amp; Fusion Wear</v>
      </c>
      <c r="Q1504" t="str">
        <f>VLOOKUP(C1504,'products '!$A$2:$H$3072,4,0)</f>
        <v>Ethnic Wear</v>
      </c>
      <c r="R1504" t="str">
        <f>VLOOKUP(C1504,'products '!$A$2:$H$3072,5,0)</f>
        <v>House of Pataudi</v>
      </c>
      <c r="S1504" t="str">
        <f>VLOOKUP(C1504,'products '!$A$2:$H$3072,6,0)</f>
        <v>XXL</v>
      </c>
      <c r="T1504" t="str">
        <f>VLOOKUP(C1504,'products '!$A$2:$H$3072,7,0)</f>
        <v>Sea Green</v>
      </c>
      <c r="U1504">
        <f>VLOOKUP(C1504,'products '!$A$2:$H$3072,8,0)</f>
        <v>4</v>
      </c>
    </row>
    <row r="1505" spans="1:21" x14ac:dyDescent="0.3">
      <c r="A1505" t="s">
        <v>4922</v>
      </c>
      <c r="B1505" t="s">
        <v>3373</v>
      </c>
      <c r="C1505" t="s">
        <v>432</v>
      </c>
      <c r="D1505" s="1">
        <f t="shared" ca="1" si="23"/>
        <v>44233</v>
      </c>
      <c r="E1505" s="1" t="str">
        <f ca="1">TEXT(Table1[[#This Row],[Date]],"mmm")</f>
        <v>Feb</v>
      </c>
      <c r="F1505" s="1" t="str">
        <f ca="1">TEXT(Table1[[#This Row],[Date]],"yyyy")</f>
        <v>2021</v>
      </c>
      <c r="G1505" s="2">
        <v>1189</v>
      </c>
      <c r="H1505" s="2">
        <v>0.25</v>
      </c>
      <c r="I1505" s="2" t="str" cm="1">
        <f t="array" ref="I1505">_xlfn.IFS(Table1[[#This Row],[Discount]]&lt;=0.2,"Low",Table1[[#This Row],[Discount]]&lt;=0.4,"Medium",Table1[[#This Row],[Discount]]&gt;0.4,"High")</f>
        <v>Medium</v>
      </c>
      <c r="J1505" s="2">
        <f>Table1[[#This Row],[Original Price]]*(1-Table1[[#This Row],[Discount]])</f>
        <v>891.75</v>
      </c>
      <c r="K1505">
        <f>VLOOKUP(B1505,customers!$A$2:$D$101,2,0)</f>
        <v>23</v>
      </c>
      <c r="L1505" t="str" cm="1">
        <f t="array" ref="L1505">_xlfn.IFS(Table1[[#This Row],[Age]]&lt;=12,"Kids",Table1[[#This Row],[Age]]&lt;=19,"Teenage",Table1[[#This Row],[Age]]&lt;=29,"Young Adult",Table1[[#This Row],[Age]]&lt;=45,"Adult",Table1[[#This Row],[Age]]&gt;=46,"Senior")</f>
        <v>Young Adult</v>
      </c>
      <c r="M1505" t="str">
        <f>VLOOKUP(B1505,customers!A$2:D$101,3,0)</f>
        <v>Jaipur</v>
      </c>
      <c r="N1505" t="str">
        <f>VLOOKUP(B1505,customers!$A$2:$D$101,4,0)</f>
        <v>Rajasthan</v>
      </c>
      <c r="O1505" t="str">
        <f>VLOOKUP(C1505,'products '!$A$2:$H$3072,2,0)</f>
        <v>Women</v>
      </c>
      <c r="P1505" t="str">
        <f>VLOOKUP(C1505,'products '!$A$2:$H$3072,3,0)</f>
        <v>Indian &amp; Fusion Wear</v>
      </c>
      <c r="Q1505" t="str">
        <f>VLOOKUP(C1505,'products '!$A$2:$H$3072,4,0)</f>
        <v>Ethnic Wear</v>
      </c>
      <c r="R1505" t="str">
        <f>VLOOKUP(C1505,'products '!$A$2:$H$3072,5,0)</f>
        <v>House of Pataudi</v>
      </c>
      <c r="S1505" t="str">
        <f>VLOOKUP(C1505,'products '!$A$2:$H$3072,6,0)</f>
        <v>XXL</v>
      </c>
      <c r="T1505" t="str">
        <f>VLOOKUP(C1505,'products '!$A$2:$H$3072,7,0)</f>
        <v>Lavender</v>
      </c>
      <c r="U1505">
        <f>VLOOKUP(C1505,'products '!$A$2:$H$3072,8,0)</f>
        <v>4</v>
      </c>
    </row>
    <row r="1506" spans="1:21" x14ac:dyDescent="0.3">
      <c r="A1506" t="s">
        <v>4923</v>
      </c>
      <c r="B1506" t="s">
        <v>3374</v>
      </c>
      <c r="C1506" t="s">
        <v>433</v>
      </c>
      <c r="D1506" s="1">
        <f t="shared" ca="1" si="23"/>
        <v>44387</v>
      </c>
      <c r="E1506" s="1" t="str">
        <f ca="1">TEXT(Table1[[#This Row],[Date]],"mmm")</f>
        <v>Jul</v>
      </c>
      <c r="F1506" s="1" t="str">
        <f ca="1">TEXT(Table1[[#This Row],[Date]],"yyyy")</f>
        <v>2021</v>
      </c>
      <c r="G1506" s="2">
        <v>1298</v>
      </c>
      <c r="H1506" s="2">
        <v>0.25</v>
      </c>
      <c r="I1506" s="2" t="str" cm="1">
        <f t="array" ref="I1506">_xlfn.IFS(Table1[[#This Row],[Discount]]&lt;=0.2,"Low",Table1[[#This Row],[Discount]]&lt;=0.4,"Medium",Table1[[#This Row],[Discount]]&gt;0.4,"High")</f>
        <v>Medium</v>
      </c>
      <c r="J1506" s="2">
        <f>Table1[[#This Row],[Original Price]]*(1-Table1[[#This Row],[Discount]])</f>
        <v>973.5</v>
      </c>
      <c r="K1506">
        <f>VLOOKUP(B1506,customers!$A$2:$D$101,2,0)</f>
        <v>24</v>
      </c>
      <c r="L1506" t="str" cm="1">
        <f t="array" ref="L1506">_xlfn.IFS(Table1[[#This Row],[Age]]&lt;=12,"Kids",Table1[[#This Row],[Age]]&lt;=19,"Teenage",Table1[[#This Row],[Age]]&lt;=29,"Young Adult",Table1[[#This Row],[Age]]&lt;=45,"Adult",Table1[[#This Row],[Age]]&gt;=46,"Senior")</f>
        <v>Young Adult</v>
      </c>
      <c r="M1506" t="str">
        <f>VLOOKUP(B1506,customers!A$2:D$101,3,0)</f>
        <v>Jaipur</v>
      </c>
      <c r="N1506" t="str">
        <f>VLOOKUP(B1506,customers!$A$2:$D$101,4,0)</f>
        <v>Rajasthan</v>
      </c>
      <c r="O1506" t="str">
        <f>VLOOKUP(C1506,'products '!$A$2:$H$3072,2,0)</f>
        <v>Women</v>
      </c>
      <c r="P1506" t="str">
        <f>VLOOKUP(C1506,'products '!$A$2:$H$3072,3,0)</f>
        <v>Indian &amp; Fusion Wear</v>
      </c>
      <c r="Q1506" t="str">
        <f>VLOOKUP(C1506,'products '!$A$2:$H$3072,4,0)</f>
        <v>Ethnic Wear</v>
      </c>
      <c r="R1506" t="str">
        <f>VLOOKUP(C1506,'products '!$A$2:$H$3072,5,0)</f>
        <v>House of Pataudi</v>
      </c>
      <c r="S1506" t="str">
        <f>VLOOKUP(C1506,'products '!$A$2:$H$3072,6,0)</f>
        <v>XXL</v>
      </c>
      <c r="T1506" t="str">
        <f>VLOOKUP(C1506,'products '!$A$2:$H$3072,7,0)</f>
        <v>Black</v>
      </c>
      <c r="U1506">
        <f>VLOOKUP(C1506,'products '!$A$2:$H$3072,8,0)</f>
        <v>4</v>
      </c>
    </row>
    <row r="1507" spans="1:21" x14ac:dyDescent="0.3">
      <c r="A1507" t="s">
        <v>4924</v>
      </c>
      <c r="B1507" t="s">
        <v>3375</v>
      </c>
      <c r="C1507" t="s">
        <v>434</v>
      </c>
      <c r="D1507" s="1">
        <f t="shared" ca="1" si="23"/>
        <v>44262</v>
      </c>
      <c r="E1507" s="1" t="str">
        <f ca="1">TEXT(Table1[[#This Row],[Date]],"mmm")</f>
        <v>Mar</v>
      </c>
      <c r="F1507" s="1" t="str">
        <f ca="1">TEXT(Table1[[#This Row],[Date]],"yyyy")</f>
        <v>2021</v>
      </c>
      <c r="G1507" s="2">
        <v>1456</v>
      </c>
      <c r="H1507" s="2">
        <v>0.3</v>
      </c>
      <c r="I1507" s="2" t="str" cm="1">
        <f t="array" ref="I1507">_xlfn.IFS(Table1[[#This Row],[Discount]]&lt;=0.2,"Low",Table1[[#This Row],[Discount]]&lt;=0.4,"Medium",Table1[[#This Row],[Discount]]&gt;0.4,"High")</f>
        <v>Medium</v>
      </c>
      <c r="J1507" s="2">
        <f>Table1[[#This Row],[Original Price]]*(1-Table1[[#This Row],[Discount]])</f>
        <v>1019.1999999999999</v>
      </c>
      <c r="K1507">
        <f>VLOOKUP(B1507,customers!$A$2:$D$101,2,0)</f>
        <v>25</v>
      </c>
      <c r="L1507" t="str" cm="1">
        <f t="array" ref="L1507">_xlfn.IFS(Table1[[#This Row],[Age]]&lt;=12,"Kids",Table1[[#This Row],[Age]]&lt;=19,"Teenage",Table1[[#This Row],[Age]]&lt;=29,"Young Adult",Table1[[#This Row],[Age]]&lt;=45,"Adult",Table1[[#This Row],[Age]]&gt;=46,"Senior")</f>
        <v>Young Adult</v>
      </c>
      <c r="M1507" t="str">
        <f>VLOOKUP(B1507,customers!A$2:D$101,3,0)</f>
        <v>Jaipur</v>
      </c>
      <c r="N1507" t="str">
        <f>VLOOKUP(B1507,customers!$A$2:$D$101,4,0)</f>
        <v>Rajasthan</v>
      </c>
      <c r="O1507" t="str">
        <f>VLOOKUP(C1507,'products '!$A$2:$H$3072,2,0)</f>
        <v>Women</v>
      </c>
      <c r="P1507" t="str">
        <f>VLOOKUP(C1507,'products '!$A$2:$H$3072,3,0)</f>
        <v>Indian &amp; Fusion Wear</v>
      </c>
      <c r="Q1507" t="str">
        <f>VLOOKUP(C1507,'products '!$A$2:$H$3072,4,0)</f>
        <v>Ethnic Wear</v>
      </c>
      <c r="R1507" t="str">
        <f>VLOOKUP(C1507,'products '!$A$2:$H$3072,5,0)</f>
        <v>House of Pataudi</v>
      </c>
      <c r="S1507" t="str">
        <f>VLOOKUP(C1507,'products '!$A$2:$H$3072,6,0)</f>
        <v>XXL</v>
      </c>
      <c r="T1507" t="str">
        <f>VLOOKUP(C1507,'products '!$A$2:$H$3072,7,0)</f>
        <v>Blue</v>
      </c>
      <c r="U1507">
        <f>VLOOKUP(C1507,'products '!$A$2:$H$3072,8,0)</f>
        <v>5</v>
      </c>
    </row>
    <row r="1508" spans="1:21" x14ac:dyDescent="0.3">
      <c r="A1508" t="s">
        <v>4925</v>
      </c>
      <c r="B1508" t="s">
        <v>3376</v>
      </c>
      <c r="C1508" t="s">
        <v>435</v>
      </c>
      <c r="D1508" s="1">
        <f t="shared" ca="1" si="23"/>
        <v>44718</v>
      </c>
      <c r="E1508" s="1" t="str">
        <f ca="1">TEXT(Table1[[#This Row],[Date]],"mmm")</f>
        <v>Jun</v>
      </c>
      <c r="F1508" s="1" t="str">
        <f ca="1">TEXT(Table1[[#This Row],[Date]],"yyyy")</f>
        <v>2022</v>
      </c>
      <c r="G1508" s="2">
        <v>1478</v>
      </c>
      <c r="H1508" s="2">
        <v>0.3</v>
      </c>
      <c r="I1508" s="2" t="str" cm="1">
        <f t="array" ref="I1508">_xlfn.IFS(Table1[[#This Row],[Discount]]&lt;=0.2,"Low",Table1[[#This Row],[Discount]]&lt;=0.4,"Medium",Table1[[#This Row],[Discount]]&gt;0.4,"High")</f>
        <v>Medium</v>
      </c>
      <c r="J1508" s="2">
        <f>Table1[[#This Row],[Original Price]]*(1-Table1[[#This Row],[Discount]])</f>
        <v>1034.5999999999999</v>
      </c>
      <c r="K1508">
        <f>VLOOKUP(B1508,customers!$A$2:$D$101,2,0)</f>
        <v>26</v>
      </c>
      <c r="L1508" t="str" cm="1">
        <f t="array" ref="L1508">_xlfn.IFS(Table1[[#This Row],[Age]]&lt;=12,"Kids",Table1[[#This Row],[Age]]&lt;=19,"Teenage",Table1[[#This Row],[Age]]&lt;=29,"Young Adult",Table1[[#This Row],[Age]]&lt;=45,"Adult",Table1[[#This Row],[Age]]&gt;=46,"Senior")</f>
        <v>Young Adult</v>
      </c>
      <c r="M1508" t="str">
        <f>VLOOKUP(B1508,customers!A$2:D$101,3,0)</f>
        <v>Jaipur</v>
      </c>
      <c r="N1508" t="str">
        <f>VLOOKUP(B1508,customers!$A$2:$D$101,4,0)</f>
        <v>Rajasthan</v>
      </c>
      <c r="O1508" t="str">
        <f>VLOOKUP(C1508,'products '!$A$2:$H$3072,2,0)</f>
        <v>Women</v>
      </c>
      <c r="P1508" t="str">
        <f>VLOOKUP(C1508,'products '!$A$2:$H$3072,3,0)</f>
        <v>Indian &amp; Fusion Wear</v>
      </c>
      <c r="Q1508" t="str">
        <f>VLOOKUP(C1508,'products '!$A$2:$H$3072,4,0)</f>
        <v>Ethnic Wear</v>
      </c>
      <c r="R1508" t="str">
        <f>VLOOKUP(C1508,'products '!$A$2:$H$3072,5,0)</f>
        <v>House of Pataudi</v>
      </c>
      <c r="S1508" t="str">
        <f>VLOOKUP(C1508,'products '!$A$2:$H$3072,6,0)</f>
        <v>L</v>
      </c>
      <c r="T1508" t="str">
        <f>VLOOKUP(C1508,'products '!$A$2:$H$3072,7,0)</f>
        <v>White</v>
      </c>
      <c r="U1508">
        <f>VLOOKUP(C1508,'products '!$A$2:$H$3072,8,0)</f>
        <v>5</v>
      </c>
    </row>
    <row r="1509" spans="1:21" x14ac:dyDescent="0.3">
      <c r="A1509" t="s">
        <v>4926</v>
      </c>
      <c r="B1509" t="s">
        <v>3377</v>
      </c>
      <c r="C1509" t="s">
        <v>436</v>
      </c>
      <c r="D1509" s="1">
        <f t="shared" ca="1" si="23"/>
        <v>44654</v>
      </c>
      <c r="E1509" s="1" t="str">
        <f ca="1">TEXT(Table1[[#This Row],[Date]],"mmm")</f>
        <v>Apr</v>
      </c>
      <c r="F1509" s="1" t="str">
        <f ca="1">TEXT(Table1[[#This Row],[Date]],"yyyy")</f>
        <v>2022</v>
      </c>
      <c r="G1509" s="2">
        <v>256</v>
      </c>
      <c r="H1509" s="2">
        <v>0.3</v>
      </c>
      <c r="I1509" s="2" t="str" cm="1">
        <f t="array" ref="I1509">_xlfn.IFS(Table1[[#This Row],[Discount]]&lt;=0.2,"Low",Table1[[#This Row],[Discount]]&lt;=0.4,"Medium",Table1[[#This Row],[Discount]]&gt;0.4,"High")</f>
        <v>Medium</v>
      </c>
      <c r="J1509" s="2">
        <f>Table1[[#This Row],[Original Price]]*(1-Table1[[#This Row],[Discount]])</f>
        <v>179.2</v>
      </c>
      <c r="K1509">
        <f>VLOOKUP(B1509,customers!$A$2:$D$101,2,0)</f>
        <v>27</v>
      </c>
      <c r="L1509" t="str" cm="1">
        <f t="array" ref="L1509">_xlfn.IFS(Table1[[#This Row],[Age]]&lt;=12,"Kids",Table1[[#This Row],[Age]]&lt;=19,"Teenage",Table1[[#This Row],[Age]]&lt;=29,"Young Adult",Table1[[#This Row],[Age]]&lt;=45,"Adult",Table1[[#This Row],[Age]]&gt;=46,"Senior")</f>
        <v>Young Adult</v>
      </c>
      <c r="M1509" t="str">
        <f>VLOOKUP(B1509,customers!A$2:D$101,3,0)</f>
        <v>Jaipur</v>
      </c>
      <c r="N1509" t="str">
        <f>VLOOKUP(B1509,customers!$A$2:$D$101,4,0)</f>
        <v>Rajasthan</v>
      </c>
      <c r="O1509" t="str">
        <f>VLOOKUP(C1509,'products '!$A$2:$H$3072,2,0)</f>
        <v>Women</v>
      </c>
      <c r="P1509" t="str">
        <f>VLOOKUP(C1509,'products '!$A$2:$H$3072,3,0)</f>
        <v>Indian &amp; Fusion Wear</v>
      </c>
      <c r="Q1509" t="str">
        <f>VLOOKUP(C1509,'products '!$A$2:$H$3072,4,0)</f>
        <v>Ethnic Wear</v>
      </c>
      <c r="R1509" t="str">
        <f>VLOOKUP(C1509,'products '!$A$2:$H$3072,5,0)</f>
        <v>House of Pataudi</v>
      </c>
      <c r="S1509" t="str">
        <f>VLOOKUP(C1509,'products '!$A$2:$H$3072,6,0)</f>
        <v>L</v>
      </c>
      <c r="T1509" t="str">
        <f>VLOOKUP(C1509,'products '!$A$2:$H$3072,7,0)</f>
        <v>Green</v>
      </c>
      <c r="U1509">
        <f>VLOOKUP(C1509,'products '!$A$2:$H$3072,8,0)</f>
        <v>3</v>
      </c>
    </row>
    <row r="1510" spans="1:21" x14ac:dyDescent="0.3">
      <c r="A1510" t="s">
        <v>4927</v>
      </c>
      <c r="B1510" t="s">
        <v>3378</v>
      </c>
      <c r="C1510" t="s">
        <v>437</v>
      </c>
      <c r="D1510" s="1">
        <f t="shared" ca="1" si="23"/>
        <v>44780</v>
      </c>
      <c r="E1510" s="1" t="str">
        <f ca="1">TEXT(Table1[[#This Row],[Date]],"mmm")</f>
        <v>Aug</v>
      </c>
      <c r="F1510" s="1" t="str">
        <f ca="1">TEXT(Table1[[#This Row],[Date]],"yyyy")</f>
        <v>2022</v>
      </c>
      <c r="G1510" s="2">
        <v>2698</v>
      </c>
      <c r="H1510" s="2">
        <v>0.4</v>
      </c>
      <c r="I1510" s="2" t="str" cm="1">
        <f t="array" ref="I1510">_xlfn.IFS(Table1[[#This Row],[Discount]]&lt;=0.2,"Low",Table1[[#This Row],[Discount]]&lt;=0.4,"Medium",Table1[[#This Row],[Discount]]&gt;0.4,"High")</f>
        <v>Medium</v>
      </c>
      <c r="J1510" s="2">
        <f>Table1[[#This Row],[Original Price]]*(1-Table1[[#This Row],[Discount]])</f>
        <v>1618.8</v>
      </c>
      <c r="K1510">
        <f>VLOOKUP(B1510,customers!$A$2:$D$101,2,0)</f>
        <v>34</v>
      </c>
      <c r="L1510" t="str" cm="1">
        <f t="array" ref="L1510">_xlfn.IFS(Table1[[#This Row],[Age]]&lt;=12,"Kids",Table1[[#This Row],[Age]]&lt;=19,"Teenage",Table1[[#This Row],[Age]]&lt;=29,"Young Adult",Table1[[#This Row],[Age]]&lt;=45,"Adult",Table1[[#This Row],[Age]]&gt;=46,"Senior")</f>
        <v>Adult</v>
      </c>
      <c r="M1510" t="str">
        <f>VLOOKUP(B1510,customers!A$2:D$101,3,0)</f>
        <v>Jaipur</v>
      </c>
      <c r="N1510" t="str">
        <f>VLOOKUP(B1510,customers!$A$2:$D$101,4,0)</f>
        <v>Rajasthan</v>
      </c>
      <c r="O1510" t="str">
        <f>VLOOKUP(C1510,'products '!$A$2:$H$3072,2,0)</f>
        <v>Women</v>
      </c>
      <c r="P1510" t="str">
        <f>VLOOKUP(C1510,'products '!$A$2:$H$3072,3,0)</f>
        <v>Indian &amp; Fusion Wear</v>
      </c>
      <c r="Q1510" t="str">
        <f>VLOOKUP(C1510,'products '!$A$2:$H$3072,4,0)</f>
        <v>Ethnic Wear</v>
      </c>
      <c r="R1510" t="str">
        <f>VLOOKUP(C1510,'products '!$A$2:$H$3072,5,0)</f>
        <v>House of Pataudi</v>
      </c>
      <c r="S1510" t="str">
        <f>VLOOKUP(C1510,'products '!$A$2:$H$3072,6,0)</f>
        <v>L</v>
      </c>
      <c r="T1510" t="str">
        <f>VLOOKUP(C1510,'products '!$A$2:$H$3072,7,0)</f>
        <v>Pink</v>
      </c>
      <c r="U1510">
        <f>VLOOKUP(C1510,'products '!$A$2:$H$3072,8,0)</f>
        <v>5</v>
      </c>
    </row>
    <row r="1511" spans="1:21" x14ac:dyDescent="0.3">
      <c r="A1511" t="s">
        <v>4928</v>
      </c>
      <c r="B1511" t="s">
        <v>3379</v>
      </c>
      <c r="C1511" t="s">
        <v>438</v>
      </c>
      <c r="D1511" s="1">
        <f t="shared" ca="1" si="23"/>
        <v>44602</v>
      </c>
      <c r="E1511" s="1" t="str">
        <f ca="1">TEXT(Table1[[#This Row],[Date]],"mmm")</f>
        <v>Feb</v>
      </c>
      <c r="F1511" s="1" t="str">
        <f ca="1">TEXT(Table1[[#This Row],[Date]],"yyyy")</f>
        <v>2022</v>
      </c>
      <c r="G1511" s="2">
        <v>2364</v>
      </c>
      <c r="H1511" s="2">
        <v>0.4</v>
      </c>
      <c r="I1511" s="2" t="str" cm="1">
        <f t="array" ref="I1511">_xlfn.IFS(Table1[[#This Row],[Discount]]&lt;=0.2,"Low",Table1[[#This Row],[Discount]]&lt;=0.4,"Medium",Table1[[#This Row],[Discount]]&gt;0.4,"High")</f>
        <v>Medium</v>
      </c>
      <c r="J1511" s="2">
        <f>Table1[[#This Row],[Original Price]]*(1-Table1[[#This Row],[Discount]])</f>
        <v>1418.3999999999999</v>
      </c>
      <c r="K1511">
        <f>VLOOKUP(B1511,customers!$A$2:$D$101,2,0)</f>
        <v>35</v>
      </c>
      <c r="L1511" t="str" cm="1">
        <f t="array" ref="L1511">_xlfn.IFS(Table1[[#This Row],[Age]]&lt;=12,"Kids",Table1[[#This Row],[Age]]&lt;=19,"Teenage",Table1[[#This Row],[Age]]&lt;=29,"Young Adult",Table1[[#This Row],[Age]]&lt;=45,"Adult",Table1[[#This Row],[Age]]&gt;=46,"Senior")</f>
        <v>Adult</v>
      </c>
      <c r="M1511" t="str">
        <f>VLOOKUP(B1511,customers!A$2:D$101,3,0)</f>
        <v>Jodhpur</v>
      </c>
      <c r="N1511" t="str">
        <f>VLOOKUP(B1511,customers!$A$2:$D$101,4,0)</f>
        <v>Rajasthan</v>
      </c>
      <c r="O1511" t="str">
        <f>VLOOKUP(C1511,'products '!$A$2:$H$3072,2,0)</f>
        <v>Women</v>
      </c>
      <c r="P1511" t="str">
        <f>VLOOKUP(C1511,'products '!$A$2:$H$3072,3,0)</f>
        <v>Indian &amp; Fusion Wear</v>
      </c>
      <c r="Q1511" t="str">
        <f>VLOOKUP(C1511,'products '!$A$2:$H$3072,4,0)</f>
        <v>Ethnic Wear</v>
      </c>
      <c r="R1511" t="str">
        <f>VLOOKUP(C1511,'products '!$A$2:$H$3072,5,0)</f>
        <v>House of Pataudi</v>
      </c>
      <c r="S1511" t="str">
        <f>VLOOKUP(C1511,'products '!$A$2:$H$3072,6,0)</f>
        <v>L</v>
      </c>
      <c r="T1511" t="str">
        <f>VLOOKUP(C1511,'products '!$A$2:$H$3072,7,0)</f>
        <v>Black</v>
      </c>
      <c r="U1511">
        <f>VLOOKUP(C1511,'products '!$A$2:$H$3072,8,0)</f>
        <v>5</v>
      </c>
    </row>
    <row r="1512" spans="1:21" x14ac:dyDescent="0.3">
      <c r="A1512" t="s">
        <v>4929</v>
      </c>
      <c r="B1512" t="s">
        <v>3380</v>
      </c>
      <c r="C1512" t="s">
        <v>439</v>
      </c>
      <c r="D1512" s="1">
        <f t="shared" ca="1" si="23"/>
        <v>44555</v>
      </c>
      <c r="E1512" s="1" t="str">
        <f ca="1">TEXT(Table1[[#This Row],[Date]],"mmm")</f>
        <v>Dec</v>
      </c>
      <c r="F1512" s="1" t="str">
        <f ca="1">TEXT(Table1[[#This Row],[Date]],"yyyy")</f>
        <v>2021</v>
      </c>
      <c r="G1512" s="2">
        <v>1236</v>
      </c>
      <c r="H1512" s="2">
        <v>0.4</v>
      </c>
      <c r="I1512" s="2" t="str" cm="1">
        <f t="array" ref="I1512">_xlfn.IFS(Table1[[#This Row],[Discount]]&lt;=0.2,"Low",Table1[[#This Row],[Discount]]&lt;=0.4,"Medium",Table1[[#This Row],[Discount]]&gt;0.4,"High")</f>
        <v>Medium</v>
      </c>
      <c r="J1512" s="2">
        <f>Table1[[#This Row],[Original Price]]*(1-Table1[[#This Row],[Discount]])</f>
        <v>741.6</v>
      </c>
      <c r="K1512">
        <f>VLOOKUP(B1512,customers!$A$2:$D$101,2,0)</f>
        <v>36</v>
      </c>
      <c r="L1512" t="str" cm="1">
        <f t="array" ref="L1512">_xlfn.IFS(Table1[[#This Row],[Age]]&lt;=12,"Kids",Table1[[#This Row],[Age]]&lt;=19,"Teenage",Table1[[#This Row],[Age]]&lt;=29,"Young Adult",Table1[[#This Row],[Age]]&lt;=45,"Adult",Table1[[#This Row],[Age]]&gt;=46,"Senior")</f>
        <v>Adult</v>
      </c>
      <c r="M1512" t="str">
        <f>VLOOKUP(B1512,customers!A$2:D$101,3,0)</f>
        <v>Jodhpur</v>
      </c>
      <c r="N1512" t="str">
        <f>VLOOKUP(B1512,customers!$A$2:$D$101,4,0)</f>
        <v>Rajasthan</v>
      </c>
      <c r="O1512" t="str">
        <f>VLOOKUP(C1512,'products '!$A$2:$H$3072,2,0)</f>
        <v>Women</v>
      </c>
      <c r="P1512" t="str">
        <f>VLOOKUP(C1512,'products '!$A$2:$H$3072,3,0)</f>
        <v>Indian &amp; Fusion Wear</v>
      </c>
      <c r="Q1512" t="str">
        <f>VLOOKUP(C1512,'products '!$A$2:$H$3072,4,0)</f>
        <v>Ethnic Wear</v>
      </c>
      <c r="R1512" t="str">
        <f>VLOOKUP(C1512,'products '!$A$2:$H$3072,5,0)</f>
        <v>House of Pataudi</v>
      </c>
      <c r="S1512" t="str">
        <f>VLOOKUP(C1512,'products '!$A$2:$H$3072,6,0)</f>
        <v>L</v>
      </c>
      <c r="T1512" t="str">
        <f>VLOOKUP(C1512,'products '!$A$2:$H$3072,7,0)</f>
        <v>Orange</v>
      </c>
      <c r="U1512">
        <f>VLOOKUP(C1512,'products '!$A$2:$H$3072,8,0)</f>
        <v>4</v>
      </c>
    </row>
    <row r="1513" spans="1:21" x14ac:dyDescent="0.3">
      <c r="A1513" t="s">
        <v>4930</v>
      </c>
      <c r="B1513" t="s">
        <v>3381</v>
      </c>
      <c r="C1513" t="s">
        <v>440</v>
      </c>
      <c r="D1513" s="1">
        <f t="shared" ca="1" si="23"/>
        <v>44768</v>
      </c>
      <c r="E1513" s="1" t="str">
        <f ca="1">TEXT(Table1[[#This Row],[Date]],"mmm")</f>
        <v>Jul</v>
      </c>
      <c r="F1513" s="1" t="str">
        <f ca="1">TEXT(Table1[[#This Row],[Date]],"yyyy")</f>
        <v>2022</v>
      </c>
      <c r="G1513" s="2">
        <v>756</v>
      </c>
      <c r="H1513" s="2">
        <v>0.4</v>
      </c>
      <c r="I1513" s="2" t="str" cm="1">
        <f t="array" ref="I1513">_xlfn.IFS(Table1[[#This Row],[Discount]]&lt;=0.2,"Low",Table1[[#This Row],[Discount]]&lt;=0.4,"Medium",Table1[[#This Row],[Discount]]&gt;0.4,"High")</f>
        <v>Medium</v>
      </c>
      <c r="J1513" s="2">
        <f>Table1[[#This Row],[Original Price]]*(1-Table1[[#This Row],[Discount]])</f>
        <v>453.59999999999997</v>
      </c>
      <c r="K1513">
        <f>VLOOKUP(B1513,customers!$A$2:$D$101,2,0)</f>
        <v>37</v>
      </c>
      <c r="L1513" t="str" cm="1">
        <f t="array" ref="L1513">_xlfn.IFS(Table1[[#This Row],[Age]]&lt;=12,"Kids",Table1[[#This Row],[Age]]&lt;=19,"Teenage",Table1[[#This Row],[Age]]&lt;=29,"Young Adult",Table1[[#This Row],[Age]]&lt;=45,"Adult",Table1[[#This Row],[Age]]&gt;=46,"Senior")</f>
        <v>Adult</v>
      </c>
      <c r="M1513" t="str">
        <f>VLOOKUP(B1513,customers!A$2:D$101,3,0)</f>
        <v>Jodhpur</v>
      </c>
      <c r="N1513" t="str">
        <f>VLOOKUP(B1513,customers!$A$2:$D$101,4,0)</f>
        <v>Rajasthan</v>
      </c>
      <c r="O1513" t="str">
        <f>VLOOKUP(C1513,'products '!$A$2:$H$3072,2,0)</f>
        <v>Women</v>
      </c>
      <c r="P1513" t="str">
        <f>VLOOKUP(C1513,'products '!$A$2:$H$3072,3,0)</f>
        <v>Indian &amp; Fusion Wear</v>
      </c>
      <c r="Q1513" t="str">
        <f>VLOOKUP(C1513,'products '!$A$2:$H$3072,4,0)</f>
        <v>Ethnic Wear</v>
      </c>
      <c r="R1513" t="str">
        <f>VLOOKUP(C1513,'products '!$A$2:$H$3072,5,0)</f>
        <v>House of Pataudi</v>
      </c>
      <c r="S1513" t="str">
        <f>VLOOKUP(C1513,'products '!$A$2:$H$3072,6,0)</f>
        <v>L</v>
      </c>
      <c r="T1513" t="str">
        <f>VLOOKUP(C1513,'products '!$A$2:$H$3072,7,0)</f>
        <v>Beige</v>
      </c>
      <c r="U1513">
        <f>VLOOKUP(C1513,'products '!$A$2:$H$3072,8,0)</f>
        <v>3</v>
      </c>
    </row>
    <row r="1514" spans="1:21" x14ac:dyDescent="0.3">
      <c r="A1514" t="s">
        <v>4931</v>
      </c>
      <c r="B1514" t="s">
        <v>3382</v>
      </c>
      <c r="C1514" t="s">
        <v>441</v>
      </c>
      <c r="D1514" s="1">
        <f t="shared" ca="1" si="23"/>
        <v>44546</v>
      </c>
      <c r="E1514" s="1" t="str">
        <f ca="1">TEXT(Table1[[#This Row],[Date]],"mmm")</f>
        <v>Dec</v>
      </c>
      <c r="F1514" s="1" t="str">
        <f ca="1">TEXT(Table1[[#This Row],[Date]],"yyyy")</f>
        <v>2021</v>
      </c>
      <c r="G1514" s="2">
        <v>326</v>
      </c>
      <c r="H1514" s="2">
        <v>0.4</v>
      </c>
      <c r="I1514" s="2" t="str" cm="1">
        <f t="array" ref="I1514">_xlfn.IFS(Table1[[#This Row],[Discount]]&lt;=0.2,"Low",Table1[[#This Row],[Discount]]&lt;=0.4,"Medium",Table1[[#This Row],[Discount]]&gt;0.4,"High")</f>
        <v>Medium</v>
      </c>
      <c r="J1514" s="2">
        <f>Table1[[#This Row],[Original Price]]*(1-Table1[[#This Row],[Discount]])</f>
        <v>195.6</v>
      </c>
      <c r="K1514">
        <f>VLOOKUP(B1514,customers!$A$2:$D$101,2,0)</f>
        <v>38</v>
      </c>
      <c r="L1514" t="str" cm="1">
        <f t="array" ref="L1514">_xlfn.IFS(Table1[[#This Row],[Age]]&lt;=12,"Kids",Table1[[#This Row],[Age]]&lt;=19,"Teenage",Table1[[#This Row],[Age]]&lt;=29,"Young Adult",Table1[[#This Row],[Age]]&lt;=45,"Adult",Table1[[#This Row],[Age]]&gt;=46,"Senior")</f>
        <v>Adult</v>
      </c>
      <c r="M1514" t="str">
        <f>VLOOKUP(B1514,customers!A$2:D$101,3,0)</f>
        <v>Udaipur</v>
      </c>
      <c r="N1514" t="str">
        <f>VLOOKUP(B1514,customers!$A$2:$D$101,4,0)</f>
        <v>Rajasthan</v>
      </c>
      <c r="O1514" t="str">
        <f>VLOOKUP(C1514,'products '!$A$2:$H$3072,2,0)</f>
        <v>Women</v>
      </c>
      <c r="P1514" t="str">
        <f>VLOOKUP(C1514,'products '!$A$2:$H$3072,3,0)</f>
        <v>Indian &amp; Fusion Wear</v>
      </c>
      <c r="Q1514" t="str">
        <f>VLOOKUP(C1514,'products '!$A$2:$H$3072,4,0)</f>
        <v>Skirts</v>
      </c>
      <c r="R1514" t="str">
        <f>VLOOKUP(C1514,'products '!$A$2:$H$3072,5,0)</f>
        <v>V&amp;M</v>
      </c>
      <c r="S1514" t="str">
        <f>VLOOKUP(C1514,'products '!$A$2:$H$3072,6,0)</f>
        <v>L</v>
      </c>
      <c r="T1514" t="str">
        <f>VLOOKUP(C1514,'products '!$A$2:$H$3072,7,0)</f>
        <v>Off white</v>
      </c>
      <c r="U1514">
        <f>VLOOKUP(C1514,'products '!$A$2:$H$3072,8,0)</f>
        <v>5</v>
      </c>
    </row>
    <row r="1515" spans="1:21" x14ac:dyDescent="0.3">
      <c r="A1515" t="s">
        <v>4932</v>
      </c>
      <c r="B1515" t="s">
        <v>3383</v>
      </c>
      <c r="C1515" t="s">
        <v>442</v>
      </c>
      <c r="D1515" s="1">
        <f t="shared" ca="1" si="23"/>
        <v>44539</v>
      </c>
      <c r="E1515" s="1" t="str">
        <f ca="1">TEXT(Table1[[#This Row],[Date]],"mmm")</f>
        <v>Dec</v>
      </c>
      <c r="F1515" s="1" t="str">
        <f ca="1">TEXT(Table1[[#This Row],[Date]],"yyyy")</f>
        <v>2021</v>
      </c>
      <c r="G1515" s="2">
        <v>453</v>
      </c>
      <c r="H1515" s="2">
        <v>0.4</v>
      </c>
      <c r="I1515" s="2" t="str" cm="1">
        <f t="array" ref="I1515">_xlfn.IFS(Table1[[#This Row],[Discount]]&lt;=0.2,"Low",Table1[[#This Row],[Discount]]&lt;=0.4,"Medium",Table1[[#This Row],[Discount]]&gt;0.4,"High")</f>
        <v>Medium</v>
      </c>
      <c r="J1515" s="2">
        <f>Table1[[#This Row],[Original Price]]*(1-Table1[[#This Row],[Discount]])</f>
        <v>271.8</v>
      </c>
      <c r="K1515">
        <f>VLOOKUP(B1515,customers!$A$2:$D$101,2,0)</f>
        <v>39</v>
      </c>
      <c r="L1515" t="str" cm="1">
        <f t="array" ref="L1515">_xlfn.IFS(Table1[[#This Row],[Age]]&lt;=12,"Kids",Table1[[#This Row],[Age]]&lt;=19,"Teenage",Table1[[#This Row],[Age]]&lt;=29,"Young Adult",Table1[[#This Row],[Age]]&lt;=45,"Adult",Table1[[#This Row],[Age]]&gt;=46,"Senior")</f>
        <v>Adult</v>
      </c>
      <c r="M1515" t="str">
        <f>VLOOKUP(B1515,customers!A$2:D$101,3,0)</f>
        <v>Udaipur</v>
      </c>
      <c r="N1515" t="str">
        <f>VLOOKUP(B1515,customers!$A$2:$D$101,4,0)</f>
        <v>Rajasthan</v>
      </c>
      <c r="O1515" t="str">
        <f>VLOOKUP(C1515,'products '!$A$2:$H$3072,2,0)</f>
        <v>Women</v>
      </c>
      <c r="P1515" t="str">
        <f>VLOOKUP(C1515,'products '!$A$2:$H$3072,3,0)</f>
        <v>Indian &amp; Fusion Wear</v>
      </c>
      <c r="Q1515" t="str">
        <f>VLOOKUP(C1515,'products '!$A$2:$H$3072,4,0)</f>
        <v>Skirts</v>
      </c>
      <c r="R1515" t="str">
        <f>VLOOKUP(C1515,'products '!$A$2:$H$3072,5,0)</f>
        <v>V&amp;M</v>
      </c>
      <c r="S1515" t="str">
        <f>VLOOKUP(C1515,'products '!$A$2:$H$3072,6,0)</f>
        <v>L</v>
      </c>
      <c r="T1515" t="str">
        <f>VLOOKUP(C1515,'products '!$A$2:$H$3072,7,0)</f>
        <v>Purple</v>
      </c>
      <c r="U1515">
        <f>VLOOKUP(C1515,'products '!$A$2:$H$3072,8,0)</f>
        <v>4</v>
      </c>
    </row>
    <row r="1516" spans="1:21" x14ac:dyDescent="0.3">
      <c r="A1516" t="s">
        <v>4933</v>
      </c>
      <c r="B1516" t="s">
        <v>3384</v>
      </c>
      <c r="C1516" t="s">
        <v>443</v>
      </c>
      <c r="D1516" s="1">
        <f t="shared" ca="1" si="23"/>
        <v>44240</v>
      </c>
      <c r="E1516" s="1" t="str">
        <f ca="1">TEXT(Table1[[#This Row],[Date]],"mmm")</f>
        <v>Feb</v>
      </c>
      <c r="F1516" s="1" t="str">
        <f ca="1">TEXT(Table1[[#This Row],[Date]],"yyyy")</f>
        <v>2021</v>
      </c>
      <c r="G1516" s="2">
        <v>326</v>
      </c>
      <c r="H1516" s="2">
        <v>0.45</v>
      </c>
      <c r="I1516" s="2" t="str" cm="1">
        <f t="array" ref="I1516">_xlfn.IFS(Table1[[#This Row],[Discount]]&lt;=0.2,"Low",Table1[[#This Row],[Discount]]&lt;=0.4,"Medium",Table1[[#This Row],[Discount]]&gt;0.4,"High")</f>
        <v>High</v>
      </c>
      <c r="J1516" s="2">
        <f>Table1[[#This Row],[Original Price]]*(1-Table1[[#This Row],[Discount]])</f>
        <v>179.3</v>
      </c>
      <c r="K1516">
        <f>VLOOKUP(B1516,customers!$A$2:$D$101,2,0)</f>
        <v>40</v>
      </c>
      <c r="L1516" t="str" cm="1">
        <f t="array" ref="L1516">_xlfn.IFS(Table1[[#This Row],[Age]]&lt;=12,"Kids",Table1[[#This Row],[Age]]&lt;=19,"Teenage",Table1[[#This Row],[Age]]&lt;=29,"Young Adult",Table1[[#This Row],[Age]]&lt;=45,"Adult",Table1[[#This Row],[Age]]&gt;=46,"Senior")</f>
        <v>Adult</v>
      </c>
      <c r="M1516" t="str">
        <f>VLOOKUP(B1516,customers!A$2:D$101,3,0)</f>
        <v>Udaipur</v>
      </c>
      <c r="N1516" t="str">
        <f>VLOOKUP(B1516,customers!$A$2:$D$101,4,0)</f>
        <v>Rajasthan</v>
      </c>
      <c r="O1516" t="str">
        <f>VLOOKUP(C1516,'products '!$A$2:$H$3072,2,0)</f>
        <v>Women</v>
      </c>
      <c r="P1516" t="str">
        <f>VLOOKUP(C1516,'products '!$A$2:$H$3072,3,0)</f>
        <v>Indian &amp; Fusion Wear</v>
      </c>
      <c r="Q1516" t="str">
        <f>VLOOKUP(C1516,'products '!$A$2:$H$3072,4,0)</f>
        <v>Skirts</v>
      </c>
      <c r="R1516" t="str">
        <f>VLOOKUP(C1516,'products '!$A$2:$H$3072,5,0)</f>
        <v>V&amp;M</v>
      </c>
      <c r="S1516" t="str">
        <f>VLOOKUP(C1516,'products '!$A$2:$H$3072,6,0)</f>
        <v>L</v>
      </c>
      <c r="T1516" t="str">
        <f>VLOOKUP(C1516,'products '!$A$2:$H$3072,7,0)</f>
        <v>Peach</v>
      </c>
      <c r="U1516">
        <f>VLOOKUP(C1516,'products '!$A$2:$H$3072,8,0)</f>
        <v>3</v>
      </c>
    </row>
    <row r="1517" spans="1:21" x14ac:dyDescent="0.3">
      <c r="A1517" t="s">
        <v>4934</v>
      </c>
      <c r="B1517" t="s">
        <v>3285</v>
      </c>
      <c r="C1517" t="s">
        <v>444</v>
      </c>
      <c r="D1517" s="1">
        <f t="shared" ca="1" si="23"/>
        <v>44948</v>
      </c>
      <c r="E1517" s="1" t="str">
        <f ca="1">TEXT(Table1[[#This Row],[Date]],"mmm")</f>
        <v>Jan</v>
      </c>
      <c r="F1517" s="1" t="str">
        <f ca="1">TEXT(Table1[[#This Row],[Date]],"yyyy")</f>
        <v>2023</v>
      </c>
      <c r="G1517" s="2">
        <v>456</v>
      </c>
      <c r="H1517" s="2">
        <v>0.45</v>
      </c>
      <c r="I1517" s="2" t="str" cm="1">
        <f t="array" ref="I1517">_xlfn.IFS(Table1[[#This Row],[Discount]]&lt;=0.2,"Low",Table1[[#This Row],[Discount]]&lt;=0.4,"Medium",Table1[[#This Row],[Discount]]&gt;0.4,"High")</f>
        <v>High</v>
      </c>
      <c r="J1517" s="2">
        <f>Table1[[#This Row],[Original Price]]*(1-Table1[[#This Row],[Discount]])</f>
        <v>250.8</v>
      </c>
      <c r="K1517">
        <f>VLOOKUP(B1517,customers!$A$2:$D$101,2,0)</f>
        <v>30</v>
      </c>
      <c r="L1517" t="str" cm="1">
        <f t="array" ref="L1517">_xlfn.IFS(Table1[[#This Row],[Age]]&lt;=12,"Kids",Table1[[#This Row],[Age]]&lt;=19,"Teenage",Table1[[#This Row],[Age]]&lt;=29,"Young Adult",Table1[[#This Row],[Age]]&lt;=45,"Adult",Table1[[#This Row],[Age]]&gt;=46,"Senior")</f>
        <v>Adult</v>
      </c>
      <c r="M1517" t="str">
        <f>VLOOKUP(B1517,customers!A$2:D$101,3,0)</f>
        <v>Mumbai</v>
      </c>
      <c r="N1517" t="str">
        <f>VLOOKUP(B1517,customers!$A$2:$D$101,4,0)</f>
        <v>Maharashtra</v>
      </c>
      <c r="O1517" t="str">
        <f>VLOOKUP(C1517,'products '!$A$2:$H$3072,2,0)</f>
        <v>Women</v>
      </c>
      <c r="P1517" t="str">
        <f>VLOOKUP(C1517,'products '!$A$2:$H$3072,3,0)</f>
        <v>Indian &amp; Fusion Wear</v>
      </c>
      <c r="Q1517" t="str">
        <f>VLOOKUP(C1517,'products '!$A$2:$H$3072,4,0)</f>
        <v>Skirts</v>
      </c>
      <c r="R1517" t="str">
        <f>VLOOKUP(C1517,'products '!$A$2:$H$3072,5,0)</f>
        <v>V&amp;M</v>
      </c>
      <c r="S1517" t="str">
        <f>VLOOKUP(C1517,'products '!$A$2:$H$3072,6,0)</f>
        <v>M</v>
      </c>
      <c r="T1517" t="str">
        <f>VLOOKUP(C1517,'products '!$A$2:$H$3072,7,0)</f>
        <v>Sea Green</v>
      </c>
      <c r="U1517">
        <f>VLOOKUP(C1517,'products '!$A$2:$H$3072,8,0)</f>
        <v>5</v>
      </c>
    </row>
    <row r="1518" spans="1:21" x14ac:dyDescent="0.3">
      <c r="A1518" t="s">
        <v>4935</v>
      </c>
      <c r="B1518" t="s">
        <v>3286</v>
      </c>
      <c r="C1518" t="s">
        <v>445</v>
      </c>
      <c r="D1518" s="1">
        <f t="shared" ca="1" si="23"/>
        <v>44716</v>
      </c>
      <c r="E1518" s="1" t="str">
        <f ca="1">TEXT(Table1[[#This Row],[Date]],"mmm")</f>
        <v>Jun</v>
      </c>
      <c r="F1518" s="1" t="str">
        <f ca="1">TEXT(Table1[[#This Row],[Date]],"yyyy")</f>
        <v>2022</v>
      </c>
      <c r="G1518" s="2">
        <v>456</v>
      </c>
      <c r="H1518" s="2">
        <v>0.45</v>
      </c>
      <c r="I1518" s="2" t="str" cm="1">
        <f t="array" ref="I1518">_xlfn.IFS(Table1[[#This Row],[Discount]]&lt;=0.2,"Low",Table1[[#This Row],[Discount]]&lt;=0.4,"Medium",Table1[[#This Row],[Discount]]&gt;0.4,"High")</f>
        <v>High</v>
      </c>
      <c r="J1518" s="2">
        <f>Table1[[#This Row],[Original Price]]*(1-Table1[[#This Row],[Discount]])</f>
        <v>250.8</v>
      </c>
      <c r="K1518">
        <f>VLOOKUP(B1518,customers!$A$2:$D$101,2,0)</f>
        <v>35</v>
      </c>
      <c r="L1518" t="str" cm="1">
        <f t="array" ref="L1518">_xlfn.IFS(Table1[[#This Row],[Age]]&lt;=12,"Kids",Table1[[#This Row],[Age]]&lt;=19,"Teenage",Table1[[#This Row],[Age]]&lt;=29,"Young Adult",Table1[[#This Row],[Age]]&lt;=45,"Adult",Table1[[#This Row],[Age]]&gt;=46,"Senior")</f>
        <v>Adult</v>
      </c>
      <c r="M1518" t="str">
        <f>VLOOKUP(B1518,customers!A$2:D$101,3,0)</f>
        <v>Mumbai</v>
      </c>
      <c r="N1518" t="str">
        <f>VLOOKUP(B1518,customers!$A$2:$D$101,4,0)</f>
        <v>Maharashtra</v>
      </c>
      <c r="O1518" t="str">
        <f>VLOOKUP(C1518,'products '!$A$2:$H$3072,2,0)</f>
        <v>Women</v>
      </c>
      <c r="P1518" t="str">
        <f>VLOOKUP(C1518,'products '!$A$2:$H$3072,3,0)</f>
        <v>Indian &amp; Fusion Wear</v>
      </c>
      <c r="Q1518" t="str">
        <f>VLOOKUP(C1518,'products '!$A$2:$H$3072,4,0)</f>
        <v>Skirts</v>
      </c>
      <c r="R1518" t="str">
        <f>VLOOKUP(C1518,'products '!$A$2:$H$3072,5,0)</f>
        <v>V&amp;M</v>
      </c>
      <c r="S1518" t="str">
        <f>VLOOKUP(C1518,'products '!$A$2:$H$3072,6,0)</f>
        <v>M</v>
      </c>
      <c r="T1518" t="str">
        <f>VLOOKUP(C1518,'products '!$A$2:$H$3072,7,0)</f>
        <v>Lavender</v>
      </c>
      <c r="U1518">
        <f>VLOOKUP(C1518,'products '!$A$2:$H$3072,8,0)</f>
        <v>5</v>
      </c>
    </row>
    <row r="1519" spans="1:21" x14ac:dyDescent="0.3">
      <c r="A1519" t="s">
        <v>4936</v>
      </c>
      <c r="B1519" t="s">
        <v>3287</v>
      </c>
      <c r="C1519" t="s">
        <v>446</v>
      </c>
      <c r="D1519" s="1">
        <f t="shared" ca="1" si="23"/>
        <v>44783</v>
      </c>
      <c r="E1519" s="1" t="str">
        <f ca="1">TEXT(Table1[[#This Row],[Date]],"mmm")</f>
        <v>Aug</v>
      </c>
      <c r="F1519" s="1" t="str">
        <f ca="1">TEXT(Table1[[#This Row],[Date]],"yyyy")</f>
        <v>2022</v>
      </c>
      <c r="G1519" s="2">
        <v>456</v>
      </c>
      <c r="H1519" s="2">
        <v>0.47</v>
      </c>
      <c r="I1519" s="2" t="str" cm="1">
        <f t="array" ref="I1519">_xlfn.IFS(Table1[[#This Row],[Discount]]&lt;=0.2,"Low",Table1[[#This Row],[Discount]]&lt;=0.4,"Medium",Table1[[#This Row],[Discount]]&gt;0.4,"High")</f>
        <v>High</v>
      </c>
      <c r="J1519" s="2">
        <f>Table1[[#This Row],[Original Price]]*(1-Table1[[#This Row],[Discount]])</f>
        <v>241.68</v>
      </c>
      <c r="K1519">
        <f>VLOOKUP(B1519,customers!$A$2:$D$101,2,0)</f>
        <v>36</v>
      </c>
      <c r="L1519" t="str" cm="1">
        <f t="array" ref="L1519">_xlfn.IFS(Table1[[#This Row],[Age]]&lt;=12,"Kids",Table1[[#This Row],[Age]]&lt;=19,"Teenage",Table1[[#This Row],[Age]]&lt;=29,"Young Adult",Table1[[#This Row],[Age]]&lt;=45,"Adult",Table1[[#This Row],[Age]]&gt;=46,"Senior")</f>
        <v>Adult</v>
      </c>
      <c r="M1519" t="str">
        <f>VLOOKUP(B1519,customers!A$2:D$101,3,0)</f>
        <v>Mumbai</v>
      </c>
      <c r="N1519" t="str">
        <f>VLOOKUP(B1519,customers!$A$2:$D$101,4,0)</f>
        <v>Maharashtra</v>
      </c>
      <c r="O1519" t="str">
        <f>VLOOKUP(C1519,'products '!$A$2:$H$3072,2,0)</f>
        <v>Women</v>
      </c>
      <c r="P1519" t="str">
        <f>VLOOKUP(C1519,'products '!$A$2:$H$3072,3,0)</f>
        <v>Indian &amp; Fusion Wear</v>
      </c>
      <c r="Q1519" t="str">
        <f>VLOOKUP(C1519,'products '!$A$2:$H$3072,4,0)</f>
        <v>Skirts</v>
      </c>
      <c r="R1519" t="str">
        <f>VLOOKUP(C1519,'products '!$A$2:$H$3072,5,0)</f>
        <v>V&amp;M</v>
      </c>
      <c r="S1519" t="str">
        <f>VLOOKUP(C1519,'products '!$A$2:$H$3072,6,0)</f>
        <v>M</v>
      </c>
      <c r="T1519" t="str">
        <f>VLOOKUP(C1519,'products '!$A$2:$H$3072,7,0)</f>
        <v>Black</v>
      </c>
      <c r="U1519">
        <f>VLOOKUP(C1519,'products '!$A$2:$H$3072,8,0)</f>
        <v>4</v>
      </c>
    </row>
    <row r="1520" spans="1:21" x14ac:dyDescent="0.3">
      <c r="A1520" t="s">
        <v>4937</v>
      </c>
      <c r="B1520" t="s">
        <v>3288</v>
      </c>
      <c r="C1520" t="s">
        <v>447</v>
      </c>
      <c r="D1520" s="1">
        <f t="shared" ca="1" si="23"/>
        <v>44750</v>
      </c>
      <c r="E1520" s="1" t="str">
        <f ca="1">TEXT(Table1[[#This Row],[Date]],"mmm")</f>
        <v>Jul</v>
      </c>
      <c r="F1520" s="1" t="str">
        <f ca="1">TEXT(Table1[[#This Row],[Date]],"yyyy")</f>
        <v>2022</v>
      </c>
      <c r="G1520" s="2">
        <v>456</v>
      </c>
      <c r="H1520" s="2">
        <v>0.47</v>
      </c>
      <c r="I1520" s="2" t="str" cm="1">
        <f t="array" ref="I1520">_xlfn.IFS(Table1[[#This Row],[Discount]]&lt;=0.2,"Low",Table1[[#This Row],[Discount]]&lt;=0.4,"Medium",Table1[[#This Row],[Discount]]&gt;0.4,"High")</f>
        <v>High</v>
      </c>
      <c r="J1520" s="2">
        <f>Table1[[#This Row],[Original Price]]*(1-Table1[[#This Row],[Discount]])</f>
        <v>241.68</v>
      </c>
      <c r="K1520">
        <f>VLOOKUP(B1520,customers!$A$2:$D$101,2,0)</f>
        <v>40</v>
      </c>
      <c r="L1520" t="str" cm="1">
        <f t="array" ref="L1520">_xlfn.IFS(Table1[[#This Row],[Age]]&lt;=12,"Kids",Table1[[#This Row],[Age]]&lt;=19,"Teenage",Table1[[#This Row],[Age]]&lt;=29,"Young Adult",Table1[[#This Row],[Age]]&lt;=45,"Adult",Table1[[#This Row],[Age]]&gt;=46,"Senior")</f>
        <v>Adult</v>
      </c>
      <c r="M1520" t="str">
        <f>VLOOKUP(B1520,customers!A$2:D$101,3,0)</f>
        <v>Pune</v>
      </c>
      <c r="N1520" t="str">
        <f>VLOOKUP(B1520,customers!$A$2:$D$101,4,0)</f>
        <v>Maharashtra</v>
      </c>
      <c r="O1520" t="str">
        <f>VLOOKUP(C1520,'products '!$A$2:$H$3072,2,0)</f>
        <v>Women</v>
      </c>
      <c r="P1520" t="str">
        <f>VLOOKUP(C1520,'products '!$A$2:$H$3072,3,0)</f>
        <v>Indian &amp; Fusion Wear</v>
      </c>
      <c r="Q1520" t="str">
        <f>VLOOKUP(C1520,'products '!$A$2:$H$3072,4,0)</f>
        <v>Skirts</v>
      </c>
      <c r="R1520" t="str">
        <f>VLOOKUP(C1520,'products '!$A$2:$H$3072,5,0)</f>
        <v>V&amp;M</v>
      </c>
      <c r="S1520" t="str">
        <f>VLOOKUP(C1520,'products '!$A$2:$H$3072,6,0)</f>
        <v>M</v>
      </c>
      <c r="T1520" t="str">
        <f>VLOOKUP(C1520,'products '!$A$2:$H$3072,7,0)</f>
        <v>Pink</v>
      </c>
      <c r="U1520">
        <f>VLOOKUP(C1520,'products '!$A$2:$H$3072,8,0)</f>
        <v>2</v>
      </c>
    </row>
    <row r="1521" spans="1:21" x14ac:dyDescent="0.3">
      <c r="A1521" t="s">
        <v>4938</v>
      </c>
      <c r="B1521" t="s">
        <v>3289</v>
      </c>
      <c r="C1521" t="s">
        <v>448</v>
      </c>
      <c r="D1521" s="1">
        <f t="shared" ca="1" si="23"/>
        <v>44913</v>
      </c>
      <c r="E1521" s="1" t="str">
        <f ca="1">TEXT(Table1[[#This Row],[Date]],"mmm")</f>
        <v>Dec</v>
      </c>
      <c r="F1521" s="1" t="str">
        <f ca="1">TEXT(Table1[[#This Row],[Date]],"yyyy")</f>
        <v>2022</v>
      </c>
      <c r="G1521" s="2">
        <v>236</v>
      </c>
      <c r="H1521" s="2">
        <v>0.46</v>
      </c>
      <c r="I1521" s="2" t="str" cm="1">
        <f t="array" ref="I1521">_xlfn.IFS(Table1[[#This Row],[Discount]]&lt;=0.2,"Low",Table1[[#This Row],[Discount]]&lt;=0.4,"Medium",Table1[[#This Row],[Discount]]&gt;0.4,"High")</f>
        <v>High</v>
      </c>
      <c r="J1521" s="2">
        <f>Table1[[#This Row],[Original Price]]*(1-Table1[[#This Row],[Discount]])</f>
        <v>127.44000000000001</v>
      </c>
      <c r="K1521">
        <f>VLOOKUP(B1521,customers!$A$2:$D$101,2,0)</f>
        <v>25</v>
      </c>
      <c r="L1521" t="str" cm="1">
        <f t="array" ref="L1521">_xlfn.IFS(Table1[[#This Row],[Age]]&lt;=12,"Kids",Table1[[#This Row],[Age]]&lt;=19,"Teenage",Table1[[#This Row],[Age]]&lt;=29,"Young Adult",Table1[[#This Row],[Age]]&lt;=45,"Adult",Table1[[#This Row],[Age]]&gt;=46,"Senior")</f>
        <v>Young Adult</v>
      </c>
      <c r="M1521" t="str">
        <f>VLOOKUP(B1521,customers!A$2:D$101,3,0)</f>
        <v>Pune</v>
      </c>
      <c r="N1521" t="str">
        <f>VLOOKUP(B1521,customers!$A$2:$D$101,4,0)</f>
        <v>Maharashtra</v>
      </c>
      <c r="O1521" t="str">
        <f>VLOOKUP(C1521,'products '!$A$2:$H$3072,2,0)</f>
        <v>Women</v>
      </c>
      <c r="P1521" t="str">
        <f>VLOOKUP(C1521,'products '!$A$2:$H$3072,3,0)</f>
        <v>Indian &amp; Fusion Wear</v>
      </c>
      <c r="Q1521" t="str">
        <f>VLOOKUP(C1521,'products '!$A$2:$H$3072,4,0)</f>
        <v>Skirts</v>
      </c>
      <c r="R1521" t="str">
        <f>VLOOKUP(C1521,'products '!$A$2:$H$3072,5,0)</f>
        <v>V&amp;M</v>
      </c>
      <c r="S1521" t="str">
        <f>VLOOKUP(C1521,'products '!$A$2:$H$3072,6,0)</f>
        <v>M</v>
      </c>
      <c r="T1521" t="str">
        <f>VLOOKUP(C1521,'products '!$A$2:$H$3072,7,0)</f>
        <v>Pink</v>
      </c>
      <c r="U1521">
        <f>VLOOKUP(C1521,'products '!$A$2:$H$3072,8,0)</f>
        <v>3</v>
      </c>
    </row>
    <row r="1522" spans="1:21" x14ac:dyDescent="0.3">
      <c r="A1522" t="s">
        <v>4939</v>
      </c>
      <c r="B1522" t="s">
        <v>3290</v>
      </c>
      <c r="C1522" t="s">
        <v>449</v>
      </c>
      <c r="D1522" s="1">
        <f t="shared" ca="1" si="23"/>
        <v>45004</v>
      </c>
      <c r="E1522" s="1" t="str">
        <f ca="1">TEXT(Table1[[#This Row],[Date]],"mmm")</f>
        <v>Mar</v>
      </c>
      <c r="F1522" s="1" t="str">
        <f ca="1">TEXT(Table1[[#This Row],[Date]],"yyyy")</f>
        <v>2023</v>
      </c>
      <c r="G1522" s="2">
        <v>996</v>
      </c>
      <c r="H1522" s="2">
        <v>0.46</v>
      </c>
      <c r="I1522" s="2" t="str" cm="1">
        <f t="array" ref="I1522">_xlfn.IFS(Table1[[#This Row],[Discount]]&lt;=0.2,"Low",Table1[[#This Row],[Discount]]&lt;=0.4,"Medium",Table1[[#This Row],[Discount]]&gt;0.4,"High")</f>
        <v>High</v>
      </c>
      <c r="J1522" s="2">
        <f>Table1[[#This Row],[Original Price]]*(1-Table1[[#This Row],[Discount]])</f>
        <v>537.84</v>
      </c>
      <c r="K1522">
        <f>VLOOKUP(B1522,customers!$A$2:$D$101,2,0)</f>
        <v>16</v>
      </c>
      <c r="L1522" t="str" cm="1">
        <f t="array" ref="L1522">_xlfn.IFS(Table1[[#This Row],[Age]]&lt;=12,"Kids",Table1[[#This Row],[Age]]&lt;=19,"Teenage",Table1[[#This Row],[Age]]&lt;=29,"Young Adult",Table1[[#This Row],[Age]]&lt;=45,"Adult",Table1[[#This Row],[Age]]&gt;=46,"Senior")</f>
        <v>Teenage</v>
      </c>
      <c r="M1522" t="str">
        <f>VLOOKUP(B1522,customers!A$2:D$101,3,0)</f>
        <v>Pune</v>
      </c>
      <c r="N1522" t="str">
        <f>VLOOKUP(B1522,customers!$A$2:$D$101,4,0)</f>
        <v>Maharashtra</v>
      </c>
      <c r="O1522" t="str">
        <f>VLOOKUP(C1522,'products '!$A$2:$H$3072,2,0)</f>
        <v>Women</v>
      </c>
      <c r="P1522" t="str">
        <f>VLOOKUP(C1522,'products '!$A$2:$H$3072,3,0)</f>
        <v>Indian &amp; Fusion Wear</v>
      </c>
      <c r="Q1522" t="str">
        <f>VLOOKUP(C1522,'products '!$A$2:$H$3072,4,0)</f>
        <v>Skirts</v>
      </c>
      <c r="R1522" t="str">
        <f>VLOOKUP(C1522,'products '!$A$2:$H$3072,5,0)</f>
        <v>V&amp;M</v>
      </c>
      <c r="S1522" t="str">
        <f>VLOOKUP(C1522,'products '!$A$2:$H$3072,6,0)</f>
        <v>M</v>
      </c>
      <c r="T1522" t="str">
        <f>VLOOKUP(C1522,'products '!$A$2:$H$3072,7,0)</f>
        <v>Pink</v>
      </c>
      <c r="U1522">
        <f>VLOOKUP(C1522,'products '!$A$2:$H$3072,8,0)</f>
        <v>4</v>
      </c>
    </row>
    <row r="1523" spans="1:21" x14ac:dyDescent="0.3">
      <c r="A1523" t="s">
        <v>4940</v>
      </c>
      <c r="B1523" t="s">
        <v>3291</v>
      </c>
      <c r="C1523" t="s">
        <v>450</v>
      </c>
      <c r="D1523" s="1">
        <f t="shared" ca="1" si="23"/>
        <v>44891</v>
      </c>
      <c r="E1523" s="1" t="str">
        <f ca="1">TEXT(Table1[[#This Row],[Date]],"mmm")</f>
        <v>Nov</v>
      </c>
      <c r="F1523" s="1" t="str">
        <f ca="1">TEXT(Table1[[#This Row],[Date]],"yyyy")</f>
        <v>2022</v>
      </c>
      <c r="G1523" s="2">
        <v>654</v>
      </c>
      <c r="H1523" s="2">
        <v>0.46</v>
      </c>
      <c r="I1523" s="2" t="str" cm="1">
        <f t="array" ref="I1523">_xlfn.IFS(Table1[[#This Row],[Discount]]&lt;=0.2,"Low",Table1[[#This Row],[Discount]]&lt;=0.4,"Medium",Table1[[#This Row],[Discount]]&gt;0.4,"High")</f>
        <v>High</v>
      </c>
      <c r="J1523" s="2">
        <f>Table1[[#This Row],[Original Price]]*(1-Table1[[#This Row],[Discount]])</f>
        <v>353.16</v>
      </c>
      <c r="K1523">
        <f>VLOOKUP(B1523,customers!$A$2:$D$101,2,0)</f>
        <v>23</v>
      </c>
      <c r="L1523" t="str" cm="1">
        <f t="array" ref="L1523">_xlfn.IFS(Table1[[#This Row],[Age]]&lt;=12,"Kids",Table1[[#This Row],[Age]]&lt;=19,"Teenage",Table1[[#This Row],[Age]]&lt;=29,"Young Adult",Table1[[#This Row],[Age]]&lt;=45,"Adult",Table1[[#This Row],[Age]]&gt;=46,"Senior")</f>
        <v>Young Adult</v>
      </c>
      <c r="M1523" t="str">
        <f>VLOOKUP(B1523,customers!A$2:D$101,3,0)</f>
        <v>Pune</v>
      </c>
      <c r="N1523" t="str">
        <f>VLOOKUP(B1523,customers!$A$2:$D$101,4,0)</f>
        <v>Maharashtra</v>
      </c>
      <c r="O1523" t="str">
        <f>VLOOKUP(C1523,'products '!$A$2:$H$3072,2,0)</f>
        <v>Women</v>
      </c>
      <c r="P1523" t="str">
        <f>VLOOKUP(C1523,'products '!$A$2:$H$3072,3,0)</f>
        <v>Indian &amp; Fusion Wear</v>
      </c>
      <c r="Q1523" t="str">
        <f>VLOOKUP(C1523,'products '!$A$2:$H$3072,4,0)</f>
        <v>Skirts</v>
      </c>
      <c r="R1523" t="str">
        <f>VLOOKUP(C1523,'products '!$A$2:$H$3072,5,0)</f>
        <v>V&amp;M</v>
      </c>
      <c r="S1523" t="str">
        <f>VLOOKUP(C1523,'products '!$A$2:$H$3072,6,0)</f>
        <v>M</v>
      </c>
      <c r="T1523" t="str">
        <f>VLOOKUP(C1523,'products '!$A$2:$H$3072,7,0)</f>
        <v>Pink</v>
      </c>
      <c r="U1523">
        <f>VLOOKUP(C1523,'products '!$A$2:$H$3072,8,0)</f>
        <v>5</v>
      </c>
    </row>
    <row r="1524" spans="1:21" x14ac:dyDescent="0.3">
      <c r="A1524" t="s">
        <v>4941</v>
      </c>
      <c r="B1524" t="s">
        <v>3292</v>
      </c>
      <c r="C1524" t="s">
        <v>451</v>
      </c>
      <c r="D1524" s="1">
        <f t="shared" ca="1" si="23"/>
        <v>44645</v>
      </c>
      <c r="E1524" s="1" t="str">
        <f ca="1">TEXT(Table1[[#This Row],[Date]],"mmm")</f>
        <v>Mar</v>
      </c>
      <c r="F1524" s="1" t="str">
        <f ca="1">TEXT(Table1[[#This Row],[Date]],"yyyy")</f>
        <v>2022</v>
      </c>
      <c r="G1524" s="2">
        <v>456</v>
      </c>
      <c r="H1524" s="2">
        <v>0.3</v>
      </c>
      <c r="I1524" s="2" t="str" cm="1">
        <f t="array" ref="I1524">_xlfn.IFS(Table1[[#This Row],[Discount]]&lt;=0.2,"Low",Table1[[#This Row],[Discount]]&lt;=0.4,"Medium",Table1[[#This Row],[Discount]]&gt;0.4,"High")</f>
        <v>Medium</v>
      </c>
      <c r="J1524" s="2">
        <f>Table1[[#This Row],[Original Price]]*(1-Table1[[#This Row],[Discount]])</f>
        <v>319.2</v>
      </c>
      <c r="K1524">
        <f>VLOOKUP(B1524,customers!$A$2:$D$101,2,0)</f>
        <v>22</v>
      </c>
      <c r="L1524" t="str" cm="1">
        <f t="array" ref="L1524">_xlfn.IFS(Table1[[#This Row],[Age]]&lt;=12,"Kids",Table1[[#This Row],[Age]]&lt;=19,"Teenage",Table1[[#This Row],[Age]]&lt;=29,"Young Adult",Table1[[#This Row],[Age]]&lt;=45,"Adult",Table1[[#This Row],[Age]]&gt;=46,"Senior")</f>
        <v>Young Adult</v>
      </c>
      <c r="M1524" t="str">
        <f>VLOOKUP(B1524,customers!A$2:D$101,3,0)</f>
        <v>Pune</v>
      </c>
      <c r="N1524" t="str">
        <f>VLOOKUP(B1524,customers!$A$2:$D$101,4,0)</f>
        <v>Maharashtra</v>
      </c>
      <c r="O1524" t="str">
        <f>VLOOKUP(C1524,'products '!$A$2:$H$3072,2,0)</f>
        <v>Women</v>
      </c>
      <c r="P1524" t="str">
        <f>VLOOKUP(C1524,'products '!$A$2:$H$3072,3,0)</f>
        <v>Indian &amp; Fusion Wear</v>
      </c>
      <c r="Q1524" t="str">
        <f>VLOOKUP(C1524,'products '!$A$2:$H$3072,4,0)</f>
        <v>Skirts</v>
      </c>
      <c r="R1524" t="str">
        <f>VLOOKUP(C1524,'products '!$A$2:$H$3072,5,0)</f>
        <v>V&amp;M</v>
      </c>
      <c r="S1524" t="str">
        <f>VLOOKUP(C1524,'products '!$A$2:$H$3072,6,0)</f>
        <v>M</v>
      </c>
      <c r="T1524" t="str">
        <f>VLOOKUP(C1524,'products '!$A$2:$H$3072,7,0)</f>
        <v>Pink</v>
      </c>
      <c r="U1524">
        <f>VLOOKUP(C1524,'products '!$A$2:$H$3072,8,0)</f>
        <v>4</v>
      </c>
    </row>
    <row r="1525" spans="1:21" x14ac:dyDescent="0.3">
      <c r="A1525" t="s">
        <v>4942</v>
      </c>
      <c r="B1525" t="s">
        <v>3293</v>
      </c>
      <c r="C1525" t="s">
        <v>452</v>
      </c>
      <c r="D1525" s="1">
        <f t="shared" ca="1" si="23"/>
        <v>44338</v>
      </c>
      <c r="E1525" s="1" t="str">
        <f ca="1">TEXT(Table1[[#This Row],[Date]],"mmm")</f>
        <v>May</v>
      </c>
      <c r="F1525" s="1" t="str">
        <f ca="1">TEXT(Table1[[#This Row],[Date]],"yyyy")</f>
        <v>2021</v>
      </c>
      <c r="G1525" s="2">
        <v>785</v>
      </c>
      <c r="H1525" s="2">
        <v>0.3</v>
      </c>
      <c r="I1525" s="2" t="str" cm="1">
        <f t="array" ref="I1525">_xlfn.IFS(Table1[[#This Row],[Discount]]&lt;=0.2,"Low",Table1[[#This Row],[Discount]]&lt;=0.4,"Medium",Table1[[#This Row],[Discount]]&gt;0.4,"High")</f>
        <v>Medium</v>
      </c>
      <c r="J1525" s="2">
        <f>Table1[[#This Row],[Original Price]]*(1-Table1[[#This Row],[Discount]])</f>
        <v>549.5</v>
      </c>
      <c r="K1525">
        <f>VLOOKUP(B1525,customers!$A$2:$D$101,2,0)</f>
        <v>17</v>
      </c>
      <c r="L1525" t="str" cm="1">
        <f t="array" ref="L1525">_xlfn.IFS(Table1[[#This Row],[Age]]&lt;=12,"Kids",Table1[[#This Row],[Age]]&lt;=19,"Teenage",Table1[[#This Row],[Age]]&lt;=29,"Young Adult",Table1[[#This Row],[Age]]&lt;=45,"Adult",Table1[[#This Row],[Age]]&gt;=46,"Senior")</f>
        <v>Teenage</v>
      </c>
      <c r="M1525" t="str">
        <f>VLOOKUP(B1525,customers!A$2:D$101,3,0)</f>
        <v>Hyderabad</v>
      </c>
      <c r="N1525" t="str">
        <f>VLOOKUP(B1525,customers!$A$2:$D$101,4,0)</f>
        <v>Telangana</v>
      </c>
      <c r="O1525" t="str">
        <f>VLOOKUP(C1525,'products '!$A$2:$H$3072,2,0)</f>
        <v>Women</v>
      </c>
      <c r="P1525" t="str">
        <f>VLOOKUP(C1525,'products '!$A$2:$H$3072,3,0)</f>
        <v>Indian &amp; Fusion Wear</v>
      </c>
      <c r="Q1525" t="str">
        <f>VLOOKUP(C1525,'products '!$A$2:$H$3072,4,0)</f>
        <v>Skirts</v>
      </c>
      <c r="R1525" t="str">
        <f>VLOOKUP(C1525,'products '!$A$2:$H$3072,5,0)</f>
        <v>V&amp;M</v>
      </c>
      <c r="S1525" t="str">
        <f>VLOOKUP(C1525,'products '!$A$2:$H$3072,6,0)</f>
        <v>M</v>
      </c>
      <c r="T1525" t="str">
        <f>VLOOKUP(C1525,'products '!$A$2:$H$3072,7,0)</f>
        <v>Pink</v>
      </c>
      <c r="U1525">
        <f>VLOOKUP(C1525,'products '!$A$2:$H$3072,8,0)</f>
        <v>4</v>
      </c>
    </row>
    <row r="1526" spans="1:21" x14ac:dyDescent="0.3">
      <c r="A1526" t="s">
        <v>4943</v>
      </c>
      <c r="B1526" t="s">
        <v>3294</v>
      </c>
      <c r="C1526" t="s">
        <v>453</v>
      </c>
      <c r="D1526" s="1">
        <f t="shared" ca="1" si="23"/>
        <v>44227</v>
      </c>
      <c r="E1526" s="1" t="str">
        <f ca="1">TEXT(Table1[[#This Row],[Date]],"mmm")</f>
        <v>Jan</v>
      </c>
      <c r="F1526" s="1" t="str">
        <f ca="1">TEXT(Table1[[#This Row],[Date]],"yyyy")</f>
        <v>2021</v>
      </c>
      <c r="G1526" s="2">
        <v>365</v>
      </c>
      <c r="H1526" s="2">
        <v>0.3</v>
      </c>
      <c r="I1526" s="2" t="str" cm="1">
        <f t="array" ref="I1526">_xlfn.IFS(Table1[[#This Row],[Discount]]&lt;=0.2,"Low",Table1[[#This Row],[Discount]]&lt;=0.4,"Medium",Table1[[#This Row],[Discount]]&gt;0.4,"High")</f>
        <v>Medium</v>
      </c>
      <c r="J1526" s="2">
        <f>Table1[[#This Row],[Original Price]]*(1-Table1[[#This Row],[Discount]])</f>
        <v>255.49999999999997</v>
      </c>
      <c r="K1526">
        <f>VLOOKUP(B1526,customers!$A$2:$D$101,2,0)</f>
        <v>19</v>
      </c>
      <c r="L1526" t="str" cm="1">
        <f t="array" ref="L1526">_xlfn.IFS(Table1[[#This Row],[Age]]&lt;=12,"Kids",Table1[[#This Row],[Age]]&lt;=19,"Teenage",Table1[[#This Row],[Age]]&lt;=29,"Young Adult",Table1[[#This Row],[Age]]&lt;=45,"Adult",Table1[[#This Row],[Age]]&gt;=46,"Senior")</f>
        <v>Teenage</v>
      </c>
      <c r="M1526" t="str">
        <f>VLOOKUP(B1526,customers!A$2:D$101,3,0)</f>
        <v>Hyderabad</v>
      </c>
      <c r="N1526" t="str">
        <f>VLOOKUP(B1526,customers!$A$2:$D$101,4,0)</f>
        <v>Telangana</v>
      </c>
      <c r="O1526" t="str">
        <f>VLOOKUP(C1526,'products '!$A$2:$H$3072,2,0)</f>
        <v>Women</v>
      </c>
      <c r="P1526" t="str">
        <f>VLOOKUP(C1526,'products '!$A$2:$H$3072,3,0)</f>
        <v>Indian &amp; Fusion Wear</v>
      </c>
      <c r="Q1526" t="str">
        <f>VLOOKUP(C1526,'products '!$A$2:$H$3072,4,0)</f>
        <v>Skirts</v>
      </c>
      <c r="R1526" t="str">
        <f>VLOOKUP(C1526,'products '!$A$2:$H$3072,5,0)</f>
        <v>V&amp;M</v>
      </c>
      <c r="S1526" t="str">
        <f>VLOOKUP(C1526,'products '!$A$2:$H$3072,6,0)</f>
        <v>M</v>
      </c>
      <c r="T1526" t="str">
        <f>VLOOKUP(C1526,'products '!$A$2:$H$3072,7,0)</f>
        <v>Beige</v>
      </c>
      <c r="U1526">
        <f>VLOOKUP(C1526,'products '!$A$2:$H$3072,8,0)</f>
        <v>4</v>
      </c>
    </row>
    <row r="1527" spans="1:21" x14ac:dyDescent="0.3">
      <c r="A1527" t="s">
        <v>4944</v>
      </c>
      <c r="B1527" t="s">
        <v>3295</v>
      </c>
      <c r="C1527" t="s">
        <v>454</v>
      </c>
      <c r="D1527" s="1">
        <f t="shared" ca="1" si="23"/>
        <v>44791</v>
      </c>
      <c r="E1527" s="1" t="str">
        <f ca="1">TEXT(Table1[[#This Row],[Date]],"mmm")</f>
        <v>Aug</v>
      </c>
      <c r="F1527" s="1" t="str">
        <f ca="1">TEXT(Table1[[#This Row],[Date]],"yyyy")</f>
        <v>2022</v>
      </c>
      <c r="G1527" s="2">
        <v>965</v>
      </c>
      <c r="H1527" s="2">
        <v>0.3</v>
      </c>
      <c r="I1527" s="2" t="str" cm="1">
        <f t="array" ref="I1527">_xlfn.IFS(Table1[[#This Row],[Discount]]&lt;=0.2,"Low",Table1[[#This Row],[Discount]]&lt;=0.4,"Medium",Table1[[#This Row],[Discount]]&gt;0.4,"High")</f>
        <v>Medium</v>
      </c>
      <c r="J1527" s="2">
        <f>Table1[[#This Row],[Original Price]]*(1-Table1[[#This Row],[Discount]])</f>
        <v>675.5</v>
      </c>
      <c r="K1527">
        <f>VLOOKUP(B1527,customers!$A$2:$D$101,2,0)</f>
        <v>18</v>
      </c>
      <c r="L1527" t="str" cm="1">
        <f t="array" ref="L1527">_xlfn.IFS(Table1[[#This Row],[Age]]&lt;=12,"Kids",Table1[[#This Row],[Age]]&lt;=19,"Teenage",Table1[[#This Row],[Age]]&lt;=29,"Young Adult",Table1[[#This Row],[Age]]&lt;=45,"Adult",Table1[[#This Row],[Age]]&gt;=46,"Senior")</f>
        <v>Teenage</v>
      </c>
      <c r="M1527" t="str">
        <f>VLOOKUP(B1527,customers!A$2:D$101,3,0)</f>
        <v>Hyderabad</v>
      </c>
      <c r="N1527" t="str">
        <f>VLOOKUP(B1527,customers!$A$2:$D$101,4,0)</f>
        <v>Telangana</v>
      </c>
      <c r="O1527" t="str">
        <f>VLOOKUP(C1527,'products '!$A$2:$H$3072,2,0)</f>
        <v>Women</v>
      </c>
      <c r="P1527" t="str">
        <f>VLOOKUP(C1527,'products '!$A$2:$H$3072,3,0)</f>
        <v>Indian &amp; Fusion Wear</v>
      </c>
      <c r="Q1527" t="str">
        <f>VLOOKUP(C1527,'products '!$A$2:$H$3072,4,0)</f>
        <v>Skirts</v>
      </c>
      <c r="R1527" t="str">
        <f>VLOOKUP(C1527,'products '!$A$2:$H$3072,5,0)</f>
        <v>V&amp;M</v>
      </c>
      <c r="S1527" t="str">
        <f>VLOOKUP(C1527,'products '!$A$2:$H$3072,6,0)</f>
        <v>M</v>
      </c>
      <c r="T1527" t="str">
        <f>VLOOKUP(C1527,'products '!$A$2:$H$3072,7,0)</f>
        <v>Off white</v>
      </c>
      <c r="U1527">
        <f>VLOOKUP(C1527,'products '!$A$2:$H$3072,8,0)</f>
        <v>3</v>
      </c>
    </row>
    <row r="1528" spans="1:21" x14ac:dyDescent="0.3">
      <c r="A1528" t="s">
        <v>4945</v>
      </c>
      <c r="B1528" t="s">
        <v>3296</v>
      </c>
      <c r="C1528" t="s">
        <v>455</v>
      </c>
      <c r="D1528" s="1">
        <f t="shared" ca="1" si="23"/>
        <v>44736</v>
      </c>
      <c r="E1528" s="1" t="str">
        <f ca="1">TEXT(Table1[[#This Row],[Date]],"mmm")</f>
        <v>Jun</v>
      </c>
      <c r="F1528" s="1" t="str">
        <f ca="1">TEXT(Table1[[#This Row],[Date]],"yyyy")</f>
        <v>2022</v>
      </c>
      <c r="G1528" s="2">
        <v>444</v>
      </c>
      <c r="H1528" s="2">
        <v>0.3</v>
      </c>
      <c r="I1528" s="2" t="str" cm="1">
        <f t="array" ref="I1528">_xlfn.IFS(Table1[[#This Row],[Discount]]&lt;=0.2,"Low",Table1[[#This Row],[Discount]]&lt;=0.4,"Medium",Table1[[#This Row],[Discount]]&gt;0.4,"High")</f>
        <v>Medium</v>
      </c>
      <c r="J1528" s="2">
        <f>Table1[[#This Row],[Original Price]]*(1-Table1[[#This Row],[Discount]])</f>
        <v>310.79999999999995</v>
      </c>
      <c r="K1528">
        <f>VLOOKUP(B1528,customers!$A$2:$D$101,2,0)</f>
        <v>20</v>
      </c>
      <c r="L1528" t="str" cm="1">
        <f t="array" ref="L1528">_xlfn.IFS(Table1[[#This Row],[Age]]&lt;=12,"Kids",Table1[[#This Row],[Age]]&lt;=19,"Teenage",Table1[[#This Row],[Age]]&lt;=29,"Young Adult",Table1[[#This Row],[Age]]&lt;=45,"Adult",Table1[[#This Row],[Age]]&gt;=46,"Senior")</f>
        <v>Young Adult</v>
      </c>
      <c r="M1528" t="str">
        <f>VLOOKUP(B1528,customers!A$2:D$101,3,0)</f>
        <v>Hyderabad</v>
      </c>
      <c r="N1528" t="str">
        <f>VLOOKUP(B1528,customers!$A$2:$D$101,4,0)</f>
        <v>Telangana</v>
      </c>
      <c r="O1528" t="str">
        <f>VLOOKUP(C1528,'products '!$A$2:$H$3072,2,0)</f>
        <v>Women</v>
      </c>
      <c r="P1528" t="str">
        <f>VLOOKUP(C1528,'products '!$A$2:$H$3072,3,0)</f>
        <v>Indian &amp; Fusion Wear</v>
      </c>
      <c r="Q1528" t="str">
        <f>VLOOKUP(C1528,'products '!$A$2:$H$3072,4,0)</f>
        <v>Skirts</v>
      </c>
      <c r="R1528" t="str">
        <f>VLOOKUP(C1528,'products '!$A$2:$H$3072,5,0)</f>
        <v>V&amp;M</v>
      </c>
      <c r="S1528" t="str">
        <f>VLOOKUP(C1528,'products '!$A$2:$H$3072,6,0)</f>
        <v>M</v>
      </c>
      <c r="T1528" t="str">
        <f>VLOOKUP(C1528,'products '!$A$2:$H$3072,7,0)</f>
        <v>Purple</v>
      </c>
      <c r="U1528">
        <f>VLOOKUP(C1528,'products '!$A$2:$H$3072,8,0)</f>
        <v>2</v>
      </c>
    </row>
    <row r="1529" spans="1:21" x14ac:dyDescent="0.3">
      <c r="A1529" t="s">
        <v>4946</v>
      </c>
      <c r="B1529" t="s">
        <v>3297</v>
      </c>
      <c r="C1529" t="s">
        <v>456</v>
      </c>
      <c r="D1529" s="1">
        <f t="shared" ca="1" si="23"/>
        <v>44623</v>
      </c>
      <c r="E1529" s="1" t="str">
        <f ca="1">TEXT(Table1[[#This Row],[Date]],"mmm")</f>
        <v>Mar</v>
      </c>
      <c r="F1529" s="1" t="str">
        <f ca="1">TEXT(Table1[[#This Row],[Date]],"yyyy")</f>
        <v>2022</v>
      </c>
      <c r="G1529" s="2">
        <v>569</v>
      </c>
      <c r="H1529" s="2">
        <v>0.35</v>
      </c>
      <c r="I1529" s="2" t="str" cm="1">
        <f t="array" ref="I1529">_xlfn.IFS(Table1[[#This Row],[Discount]]&lt;=0.2,"Low",Table1[[#This Row],[Discount]]&lt;=0.4,"Medium",Table1[[#This Row],[Discount]]&gt;0.4,"High")</f>
        <v>Medium</v>
      </c>
      <c r="J1529" s="2">
        <f>Table1[[#This Row],[Original Price]]*(1-Table1[[#This Row],[Discount]])</f>
        <v>369.85</v>
      </c>
      <c r="K1529">
        <f>VLOOKUP(B1529,customers!$A$2:$D$101,2,0)</f>
        <v>22</v>
      </c>
      <c r="L1529" t="str" cm="1">
        <f t="array" ref="L1529">_xlfn.IFS(Table1[[#This Row],[Age]]&lt;=12,"Kids",Table1[[#This Row],[Age]]&lt;=19,"Teenage",Table1[[#This Row],[Age]]&lt;=29,"Young Adult",Table1[[#This Row],[Age]]&lt;=45,"Adult",Table1[[#This Row],[Age]]&gt;=46,"Senior")</f>
        <v>Young Adult</v>
      </c>
      <c r="M1529" t="str">
        <f>VLOOKUP(B1529,customers!A$2:D$101,3,0)</f>
        <v>Raipur</v>
      </c>
      <c r="N1529" t="str">
        <f>VLOOKUP(B1529,customers!$A$2:$D$101,4,0)</f>
        <v>Chhatisgarh</v>
      </c>
      <c r="O1529" t="str">
        <f>VLOOKUP(C1529,'products '!$A$2:$H$3072,2,0)</f>
        <v>Women</v>
      </c>
      <c r="P1529" t="str">
        <f>VLOOKUP(C1529,'products '!$A$2:$H$3072,3,0)</f>
        <v>Indian &amp; Fusion Wear</v>
      </c>
      <c r="Q1529" t="str">
        <f>VLOOKUP(C1529,'products '!$A$2:$H$3072,4,0)</f>
        <v>Skirts</v>
      </c>
      <c r="R1529" t="str">
        <f>VLOOKUP(C1529,'products '!$A$2:$H$3072,5,0)</f>
        <v>La Zoire</v>
      </c>
      <c r="S1529" t="str">
        <f>VLOOKUP(C1529,'products '!$A$2:$H$3072,6,0)</f>
        <v>S</v>
      </c>
      <c r="T1529" t="str">
        <f>VLOOKUP(C1529,'products '!$A$2:$H$3072,7,0)</f>
        <v>Peach</v>
      </c>
      <c r="U1529">
        <f>VLOOKUP(C1529,'products '!$A$2:$H$3072,8,0)</f>
        <v>5</v>
      </c>
    </row>
    <row r="1530" spans="1:21" x14ac:dyDescent="0.3">
      <c r="A1530" t="s">
        <v>4947</v>
      </c>
      <c r="B1530" t="s">
        <v>3298</v>
      </c>
      <c r="C1530" t="s">
        <v>457</v>
      </c>
      <c r="D1530" s="1">
        <f t="shared" ca="1" si="23"/>
        <v>44278</v>
      </c>
      <c r="E1530" s="1" t="str">
        <f ca="1">TEXT(Table1[[#This Row],[Date]],"mmm")</f>
        <v>Mar</v>
      </c>
      <c r="F1530" s="1" t="str">
        <f ca="1">TEXT(Table1[[#This Row],[Date]],"yyyy")</f>
        <v>2021</v>
      </c>
      <c r="G1530" s="2">
        <v>475</v>
      </c>
      <c r="H1530" s="2">
        <v>0.35</v>
      </c>
      <c r="I1530" s="2" t="str" cm="1">
        <f t="array" ref="I1530">_xlfn.IFS(Table1[[#This Row],[Discount]]&lt;=0.2,"Low",Table1[[#This Row],[Discount]]&lt;=0.4,"Medium",Table1[[#This Row],[Discount]]&gt;0.4,"High")</f>
        <v>Medium</v>
      </c>
      <c r="J1530" s="2">
        <f>Table1[[#This Row],[Original Price]]*(1-Table1[[#This Row],[Discount]])</f>
        <v>308.75</v>
      </c>
      <c r="K1530">
        <f>VLOOKUP(B1530,customers!$A$2:$D$101,2,0)</f>
        <v>25</v>
      </c>
      <c r="L1530" t="str" cm="1">
        <f t="array" ref="L1530">_xlfn.IFS(Table1[[#This Row],[Age]]&lt;=12,"Kids",Table1[[#This Row],[Age]]&lt;=19,"Teenage",Table1[[#This Row],[Age]]&lt;=29,"Young Adult",Table1[[#This Row],[Age]]&lt;=45,"Adult",Table1[[#This Row],[Age]]&gt;=46,"Senior")</f>
        <v>Young Adult</v>
      </c>
      <c r="M1530" t="str">
        <f>VLOOKUP(B1530,customers!A$2:D$101,3,0)</f>
        <v>Raipur</v>
      </c>
      <c r="N1530" t="str">
        <f>VLOOKUP(B1530,customers!$A$2:$D$101,4,0)</f>
        <v>Chhatisgarh</v>
      </c>
      <c r="O1530" t="str">
        <f>VLOOKUP(C1530,'products '!$A$2:$H$3072,2,0)</f>
        <v>Women</v>
      </c>
      <c r="P1530" t="str">
        <f>VLOOKUP(C1530,'products '!$A$2:$H$3072,3,0)</f>
        <v>Indian &amp; Fusion Wear</v>
      </c>
      <c r="Q1530" t="str">
        <f>VLOOKUP(C1530,'products '!$A$2:$H$3072,4,0)</f>
        <v>Skirts</v>
      </c>
      <c r="R1530" t="str">
        <f>VLOOKUP(C1530,'products '!$A$2:$H$3072,5,0)</f>
        <v>La Zoire</v>
      </c>
      <c r="S1530" t="str">
        <f>VLOOKUP(C1530,'products '!$A$2:$H$3072,6,0)</f>
        <v>S</v>
      </c>
      <c r="T1530" t="str">
        <f>VLOOKUP(C1530,'products '!$A$2:$H$3072,7,0)</f>
        <v>Sea Green</v>
      </c>
      <c r="U1530">
        <f>VLOOKUP(C1530,'products '!$A$2:$H$3072,8,0)</f>
        <v>4</v>
      </c>
    </row>
    <row r="1531" spans="1:21" x14ac:dyDescent="0.3">
      <c r="A1531" t="s">
        <v>4948</v>
      </c>
      <c r="B1531" t="s">
        <v>3299</v>
      </c>
      <c r="C1531" t="s">
        <v>458</v>
      </c>
      <c r="D1531" s="1">
        <f t="shared" ca="1" si="23"/>
        <v>44330</v>
      </c>
      <c r="E1531" s="1" t="str">
        <f ca="1">TEXT(Table1[[#This Row],[Date]],"mmm")</f>
        <v>May</v>
      </c>
      <c r="F1531" s="1" t="str">
        <f ca="1">TEXT(Table1[[#This Row],[Date]],"yyyy")</f>
        <v>2021</v>
      </c>
      <c r="G1531" s="2">
        <v>598</v>
      </c>
      <c r="H1531" s="2">
        <v>0.35</v>
      </c>
      <c r="I1531" s="2" t="str" cm="1">
        <f t="array" ref="I1531">_xlfn.IFS(Table1[[#This Row],[Discount]]&lt;=0.2,"Low",Table1[[#This Row],[Discount]]&lt;=0.4,"Medium",Table1[[#This Row],[Discount]]&gt;0.4,"High")</f>
        <v>Medium</v>
      </c>
      <c r="J1531" s="2">
        <f>Table1[[#This Row],[Original Price]]*(1-Table1[[#This Row],[Discount]])</f>
        <v>388.7</v>
      </c>
      <c r="K1531">
        <f>VLOOKUP(B1531,customers!$A$2:$D$101,2,0)</f>
        <v>27</v>
      </c>
      <c r="L1531" t="str" cm="1">
        <f t="array" ref="L1531">_xlfn.IFS(Table1[[#This Row],[Age]]&lt;=12,"Kids",Table1[[#This Row],[Age]]&lt;=19,"Teenage",Table1[[#This Row],[Age]]&lt;=29,"Young Adult",Table1[[#This Row],[Age]]&lt;=45,"Adult",Table1[[#This Row],[Age]]&gt;=46,"Senior")</f>
        <v>Young Adult</v>
      </c>
      <c r="M1531" t="str">
        <f>VLOOKUP(B1531,customers!A$2:D$101,3,0)</f>
        <v>Ahmedabad</v>
      </c>
      <c r="N1531" t="str">
        <f>VLOOKUP(B1531,customers!$A$2:$D$101,4,0)</f>
        <v>Gujrat</v>
      </c>
      <c r="O1531" t="str">
        <f>VLOOKUP(C1531,'products '!$A$2:$H$3072,2,0)</f>
        <v>Women</v>
      </c>
      <c r="P1531" t="str">
        <f>VLOOKUP(C1531,'products '!$A$2:$H$3072,3,0)</f>
        <v>Indian &amp; Fusion Wear</v>
      </c>
      <c r="Q1531" t="str">
        <f>VLOOKUP(C1531,'products '!$A$2:$H$3072,4,0)</f>
        <v>Skirts</v>
      </c>
      <c r="R1531" t="str">
        <f>VLOOKUP(C1531,'products '!$A$2:$H$3072,5,0)</f>
        <v>La Zoire</v>
      </c>
      <c r="S1531" t="str">
        <f>VLOOKUP(C1531,'products '!$A$2:$H$3072,6,0)</f>
        <v>S</v>
      </c>
      <c r="T1531" t="str">
        <f>VLOOKUP(C1531,'products '!$A$2:$H$3072,7,0)</f>
        <v>Lavender</v>
      </c>
      <c r="U1531">
        <f>VLOOKUP(C1531,'products '!$A$2:$H$3072,8,0)</f>
        <v>2</v>
      </c>
    </row>
    <row r="1532" spans="1:21" x14ac:dyDescent="0.3">
      <c r="A1532" t="s">
        <v>4949</v>
      </c>
      <c r="B1532" t="s">
        <v>3300</v>
      </c>
      <c r="C1532" t="s">
        <v>459</v>
      </c>
      <c r="D1532" s="1">
        <f t="shared" ca="1" si="23"/>
        <v>44739</v>
      </c>
      <c r="E1532" s="1" t="str">
        <f ca="1">TEXT(Table1[[#This Row],[Date]],"mmm")</f>
        <v>Jun</v>
      </c>
      <c r="F1532" s="1" t="str">
        <f ca="1">TEXT(Table1[[#This Row],[Date]],"yyyy")</f>
        <v>2022</v>
      </c>
      <c r="G1532" s="2">
        <v>536</v>
      </c>
      <c r="H1532" s="2">
        <v>0.35</v>
      </c>
      <c r="I1532" s="2" t="str" cm="1">
        <f t="array" ref="I1532">_xlfn.IFS(Table1[[#This Row],[Discount]]&lt;=0.2,"Low",Table1[[#This Row],[Discount]]&lt;=0.4,"Medium",Table1[[#This Row],[Discount]]&gt;0.4,"High")</f>
        <v>Medium</v>
      </c>
      <c r="J1532" s="2">
        <f>Table1[[#This Row],[Original Price]]*(1-Table1[[#This Row],[Discount]])</f>
        <v>348.40000000000003</v>
      </c>
      <c r="K1532">
        <f>VLOOKUP(B1532,customers!$A$2:$D$101,2,0)</f>
        <v>29</v>
      </c>
      <c r="L1532" t="str" cm="1">
        <f t="array" ref="L1532">_xlfn.IFS(Table1[[#This Row],[Age]]&lt;=12,"Kids",Table1[[#This Row],[Age]]&lt;=19,"Teenage",Table1[[#This Row],[Age]]&lt;=29,"Young Adult",Table1[[#This Row],[Age]]&lt;=45,"Adult",Table1[[#This Row],[Age]]&gt;=46,"Senior")</f>
        <v>Young Adult</v>
      </c>
      <c r="M1532" t="str">
        <f>VLOOKUP(B1532,customers!A$2:D$101,3,0)</f>
        <v>Ahmedabad</v>
      </c>
      <c r="N1532" t="str">
        <f>VLOOKUP(B1532,customers!$A$2:$D$101,4,0)</f>
        <v>Gujrat</v>
      </c>
      <c r="O1532" t="str">
        <f>VLOOKUP(C1532,'products '!$A$2:$H$3072,2,0)</f>
        <v>Women</v>
      </c>
      <c r="P1532" t="str">
        <f>VLOOKUP(C1532,'products '!$A$2:$H$3072,3,0)</f>
        <v>Indian &amp; Fusion Wear</v>
      </c>
      <c r="Q1532" t="str">
        <f>VLOOKUP(C1532,'products '!$A$2:$H$3072,4,0)</f>
        <v>Dupattas</v>
      </c>
      <c r="R1532" t="str">
        <f>VLOOKUP(C1532,'products '!$A$2:$H$3072,5,0)</f>
        <v>W</v>
      </c>
      <c r="S1532" t="str">
        <f>VLOOKUP(C1532,'products '!$A$2:$H$3072,6,0)</f>
        <v>S</v>
      </c>
      <c r="T1532" t="str">
        <f>VLOOKUP(C1532,'products '!$A$2:$H$3072,7,0)</f>
        <v>Lavender</v>
      </c>
      <c r="U1532">
        <f>VLOOKUP(C1532,'products '!$A$2:$H$3072,8,0)</f>
        <v>5</v>
      </c>
    </row>
    <row r="1533" spans="1:21" x14ac:dyDescent="0.3">
      <c r="A1533" t="s">
        <v>4950</v>
      </c>
      <c r="B1533" t="s">
        <v>3301</v>
      </c>
      <c r="C1533" t="s">
        <v>460</v>
      </c>
      <c r="D1533" s="1">
        <f t="shared" ca="1" si="23"/>
        <v>44685</v>
      </c>
      <c r="E1533" s="1" t="str">
        <f ca="1">TEXT(Table1[[#This Row],[Date]],"mmm")</f>
        <v>May</v>
      </c>
      <c r="F1533" s="1" t="str">
        <f ca="1">TEXT(Table1[[#This Row],[Date]],"yyyy")</f>
        <v>2022</v>
      </c>
      <c r="G1533" s="2">
        <v>256</v>
      </c>
      <c r="H1533" s="2">
        <v>0.35</v>
      </c>
      <c r="I1533" s="2" t="str" cm="1">
        <f t="array" ref="I1533">_xlfn.IFS(Table1[[#This Row],[Discount]]&lt;=0.2,"Low",Table1[[#This Row],[Discount]]&lt;=0.4,"Medium",Table1[[#This Row],[Discount]]&gt;0.4,"High")</f>
        <v>Medium</v>
      </c>
      <c r="J1533" s="2">
        <f>Table1[[#This Row],[Original Price]]*(1-Table1[[#This Row],[Discount]])</f>
        <v>166.4</v>
      </c>
      <c r="K1533">
        <f>VLOOKUP(B1533,customers!$A$2:$D$101,2,0)</f>
        <v>23</v>
      </c>
      <c r="L1533" t="str" cm="1">
        <f t="array" ref="L1533">_xlfn.IFS(Table1[[#This Row],[Age]]&lt;=12,"Kids",Table1[[#This Row],[Age]]&lt;=19,"Teenage",Table1[[#This Row],[Age]]&lt;=29,"Young Adult",Table1[[#This Row],[Age]]&lt;=45,"Adult",Table1[[#This Row],[Age]]&gt;=46,"Senior")</f>
        <v>Young Adult</v>
      </c>
      <c r="M1533" t="str">
        <f>VLOOKUP(B1533,customers!A$2:D$101,3,0)</f>
        <v>Ahmedabad</v>
      </c>
      <c r="N1533" t="str">
        <f>VLOOKUP(B1533,customers!$A$2:$D$101,4,0)</f>
        <v>Gujrat</v>
      </c>
      <c r="O1533" t="str">
        <f>VLOOKUP(C1533,'products '!$A$2:$H$3072,2,0)</f>
        <v>Women</v>
      </c>
      <c r="P1533" t="str">
        <f>VLOOKUP(C1533,'products '!$A$2:$H$3072,3,0)</f>
        <v>Indian &amp; Fusion Wear</v>
      </c>
      <c r="Q1533" t="str">
        <f>VLOOKUP(C1533,'products '!$A$2:$H$3072,4,0)</f>
        <v>Dupattas</v>
      </c>
      <c r="R1533" t="str">
        <f>VLOOKUP(C1533,'products '!$A$2:$H$3072,5,0)</f>
        <v>W</v>
      </c>
      <c r="S1533" t="str">
        <f>VLOOKUP(C1533,'products '!$A$2:$H$3072,6,0)</f>
        <v>S</v>
      </c>
      <c r="T1533" t="str">
        <f>VLOOKUP(C1533,'products '!$A$2:$H$3072,7,0)</f>
        <v>Lavender</v>
      </c>
      <c r="U1533">
        <f>VLOOKUP(C1533,'products '!$A$2:$H$3072,8,0)</f>
        <v>5</v>
      </c>
    </row>
    <row r="1534" spans="1:21" x14ac:dyDescent="0.3">
      <c r="A1534" t="s">
        <v>4951</v>
      </c>
      <c r="B1534" t="s">
        <v>3302</v>
      </c>
      <c r="C1534" t="s">
        <v>461</v>
      </c>
      <c r="D1534" s="1">
        <f t="shared" ca="1" si="23"/>
        <v>44800</v>
      </c>
      <c r="E1534" s="1" t="str">
        <f ca="1">TEXT(Table1[[#This Row],[Date]],"mmm")</f>
        <v>Aug</v>
      </c>
      <c r="F1534" s="1" t="str">
        <f ca="1">TEXT(Table1[[#This Row],[Date]],"yyyy")</f>
        <v>2022</v>
      </c>
      <c r="G1534" s="2">
        <v>456</v>
      </c>
      <c r="H1534" s="2">
        <v>0.35</v>
      </c>
      <c r="I1534" s="2" t="str" cm="1">
        <f t="array" ref="I1534">_xlfn.IFS(Table1[[#This Row],[Discount]]&lt;=0.2,"Low",Table1[[#This Row],[Discount]]&lt;=0.4,"Medium",Table1[[#This Row],[Discount]]&gt;0.4,"High")</f>
        <v>Medium</v>
      </c>
      <c r="J1534" s="2">
        <f>Table1[[#This Row],[Original Price]]*(1-Table1[[#This Row],[Discount]])</f>
        <v>296.40000000000003</v>
      </c>
      <c r="K1534">
        <f>VLOOKUP(B1534,customers!$A$2:$D$101,2,0)</f>
        <v>25</v>
      </c>
      <c r="L1534" t="str" cm="1">
        <f t="array" ref="L1534">_xlfn.IFS(Table1[[#This Row],[Age]]&lt;=12,"Kids",Table1[[#This Row],[Age]]&lt;=19,"Teenage",Table1[[#This Row],[Age]]&lt;=29,"Young Adult",Table1[[#This Row],[Age]]&lt;=45,"Adult",Table1[[#This Row],[Age]]&gt;=46,"Senior")</f>
        <v>Young Adult</v>
      </c>
      <c r="M1534" t="str">
        <f>VLOOKUP(B1534,customers!A$2:D$101,3,0)</f>
        <v>Ahmedabad</v>
      </c>
      <c r="N1534" t="str">
        <f>VLOOKUP(B1534,customers!$A$2:$D$101,4,0)</f>
        <v>Gujrat</v>
      </c>
      <c r="O1534" t="str">
        <f>VLOOKUP(C1534,'products '!$A$2:$H$3072,2,0)</f>
        <v>Women</v>
      </c>
      <c r="P1534" t="str">
        <f>VLOOKUP(C1534,'products '!$A$2:$H$3072,3,0)</f>
        <v>Indian &amp; Fusion Wear</v>
      </c>
      <c r="Q1534" t="str">
        <f>VLOOKUP(C1534,'products '!$A$2:$H$3072,4,0)</f>
        <v>Dupattas</v>
      </c>
      <c r="R1534" t="str">
        <f>VLOOKUP(C1534,'products '!$A$2:$H$3072,5,0)</f>
        <v>W</v>
      </c>
      <c r="S1534" t="str">
        <f>VLOOKUP(C1534,'products '!$A$2:$H$3072,6,0)</f>
        <v>S</v>
      </c>
      <c r="T1534" t="str">
        <f>VLOOKUP(C1534,'products '!$A$2:$H$3072,7,0)</f>
        <v>Lavender</v>
      </c>
      <c r="U1534">
        <f>VLOOKUP(C1534,'products '!$A$2:$H$3072,8,0)</f>
        <v>4</v>
      </c>
    </row>
    <row r="1535" spans="1:21" x14ac:dyDescent="0.3">
      <c r="A1535" t="s">
        <v>4952</v>
      </c>
      <c r="B1535" t="s">
        <v>3303</v>
      </c>
      <c r="C1535" t="s">
        <v>462</v>
      </c>
      <c r="D1535" s="1">
        <f t="shared" ca="1" si="23"/>
        <v>44452</v>
      </c>
      <c r="E1535" s="1" t="str">
        <f ca="1">TEXT(Table1[[#This Row],[Date]],"mmm")</f>
        <v>Sep</v>
      </c>
      <c r="F1535" s="1" t="str">
        <f ca="1">TEXT(Table1[[#This Row],[Date]],"yyyy")</f>
        <v>2021</v>
      </c>
      <c r="G1535" s="2">
        <v>456</v>
      </c>
      <c r="H1535" s="2">
        <v>0.4</v>
      </c>
      <c r="I1535" s="2" t="str" cm="1">
        <f t="array" ref="I1535">_xlfn.IFS(Table1[[#This Row],[Discount]]&lt;=0.2,"Low",Table1[[#This Row],[Discount]]&lt;=0.4,"Medium",Table1[[#This Row],[Discount]]&gt;0.4,"High")</f>
        <v>Medium</v>
      </c>
      <c r="J1535" s="2">
        <f>Table1[[#This Row],[Original Price]]*(1-Table1[[#This Row],[Discount]])</f>
        <v>273.59999999999997</v>
      </c>
      <c r="K1535">
        <f>VLOOKUP(B1535,customers!$A$2:$D$101,2,0)</f>
        <v>24</v>
      </c>
      <c r="L1535" t="str" cm="1">
        <f t="array" ref="L1535">_xlfn.IFS(Table1[[#This Row],[Age]]&lt;=12,"Kids",Table1[[#This Row],[Age]]&lt;=19,"Teenage",Table1[[#This Row],[Age]]&lt;=29,"Young Adult",Table1[[#This Row],[Age]]&lt;=45,"Adult",Table1[[#This Row],[Age]]&gt;=46,"Senior")</f>
        <v>Young Adult</v>
      </c>
      <c r="M1535" t="str">
        <f>VLOOKUP(B1535,customers!A$2:D$101,3,0)</f>
        <v>Ahmedabad</v>
      </c>
      <c r="N1535" t="str">
        <f>VLOOKUP(B1535,customers!$A$2:$D$101,4,0)</f>
        <v>Gujrat</v>
      </c>
      <c r="O1535" t="str">
        <f>VLOOKUP(C1535,'products '!$A$2:$H$3072,2,0)</f>
        <v>Women</v>
      </c>
      <c r="P1535" t="str">
        <f>VLOOKUP(C1535,'products '!$A$2:$H$3072,3,0)</f>
        <v>Indian &amp; Fusion Wear</v>
      </c>
      <c r="Q1535" t="str">
        <f>VLOOKUP(C1535,'products '!$A$2:$H$3072,4,0)</f>
        <v>Dupattas</v>
      </c>
      <c r="R1535" t="str">
        <f>VLOOKUP(C1535,'products '!$A$2:$H$3072,5,0)</f>
        <v>W</v>
      </c>
      <c r="S1535" t="str">
        <f>VLOOKUP(C1535,'products '!$A$2:$H$3072,6,0)</f>
        <v>S</v>
      </c>
      <c r="T1535" t="str">
        <f>VLOOKUP(C1535,'products '!$A$2:$H$3072,7,0)</f>
        <v>Lavender</v>
      </c>
      <c r="U1535">
        <f>VLOOKUP(C1535,'products '!$A$2:$H$3072,8,0)</f>
        <v>4</v>
      </c>
    </row>
    <row r="1536" spans="1:21" x14ac:dyDescent="0.3">
      <c r="A1536" t="s">
        <v>4953</v>
      </c>
      <c r="B1536" t="s">
        <v>3304</v>
      </c>
      <c r="C1536" t="s">
        <v>463</v>
      </c>
      <c r="D1536" s="1">
        <f t="shared" ca="1" si="23"/>
        <v>44957</v>
      </c>
      <c r="E1536" s="1" t="str">
        <f ca="1">TEXT(Table1[[#This Row],[Date]],"mmm")</f>
        <v>Jan</v>
      </c>
      <c r="F1536" s="1" t="str">
        <f ca="1">TEXT(Table1[[#This Row],[Date]],"yyyy")</f>
        <v>2023</v>
      </c>
      <c r="G1536" s="2">
        <v>745</v>
      </c>
      <c r="H1536" s="2">
        <v>0.4</v>
      </c>
      <c r="I1536" s="2" t="str" cm="1">
        <f t="array" ref="I1536">_xlfn.IFS(Table1[[#This Row],[Discount]]&lt;=0.2,"Low",Table1[[#This Row],[Discount]]&lt;=0.4,"Medium",Table1[[#This Row],[Discount]]&gt;0.4,"High")</f>
        <v>Medium</v>
      </c>
      <c r="J1536" s="2">
        <f>Table1[[#This Row],[Original Price]]*(1-Table1[[#This Row],[Discount]])</f>
        <v>447</v>
      </c>
      <c r="K1536">
        <f>VLOOKUP(B1536,customers!$A$2:$D$101,2,0)</f>
        <v>15</v>
      </c>
      <c r="L1536" t="str" cm="1">
        <f t="array" ref="L1536">_xlfn.IFS(Table1[[#This Row],[Age]]&lt;=12,"Kids",Table1[[#This Row],[Age]]&lt;=19,"Teenage",Table1[[#This Row],[Age]]&lt;=29,"Young Adult",Table1[[#This Row],[Age]]&lt;=45,"Adult",Table1[[#This Row],[Age]]&gt;=46,"Senior")</f>
        <v>Teenage</v>
      </c>
      <c r="M1536" t="str">
        <f>VLOOKUP(B1536,customers!A$2:D$101,3,0)</f>
        <v>Ahmedabad</v>
      </c>
      <c r="N1536" t="str">
        <f>VLOOKUP(B1536,customers!$A$2:$D$101,4,0)</f>
        <v>Gujrat</v>
      </c>
      <c r="O1536" t="str">
        <f>VLOOKUP(C1536,'products '!$A$2:$H$3072,2,0)</f>
        <v>Women</v>
      </c>
      <c r="P1536" t="str">
        <f>VLOOKUP(C1536,'products '!$A$2:$H$3072,3,0)</f>
        <v>Indian &amp; Fusion Wear</v>
      </c>
      <c r="Q1536" t="str">
        <f>VLOOKUP(C1536,'products '!$A$2:$H$3072,4,0)</f>
        <v>Dupattas</v>
      </c>
      <c r="R1536" t="str">
        <f>VLOOKUP(C1536,'products '!$A$2:$H$3072,5,0)</f>
        <v>W</v>
      </c>
      <c r="S1536" t="str">
        <f>VLOOKUP(C1536,'products '!$A$2:$H$3072,6,0)</f>
        <v>S</v>
      </c>
      <c r="T1536" t="str">
        <f>VLOOKUP(C1536,'products '!$A$2:$H$3072,7,0)</f>
        <v>Lavender</v>
      </c>
      <c r="U1536">
        <f>VLOOKUP(C1536,'products '!$A$2:$H$3072,8,0)</f>
        <v>4</v>
      </c>
    </row>
    <row r="1537" spans="1:21" x14ac:dyDescent="0.3">
      <c r="A1537" t="s">
        <v>4954</v>
      </c>
      <c r="B1537" t="s">
        <v>3305</v>
      </c>
      <c r="C1537" t="s">
        <v>464</v>
      </c>
      <c r="D1537" s="1">
        <f t="shared" ca="1" si="23"/>
        <v>44769</v>
      </c>
      <c r="E1537" s="1" t="str">
        <f ca="1">TEXT(Table1[[#This Row],[Date]],"mmm")</f>
        <v>Jul</v>
      </c>
      <c r="F1537" s="1" t="str">
        <f ca="1">TEXT(Table1[[#This Row],[Date]],"yyyy")</f>
        <v>2022</v>
      </c>
      <c r="G1537" s="2">
        <v>356</v>
      </c>
      <c r="H1537" s="2">
        <v>0.15</v>
      </c>
      <c r="I1537" s="2" t="str" cm="1">
        <f t="array" ref="I1537">_xlfn.IFS(Table1[[#This Row],[Discount]]&lt;=0.2,"Low",Table1[[#This Row],[Discount]]&lt;=0.4,"Medium",Table1[[#This Row],[Discount]]&gt;0.4,"High")</f>
        <v>Low</v>
      </c>
      <c r="J1537" s="2">
        <f>Table1[[#This Row],[Original Price]]*(1-Table1[[#This Row],[Discount]])</f>
        <v>302.59999999999997</v>
      </c>
      <c r="K1537">
        <f>VLOOKUP(B1537,customers!$A$2:$D$101,2,0)</f>
        <v>19</v>
      </c>
      <c r="L1537" t="str" cm="1">
        <f t="array" ref="L1537">_xlfn.IFS(Table1[[#This Row],[Age]]&lt;=12,"Kids",Table1[[#This Row],[Age]]&lt;=19,"Teenage",Table1[[#This Row],[Age]]&lt;=29,"Young Adult",Table1[[#This Row],[Age]]&lt;=45,"Adult",Table1[[#This Row],[Age]]&gt;=46,"Senior")</f>
        <v>Teenage</v>
      </c>
      <c r="M1537" t="str">
        <f>VLOOKUP(B1537,customers!A$2:D$101,3,0)</f>
        <v>Vadodara</v>
      </c>
      <c r="N1537" t="str">
        <f>VLOOKUP(B1537,customers!$A$2:$D$101,4,0)</f>
        <v>Gujrat</v>
      </c>
      <c r="O1537" t="str">
        <f>VLOOKUP(C1537,'products '!$A$2:$H$3072,2,0)</f>
        <v>Women</v>
      </c>
      <c r="P1537" t="str">
        <f>VLOOKUP(C1537,'products '!$A$2:$H$3072,3,0)</f>
        <v>Indian &amp; Fusion Wear</v>
      </c>
      <c r="Q1537" t="str">
        <f>VLOOKUP(C1537,'products '!$A$2:$H$3072,4,0)</f>
        <v>Dupattas</v>
      </c>
      <c r="R1537" t="str">
        <f>VLOOKUP(C1537,'products '!$A$2:$H$3072,5,0)</f>
        <v>W</v>
      </c>
      <c r="S1537" t="str">
        <f>VLOOKUP(C1537,'products '!$A$2:$H$3072,6,0)</f>
        <v>S</v>
      </c>
      <c r="T1537" t="str">
        <f>VLOOKUP(C1537,'products '!$A$2:$H$3072,7,0)</f>
        <v>Black</v>
      </c>
      <c r="U1537">
        <f>VLOOKUP(C1537,'products '!$A$2:$H$3072,8,0)</f>
        <v>3</v>
      </c>
    </row>
    <row r="1538" spans="1:21" x14ac:dyDescent="0.3">
      <c r="A1538" t="s">
        <v>4955</v>
      </c>
      <c r="B1538" t="s">
        <v>3306</v>
      </c>
      <c r="C1538" t="s">
        <v>465</v>
      </c>
      <c r="D1538" s="1">
        <f t="shared" ca="1" si="23"/>
        <v>44425</v>
      </c>
      <c r="E1538" s="1" t="str">
        <f ca="1">TEXT(Table1[[#This Row],[Date]],"mmm")</f>
        <v>Aug</v>
      </c>
      <c r="F1538" s="1" t="str">
        <f ca="1">TEXT(Table1[[#This Row],[Date]],"yyyy")</f>
        <v>2021</v>
      </c>
      <c r="G1538" s="2">
        <v>1189</v>
      </c>
      <c r="H1538" s="2">
        <v>0.15</v>
      </c>
      <c r="I1538" s="2" t="str" cm="1">
        <f t="array" ref="I1538">_xlfn.IFS(Table1[[#This Row],[Discount]]&lt;=0.2,"Low",Table1[[#This Row],[Discount]]&lt;=0.4,"Medium",Table1[[#This Row],[Discount]]&gt;0.4,"High")</f>
        <v>Low</v>
      </c>
      <c r="J1538" s="2">
        <f>Table1[[#This Row],[Original Price]]*(1-Table1[[#This Row],[Discount]])</f>
        <v>1010.65</v>
      </c>
      <c r="K1538">
        <f>VLOOKUP(B1538,customers!$A$2:$D$101,2,0)</f>
        <v>19</v>
      </c>
      <c r="L1538" t="str" cm="1">
        <f t="array" ref="L1538">_xlfn.IFS(Table1[[#This Row],[Age]]&lt;=12,"Kids",Table1[[#This Row],[Age]]&lt;=19,"Teenage",Table1[[#This Row],[Age]]&lt;=29,"Young Adult",Table1[[#This Row],[Age]]&lt;=45,"Adult",Table1[[#This Row],[Age]]&gt;=46,"Senior")</f>
        <v>Teenage</v>
      </c>
      <c r="M1538" t="str">
        <f>VLOOKUP(B1538,customers!A$2:D$101,3,0)</f>
        <v>Vadodara</v>
      </c>
      <c r="N1538" t="str">
        <f>VLOOKUP(B1538,customers!$A$2:$D$101,4,0)</f>
        <v>Gujrat</v>
      </c>
      <c r="O1538" t="str">
        <f>VLOOKUP(C1538,'products '!$A$2:$H$3072,2,0)</f>
        <v>Women</v>
      </c>
      <c r="P1538" t="str">
        <f>VLOOKUP(C1538,'products '!$A$2:$H$3072,3,0)</f>
        <v>Indian &amp; Fusion Wear</v>
      </c>
      <c r="Q1538" t="str">
        <f>VLOOKUP(C1538,'products '!$A$2:$H$3072,4,0)</f>
        <v>Dupattas</v>
      </c>
      <c r="R1538" t="str">
        <f>VLOOKUP(C1538,'products '!$A$2:$H$3072,5,0)</f>
        <v>W</v>
      </c>
      <c r="S1538" t="str">
        <f>VLOOKUP(C1538,'products '!$A$2:$H$3072,6,0)</f>
        <v>XL</v>
      </c>
      <c r="T1538" t="str">
        <f>VLOOKUP(C1538,'products '!$A$2:$H$3072,7,0)</f>
        <v>Sea Green</v>
      </c>
      <c r="U1538">
        <f>VLOOKUP(C1538,'products '!$A$2:$H$3072,8,0)</f>
        <v>5</v>
      </c>
    </row>
    <row r="1539" spans="1:21" x14ac:dyDescent="0.3">
      <c r="A1539" t="s">
        <v>4956</v>
      </c>
      <c r="B1539" t="s">
        <v>3307</v>
      </c>
      <c r="C1539" t="s">
        <v>466</v>
      </c>
      <c r="D1539" s="1">
        <f t="shared" ref="D1539:D1602" ca="1" si="24">RANDBETWEEN(DATE(2021,1,1),DATE(2023,3,31))</f>
        <v>44467</v>
      </c>
      <c r="E1539" s="1" t="str">
        <f ca="1">TEXT(Table1[[#This Row],[Date]],"mmm")</f>
        <v>Sep</v>
      </c>
      <c r="F1539" s="1" t="str">
        <f ca="1">TEXT(Table1[[#This Row],[Date]],"yyyy")</f>
        <v>2021</v>
      </c>
      <c r="G1539" s="2">
        <v>426</v>
      </c>
      <c r="H1539" s="2">
        <v>0.15</v>
      </c>
      <c r="I1539" s="2" t="str" cm="1">
        <f t="array" ref="I1539">_xlfn.IFS(Table1[[#This Row],[Discount]]&lt;=0.2,"Low",Table1[[#This Row],[Discount]]&lt;=0.4,"Medium",Table1[[#This Row],[Discount]]&gt;0.4,"High")</f>
        <v>Low</v>
      </c>
      <c r="J1539" s="2">
        <f>Table1[[#This Row],[Original Price]]*(1-Table1[[#This Row],[Discount]])</f>
        <v>362.09999999999997</v>
      </c>
      <c r="K1539">
        <f>VLOOKUP(B1539,customers!$A$2:$D$101,2,0)</f>
        <v>19</v>
      </c>
      <c r="L1539" t="str" cm="1">
        <f t="array" ref="L1539">_xlfn.IFS(Table1[[#This Row],[Age]]&lt;=12,"Kids",Table1[[#This Row],[Age]]&lt;=19,"Teenage",Table1[[#This Row],[Age]]&lt;=29,"Young Adult",Table1[[#This Row],[Age]]&lt;=45,"Adult",Table1[[#This Row],[Age]]&gt;=46,"Senior")</f>
        <v>Teenage</v>
      </c>
      <c r="M1539" t="str">
        <f>VLOOKUP(B1539,customers!A$2:D$101,3,0)</f>
        <v>Vadodara</v>
      </c>
      <c r="N1539" t="str">
        <f>VLOOKUP(B1539,customers!$A$2:$D$101,4,0)</f>
        <v>Gujrat</v>
      </c>
      <c r="O1539" t="str">
        <f>VLOOKUP(C1539,'products '!$A$2:$H$3072,2,0)</f>
        <v>Women</v>
      </c>
      <c r="P1539" t="str">
        <f>VLOOKUP(C1539,'products '!$A$2:$H$3072,3,0)</f>
        <v>Indian &amp; Fusion Wear</v>
      </c>
      <c r="Q1539" t="str">
        <f>VLOOKUP(C1539,'products '!$A$2:$H$3072,4,0)</f>
        <v>Dupattas</v>
      </c>
      <c r="R1539" t="str">
        <f>VLOOKUP(C1539,'products '!$A$2:$H$3072,5,0)</f>
        <v>W</v>
      </c>
      <c r="S1539" t="str">
        <f>VLOOKUP(C1539,'products '!$A$2:$H$3072,6,0)</f>
        <v>XL</v>
      </c>
      <c r="T1539" t="str">
        <f>VLOOKUP(C1539,'products '!$A$2:$H$3072,7,0)</f>
        <v>Lavender</v>
      </c>
      <c r="U1539">
        <f>VLOOKUP(C1539,'products '!$A$2:$H$3072,8,0)</f>
        <v>4</v>
      </c>
    </row>
    <row r="1540" spans="1:21" x14ac:dyDescent="0.3">
      <c r="A1540" t="s">
        <v>4957</v>
      </c>
      <c r="B1540" t="s">
        <v>3308</v>
      </c>
      <c r="C1540" t="s">
        <v>467</v>
      </c>
      <c r="D1540" s="1">
        <f t="shared" ca="1" si="24"/>
        <v>44875</v>
      </c>
      <c r="E1540" s="1" t="str">
        <f ca="1">TEXT(Table1[[#This Row],[Date]],"mmm")</f>
        <v>Nov</v>
      </c>
      <c r="F1540" s="1" t="str">
        <f ca="1">TEXT(Table1[[#This Row],[Date]],"yyyy")</f>
        <v>2022</v>
      </c>
      <c r="G1540" s="2">
        <v>1126</v>
      </c>
      <c r="H1540" s="2">
        <v>0.35</v>
      </c>
      <c r="I1540" s="2" t="str" cm="1">
        <f t="array" ref="I1540">_xlfn.IFS(Table1[[#This Row],[Discount]]&lt;=0.2,"Low",Table1[[#This Row],[Discount]]&lt;=0.4,"Medium",Table1[[#This Row],[Discount]]&gt;0.4,"High")</f>
        <v>Medium</v>
      </c>
      <c r="J1540" s="2">
        <f>Table1[[#This Row],[Original Price]]*(1-Table1[[#This Row],[Discount]])</f>
        <v>731.9</v>
      </c>
      <c r="K1540">
        <f>VLOOKUP(B1540,customers!$A$2:$D$101,2,0)</f>
        <v>22</v>
      </c>
      <c r="L1540" t="str" cm="1">
        <f t="array" ref="L1540">_xlfn.IFS(Table1[[#This Row],[Age]]&lt;=12,"Kids",Table1[[#This Row],[Age]]&lt;=19,"Teenage",Table1[[#This Row],[Age]]&lt;=29,"Young Adult",Table1[[#This Row],[Age]]&lt;=45,"Adult",Table1[[#This Row],[Age]]&gt;=46,"Senior")</f>
        <v>Young Adult</v>
      </c>
      <c r="M1540" t="str">
        <f>VLOOKUP(B1540,customers!A$2:D$101,3,0)</f>
        <v>Vadodara</v>
      </c>
      <c r="N1540" t="str">
        <f>VLOOKUP(B1540,customers!$A$2:$D$101,4,0)</f>
        <v>Gujrat</v>
      </c>
      <c r="O1540" t="str">
        <f>VLOOKUP(C1540,'products '!$A$2:$H$3072,2,0)</f>
        <v>Women</v>
      </c>
      <c r="P1540" t="str">
        <f>VLOOKUP(C1540,'products '!$A$2:$H$3072,3,0)</f>
        <v>Indian &amp; Fusion Wear</v>
      </c>
      <c r="Q1540" t="str">
        <f>VLOOKUP(C1540,'products '!$A$2:$H$3072,4,0)</f>
        <v>Dupattas</v>
      </c>
      <c r="R1540" t="str">
        <f>VLOOKUP(C1540,'products '!$A$2:$H$3072,5,0)</f>
        <v>W</v>
      </c>
      <c r="S1540" t="str">
        <f>VLOOKUP(C1540,'products '!$A$2:$H$3072,6,0)</f>
        <v>XL</v>
      </c>
      <c r="T1540" t="str">
        <f>VLOOKUP(C1540,'products '!$A$2:$H$3072,7,0)</f>
        <v>Pink</v>
      </c>
      <c r="U1540">
        <f>VLOOKUP(C1540,'products '!$A$2:$H$3072,8,0)</f>
        <v>2</v>
      </c>
    </row>
    <row r="1541" spans="1:21" x14ac:dyDescent="0.3">
      <c r="A1541" t="s">
        <v>4958</v>
      </c>
      <c r="B1541" t="s">
        <v>3309</v>
      </c>
      <c r="C1541" t="s">
        <v>468</v>
      </c>
      <c r="D1541" s="1">
        <f t="shared" ca="1" si="24"/>
        <v>44587</v>
      </c>
      <c r="E1541" s="1" t="str">
        <f ca="1">TEXT(Table1[[#This Row],[Date]],"mmm")</f>
        <v>Jan</v>
      </c>
      <c r="F1541" s="1" t="str">
        <f ca="1">TEXT(Table1[[#This Row],[Date]],"yyyy")</f>
        <v>2022</v>
      </c>
      <c r="G1541" s="2">
        <v>1145</v>
      </c>
      <c r="H1541" s="2">
        <v>0.35</v>
      </c>
      <c r="I1541" s="2" t="str" cm="1">
        <f t="array" ref="I1541">_xlfn.IFS(Table1[[#This Row],[Discount]]&lt;=0.2,"Low",Table1[[#This Row],[Discount]]&lt;=0.4,"Medium",Table1[[#This Row],[Discount]]&gt;0.4,"High")</f>
        <v>Medium</v>
      </c>
      <c r="J1541" s="2">
        <f>Table1[[#This Row],[Original Price]]*(1-Table1[[#This Row],[Discount]])</f>
        <v>744.25</v>
      </c>
      <c r="K1541">
        <f>VLOOKUP(B1541,customers!$A$2:$D$101,2,0)</f>
        <v>22</v>
      </c>
      <c r="L1541" t="str" cm="1">
        <f t="array" ref="L1541">_xlfn.IFS(Table1[[#This Row],[Age]]&lt;=12,"Kids",Table1[[#This Row],[Age]]&lt;=19,"Teenage",Table1[[#This Row],[Age]]&lt;=29,"Young Adult",Table1[[#This Row],[Age]]&lt;=45,"Adult",Table1[[#This Row],[Age]]&gt;=46,"Senior")</f>
        <v>Young Adult</v>
      </c>
      <c r="M1541" t="str">
        <f>VLOOKUP(B1541,customers!A$2:D$101,3,0)</f>
        <v>Vadodara</v>
      </c>
      <c r="N1541" t="str">
        <f>VLOOKUP(B1541,customers!$A$2:$D$101,4,0)</f>
        <v>Gujrat</v>
      </c>
      <c r="O1541" t="str">
        <f>VLOOKUP(C1541,'products '!$A$2:$H$3072,2,0)</f>
        <v>Women</v>
      </c>
      <c r="P1541" t="str">
        <f>VLOOKUP(C1541,'products '!$A$2:$H$3072,3,0)</f>
        <v>Indian &amp; Fusion Wear</v>
      </c>
      <c r="Q1541" t="str">
        <f>VLOOKUP(C1541,'products '!$A$2:$H$3072,4,0)</f>
        <v>Dupattas</v>
      </c>
      <c r="R1541" t="str">
        <f>VLOOKUP(C1541,'products '!$A$2:$H$3072,5,0)</f>
        <v>W</v>
      </c>
      <c r="S1541" t="str">
        <f>VLOOKUP(C1541,'products '!$A$2:$H$3072,6,0)</f>
        <v>XL</v>
      </c>
      <c r="T1541" t="str">
        <f>VLOOKUP(C1541,'products '!$A$2:$H$3072,7,0)</f>
        <v>Blue</v>
      </c>
      <c r="U1541">
        <f>VLOOKUP(C1541,'products '!$A$2:$H$3072,8,0)</f>
        <v>5</v>
      </c>
    </row>
    <row r="1542" spans="1:21" x14ac:dyDescent="0.3">
      <c r="A1542" t="s">
        <v>4959</v>
      </c>
      <c r="B1542" t="s">
        <v>3310</v>
      </c>
      <c r="C1542" t="s">
        <v>469</v>
      </c>
      <c r="D1542" s="1">
        <f t="shared" ca="1" si="24"/>
        <v>44818</v>
      </c>
      <c r="E1542" s="1" t="str">
        <f ca="1">TEXT(Table1[[#This Row],[Date]],"mmm")</f>
        <v>Sep</v>
      </c>
      <c r="F1542" s="1" t="str">
        <f ca="1">TEXT(Table1[[#This Row],[Date]],"yyyy")</f>
        <v>2022</v>
      </c>
      <c r="G1542" s="2">
        <v>1235</v>
      </c>
      <c r="H1542" s="2">
        <v>0.35</v>
      </c>
      <c r="I1542" s="2" t="str" cm="1">
        <f t="array" ref="I1542">_xlfn.IFS(Table1[[#This Row],[Discount]]&lt;=0.2,"Low",Table1[[#This Row],[Discount]]&lt;=0.4,"Medium",Table1[[#This Row],[Discount]]&gt;0.4,"High")</f>
        <v>Medium</v>
      </c>
      <c r="J1542" s="2">
        <f>Table1[[#This Row],[Original Price]]*(1-Table1[[#This Row],[Discount]])</f>
        <v>802.75</v>
      </c>
      <c r="K1542">
        <f>VLOOKUP(B1542,customers!$A$2:$D$101,2,0)</f>
        <v>22</v>
      </c>
      <c r="L1542" t="str" cm="1">
        <f t="array" ref="L1542">_xlfn.IFS(Table1[[#This Row],[Age]]&lt;=12,"Kids",Table1[[#This Row],[Age]]&lt;=19,"Teenage",Table1[[#This Row],[Age]]&lt;=29,"Young Adult",Table1[[#This Row],[Age]]&lt;=45,"Adult",Table1[[#This Row],[Age]]&gt;=46,"Senior")</f>
        <v>Young Adult</v>
      </c>
      <c r="M1542" t="str">
        <f>VLOOKUP(B1542,customers!A$2:D$101,3,0)</f>
        <v>Surat</v>
      </c>
      <c r="N1542" t="str">
        <f>VLOOKUP(B1542,customers!$A$2:$D$101,4,0)</f>
        <v>Gujrat</v>
      </c>
      <c r="O1542" t="str">
        <f>VLOOKUP(C1542,'products '!$A$2:$H$3072,2,0)</f>
        <v>Women</v>
      </c>
      <c r="P1542" t="str">
        <f>VLOOKUP(C1542,'products '!$A$2:$H$3072,3,0)</f>
        <v>Indian &amp; Fusion Wear</v>
      </c>
      <c r="Q1542" t="str">
        <f>VLOOKUP(C1542,'products '!$A$2:$H$3072,4,0)</f>
        <v>Dupattas</v>
      </c>
      <c r="R1542" t="str">
        <f>VLOOKUP(C1542,'products '!$A$2:$H$3072,5,0)</f>
        <v>W</v>
      </c>
      <c r="S1542" t="str">
        <f>VLOOKUP(C1542,'products '!$A$2:$H$3072,6,0)</f>
        <v>XL</v>
      </c>
      <c r="T1542" t="str">
        <f>VLOOKUP(C1542,'products '!$A$2:$H$3072,7,0)</f>
        <v>White</v>
      </c>
      <c r="U1542">
        <f>VLOOKUP(C1542,'products '!$A$2:$H$3072,8,0)</f>
        <v>5</v>
      </c>
    </row>
    <row r="1543" spans="1:21" x14ac:dyDescent="0.3">
      <c r="A1543" t="s">
        <v>4960</v>
      </c>
      <c r="B1543" t="s">
        <v>3311</v>
      </c>
      <c r="C1543" t="s">
        <v>470</v>
      </c>
      <c r="D1543" s="1">
        <f t="shared" ca="1" si="24"/>
        <v>44941</v>
      </c>
      <c r="E1543" s="1" t="str">
        <f ca="1">TEXT(Table1[[#This Row],[Date]],"mmm")</f>
        <v>Jan</v>
      </c>
      <c r="F1543" s="1" t="str">
        <f ca="1">TEXT(Table1[[#This Row],[Date]],"yyyy")</f>
        <v>2023</v>
      </c>
      <c r="G1543" s="2">
        <v>1564</v>
      </c>
      <c r="H1543" s="2">
        <v>0.35</v>
      </c>
      <c r="I1543" s="2" t="str" cm="1">
        <f t="array" ref="I1543">_xlfn.IFS(Table1[[#This Row],[Discount]]&lt;=0.2,"Low",Table1[[#This Row],[Discount]]&lt;=0.4,"Medium",Table1[[#This Row],[Discount]]&gt;0.4,"High")</f>
        <v>Medium</v>
      </c>
      <c r="J1543" s="2">
        <f>Table1[[#This Row],[Original Price]]*(1-Table1[[#This Row],[Discount]])</f>
        <v>1016.6</v>
      </c>
      <c r="K1543">
        <f>VLOOKUP(B1543,customers!$A$2:$D$101,2,0)</f>
        <v>22</v>
      </c>
      <c r="L1543" t="str" cm="1">
        <f t="array" ref="L1543">_xlfn.IFS(Table1[[#This Row],[Age]]&lt;=12,"Kids",Table1[[#This Row],[Age]]&lt;=19,"Teenage",Table1[[#This Row],[Age]]&lt;=29,"Young Adult",Table1[[#This Row],[Age]]&lt;=45,"Adult",Table1[[#This Row],[Age]]&gt;=46,"Senior")</f>
        <v>Young Adult</v>
      </c>
      <c r="M1543" t="str">
        <f>VLOOKUP(B1543,customers!A$2:D$101,3,0)</f>
        <v>Surat</v>
      </c>
      <c r="N1543" t="str">
        <f>VLOOKUP(B1543,customers!$A$2:$D$101,4,0)</f>
        <v>Gujrat</v>
      </c>
      <c r="O1543" t="str">
        <f>VLOOKUP(C1543,'products '!$A$2:$H$3072,2,0)</f>
        <v>Women</v>
      </c>
      <c r="P1543" t="str">
        <f>VLOOKUP(C1543,'products '!$A$2:$H$3072,3,0)</f>
        <v>Indian &amp; Fusion Wear</v>
      </c>
      <c r="Q1543" t="str">
        <f>VLOOKUP(C1543,'products '!$A$2:$H$3072,4,0)</f>
        <v>Dupattas</v>
      </c>
      <c r="R1543" t="str">
        <f>VLOOKUP(C1543,'products '!$A$2:$H$3072,5,0)</f>
        <v>W</v>
      </c>
      <c r="S1543" t="str">
        <f>VLOOKUP(C1543,'products '!$A$2:$H$3072,6,0)</f>
        <v>XL</v>
      </c>
      <c r="T1543" t="str">
        <f>VLOOKUP(C1543,'products '!$A$2:$H$3072,7,0)</f>
        <v>Green</v>
      </c>
      <c r="U1543">
        <f>VLOOKUP(C1543,'products '!$A$2:$H$3072,8,0)</f>
        <v>5</v>
      </c>
    </row>
    <row r="1544" spans="1:21" x14ac:dyDescent="0.3">
      <c r="A1544" t="s">
        <v>4961</v>
      </c>
      <c r="B1544" t="s">
        <v>3312</v>
      </c>
      <c r="C1544" t="s">
        <v>471</v>
      </c>
      <c r="D1544" s="1">
        <f t="shared" ca="1" si="24"/>
        <v>44550</v>
      </c>
      <c r="E1544" s="1" t="str">
        <f ca="1">TEXT(Table1[[#This Row],[Date]],"mmm")</f>
        <v>Dec</v>
      </c>
      <c r="F1544" s="1" t="str">
        <f ca="1">TEXT(Table1[[#This Row],[Date]],"yyyy")</f>
        <v>2021</v>
      </c>
      <c r="G1544" s="2">
        <v>654</v>
      </c>
      <c r="H1544" s="2">
        <v>0.55000000000000004</v>
      </c>
      <c r="I1544" s="2" t="str" cm="1">
        <f t="array" ref="I1544">_xlfn.IFS(Table1[[#This Row],[Discount]]&lt;=0.2,"Low",Table1[[#This Row],[Discount]]&lt;=0.4,"Medium",Table1[[#This Row],[Discount]]&gt;0.4,"High")</f>
        <v>High</v>
      </c>
      <c r="J1544" s="2">
        <f>Table1[[#This Row],[Original Price]]*(1-Table1[[#This Row],[Discount]])</f>
        <v>294.29999999999995</v>
      </c>
      <c r="K1544">
        <f>VLOOKUP(B1544,customers!$A$2:$D$101,2,0)</f>
        <v>29</v>
      </c>
      <c r="L1544" t="str" cm="1">
        <f t="array" ref="L1544">_xlfn.IFS(Table1[[#This Row],[Age]]&lt;=12,"Kids",Table1[[#This Row],[Age]]&lt;=19,"Teenage",Table1[[#This Row],[Age]]&lt;=29,"Young Adult",Table1[[#This Row],[Age]]&lt;=45,"Adult",Table1[[#This Row],[Age]]&gt;=46,"Senior")</f>
        <v>Young Adult</v>
      </c>
      <c r="M1544" t="str">
        <f>VLOOKUP(B1544,customers!A$2:D$101,3,0)</f>
        <v>Surat</v>
      </c>
      <c r="N1544" t="str">
        <f>VLOOKUP(B1544,customers!$A$2:$D$101,4,0)</f>
        <v>Gujrat</v>
      </c>
      <c r="O1544" t="str">
        <f>VLOOKUP(C1544,'products '!$A$2:$H$3072,2,0)</f>
        <v>Women</v>
      </c>
      <c r="P1544" t="str">
        <f>VLOOKUP(C1544,'products '!$A$2:$H$3072,3,0)</f>
        <v>Indian &amp; Fusion Wear</v>
      </c>
      <c r="Q1544" t="str">
        <f>VLOOKUP(C1544,'products '!$A$2:$H$3072,4,0)</f>
        <v>Dupattas</v>
      </c>
      <c r="R1544" t="str">
        <f>VLOOKUP(C1544,'products '!$A$2:$H$3072,5,0)</f>
        <v>W</v>
      </c>
      <c r="S1544" t="str">
        <f>VLOOKUP(C1544,'products '!$A$2:$H$3072,6,0)</f>
        <v>XL</v>
      </c>
      <c r="T1544" t="str">
        <f>VLOOKUP(C1544,'products '!$A$2:$H$3072,7,0)</f>
        <v>Pink</v>
      </c>
      <c r="U1544">
        <f>VLOOKUP(C1544,'products '!$A$2:$H$3072,8,0)</f>
        <v>4</v>
      </c>
    </row>
    <row r="1545" spans="1:21" x14ac:dyDescent="0.3">
      <c r="A1545" t="s">
        <v>4962</v>
      </c>
      <c r="B1545" t="s">
        <v>3313</v>
      </c>
      <c r="C1545" t="s">
        <v>472</v>
      </c>
      <c r="D1545" s="1">
        <f t="shared" ca="1" si="24"/>
        <v>44927</v>
      </c>
      <c r="E1545" s="1" t="str">
        <f ca="1">TEXT(Table1[[#This Row],[Date]],"mmm")</f>
        <v>Jan</v>
      </c>
      <c r="F1545" s="1" t="str">
        <f ca="1">TEXT(Table1[[#This Row],[Date]],"yyyy")</f>
        <v>2023</v>
      </c>
      <c r="G1545" s="2">
        <v>854</v>
      </c>
      <c r="H1545" s="2">
        <v>0.55000000000000004</v>
      </c>
      <c r="I1545" s="2" t="str" cm="1">
        <f t="array" ref="I1545">_xlfn.IFS(Table1[[#This Row],[Discount]]&lt;=0.2,"Low",Table1[[#This Row],[Discount]]&lt;=0.4,"Medium",Table1[[#This Row],[Discount]]&gt;0.4,"High")</f>
        <v>High</v>
      </c>
      <c r="J1545" s="2">
        <f>Table1[[#This Row],[Original Price]]*(1-Table1[[#This Row],[Discount]])</f>
        <v>384.29999999999995</v>
      </c>
      <c r="K1545">
        <f>VLOOKUP(B1545,customers!$A$2:$D$101,2,0)</f>
        <v>29</v>
      </c>
      <c r="L1545" t="str" cm="1">
        <f t="array" ref="L1545">_xlfn.IFS(Table1[[#This Row],[Age]]&lt;=12,"Kids",Table1[[#This Row],[Age]]&lt;=19,"Teenage",Table1[[#This Row],[Age]]&lt;=29,"Young Adult",Table1[[#This Row],[Age]]&lt;=45,"Adult",Table1[[#This Row],[Age]]&gt;=46,"Senior")</f>
        <v>Young Adult</v>
      </c>
      <c r="M1545" t="str">
        <f>VLOOKUP(B1545,customers!A$2:D$101,3,0)</f>
        <v>Surat</v>
      </c>
      <c r="N1545" t="str">
        <f>VLOOKUP(B1545,customers!$A$2:$D$101,4,0)</f>
        <v>Gujrat</v>
      </c>
      <c r="O1545" t="str">
        <f>VLOOKUP(C1545,'products '!$A$2:$H$3072,2,0)</f>
        <v>Women</v>
      </c>
      <c r="P1545" t="str">
        <f>VLOOKUP(C1545,'products '!$A$2:$H$3072,3,0)</f>
        <v>Indian &amp; Fusion Wear</v>
      </c>
      <c r="Q1545" t="str">
        <f>VLOOKUP(C1545,'products '!$A$2:$H$3072,4,0)</f>
        <v>Dupattas</v>
      </c>
      <c r="R1545" t="str">
        <f>VLOOKUP(C1545,'products '!$A$2:$H$3072,5,0)</f>
        <v>W</v>
      </c>
      <c r="S1545" t="str">
        <f>VLOOKUP(C1545,'products '!$A$2:$H$3072,6,0)</f>
        <v>XL</v>
      </c>
      <c r="T1545" t="str">
        <f>VLOOKUP(C1545,'products '!$A$2:$H$3072,7,0)</f>
        <v>Pink</v>
      </c>
      <c r="U1545">
        <f>VLOOKUP(C1545,'products '!$A$2:$H$3072,8,0)</f>
        <v>4</v>
      </c>
    </row>
    <row r="1546" spans="1:21" x14ac:dyDescent="0.3">
      <c r="A1546" t="s">
        <v>4963</v>
      </c>
      <c r="B1546" t="s">
        <v>3314</v>
      </c>
      <c r="C1546" t="s">
        <v>473</v>
      </c>
      <c r="D1546" s="1">
        <f t="shared" ca="1" si="24"/>
        <v>44604</v>
      </c>
      <c r="E1546" s="1" t="str">
        <f ca="1">TEXT(Table1[[#This Row],[Date]],"mmm")</f>
        <v>Feb</v>
      </c>
      <c r="F1546" s="1" t="str">
        <f ca="1">TEXT(Table1[[#This Row],[Date]],"yyyy")</f>
        <v>2022</v>
      </c>
      <c r="G1546" s="2">
        <v>475</v>
      </c>
      <c r="H1546" s="2">
        <v>0.55000000000000004</v>
      </c>
      <c r="I1546" s="2" t="str" cm="1">
        <f t="array" ref="I1546">_xlfn.IFS(Table1[[#This Row],[Discount]]&lt;=0.2,"Low",Table1[[#This Row],[Discount]]&lt;=0.4,"Medium",Table1[[#This Row],[Discount]]&gt;0.4,"High")</f>
        <v>High</v>
      </c>
      <c r="J1546" s="2">
        <f>Table1[[#This Row],[Original Price]]*(1-Table1[[#This Row],[Discount]])</f>
        <v>213.74999999999997</v>
      </c>
      <c r="K1546">
        <f>VLOOKUP(B1546,customers!$A$2:$D$101,2,0)</f>
        <v>29</v>
      </c>
      <c r="L1546" t="str" cm="1">
        <f t="array" ref="L1546">_xlfn.IFS(Table1[[#This Row],[Age]]&lt;=12,"Kids",Table1[[#This Row],[Age]]&lt;=19,"Teenage",Table1[[#This Row],[Age]]&lt;=29,"Young Adult",Table1[[#This Row],[Age]]&lt;=45,"Adult",Table1[[#This Row],[Age]]&gt;=46,"Senior")</f>
        <v>Young Adult</v>
      </c>
      <c r="M1546" t="str">
        <f>VLOOKUP(B1546,customers!A$2:D$101,3,0)</f>
        <v>Bengaluru</v>
      </c>
      <c r="N1546" t="str">
        <f>VLOOKUP(B1546,customers!$A$2:$D$101,4,0)</f>
        <v>Karnataka</v>
      </c>
      <c r="O1546" t="str">
        <f>VLOOKUP(C1546,'products '!$A$2:$H$3072,2,0)</f>
        <v>Women</v>
      </c>
      <c r="P1546" t="str">
        <f>VLOOKUP(C1546,'products '!$A$2:$H$3072,3,0)</f>
        <v>Indian &amp; Fusion Wear</v>
      </c>
      <c r="Q1546" t="str">
        <f>VLOOKUP(C1546,'products '!$A$2:$H$3072,4,0)</f>
        <v>Dupattas</v>
      </c>
      <c r="R1546" t="str">
        <f>VLOOKUP(C1546,'products '!$A$2:$H$3072,5,0)</f>
        <v>W</v>
      </c>
      <c r="S1546" t="str">
        <f>VLOOKUP(C1546,'products '!$A$2:$H$3072,6,0)</f>
        <v>L</v>
      </c>
      <c r="T1546" t="str">
        <f>VLOOKUP(C1546,'products '!$A$2:$H$3072,7,0)</f>
        <v>Orange</v>
      </c>
      <c r="U1546">
        <f>VLOOKUP(C1546,'products '!$A$2:$H$3072,8,0)</f>
        <v>4</v>
      </c>
    </row>
    <row r="1547" spans="1:21" x14ac:dyDescent="0.3">
      <c r="A1547" t="s">
        <v>4964</v>
      </c>
      <c r="B1547" t="s">
        <v>3315</v>
      </c>
      <c r="C1547" t="s">
        <v>474</v>
      </c>
      <c r="D1547" s="1">
        <f t="shared" ca="1" si="24"/>
        <v>44842</v>
      </c>
      <c r="E1547" s="1" t="str">
        <f ca="1">TEXT(Table1[[#This Row],[Date]],"mmm")</f>
        <v>Oct</v>
      </c>
      <c r="F1547" s="1" t="str">
        <f ca="1">TEXT(Table1[[#This Row],[Date]],"yyyy")</f>
        <v>2022</v>
      </c>
      <c r="G1547" s="2">
        <v>349</v>
      </c>
      <c r="H1547" s="2">
        <v>0.55000000000000004</v>
      </c>
      <c r="I1547" s="2" t="str" cm="1">
        <f t="array" ref="I1547">_xlfn.IFS(Table1[[#This Row],[Discount]]&lt;=0.2,"Low",Table1[[#This Row],[Discount]]&lt;=0.4,"Medium",Table1[[#This Row],[Discount]]&gt;0.4,"High")</f>
        <v>High</v>
      </c>
      <c r="J1547" s="2">
        <f>Table1[[#This Row],[Original Price]]*(1-Table1[[#This Row],[Discount]])</f>
        <v>157.04999999999998</v>
      </c>
      <c r="K1547">
        <f>VLOOKUP(B1547,customers!$A$2:$D$101,2,0)</f>
        <v>29</v>
      </c>
      <c r="L1547" t="str" cm="1">
        <f t="array" ref="L1547">_xlfn.IFS(Table1[[#This Row],[Age]]&lt;=12,"Kids",Table1[[#This Row],[Age]]&lt;=19,"Teenage",Table1[[#This Row],[Age]]&lt;=29,"Young Adult",Table1[[#This Row],[Age]]&lt;=45,"Adult",Table1[[#This Row],[Age]]&gt;=46,"Senior")</f>
        <v>Young Adult</v>
      </c>
      <c r="M1547" t="str">
        <f>VLOOKUP(B1547,customers!A$2:D$101,3,0)</f>
        <v>Bengaluru</v>
      </c>
      <c r="N1547" t="str">
        <f>VLOOKUP(B1547,customers!$A$2:$D$101,4,0)</f>
        <v>Karnataka</v>
      </c>
      <c r="O1547" t="str">
        <f>VLOOKUP(C1547,'products '!$A$2:$H$3072,2,0)</f>
        <v>Women</v>
      </c>
      <c r="P1547" t="str">
        <f>VLOOKUP(C1547,'products '!$A$2:$H$3072,3,0)</f>
        <v>Indian &amp; Fusion Wear</v>
      </c>
      <c r="Q1547" t="str">
        <f>VLOOKUP(C1547,'products '!$A$2:$H$3072,4,0)</f>
        <v>Dupattas</v>
      </c>
      <c r="R1547" t="str">
        <f>VLOOKUP(C1547,'products '!$A$2:$H$3072,5,0)</f>
        <v>W</v>
      </c>
      <c r="S1547" t="str">
        <f>VLOOKUP(C1547,'products '!$A$2:$H$3072,6,0)</f>
        <v>L</v>
      </c>
      <c r="T1547" t="str">
        <f>VLOOKUP(C1547,'products '!$A$2:$H$3072,7,0)</f>
        <v>Beige</v>
      </c>
      <c r="U1547">
        <f>VLOOKUP(C1547,'products '!$A$2:$H$3072,8,0)</f>
        <v>5</v>
      </c>
    </row>
    <row r="1548" spans="1:21" x14ac:dyDescent="0.3">
      <c r="A1548" t="s">
        <v>4965</v>
      </c>
      <c r="B1548" t="s">
        <v>3316</v>
      </c>
      <c r="C1548" t="s">
        <v>475</v>
      </c>
      <c r="D1548" s="1">
        <f t="shared" ca="1" si="24"/>
        <v>44387</v>
      </c>
      <c r="E1548" s="1" t="str">
        <f ca="1">TEXT(Table1[[#This Row],[Date]],"mmm")</f>
        <v>Jul</v>
      </c>
      <c r="F1548" s="1" t="str">
        <f ca="1">TEXT(Table1[[#This Row],[Date]],"yyyy")</f>
        <v>2021</v>
      </c>
      <c r="G1548" s="2">
        <v>350</v>
      </c>
      <c r="H1548" s="2">
        <v>0.5</v>
      </c>
      <c r="I1548" s="2" t="str" cm="1">
        <f t="array" ref="I1548">_xlfn.IFS(Table1[[#This Row],[Discount]]&lt;=0.2,"Low",Table1[[#This Row],[Discount]]&lt;=0.4,"Medium",Table1[[#This Row],[Discount]]&gt;0.4,"High")</f>
        <v>High</v>
      </c>
      <c r="J1548" s="2">
        <f>Table1[[#This Row],[Original Price]]*(1-Table1[[#This Row],[Discount]])</f>
        <v>175</v>
      </c>
      <c r="K1548">
        <f>VLOOKUP(B1548,customers!$A$2:$D$101,2,0)</f>
        <v>41</v>
      </c>
      <c r="L1548" t="str" cm="1">
        <f t="array" ref="L1548">_xlfn.IFS(Table1[[#This Row],[Age]]&lt;=12,"Kids",Table1[[#This Row],[Age]]&lt;=19,"Teenage",Table1[[#This Row],[Age]]&lt;=29,"Young Adult",Table1[[#This Row],[Age]]&lt;=45,"Adult",Table1[[#This Row],[Age]]&gt;=46,"Senior")</f>
        <v>Adult</v>
      </c>
      <c r="M1548" t="str">
        <f>VLOOKUP(B1548,customers!A$2:D$101,3,0)</f>
        <v>Bengaluru</v>
      </c>
      <c r="N1548" t="str">
        <f>VLOOKUP(B1548,customers!$A$2:$D$101,4,0)</f>
        <v>Karnataka</v>
      </c>
      <c r="O1548" t="str">
        <f>VLOOKUP(C1548,'products '!$A$2:$H$3072,2,0)</f>
        <v>Women</v>
      </c>
      <c r="P1548" t="str">
        <f>VLOOKUP(C1548,'products '!$A$2:$H$3072,3,0)</f>
        <v>Indian &amp; Fusion Wear</v>
      </c>
      <c r="Q1548" t="str">
        <f>VLOOKUP(C1548,'products '!$A$2:$H$3072,4,0)</f>
        <v>Dupattas</v>
      </c>
      <c r="R1548" t="str">
        <f>VLOOKUP(C1548,'products '!$A$2:$H$3072,5,0)</f>
        <v>W</v>
      </c>
      <c r="S1548" t="str">
        <f>VLOOKUP(C1548,'products '!$A$2:$H$3072,6,0)</f>
        <v>L</v>
      </c>
      <c r="T1548" t="str">
        <f>VLOOKUP(C1548,'products '!$A$2:$H$3072,7,0)</f>
        <v>Off white</v>
      </c>
      <c r="U1548">
        <f>VLOOKUP(C1548,'products '!$A$2:$H$3072,8,0)</f>
        <v>5</v>
      </c>
    </row>
    <row r="1549" spans="1:21" x14ac:dyDescent="0.3">
      <c r="A1549" t="s">
        <v>4966</v>
      </c>
      <c r="B1549" t="s">
        <v>3317</v>
      </c>
      <c r="C1549" t="s">
        <v>476</v>
      </c>
      <c r="D1549" s="1">
        <f t="shared" ca="1" si="24"/>
        <v>44269</v>
      </c>
      <c r="E1549" s="1" t="str">
        <f ca="1">TEXT(Table1[[#This Row],[Date]],"mmm")</f>
        <v>Mar</v>
      </c>
      <c r="F1549" s="1" t="str">
        <f ca="1">TEXT(Table1[[#This Row],[Date]],"yyyy")</f>
        <v>2021</v>
      </c>
      <c r="G1549" s="2">
        <v>351</v>
      </c>
      <c r="H1549" s="2">
        <v>0.5</v>
      </c>
      <c r="I1549" s="2" t="str" cm="1">
        <f t="array" ref="I1549">_xlfn.IFS(Table1[[#This Row],[Discount]]&lt;=0.2,"Low",Table1[[#This Row],[Discount]]&lt;=0.4,"Medium",Table1[[#This Row],[Discount]]&gt;0.4,"High")</f>
        <v>High</v>
      </c>
      <c r="J1549" s="2">
        <f>Table1[[#This Row],[Original Price]]*(1-Table1[[#This Row],[Discount]])</f>
        <v>175.5</v>
      </c>
      <c r="K1549">
        <f>VLOOKUP(B1549,customers!$A$2:$D$101,2,0)</f>
        <v>42</v>
      </c>
      <c r="L1549" t="str" cm="1">
        <f t="array" ref="L1549">_xlfn.IFS(Table1[[#This Row],[Age]]&lt;=12,"Kids",Table1[[#This Row],[Age]]&lt;=19,"Teenage",Table1[[#This Row],[Age]]&lt;=29,"Young Adult",Table1[[#This Row],[Age]]&lt;=45,"Adult",Table1[[#This Row],[Age]]&gt;=46,"Senior")</f>
        <v>Adult</v>
      </c>
      <c r="M1549" t="str">
        <f>VLOOKUP(B1549,customers!A$2:D$101,3,0)</f>
        <v>Bengaluru</v>
      </c>
      <c r="N1549" t="str">
        <f>VLOOKUP(B1549,customers!$A$2:$D$101,4,0)</f>
        <v>Karnataka</v>
      </c>
      <c r="O1549" t="str">
        <f>VLOOKUP(C1549,'products '!$A$2:$H$3072,2,0)</f>
        <v>Women</v>
      </c>
      <c r="P1549" t="str">
        <f>VLOOKUP(C1549,'products '!$A$2:$H$3072,3,0)</f>
        <v>Indian &amp; Fusion Wear</v>
      </c>
      <c r="Q1549" t="str">
        <f>VLOOKUP(C1549,'products '!$A$2:$H$3072,4,0)</f>
        <v>Dupattas</v>
      </c>
      <c r="R1549" t="str">
        <f>VLOOKUP(C1549,'products '!$A$2:$H$3072,5,0)</f>
        <v>Biba</v>
      </c>
      <c r="S1549" t="str">
        <f>VLOOKUP(C1549,'products '!$A$2:$H$3072,6,0)</f>
        <v>L</v>
      </c>
      <c r="T1549" t="str">
        <f>VLOOKUP(C1549,'products '!$A$2:$H$3072,7,0)</f>
        <v>Sea Green</v>
      </c>
      <c r="U1549">
        <f>VLOOKUP(C1549,'products '!$A$2:$H$3072,8,0)</f>
        <v>3</v>
      </c>
    </row>
    <row r="1550" spans="1:21" x14ac:dyDescent="0.3">
      <c r="A1550" t="s">
        <v>4967</v>
      </c>
      <c r="B1550" t="s">
        <v>3318</v>
      </c>
      <c r="C1550" t="s">
        <v>477</v>
      </c>
      <c r="D1550" s="1">
        <f t="shared" ca="1" si="24"/>
        <v>44723</v>
      </c>
      <c r="E1550" s="1" t="str">
        <f ca="1">TEXT(Table1[[#This Row],[Date]],"mmm")</f>
        <v>Jun</v>
      </c>
      <c r="F1550" s="1" t="str">
        <f ca="1">TEXT(Table1[[#This Row],[Date]],"yyyy")</f>
        <v>2022</v>
      </c>
      <c r="G1550" s="2">
        <v>352</v>
      </c>
      <c r="H1550" s="2">
        <v>0.5</v>
      </c>
      <c r="I1550" s="2" t="str" cm="1">
        <f t="array" ref="I1550">_xlfn.IFS(Table1[[#This Row],[Discount]]&lt;=0.2,"Low",Table1[[#This Row],[Discount]]&lt;=0.4,"Medium",Table1[[#This Row],[Discount]]&gt;0.4,"High")</f>
        <v>High</v>
      </c>
      <c r="J1550" s="2">
        <f>Table1[[#This Row],[Original Price]]*(1-Table1[[#This Row],[Discount]])</f>
        <v>176</v>
      </c>
      <c r="K1550">
        <f>VLOOKUP(B1550,customers!$A$2:$D$101,2,0)</f>
        <v>43</v>
      </c>
      <c r="L1550" t="str" cm="1">
        <f t="array" ref="L1550">_xlfn.IFS(Table1[[#This Row],[Age]]&lt;=12,"Kids",Table1[[#This Row],[Age]]&lt;=19,"Teenage",Table1[[#This Row],[Age]]&lt;=29,"Young Adult",Table1[[#This Row],[Age]]&lt;=45,"Adult",Table1[[#This Row],[Age]]&gt;=46,"Senior")</f>
        <v>Adult</v>
      </c>
      <c r="M1550" t="str">
        <f>VLOOKUP(B1550,customers!A$2:D$101,3,0)</f>
        <v>Bengaluru</v>
      </c>
      <c r="N1550" t="str">
        <f>VLOOKUP(B1550,customers!$A$2:$D$101,4,0)</f>
        <v>Karnataka</v>
      </c>
      <c r="O1550" t="str">
        <f>VLOOKUP(C1550,'products '!$A$2:$H$3072,2,0)</f>
        <v>Women</v>
      </c>
      <c r="P1550" t="str">
        <f>VLOOKUP(C1550,'products '!$A$2:$H$3072,3,0)</f>
        <v>Indian &amp; Fusion Wear</v>
      </c>
      <c r="Q1550" t="str">
        <f>VLOOKUP(C1550,'products '!$A$2:$H$3072,4,0)</f>
        <v>Dupattas</v>
      </c>
      <c r="R1550" t="str">
        <f>VLOOKUP(C1550,'products '!$A$2:$H$3072,5,0)</f>
        <v>Biba</v>
      </c>
      <c r="S1550" t="str">
        <f>VLOOKUP(C1550,'products '!$A$2:$H$3072,6,0)</f>
        <v>L</v>
      </c>
      <c r="T1550" t="str">
        <f>VLOOKUP(C1550,'products '!$A$2:$H$3072,7,0)</f>
        <v>Lavender</v>
      </c>
      <c r="U1550">
        <f>VLOOKUP(C1550,'products '!$A$2:$H$3072,8,0)</f>
        <v>5</v>
      </c>
    </row>
    <row r="1551" spans="1:21" x14ac:dyDescent="0.3">
      <c r="A1551" t="s">
        <v>4968</v>
      </c>
      <c r="B1551" t="s">
        <v>3319</v>
      </c>
      <c r="C1551" t="s">
        <v>478</v>
      </c>
      <c r="D1551" s="1">
        <f t="shared" ca="1" si="24"/>
        <v>44736</v>
      </c>
      <c r="E1551" s="1" t="str">
        <f ca="1">TEXT(Table1[[#This Row],[Date]],"mmm")</f>
        <v>Jun</v>
      </c>
      <c r="F1551" s="1" t="str">
        <f ca="1">TEXT(Table1[[#This Row],[Date]],"yyyy")</f>
        <v>2022</v>
      </c>
      <c r="G1551" s="2">
        <v>353</v>
      </c>
      <c r="H1551" s="2">
        <v>0.5</v>
      </c>
      <c r="I1551" s="2" t="str" cm="1">
        <f t="array" ref="I1551">_xlfn.IFS(Table1[[#This Row],[Discount]]&lt;=0.2,"Low",Table1[[#This Row],[Discount]]&lt;=0.4,"Medium",Table1[[#This Row],[Discount]]&gt;0.4,"High")</f>
        <v>High</v>
      </c>
      <c r="J1551" s="2">
        <f>Table1[[#This Row],[Original Price]]*(1-Table1[[#This Row],[Discount]])</f>
        <v>176.5</v>
      </c>
      <c r="K1551">
        <f>VLOOKUP(B1551,customers!$A$2:$D$101,2,0)</f>
        <v>44</v>
      </c>
      <c r="L1551" t="str" cm="1">
        <f t="array" ref="L1551">_xlfn.IFS(Table1[[#This Row],[Age]]&lt;=12,"Kids",Table1[[#This Row],[Age]]&lt;=19,"Teenage",Table1[[#This Row],[Age]]&lt;=29,"Young Adult",Table1[[#This Row],[Age]]&lt;=45,"Adult",Table1[[#This Row],[Age]]&gt;=46,"Senior")</f>
        <v>Adult</v>
      </c>
      <c r="M1551" t="str">
        <f>VLOOKUP(B1551,customers!A$2:D$101,3,0)</f>
        <v>Bengaluru</v>
      </c>
      <c r="N1551" t="str">
        <f>VLOOKUP(B1551,customers!$A$2:$D$101,4,0)</f>
        <v>Karnataka</v>
      </c>
      <c r="O1551" t="str">
        <f>VLOOKUP(C1551,'products '!$A$2:$H$3072,2,0)</f>
        <v>Women</v>
      </c>
      <c r="P1551" t="str">
        <f>VLOOKUP(C1551,'products '!$A$2:$H$3072,3,0)</f>
        <v>Indian &amp; Fusion Wear</v>
      </c>
      <c r="Q1551" t="str">
        <f>VLOOKUP(C1551,'products '!$A$2:$H$3072,4,0)</f>
        <v>Dupattas</v>
      </c>
      <c r="R1551" t="str">
        <f>VLOOKUP(C1551,'products '!$A$2:$H$3072,5,0)</f>
        <v>Biba</v>
      </c>
      <c r="S1551" t="str">
        <f>VLOOKUP(C1551,'products '!$A$2:$H$3072,6,0)</f>
        <v>L</v>
      </c>
      <c r="T1551" t="str">
        <f>VLOOKUP(C1551,'products '!$A$2:$H$3072,7,0)</f>
        <v>Pink</v>
      </c>
      <c r="U1551">
        <f>VLOOKUP(C1551,'products '!$A$2:$H$3072,8,0)</f>
        <v>5</v>
      </c>
    </row>
    <row r="1552" spans="1:21" x14ac:dyDescent="0.3">
      <c r="A1552" t="s">
        <v>4969</v>
      </c>
      <c r="B1552" t="s">
        <v>3320</v>
      </c>
      <c r="C1552" t="s">
        <v>479</v>
      </c>
      <c r="D1552" s="1">
        <f t="shared" ca="1" si="24"/>
        <v>44327</v>
      </c>
      <c r="E1552" s="1" t="str">
        <f ca="1">TEXT(Table1[[#This Row],[Date]],"mmm")</f>
        <v>May</v>
      </c>
      <c r="F1552" s="1" t="str">
        <f ca="1">TEXT(Table1[[#This Row],[Date]],"yyyy")</f>
        <v>2021</v>
      </c>
      <c r="G1552" s="2">
        <v>354</v>
      </c>
      <c r="H1552" s="2">
        <v>0.5</v>
      </c>
      <c r="I1552" s="2" t="str" cm="1">
        <f t="array" ref="I1552">_xlfn.IFS(Table1[[#This Row],[Discount]]&lt;=0.2,"Low",Table1[[#This Row],[Discount]]&lt;=0.4,"Medium",Table1[[#This Row],[Discount]]&gt;0.4,"High")</f>
        <v>High</v>
      </c>
      <c r="J1552" s="2">
        <f>Table1[[#This Row],[Original Price]]*(1-Table1[[#This Row],[Discount]])</f>
        <v>177</v>
      </c>
      <c r="K1552">
        <f>VLOOKUP(B1552,customers!$A$2:$D$101,2,0)</f>
        <v>45</v>
      </c>
      <c r="L1552" t="str" cm="1">
        <f t="array" ref="L1552">_xlfn.IFS(Table1[[#This Row],[Age]]&lt;=12,"Kids",Table1[[#This Row],[Age]]&lt;=19,"Teenage",Table1[[#This Row],[Age]]&lt;=29,"Young Adult",Table1[[#This Row],[Age]]&lt;=45,"Adult",Table1[[#This Row],[Age]]&gt;=46,"Senior")</f>
        <v>Adult</v>
      </c>
      <c r="M1552" t="str">
        <f>VLOOKUP(B1552,customers!A$2:D$101,3,0)</f>
        <v>Bengaluru</v>
      </c>
      <c r="N1552" t="str">
        <f>VLOOKUP(B1552,customers!$A$2:$D$101,4,0)</f>
        <v>Karnataka</v>
      </c>
      <c r="O1552" t="str">
        <f>VLOOKUP(C1552,'products '!$A$2:$H$3072,2,0)</f>
        <v>Women</v>
      </c>
      <c r="P1552" t="str">
        <f>VLOOKUP(C1552,'products '!$A$2:$H$3072,3,0)</f>
        <v>Indian &amp; Fusion Wear</v>
      </c>
      <c r="Q1552" t="str">
        <f>VLOOKUP(C1552,'products '!$A$2:$H$3072,4,0)</f>
        <v>Dupattas</v>
      </c>
      <c r="R1552" t="str">
        <f>VLOOKUP(C1552,'products '!$A$2:$H$3072,5,0)</f>
        <v>Biba</v>
      </c>
      <c r="S1552" t="str">
        <f>VLOOKUP(C1552,'products '!$A$2:$H$3072,6,0)</f>
        <v>L</v>
      </c>
      <c r="T1552" t="str">
        <f>VLOOKUP(C1552,'products '!$A$2:$H$3072,7,0)</f>
        <v>Pink</v>
      </c>
      <c r="U1552">
        <f>VLOOKUP(C1552,'products '!$A$2:$H$3072,8,0)</f>
        <v>4</v>
      </c>
    </row>
    <row r="1553" spans="1:21" x14ac:dyDescent="0.3">
      <c r="A1553" t="s">
        <v>4970</v>
      </c>
      <c r="B1553" t="s">
        <v>3321</v>
      </c>
      <c r="C1553" t="s">
        <v>480</v>
      </c>
      <c r="D1553" s="1">
        <f t="shared" ca="1" si="24"/>
        <v>44584</v>
      </c>
      <c r="E1553" s="1" t="str">
        <f ca="1">TEXT(Table1[[#This Row],[Date]],"mmm")</f>
        <v>Jan</v>
      </c>
      <c r="F1553" s="1" t="str">
        <f ca="1">TEXT(Table1[[#This Row],[Date]],"yyyy")</f>
        <v>2022</v>
      </c>
      <c r="G1553" s="2">
        <v>355</v>
      </c>
      <c r="H1553" s="2">
        <v>0.3</v>
      </c>
      <c r="I1553" s="2" t="str" cm="1">
        <f t="array" ref="I1553">_xlfn.IFS(Table1[[#This Row],[Discount]]&lt;=0.2,"Low",Table1[[#This Row],[Discount]]&lt;=0.4,"Medium",Table1[[#This Row],[Discount]]&gt;0.4,"High")</f>
        <v>Medium</v>
      </c>
      <c r="J1553" s="2">
        <f>Table1[[#This Row],[Original Price]]*(1-Table1[[#This Row],[Discount]])</f>
        <v>248.49999999999997</v>
      </c>
      <c r="K1553">
        <f>VLOOKUP(B1553,customers!$A$2:$D$101,2,0)</f>
        <v>35</v>
      </c>
      <c r="L1553" t="str" cm="1">
        <f t="array" ref="L1553">_xlfn.IFS(Table1[[#This Row],[Age]]&lt;=12,"Kids",Table1[[#This Row],[Age]]&lt;=19,"Teenage",Table1[[#This Row],[Age]]&lt;=29,"Young Adult",Table1[[#This Row],[Age]]&lt;=45,"Adult",Table1[[#This Row],[Age]]&gt;=46,"Senior")</f>
        <v>Adult</v>
      </c>
      <c r="M1553" t="str">
        <f>VLOOKUP(B1553,customers!A$2:D$101,3,0)</f>
        <v>Bengaluru</v>
      </c>
      <c r="N1553" t="str">
        <f>VLOOKUP(B1553,customers!$A$2:$D$101,4,0)</f>
        <v>Karnataka</v>
      </c>
      <c r="O1553" t="str">
        <f>VLOOKUP(C1553,'products '!$A$2:$H$3072,2,0)</f>
        <v>Women</v>
      </c>
      <c r="P1553" t="str">
        <f>VLOOKUP(C1553,'products '!$A$2:$H$3072,3,0)</f>
        <v>Indian &amp; Fusion Wear</v>
      </c>
      <c r="Q1553" t="str">
        <f>VLOOKUP(C1553,'products '!$A$2:$H$3072,4,0)</f>
        <v>Dupattas</v>
      </c>
      <c r="R1553" t="str">
        <f>VLOOKUP(C1553,'products '!$A$2:$H$3072,5,0)</f>
        <v>Biba</v>
      </c>
      <c r="S1553" t="str">
        <f>VLOOKUP(C1553,'products '!$A$2:$H$3072,6,0)</f>
        <v>L</v>
      </c>
      <c r="T1553" t="str">
        <f>VLOOKUP(C1553,'products '!$A$2:$H$3072,7,0)</f>
        <v>Pink</v>
      </c>
      <c r="U1553">
        <f>VLOOKUP(C1553,'products '!$A$2:$H$3072,8,0)</f>
        <v>3</v>
      </c>
    </row>
    <row r="1554" spans="1:21" x14ac:dyDescent="0.3">
      <c r="A1554" t="s">
        <v>4971</v>
      </c>
      <c r="B1554" t="s">
        <v>3322</v>
      </c>
      <c r="C1554" t="s">
        <v>481</v>
      </c>
      <c r="D1554" s="1">
        <f t="shared" ca="1" si="24"/>
        <v>44300</v>
      </c>
      <c r="E1554" s="1" t="str">
        <f ca="1">TEXT(Table1[[#This Row],[Date]],"mmm")</f>
        <v>Apr</v>
      </c>
      <c r="F1554" s="1" t="str">
        <f ca="1">TEXT(Table1[[#This Row],[Date]],"yyyy")</f>
        <v>2021</v>
      </c>
      <c r="G1554" s="2">
        <v>356</v>
      </c>
      <c r="H1554" s="2">
        <v>0.32</v>
      </c>
      <c r="I1554" s="2" t="str" cm="1">
        <f t="array" ref="I1554">_xlfn.IFS(Table1[[#This Row],[Discount]]&lt;=0.2,"Low",Table1[[#This Row],[Discount]]&lt;=0.4,"Medium",Table1[[#This Row],[Discount]]&gt;0.4,"High")</f>
        <v>Medium</v>
      </c>
      <c r="J1554" s="2">
        <f>Table1[[#This Row],[Original Price]]*(1-Table1[[#This Row],[Discount]])</f>
        <v>242.07999999999998</v>
      </c>
      <c r="K1554">
        <f>VLOOKUP(B1554,customers!$A$2:$D$101,2,0)</f>
        <v>36</v>
      </c>
      <c r="L1554" t="str" cm="1">
        <f t="array" ref="L1554">_xlfn.IFS(Table1[[#This Row],[Age]]&lt;=12,"Kids",Table1[[#This Row],[Age]]&lt;=19,"Teenage",Table1[[#This Row],[Age]]&lt;=29,"Young Adult",Table1[[#This Row],[Age]]&lt;=45,"Adult",Table1[[#This Row],[Age]]&gt;=46,"Senior")</f>
        <v>Adult</v>
      </c>
      <c r="M1554" t="str">
        <f>VLOOKUP(B1554,customers!A$2:D$101,3,0)</f>
        <v>Patna</v>
      </c>
      <c r="N1554" t="str">
        <f>VLOOKUP(B1554,customers!$A$2:$D$101,4,0)</f>
        <v>Bihar</v>
      </c>
      <c r="O1554" t="str">
        <f>VLOOKUP(C1554,'products '!$A$2:$H$3072,2,0)</f>
        <v>Women</v>
      </c>
      <c r="P1554" t="str">
        <f>VLOOKUP(C1554,'products '!$A$2:$H$3072,3,0)</f>
        <v>Indian &amp; Fusion Wear</v>
      </c>
      <c r="Q1554" t="str">
        <f>VLOOKUP(C1554,'products '!$A$2:$H$3072,4,0)</f>
        <v>Dupattas</v>
      </c>
      <c r="R1554" t="str">
        <f>VLOOKUP(C1554,'products '!$A$2:$H$3072,5,0)</f>
        <v>Biba</v>
      </c>
      <c r="S1554" t="str">
        <f>VLOOKUP(C1554,'products '!$A$2:$H$3072,6,0)</f>
        <v>XL</v>
      </c>
      <c r="T1554" t="str">
        <f>VLOOKUP(C1554,'products '!$A$2:$H$3072,7,0)</f>
        <v>Pink</v>
      </c>
      <c r="U1554">
        <f>VLOOKUP(C1554,'products '!$A$2:$H$3072,8,0)</f>
        <v>5</v>
      </c>
    </row>
    <row r="1555" spans="1:21" x14ac:dyDescent="0.3">
      <c r="A1555" t="s">
        <v>4972</v>
      </c>
      <c r="B1555" t="s">
        <v>3323</v>
      </c>
      <c r="C1555" t="s">
        <v>482</v>
      </c>
      <c r="D1555" s="1">
        <f t="shared" ca="1" si="24"/>
        <v>44898</v>
      </c>
      <c r="E1555" s="1" t="str">
        <f ca="1">TEXT(Table1[[#This Row],[Date]],"mmm")</f>
        <v>Dec</v>
      </c>
      <c r="F1555" s="1" t="str">
        <f ca="1">TEXT(Table1[[#This Row],[Date]],"yyyy")</f>
        <v>2022</v>
      </c>
      <c r="G1555" s="2">
        <v>999</v>
      </c>
      <c r="H1555" s="2">
        <v>0.25</v>
      </c>
      <c r="I1555" s="2" t="str" cm="1">
        <f t="array" ref="I1555">_xlfn.IFS(Table1[[#This Row],[Discount]]&lt;=0.2,"Low",Table1[[#This Row],[Discount]]&lt;=0.4,"Medium",Table1[[#This Row],[Discount]]&gt;0.4,"High")</f>
        <v>Medium</v>
      </c>
      <c r="J1555" s="2">
        <f>Table1[[#This Row],[Original Price]]*(1-Table1[[#This Row],[Discount]])</f>
        <v>749.25</v>
      </c>
      <c r="K1555">
        <f>VLOOKUP(B1555,customers!$A$2:$D$101,2,0)</f>
        <v>37</v>
      </c>
      <c r="L1555" t="str" cm="1">
        <f t="array" ref="L1555">_xlfn.IFS(Table1[[#This Row],[Age]]&lt;=12,"Kids",Table1[[#This Row],[Age]]&lt;=19,"Teenage",Table1[[#This Row],[Age]]&lt;=29,"Young Adult",Table1[[#This Row],[Age]]&lt;=45,"Adult",Table1[[#This Row],[Age]]&gt;=46,"Senior")</f>
        <v>Adult</v>
      </c>
      <c r="M1555" t="str">
        <f>VLOOKUP(B1555,customers!A$2:D$101,3,0)</f>
        <v>Patna</v>
      </c>
      <c r="N1555" t="str">
        <f>VLOOKUP(B1555,customers!$A$2:$D$101,4,0)</f>
        <v>Bihar</v>
      </c>
      <c r="O1555" t="str">
        <f>VLOOKUP(C1555,'products '!$A$2:$H$3072,2,0)</f>
        <v>Women</v>
      </c>
      <c r="P1555" t="str">
        <f>VLOOKUP(C1555,'products '!$A$2:$H$3072,3,0)</f>
        <v>Indian &amp; Fusion Wear</v>
      </c>
      <c r="Q1555" t="str">
        <f>VLOOKUP(C1555,'products '!$A$2:$H$3072,4,0)</f>
        <v>Dupattas</v>
      </c>
      <c r="R1555" t="str">
        <f>VLOOKUP(C1555,'products '!$A$2:$H$3072,5,0)</f>
        <v>Biba</v>
      </c>
      <c r="S1555" t="str">
        <f>VLOOKUP(C1555,'products '!$A$2:$H$3072,6,0)</f>
        <v>XL</v>
      </c>
      <c r="T1555" t="str">
        <f>VLOOKUP(C1555,'products '!$A$2:$H$3072,7,0)</f>
        <v>Pink</v>
      </c>
      <c r="U1555">
        <f>VLOOKUP(C1555,'products '!$A$2:$H$3072,8,0)</f>
        <v>5</v>
      </c>
    </row>
    <row r="1556" spans="1:21" x14ac:dyDescent="0.3">
      <c r="A1556" t="s">
        <v>4973</v>
      </c>
      <c r="B1556" t="s">
        <v>3324</v>
      </c>
      <c r="C1556" t="s">
        <v>483</v>
      </c>
      <c r="D1556" s="1">
        <f t="shared" ca="1" si="24"/>
        <v>44547</v>
      </c>
      <c r="E1556" s="1" t="str">
        <f ca="1">TEXT(Table1[[#This Row],[Date]],"mmm")</f>
        <v>Dec</v>
      </c>
      <c r="F1556" s="1" t="str">
        <f ca="1">TEXT(Table1[[#This Row],[Date]],"yyyy")</f>
        <v>2021</v>
      </c>
      <c r="G1556" s="2">
        <v>555</v>
      </c>
      <c r="H1556" s="2">
        <v>0.45</v>
      </c>
      <c r="I1556" s="2" t="str" cm="1">
        <f t="array" ref="I1556">_xlfn.IFS(Table1[[#This Row],[Discount]]&lt;=0.2,"Low",Table1[[#This Row],[Discount]]&lt;=0.4,"Medium",Table1[[#This Row],[Discount]]&gt;0.4,"High")</f>
        <v>High</v>
      </c>
      <c r="J1556" s="2">
        <f>Table1[[#This Row],[Original Price]]*(1-Table1[[#This Row],[Discount]])</f>
        <v>305.25</v>
      </c>
      <c r="K1556">
        <f>VLOOKUP(B1556,customers!$A$2:$D$101,2,0)</f>
        <v>26</v>
      </c>
      <c r="L1556" t="str" cm="1">
        <f t="array" ref="L1556">_xlfn.IFS(Table1[[#This Row],[Age]]&lt;=12,"Kids",Table1[[#This Row],[Age]]&lt;=19,"Teenage",Table1[[#This Row],[Age]]&lt;=29,"Young Adult",Table1[[#This Row],[Age]]&lt;=45,"Adult",Table1[[#This Row],[Age]]&gt;=46,"Senior")</f>
        <v>Young Adult</v>
      </c>
      <c r="M1556" t="str">
        <f>VLOOKUP(B1556,customers!A$2:D$101,3,0)</f>
        <v>Patna</v>
      </c>
      <c r="N1556" t="str">
        <f>VLOOKUP(B1556,customers!$A$2:$D$101,4,0)</f>
        <v>Bihar</v>
      </c>
      <c r="O1556" t="str">
        <f>VLOOKUP(C1556,'products '!$A$2:$H$3072,2,0)</f>
        <v>Women</v>
      </c>
      <c r="P1556" t="str">
        <f>VLOOKUP(C1556,'products '!$A$2:$H$3072,3,0)</f>
        <v>Indian &amp; Fusion Wear</v>
      </c>
      <c r="Q1556" t="str">
        <f>VLOOKUP(C1556,'products '!$A$2:$H$3072,4,0)</f>
        <v>Dupattas</v>
      </c>
      <c r="R1556" t="str">
        <f>VLOOKUP(C1556,'products '!$A$2:$H$3072,5,0)</f>
        <v>Biba</v>
      </c>
      <c r="S1556" t="str">
        <f>VLOOKUP(C1556,'products '!$A$2:$H$3072,6,0)</f>
        <v>XL</v>
      </c>
      <c r="T1556" t="str">
        <f>VLOOKUP(C1556,'products '!$A$2:$H$3072,7,0)</f>
        <v>Pink</v>
      </c>
      <c r="U1556">
        <f>VLOOKUP(C1556,'products '!$A$2:$H$3072,8,0)</f>
        <v>4</v>
      </c>
    </row>
    <row r="1557" spans="1:21" x14ac:dyDescent="0.3">
      <c r="A1557" t="s">
        <v>4974</v>
      </c>
      <c r="B1557" t="s">
        <v>3325</v>
      </c>
      <c r="C1557" t="s">
        <v>484</v>
      </c>
      <c r="D1557" s="1">
        <f t="shared" ca="1" si="24"/>
        <v>44393</v>
      </c>
      <c r="E1557" s="1" t="str">
        <f ca="1">TEXT(Table1[[#This Row],[Date]],"mmm")</f>
        <v>Jul</v>
      </c>
      <c r="F1557" s="1" t="str">
        <f ca="1">TEXT(Table1[[#This Row],[Date]],"yyyy")</f>
        <v>2021</v>
      </c>
      <c r="G1557" s="2">
        <v>555</v>
      </c>
      <c r="H1557" s="2">
        <v>0.15</v>
      </c>
      <c r="I1557" s="2" t="str" cm="1">
        <f t="array" ref="I1557">_xlfn.IFS(Table1[[#This Row],[Discount]]&lt;=0.2,"Low",Table1[[#This Row],[Discount]]&lt;=0.4,"Medium",Table1[[#This Row],[Discount]]&gt;0.4,"High")</f>
        <v>Low</v>
      </c>
      <c r="J1557" s="2">
        <f>Table1[[#This Row],[Original Price]]*(1-Table1[[#This Row],[Discount]])</f>
        <v>471.75</v>
      </c>
      <c r="K1557">
        <f>VLOOKUP(B1557,customers!$A$2:$D$101,2,0)</f>
        <v>27</v>
      </c>
      <c r="L1557" t="str" cm="1">
        <f t="array" ref="L1557">_xlfn.IFS(Table1[[#This Row],[Age]]&lt;=12,"Kids",Table1[[#This Row],[Age]]&lt;=19,"Teenage",Table1[[#This Row],[Age]]&lt;=29,"Young Adult",Table1[[#This Row],[Age]]&lt;=45,"Adult",Table1[[#This Row],[Age]]&gt;=46,"Senior")</f>
        <v>Young Adult</v>
      </c>
      <c r="M1557" t="str">
        <f>VLOOKUP(B1557,customers!A$2:D$101,3,0)</f>
        <v>Patna</v>
      </c>
      <c r="N1557" t="str">
        <f>VLOOKUP(B1557,customers!$A$2:$D$101,4,0)</f>
        <v>Bihar</v>
      </c>
      <c r="O1557" t="str">
        <f>VLOOKUP(C1557,'products '!$A$2:$H$3072,2,0)</f>
        <v>Women</v>
      </c>
      <c r="P1557" t="str">
        <f>VLOOKUP(C1557,'products '!$A$2:$H$3072,3,0)</f>
        <v>Indian &amp; Fusion Wear</v>
      </c>
      <c r="Q1557" t="str">
        <f>VLOOKUP(C1557,'products '!$A$2:$H$3072,4,0)</f>
        <v>Dupattas</v>
      </c>
      <c r="R1557" t="str">
        <f>VLOOKUP(C1557,'products '!$A$2:$H$3072,5,0)</f>
        <v>Biba</v>
      </c>
      <c r="S1557" t="str">
        <f>VLOOKUP(C1557,'products '!$A$2:$H$3072,6,0)</f>
        <v>XL</v>
      </c>
      <c r="T1557" t="str">
        <f>VLOOKUP(C1557,'products '!$A$2:$H$3072,7,0)</f>
        <v>Pink</v>
      </c>
      <c r="U1557">
        <f>VLOOKUP(C1557,'products '!$A$2:$H$3072,8,0)</f>
        <v>4</v>
      </c>
    </row>
    <row r="1558" spans="1:21" x14ac:dyDescent="0.3">
      <c r="A1558" t="s">
        <v>4975</v>
      </c>
      <c r="B1558" t="s">
        <v>3326</v>
      </c>
      <c r="C1558" t="s">
        <v>485</v>
      </c>
      <c r="D1558" s="1">
        <f t="shared" ca="1" si="24"/>
        <v>44581</v>
      </c>
      <c r="E1558" s="1" t="str">
        <f ca="1">TEXT(Table1[[#This Row],[Date]],"mmm")</f>
        <v>Jan</v>
      </c>
      <c r="F1558" s="1" t="str">
        <f ca="1">TEXT(Table1[[#This Row],[Date]],"yyyy")</f>
        <v>2022</v>
      </c>
      <c r="G1558" s="2">
        <v>555</v>
      </c>
      <c r="H1558" s="2">
        <v>0.33</v>
      </c>
      <c r="I1558" s="2" t="str" cm="1">
        <f t="array" ref="I1558">_xlfn.IFS(Table1[[#This Row],[Discount]]&lt;=0.2,"Low",Table1[[#This Row],[Discount]]&lt;=0.4,"Medium",Table1[[#This Row],[Discount]]&gt;0.4,"High")</f>
        <v>Medium</v>
      </c>
      <c r="J1558" s="2">
        <f>Table1[[#This Row],[Original Price]]*(1-Table1[[#This Row],[Discount]])</f>
        <v>371.84999999999997</v>
      </c>
      <c r="K1558">
        <f>VLOOKUP(B1558,customers!$A$2:$D$101,2,0)</f>
        <v>28</v>
      </c>
      <c r="L1558" t="str" cm="1">
        <f t="array" ref="L1558">_xlfn.IFS(Table1[[#This Row],[Age]]&lt;=12,"Kids",Table1[[#This Row],[Age]]&lt;=19,"Teenage",Table1[[#This Row],[Age]]&lt;=29,"Young Adult",Table1[[#This Row],[Age]]&lt;=45,"Adult",Table1[[#This Row],[Age]]&gt;=46,"Senior")</f>
        <v>Young Adult</v>
      </c>
      <c r="M1558" t="str">
        <f>VLOOKUP(B1558,customers!A$2:D$101,3,0)</f>
        <v>Darbhanga</v>
      </c>
      <c r="N1558" t="str">
        <f>VLOOKUP(B1558,customers!$A$2:$D$101,4,0)</f>
        <v>Bihar</v>
      </c>
      <c r="O1558" t="str">
        <f>VLOOKUP(C1558,'products '!$A$2:$H$3072,2,0)</f>
        <v>Women</v>
      </c>
      <c r="P1558" t="str">
        <f>VLOOKUP(C1558,'products '!$A$2:$H$3072,3,0)</f>
        <v>Indian &amp; Fusion Wear</v>
      </c>
      <c r="Q1558" t="str">
        <f>VLOOKUP(C1558,'products '!$A$2:$H$3072,4,0)</f>
        <v>Dupattas</v>
      </c>
      <c r="R1558" t="str">
        <f>VLOOKUP(C1558,'products '!$A$2:$H$3072,5,0)</f>
        <v>Biba</v>
      </c>
      <c r="S1558" t="str">
        <f>VLOOKUP(C1558,'products '!$A$2:$H$3072,6,0)</f>
        <v>XXL</v>
      </c>
      <c r="T1558" t="str">
        <f>VLOOKUP(C1558,'products '!$A$2:$H$3072,7,0)</f>
        <v>Beige</v>
      </c>
      <c r="U1558">
        <f>VLOOKUP(C1558,'products '!$A$2:$H$3072,8,0)</f>
        <v>4</v>
      </c>
    </row>
    <row r="1559" spans="1:21" x14ac:dyDescent="0.3">
      <c r="A1559" t="s">
        <v>4976</v>
      </c>
      <c r="B1559" t="s">
        <v>3327</v>
      </c>
      <c r="C1559" t="s">
        <v>486</v>
      </c>
      <c r="D1559" s="1">
        <f t="shared" ca="1" si="24"/>
        <v>44447</v>
      </c>
      <c r="E1559" s="1" t="str">
        <f ca="1">TEXT(Table1[[#This Row],[Date]],"mmm")</f>
        <v>Sep</v>
      </c>
      <c r="F1559" s="1" t="str">
        <f ca="1">TEXT(Table1[[#This Row],[Date]],"yyyy")</f>
        <v>2021</v>
      </c>
      <c r="G1559" s="2">
        <v>555</v>
      </c>
      <c r="H1559" s="2">
        <v>0.42</v>
      </c>
      <c r="I1559" s="2" t="str" cm="1">
        <f t="array" ref="I1559">_xlfn.IFS(Table1[[#This Row],[Discount]]&lt;=0.2,"Low",Table1[[#This Row],[Discount]]&lt;=0.4,"Medium",Table1[[#This Row],[Discount]]&gt;0.4,"High")</f>
        <v>High</v>
      </c>
      <c r="J1559" s="2">
        <f>Table1[[#This Row],[Original Price]]*(1-Table1[[#This Row],[Discount]])</f>
        <v>321.90000000000003</v>
      </c>
      <c r="K1559">
        <f>VLOOKUP(B1559,customers!$A$2:$D$101,2,0)</f>
        <v>29</v>
      </c>
      <c r="L1559" t="str" cm="1">
        <f t="array" ref="L1559">_xlfn.IFS(Table1[[#This Row],[Age]]&lt;=12,"Kids",Table1[[#This Row],[Age]]&lt;=19,"Teenage",Table1[[#This Row],[Age]]&lt;=29,"Young Adult",Table1[[#This Row],[Age]]&lt;=45,"Adult",Table1[[#This Row],[Age]]&gt;=46,"Senior")</f>
        <v>Young Adult</v>
      </c>
      <c r="M1559" t="str">
        <f>VLOOKUP(B1559,customers!A$2:D$101,3,0)</f>
        <v>Darbhanga</v>
      </c>
      <c r="N1559" t="str">
        <f>VLOOKUP(B1559,customers!$A$2:$D$101,4,0)</f>
        <v>Bihar</v>
      </c>
      <c r="O1559" t="str">
        <f>VLOOKUP(C1559,'products '!$A$2:$H$3072,2,0)</f>
        <v>Women</v>
      </c>
      <c r="P1559" t="str">
        <f>VLOOKUP(C1559,'products '!$A$2:$H$3072,3,0)</f>
        <v>Indian &amp; Fusion Wear</v>
      </c>
      <c r="Q1559" t="str">
        <f>VLOOKUP(C1559,'products '!$A$2:$H$3072,4,0)</f>
        <v>Dupattas</v>
      </c>
      <c r="R1559" t="str">
        <f>VLOOKUP(C1559,'products '!$A$2:$H$3072,5,0)</f>
        <v>Biba</v>
      </c>
      <c r="S1559" t="str">
        <f>VLOOKUP(C1559,'products '!$A$2:$H$3072,6,0)</f>
        <v>XXL</v>
      </c>
      <c r="T1559" t="str">
        <f>VLOOKUP(C1559,'products '!$A$2:$H$3072,7,0)</f>
        <v>Off white</v>
      </c>
      <c r="U1559">
        <f>VLOOKUP(C1559,'products '!$A$2:$H$3072,8,0)</f>
        <v>2</v>
      </c>
    </row>
    <row r="1560" spans="1:21" x14ac:dyDescent="0.3">
      <c r="A1560" t="s">
        <v>4977</v>
      </c>
      <c r="B1560" t="s">
        <v>3328</v>
      </c>
      <c r="C1560" t="s">
        <v>487</v>
      </c>
      <c r="D1560" s="1">
        <f t="shared" ca="1" si="24"/>
        <v>44452</v>
      </c>
      <c r="E1560" s="1" t="str">
        <f ca="1">TEXT(Table1[[#This Row],[Date]],"mmm")</f>
        <v>Sep</v>
      </c>
      <c r="F1560" s="1" t="str">
        <f ca="1">TEXT(Table1[[#This Row],[Date]],"yyyy")</f>
        <v>2021</v>
      </c>
      <c r="G1560" s="2">
        <v>1025</v>
      </c>
      <c r="H1560" s="2">
        <v>0.42</v>
      </c>
      <c r="I1560" s="2" t="str" cm="1">
        <f t="array" ref="I1560">_xlfn.IFS(Table1[[#This Row],[Discount]]&lt;=0.2,"Low",Table1[[#This Row],[Discount]]&lt;=0.4,"Medium",Table1[[#This Row],[Discount]]&gt;0.4,"High")</f>
        <v>High</v>
      </c>
      <c r="J1560" s="2">
        <f>Table1[[#This Row],[Original Price]]*(1-Table1[[#This Row],[Discount]])</f>
        <v>594.50000000000011</v>
      </c>
      <c r="K1560">
        <f>VLOOKUP(B1560,customers!$A$2:$D$101,2,0)</f>
        <v>30</v>
      </c>
      <c r="L1560" t="str" cm="1">
        <f t="array" ref="L1560">_xlfn.IFS(Table1[[#This Row],[Age]]&lt;=12,"Kids",Table1[[#This Row],[Age]]&lt;=19,"Teenage",Table1[[#This Row],[Age]]&lt;=29,"Young Adult",Table1[[#This Row],[Age]]&lt;=45,"Adult",Table1[[#This Row],[Age]]&gt;=46,"Senior")</f>
        <v>Adult</v>
      </c>
      <c r="M1560" t="str">
        <f>VLOOKUP(B1560,customers!A$2:D$101,3,0)</f>
        <v>Darbhanga</v>
      </c>
      <c r="N1560" t="str">
        <f>VLOOKUP(B1560,customers!$A$2:$D$101,4,0)</f>
        <v>Bihar</v>
      </c>
      <c r="O1560" t="str">
        <f>VLOOKUP(C1560,'products '!$A$2:$H$3072,2,0)</f>
        <v>Women</v>
      </c>
      <c r="P1560" t="str">
        <f>VLOOKUP(C1560,'products '!$A$2:$H$3072,3,0)</f>
        <v>Indian &amp; Fusion Wear</v>
      </c>
      <c r="Q1560" t="str">
        <f>VLOOKUP(C1560,'products '!$A$2:$H$3072,4,0)</f>
        <v>Dupattas</v>
      </c>
      <c r="R1560" t="str">
        <f>VLOOKUP(C1560,'products '!$A$2:$H$3072,5,0)</f>
        <v>Biba</v>
      </c>
      <c r="S1560" t="str">
        <f>VLOOKUP(C1560,'products '!$A$2:$H$3072,6,0)</f>
        <v>XXL</v>
      </c>
      <c r="T1560" t="str">
        <f>VLOOKUP(C1560,'products '!$A$2:$H$3072,7,0)</f>
        <v>White</v>
      </c>
      <c r="U1560">
        <f>VLOOKUP(C1560,'products '!$A$2:$H$3072,8,0)</f>
        <v>3</v>
      </c>
    </row>
    <row r="1561" spans="1:21" x14ac:dyDescent="0.3">
      <c r="A1561" t="s">
        <v>4978</v>
      </c>
      <c r="B1561" t="s">
        <v>3329</v>
      </c>
      <c r="C1561" t="s">
        <v>488</v>
      </c>
      <c r="D1561" s="1">
        <f t="shared" ca="1" si="24"/>
        <v>44232</v>
      </c>
      <c r="E1561" s="1" t="str">
        <f ca="1">TEXT(Table1[[#This Row],[Date]],"mmm")</f>
        <v>Feb</v>
      </c>
      <c r="F1561" s="1" t="str">
        <f ca="1">TEXT(Table1[[#This Row],[Date]],"yyyy")</f>
        <v>2021</v>
      </c>
      <c r="G1561" s="2">
        <v>1025</v>
      </c>
      <c r="H1561" s="2">
        <v>0.39</v>
      </c>
      <c r="I1561" s="2" t="str" cm="1">
        <f t="array" ref="I1561">_xlfn.IFS(Table1[[#This Row],[Discount]]&lt;=0.2,"Low",Table1[[#This Row],[Discount]]&lt;=0.4,"Medium",Table1[[#This Row],[Discount]]&gt;0.4,"High")</f>
        <v>Medium</v>
      </c>
      <c r="J1561" s="2">
        <f>Table1[[#This Row],[Original Price]]*(1-Table1[[#This Row],[Discount]])</f>
        <v>625.25</v>
      </c>
      <c r="K1561">
        <f>VLOOKUP(B1561,customers!$A$2:$D$101,2,0)</f>
        <v>31</v>
      </c>
      <c r="L1561" t="str" cm="1">
        <f t="array" ref="L1561">_xlfn.IFS(Table1[[#This Row],[Age]]&lt;=12,"Kids",Table1[[#This Row],[Age]]&lt;=19,"Teenage",Table1[[#This Row],[Age]]&lt;=29,"Young Adult",Table1[[#This Row],[Age]]&lt;=45,"Adult",Table1[[#This Row],[Age]]&gt;=46,"Senior")</f>
        <v>Adult</v>
      </c>
      <c r="M1561" t="str">
        <f>VLOOKUP(B1561,customers!A$2:D$101,3,0)</f>
        <v>Nalanda</v>
      </c>
      <c r="N1561" t="str">
        <f>VLOOKUP(B1561,customers!$A$2:$D$101,4,0)</f>
        <v>Bihar</v>
      </c>
      <c r="O1561" t="str">
        <f>VLOOKUP(C1561,'products '!$A$2:$H$3072,2,0)</f>
        <v>Women</v>
      </c>
      <c r="P1561" t="str">
        <f>VLOOKUP(C1561,'products '!$A$2:$H$3072,3,0)</f>
        <v>Indian &amp; Fusion Wear</v>
      </c>
      <c r="Q1561" t="str">
        <f>VLOOKUP(C1561,'products '!$A$2:$H$3072,4,0)</f>
        <v>Dupattas</v>
      </c>
      <c r="R1561" t="str">
        <f>VLOOKUP(C1561,'products '!$A$2:$H$3072,5,0)</f>
        <v>Biba</v>
      </c>
      <c r="S1561" t="str">
        <f>VLOOKUP(C1561,'products '!$A$2:$H$3072,6,0)</f>
        <v>XXL</v>
      </c>
      <c r="T1561" t="str">
        <f>VLOOKUP(C1561,'products '!$A$2:$H$3072,7,0)</f>
        <v>White</v>
      </c>
      <c r="U1561">
        <f>VLOOKUP(C1561,'products '!$A$2:$H$3072,8,0)</f>
        <v>2</v>
      </c>
    </row>
    <row r="1562" spans="1:21" x14ac:dyDescent="0.3">
      <c r="A1562" t="s">
        <v>4979</v>
      </c>
      <c r="B1562" t="s">
        <v>3330</v>
      </c>
      <c r="C1562" t="s">
        <v>489</v>
      </c>
      <c r="D1562" s="1">
        <f t="shared" ca="1" si="24"/>
        <v>44632</v>
      </c>
      <c r="E1562" s="1" t="str">
        <f ca="1">TEXT(Table1[[#This Row],[Date]],"mmm")</f>
        <v>Mar</v>
      </c>
      <c r="F1562" s="1" t="str">
        <f ca="1">TEXT(Table1[[#This Row],[Date]],"yyyy")</f>
        <v>2022</v>
      </c>
      <c r="G1562" s="2">
        <v>1025</v>
      </c>
      <c r="H1562" s="2">
        <v>0.39</v>
      </c>
      <c r="I1562" s="2" t="str" cm="1">
        <f t="array" ref="I1562">_xlfn.IFS(Table1[[#This Row],[Discount]]&lt;=0.2,"Low",Table1[[#This Row],[Discount]]&lt;=0.4,"Medium",Table1[[#This Row],[Discount]]&gt;0.4,"High")</f>
        <v>Medium</v>
      </c>
      <c r="J1562" s="2">
        <f>Table1[[#This Row],[Original Price]]*(1-Table1[[#This Row],[Discount]])</f>
        <v>625.25</v>
      </c>
      <c r="K1562">
        <f>VLOOKUP(B1562,customers!$A$2:$D$101,2,0)</f>
        <v>32</v>
      </c>
      <c r="L1562" t="str" cm="1">
        <f t="array" ref="L1562">_xlfn.IFS(Table1[[#This Row],[Age]]&lt;=12,"Kids",Table1[[#This Row],[Age]]&lt;=19,"Teenage",Table1[[#This Row],[Age]]&lt;=29,"Young Adult",Table1[[#This Row],[Age]]&lt;=45,"Adult",Table1[[#This Row],[Age]]&gt;=46,"Senior")</f>
        <v>Adult</v>
      </c>
      <c r="M1562" t="str">
        <f>VLOOKUP(B1562,customers!A$2:D$101,3,0)</f>
        <v>Nalanda</v>
      </c>
      <c r="N1562" t="str">
        <f>VLOOKUP(B1562,customers!$A$2:$D$101,4,0)</f>
        <v>Bihar</v>
      </c>
      <c r="O1562" t="str">
        <f>VLOOKUP(C1562,'products '!$A$2:$H$3072,2,0)</f>
        <v>Women</v>
      </c>
      <c r="P1562" t="str">
        <f>VLOOKUP(C1562,'products '!$A$2:$H$3072,3,0)</f>
        <v>Indian &amp; Fusion Wear</v>
      </c>
      <c r="Q1562" t="str">
        <f>VLOOKUP(C1562,'products '!$A$2:$H$3072,4,0)</f>
        <v>Dupattas</v>
      </c>
      <c r="R1562" t="str">
        <f>VLOOKUP(C1562,'products '!$A$2:$H$3072,5,0)</f>
        <v>Biba</v>
      </c>
      <c r="S1562" t="str">
        <f>VLOOKUP(C1562,'products '!$A$2:$H$3072,6,0)</f>
        <v>XXL</v>
      </c>
      <c r="T1562" t="str">
        <f>VLOOKUP(C1562,'products '!$A$2:$H$3072,7,0)</f>
        <v>White</v>
      </c>
      <c r="U1562">
        <f>VLOOKUP(C1562,'products '!$A$2:$H$3072,8,0)</f>
        <v>3</v>
      </c>
    </row>
    <row r="1563" spans="1:21" x14ac:dyDescent="0.3">
      <c r="A1563" t="s">
        <v>4980</v>
      </c>
      <c r="B1563" t="s">
        <v>3331</v>
      </c>
      <c r="C1563" t="s">
        <v>490</v>
      </c>
      <c r="D1563" s="1">
        <f t="shared" ca="1" si="24"/>
        <v>44463</v>
      </c>
      <c r="E1563" s="1" t="str">
        <f ca="1">TEXT(Table1[[#This Row],[Date]],"mmm")</f>
        <v>Sep</v>
      </c>
      <c r="F1563" s="1" t="str">
        <f ca="1">TEXT(Table1[[#This Row],[Date]],"yyyy")</f>
        <v>2021</v>
      </c>
      <c r="G1563" s="2">
        <v>555</v>
      </c>
      <c r="H1563" s="2">
        <v>0.39</v>
      </c>
      <c r="I1563" s="2" t="str" cm="1">
        <f t="array" ref="I1563">_xlfn.IFS(Table1[[#This Row],[Discount]]&lt;=0.2,"Low",Table1[[#This Row],[Discount]]&lt;=0.4,"Medium",Table1[[#This Row],[Discount]]&gt;0.4,"High")</f>
        <v>Medium</v>
      </c>
      <c r="J1563" s="2">
        <f>Table1[[#This Row],[Original Price]]*(1-Table1[[#This Row],[Discount]])</f>
        <v>338.55</v>
      </c>
      <c r="K1563">
        <f>VLOOKUP(B1563,customers!$A$2:$D$101,2,0)</f>
        <v>33</v>
      </c>
      <c r="L1563" t="str" cm="1">
        <f t="array" ref="L1563">_xlfn.IFS(Table1[[#This Row],[Age]]&lt;=12,"Kids",Table1[[#This Row],[Age]]&lt;=19,"Teenage",Table1[[#This Row],[Age]]&lt;=29,"Young Adult",Table1[[#This Row],[Age]]&lt;=45,"Adult",Table1[[#This Row],[Age]]&gt;=46,"Senior")</f>
        <v>Adult</v>
      </c>
      <c r="M1563" t="str">
        <f>VLOOKUP(B1563,customers!A$2:D$101,3,0)</f>
        <v>Nalanda</v>
      </c>
      <c r="N1563" t="str">
        <f>VLOOKUP(B1563,customers!$A$2:$D$101,4,0)</f>
        <v>Bihar</v>
      </c>
      <c r="O1563" t="str">
        <f>VLOOKUP(C1563,'products '!$A$2:$H$3072,2,0)</f>
        <v>Women</v>
      </c>
      <c r="P1563" t="str">
        <f>VLOOKUP(C1563,'products '!$A$2:$H$3072,3,0)</f>
        <v>Indian &amp; Fusion Wear</v>
      </c>
      <c r="Q1563" t="str">
        <f>VLOOKUP(C1563,'products '!$A$2:$H$3072,4,0)</f>
        <v>Dupattas</v>
      </c>
      <c r="R1563" t="str">
        <f>VLOOKUP(C1563,'products '!$A$2:$H$3072,5,0)</f>
        <v>House of Pataudi</v>
      </c>
      <c r="S1563" t="str">
        <f>VLOOKUP(C1563,'products '!$A$2:$H$3072,6,0)</f>
        <v>XXL</v>
      </c>
      <c r="T1563" t="str">
        <f>VLOOKUP(C1563,'products '!$A$2:$H$3072,7,0)</f>
        <v>White</v>
      </c>
      <c r="U1563">
        <f>VLOOKUP(C1563,'products '!$A$2:$H$3072,8,0)</f>
        <v>5</v>
      </c>
    </row>
    <row r="1564" spans="1:21" x14ac:dyDescent="0.3">
      <c r="A1564" t="s">
        <v>4981</v>
      </c>
      <c r="B1564" t="s">
        <v>3332</v>
      </c>
      <c r="C1564" t="s">
        <v>491</v>
      </c>
      <c r="D1564" s="1">
        <f t="shared" ca="1" si="24"/>
        <v>44578</v>
      </c>
      <c r="E1564" s="1" t="str">
        <f ca="1">TEXT(Table1[[#This Row],[Date]],"mmm")</f>
        <v>Jan</v>
      </c>
      <c r="F1564" s="1" t="str">
        <f ca="1">TEXT(Table1[[#This Row],[Date]],"yyyy")</f>
        <v>2022</v>
      </c>
      <c r="G1564" s="2">
        <v>599</v>
      </c>
      <c r="H1564" s="2">
        <v>0.39</v>
      </c>
      <c r="I1564" s="2" t="str" cm="1">
        <f t="array" ref="I1564">_xlfn.IFS(Table1[[#This Row],[Discount]]&lt;=0.2,"Low",Table1[[#This Row],[Discount]]&lt;=0.4,"Medium",Table1[[#This Row],[Discount]]&gt;0.4,"High")</f>
        <v>Medium</v>
      </c>
      <c r="J1564" s="2">
        <f>Table1[[#This Row],[Original Price]]*(1-Table1[[#This Row],[Discount]])</f>
        <v>365.39</v>
      </c>
      <c r="K1564">
        <f>VLOOKUP(B1564,customers!$A$2:$D$101,2,0)</f>
        <v>44</v>
      </c>
      <c r="L1564" t="str" cm="1">
        <f t="array" ref="L1564">_xlfn.IFS(Table1[[#This Row],[Age]]&lt;=12,"Kids",Table1[[#This Row],[Age]]&lt;=19,"Teenage",Table1[[#This Row],[Age]]&lt;=29,"Young Adult",Table1[[#This Row],[Age]]&lt;=45,"Adult",Table1[[#This Row],[Age]]&gt;=46,"Senior")</f>
        <v>Adult</v>
      </c>
      <c r="M1564" t="str">
        <f>VLOOKUP(B1564,customers!A$2:D$101,3,0)</f>
        <v>Gaya</v>
      </c>
      <c r="N1564" t="str">
        <f>VLOOKUP(B1564,customers!$A$2:$D$101,4,0)</f>
        <v>Bihar</v>
      </c>
      <c r="O1564" t="str">
        <f>VLOOKUP(C1564,'products '!$A$2:$H$3072,2,0)</f>
        <v>Women</v>
      </c>
      <c r="P1564" t="str">
        <f>VLOOKUP(C1564,'products '!$A$2:$H$3072,3,0)</f>
        <v>Indian &amp; Fusion Wear</v>
      </c>
      <c r="Q1564" t="str">
        <f>VLOOKUP(C1564,'products '!$A$2:$H$3072,4,0)</f>
        <v>Dupattas</v>
      </c>
      <c r="R1564" t="str">
        <f>VLOOKUP(C1564,'products '!$A$2:$H$3072,5,0)</f>
        <v>House of Pataudi</v>
      </c>
      <c r="S1564" t="str">
        <f>VLOOKUP(C1564,'products '!$A$2:$H$3072,6,0)</f>
        <v>XXL</v>
      </c>
      <c r="T1564" t="str">
        <f>VLOOKUP(C1564,'products '!$A$2:$H$3072,7,0)</f>
        <v>Teal</v>
      </c>
      <c r="U1564">
        <f>VLOOKUP(C1564,'products '!$A$2:$H$3072,8,0)</f>
        <v>4</v>
      </c>
    </row>
    <row r="1565" spans="1:21" x14ac:dyDescent="0.3">
      <c r="A1565" t="s">
        <v>4982</v>
      </c>
      <c r="B1565" t="s">
        <v>3333</v>
      </c>
      <c r="C1565" t="s">
        <v>492</v>
      </c>
      <c r="D1565" s="1">
        <f t="shared" ca="1" si="24"/>
        <v>44879</v>
      </c>
      <c r="E1565" s="1" t="str">
        <f ca="1">TEXT(Table1[[#This Row],[Date]],"mmm")</f>
        <v>Nov</v>
      </c>
      <c r="F1565" s="1" t="str">
        <f ca="1">TEXT(Table1[[#This Row],[Date]],"yyyy")</f>
        <v>2022</v>
      </c>
      <c r="G1565" s="2">
        <v>555</v>
      </c>
      <c r="H1565" s="2">
        <v>0.3</v>
      </c>
      <c r="I1565" s="2" t="str" cm="1">
        <f t="array" ref="I1565">_xlfn.IFS(Table1[[#This Row],[Discount]]&lt;=0.2,"Low",Table1[[#This Row],[Discount]]&lt;=0.4,"Medium",Table1[[#This Row],[Discount]]&gt;0.4,"High")</f>
        <v>Medium</v>
      </c>
      <c r="J1565" s="2">
        <f>Table1[[#This Row],[Original Price]]*(1-Table1[[#This Row],[Discount]])</f>
        <v>388.5</v>
      </c>
      <c r="K1565">
        <f>VLOOKUP(B1565,customers!$A$2:$D$101,2,0)</f>
        <v>45</v>
      </c>
      <c r="L1565" t="str" cm="1">
        <f t="array" ref="L1565">_xlfn.IFS(Table1[[#This Row],[Age]]&lt;=12,"Kids",Table1[[#This Row],[Age]]&lt;=19,"Teenage",Table1[[#This Row],[Age]]&lt;=29,"Young Adult",Table1[[#This Row],[Age]]&lt;=45,"Adult",Table1[[#This Row],[Age]]&gt;=46,"Senior")</f>
        <v>Adult</v>
      </c>
      <c r="M1565" t="str">
        <f>VLOOKUP(B1565,customers!A$2:D$101,3,0)</f>
        <v>Gaya</v>
      </c>
      <c r="N1565" t="str">
        <f>VLOOKUP(B1565,customers!$A$2:$D$101,4,0)</f>
        <v>Bihar</v>
      </c>
      <c r="O1565" t="str">
        <f>VLOOKUP(C1565,'products '!$A$2:$H$3072,2,0)</f>
        <v>Women</v>
      </c>
      <c r="P1565" t="str">
        <f>VLOOKUP(C1565,'products '!$A$2:$H$3072,3,0)</f>
        <v>Indian &amp; Fusion Wear</v>
      </c>
      <c r="Q1565" t="str">
        <f>VLOOKUP(C1565,'products '!$A$2:$H$3072,4,0)</f>
        <v>Dupattas</v>
      </c>
      <c r="R1565" t="str">
        <f>VLOOKUP(C1565,'products '!$A$2:$H$3072,5,0)</f>
        <v>House of Pataudi</v>
      </c>
      <c r="S1565" t="str">
        <f>VLOOKUP(C1565,'products '!$A$2:$H$3072,6,0)</f>
        <v>M</v>
      </c>
      <c r="T1565" t="str">
        <f>VLOOKUP(C1565,'products '!$A$2:$H$3072,7,0)</f>
        <v>Teal</v>
      </c>
      <c r="U1565">
        <f>VLOOKUP(C1565,'products '!$A$2:$H$3072,8,0)</f>
        <v>3</v>
      </c>
    </row>
    <row r="1566" spans="1:21" x14ac:dyDescent="0.3">
      <c r="A1566" t="s">
        <v>4983</v>
      </c>
      <c r="B1566" t="s">
        <v>3334</v>
      </c>
      <c r="C1566" t="s">
        <v>493</v>
      </c>
      <c r="D1566" s="1">
        <f t="shared" ca="1" si="24"/>
        <v>44855</v>
      </c>
      <c r="E1566" s="1" t="str">
        <f ca="1">TEXT(Table1[[#This Row],[Date]],"mmm")</f>
        <v>Oct</v>
      </c>
      <c r="F1566" s="1" t="str">
        <f ca="1">TEXT(Table1[[#This Row],[Date]],"yyyy")</f>
        <v>2022</v>
      </c>
      <c r="G1566" s="2">
        <v>555</v>
      </c>
      <c r="H1566" s="2">
        <v>0.3</v>
      </c>
      <c r="I1566" s="2" t="str" cm="1">
        <f t="array" ref="I1566">_xlfn.IFS(Table1[[#This Row],[Discount]]&lt;=0.2,"Low",Table1[[#This Row],[Discount]]&lt;=0.4,"Medium",Table1[[#This Row],[Discount]]&gt;0.4,"High")</f>
        <v>Medium</v>
      </c>
      <c r="J1566" s="2">
        <f>Table1[[#This Row],[Original Price]]*(1-Table1[[#This Row],[Discount]])</f>
        <v>388.5</v>
      </c>
      <c r="K1566">
        <f>VLOOKUP(B1566,customers!$A$2:$D$101,2,0)</f>
        <v>46</v>
      </c>
      <c r="L1566" t="str" cm="1">
        <f t="array" ref="L1566">_xlfn.IFS(Table1[[#This Row],[Age]]&lt;=12,"Kids",Table1[[#This Row],[Age]]&lt;=19,"Teenage",Table1[[#This Row],[Age]]&lt;=29,"Young Adult",Table1[[#This Row],[Age]]&lt;=45,"Adult",Table1[[#This Row],[Age]]&gt;=46,"Senior")</f>
        <v>Senior</v>
      </c>
      <c r="M1566" t="str">
        <f>VLOOKUP(B1566,customers!A$2:D$101,3,0)</f>
        <v>Bhopal</v>
      </c>
      <c r="N1566" t="str">
        <f>VLOOKUP(B1566,customers!$A$2:$D$101,4,0)</f>
        <v>Madhya Pradesh</v>
      </c>
      <c r="O1566" t="str">
        <f>VLOOKUP(C1566,'products '!$A$2:$H$3072,2,0)</f>
        <v>Women</v>
      </c>
      <c r="P1566" t="str">
        <f>VLOOKUP(C1566,'products '!$A$2:$H$3072,3,0)</f>
        <v>Indian &amp; Fusion Wear</v>
      </c>
      <c r="Q1566" t="str">
        <f>VLOOKUP(C1566,'products '!$A$2:$H$3072,4,0)</f>
        <v>Dupattas</v>
      </c>
      <c r="R1566" t="str">
        <f>VLOOKUP(C1566,'products '!$A$2:$H$3072,5,0)</f>
        <v>House of Pataudi</v>
      </c>
      <c r="S1566" t="str">
        <f>VLOOKUP(C1566,'products '!$A$2:$H$3072,6,0)</f>
        <v>M</v>
      </c>
      <c r="T1566" t="str">
        <f>VLOOKUP(C1566,'products '!$A$2:$H$3072,7,0)</f>
        <v>Teal</v>
      </c>
      <c r="U1566">
        <f>VLOOKUP(C1566,'products '!$A$2:$H$3072,8,0)</f>
        <v>2</v>
      </c>
    </row>
    <row r="1567" spans="1:21" x14ac:dyDescent="0.3">
      <c r="A1567" t="s">
        <v>4984</v>
      </c>
      <c r="B1567" t="s">
        <v>3335</v>
      </c>
      <c r="C1567" t="s">
        <v>494</v>
      </c>
      <c r="D1567" s="1">
        <f t="shared" ca="1" si="24"/>
        <v>44686</v>
      </c>
      <c r="E1567" s="1" t="str">
        <f ca="1">TEXT(Table1[[#This Row],[Date]],"mmm")</f>
        <v>May</v>
      </c>
      <c r="F1567" s="1" t="str">
        <f ca="1">TEXT(Table1[[#This Row],[Date]],"yyyy")</f>
        <v>2022</v>
      </c>
      <c r="G1567" s="2">
        <v>565</v>
      </c>
      <c r="H1567" s="2">
        <v>0.3</v>
      </c>
      <c r="I1567" s="2" t="str" cm="1">
        <f t="array" ref="I1567">_xlfn.IFS(Table1[[#This Row],[Discount]]&lt;=0.2,"Low",Table1[[#This Row],[Discount]]&lt;=0.4,"Medium",Table1[[#This Row],[Discount]]&gt;0.4,"High")</f>
        <v>Medium</v>
      </c>
      <c r="J1567" s="2">
        <f>Table1[[#This Row],[Original Price]]*(1-Table1[[#This Row],[Discount]])</f>
        <v>395.5</v>
      </c>
      <c r="K1567">
        <f>VLOOKUP(B1567,customers!$A$2:$D$101,2,0)</f>
        <v>47</v>
      </c>
      <c r="L1567" t="str" cm="1">
        <f t="array" ref="L1567">_xlfn.IFS(Table1[[#This Row],[Age]]&lt;=12,"Kids",Table1[[#This Row],[Age]]&lt;=19,"Teenage",Table1[[#This Row],[Age]]&lt;=29,"Young Adult",Table1[[#This Row],[Age]]&lt;=45,"Adult",Table1[[#This Row],[Age]]&gt;=46,"Senior")</f>
        <v>Senior</v>
      </c>
      <c r="M1567" t="str">
        <f>VLOOKUP(B1567,customers!A$2:D$101,3,0)</f>
        <v>Bhopal</v>
      </c>
      <c r="N1567" t="str">
        <f>VLOOKUP(B1567,customers!$A$2:$D$101,4,0)</f>
        <v>Madhya Pradesh</v>
      </c>
      <c r="O1567" t="str">
        <f>VLOOKUP(C1567,'products '!$A$2:$H$3072,2,0)</f>
        <v>Women</v>
      </c>
      <c r="P1567" t="str">
        <f>VLOOKUP(C1567,'products '!$A$2:$H$3072,3,0)</f>
        <v>Indian &amp; Fusion Wear</v>
      </c>
      <c r="Q1567" t="str">
        <f>VLOOKUP(C1567,'products '!$A$2:$H$3072,4,0)</f>
        <v>Dupattas</v>
      </c>
      <c r="R1567" t="str">
        <f>VLOOKUP(C1567,'products '!$A$2:$H$3072,5,0)</f>
        <v>House of Pataudi</v>
      </c>
      <c r="S1567" t="str">
        <f>VLOOKUP(C1567,'products '!$A$2:$H$3072,6,0)</f>
        <v>M</v>
      </c>
      <c r="T1567" t="str">
        <f>VLOOKUP(C1567,'products '!$A$2:$H$3072,7,0)</f>
        <v>Teal</v>
      </c>
      <c r="U1567">
        <f>VLOOKUP(C1567,'products '!$A$2:$H$3072,8,0)</f>
        <v>2</v>
      </c>
    </row>
    <row r="1568" spans="1:21" x14ac:dyDescent="0.3">
      <c r="A1568" t="s">
        <v>4985</v>
      </c>
      <c r="B1568" t="s">
        <v>3336</v>
      </c>
      <c r="C1568" t="s">
        <v>495</v>
      </c>
      <c r="D1568" s="1">
        <f t="shared" ca="1" si="24"/>
        <v>44629</v>
      </c>
      <c r="E1568" s="1" t="str">
        <f ca="1">TEXT(Table1[[#This Row],[Date]],"mmm")</f>
        <v>Mar</v>
      </c>
      <c r="F1568" s="1" t="str">
        <f ca="1">TEXT(Table1[[#This Row],[Date]],"yyyy")</f>
        <v>2022</v>
      </c>
      <c r="G1568" s="2">
        <v>555</v>
      </c>
      <c r="H1568" s="2">
        <v>0.25</v>
      </c>
      <c r="I1568" s="2" t="str" cm="1">
        <f t="array" ref="I1568">_xlfn.IFS(Table1[[#This Row],[Discount]]&lt;=0.2,"Low",Table1[[#This Row],[Discount]]&lt;=0.4,"Medium",Table1[[#This Row],[Discount]]&gt;0.4,"High")</f>
        <v>Medium</v>
      </c>
      <c r="J1568" s="2">
        <f>Table1[[#This Row],[Original Price]]*(1-Table1[[#This Row],[Discount]])</f>
        <v>416.25</v>
      </c>
      <c r="K1568">
        <f>VLOOKUP(B1568,customers!$A$2:$D$101,2,0)</f>
        <v>48</v>
      </c>
      <c r="L1568" t="str" cm="1">
        <f t="array" ref="L1568">_xlfn.IFS(Table1[[#This Row],[Age]]&lt;=12,"Kids",Table1[[#This Row],[Age]]&lt;=19,"Teenage",Table1[[#This Row],[Age]]&lt;=29,"Young Adult",Table1[[#This Row],[Age]]&lt;=45,"Adult",Table1[[#This Row],[Age]]&gt;=46,"Senior")</f>
        <v>Senior</v>
      </c>
      <c r="M1568" t="str">
        <f>VLOOKUP(B1568,customers!A$2:D$101,3,0)</f>
        <v>Bhopal</v>
      </c>
      <c r="N1568" t="str">
        <f>VLOOKUP(B1568,customers!$A$2:$D$101,4,0)</f>
        <v>Madhya Pradesh</v>
      </c>
      <c r="O1568" t="str">
        <f>VLOOKUP(C1568,'products '!$A$2:$H$3072,2,0)</f>
        <v>Women</v>
      </c>
      <c r="P1568" t="str">
        <f>VLOOKUP(C1568,'products '!$A$2:$H$3072,3,0)</f>
        <v>Indian &amp; Fusion Wear</v>
      </c>
      <c r="Q1568" t="str">
        <f>VLOOKUP(C1568,'products '!$A$2:$H$3072,4,0)</f>
        <v>Dupattas</v>
      </c>
      <c r="R1568" t="str">
        <f>VLOOKUP(C1568,'products '!$A$2:$H$3072,5,0)</f>
        <v>House of Pataudi</v>
      </c>
      <c r="S1568" t="str">
        <f>VLOOKUP(C1568,'products '!$A$2:$H$3072,6,0)</f>
        <v>M</v>
      </c>
      <c r="T1568" t="str">
        <f>VLOOKUP(C1568,'products '!$A$2:$H$3072,7,0)</f>
        <v>White</v>
      </c>
      <c r="U1568">
        <f>VLOOKUP(C1568,'products '!$A$2:$H$3072,8,0)</f>
        <v>3</v>
      </c>
    </row>
    <row r="1569" spans="1:21" x14ac:dyDescent="0.3">
      <c r="A1569" t="s">
        <v>4986</v>
      </c>
      <c r="B1569" t="s">
        <v>3337</v>
      </c>
      <c r="C1569" t="s">
        <v>496</v>
      </c>
      <c r="D1569" s="1">
        <f t="shared" ca="1" si="24"/>
        <v>44689</v>
      </c>
      <c r="E1569" s="1" t="str">
        <f ca="1">TEXT(Table1[[#This Row],[Date]],"mmm")</f>
        <v>May</v>
      </c>
      <c r="F1569" s="1" t="str">
        <f ca="1">TEXT(Table1[[#This Row],[Date]],"yyyy")</f>
        <v>2022</v>
      </c>
      <c r="G1569" s="2">
        <v>999</v>
      </c>
      <c r="H1569" s="2">
        <v>0.25</v>
      </c>
      <c r="I1569" s="2" t="str" cm="1">
        <f t="array" ref="I1569">_xlfn.IFS(Table1[[#This Row],[Discount]]&lt;=0.2,"Low",Table1[[#This Row],[Discount]]&lt;=0.4,"Medium",Table1[[#This Row],[Discount]]&gt;0.4,"High")</f>
        <v>Medium</v>
      </c>
      <c r="J1569" s="2">
        <f>Table1[[#This Row],[Original Price]]*(1-Table1[[#This Row],[Discount]])</f>
        <v>749.25</v>
      </c>
      <c r="K1569">
        <f>VLOOKUP(B1569,customers!$A$2:$D$101,2,0)</f>
        <v>49</v>
      </c>
      <c r="L1569" t="str" cm="1">
        <f t="array" ref="L1569">_xlfn.IFS(Table1[[#This Row],[Age]]&lt;=12,"Kids",Table1[[#This Row],[Age]]&lt;=19,"Teenage",Table1[[#This Row],[Age]]&lt;=29,"Young Adult",Table1[[#This Row],[Age]]&lt;=45,"Adult",Table1[[#This Row],[Age]]&gt;=46,"Senior")</f>
        <v>Senior</v>
      </c>
      <c r="M1569" t="str">
        <f>VLOOKUP(B1569,customers!A$2:D$101,3,0)</f>
        <v>Bhopal</v>
      </c>
      <c r="N1569" t="str">
        <f>VLOOKUP(B1569,customers!$A$2:$D$101,4,0)</f>
        <v>Madhya Pradesh</v>
      </c>
      <c r="O1569" t="str">
        <f>VLOOKUP(C1569,'products '!$A$2:$H$3072,2,0)</f>
        <v>Women</v>
      </c>
      <c r="P1569" t="str">
        <f>VLOOKUP(C1569,'products '!$A$2:$H$3072,3,0)</f>
        <v>Indian &amp; Fusion Wear</v>
      </c>
      <c r="Q1569" t="str">
        <f>VLOOKUP(C1569,'products '!$A$2:$H$3072,4,0)</f>
        <v>Dupattas</v>
      </c>
      <c r="R1569" t="str">
        <f>VLOOKUP(C1569,'products '!$A$2:$H$3072,5,0)</f>
        <v>House of Pataudi</v>
      </c>
      <c r="S1569" t="str">
        <f>VLOOKUP(C1569,'products '!$A$2:$H$3072,6,0)</f>
        <v>M</v>
      </c>
      <c r="T1569" t="str">
        <f>VLOOKUP(C1569,'products '!$A$2:$H$3072,7,0)</f>
        <v>Off white</v>
      </c>
      <c r="U1569">
        <f>VLOOKUP(C1569,'products '!$A$2:$H$3072,8,0)</f>
        <v>5</v>
      </c>
    </row>
    <row r="1570" spans="1:21" x14ac:dyDescent="0.3">
      <c r="A1570" t="s">
        <v>4987</v>
      </c>
      <c r="B1570" t="s">
        <v>3338</v>
      </c>
      <c r="C1570" t="s">
        <v>497</v>
      </c>
      <c r="D1570" s="1">
        <f t="shared" ca="1" si="24"/>
        <v>44469</v>
      </c>
      <c r="E1570" s="1" t="str">
        <f ca="1">TEXT(Table1[[#This Row],[Date]],"mmm")</f>
        <v>Sep</v>
      </c>
      <c r="F1570" s="1" t="str">
        <f ca="1">TEXT(Table1[[#This Row],[Date]],"yyyy")</f>
        <v>2021</v>
      </c>
      <c r="G1570" s="2">
        <v>999</v>
      </c>
      <c r="H1570" s="2">
        <v>0.3</v>
      </c>
      <c r="I1570" s="2" t="str" cm="1">
        <f t="array" ref="I1570">_xlfn.IFS(Table1[[#This Row],[Discount]]&lt;=0.2,"Low",Table1[[#This Row],[Discount]]&lt;=0.4,"Medium",Table1[[#This Row],[Discount]]&gt;0.4,"High")</f>
        <v>Medium</v>
      </c>
      <c r="J1570" s="2">
        <f>Table1[[#This Row],[Original Price]]*(1-Table1[[#This Row],[Discount]])</f>
        <v>699.3</v>
      </c>
      <c r="K1570">
        <f>VLOOKUP(B1570,customers!$A$2:$D$101,2,0)</f>
        <v>17</v>
      </c>
      <c r="L1570" t="str" cm="1">
        <f t="array" ref="L1570">_xlfn.IFS(Table1[[#This Row],[Age]]&lt;=12,"Kids",Table1[[#This Row],[Age]]&lt;=19,"Teenage",Table1[[#This Row],[Age]]&lt;=29,"Young Adult",Table1[[#This Row],[Age]]&lt;=45,"Adult",Table1[[#This Row],[Age]]&gt;=46,"Senior")</f>
        <v>Teenage</v>
      </c>
      <c r="M1570" t="str">
        <f>VLOOKUP(B1570,customers!A$2:D$101,3,0)</f>
        <v>Sagar</v>
      </c>
      <c r="N1570" t="str">
        <f>VLOOKUP(B1570,customers!$A$2:$D$101,4,0)</f>
        <v>Madhya Pradesh</v>
      </c>
      <c r="O1570" t="str">
        <f>VLOOKUP(C1570,'products '!$A$2:$H$3072,2,0)</f>
        <v>Women</v>
      </c>
      <c r="P1570" t="str">
        <f>VLOOKUP(C1570,'products '!$A$2:$H$3072,3,0)</f>
        <v>Indian &amp; Fusion Wear</v>
      </c>
      <c r="Q1570" t="str">
        <f>VLOOKUP(C1570,'products '!$A$2:$H$3072,4,0)</f>
        <v>Dupattas</v>
      </c>
      <c r="R1570" t="str">
        <f>VLOOKUP(C1570,'products '!$A$2:$H$3072,5,0)</f>
        <v>House of Pataudi</v>
      </c>
      <c r="S1570" t="str">
        <f>VLOOKUP(C1570,'products '!$A$2:$H$3072,6,0)</f>
        <v>M</v>
      </c>
      <c r="T1570" t="str">
        <f>VLOOKUP(C1570,'products '!$A$2:$H$3072,7,0)</f>
        <v>Off white</v>
      </c>
      <c r="U1570">
        <f>VLOOKUP(C1570,'products '!$A$2:$H$3072,8,0)</f>
        <v>4</v>
      </c>
    </row>
    <row r="1571" spans="1:21" x14ac:dyDescent="0.3">
      <c r="A1571" t="s">
        <v>4988</v>
      </c>
      <c r="B1571" t="s">
        <v>3339</v>
      </c>
      <c r="C1571" t="s">
        <v>498</v>
      </c>
      <c r="D1571" s="1">
        <f t="shared" ca="1" si="24"/>
        <v>44526</v>
      </c>
      <c r="E1571" s="1" t="str">
        <f ca="1">TEXT(Table1[[#This Row],[Date]],"mmm")</f>
        <v>Nov</v>
      </c>
      <c r="F1571" s="1" t="str">
        <f ca="1">TEXT(Table1[[#This Row],[Date]],"yyyy")</f>
        <v>2021</v>
      </c>
      <c r="G1571" s="2">
        <v>999</v>
      </c>
      <c r="H1571" s="2">
        <v>0.3</v>
      </c>
      <c r="I1571" s="2" t="str" cm="1">
        <f t="array" ref="I1571">_xlfn.IFS(Table1[[#This Row],[Discount]]&lt;=0.2,"Low",Table1[[#This Row],[Discount]]&lt;=0.4,"Medium",Table1[[#This Row],[Discount]]&gt;0.4,"High")</f>
        <v>Medium</v>
      </c>
      <c r="J1571" s="2">
        <f>Table1[[#This Row],[Original Price]]*(1-Table1[[#This Row],[Discount]])</f>
        <v>699.3</v>
      </c>
      <c r="K1571">
        <f>VLOOKUP(B1571,customers!$A$2:$D$101,2,0)</f>
        <v>18</v>
      </c>
      <c r="L1571" t="str" cm="1">
        <f t="array" ref="L1571">_xlfn.IFS(Table1[[#This Row],[Age]]&lt;=12,"Kids",Table1[[#This Row],[Age]]&lt;=19,"Teenage",Table1[[#This Row],[Age]]&lt;=29,"Young Adult",Table1[[#This Row],[Age]]&lt;=45,"Adult",Table1[[#This Row],[Age]]&gt;=46,"Senior")</f>
        <v>Teenage</v>
      </c>
      <c r="M1571" t="str">
        <f>VLOOKUP(B1571,customers!A$2:D$101,3,0)</f>
        <v>Sagar</v>
      </c>
      <c r="N1571" t="str">
        <f>VLOOKUP(B1571,customers!$A$2:$D$101,4,0)</f>
        <v>Madhya Pradesh</v>
      </c>
      <c r="O1571" t="str">
        <f>VLOOKUP(C1571,'products '!$A$2:$H$3072,2,0)</f>
        <v>Women</v>
      </c>
      <c r="P1571" t="str">
        <f>VLOOKUP(C1571,'products '!$A$2:$H$3072,3,0)</f>
        <v>Indian &amp; Fusion Wear</v>
      </c>
      <c r="Q1571" t="str">
        <f>VLOOKUP(C1571,'products '!$A$2:$H$3072,4,0)</f>
        <v>Dupattas</v>
      </c>
      <c r="R1571" t="str">
        <f>VLOOKUP(C1571,'products '!$A$2:$H$3072,5,0)</f>
        <v>House of Pataudi</v>
      </c>
      <c r="S1571" t="str">
        <f>VLOOKUP(C1571,'products '!$A$2:$H$3072,6,0)</f>
        <v>M</v>
      </c>
      <c r="T1571" t="str">
        <f>VLOOKUP(C1571,'products '!$A$2:$H$3072,7,0)</f>
        <v>Off white</v>
      </c>
      <c r="U1571">
        <f>VLOOKUP(C1571,'products '!$A$2:$H$3072,8,0)</f>
        <v>4</v>
      </c>
    </row>
    <row r="1572" spans="1:21" x14ac:dyDescent="0.3">
      <c r="A1572" t="s">
        <v>4989</v>
      </c>
      <c r="B1572" t="s">
        <v>3340</v>
      </c>
      <c r="C1572" t="s">
        <v>499</v>
      </c>
      <c r="D1572" s="1">
        <f t="shared" ca="1" si="24"/>
        <v>44415</v>
      </c>
      <c r="E1572" s="1" t="str">
        <f ca="1">TEXT(Table1[[#This Row],[Date]],"mmm")</f>
        <v>Aug</v>
      </c>
      <c r="F1572" s="1" t="str">
        <f ca="1">TEXT(Table1[[#This Row],[Date]],"yyyy")</f>
        <v>2021</v>
      </c>
      <c r="G1572" s="2">
        <v>999</v>
      </c>
      <c r="H1572" s="2">
        <v>0.3</v>
      </c>
      <c r="I1572" s="2" t="str" cm="1">
        <f t="array" ref="I1572">_xlfn.IFS(Table1[[#This Row],[Discount]]&lt;=0.2,"Low",Table1[[#This Row],[Discount]]&lt;=0.4,"Medium",Table1[[#This Row],[Discount]]&gt;0.4,"High")</f>
        <v>Medium</v>
      </c>
      <c r="J1572" s="2">
        <f>Table1[[#This Row],[Original Price]]*(1-Table1[[#This Row],[Discount]])</f>
        <v>699.3</v>
      </c>
      <c r="K1572">
        <f>VLOOKUP(B1572,customers!$A$2:$D$101,2,0)</f>
        <v>19</v>
      </c>
      <c r="L1572" t="str" cm="1">
        <f t="array" ref="L1572">_xlfn.IFS(Table1[[#This Row],[Age]]&lt;=12,"Kids",Table1[[#This Row],[Age]]&lt;=19,"Teenage",Table1[[#This Row],[Age]]&lt;=29,"Young Adult",Table1[[#This Row],[Age]]&lt;=45,"Adult",Table1[[#This Row],[Age]]&gt;=46,"Senior")</f>
        <v>Teenage</v>
      </c>
      <c r="M1572" t="str">
        <f>VLOOKUP(B1572,customers!A$2:D$101,3,0)</f>
        <v>Sagar</v>
      </c>
      <c r="N1572" t="str">
        <f>VLOOKUP(B1572,customers!$A$2:$D$101,4,0)</f>
        <v>Madhya Pradesh</v>
      </c>
      <c r="O1572" t="str">
        <f>VLOOKUP(C1572,'products '!$A$2:$H$3072,2,0)</f>
        <v>Women</v>
      </c>
      <c r="P1572" t="str">
        <f>VLOOKUP(C1572,'products '!$A$2:$H$3072,3,0)</f>
        <v>Indian &amp; Fusion Wear</v>
      </c>
      <c r="Q1572" t="str">
        <f>VLOOKUP(C1572,'products '!$A$2:$H$3072,4,0)</f>
        <v>Dupattas</v>
      </c>
      <c r="R1572" t="str">
        <f>VLOOKUP(C1572,'products '!$A$2:$H$3072,5,0)</f>
        <v>House of Pataudi</v>
      </c>
      <c r="S1572" t="str">
        <f>VLOOKUP(C1572,'products '!$A$2:$H$3072,6,0)</f>
        <v>M</v>
      </c>
      <c r="T1572" t="str">
        <f>VLOOKUP(C1572,'products '!$A$2:$H$3072,7,0)</f>
        <v>Off white</v>
      </c>
      <c r="U1572">
        <f>VLOOKUP(C1572,'products '!$A$2:$H$3072,8,0)</f>
        <v>3</v>
      </c>
    </row>
    <row r="1573" spans="1:21" x14ac:dyDescent="0.3">
      <c r="A1573" t="s">
        <v>4990</v>
      </c>
      <c r="B1573" t="s">
        <v>3341</v>
      </c>
      <c r="C1573" t="s">
        <v>500</v>
      </c>
      <c r="D1573" s="1">
        <f t="shared" ca="1" si="24"/>
        <v>44662</v>
      </c>
      <c r="E1573" s="1" t="str">
        <f ca="1">TEXT(Table1[[#This Row],[Date]],"mmm")</f>
        <v>Apr</v>
      </c>
      <c r="F1573" s="1" t="str">
        <f ca="1">TEXT(Table1[[#This Row],[Date]],"yyyy")</f>
        <v>2022</v>
      </c>
      <c r="G1573" s="2">
        <v>1119</v>
      </c>
      <c r="H1573" s="2">
        <v>0.4</v>
      </c>
      <c r="I1573" s="2" t="str" cm="1">
        <f t="array" ref="I1573">_xlfn.IFS(Table1[[#This Row],[Discount]]&lt;=0.2,"Low",Table1[[#This Row],[Discount]]&lt;=0.4,"Medium",Table1[[#This Row],[Discount]]&gt;0.4,"High")</f>
        <v>Medium</v>
      </c>
      <c r="J1573" s="2">
        <f>Table1[[#This Row],[Original Price]]*(1-Table1[[#This Row],[Discount]])</f>
        <v>671.4</v>
      </c>
      <c r="K1573">
        <f>VLOOKUP(B1573,customers!$A$2:$D$101,2,0)</f>
        <v>20</v>
      </c>
      <c r="L1573" t="str" cm="1">
        <f t="array" ref="L1573">_xlfn.IFS(Table1[[#This Row],[Age]]&lt;=12,"Kids",Table1[[#This Row],[Age]]&lt;=19,"Teenage",Table1[[#This Row],[Age]]&lt;=29,"Young Adult",Table1[[#This Row],[Age]]&lt;=45,"Adult",Table1[[#This Row],[Age]]&gt;=46,"Senior")</f>
        <v>Young Adult</v>
      </c>
      <c r="M1573" t="str">
        <f>VLOOKUP(B1573,customers!A$2:D$101,3,0)</f>
        <v>Sagar</v>
      </c>
      <c r="N1573" t="str">
        <f>VLOOKUP(B1573,customers!$A$2:$D$101,4,0)</f>
        <v>Madhya Pradesh</v>
      </c>
      <c r="O1573" t="str">
        <f>VLOOKUP(C1573,'products '!$A$2:$H$3072,2,0)</f>
        <v>Women</v>
      </c>
      <c r="P1573" t="str">
        <f>VLOOKUP(C1573,'products '!$A$2:$H$3072,3,0)</f>
        <v>Indian &amp; Fusion Wear</v>
      </c>
      <c r="Q1573" t="str">
        <f>VLOOKUP(C1573,'products '!$A$2:$H$3072,4,0)</f>
        <v>Dupattas</v>
      </c>
      <c r="R1573" t="str">
        <f>VLOOKUP(C1573,'products '!$A$2:$H$3072,5,0)</f>
        <v>House of Pataudi</v>
      </c>
      <c r="S1573" t="str">
        <f>VLOOKUP(C1573,'products '!$A$2:$H$3072,6,0)</f>
        <v>M</v>
      </c>
      <c r="T1573" t="str">
        <f>VLOOKUP(C1573,'products '!$A$2:$H$3072,7,0)</f>
        <v>Off white</v>
      </c>
      <c r="U1573">
        <f>VLOOKUP(C1573,'products '!$A$2:$H$3072,8,0)</f>
        <v>2</v>
      </c>
    </row>
    <row r="1574" spans="1:21" x14ac:dyDescent="0.3">
      <c r="A1574" t="s">
        <v>4991</v>
      </c>
      <c r="B1574" t="s">
        <v>3342</v>
      </c>
      <c r="C1574" t="s">
        <v>501</v>
      </c>
      <c r="D1574" s="1">
        <f t="shared" ca="1" si="24"/>
        <v>44376</v>
      </c>
      <c r="E1574" s="1" t="str">
        <f ca="1">TEXT(Table1[[#This Row],[Date]],"mmm")</f>
        <v>Jun</v>
      </c>
      <c r="F1574" s="1" t="str">
        <f ca="1">TEXT(Table1[[#This Row],[Date]],"yyyy")</f>
        <v>2021</v>
      </c>
      <c r="G1574" s="2">
        <v>1119</v>
      </c>
      <c r="H1574" s="2">
        <v>0.4</v>
      </c>
      <c r="I1574" s="2" t="str" cm="1">
        <f t="array" ref="I1574">_xlfn.IFS(Table1[[#This Row],[Discount]]&lt;=0.2,"Low",Table1[[#This Row],[Discount]]&lt;=0.4,"Medium",Table1[[#This Row],[Discount]]&gt;0.4,"High")</f>
        <v>Medium</v>
      </c>
      <c r="J1574" s="2">
        <f>Table1[[#This Row],[Original Price]]*(1-Table1[[#This Row],[Discount]])</f>
        <v>671.4</v>
      </c>
      <c r="K1574">
        <f>VLOOKUP(B1574,customers!$A$2:$D$101,2,0)</f>
        <v>21</v>
      </c>
      <c r="L1574" t="str" cm="1">
        <f t="array" ref="L1574">_xlfn.IFS(Table1[[#This Row],[Age]]&lt;=12,"Kids",Table1[[#This Row],[Age]]&lt;=19,"Teenage",Table1[[#This Row],[Age]]&lt;=29,"Young Adult",Table1[[#This Row],[Age]]&lt;=45,"Adult",Table1[[#This Row],[Age]]&gt;=46,"Senior")</f>
        <v>Young Adult</v>
      </c>
      <c r="M1574" t="str">
        <f>VLOOKUP(B1574,customers!A$2:D$101,3,0)</f>
        <v>Indore</v>
      </c>
      <c r="N1574" t="str">
        <f>VLOOKUP(B1574,customers!$A$2:$D$101,4,0)</f>
        <v>Madhya Pradesh</v>
      </c>
      <c r="O1574" t="str">
        <f>VLOOKUP(C1574,'products '!$A$2:$H$3072,2,0)</f>
        <v>Women</v>
      </c>
      <c r="P1574" t="str">
        <f>VLOOKUP(C1574,'products '!$A$2:$H$3072,3,0)</f>
        <v>Indian &amp; Fusion Wear</v>
      </c>
      <c r="Q1574" t="str">
        <f>VLOOKUP(C1574,'products '!$A$2:$H$3072,4,0)</f>
        <v>Dupattas</v>
      </c>
      <c r="R1574" t="str">
        <f>VLOOKUP(C1574,'products '!$A$2:$H$3072,5,0)</f>
        <v>House of Pataudi</v>
      </c>
      <c r="S1574" t="str">
        <f>VLOOKUP(C1574,'products '!$A$2:$H$3072,6,0)</f>
        <v>M</v>
      </c>
      <c r="T1574" t="str">
        <f>VLOOKUP(C1574,'products '!$A$2:$H$3072,7,0)</f>
        <v>Off white</v>
      </c>
      <c r="U1574">
        <f>VLOOKUP(C1574,'products '!$A$2:$H$3072,8,0)</f>
        <v>4</v>
      </c>
    </row>
    <row r="1575" spans="1:21" x14ac:dyDescent="0.3">
      <c r="A1575" t="s">
        <v>4992</v>
      </c>
      <c r="B1575" t="s">
        <v>3343</v>
      </c>
      <c r="C1575" t="s">
        <v>502</v>
      </c>
      <c r="D1575" s="1">
        <f t="shared" ca="1" si="24"/>
        <v>44918</v>
      </c>
      <c r="E1575" s="1" t="str">
        <f ca="1">TEXT(Table1[[#This Row],[Date]],"mmm")</f>
        <v>Dec</v>
      </c>
      <c r="F1575" s="1" t="str">
        <f ca="1">TEXT(Table1[[#This Row],[Date]],"yyyy")</f>
        <v>2022</v>
      </c>
      <c r="G1575" s="2">
        <v>1119</v>
      </c>
      <c r="H1575" s="2">
        <v>0.4</v>
      </c>
      <c r="I1575" s="2" t="str" cm="1">
        <f t="array" ref="I1575">_xlfn.IFS(Table1[[#This Row],[Discount]]&lt;=0.2,"Low",Table1[[#This Row],[Discount]]&lt;=0.4,"Medium",Table1[[#This Row],[Discount]]&gt;0.4,"High")</f>
        <v>Medium</v>
      </c>
      <c r="J1575" s="2">
        <f>Table1[[#This Row],[Original Price]]*(1-Table1[[#This Row],[Discount]])</f>
        <v>671.4</v>
      </c>
      <c r="K1575">
        <f>VLOOKUP(B1575,customers!$A$2:$D$101,2,0)</f>
        <v>22</v>
      </c>
      <c r="L1575" t="str" cm="1">
        <f t="array" ref="L1575">_xlfn.IFS(Table1[[#This Row],[Age]]&lt;=12,"Kids",Table1[[#This Row],[Age]]&lt;=19,"Teenage",Table1[[#This Row],[Age]]&lt;=29,"Young Adult",Table1[[#This Row],[Age]]&lt;=45,"Adult",Table1[[#This Row],[Age]]&gt;=46,"Senior")</f>
        <v>Young Adult</v>
      </c>
      <c r="M1575" t="str">
        <f>VLOOKUP(B1575,customers!A$2:D$101,3,0)</f>
        <v>Indore</v>
      </c>
      <c r="N1575" t="str">
        <f>VLOOKUP(B1575,customers!$A$2:$D$101,4,0)</f>
        <v>Madhya Pradesh</v>
      </c>
      <c r="O1575" t="str">
        <f>VLOOKUP(C1575,'products '!$A$2:$H$3072,2,0)</f>
        <v>Women</v>
      </c>
      <c r="P1575" t="str">
        <f>VLOOKUP(C1575,'products '!$A$2:$H$3072,3,0)</f>
        <v>Indian &amp; Fusion Wear</v>
      </c>
      <c r="Q1575" t="str">
        <f>VLOOKUP(C1575,'products '!$A$2:$H$3072,4,0)</f>
        <v>Dupattas</v>
      </c>
      <c r="R1575" t="str">
        <f>VLOOKUP(C1575,'products '!$A$2:$H$3072,5,0)</f>
        <v>House of Pataudi</v>
      </c>
      <c r="S1575" t="str">
        <f>VLOOKUP(C1575,'products '!$A$2:$H$3072,6,0)</f>
        <v>M</v>
      </c>
      <c r="T1575" t="str">
        <f>VLOOKUP(C1575,'products '!$A$2:$H$3072,7,0)</f>
        <v>Off white</v>
      </c>
      <c r="U1575">
        <f>VLOOKUP(C1575,'products '!$A$2:$H$3072,8,0)</f>
        <v>3</v>
      </c>
    </row>
    <row r="1576" spans="1:21" x14ac:dyDescent="0.3">
      <c r="A1576" t="s">
        <v>4993</v>
      </c>
      <c r="B1576" t="s">
        <v>3344</v>
      </c>
      <c r="C1576" t="s">
        <v>503</v>
      </c>
      <c r="D1576" s="1">
        <f t="shared" ca="1" si="24"/>
        <v>44523</v>
      </c>
      <c r="E1576" s="1" t="str">
        <f ca="1">TEXT(Table1[[#This Row],[Date]],"mmm")</f>
        <v>Nov</v>
      </c>
      <c r="F1576" s="1" t="str">
        <f ca="1">TEXT(Table1[[#This Row],[Date]],"yyyy")</f>
        <v>2021</v>
      </c>
      <c r="G1576" s="2">
        <v>1119</v>
      </c>
      <c r="H1576" s="2">
        <v>0.4</v>
      </c>
      <c r="I1576" s="2" t="str" cm="1">
        <f t="array" ref="I1576">_xlfn.IFS(Table1[[#This Row],[Discount]]&lt;=0.2,"Low",Table1[[#This Row],[Discount]]&lt;=0.4,"Medium",Table1[[#This Row],[Discount]]&gt;0.4,"High")</f>
        <v>Medium</v>
      </c>
      <c r="J1576" s="2">
        <f>Table1[[#This Row],[Original Price]]*(1-Table1[[#This Row],[Discount]])</f>
        <v>671.4</v>
      </c>
      <c r="K1576">
        <f>VLOOKUP(B1576,customers!$A$2:$D$101,2,0)</f>
        <v>16</v>
      </c>
      <c r="L1576" t="str" cm="1">
        <f t="array" ref="L1576">_xlfn.IFS(Table1[[#This Row],[Age]]&lt;=12,"Kids",Table1[[#This Row],[Age]]&lt;=19,"Teenage",Table1[[#This Row],[Age]]&lt;=29,"Young Adult",Table1[[#This Row],[Age]]&lt;=45,"Adult",Table1[[#This Row],[Age]]&gt;=46,"Senior")</f>
        <v>Teenage</v>
      </c>
      <c r="M1576" t="str">
        <f>VLOOKUP(B1576,customers!A$2:D$101,3,0)</f>
        <v>Kanpur</v>
      </c>
      <c r="N1576" t="str">
        <f>VLOOKUP(B1576,customers!$A$2:$D$101,4,0)</f>
        <v>Uttar Pradesh</v>
      </c>
      <c r="O1576" t="str">
        <f>VLOOKUP(C1576,'products '!$A$2:$H$3072,2,0)</f>
        <v>Women</v>
      </c>
      <c r="P1576" t="str">
        <f>VLOOKUP(C1576,'products '!$A$2:$H$3072,3,0)</f>
        <v>Indian &amp; Fusion Wear</v>
      </c>
      <c r="Q1576" t="str">
        <f>VLOOKUP(C1576,'products '!$A$2:$H$3072,4,0)</f>
        <v>Dupattas</v>
      </c>
      <c r="R1576" t="str">
        <f>VLOOKUP(C1576,'products '!$A$2:$H$3072,5,0)</f>
        <v>House of Pataudi</v>
      </c>
      <c r="S1576" t="str">
        <f>VLOOKUP(C1576,'products '!$A$2:$H$3072,6,0)</f>
        <v>M</v>
      </c>
      <c r="T1576" t="str">
        <f>VLOOKUP(C1576,'products '!$A$2:$H$3072,7,0)</f>
        <v>Off white</v>
      </c>
      <c r="U1576">
        <f>VLOOKUP(C1576,'products '!$A$2:$H$3072,8,0)</f>
        <v>5</v>
      </c>
    </row>
    <row r="1577" spans="1:21" x14ac:dyDescent="0.3">
      <c r="A1577" t="s">
        <v>4994</v>
      </c>
      <c r="B1577" t="s">
        <v>3345</v>
      </c>
      <c r="C1577" t="s">
        <v>504</v>
      </c>
      <c r="D1577" s="1">
        <f t="shared" ca="1" si="24"/>
        <v>44695</v>
      </c>
      <c r="E1577" s="1" t="str">
        <f ca="1">TEXT(Table1[[#This Row],[Date]],"mmm")</f>
        <v>May</v>
      </c>
      <c r="F1577" s="1" t="str">
        <f ca="1">TEXT(Table1[[#This Row],[Date]],"yyyy")</f>
        <v>2022</v>
      </c>
      <c r="G1577" s="2">
        <v>985</v>
      </c>
      <c r="H1577" s="2">
        <v>0.4</v>
      </c>
      <c r="I1577" s="2" t="str" cm="1">
        <f t="array" ref="I1577">_xlfn.IFS(Table1[[#This Row],[Discount]]&lt;=0.2,"Low",Table1[[#This Row],[Discount]]&lt;=0.4,"Medium",Table1[[#This Row],[Discount]]&gt;0.4,"High")</f>
        <v>Medium</v>
      </c>
      <c r="J1577" s="2">
        <f>Table1[[#This Row],[Original Price]]*(1-Table1[[#This Row],[Discount]])</f>
        <v>591</v>
      </c>
      <c r="K1577">
        <f>VLOOKUP(B1577,customers!$A$2:$D$101,2,0)</f>
        <v>17</v>
      </c>
      <c r="L1577" t="str" cm="1">
        <f t="array" ref="L1577">_xlfn.IFS(Table1[[#This Row],[Age]]&lt;=12,"Kids",Table1[[#This Row],[Age]]&lt;=19,"Teenage",Table1[[#This Row],[Age]]&lt;=29,"Young Adult",Table1[[#This Row],[Age]]&lt;=45,"Adult",Table1[[#This Row],[Age]]&gt;=46,"Senior")</f>
        <v>Teenage</v>
      </c>
      <c r="M1577" t="str">
        <f>VLOOKUP(B1577,customers!A$2:D$101,3,0)</f>
        <v>Kanpur</v>
      </c>
      <c r="N1577" t="str">
        <f>VLOOKUP(B1577,customers!$A$2:$D$101,4,0)</f>
        <v>Uttar Pradesh</v>
      </c>
      <c r="O1577" t="str">
        <f>VLOOKUP(C1577,'products '!$A$2:$H$3072,2,0)</f>
        <v>Women</v>
      </c>
      <c r="P1577" t="str">
        <f>VLOOKUP(C1577,'products '!$A$2:$H$3072,3,0)</f>
        <v>Western Wear</v>
      </c>
      <c r="Q1577" t="str">
        <f>VLOOKUP(C1577,'products '!$A$2:$H$3072,4,0)</f>
        <v>Tops</v>
      </c>
      <c r="R1577" t="str">
        <f>VLOOKUP(C1577,'products '!$A$2:$H$3072,5,0)</f>
        <v>Tokyo Talkies</v>
      </c>
      <c r="S1577" t="str">
        <f>VLOOKUP(C1577,'products '!$A$2:$H$3072,6,0)</f>
        <v>M</v>
      </c>
      <c r="T1577" t="str">
        <f>VLOOKUP(C1577,'products '!$A$2:$H$3072,7,0)</f>
        <v>Green</v>
      </c>
      <c r="U1577">
        <f>VLOOKUP(C1577,'products '!$A$2:$H$3072,8,0)</f>
        <v>5</v>
      </c>
    </row>
    <row r="1578" spans="1:21" x14ac:dyDescent="0.3">
      <c r="A1578" t="s">
        <v>4995</v>
      </c>
      <c r="B1578" t="s">
        <v>3346</v>
      </c>
      <c r="C1578" t="s">
        <v>505</v>
      </c>
      <c r="D1578" s="1">
        <f t="shared" ca="1" si="24"/>
        <v>44383</v>
      </c>
      <c r="E1578" s="1" t="str">
        <f ca="1">TEXT(Table1[[#This Row],[Date]],"mmm")</f>
        <v>Jul</v>
      </c>
      <c r="F1578" s="1" t="str">
        <f ca="1">TEXT(Table1[[#This Row],[Date]],"yyyy")</f>
        <v>2021</v>
      </c>
      <c r="G1578" s="2">
        <v>985</v>
      </c>
      <c r="H1578" s="2">
        <v>0.4</v>
      </c>
      <c r="I1578" s="2" t="str" cm="1">
        <f t="array" ref="I1578">_xlfn.IFS(Table1[[#This Row],[Discount]]&lt;=0.2,"Low",Table1[[#This Row],[Discount]]&lt;=0.4,"Medium",Table1[[#This Row],[Discount]]&gt;0.4,"High")</f>
        <v>Medium</v>
      </c>
      <c r="J1578" s="2">
        <f>Table1[[#This Row],[Original Price]]*(1-Table1[[#This Row],[Discount]])</f>
        <v>591</v>
      </c>
      <c r="K1578">
        <f>VLOOKUP(B1578,customers!$A$2:$D$101,2,0)</f>
        <v>18</v>
      </c>
      <c r="L1578" t="str" cm="1">
        <f t="array" ref="L1578">_xlfn.IFS(Table1[[#This Row],[Age]]&lt;=12,"Kids",Table1[[#This Row],[Age]]&lt;=19,"Teenage",Table1[[#This Row],[Age]]&lt;=29,"Young Adult",Table1[[#This Row],[Age]]&lt;=45,"Adult",Table1[[#This Row],[Age]]&gt;=46,"Senior")</f>
        <v>Teenage</v>
      </c>
      <c r="M1578" t="str">
        <f>VLOOKUP(B1578,customers!A$2:D$101,3,0)</f>
        <v>Kanpur</v>
      </c>
      <c r="N1578" t="str">
        <f>VLOOKUP(B1578,customers!$A$2:$D$101,4,0)</f>
        <v>Uttar Pradesh</v>
      </c>
      <c r="O1578" t="str">
        <f>VLOOKUP(C1578,'products '!$A$2:$H$3072,2,0)</f>
        <v>Women</v>
      </c>
      <c r="P1578" t="str">
        <f>VLOOKUP(C1578,'products '!$A$2:$H$3072,3,0)</f>
        <v>Western Wear</v>
      </c>
      <c r="Q1578" t="str">
        <f>VLOOKUP(C1578,'products '!$A$2:$H$3072,4,0)</f>
        <v>Tops</v>
      </c>
      <c r="R1578" t="str">
        <f>VLOOKUP(C1578,'products '!$A$2:$H$3072,5,0)</f>
        <v>Tokyo Talkies</v>
      </c>
      <c r="S1578" t="str">
        <f>VLOOKUP(C1578,'products '!$A$2:$H$3072,6,0)</f>
        <v>M</v>
      </c>
      <c r="T1578" t="str">
        <f>VLOOKUP(C1578,'products '!$A$2:$H$3072,7,0)</f>
        <v>Green</v>
      </c>
      <c r="U1578">
        <f>VLOOKUP(C1578,'products '!$A$2:$H$3072,8,0)</f>
        <v>3</v>
      </c>
    </row>
    <row r="1579" spans="1:21" x14ac:dyDescent="0.3">
      <c r="A1579" t="s">
        <v>4996</v>
      </c>
      <c r="B1579" t="s">
        <v>3347</v>
      </c>
      <c r="C1579" t="s">
        <v>506</v>
      </c>
      <c r="D1579" s="1">
        <f t="shared" ca="1" si="24"/>
        <v>44253</v>
      </c>
      <c r="E1579" s="1" t="str">
        <f ca="1">TEXT(Table1[[#This Row],[Date]],"mmm")</f>
        <v>Feb</v>
      </c>
      <c r="F1579" s="1" t="str">
        <f ca="1">TEXT(Table1[[#This Row],[Date]],"yyyy")</f>
        <v>2021</v>
      </c>
      <c r="G1579" s="2">
        <v>985</v>
      </c>
      <c r="H1579" s="2">
        <v>0.45</v>
      </c>
      <c r="I1579" s="2" t="str" cm="1">
        <f t="array" ref="I1579">_xlfn.IFS(Table1[[#This Row],[Discount]]&lt;=0.2,"Low",Table1[[#This Row],[Discount]]&lt;=0.4,"Medium",Table1[[#This Row],[Discount]]&gt;0.4,"High")</f>
        <v>High</v>
      </c>
      <c r="J1579" s="2">
        <f>Table1[[#This Row],[Original Price]]*(1-Table1[[#This Row],[Discount]])</f>
        <v>541.75</v>
      </c>
      <c r="K1579">
        <f>VLOOKUP(B1579,customers!$A$2:$D$101,2,0)</f>
        <v>19</v>
      </c>
      <c r="L1579" t="str" cm="1">
        <f t="array" ref="L1579">_xlfn.IFS(Table1[[#This Row],[Age]]&lt;=12,"Kids",Table1[[#This Row],[Age]]&lt;=19,"Teenage",Table1[[#This Row],[Age]]&lt;=29,"Young Adult",Table1[[#This Row],[Age]]&lt;=45,"Adult",Table1[[#This Row],[Age]]&gt;=46,"Senior")</f>
        <v>Teenage</v>
      </c>
      <c r="M1579" t="str">
        <f>VLOOKUP(B1579,customers!A$2:D$101,3,0)</f>
        <v>Kanpur</v>
      </c>
      <c r="N1579" t="str">
        <f>VLOOKUP(B1579,customers!$A$2:$D$101,4,0)</f>
        <v>Uttar Pradesh</v>
      </c>
      <c r="O1579" t="str">
        <f>VLOOKUP(C1579,'products '!$A$2:$H$3072,2,0)</f>
        <v>Women</v>
      </c>
      <c r="P1579" t="str">
        <f>VLOOKUP(C1579,'products '!$A$2:$H$3072,3,0)</f>
        <v>Western Wear</v>
      </c>
      <c r="Q1579" t="str">
        <f>VLOOKUP(C1579,'products '!$A$2:$H$3072,4,0)</f>
        <v>Tops</v>
      </c>
      <c r="R1579" t="str">
        <f>VLOOKUP(C1579,'products '!$A$2:$H$3072,5,0)</f>
        <v>Tokyo Talkies</v>
      </c>
      <c r="S1579" t="str">
        <f>VLOOKUP(C1579,'products '!$A$2:$H$3072,6,0)</f>
        <v>M</v>
      </c>
      <c r="T1579" t="str">
        <f>VLOOKUP(C1579,'products '!$A$2:$H$3072,7,0)</f>
        <v>Green</v>
      </c>
      <c r="U1579">
        <f>VLOOKUP(C1579,'products '!$A$2:$H$3072,8,0)</f>
        <v>4</v>
      </c>
    </row>
    <row r="1580" spans="1:21" x14ac:dyDescent="0.3">
      <c r="A1580" t="s">
        <v>4997</v>
      </c>
      <c r="B1580" t="s">
        <v>3348</v>
      </c>
      <c r="C1580" t="s">
        <v>507</v>
      </c>
      <c r="D1580" s="1">
        <f t="shared" ca="1" si="24"/>
        <v>44738</v>
      </c>
      <c r="E1580" s="1" t="str">
        <f ca="1">TEXT(Table1[[#This Row],[Date]],"mmm")</f>
        <v>Jun</v>
      </c>
      <c r="F1580" s="1" t="str">
        <f ca="1">TEXT(Table1[[#This Row],[Date]],"yyyy")</f>
        <v>2022</v>
      </c>
      <c r="G1580" s="2">
        <v>985</v>
      </c>
      <c r="H1580" s="2">
        <v>0.45</v>
      </c>
      <c r="I1580" s="2" t="str" cm="1">
        <f t="array" ref="I1580">_xlfn.IFS(Table1[[#This Row],[Discount]]&lt;=0.2,"Low",Table1[[#This Row],[Discount]]&lt;=0.4,"Medium",Table1[[#This Row],[Discount]]&gt;0.4,"High")</f>
        <v>High</v>
      </c>
      <c r="J1580" s="2">
        <f>Table1[[#This Row],[Original Price]]*(1-Table1[[#This Row],[Discount]])</f>
        <v>541.75</v>
      </c>
      <c r="K1580">
        <f>VLOOKUP(B1580,customers!$A$2:$D$101,2,0)</f>
        <v>20</v>
      </c>
      <c r="L1580" t="str" cm="1">
        <f t="array" ref="L1580">_xlfn.IFS(Table1[[#This Row],[Age]]&lt;=12,"Kids",Table1[[#This Row],[Age]]&lt;=19,"Teenage",Table1[[#This Row],[Age]]&lt;=29,"Young Adult",Table1[[#This Row],[Age]]&lt;=45,"Adult",Table1[[#This Row],[Age]]&gt;=46,"Senior")</f>
        <v>Young Adult</v>
      </c>
      <c r="M1580" t="str">
        <f>VLOOKUP(B1580,customers!A$2:D$101,3,0)</f>
        <v>Aligarh</v>
      </c>
      <c r="N1580" t="str">
        <f>VLOOKUP(B1580,customers!$A$2:$D$101,4,0)</f>
        <v>Uttar Pradesh</v>
      </c>
      <c r="O1580" t="str">
        <f>VLOOKUP(C1580,'products '!$A$2:$H$3072,2,0)</f>
        <v>Women</v>
      </c>
      <c r="P1580" t="str">
        <f>VLOOKUP(C1580,'products '!$A$2:$H$3072,3,0)</f>
        <v>Western Wear</v>
      </c>
      <c r="Q1580" t="str">
        <f>VLOOKUP(C1580,'products '!$A$2:$H$3072,4,0)</f>
        <v>Tops</v>
      </c>
      <c r="R1580" t="str">
        <f>VLOOKUP(C1580,'products '!$A$2:$H$3072,5,0)</f>
        <v>Tokyo Talkies</v>
      </c>
      <c r="S1580" t="str">
        <f>VLOOKUP(C1580,'products '!$A$2:$H$3072,6,0)</f>
        <v>M</v>
      </c>
      <c r="T1580" t="str">
        <f>VLOOKUP(C1580,'products '!$A$2:$H$3072,7,0)</f>
        <v>Sea Green</v>
      </c>
      <c r="U1580">
        <f>VLOOKUP(C1580,'products '!$A$2:$H$3072,8,0)</f>
        <v>4</v>
      </c>
    </row>
    <row r="1581" spans="1:21" x14ac:dyDescent="0.3">
      <c r="A1581" t="s">
        <v>4998</v>
      </c>
      <c r="B1581" t="s">
        <v>3349</v>
      </c>
      <c r="C1581" t="s">
        <v>508</v>
      </c>
      <c r="D1581" s="1">
        <f t="shared" ca="1" si="24"/>
        <v>44364</v>
      </c>
      <c r="E1581" s="1" t="str">
        <f ca="1">TEXT(Table1[[#This Row],[Date]],"mmm")</f>
        <v>Jun</v>
      </c>
      <c r="F1581" s="1" t="str">
        <f ca="1">TEXT(Table1[[#This Row],[Date]],"yyyy")</f>
        <v>2021</v>
      </c>
      <c r="G1581" s="2">
        <v>985</v>
      </c>
      <c r="H1581" s="2">
        <v>0.45</v>
      </c>
      <c r="I1581" s="2" t="str" cm="1">
        <f t="array" ref="I1581">_xlfn.IFS(Table1[[#This Row],[Discount]]&lt;=0.2,"Low",Table1[[#This Row],[Discount]]&lt;=0.4,"Medium",Table1[[#This Row],[Discount]]&gt;0.4,"High")</f>
        <v>High</v>
      </c>
      <c r="J1581" s="2">
        <f>Table1[[#This Row],[Original Price]]*(1-Table1[[#This Row],[Discount]])</f>
        <v>541.75</v>
      </c>
      <c r="K1581">
        <f>VLOOKUP(B1581,customers!$A$2:$D$101,2,0)</f>
        <v>21</v>
      </c>
      <c r="L1581" t="str" cm="1">
        <f t="array" ref="L1581">_xlfn.IFS(Table1[[#This Row],[Age]]&lt;=12,"Kids",Table1[[#This Row],[Age]]&lt;=19,"Teenage",Table1[[#This Row],[Age]]&lt;=29,"Young Adult",Table1[[#This Row],[Age]]&lt;=45,"Adult",Table1[[#This Row],[Age]]&gt;=46,"Senior")</f>
        <v>Young Adult</v>
      </c>
      <c r="M1581" t="str">
        <f>VLOOKUP(B1581,customers!A$2:D$101,3,0)</f>
        <v>Aligarh</v>
      </c>
      <c r="N1581" t="str">
        <f>VLOOKUP(B1581,customers!$A$2:$D$101,4,0)</f>
        <v>Uttar Pradesh</v>
      </c>
      <c r="O1581" t="str">
        <f>VLOOKUP(C1581,'products '!$A$2:$H$3072,2,0)</f>
        <v>Women</v>
      </c>
      <c r="P1581" t="str">
        <f>VLOOKUP(C1581,'products '!$A$2:$H$3072,3,0)</f>
        <v>Western Wear</v>
      </c>
      <c r="Q1581" t="str">
        <f>VLOOKUP(C1581,'products '!$A$2:$H$3072,4,0)</f>
        <v>Tops</v>
      </c>
      <c r="R1581" t="str">
        <f>VLOOKUP(C1581,'products '!$A$2:$H$3072,5,0)</f>
        <v>Tokyo Talkies</v>
      </c>
      <c r="S1581" t="str">
        <f>VLOOKUP(C1581,'products '!$A$2:$H$3072,6,0)</f>
        <v>M</v>
      </c>
      <c r="T1581" t="str">
        <f>VLOOKUP(C1581,'products '!$A$2:$H$3072,7,0)</f>
        <v>Sea Green</v>
      </c>
      <c r="U1581">
        <f>VLOOKUP(C1581,'products '!$A$2:$H$3072,8,0)</f>
        <v>3</v>
      </c>
    </row>
    <row r="1582" spans="1:21" x14ac:dyDescent="0.3">
      <c r="A1582" t="s">
        <v>4999</v>
      </c>
      <c r="B1582" t="s">
        <v>3350</v>
      </c>
      <c r="C1582" t="s">
        <v>509</v>
      </c>
      <c r="D1582" s="1">
        <f t="shared" ca="1" si="24"/>
        <v>44400</v>
      </c>
      <c r="E1582" s="1" t="str">
        <f ca="1">TEXT(Table1[[#This Row],[Date]],"mmm")</f>
        <v>Jul</v>
      </c>
      <c r="F1582" s="1" t="str">
        <f ca="1">TEXT(Table1[[#This Row],[Date]],"yyyy")</f>
        <v>2021</v>
      </c>
      <c r="G1582" s="2">
        <v>369</v>
      </c>
      <c r="H1582" s="2">
        <v>0.47</v>
      </c>
      <c r="I1582" s="2" t="str" cm="1">
        <f t="array" ref="I1582">_xlfn.IFS(Table1[[#This Row],[Discount]]&lt;=0.2,"Low",Table1[[#This Row],[Discount]]&lt;=0.4,"Medium",Table1[[#This Row],[Discount]]&gt;0.4,"High")</f>
        <v>High</v>
      </c>
      <c r="J1582" s="2">
        <f>Table1[[#This Row],[Original Price]]*(1-Table1[[#This Row],[Discount]])</f>
        <v>195.57000000000002</v>
      </c>
      <c r="K1582">
        <f>VLOOKUP(B1582,customers!$A$2:$D$101,2,0)</f>
        <v>22</v>
      </c>
      <c r="L1582" t="str" cm="1">
        <f t="array" ref="L1582">_xlfn.IFS(Table1[[#This Row],[Age]]&lt;=12,"Kids",Table1[[#This Row],[Age]]&lt;=19,"Teenage",Table1[[#This Row],[Age]]&lt;=29,"Young Adult",Table1[[#This Row],[Age]]&lt;=45,"Adult",Table1[[#This Row],[Age]]&gt;=46,"Senior")</f>
        <v>Young Adult</v>
      </c>
      <c r="M1582" t="str">
        <f>VLOOKUP(B1582,customers!A$2:D$101,3,0)</f>
        <v>Aligarh</v>
      </c>
      <c r="N1582" t="str">
        <f>VLOOKUP(B1582,customers!$A$2:$D$101,4,0)</f>
        <v>Uttar Pradesh</v>
      </c>
      <c r="O1582" t="str">
        <f>VLOOKUP(C1582,'products '!$A$2:$H$3072,2,0)</f>
        <v>Women</v>
      </c>
      <c r="P1582" t="str">
        <f>VLOOKUP(C1582,'products '!$A$2:$H$3072,3,0)</f>
        <v>Western Wear</v>
      </c>
      <c r="Q1582" t="str">
        <f>VLOOKUP(C1582,'products '!$A$2:$H$3072,4,0)</f>
        <v>Tops</v>
      </c>
      <c r="R1582" t="str">
        <f>VLOOKUP(C1582,'products '!$A$2:$H$3072,5,0)</f>
        <v>Tokyo Talkies</v>
      </c>
      <c r="S1582" t="str">
        <f>VLOOKUP(C1582,'products '!$A$2:$H$3072,6,0)</f>
        <v>L</v>
      </c>
      <c r="T1582" t="str">
        <f>VLOOKUP(C1582,'products '!$A$2:$H$3072,7,0)</f>
        <v>Sea Green</v>
      </c>
      <c r="U1582">
        <f>VLOOKUP(C1582,'products '!$A$2:$H$3072,8,0)</f>
        <v>5</v>
      </c>
    </row>
    <row r="1583" spans="1:21" x14ac:dyDescent="0.3">
      <c r="A1583" t="s">
        <v>5000</v>
      </c>
      <c r="B1583" t="s">
        <v>3351</v>
      </c>
      <c r="C1583" t="s">
        <v>510</v>
      </c>
      <c r="D1583" s="1">
        <f t="shared" ca="1" si="24"/>
        <v>44561</v>
      </c>
      <c r="E1583" s="1" t="str">
        <f ca="1">TEXT(Table1[[#This Row],[Date]],"mmm")</f>
        <v>Dec</v>
      </c>
      <c r="F1583" s="1" t="str">
        <f ca="1">TEXT(Table1[[#This Row],[Date]],"yyyy")</f>
        <v>2021</v>
      </c>
      <c r="G1583" s="2">
        <v>399</v>
      </c>
      <c r="H1583" s="2">
        <v>0.47</v>
      </c>
      <c r="I1583" s="2" t="str" cm="1">
        <f t="array" ref="I1583">_xlfn.IFS(Table1[[#This Row],[Discount]]&lt;=0.2,"Low",Table1[[#This Row],[Discount]]&lt;=0.4,"Medium",Table1[[#This Row],[Discount]]&gt;0.4,"High")</f>
        <v>High</v>
      </c>
      <c r="J1583" s="2">
        <f>Table1[[#This Row],[Original Price]]*(1-Table1[[#This Row],[Discount]])</f>
        <v>211.47</v>
      </c>
      <c r="K1583">
        <f>VLOOKUP(B1583,customers!$A$2:$D$101,2,0)</f>
        <v>23</v>
      </c>
      <c r="L1583" t="str" cm="1">
        <f t="array" ref="L1583">_xlfn.IFS(Table1[[#This Row],[Age]]&lt;=12,"Kids",Table1[[#This Row],[Age]]&lt;=19,"Teenage",Table1[[#This Row],[Age]]&lt;=29,"Young Adult",Table1[[#This Row],[Age]]&lt;=45,"Adult",Table1[[#This Row],[Age]]&gt;=46,"Senior")</f>
        <v>Young Adult</v>
      </c>
      <c r="M1583" t="str">
        <f>VLOOKUP(B1583,customers!A$2:D$101,3,0)</f>
        <v>Aligarh</v>
      </c>
      <c r="N1583" t="str">
        <f>VLOOKUP(B1583,customers!$A$2:$D$101,4,0)</f>
        <v>Uttar Pradesh</v>
      </c>
      <c r="O1583" t="str">
        <f>VLOOKUP(C1583,'products '!$A$2:$H$3072,2,0)</f>
        <v>Women</v>
      </c>
      <c r="P1583" t="str">
        <f>VLOOKUP(C1583,'products '!$A$2:$H$3072,3,0)</f>
        <v>Western Wear</v>
      </c>
      <c r="Q1583" t="str">
        <f>VLOOKUP(C1583,'products '!$A$2:$H$3072,4,0)</f>
        <v>Tops</v>
      </c>
      <c r="R1583" t="str">
        <f>VLOOKUP(C1583,'products '!$A$2:$H$3072,5,0)</f>
        <v>Tokyo Talkies</v>
      </c>
      <c r="S1583" t="str">
        <f>VLOOKUP(C1583,'products '!$A$2:$H$3072,6,0)</f>
        <v>L</v>
      </c>
      <c r="T1583" t="str">
        <f>VLOOKUP(C1583,'products '!$A$2:$H$3072,7,0)</f>
        <v>Peach</v>
      </c>
      <c r="U1583">
        <f>VLOOKUP(C1583,'products '!$A$2:$H$3072,8,0)</f>
        <v>5</v>
      </c>
    </row>
    <row r="1584" spans="1:21" x14ac:dyDescent="0.3">
      <c r="A1584" t="s">
        <v>5001</v>
      </c>
      <c r="B1584" t="s">
        <v>3352</v>
      </c>
      <c r="C1584" t="s">
        <v>511</v>
      </c>
      <c r="D1584" s="1">
        <f t="shared" ca="1" si="24"/>
        <v>44731</v>
      </c>
      <c r="E1584" s="1" t="str">
        <f ca="1">TEXT(Table1[[#This Row],[Date]],"mmm")</f>
        <v>Jun</v>
      </c>
      <c r="F1584" s="1" t="str">
        <f ca="1">TEXT(Table1[[#This Row],[Date]],"yyyy")</f>
        <v>2022</v>
      </c>
      <c r="G1584" s="2">
        <v>399</v>
      </c>
      <c r="H1584" s="2">
        <v>0.46</v>
      </c>
      <c r="I1584" s="2" t="str" cm="1">
        <f t="array" ref="I1584">_xlfn.IFS(Table1[[#This Row],[Discount]]&lt;=0.2,"Low",Table1[[#This Row],[Discount]]&lt;=0.4,"Medium",Table1[[#This Row],[Discount]]&gt;0.4,"High")</f>
        <v>High</v>
      </c>
      <c r="J1584" s="2">
        <f>Table1[[#This Row],[Original Price]]*(1-Table1[[#This Row],[Discount]])</f>
        <v>215.46</v>
      </c>
      <c r="K1584">
        <f>VLOOKUP(B1584,customers!$A$2:$D$101,2,0)</f>
        <v>18</v>
      </c>
      <c r="L1584" t="str" cm="1">
        <f t="array" ref="L1584">_xlfn.IFS(Table1[[#This Row],[Age]]&lt;=12,"Kids",Table1[[#This Row],[Age]]&lt;=19,"Teenage",Table1[[#This Row],[Age]]&lt;=29,"Young Adult",Table1[[#This Row],[Age]]&lt;=45,"Adult",Table1[[#This Row],[Age]]&gt;=46,"Senior")</f>
        <v>Teenage</v>
      </c>
      <c r="M1584" t="str">
        <f>VLOOKUP(B1584,customers!A$2:D$101,3,0)</f>
        <v>Prayagraj</v>
      </c>
      <c r="N1584" t="str">
        <f>VLOOKUP(B1584,customers!$A$2:$D$101,4,0)</f>
        <v>Uttar Pradesh</v>
      </c>
      <c r="O1584" t="str">
        <f>VLOOKUP(C1584,'products '!$A$2:$H$3072,2,0)</f>
        <v>Women</v>
      </c>
      <c r="P1584" t="str">
        <f>VLOOKUP(C1584,'products '!$A$2:$H$3072,3,0)</f>
        <v>Western Wear</v>
      </c>
      <c r="Q1584" t="str">
        <f>VLOOKUP(C1584,'products '!$A$2:$H$3072,4,0)</f>
        <v>Tops</v>
      </c>
      <c r="R1584" t="str">
        <f>VLOOKUP(C1584,'products '!$A$2:$H$3072,5,0)</f>
        <v>Tokyo Talkies</v>
      </c>
      <c r="S1584" t="str">
        <f>VLOOKUP(C1584,'products '!$A$2:$H$3072,6,0)</f>
        <v>L</v>
      </c>
      <c r="T1584" t="str">
        <f>VLOOKUP(C1584,'products '!$A$2:$H$3072,7,0)</f>
        <v>Peach</v>
      </c>
      <c r="U1584">
        <f>VLOOKUP(C1584,'products '!$A$2:$H$3072,8,0)</f>
        <v>4</v>
      </c>
    </row>
    <row r="1585" spans="1:21" x14ac:dyDescent="0.3">
      <c r="A1585" t="s">
        <v>5002</v>
      </c>
      <c r="B1585" t="s">
        <v>3353</v>
      </c>
      <c r="C1585" t="s">
        <v>511</v>
      </c>
      <c r="D1585" s="1">
        <f t="shared" ca="1" si="24"/>
        <v>44482</v>
      </c>
      <c r="E1585" s="1" t="str">
        <f ca="1">TEXT(Table1[[#This Row],[Date]],"mmm")</f>
        <v>Oct</v>
      </c>
      <c r="F1585" s="1" t="str">
        <f ca="1">TEXT(Table1[[#This Row],[Date]],"yyyy")</f>
        <v>2021</v>
      </c>
      <c r="G1585" s="2">
        <v>399</v>
      </c>
      <c r="H1585" s="2">
        <v>0.46</v>
      </c>
      <c r="I1585" s="2" t="str" cm="1">
        <f t="array" ref="I1585">_xlfn.IFS(Table1[[#This Row],[Discount]]&lt;=0.2,"Low",Table1[[#This Row],[Discount]]&lt;=0.4,"Medium",Table1[[#This Row],[Discount]]&gt;0.4,"High")</f>
        <v>High</v>
      </c>
      <c r="J1585" s="2">
        <f>Table1[[#This Row],[Original Price]]*(1-Table1[[#This Row],[Discount]])</f>
        <v>215.46</v>
      </c>
      <c r="K1585">
        <f>VLOOKUP(B1585,customers!$A$2:$D$101,2,0)</f>
        <v>18</v>
      </c>
      <c r="L1585" t="str" cm="1">
        <f t="array" ref="L1585">_xlfn.IFS(Table1[[#This Row],[Age]]&lt;=12,"Kids",Table1[[#This Row],[Age]]&lt;=19,"Teenage",Table1[[#This Row],[Age]]&lt;=29,"Young Adult",Table1[[#This Row],[Age]]&lt;=45,"Adult",Table1[[#This Row],[Age]]&gt;=46,"Senior")</f>
        <v>Teenage</v>
      </c>
      <c r="M1585" t="str">
        <f>VLOOKUP(B1585,customers!A$2:D$101,3,0)</f>
        <v>Prayagraj</v>
      </c>
      <c r="N1585" t="str">
        <f>VLOOKUP(B1585,customers!$A$2:$D$101,4,0)</f>
        <v>Uttar Pradesh</v>
      </c>
      <c r="O1585" t="str">
        <f>VLOOKUP(C1585,'products '!$A$2:$H$3072,2,0)</f>
        <v>Women</v>
      </c>
      <c r="P1585" t="str">
        <f>VLOOKUP(C1585,'products '!$A$2:$H$3072,3,0)</f>
        <v>Western Wear</v>
      </c>
      <c r="Q1585" t="str">
        <f>VLOOKUP(C1585,'products '!$A$2:$H$3072,4,0)</f>
        <v>Tops</v>
      </c>
      <c r="R1585" t="str">
        <f>VLOOKUP(C1585,'products '!$A$2:$H$3072,5,0)</f>
        <v>Tokyo Talkies</v>
      </c>
      <c r="S1585" t="str">
        <f>VLOOKUP(C1585,'products '!$A$2:$H$3072,6,0)</f>
        <v>L</v>
      </c>
      <c r="T1585" t="str">
        <f>VLOOKUP(C1585,'products '!$A$2:$H$3072,7,0)</f>
        <v>Peach</v>
      </c>
      <c r="U1585">
        <f>VLOOKUP(C1585,'products '!$A$2:$H$3072,8,0)</f>
        <v>4</v>
      </c>
    </row>
    <row r="1586" spans="1:21" x14ac:dyDescent="0.3">
      <c r="A1586" t="s">
        <v>5003</v>
      </c>
      <c r="B1586" t="s">
        <v>3354</v>
      </c>
      <c r="C1586" t="s">
        <v>511</v>
      </c>
      <c r="D1586" s="1">
        <f t="shared" ca="1" si="24"/>
        <v>44803</v>
      </c>
      <c r="E1586" s="1" t="str">
        <f ca="1">TEXT(Table1[[#This Row],[Date]],"mmm")</f>
        <v>Aug</v>
      </c>
      <c r="F1586" s="1" t="str">
        <f ca="1">TEXT(Table1[[#This Row],[Date]],"yyyy")</f>
        <v>2022</v>
      </c>
      <c r="G1586" s="2">
        <v>399</v>
      </c>
      <c r="H1586" s="2">
        <v>0.46</v>
      </c>
      <c r="I1586" s="2" t="str" cm="1">
        <f t="array" ref="I1586">_xlfn.IFS(Table1[[#This Row],[Discount]]&lt;=0.2,"Low",Table1[[#This Row],[Discount]]&lt;=0.4,"Medium",Table1[[#This Row],[Discount]]&gt;0.4,"High")</f>
        <v>High</v>
      </c>
      <c r="J1586" s="2">
        <f>Table1[[#This Row],[Original Price]]*(1-Table1[[#This Row],[Discount]])</f>
        <v>215.46</v>
      </c>
      <c r="K1586">
        <f>VLOOKUP(B1586,customers!$A$2:$D$101,2,0)</f>
        <v>18</v>
      </c>
      <c r="L1586" t="str" cm="1">
        <f t="array" ref="L1586">_xlfn.IFS(Table1[[#This Row],[Age]]&lt;=12,"Kids",Table1[[#This Row],[Age]]&lt;=19,"Teenage",Table1[[#This Row],[Age]]&lt;=29,"Young Adult",Table1[[#This Row],[Age]]&lt;=45,"Adult",Table1[[#This Row],[Age]]&gt;=46,"Senior")</f>
        <v>Teenage</v>
      </c>
      <c r="M1586" t="str">
        <f>VLOOKUP(B1586,customers!A$2:D$101,3,0)</f>
        <v>Prayagraj</v>
      </c>
      <c r="N1586" t="str">
        <f>VLOOKUP(B1586,customers!$A$2:$D$101,4,0)</f>
        <v>Uttar Pradesh</v>
      </c>
      <c r="O1586" t="str">
        <f>VLOOKUP(C1586,'products '!$A$2:$H$3072,2,0)</f>
        <v>Women</v>
      </c>
      <c r="P1586" t="str">
        <f>VLOOKUP(C1586,'products '!$A$2:$H$3072,3,0)</f>
        <v>Western Wear</v>
      </c>
      <c r="Q1586" t="str">
        <f>VLOOKUP(C1586,'products '!$A$2:$H$3072,4,0)</f>
        <v>Tops</v>
      </c>
      <c r="R1586" t="str">
        <f>VLOOKUP(C1586,'products '!$A$2:$H$3072,5,0)</f>
        <v>Tokyo Talkies</v>
      </c>
      <c r="S1586" t="str">
        <f>VLOOKUP(C1586,'products '!$A$2:$H$3072,6,0)</f>
        <v>L</v>
      </c>
      <c r="T1586" t="str">
        <f>VLOOKUP(C1586,'products '!$A$2:$H$3072,7,0)</f>
        <v>Peach</v>
      </c>
      <c r="U1586">
        <f>VLOOKUP(C1586,'products '!$A$2:$H$3072,8,0)</f>
        <v>4</v>
      </c>
    </row>
    <row r="1587" spans="1:21" x14ac:dyDescent="0.3">
      <c r="A1587" t="s">
        <v>5004</v>
      </c>
      <c r="B1587" t="s">
        <v>3355</v>
      </c>
      <c r="C1587" t="s">
        <v>511</v>
      </c>
      <c r="D1587" s="1">
        <f t="shared" ca="1" si="24"/>
        <v>44347</v>
      </c>
      <c r="E1587" s="1" t="str">
        <f ca="1">TEXT(Table1[[#This Row],[Date]],"mmm")</f>
        <v>May</v>
      </c>
      <c r="F1587" s="1" t="str">
        <f ca="1">TEXT(Table1[[#This Row],[Date]],"yyyy")</f>
        <v>2021</v>
      </c>
      <c r="G1587" s="2">
        <v>555</v>
      </c>
      <c r="H1587" s="2">
        <v>0.3</v>
      </c>
      <c r="I1587" s="2" t="str" cm="1">
        <f t="array" ref="I1587">_xlfn.IFS(Table1[[#This Row],[Discount]]&lt;=0.2,"Low",Table1[[#This Row],[Discount]]&lt;=0.4,"Medium",Table1[[#This Row],[Discount]]&gt;0.4,"High")</f>
        <v>Medium</v>
      </c>
      <c r="J1587" s="2">
        <f>Table1[[#This Row],[Original Price]]*(1-Table1[[#This Row],[Discount]])</f>
        <v>388.5</v>
      </c>
      <c r="K1587">
        <f>VLOOKUP(B1587,customers!$A$2:$D$101,2,0)</f>
        <v>18</v>
      </c>
      <c r="L1587" t="str" cm="1">
        <f t="array" ref="L1587">_xlfn.IFS(Table1[[#This Row],[Age]]&lt;=12,"Kids",Table1[[#This Row],[Age]]&lt;=19,"Teenage",Table1[[#This Row],[Age]]&lt;=29,"Young Adult",Table1[[#This Row],[Age]]&lt;=45,"Adult",Table1[[#This Row],[Age]]&gt;=46,"Senior")</f>
        <v>Teenage</v>
      </c>
      <c r="M1587" t="str">
        <f>VLOOKUP(B1587,customers!A$2:D$101,3,0)</f>
        <v>Prayagraj</v>
      </c>
      <c r="N1587" t="str">
        <f>VLOOKUP(B1587,customers!$A$2:$D$101,4,0)</f>
        <v>Uttar Pradesh</v>
      </c>
      <c r="O1587" t="str">
        <f>VLOOKUP(C1587,'products '!$A$2:$H$3072,2,0)</f>
        <v>Women</v>
      </c>
      <c r="P1587" t="str">
        <f>VLOOKUP(C1587,'products '!$A$2:$H$3072,3,0)</f>
        <v>Western Wear</v>
      </c>
      <c r="Q1587" t="str">
        <f>VLOOKUP(C1587,'products '!$A$2:$H$3072,4,0)</f>
        <v>Tops</v>
      </c>
      <c r="R1587" t="str">
        <f>VLOOKUP(C1587,'products '!$A$2:$H$3072,5,0)</f>
        <v>Tokyo Talkies</v>
      </c>
      <c r="S1587" t="str">
        <f>VLOOKUP(C1587,'products '!$A$2:$H$3072,6,0)</f>
        <v>L</v>
      </c>
      <c r="T1587" t="str">
        <f>VLOOKUP(C1587,'products '!$A$2:$H$3072,7,0)</f>
        <v>Peach</v>
      </c>
      <c r="U1587">
        <f>VLOOKUP(C1587,'products '!$A$2:$H$3072,8,0)</f>
        <v>4</v>
      </c>
    </row>
    <row r="1588" spans="1:21" x14ac:dyDescent="0.3">
      <c r="A1588" t="s">
        <v>5005</v>
      </c>
      <c r="B1588" t="s">
        <v>3356</v>
      </c>
      <c r="C1588" t="s">
        <v>511</v>
      </c>
      <c r="D1588" s="1">
        <f t="shared" ca="1" si="24"/>
        <v>44402</v>
      </c>
      <c r="E1588" s="1" t="str">
        <f ca="1">TEXT(Table1[[#This Row],[Date]],"mmm")</f>
        <v>Jul</v>
      </c>
      <c r="F1588" s="1" t="str">
        <f ca="1">TEXT(Table1[[#This Row],[Date]],"yyyy")</f>
        <v>2021</v>
      </c>
      <c r="G1588" s="2">
        <v>555</v>
      </c>
      <c r="H1588" s="2">
        <v>0.3</v>
      </c>
      <c r="I1588" s="2" t="str" cm="1">
        <f t="array" ref="I1588">_xlfn.IFS(Table1[[#This Row],[Discount]]&lt;=0.2,"Low",Table1[[#This Row],[Discount]]&lt;=0.4,"Medium",Table1[[#This Row],[Discount]]&gt;0.4,"High")</f>
        <v>Medium</v>
      </c>
      <c r="J1588" s="2">
        <f>Table1[[#This Row],[Original Price]]*(1-Table1[[#This Row],[Discount]])</f>
        <v>388.5</v>
      </c>
      <c r="K1588">
        <f>VLOOKUP(B1588,customers!$A$2:$D$101,2,0)</f>
        <v>18</v>
      </c>
      <c r="L1588" t="str" cm="1">
        <f t="array" ref="L1588">_xlfn.IFS(Table1[[#This Row],[Age]]&lt;=12,"Kids",Table1[[#This Row],[Age]]&lt;=19,"Teenage",Table1[[#This Row],[Age]]&lt;=29,"Young Adult",Table1[[#This Row],[Age]]&lt;=45,"Adult",Table1[[#This Row],[Age]]&gt;=46,"Senior")</f>
        <v>Teenage</v>
      </c>
      <c r="M1588" t="str">
        <f>VLOOKUP(B1588,customers!A$2:D$101,3,0)</f>
        <v>Prayagraj</v>
      </c>
      <c r="N1588" t="str">
        <f>VLOOKUP(B1588,customers!$A$2:$D$101,4,0)</f>
        <v>Uttar Pradesh</v>
      </c>
      <c r="O1588" t="str">
        <f>VLOOKUP(C1588,'products '!$A$2:$H$3072,2,0)</f>
        <v>Women</v>
      </c>
      <c r="P1588" t="str">
        <f>VLOOKUP(C1588,'products '!$A$2:$H$3072,3,0)</f>
        <v>Western Wear</v>
      </c>
      <c r="Q1588" t="str">
        <f>VLOOKUP(C1588,'products '!$A$2:$H$3072,4,0)</f>
        <v>Tops</v>
      </c>
      <c r="R1588" t="str">
        <f>VLOOKUP(C1588,'products '!$A$2:$H$3072,5,0)</f>
        <v>Tokyo Talkies</v>
      </c>
      <c r="S1588" t="str">
        <f>VLOOKUP(C1588,'products '!$A$2:$H$3072,6,0)</f>
        <v>L</v>
      </c>
      <c r="T1588" t="str">
        <f>VLOOKUP(C1588,'products '!$A$2:$H$3072,7,0)</f>
        <v>Peach</v>
      </c>
      <c r="U1588">
        <f>VLOOKUP(C1588,'products '!$A$2:$H$3072,8,0)</f>
        <v>4</v>
      </c>
    </row>
    <row r="1589" spans="1:21" x14ac:dyDescent="0.3">
      <c r="A1589" t="s">
        <v>5006</v>
      </c>
      <c r="B1589" t="s">
        <v>3357</v>
      </c>
      <c r="C1589" t="s">
        <v>512</v>
      </c>
      <c r="D1589" s="1">
        <f t="shared" ca="1" si="24"/>
        <v>44383</v>
      </c>
      <c r="E1589" s="1" t="str">
        <f ca="1">TEXT(Table1[[#This Row],[Date]],"mmm")</f>
        <v>Jul</v>
      </c>
      <c r="F1589" s="1" t="str">
        <f ca="1">TEXT(Table1[[#This Row],[Date]],"yyyy")</f>
        <v>2021</v>
      </c>
      <c r="G1589" s="2">
        <v>555</v>
      </c>
      <c r="H1589" s="2">
        <v>0.3</v>
      </c>
      <c r="I1589" s="2" t="str" cm="1">
        <f t="array" ref="I1589">_xlfn.IFS(Table1[[#This Row],[Discount]]&lt;=0.2,"Low",Table1[[#This Row],[Discount]]&lt;=0.4,"Medium",Table1[[#This Row],[Discount]]&gt;0.4,"High")</f>
        <v>Medium</v>
      </c>
      <c r="J1589" s="2">
        <f>Table1[[#This Row],[Original Price]]*(1-Table1[[#This Row],[Discount]])</f>
        <v>388.5</v>
      </c>
      <c r="K1589">
        <f>VLOOKUP(B1589,customers!$A$2:$D$101,2,0)</f>
        <v>18</v>
      </c>
      <c r="L1589" t="str" cm="1">
        <f t="array" ref="L1589">_xlfn.IFS(Table1[[#This Row],[Age]]&lt;=12,"Kids",Table1[[#This Row],[Age]]&lt;=19,"Teenage",Table1[[#This Row],[Age]]&lt;=29,"Young Adult",Table1[[#This Row],[Age]]&lt;=45,"Adult",Table1[[#This Row],[Age]]&gt;=46,"Senior")</f>
        <v>Teenage</v>
      </c>
      <c r="M1589" t="str">
        <f>VLOOKUP(B1589,customers!A$2:D$101,3,0)</f>
        <v>Prayagraj</v>
      </c>
      <c r="N1589" t="str">
        <f>VLOOKUP(B1589,customers!$A$2:$D$101,4,0)</f>
        <v>Uttar Pradesh</v>
      </c>
      <c r="O1589" t="str">
        <f>VLOOKUP(C1589,'products '!$A$2:$H$3072,2,0)</f>
        <v>Women</v>
      </c>
      <c r="P1589" t="str">
        <f>VLOOKUP(C1589,'products '!$A$2:$H$3072,3,0)</f>
        <v>Western Wear</v>
      </c>
      <c r="Q1589" t="str">
        <f>VLOOKUP(C1589,'products '!$A$2:$H$3072,4,0)</f>
        <v>Tops</v>
      </c>
      <c r="R1589" t="str">
        <f>VLOOKUP(C1589,'products '!$A$2:$H$3072,5,0)</f>
        <v>Tokyo Talkies</v>
      </c>
      <c r="S1589" t="str">
        <f>VLOOKUP(C1589,'products '!$A$2:$H$3072,6,0)</f>
        <v>L</v>
      </c>
      <c r="T1589" t="str">
        <f>VLOOKUP(C1589,'products '!$A$2:$H$3072,7,0)</f>
        <v>Peach</v>
      </c>
      <c r="U1589">
        <f>VLOOKUP(C1589,'products '!$A$2:$H$3072,8,0)</f>
        <v>3</v>
      </c>
    </row>
    <row r="1590" spans="1:21" x14ac:dyDescent="0.3">
      <c r="A1590" t="s">
        <v>5007</v>
      </c>
      <c r="B1590" t="s">
        <v>3358</v>
      </c>
      <c r="C1590" t="s">
        <v>513</v>
      </c>
      <c r="D1590" s="1">
        <f t="shared" ca="1" si="24"/>
        <v>44371</v>
      </c>
      <c r="E1590" s="1" t="str">
        <f ca="1">TEXT(Table1[[#This Row],[Date]],"mmm")</f>
        <v>Jun</v>
      </c>
      <c r="F1590" s="1" t="str">
        <f ca="1">TEXT(Table1[[#This Row],[Date]],"yyyy")</f>
        <v>2021</v>
      </c>
      <c r="G1590" s="2">
        <v>555</v>
      </c>
      <c r="H1590" s="2">
        <v>0.3</v>
      </c>
      <c r="I1590" s="2" t="str" cm="1">
        <f t="array" ref="I1590">_xlfn.IFS(Table1[[#This Row],[Discount]]&lt;=0.2,"Low",Table1[[#This Row],[Discount]]&lt;=0.4,"Medium",Table1[[#This Row],[Discount]]&gt;0.4,"High")</f>
        <v>Medium</v>
      </c>
      <c r="J1590" s="2">
        <f>Table1[[#This Row],[Original Price]]*(1-Table1[[#This Row],[Discount]])</f>
        <v>388.5</v>
      </c>
      <c r="K1590">
        <f>VLOOKUP(B1590,customers!$A$2:$D$101,2,0)</f>
        <v>23</v>
      </c>
      <c r="L1590" t="str" cm="1">
        <f t="array" ref="L1590">_xlfn.IFS(Table1[[#This Row],[Age]]&lt;=12,"Kids",Table1[[#This Row],[Age]]&lt;=19,"Teenage",Table1[[#This Row],[Age]]&lt;=29,"Young Adult",Table1[[#This Row],[Age]]&lt;=45,"Adult",Table1[[#This Row],[Age]]&gt;=46,"Senior")</f>
        <v>Young Adult</v>
      </c>
      <c r="M1590" t="str">
        <f>VLOOKUP(B1590,customers!A$2:D$101,3,0)</f>
        <v>Jalandhar</v>
      </c>
      <c r="N1590" t="str">
        <f>VLOOKUP(B1590,customers!$A$2:$D$101,4,0)</f>
        <v>Punjab</v>
      </c>
      <c r="O1590" t="str">
        <f>VLOOKUP(C1590,'products '!$A$2:$H$3072,2,0)</f>
        <v>Women</v>
      </c>
      <c r="P1590" t="str">
        <f>VLOOKUP(C1590,'products '!$A$2:$H$3072,3,0)</f>
        <v>Western Wear</v>
      </c>
      <c r="Q1590" t="str">
        <f>VLOOKUP(C1590,'products '!$A$2:$H$3072,4,0)</f>
        <v>Tops</v>
      </c>
      <c r="R1590" t="str">
        <f>VLOOKUP(C1590,'products '!$A$2:$H$3072,5,0)</f>
        <v>Tokyo Talkies</v>
      </c>
      <c r="S1590" t="str">
        <f>VLOOKUP(C1590,'products '!$A$2:$H$3072,6,0)</f>
        <v>L</v>
      </c>
      <c r="T1590" t="str">
        <f>VLOOKUP(C1590,'products '!$A$2:$H$3072,7,0)</f>
        <v>Sea Green</v>
      </c>
      <c r="U1590">
        <f>VLOOKUP(C1590,'products '!$A$2:$H$3072,8,0)</f>
        <v>5</v>
      </c>
    </row>
    <row r="1591" spans="1:21" x14ac:dyDescent="0.3">
      <c r="A1591" t="s">
        <v>5008</v>
      </c>
      <c r="B1591" t="s">
        <v>3359</v>
      </c>
      <c r="C1591" t="s">
        <v>514</v>
      </c>
      <c r="D1591" s="1">
        <f t="shared" ca="1" si="24"/>
        <v>44295</v>
      </c>
      <c r="E1591" s="1" t="str">
        <f ca="1">TEXT(Table1[[#This Row],[Date]],"mmm")</f>
        <v>Apr</v>
      </c>
      <c r="F1591" s="1" t="str">
        <f ca="1">TEXT(Table1[[#This Row],[Date]],"yyyy")</f>
        <v>2021</v>
      </c>
      <c r="G1591" s="2">
        <v>675</v>
      </c>
      <c r="H1591" s="2">
        <v>0.3</v>
      </c>
      <c r="I1591" s="2" t="str" cm="1">
        <f t="array" ref="I1591">_xlfn.IFS(Table1[[#This Row],[Discount]]&lt;=0.2,"Low",Table1[[#This Row],[Discount]]&lt;=0.4,"Medium",Table1[[#This Row],[Discount]]&gt;0.4,"High")</f>
        <v>Medium</v>
      </c>
      <c r="J1591" s="2">
        <f>Table1[[#This Row],[Original Price]]*(1-Table1[[#This Row],[Discount]])</f>
        <v>472.49999999999994</v>
      </c>
      <c r="K1591">
        <f>VLOOKUP(B1591,customers!$A$2:$D$101,2,0)</f>
        <v>24</v>
      </c>
      <c r="L1591" t="str" cm="1">
        <f t="array" ref="L1591">_xlfn.IFS(Table1[[#This Row],[Age]]&lt;=12,"Kids",Table1[[#This Row],[Age]]&lt;=19,"Teenage",Table1[[#This Row],[Age]]&lt;=29,"Young Adult",Table1[[#This Row],[Age]]&lt;=45,"Adult",Table1[[#This Row],[Age]]&gt;=46,"Senior")</f>
        <v>Young Adult</v>
      </c>
      <c r="M1591" t="str">
        <f>VLOOKUP(B1591,customers!A$2:D$101,3,0)</f>
        <v>Jalandhar</v>
      </c>
      <c r="N1591" t="str">
        <f>VLOOKUP(B1591,customers!$A$2:$D$101,4,0)</f>
        <v>Punjab</v>
      </c>
      <c r="O1591" t="str">
        <f>VLOOKUP(C1591,'products '!$A$2:$H$3072,2,0)</f>
        <v>Women</v>
      </c>
      <c r="P1591" t="str">
        <f>VLOOKUP(C1591,'products '!$A$2:$H$3072,3,0)</f>
        <v>Western Wear</v>
      </c>
      <c r="Q1591" t="str">
        <f>VLOOKUP(C1591,'products '!$A$2:$H$3072,4,0)</f>
        <v>Tops</v>
      </c>
      <c r="R1591" t="str">
        <f>VLOOKUP(C1591,'products '!$A$2:$H$3072,5,0)</f>
        <v>Tokyo Talkies</v>
      </c>
      <c r="S1591" t="str">
        <f>VLOOKUP(C1591,'products '!$A$2:$H$3072,6,0)</f>
        <v>L</v>
      </c>
      <c r="T1591" t="str">
        <f>VLOOKUP(C1591,'products '!$A$2:$H$3072,7,0)</f>
        <v>Lavender</v>
      </c>
      <c r="U1591">
        <f>VLOOKUP(C1591,'products '!$A$2:$H$3072,8,0)</f>
        <v>5</v>
      </c>
    </row>
    <row r="1592" spans="1:21" x14ac:dyDescent="0.3">
      <c r="A1592" t="s">
        <v>5009</v>
      </c>
      <c r="B1592" t="s">
        <v>3360</v>
      </c>
      <c r="C1592" t="s">
        <v>515</v>
      </c>
      <c r="D1592" s="1">
        <f t="shared" ca="1" si="24"/>
        <v>44890</v>
      </c>
      <c r="E1592" s="1" t="str">
        <f ca="1">TEXT(Table1[[#This Row],[Date]],"mmm")</f>
        <v>Nov</v>
      </c>
      <c r="F1592" s="1" t="str">
        <f ca="1">TEXT(Table1[[#This Row],[Date]],"yyyy")</f>
        <v>2022</v>
      </c>
      <c r="G1592" s="2">
        <v>675</v>
      </c>
      <c r="H1592" s="2">
        <v>0.35</v>
      </c>
      <c r="I1592" s="2" t="str" cm="1">
        <f t="array" ref="I1592">_xlfn.IFS(Table1[[#This Row],[Discount]]&lt;=0.2,"Low",Table1[[#This Row],[Discount]]&lt;=0.4,"Medium",Table1[[#This Row],[Discount]]&gt;0.4,"High")</f>
        <v>Medium</v>
      </c>
      <c r="J1592" s="2">
        <f>Table1[[#This Row],[Original Price]]*(1-Table1[[#This Row],[Discount]])</f>
        <v>438.75</v>
      </c>
      <c r="K1592">
        <f>VLOOKUP(B1592,customers!$A$2:$D$101,2,0)</f>
        <v>25</v>
      </c>
      <c r="L1592" t="str" cm="1">
        <f t="array" ref="L1592">_xlfn.IFS(Table1[[#This Row],[Age]]&lt;=12,"Kids",Table1[[#This Row],[Age]]&lt;=19,"Teenage",Table1[[#This Row],[Age]]&lt;=29,"Young Adult",Table1[[#This Row],[Age]]&lt;=45,"Adult",Table1[[#This Row],[Age]]&gt;=46,"Senior")</f>
        <v>Young Adult</v>
      </c>
      <c r="M1592" t="str">
        <f>VLOOKUP(B1592,customers!A$2:D$101,3,0)</f>
        <v>Jalandhar</v>
      </c>
      <c r="N1592" t="str">
        <f>VLOOKUP(B1592,customers!$A$2:$D$101,4,0)</f>
        <v>Punjab</v>
      </c>
      <c r="O1592" t="str">
        <f>VLOOKUP(C1592,'products '!$A$2:$H$3072,2,0)</f>
        <v>Women</v>
      </c>
      <c r="P1592" t="str">
        <f>VLOOKUP(C1592,'products '!$A$2:$H$3072,3,0)</f>
        <v>Western Wear</v>
      </c>
      <c r="Q1592" t="str">
        <f>VLOOKUP(C1592,'products '!$A$2:$H$3072,4,0)</f>
        <v>Tops</v>
      </c>
      <c r="R1592" t="str">
        <f>VLOOKUP(C1592,'products '!$A$2:$H$3072,5,0)</f>
        <v>Tokyo Talkies</v>
      </c>
      <c r="S1592" t="str">
        <f>VLOOKUP(C1592,'products '!$A$2:$H$3072,6,0)</f>
        <v>S</v>
      </c>
      <c r="T1592" t="str">
        <f>VLOOKUP(C1592,'products '!$A$2:$H$3072,7,0)</f>
        <v>Black</v>
      </c>
      <c r="U1592">
        <f>VLOOKUP(C1592,'products '!$A$2:$H$3072,8,0)</f>
        <v>3</v>
      </c>
    </row>
    <row r="1593" spans="1:21" x14ac:dyDescent="0.3">
      <c r="A1593" t="s">
        <v>5010</v>
      </c>
      <c r="B1593" t="s">
        <v>3361</v>
      </c>
      <c r="C1593" t="s">
        <v>516</v>
      </c>
      <c r="D1593" s="1">
        <f t="shared" ca="1" si="24"/>
        <v>44231</v>
      </c>
      <c r="E1593" s="1" t="str">
        <f ca="1">TEXT(Table1[[#This Row],[Date]],"mmm")</f>
        <v>Feb</v>
      </c>
      <c r="F1593" s="1" t="str">
        <f ca="1">TEXT(Table1[[#This Row],[Date]],"yyyy")</f>
        <v>2021</v>
      </c>
      <c r="G1593" s="2">
        <v>675</v>
      </c>
      <c r="H1593" s="2">
        <v>0.35</v>
      </c>
      <c r="I1593" s="2" t="str" cm="1">
        <f t="array" ref="I1593">_xlfn.IFS(Table1[[#This Row],[Discount]]&lt;=0.2,"Low",Table1[[#This Row],[Discount]]&lt;=0.4,"Medium",Table1[[#This Row],[Discount]]&gt;0.4,"High")</f>
        <v>Medium</v>
      </c>
      <c r="J1593" s="2">
        <f>Table1[[#This Row],[Original Price]]*(1-Table1[[#This Row],[Discount]])</f>
        <v>438.75</v>
      </c>
      <c r="K1593">
        <f>VLOOKUP(B1593,customers!$A$2:$D$101,2,0)</f>
        <v>26</v>
      </c>
      <c r="L1593" t="str" cm="1">
        <f t="array" ref="L1593">_xlfn.IFS(Table1[[#This Row],[Age]]&lt;=12,"Kids",Table1[[#This Row],[Age]]&lt;=19,"Teenage",Table1[[#This Row],[Age]]&lt;=29,"Young Adult",Table1[[#This Row],[Age]]&lt;=45,"Adult",Table1[[#This Row],[Age]]&gt;=46,"Senior")</f>
        <v>Young Adult</v>
      </c>
      <c r="M1593" t="str">
        <f>VLOOKUP(B1593,customers!A$2:D$101,3,0)</f>
        <v>Jalandhar</v>
      </c>
      <c r="N1593" t="str">
        <f>VLOOKUP(B1593,customers!$A$2:$D$101,4,0)</f>
        <v>Punjab</v>
      </c>
      <c r="O1593" t="str">
        <f>VLOOKUP(C1593,'products '!$A$2:$H$3072,2,0)</f>
        <v>Women</v>
      </c>
      <c r="P1593" t="str">
        <f>VLOOKUP(C1593,'products '!$A$2:$H$3072,3,0)</f>
        <v>Western Wear</v>
      </c>
      <c r="Q1593" t="str">
        <f>VLOOKUP(C1593,'products '!$A$2:$H$3072,4,0)</f>
        <v>Tops</v>
      </c>
      <c r="R1593" t="str">
        <f>VLOOKUP(C1593,'products '!$A$2:$H$3072,5,0)</f>
        <v>Tokyo Talkies</v>
      </c>
      <c r="S1593" t="str">
        <f>VLOOKUP(C1593,'products '!$A$2:$H$3072,6,0)</f>
        <v>S</v>
      </c>
      <c r="T1593" t="str">
        <f>VLOOKUP(C1593,'products '!$A$2:$H$3072,7,0)</f>
        <v>Blue</v>
      </c>
      <c r="U1593">
        <f>VLOOKUP(C1593,'products '!$A$2:$H$3072,8,0)</f>
        <v>2</v>
      </c>
    </row>
    <row r="1594" spans="1:21" x14ac:dyDescent="0.3">
      <c r="A1594" t="s">
        <v>5011</v>
      </c>
      <c r="B1594" t="s">
        <v>3362</v>
      </c>
      <c r="C1594" t="s">
        <v>517</v>
      </c>
      <c r="D1594" s="1">
        <f t="shared" ca="1" si="24"/>
        <v>44421</v>
      </c>
      <c r="E1594" s="1" t="str">
        <f ca="1">TEXT(Table1[[#This Row],[Date]],"mmm")</f>
        <v>Aug</v>
      </c>
      <c r="F1594" s="1" t="str">
        <f ca="1">TEXT(Table1[[#This Row],[Date]],"yyyy")</f>
        <v>2021</v>
      </c>
      <c r="G1594" s="2">
        <v>654</v>
      </c>
      <c r="H1594" s="2">
        <v>0.35</v>
      </c>
      <c r="I1594" s="2" t="str" cm="1">
        <f t="array" ref="I1594">_xlfn.IFS(Table1[[#This Row],[Discount]]&lt;=0.2,"Low",Table1[[#This Row],[Discount]]&lt;=0.4,"Medium",Table1[[#This Row],[Discount]]&gt;0.4,"High")</f>
        <v>Medium</v>
      </c>
      <c r="J1594" s="2">
        <f>Table1[[#This Row],[Original Price]]*(1-Table1[[#This Row],[Discount]])</f>
        <v>425.1</v>
      </c>
      <c r="K1594">
        <f>VLOOKUP(B1594,customers!$A$2:$D$101,2,0)</f>
        <v>27</v>
      </c>
      <c r="L1594" t="str" cm="1">
        <f t="array" ref="L1594">_xlfn.IFS(Table1[[#This Row],[Age]]&lt;=12,"Kids",Table1[[#This Row],[Age]]&lt;=19,"Teenage",Table1[[#This Row],[Age]]&lt;=29,"Young Adult",Table1[[#This Row],[Age]]&lt;=45,"Adult",Table1[[#This Row],[Age]]&gt;=46,"Senior")</f>
        <v>Young Adult</v>
      </c>
      <c r="M1594" t="str">
        <f>VLOOKUP(B1594,customers!A$2:D$101,3,0)</f>
        <v>Amritsar</v>
      </c>
      <c r="N1594" t="str">
        <f>VLOOKUP(B1594,customers!$A$2:$D$101,4,0)</f>
        <v>Punjab</v>
      </c>
      <c r="O1594" t="str">
        <f>VLOOKUP(C1594,'products '!$A$2:$H$3072,2,0)</f>
        <v>Women</v>
      </c>
      <c r="P1594" t="str">
        <f>VLOOKUP(C1594,'products '!$A$2:$H$3072,3,0)</f>
        <v>Western Wear</v>
      </c>
      <c r="Q1594" t="str">
        <f>VLOOKUP(C1594,'products '!$A$2:$H$3072,4,0)</f>
        <v>Tops</v>
      </c>
      <c r="R1594" t="str">
        <f>VLOOKUP(C1594,'products '!$A$2:$H$3072,5,0)</f>
        <v>H&amp;M</v>
      </c>
      <c r="S1594" t="str">
        <f>VLOOKUP(C1594,'products '!$A$2:$H$3072,6,0)</f>
        <v>S</v>
      </c>
      <c r="T1594" t="str">
        <f>VLOOKUP(C1594,'products '!$A$2:$H$3072,7,0)</f>
        <v>White</v>
      </c>
      <c r="U1594">
        <f>VLOOKUP(C1594,'products '!$A$2:$H$3072,8,0)</f>
        <v>3</v>
      </c>
    </row>
    <row r="1595" spans="1:21" x14ac:dyDescent="0.3">
      <c r="A1595" t="s">
        <v>5012</v>
      </c>
      <c r="B1595" t="s">
        <v>3363</v>
      </c>
      <c r="C1595" t="s">
        <v>518</v>
      </c>
      <c r="D1595" s="1">
        <f t="shared" ca="1" si="24"/>
        <v>44536</v>
      </c>
      <c r="E1595" s="1" t="str">
        <f ca="1">TEXT(Table1[[#This Row],[Date]],"mmm")</f>
        <v>Dec</v>
      </c>
      <c r="F1595" s="1" t="str">
        <f ca="1">TEXT(Table1[[#This Row],[Date]],"yyyy")</f>
        <v>2021</v>
      </c>
      <c r="G1595" s="2">
        <v>654</v>
      </c>
      <c r="H1595" s="2">
        <v>0.35</v>
      </c>
      <c r="I1595" s="2" t="str" cm="1">
        <f t="array" ref="I1595">_xlfn.IFS(Table1[[#This Row],[Discount]]&lt;=0.2,"Low",Table1[[#This Row],[Discount]]&lt;=0.4,"Medium",Table1[[#This Row],[Discount]]&gt;0.4,"High")</f>
        <v>Medium</v>
      </c>
      <c r="J1595" s="2">
        <f>Table1[[#This Row],[Original Price]]*(1-Table1[[#This Row],[Discount]])</f>
        <v>425.1</v>
      </c>
      <c r="K1595">
        <f>VLOOKUP(B1595,customers!$A$2:$D$101,2,0)</f>
        <v>24</v>
      </c>
      <c r="L1595" t="str" cm="1">
        <f t="array" ref="L1595">_xlfn.IFS(Table1[[#This Row],[Age]]&lt;=12,"Kids",Table1[[#This Row],[Age]]&lt;=19,"Teenage",Table1[[#This Row],[Age]]&lt;=29,"Young Adult",Table1[[#This Row],[Age]]&lt;=45,"Adult",Table1[[#This Row],[Age]]&gt;=46,"Senior")</f>
        <v>Young Adult</v>
      </c>
      <c r="M1595" t="str">
        <f>VLOOKUP(B1595,customers!A$2:D$101,3,0)</f>
        <v>Amritsar</v>
      </c>
      <c r="N1595" t="str">
        <f>VLOOKUP(B1595,customers!$A$2:$D$101,4,0)</f>
        <v>Punjab</v>
      </c>
      <c r="O1595" t="str">
        <f>VLOOKUP(C1595,'products '!$A$2:$H$3072,2,0)</f>
        <v>Women</v>
      </c>
      <c r="P1595" t="str">
        <f>VLOOKUP(C1595,'products '!$A$2:$H$3072,3,0)</f>
        <v>Western Wear</v>
      </c>
      <c r="Q1595" t="str">
        <f>VLOOKUP(C1595,'products '!$A$2:$H$3072,4,0)</f>
        <v>Tops</v>
      </c>
      <c r="R1595" t="str">
        <f>VLOOKUP(C1595,'products '!$A$2:$H$3072,5,0)</f>
        <v>H&amp;M</v>
      </c>
      <c r="S1595" t="str">
        <f>VLOOKUP(C1595,'products '!$A$2:$H$3072,6,0)</f>
        <v>S</v>
      </c>
      <c r="T1595" t="str">
        <f>VLOOKUP(C1595,'products '!$A$2:$H$3072,7,0)</f>
        <v>Green</v>
      </c>
      <c r="U1595">
        <f>VLOOKUP(C1595,'products '!$A$2:$H$3072,8,0)</f>
        <v>5</v>
      </c>
    </row>
    <row r="1596" spans="1:21" x14ac:dyDescent="0.3">
      <c r="A1596" t="s">
        <v>5013</v>
      </c>
      <c r="B1596" t="s">
        <v>3364</v>
      </c>
      <c r="C1596" t="s">
        <v>519</v>
      </c>
      <c r="D1596" s="1">
        <f t="shared" ca="1" si="24"/>
        <v>44625</v>
      </c>
      <c r="E1596" s="1" t="str">
        <f ca="1">TEXT(Table1[[#This Row],[Date]],"mmm")</f>
        <v>Mar</v>
      </c>
      <c r="F1596" s="1" t="str">
        <f ca="1">TEXT(Table1[[#This Row],[Date]],"yyyy")</f>
        <v>2022</v>
      </c>
      <c r="G1596" s="2">
        <v>654</v>
      </c>
      <c r="H1596" s="2">
        <v>0.35</v>
      </c>
      <c r="I1596" s="2" t="str" cm="1">
        <f t="array" ref="I1596">_xlfn.IFS(Table1[[#This Row],[Discount]]&lt;=0.2,"Low",Table1[[#This Row],[Discount]]&lt;=0.4,"Medium",Table1[[#This Row],[Discount]]&gt;0.4,"High")</f>
        <v>Medium</v>
      </c>
      <c r="J1596" s="2">
        <f>Table1[[#This Row],[Original Price]]*(1-Table1[[#This Row],[Discount]])</f>
        <v>425.1</v>
      </c>
      <c r="K1596">
        <f>VLOOKUP(B1596,customers!$A$2:$D$101,2,0)</f>
        <v>24</v>
      </c>
      <c r="L1596" t="str" cm="1">
        <f t="array" ref="L1596">_xlfn.IFS(Table1[[#This Row],[Age]]&lt;=12,"Kids",Table1[[#This Row],[Age]]&lt;=19,"Teenage",Table1[[#This Row],[Age]]&lt;=29,"Young Adult",Table1[[#This Row],[Age]]&lt;=45,"Adult",Table1[[#This Row],[Age]]&gt;=46,"Senior")</f>
        <v>Young Adult</v>
      </c>
      <c r="M1596" t="str">
        <f>VLOOKUP(B1596,customers!A$2:D$101,3,0)</f>
        <v>Amritsar</v>
      </c>
      <c r="N1596" t="str">
        <f>VLOOKUP(B1596,customers!$A$2:$D$101,4,0)</f>
        <v>Punjab</v>
      </c>
      <c r="O1596" t="str">
        <f>VLOOKUP(C1596,'products '!$A$2:$H$3072,2,0)</f>
        <v>Women</v>
      </c>
      <c r="P1596" t="str">
        <f>VLOOKUP(C1596,'products '!$A$2:$H$3072,3,0)</f>
        <v>Western Wear</v>
      </c>
      <c r="Q1596" t="str">
        <f>VLOOKUP(C1596,'products '!$A$2:$H$3072,4,0)</f>
        <v>Tops</v>
      </c>
      <c r="R1596" t="str">
        <f>VLOOKUP(C1596,'products '!$A$2:$H$3072,5,0)</f>
        <v>H&amp;M</v>
      </c>
      <c r="S1596" t="str">
        <f>VLOOKUP(C1596,'products '!$A$2:$H$3072,6,0)</f>
        <v>S</v>
      </c>
      <c r="T1596" t="str">
        <f>VLOOKUP(C1596,'products '!$A$2:$H$3072,7,0)</f>
        <v>Black</v>
      </c>
      <c r="U1596">
        <f>VLOOKUP(C1596,'products '!$A$2:$H$3072,8,0)</f>
        <v>4</v>
      </c>
    </row>
    <row r="1597" spans="1:21" x14ac:dyDescent="0.3">
      <c r="A1597" t="s">
        <v>5014</v>
      </c>
      <c r="B1597" t="s">
        <v>3365</v>
      </c>
      <c r="C1597" t="s">
        <v>520</v>
      </c>
      <c r="D1597" s="1">
        <f t="shared" ca="1" si="24"/>
        <v>44975</v>
      </c>
      <c r="E1597" s="1" t="str">
        <f ca="1">TEXT(Table1[[#This Row],[Date]],"mmm")</f>
        <v>Feb</v>
      </c>
      <c r="F1597" s="1" t="str">
        <f ca="1">TEXT(Table1[[#This Row],[Date]],"yyyy")</f>
        <v>2023</v>
      </c>
      <c r="G1597" s="2">
        <v>654</v>
      </c>
      <c r="H1597" s="2">
        <v>0.35</v>
      </c>
      <c r="I1597" s="2" t="str" cm="1">
        <f t="array" ref="I1597">_xlfn.IFS(Table1[[#This Row],[Discount]]&lt;=0.2,"Low",Table1[[#This Row],[Discount]]&lt;=0.4,"Medium",Table1[[#This Row],[Discount]]&gt;0.4,"High")</f>
        <v>Medium</v>
      </c>
      <c r="J1597" s="2">
        <f>Table1[[#This Row],[Original Price]]*(1-Table1[[#This Row],[Discount]])</f>
        <v>425.1</v>
      </c>
      <c r="K1597">
        <f>VLOOKUP(B1597,customers!$A$2:$D$101,2,0)</f>
        <v>24</v>
      </c>
      <c r="L1597" t="str" cm="1">
        <f t="array" ref="L1597">_xlfn.IFS(Table1[[#This Row],[Age]]&lt;=12,"Kids",Table1[[#This Row],[Age]]&lt;=19,"Teenage",Table1[[#This Row],[Age]]&lt;=29,"Young Adult",Table1[[#This Row],[Age]]&lt;=45,"Adult",Table1[[#This Row],[Age]]&gt;=46,"Senior")</f>
        <v>Young Adult</v>
      </c>
      <c r="M1597" t="str">
        <f>VLOOKUP(B1597,customers!A$2:D$101,3,0)</f>
        <v>Amritsar</v>
      </c>
      <c r="N1597" t="str">
        <f>VLOOKUP(B1597,customers!$A$2:$D$101,4,0)</f>
        <v>Punjab</v>
      </c>
      <c r="O1597" t="str">
        <f>VLOOKUP(C1597,'products '!$A$2:$H$3072,2,0)</f>
        <v>Women</v>
      </c>
      <c r="P1597" t="str">
        <f>VLOOKUP(C1597,'products '!$A$2:$H$3072,3,0)</f>
        <v>Western Wear</v>
      </c>
      <c r="Q1597" t="str">
        <f>VLOOKUP(C1597,'products '!$A$2:$H$3072,4,0)</f>
        <v>Tops</v>
      </c>
      <c r="R1597" t="str">
        <f>VLOOKUP(C1597,'products '!$A$2:$H$3072,5,0)</f>
        <v>H&amp;M</v>
      </c>
      <c r="S1597" t="str">
        <f>VLOOKUP(C1597,'products '!$A$2:$H$3072,6,0)</f>
        <v>S</v>
      </c>
      <c r="T1597" t="str">
        <f>VLOOKUP(C1597,'products '!$A$2:$H$3072,7,0)</f>
        <v>Black</v>
      </c>
      <c r="U1597">
        <f>VLOOKUP(C1597,'products '!$A$2:$H$3072,8,0)</f>
        <v>3</v>
      </c>
    </row>
    <row r="1598" spans="1:21" x14ac:dyDescent="0.3">
      <c r="A1598" t="s">
        <v>5015</v>
      </c>
      <c r="B1598" t="s">
        <v>3366</v>
      </c>
      <c r="C1598" t="s">
        <v>521</v>
      </c>
      <c r="D1598" s="1">
        <f t="shared" ca="1" si="24"/>
        <v>44555</v>
      </c>
      <c r="E1598" s="1" t="str">
        <f ca="1">TEXT(Table1[[#This Row],[Date]],"mmm")</f>
        <v>Dec</v>
      </c>
      <c r="F1598" s="1" t="str">
        <f ca="1">TEXT(Table1[[#This Row],[Date]],"yyyy")</f>
        <v>2021</v>
      </c>
      <c r="G1598" s="2">
        <v>356</v>
      </c>
      <c r="H1598" s="2">
        <v>0.4</v>
      </c>
      <c r="I1598" s="2" t="str" cm="1">
        <f t="array" ref="I1598">_xlfn.IFS(Table1[[#This Row],[Discount]]&lt;=0.2,"Low",Table1[[#This Row],[Discount]]&lt;=0.4,"Medium",Table1[[#This Row],[Discount]]&gt;0.4,"High")</f>
        <v>Medium</v>
      </c>
      <c r="J1598" s="2">
        <f>Table1[[#This Row],[Original Price]]*(1-Table1[[#This Row],[Discount]])</f>
        <v>213.6</v>
      </c>
      <c r="K1598">
        <f>VLOOKUP(B1598,customers!$A$2:$D$101,2,0)</f>
        <v>24</v>
      </c>
      <c r="L1598" t="str" cm="1">
        <f t="array" ref="L1598">_xlfn.IFS(Table1[[#This Row],[Age]]&lt;=12,"Kids",Table1[[#This Row],[Age]]&lt;=19,"Teenage",Table1[[#This Row],[Age]]&lt;=29,"Young Adult",Table1[[#This Row],[Age]]&lt;=45,"Adult",Table1[[#This Row],[Age]]&gt;=46,"Senior")</f>
        <v>Young Adult</v>
      </c>
      <c r="M1598" t="str">
        <f>VLOOKUP(B1598,customers!A$2:D$101,3,0)</f>
        <v>Amritsar</v>
      </c>
      <c r="N1598" t="str">
        <f>VLOOKUP(B1598,customers!$A$2:$D$101,4,0)</f>
        <v>Punjab</v>
      </c>
      <c r="O1598" t="str">
        <f>VLOOKUP(C1598,'products '!$A$2:$H$3072,2,0)</f>
        <v>Women</v>
      </c>
      <c r="P1598" t="str">
        <f>VLOOKUP(C1598,'products '!$A$2:$H$3072,3,0)</f>
        <v>Western Wear</v>
      </c>
      <c r="Q1598" t="str">
        <f>VLOOKUP(C1598,'products '!$A$2:$H$3072,4,0)</f>
        <v>Tops</v>
      </c>
      <c r="R1598" t="str">
        <f>VLOOKUP(C1598,'products '!$A$2:$H$3072,5,0)</f>
        <v>H&amp;M</v>
      </c>
      <c r="S1598" t="str">
        <f>VLOOKUP(C1598,'products '!$A$2:$H$3072,6,0)</f>
        <v>S</v>
      </c>
      <c r="T1598" t="str">
        <f>VLOOKUP(C1598,'products '!$A$2:$H$3072,7,0)</f>
        <v>Orange</v>
      </c>
      <c r="U1598">
        <f>VLOOKUP(C1598,'products '!$A$2:$H$3072,8,0)</f>
        <v>4</v>
      </c>
    </row>
    <row r="1599" spans="1:21" x14ac:dyDescent="0.3">
      <c r="A1599" t="s">
        <v>5016</v>
      </c>
      <c r="B1599" t="s">
        <v>3367</v>
      </c>
      <c r="C1599" t="s">
        <v>522</v>
      </c>
      <c r="D1599" s="1">
        <f t="shared" ca="1" si="24"/>
        <v>44851</v>
      </c>
      <c r="E1599" s="1" t="str">
        <f ca="1">TEXT(Table1[[#This Row],[Date]],"mmm")</f>
        <v>Oct</v>
      </c>
      <c r="F1599" s="1" t="str">
        <f ca="1">TEXT(Table1[[#This Row],[Date]],"yyyy")</f>
        <v>2022</v>
      </c>
      <c r="G1599" s="2">
        <v>686</v>
      </c>
      <c r="H1599" s="2">
        <v>0.4</v>
      </c>
      <c r="I1599" s="2" t="str" cm="1">
        <f t="array" ref="I1599">_xlfn.IFS(Table1[[#This Row],[Discount]]&lt;=0.2,"Low",Table1[[#This Row],[Discount]]&lt;=0.4,"Medium",Table1[[#This Row],[Discount]]&gt;0.4,"High")</f>
        <v>Medium</v>
      </c>
      <c r="J1599" s="2">
        <f>Table1[[#This Row],[Original Price]]*(1-Table1[[#This Row],[Discount]])</f>
        <v>411.59999999999997</v>
      </c>
      <c r="K1599">
        <f>VLOOKUP(B1599,customers!$A$2:$D$101,2,0)</f>
        <v>24</v>
      </c>
      <c r="L1599" t="str" cm="1">
        <f t="array" ref="L1599">_xlfn.IFS(Table1[[#This Row],[Age]]&lt;=12,"Kids",Table1[[#This Row],[Age]]&lt;=19,"Teenage",Table1[[#This Row],[Age]]&lt;=29,"Young Adult",Table1[[#This Row],[Age]]&lt;=45,"Adult",Table1[[#This Row],[Age]]&gt;=46,"Senior")</f>
        <v>Young Adult</v>
      </c>
      <c r="M1599" t="str">
        <f>VLOOKUP(B1599,customers!A$2:D$101,3,0)</f>
        <v>Patiala</v>
      </c>
      <c r="N1599" t="str">
        <f>VLOOKUP(B1599,customers!$A$2:$D$101,4,0)</f>
        <v>Punjab</v>
      </c>
      <c r="O1599" t="str">
        <f>VLOOKUP(C1599,'products '!$A$2:$H$3072,2,0)</f>
        <v>Women</v>
      </c>
      <c r="P1599" t="str">
        <f>VLOOKUP(C1599,'products '!$A$2:$H$3072,3,0)</f>
        <v>Western Wear</v>
      </c>
      <c r="Q1599" t="str">
        <f>VLOOKUP(C1599,'products '!$A$2:$H$3072,4,0)</f>
        <v>Tops</v>
      </c>
      <c r="R1599" t="str">
        <f>VLOOKUP(C1599,'products '!$A$2:$H$3072,5,0)</f>
        <v>H&amp;M</v>
      </c>
      <c r="S1599" t="str">
        <f>VLOOKUP(C1599,'products '!$A$2:$H$3072,6,0)</f>
        <v>S</v>
      </c>
      <c r="T1599" t="str">
        <f>VLOOKUP(C1599,'products '!$A$2:$H$3072,7,0)</f>
        <v>Beige</v>
      </c>
      <c r="U1599">
        <f>VLOOKUP(C1599,'products '!$A$2:$H$3072,8,0)</f>
        <v>5</v>
      </c>
    </row>
    <row r="1600" spans="1:21" x14ac:dyDescent="0.3">
      <c r="A1600" t="s">
        <v>5017</v>
      </c>
      <c r="B1600" t="s">
        <v>3368</v>
      </c>
      <c r="C1600" t="s">
        <v>523</v>
      </c>
      <c r="D1600" s="1">
        <f t="shared" ca="1" si="24"/>
        <v>44224</v>
      </c>
      <c r="E1600" s="1" t="str">
        <f ca="1">TEXT(Table1[[#This Row],[Date]],"mmm")</f>
        <v>Jan</v>
      </c>
      <c r="F1600" s="1" t="str">
        <f ca="1">TEXT(Table1[[#This Row],[Date]],"yyyy")</f>
        <v>2021</v>
      </c>
      <c r="G1600" s="2">
        <v>456</v>
      </c>
      <c r="H1600" s="2">
        <v>0.15</v>
      </c>
      <c r="I1600" s="2" t="str" cm="1">
        <f t="array" ref="I1600">_xlfn.IFS(Table1[[#This Row],[Discount]]&lt;=0.2,"Low",Table1[[#This Row],[Discount]]&lt;=0.4,"Medium",Table1[[#This Row],[Discount]]&gt;0.4,"High")</f>
        <v>Low</v>
      </c>
      <c r="J1600" s="2">
        <f>Table1[[#This Row],[Original Price]]*(1-Table1[[#This Row],[Discount]])</f>
        <v>387.59999999999997</v>
      </c>
      <c r="K1600">
        <f>VLOOKUP(B1600,customers!$A$2:$D$101,2,0)</f>
        <v>24</v>
      </c>
      <c r="L1600" t="str" cm="1">
        <f t="array" ref="L1600">_xlfn.IFS(Table1[[#This Row],[Age]]&lt;=12,"Kids",Table1[[#This Row],[Age]]&lt;=19,"Teenage",Table1[[#This Row],[Age]]&lt;=29,"Young Adult",Table1[[#This Row],[Age]]&lt;=45,"Adult",Table1[[#This Row],[Age]]&gt;=46,"Senior")</f>
        <v>Young Adult</v>
      </c>
      <c r="M1600" t="str">
        <f>VLOOKUP(B1600,customers!A$2:D$101,3,0)</f>
        <v>Patiala</v>
      </c>
      <c r="N1600" t="str">
        <f>VLOOKUP(B1600,customers!$A$2:$D$101,4,0)</f>
        <v>Punjab</v>
      </c>
      <c r="O1600" t="str">
        <f>VLOOKUP(C1600,'products '!$A$2:$H$3072,2,0)</f>
        <v>Women</v>
      </c>
      <c r="P1600" t="str">
        <f>VLOOKUP(C1600,'products '!$A$2:$H$3072,3,0)</f>
        <v>Western Wear</v>
      </c>
      <c r="Q1600" t="str">
        <f>VLOOKUP(C1600,'products '!$A$2:$H$3072,4,0)</f>
        <v>Tops</v>
      </c>
      <c r="R1600" t="str">
        <f>VLOOKUP(C1600,'products '!$A$2:$H$3072,5,0)</f>
        <v>H&amp;M</v>
      </c>
      <c r="S1600" t="str">
        <f>VLOOKUP(C1600,'products '!$A$2:$H$3072,6,0)</f>
        <v>M</v>
      </c>
      <c r="T1600" t="str">
        <f>VLOOKUP(C1600,'products '!$A$2:$H$3072,7,0)</f>
        <v>Off white</v>
      </c>
      <c r="U1600">
        <f>VLOOKUP(C1600,'products '!$A$2:$H$3072,8,0)</f>
        <v>3</v>
      </c>
    </row>
    <row r="1601" spans="1:21" x14ac:dyDescent="0.3">
      <c r="A1601" t="s">
        <v>5018</v>
      </c>
      <c r="B1601" t="s">
        <v>3369</v>
      </c>
      <c r="C1601" t="s">
        <v>524</v>
      </c>
      <c r="D1601" s="1">
        <f t="shared" ca="1" si="24"/>
        <v>44653</v>
      </c>
      <c r="E1601" s="1" t="str">
        <f ca="1">TEXT(Table1[[#This Row],[Date]],"mmm")</f>
        <v>Apr</v>
      </c>
      <c r="F1601" s="1" t="str">
        <f ca="1">TEXT(Table1[[#This Row],[Date]],"yyyy")</f>
        <v>2022</v>
      </c>
      <c r="G1601" s="2">
        <v>516</v>
      </c>
      <c r="H1601" s="2">
        <v>0.15</v>
      </c>
      <c r="I1601" s="2" t="str" cm="1">
        <f t="array" ref="I1601">_xlfn.IFS(Table1[[#This Row],[Discount]]&lt;=0.2,"Low",Table1[[#This Row],[Discount]]&lt;=0.4,"Medium",Table1[[#This Row],[Discount]]&gt;0.4,"High")</f>
        <v>Low</v>
      </c>
      <c r="J1601" s="2">
        <f>Table1[[#This Row],[Original Price]]*(1-Table1[[#This Row],[Discount]])</f>
        <v>438.59999999999997</v>
      </c>
      <c r="K1601">
        <f>VLOOKUP(B1601,customers!$A$2:$D$101,2,0)</f>
        <v>24</v>
      </c>
      <c r="L1601" t="str" cm="1">
        <f t="array" ref="L1601">_xlfn.IFS(Table1[[#This Row],[Age]]&lt;=12,"Kids",Table1[[#This Row],[Age]]&lt;=19,"Teenage",Table1[[#This Row],[Age]]&lt;=29,"Young Adult",Table1[[#This Row],[Age]]&lt;=45,"Adult",Table1[[#This Row],[Age]]&gt;=46,"Senior")</f>
        <v>Young Adult</v>
      </c>
      <c r="M1601" t="str">
        <f>VLOOKUP(B1601,customers!A$2:D$101,3,0)</f>
        <v>Patiala</v>
      </c>
      <c r="N1601" t="str">
        <f>VLOOKUP(B1601,customers!$A$2:$D$101,4,0)</f>
        <v>Punjab</v>
      </c>
      <c r="O1601" t="str">
        <f>VLOOKUP(C1601,'products '!$A$2:$H$3072,2,0)</f>
        <v>Women</v>
      </c>
      <c r="P1601" t="str">
        <f>VLOOKUP(C1601,'products '!$A$2:$H$3072,3,0)</f>
        <v>Western Wear</v>
      </c>
      <c r="Q1601" t="str">
        <f>VLOOKUP(C1601,'products '!$A$2:$H$3072,4,0)</f>
        <v>Tops</v>
      </c>
      <c r="R1601" t="str">
        <f>VLOOKUP(C1601,'products '!$A$2:$H$3072,5,0)</f>
        <v>H&amp;M</v>
      </c>
      <c r="S1601" t="str">
        <f>VLOOKUP(C1601,'products '!$A$2:$H$3072,6,0)</f>
        <v>M</v>
      </c>
      <c r="T1601" t="str">
        <f>VLOOKUP(C1601,'products '!$A$2:$H$3072,7,0)</f>
        <v>Pink</v>
      </c>
      <c r="U1601">
        <f>VLOOKUP(C1601,'products '!$A$2:$H$3072,8,0)</f>
        <v>4</v>
      </c>
    </row>
    <row r="1602" spans="1:21" x14ac:dyDescent="0.3">
      <c r="A1602" t="s">
        <v>5019</v>
      </c>
      <c r="B1602" t="s">
        <v>3370</v>
      </c>
      <c r="C1602" t="s">
        <v>525</v>
      </c>
      <c r="D1602" s="1">
        <f t="shared" ca="1" si="24"/>
        <v>44777</v>
      </c>
      <c r="E1602" s="1" t="str">
        <f ca="1">TEXT(Table1[[#This Row],[Date]],"mmm")</f>
        <v>Aug</v>
      </c>
      <c r="F1602" s="1" t="str">
        <f ca="1">TEXT(Table1[[#This Row],[Date]],"yyyy")</f>
        <v>2022</v>
      </c>
      <c r="G1602" s="2">
        <v>355</v>
      </c>
      <c r="H1602" s="2">
        <v>0.15</v>
      </c>
      <c r="I1602" s="2" t="str" cm="1">
        <f t="array" ref="I1602">_xlfn.IFS(Table1[[#This Row],[Discount]]&lt;=0.2,"Low",Table1[[#This Row],[Discount]]&lt;=0.4,"Medium",Table1[[#This Row],[Discount]]&gt;0.4,"High")</f>
        <v>Low</v>
      </c>
      <c r="J1602" s="2">
        <f>Table1[[#This Row],[Original Price]]*(1-Table1[[#This Row],[Discount]])</f>
        <v>301.75</v>
      </c>
      <c r="K1602">
        <f>VLOOKUP(B1602,customers!$A$2:$D$101,2,0)</f>
        <v>24</v>
      </c>
      <c r="L1602" t="str" cm="1">
        <f t="array" ref="L1602">_xlfn.IFS(Table1[[#This Row],[Age]]&lt;=12,"Kids",Table1[[#This Row],[Age]]&lt;=19,"Teenage",Table1[[#This Row],[Age]]&lt;=29,"Young Adult",Table1[[#This Row],[Age]]&lt;=45,"Adult",Table1[[#This Row],[Age]]&gt;=46,"Senior")</f>
        <v>Young Adult</v>
      </c>
      <c r="M1602" t="str">
        <f>VLOOKUP(B1602,customers!A$2:D$101,3,0)</f>
        <v>Patiala</v>
      </c>
      <c r="N1602" t="str">
        <f>VLOOKUP(B1602,customers!$A$2:$D$101,4,0)</f>
        <v>Punjab</v>
      </c>
      <c r="O1602" t="str">
        <f>VLOOKUP(C1602,'products '!$A$2:$H$3072,2,0)</f>
        <v>Women</v>
      </c>
      <c r="P1602" t="str">
        <f>VLOOKUP(C1602,'products '!$A$2:$H$3072,3,0)</f>
        <v>Western Wear</v>
      </c>
      <c r="Q1602" t="str">
        <f>VLOOKUP(C1602,'products '!$A$2:$H$3072,4,0)</f>
        <v>Tops</v>
      </c>
      <c r="R1602" t="str">
        <f>VLOOKUP(C1602,'products '!$A$2:$H$3072,5,0)</f>
        <v>H&amp;M</v>
      </c>
      <c r="S1602" t="str">
        <f>VLOOKUP(C1602,'products '!$A$2:$H$3072,6,0)</f>
        <v>M</v>
      </c>
      <c r="T1602" t="str">
        <f>VLOOKUP(C1602,'products '!$A$2:$H$3072,7,0)</f>
        <v>Pink</v>
      </c>
      <c r="U1602">
        <f>VLOOKUP(C1602,'products '!$A$2:$H$3072,8,0)</f>
        <v>5</v>
      </c>
    </row>
    <row r="1603" spans="1:21" x14ac:dyDescent="0.3">
      <c r="A1603" t="s">
        <v>5020</v>
      </c>
      <c r="B1603" t="s">
        <v>3371</v>
      </c>
      <c r="C1603" t="s">
        <v>526</v>
      </c>
      <c r="D1603" s="1">
        <f t="shared" ref="D1603:D1666" ca="1" si="25">RANDBETWEEN(DATE(2021,1,1),DATE(2023,3,31))</f>
        <v>44957</v>
      </c>
      <c r="E1603" s="1" t="str">
        <f ca="1">TEXT(Table1[[#This Row],[Date]],"mmm")</f>
        <v>Jan</v>
      </c>
      <c r="F1603" s="1" t="str">
        <f ca="1">TEXT(Table1[[#This Row],[Date]],"yyyy")</f>
        <v>2023</v>
      </c>
      <c r="G1603" s="2">
        <v>465</v>
      </c>
      <c r="H1603" s="2">
        <v>0.45</v>
      </c>
      <c r="I1603" s="2" t="str" cm="1">
        <f t="array" ref="I1603">_xlfn.IFS(Table1[[#This Row],[Discount]]&lt;=0.2,"Low",Table1[[#This Row],[Discount]]&lt;=0.4,"Medium",Table1[[#This Row],[Discount]]&gt;0.4,"High")</f>
        <v>High</v>
      </c>
      <c r="J1603" s="2">
        <f>Table1[[#This Row],[Original Price]]*(1-Table1[[#This Row],[Discount]])</f>
        <v>255.75000000000003</v>
      </c>
      <c r="K1603">
        <f>VLOOKUP(B1603,customers!$A$2:$D$101,2,0)</f>
        <v>24</v>
      </c>
      <c r="L1603" t="str" cm="1">
        <f t="array" ref="L1603">_xlfn.IFS(Table1[[#This Row],[Age]]&lt;=12,"Kids",Table1[[#This Row],[Age]]&lt;=19,"Teenage",Table1[[#This Row],[Age]]&lt;=29,"Young Adult",Table1[[#This Row],[Age]]&lt;=45,"Adult",Table1[[#This Row],[Age]]&gt;=46,"Senior")</f>
        <v>Young Adult</v>
      </c>
      <c r="M1603" t="str">
        <f>VLOOKUP(B1603,customers!A$2:D$101,3,0)</f>
        <v>Patiala</v>
      </c>
      <c r="N1603" t="str">
        <f>VLOOKUP(B1603,customers!$A$2:$D$101,4,0)</f>
        <v>Punjab</v>
      </c>
      <c r="O1603" t="str">
        <f>VLOOKUP(C1603,'products '!$A$2:$H$3072,2,0)</f>
        <v>Women</v>
      </c>
      <c r="P1603" t="str">
        <f>VLOOKUP(C1603,'products '!$A$2:$H$3072,3,0)</f>
        <v>Western Wear</v>
      </c>
      <c r="Q1603" t="str">
        <f>VLOOKUP(C1603,'products '!$A$2:$H$3072,4,0)</f>
        <v>Tops</v>
      </c>
      <c r="R1603" t="str">
        <f>VLOOKUP(C1603,'products '!$A$2:$H$3072,5,0)</f>
        <v>H&amp;M</v>
      </c>
      <c r="S1603" t="str">
        <f>VLOOKUP(C1603,'products '!$A$2:$H$3072,6,0)</f>
        <v>M</v>
      </c>
      <c r="T1603" t="str">
        <f>VLOOKUP(C1603,'products '!$A$2:$H$3072,7,0)</f>
        <v>Mustard</v>
      </c>
      <c r="U1603">
        <f>VLOOKUP(C1603,'products '!$A$2:$H$3072,8,0)</f>
        <v>3</v>
      </c>
    </row>
    <row r="1604" spans="1:21" x14ac:dyDescent="0.3">
      <c r="A1604" t="s">
        <v>5021</v>
      </c>
      <c r="B1604" t="s">
        <v>3372</v>
      </c>
      <c r="C1604" t="s">
        <v>527</v>
      </c>
      <c r="D1604" s="1">
        <f t="shared" ca="1" si="25"/>
        <v>44851</v>
      </c>
      <c r="E1604" s="1" t="str">
        <f ca="1">TEXT(Table1[[#This Row],[Date]],"mmm")</f>
        <v>Oct</v>
      </c>
      <c r="F1604" s="1" t="str">
        <f ca="1">TEXT(Table1[[#This Row],[Date]],"yyyy")</f>
        <v>2022</v>
      </c>
      <c r="G1604" s="2">
        <v>965</v>
      </c>
      <c r="H1604" s="2">
        <v>0.47</v>
      </c>
      <c r="I1604" s="2" t="str" cm="1">
        <f t="array" ref="I1604">_xlfn.IFS(Table1[[#This Row],[Discount]]&lt;=0.2,"Low",Table1[[#This Row],[Discount]]&lt;=0.4,"Medium",Table1[[#This Row],[Discount]]&gt;0.4,"High")</f>
        <v>High</v>
      </c>
      <c r="J1604" s="2">
        <f>Table1[[#This Row],[Original Price]]*(1-Table1[[#This Row],[Discount]])</f>
        <v>511.45000000000005</v>
      </c>
      <c r="K1604">
        <f>VLOOKUP(B1604,customers!$A$2:$D$101,2,0)</f>
        <v>22</v>
      </c>
      <c r="L1604" t="str" cm="1">
        <f t="array" ref="L1604">_xlfn.IFS(Table1[[#This Row],[Age]]&lt;=12,"Kids",Table1[[#This Row],[Age]]&lt;=19,"Teenage",Table1[[#This Row],[Age]]&lt;=29,"Young Adult",Table1[[#This Row],[Age]]&lt;=45,"Adult",Table1[[#This Row],[Age]]&gt;=46,"Senior")</f>
        <v>Young Adult</v>
      </c>
      <c r="M1604" t="str">
        <f>VLOOKUP(B1604,customers!A$2:D$101,3,0)</f>
        <v>Patiala</v>
      </c>
      <c r="N1604" t="str">
        <f>VLOOKUP(B1604,customers!$A$2:$D$101,4,0)</f>
        <v>Punjab</v>
      </c>
      <c r="O1604" t="str">
        <f>VLOOKUP(C1604,'products '!$A$2:$H$3072,2,0)</f>
        <v>Women</v>
      </c>
      <c r="P1604" t="str">
        <f>VLOOKUP(C1604,'products '!$A$2:$H$3072,3,0)</f>
        <v>Western Wear</v>
      </c>
      <c r="Q1604" t="str">
        <f>VLOOKUP(C1604,'products '!$A$2:$H$3072,4,0)</f>
        <v>Tops</v>
      </c>
      <c r="R1604" t="str">
        <f>VLOOKUP(C1604,'products '!$A$2:$H$3072,5,0)</f>
        <v>H&amp;M</v>
      </c>
      <c r="S1604" t="str">
        <f>VLOOKUP(C1604,'products '!$A$2:$H$3072,6,0)</f>
        <v>XL</v>
      </c>
      <c r="T1604" t="str">
        <f>VLOOKUP(C1604,'products '!$A$2:$H$3072,7,0)</f>
        <v>Mustard</v>
      </c>
      <c r="U1604">
        <f>VLOOKUP(C1604,'products '!$A$2:$H$3072,8,0)</f>
        <v>2</v>
      </c>
    </row>
    <row r="1605" spans="1:21" x14ac:dyDescent="0.3">
      <c r="A1605" t="s">
        <v>5022</v>
      </c>
      <c r="B1605" t="s">
        <v>3373</v>
      </c>
      <c r="C1605" t="s">
        <v>528</v>
      </c>
      <c r="D1605" s="1">
        <f t="shared" ca="1" si="25"/>
        <v>44828</v>
      </c>
      <c r="E1605" s="1" t="str">
        <f ca="1">TEXT(Table1[[#This Row],[Date]],"mmm")</f>
        <v>Sep</v>
      </c>
      <c r="F1605" s="1" t="str">
        <f ca="1">TEXT(Table1[[#This Row],[Date]],"yyyy")</f>
        <v>2022</v>
      </c>
      <c r="G1605" s="2">
        <v>1158</v>
      </c>
      <c r="H1605" s="2">
        <v>0.47</v>
      </c>
      <c r="I1605" s="2" t="str" cm="1">
        <f t="array" ref="I1605">_xlfn.IFS(Table1[[#This Row],[Discount]]&lt;=0.2,"Low",Table1[[#This Row],[Discount]]&lt;=0.4,"Medium",Table1[[#This Row],[Discount]]&gt;0.4,"High")</f>
        <v>High</v>
      </c>
      <c r="J1605" s="2">
        <f>Table1[[#This Row],[Original Price]]*(1-Table1[[#This Row],[Discount]])</f>
        <v>613.74</v>
      </c>
      <c r="K1605">
        <f>VLOOKUP(B1605,customers!$A$2:$D$101,2,0)</f>
        <v>23</v>
      </c>
      <c r="L1605" t="str" cm="1">
        <f t="array" ref="L1605">_xlfn.IFS(Table1[[#This Row],[Age]]&lt;=12,"Kids",Table1[[#This Row],[Age]]&lt;=19,"Teenage",Table1[[#This Row],[Age]]&lt;=29,"Young Adult",Table1[[#This Row],[Age]]&lt;=45,"Adult",Table1[[#This Row],[Age]]&gt;=46,"Senior")</f>
        <v>Young Adult</v>
      </c>
      <c r="M1605" t="str">
        <f>VLOOKUP(B1605,customers!A$2:D$101,3,0)</f>
        <v>Jaipur</v>
      </c>
      <c r="N1605" t="str">
        <f>VLOOKUP(B1605,customers!$A$2:$D$101,4,0)</f>
        <v>Rajasthan</v>
      </c>
      <c r="O1605" t="str">
        <f>VLOOKUP(C1605,'products '!$A$2:$H$3072,2,0)</f>
        <v>Women</v>
      </c>
      <c r="P1605" t="str">
        <f>VLOOKUP(C1605,'products '!$A$2:$H$3072,3,0)</f>
        <v>Western Wear</v>
      </c>
      <c r="Q1605" t="str">
        <f>VLOOKUP(C1605,'products '!$A$2:$H$3072,4,0)</f>
        <v>Tops</v>
      </c>
      <c r="R1605" t="str">
        <f>VLOOKUP(C1605,'products '!$A$2:$H$3072,5,0)</f>
        <v>H&amp;M</v>
      </c>
      <c r="S1605" t="str">
        <f>VLOOKUP(C1605,'products '!$A$2:$H$3072,6,0)</f>
        <v>XL</v>
      </c>
      <c r="T1605" t="str">
        <f>VLOOKUP(C1605,'products '!$A$2:$H$3072,7,0)</f>
        <v>Mustard</v>
      </c>
      <c r="U1605">
        <f>VLOOKUP(C1605,'products '!$A$2:$H$3072,8,0)</f>
        <v>5</v>
      </c>
    </row>
    <row r="1606" spans="1:21" x14ac:dyDescent="0.3">
      <c r="A1606" t="s">
        <v>5023</v>
      </c>
      <c r="B1606" t="s">
        <v>3374</v>
      </c>
      <c r="C1606" t="s">
        <v>529</v>
      </c>
      <c r="D1606" s="1">
        <f t="shared" ca="1" si="25"/>
        <v>44950</v>
      </c>
      <c r="E1606" s="1" t="str">
        <f ca="1">TEXT(Table1[[#This Row],[Date]],"mmm")</f>
        <v>Jan</v>
      </c>
      <c r="F1606" s="1" t="str">
        <f ca="1">TEXT(Table1[[#This Row],[Date]],"yyyy")</f>
        <v>2023</v>
      </c>
      <c r="G1606" s="2">
        <v>264</v>
      </c>
      <c r="H1606" s="2">
        <v>0.46</v>
      </c>
      <c r="I1606" s="2" t="str" cm="1">
        <f t="array" ref="I1606">_xlfn.IFS(Table1[[#This Row],[Discount]]&lt;=0.2,"Low",Table1[[#This Row],[Discount]]&lt;=0.4,"Medium",Table1[[#This Row],[Discount]]&gt;0.4,"High")</f>
        <v>High</v>
      </c>
      <c r="J1606" s="2">
        <f>Table1[[#This Row],[Original Price]]*(1-Table1[[#This Row],[Discount]])</f>
        <v>142.56</v>
      </c>
      <c r="K1606">
        <f>VLOOKUP(B1606,customers!$A$2:$D$101,2,0)</f>
        <v>24</v>
      </c>
      <c r="L1606" t="str" cm="1">
        <f t="array" ref="L1606">_xlfn.IFS(Table1[[#This Row],[Age]]&lt;=12,"Kids",Table1[[#This Row],[Age]]&lt;=19,"Teenage",Table1[[#This Row],[Age]]&lt;=29,"Young Adult",Table1[[#This Row],[Age]]&lt;=45,"Adult",Table1[[#This Row],[Age]]&gt;=46,"Senior")</f>
        <v>Young Adult</v>
      </c>
      <c r="M1606" t="str">
        <f>VLOOKUP(B1606,customers!A$2:D$101,3,0)</f>
        <v>Jaipur</v>
      </c>
      <c r="N1606" t="str">
        <f>VLOOKUP(B1606,customers!$A$2:$D$101,4,0)</f>
        <v>Rajasthan</v>
      </c>
      <c r="O1606" t="str">
        <f>VLOOKUP(C1606,'products '!$A$2:$H$3072,2,0)</f>
        <v>Women</v>
      </c>
      <c r="P1606" t="str">
        <f>VLOOKUP(C1606,'products '!$A$2:$H$3072,3,0)</f>
        <v>Western Wear</v>
      </c>
      <c r="Q1606" t="str">
        <f>VLOOKUP(C1606,'products '!$A$2:$H$3072,4,0)</f>
        <v>Tops</v>
      </c>
      <c r="R1606" t="str">
        <f>VLOOKUP(C1606,'products '!$A$2:$H$3072,5,0)</f>
        <v>H&amp;M</v>
      </c>
      <c r="S1606" t="str">
        <f>VLOOKUP(C1606,'products '!$A$2:$H$3072,6,0)</f>
        <v>XL</v>
      </c>
      <c r="T1606" t="str">
        <f>VLOOKUP(C1606,'products '!$A$2:$H$3072,7,0)</f>
        <v>Mustard</v>
      </c>
      <c r="U1606">
        <f>VLOOKUP(C1606,'products '!$A$2:$H$3072,8,0)</f>
        <v>4</v>
      </c>
    </row>
    <row r="1607" spans="1:21" x14ac:dyDescent="0.3">
      <c r="A1607" t="s">
        <v>5024</v>
      </c>
      <c r="B1607" t="s">
        <v>3375</v>
      </c>
      <c r="C1607" t="s">
        <v>530</v>
      </c>
      <c r="D1607" s="1">
        <f t="shared" ca="1" si="25"/>
        <v>44720</v>
      </c>
      <c r="E1607" s="1" t="str">
        <f ca="1">TEXT(Table1[[#This Row],[Date]],"mmm")</f>
        <v>Jun</v>
      </c>
      <c r="F1607" s="1" t="str">
        <f ca="1">TEXT(Table1[[#This Row],[Date]],"yyyy")</f>
        <v>2022</v>
      </c>
      <c r="G1607" s="2">
        <v>433</v>
      </c>
      <c r="H1607" s="2">
        <v>0.46</v>
      </c>
      <c r="I1607" s="2" t="str" cm="1">
        <f t="array" ref="I1607">_xlfn.IFS(Table1[[#This Row],[Discount]]&lt;=0.2,"Low",Table1[[#This Row],[Discount]]&lt;=0.4,"Medium",Table1[[#This Row],[Discount]]&gt;0.4,"High")</f>
        <v>High</v>
      </c>
      <c r="J1607" s="2">
        <f>Table1[[#This Row],[Original Price]]*(1-Table1[[#This Row],[Discount]])</f>
        <v>233.82000000000002</v>
      </c>
      <c r="K1607">
        <f>VLOOKUP(B1607,customers!$A$2:$D$101,2,0)</f>
        <v>25</v>
      </c>
      <c r="L1607" t="str" cm="1">
        <f t="array" ref="L1607">_xlfn.IFS(Table1[[#This Row],[Age]]&lt;=12,"Kids",Table1[[#This Row],[Age]]&lt;=19,"Teenage",Table1[[#This Row],[Age]]&lt;=29,"Young Adult",Table1[[#This Row],[Age]]&lt;=45,"Adult",Table1[[#This Row],[Age]]&gt;=46,"Senior")</f>
        <v>Young Adult</v>
      </c>
      <c r="M1607" t="str">
        <f>VLOOKUP(B1607,customers!A$2:D$101,3,0)</f>
        <v>Jaipur</v>
      </c>
      <c r="N1607" t="str">
        <f>VLOOKUP(B1607,customers!$A$2:$D$101,4,0)</f>
        <v>Rajasthan</v>
      </c>
      <c r="O1607" t="str">
        <f>VLOOKUP(C1607,'products '!$A$2:$H$3072,2,0)</f>
        <v>Women</v>
      </c>
      <c r="P1607" t="str">
        <f>VLOOKUP(C1607,'products '!$A$2:$H$3072,3,0)</f>
        <v>Western Wear</v>
      </c>
      <c r="Q1607" t="str">
        <f>VLOOKUP(C1607,'products '!$A$2:$H$3072,4,0)</f>
        <v>Tops</v>
      </c>
      <c r="R1607" t="str">
        <f>VLOOKUP(C1607,'products '!$A$2:$H$3072,5,0)</f>
        <v>Roadster</v>
      </c>
      <c r="S1607" t="str">
        <f>VLOOKUP(C1607,'products '!$A$2:$H$3072,6,0)</f>
        <v>XL</v>
      </c>
      <c r="T1607" t="str">
        <f>VLOOKUP(C1607,'products '!$A$2:$H$3072,7,0)</f>
        <v>Red</v>
      </c>
      <c r="U1607">
        <f>VLOOKUP(C1607,'products '!$A$2:$H$3072,8,0)</f>
        <v>3</v>
      </c>
    </row>
    <row r="1608" spans="1:21" x14ac:dyDescent="0.3">
      <c r="A1608" t="s">
        <v>5025</v>
      </c>
      <c r="B1608" t="s">
        <v>3376</v>
      </c>
      <c r="C1608" t="s">
        <v>531</v>
      </c>
      <c r="D1608" s="1">
        <f t="shared" ca="1" si="25"/>
        <v>44890</v>
      </c>
      <c r="E1608" s="1" t="str">
        <f ca="1">TEXT(Table1[[#This Row],[Date]],"mmm")</f>
        <v>Nov</v>
      </c>
      <c r="F1608" s="1" t="str">
        <f ca="1">TEXT(Table1[[#This Row],[Date]],"yyyy")</f>
        <v>2022</v>
      </c>
      <c r="G1608" s="2">
        <v>562</v>
      </c>
      <c r="H1608" s="2">
        <v>0.46</v>
      </c>
      <c r="I1608" s="2" t="str" cm="1">
        <f t="array" ref="I1608">_xlfn.IFS(Table1[[#This Row],[Discount]]&lt;=0.2,"Low",Table1[[#This Row],[Discount]]&lt;=0.4,"Medium",Table1[[#This Row],[Discount]]&gt;0.4,"High")</f>
        <v>High</v>
      </c>
      <c r="J1608" s="2">
        <f>Table1[[#This Row],[Original Price]]*(1-Table1[[#This Row],[Discount]])</f>
        <v>303.48</v>
      </c>
      <c r="K1608">
        <f>VLOOKUP(B1608,customers!$A$2:$D$101,2,0)</f>
        <v>26</v>
      </c>
      <c r="L1608" t="str" cm="1">
        <f t="array" ref="L1608">_xlfn.IFS(Table1[[#This Row],[Age]]&lt;=12,"Kids",Table1[[#This Row],[Age]]&lt;=19,"Teenage",Table1[[#This Row],[Age]]&lt;=29,"Young Adult",Table1[[#This Row],[Age]]&lt;=45,"Adult",Table1[[#This Row],[Age]]&gt;=46,"Senior")</f>
        <v>Young Adult</v>
      </c>
      <c r="M1608" t="str">
        <f>VLOOKUP(B1608,customers!A$2:D$101,3,0)</f>
        <v>Jaipur</v>
      </c>
      <c r="N1608" t="str">
        <f>VLOOKUP(B1608,customers!$A$2:$D$101,4,0)</f>
        <v>Rajasthan</v>
      </c>
      <c r="O1608" t="str">
        <f>VLOOKUP(C1608,'products '!$A$2:$H$3072,2,0)</f>
        <v>Women</v>
      </c>
      <c r="P1608" t="str">
        <f>VLOOKUP(C1608,'products '!$A$2:$H$3072,3,0)</f>
        <v>Western Wear</v>
      </c>
      <c r="Q1608" t="str">
        <f>VLOOKUP(C1608,'products '!$A$2:$H$3072,4,0)</f>
        <v>Tops</v>
      </c>
      <c r="R1608" t="str">
        <f>VLOOKUP(C1608,'products '!$A$2:$H$3072,5,0)</f>
        <v>Roadster</v>
      </c>
      <c r="S1608" t="str">
        <f>VLOOKUP(C1608,'products '!$A$2:$H$3072,6,0)</f>
        <v>XL</v>
      </c>
      <c r="T1608" t="str">
        <f>VLOOKUP(C1608,'products '!$A$2:$H$3072,7,0)</f>
        <v>Red</v>
      </c>
      <c r="U1608">
        <f>VLOOKUP(C1608,'products '!$A$2:$H$3072,8,0)</f>
        <v>5</v>
      </c>
    </row>
    <row r="1609" spans="1:21" x14ac:dyDescent="0.3">
      <c r="A1609" t="s">
        <v>5026</v>
      </c>
      <c r="B1609" t="s">
        <v>3377</v>
      </c>
      <c r="C1609" t="s">
        <v>532</v>
      </c>
      <c r="D1609" s="1">
        <f t="shared" ca="1" si="25"/>
        <v>44944</v>
      </c>
      <c r="E1609" s="1" t="str">
        <f ca="1">TEXT(Table1[[#This Row],[Date]],"mmm")</f>
        <v>Jan</v>
      </c>
      <c r="F1609" s="1" t="str">
        <f ca="1">TEXT(Table1[[#This Row],[Date]],"yyyy")</f>
        <v>2023</v>
      </c>
      <c r="G1609" s="2">
        <v>423</v>
      </c>
      <c r="H1609" s="2">
        <v>0.3</v>
      </c>
      <c r="I1609" s="2" t="str" cm="1">
        <f t="array" ref="I1609">_xlfn.IFS(Table1[[#This Row],[Discount]]&lt;=0.2,"Low",Table1[[#This Row],[Discount]]&lt;=0.4,"Medium",Table1[[#This Row],[Discount]]&gt;0.4,"High")</f>
        <v>Medium</v>
      </c>
      <c r="J1609" s="2">
        <f>Table1[[#This Row],[Original Price]]*(1-Table1[[#This Row],[Discount]])</f>
        <v>296.09999999999997</v>
      </c>
      <c r="K1609">
        <f>VLOOKUP(B1609,customers!$A$2:$D$101,2,0)</f>
        <v>27</v>
      </c>
      <c r="L1609" t="str" cm="1">
        <f t="array" ref="L1609">_xlfn.IFS(Table1[[#This Row],[Age]]&lt;=12,"Kids",Table1[[#This Row],[Age]]&lt;=19,"Teenage",Table1[[#This Row],[Age]]&lt;=29,"Young Adult",Table1[[#This Row],[Age]]&lt;=45,"Adult",Table1[[#This Row],[Age]]&gt;=46,"Senior")</f>
        <v>Young Adult</v>
      </c>
      <c r="M1609" t="str">
        <f>VLOOKUP(B1609,customers!A$2:D$101,3,0)</f>
        <v>Jaipur</v>
      </c>
      <c r="N1609" t="str">
        <f>VLOOKUP(B1609,customers!$A$2:$D$101,4,0)</f>
        <v>Rajasthan</v>
      </c>
      <c r="O1609" t="str">
        <f>VLOOKUP(C1609,'products '!$A$2:$H$3072,2,0)</f>
        <v>Women</v>
      </c>
      <c r="P1609" t="str">
        <f>VLOOKUP(C1609,'products '!$A$2:$H$3072,3,0)</f>
        <v>Western Wear</v>
      </c>
      <c r="Q1609" t="str">
        <f>VLOOKUP(C1609,'products '!$A$2:$H$3072,4,0)</f>
        <v>Tops</v>
      </c>
      <c r="R1609" t="str">
        <f>VLOOKUP(C1609,'products '!$A$2:$H$3072,5,0)</f>
        <v>Roadster</v>
      </c>
      <c r="S1609" t="str">
        <f>VLOOKUP(C1609,'products '!$A$2:$H$3072,6,0)</f>
        <v>XL</v>
      </c>
      <c r="T1609" t="str">
        <f>VLOOKUP(C1609,'products '!$A$2:$H$3072,7,0)</f>
        <v>Sea Green</v>
      </c>
      <c r="U1609">
        <f>VLOOKUP(C1609,'products '!$A$2:$H$3072,8,0)</f>
        <v>4</v>
      </c>
    </row>
    <row r="1610" spans="1:21" x14ac:dyDescent="0.3">
      <c r="A1610" t="s">
        <v>5027</v>
      </c>
      <c r="B1610" t="s">
        <v>3378</v>
      </c>
      <c r="C1610" t="s">
        <v>533</v>
      </c>
      <c r="D1610" s="1">
        <f t="shared" ca="1" si="25"/>
        <v>44496</v>
      </c>
      <c r="E1610" s="1" t="str">
        <f ca="1">TEXT(Table1[[#This Row],[Date]],"mmm")</f>
        <v>Oct</v>
      </c>
      <c r="F1610" s="1" t="str">
        <f ca="1">TEXT(Table1[[#This Row],[Date]],"yyyy")</f>
        <v>2021</v>
      </c>
      <c r="G1610" s="2">
        <v>621</v>
      </c>
      <c r="H1610" s="2">
        <v>0.3</v>
      </c>
      <c r="I1610" s="2" t="str" cm="1">
        <f t="array" ref="I1610">_xlfn.IFS(Table1[[#This Row],[Discount]]&lt;=0.2,"Low",Table1[[#This Row],[Discount]]&lt;=0.4,"Medium",Table1[[#This Row],[Discount]]&gt;0.4,"High")</f>
        <v>Medium</v>
      </c>
      <c r="J1610" s="2">
        <f>Table1[[#This Row],[Original Price]]*(1-Table1[[#This Row],[Discount]])</f>
        <v>434.7</v>
      </c>
      <c r="K1610">
        <f>VLOOKUP(B1610,customers!$A$2:$D$101,2,0)</f>
        <v>34</v>
      </c>
      <c r="L1610" t="str" cm="1">
        <f t="array" ref="L1610">_xlfn.IFS(Table1[[#This Row],[Age]]&lt;=12,"Kids",Table1[[#This Row],[Age]]&lt;=19,"Teenage",Table1[[#This Row],[Age]]&lt;=29,"Young Adult",Table1[[#This Row],[Age]]&lt;=45,"Adult",Table1[[#This Row],[Age]]&gt;=46,"Senior")</f>
        <v>Adult</v>
      </c>
      <c r="M1610" t="str">
        <f>VLOOKUP(B1610,customers!A$2:D$101,3,0)</f>
        <v>Jaipur</v>
      </c>
      <c r="N1610" t="str">
        <f>VLOOKUP(B1610,customers!$A$2:$D$101,4,0)</f>
        <v>Rajasthan</v>
      </c>
      <c r="O1610" t="str">
        <f>VLOOKUP(C1610,'products '!$A$2:$H$3072,2,0)</f>
        <v>Women</v>
      </c>
      <c r="P1610" t="str">
        <f>VLOOKUP(C1610,'products '!$A$2:$H$3072,3,0)</f>
        <v>Western Wear</v>
      </c>
      <c r="Q1610" t="str">
        <f>VLOOKUP(C1610,'products '!$A$2:$H$3072,4,0)</f>
        <v>Tops</v>
      </c>
      <c r="R1610" t="str">
        <f>VLOOKUP(C1610,'products '!$A$2:$H$3072,5,0)</f>
        <v>Roadster</v>
      </c>
      <c r="S1610" t="str">
        <f>VLOOKUP(C1610,'products '!$A$2:$H$3072,6,0)</f>
        <v>L</v>
      </c>
      <c r="T1610" t="str">
        <f>VLOOKUP(C1610,'products '!$A$2:$H$3072,7,0)</f>
        <v>Lavender</v>
      </c>
      <c r="U1610">
        <f>VLOOKUP(C1610,'products '!$A$2:$H$3072,8,0)</f>
        <v>2</v>
      </c>
    </row>
    <row r="1611" spans="1:21" x14ac:dyDescent="0.3">
      <c r="A1611" t="s">
        <v>5028</v>
      </c>
      <c r="B1611" t="s">
        <v>3379</v>
      </c>
      <c r="C1611" t="s">
        <v>534</v>
      </c>
      <c r="D1611" s="1">
        <f t="shared" ca="1" si="25"/>
        <v>44437</v>
      </c>
      <c r="E1611" s="1" t="str">
        <f ca="1">TEXT(Table1[[#This Row],[Date]],"mmm")</f>
        <v>Aug</v>
      </c>
      <c r="F1611" s="1" t="str">
        <f ca="1">TEXT(Table1[[#This Row],[Date]],"yyyy")</f>
        <v>2021</v>
      </c>
      <c r="G1611" s="2">
        <v>333</v>
      </c>
      <c r="H1611" s="2">
        <v>0.3</v>
      </c>
      <c r="I1611" s="2" t="str" cm="1">
        <f t="array" ref="I1611">_xlfn.IFS(Table1[[#This Row],[Discount]]&lt;=0.2,"Low",Table1[[#This Row],[Discount]]&lt;=0.4,"Medium",Table1[[#This Row],[Discount]]&gt;0.4,"High")</f>
        <v>Medium</v>
      </c>
      <c r="J1611" s="2">
        <f>Table1[[#This Row],[Original Price]]*(1-Table1[[#This Row],[Discount]])</f>
        <v>233.1</v>
      </c>
      <c r="K1611">
        <f>VLOOKUP(B1611,customers!$A$2:$D$101,2,0)</f>
        <v>35</v>
      </c>
      <c r="L1611" t="str" cm="1">
        <f t="array" ref="L1611">_xlfn.IFS(Table1[[#This Row],[Age]]&lt;=12,"Kids",Table1[[#This Row],[Age]]&lt;=19,"Teenage",Table1[[#This Row],[Age]]&lt;=29,"Young Adult",Table1[[#This Row],[Age]]&lt;=45,"Adult",Table1[[#This Row],[Age]]&gt;=46,"Senior")</f>
        <v>Adult</v>
      </c>
      <c r="M1611" t="str">
        <f>VLOOKUP(B1611,customers!A$2:D$101,3,0)</f>
        <v>Jodhpur</v>
      </c>
      <c r="N1611" t="str">
        <f>VLOOKUP(B1611,customers!$A$2:$D$101,4,0)</f>
        <v>Rajasthan</v>
      </c>
      <c r="O1611" t="str">
        <f>VLOOKUP(C1611,'products '!$A$2:$H$3072,2,0)</f>
        <v>Women</v>
      </c>
      <c r="P1611" t="str">
        <f>VLOOKUP(C1611,'products '!$A$2:$H$3072,3,0)</f>
        <v>Western Wear</v>
      </c>
      <c r="Q1611" t="str">
        <f>VLOOKUP(C1611,'products '!$A$2:$H$3072,4,0)</f>
        <v>Tops</v>
      </c>
      <c r="R1611" t="str">
        <f>VLOOKUP(C1611,'products '!$A$2:$H$3072,5,0)</f>
        <v>Roadster</v>
      </c>
      <c r="S1611" t="str">
        <f>VLOOKUP(C1611,'products '!$A$2:$H$3072,6,0)</f>
        <v>L</v>
      </c>
      <c r="T1611" t="str">
        <f>VLOOKUP(C1611,'products '!$A$2:$H$3072,7,0)</f>
        <v>Pink</v>
      </c>
      <c r="U1611">
        <f>VLOOKUP(C1611,'products '!$A$2:$H$3072,8,0)</f>
        <v>5</v>
      </c>
    </row>
    <row r="1612" spans="1:21" x14ac:dyDescent="0.3">
      <c r="A1612" t="s">
        <v>5029</v>
      </c>
      <c r="B1612" t="s">
        <v>3380</v>
      </c>
      <c r="C1612" t="s">
        <v>535</v>
      </c>
      <c r="D1612" s="1">
        <f t="shared" ca="1" si="25"/>
        <v>44840</v>
      </c>
      <c r="E1612" s="1" t="str">
        <f ca="1">TEXT(Table1[[#This Row],[Date]],"mmm")</f>
        <v>Oct</v>
      </c>
      <c r="F1612" s="1" t="str">
        <f ca="1">TEXT(Table1[[#This Row],[Date]],"yyyy")</f>
        <v>2022</v>
      </c>
      <c r="G1612" s="2">
        <v>236</v>
      </c>
      <c r="H1612" s="2">
        <v>0.3</v>
      </c>
      <c r="I1612" s="2" t="str" cm="1">
        <f t="array" ref="I1612">_xlfn.IFS(Table1[[#This Row],[Discount]]&lt;=0.2,"Low",Table1[[#This Row],[Discount]]&lt;=0.4,"Medium",Table1[[#This Row],[Discount]]&gt;0.4,"High")</f>
        <v>Medium</v>
      </c>
      <c r="J1612" s="2">
        <f>Table1[[#This Row],[Original Price]]*(1-Table1[[#This Row],[Discount]])</f>
        <v>165.2</v>
      </c>
      <c r="K1612">
        <f>VLOOKUP(B1612,customers!$A$2:$D$101,2,0)</f>
        <v>36</v>
      </c>
      <c r="L1612" t="str" cm="1">
        <f t="array" ref="L1612">_xlfn.IFS(Table1[[#This Row],[Age]]&lt;=12,"Kids",Table1[[#This Row],[Age]]&lt;=19,"Teenage",Table1[[#This Row],[Age]]&lt;=29,"Young Adult",Table1[[#This Row],[Age]]&lt;=45,"Adult",Table1[[#This Row],[Age]]&gt;=46,"Senior")</f>
        <v>Adult</v>
      </c>
      <c r="M1612" t="str">
        <f>VLOOKUP(B1612,customers!A$2:D$101,3,0)</f>
        <v>Jodhpur</v>
      </c>
      <c r="N1612" t="str">
        <f>VLOOKUP(B1612,customers!$A$2:$D$101,4,0)</f>
        <v>Rajasthan</v>
      </c>
      <c r="O1612" t="str">
        <f>VLOOKUP(C1612,'products '!$A$2:$H$3072,2,0)</f>
        <v>Women</v>
      </c>
      <c r="P1612" t="str">
        <f>VLOOKUP(C1612,'products '!$A$2:$H$3072,3,0)</f>
        <v>Western Wear</v>
      </c>
      <c r="Q1612" t="str">
        <f>VLOOKUP(C1612,'products '!$A$2:$H$3072,4,0)</f>
        <v>Tops</v>
      </c>
      <c r="R1612" t="str">
        <f>VLOOKUP(C1612,'products '!$A$2:$H$3072,5,0)</f>
        <v>Roadster</v>
      </c>
      <c r="S1612" t="str">
        <f>VLOOKUP(C1612,'products '!$A$2:$H$3072,6,0)</f>
        <v>L</v>
      </c>
      <c r="T1612" t="str">
        <f>VLOOKUP(C1612,'products '!$A$2:$H$3072,7,0)</f>
        <v>Blue</v>
      </c>
      <c r="U1612">
        <f>VLOOKUP(C1612,'products '!$A$2:$H$3072,8,0)</f>
        <v>5</v>
      </c>
    </row>
    <row r="1613" spans="1:21" x14ac:dyDescent="0.3">
      <c r="A1613" t="s">
        <v>5030</v>
      </c>
      <c r="B1613" t="s">
        <v>3381</v>
      </c>
      <c r="C1613" t="s">
        <v>536</v>
      </c>
      <c r="D1613" s="1">
        <f t="shared" ca="1" si="25"/>
        <v>44532</v>
      </c>
      <c r="E1613" s="1" t="str">
        <f ca="1">TEXT(Table1[[#This Row],[Date]],"mmm")</f>
        <v>Dec</v>
      </c>
      <c r="F1613" s="1" t="str">
        <f ca="1">TEXT(Table1[[#This Row],[Date]],"yyyy")</f>
        <v>2021</v>
      </c>
      <c r="G1613" s="2">
        <v>456</v>
      </c>
      <c r="H1613" s="2">
        <v>0.3</v>
      </c>
      <c r="I1613" s="2" t="str" cm="1">
        <f t="array" ref="I1613">_xlfn.IFS(Table1[[#This Row],[Discount]]&lt;=0.2,"Low",Table1[[#This Row],[Discount]]&lt;=0.4,"Medium",Table1[[#This Row],[Discount]]&gt;0.4,"High")</f>
        <v>Medium</v>
      </c>
      <c r="J1613" s="2">
        <f>Table1[[#This Row],[Original Price]]*(1-Table1[[#This Row],[Discount]])</f>
        <v>319.2</v>
      </c>
      <c r="K1613">
        <f>VLOOKUP(B1613,customers!$A$2:$D$101,2,0)</f>
        <v>37</v>
      </c>
      <c r="L1613" t="str" cm="1">
        <f t="array" ref="L1613">_xlfn.IFS(Table1[[#This Row],[Age]]&lt;=12,"Kids",Table1[[#This Row],[Age]]&lt;=19,"Teenage",Table1[[#This Row],[Age]]&lt;=29,"Young Adult",Table1[[#This Row],[Age]]&lt;=45,"Adult",Table1[[#This Row],[Age]]&gt;=46,"Senior")</f>
        <v>Adult</v>
      </c>
      <c r="M1613" t="str">
        <f>VLOOKUP(B1613,customers!A$2:D$101,3,0)</f>
        <v>Jodhpur</v>
      </c>
      <c r="N1613" t="str">
        <f>VLOOKUP(B1613,customers!$A$2:$D$101,4,0)</f>
        <v>Rajasthan</v>
      </c>
      <c r="O1613" t="str">
        <f>VLOOKUP(C1613,'products '!$A$2:$H$3072,2,0)</f>
        <v>Women</v>
      </c>
      <c r="P1613" t="str">
        <f>VLOOKUP(C1613,'products '!$A$2:$H$3072,3,0)</f>
        <v>Western Wear</v>
      </c>
      <c r="Q1613" t="str">
        <f>VLOOKUP(C1613,'products '!$A$2:$H$3072,4,0)</f>
        <v>Tops</v>
      </c>
      <c r="R1613" t="str">
        <f>VLOOKUP(C1613,'products '!$A$2:$H$3072,5,0)</f>
        <v>Roadster</v>
      </c>
      <c r="S1613" t="str">
        <f>VLOOKUP(C1613,'products '!$A$2:$H$3072,6,0)</f>
        <v>L</v>
      </c>
      <c r="T1613" t="str">
        <f>VLOOKUP(C1613,'products '!$A$2:$H$3072,7,0)</f>
        <v>White</v>
      </c>
      <c r="U1613">
        <f>VLOOKUP(C1613,'products '!$A$2:$H$3072,8,0)</f>
        <v>4</v>
      </c>
    </row>
    <row r="1614" spans="1:21" x14ac:dyDescent="0.3">
      <c r="A1614" t="s">
        <v>5031</v>
      </c>
      <c r="B1614" t="s">
        <v>3382</v>
      </c>
      <c r="C1614" t="s">
        <v>537</v>
      </c>
      <c r="D1614" s="1">
        <f t="shared" ca="1" si="25"/>
        <v>44429</v>
      </c>
      <c r="E1614" s="1" t="str">
        <f ca="1">TEXT(Table1[[#This Row],[Date]],"mmm")</f>
        <v>Aug</v>
      </c>
      <c r="F1614" s="1" t="str">
        <f ca="1">TEXT(Table1[[#This Row],[Date]],"yyyy")</f>
        <v>2021</v>
      </c>
      <c r="G1614" s="2">
        <v>963</v>
      </c>
      <c r="H1614" s="2">
        <v>0.35</v>
      </c>
      <c r="I1614" s="2" t="str" cm="1">
        <f t="array" ref="I1614">_xlfn.IFS(Table1[[#This Row],[Discount]]&lt;=0.2,"Low",Table1[[#This Row],[Discount]]&lt;=0.4,"Medium",Table1[[#This Row],[Discount]]&gt;0.4,"High")</f>
        <v>Medium</v>
      </c>
      <c r="J1614" s="2">
        <f>Table1[[#This Row],[Original Price]]*(1-Table1[[#This Row],[Discount]])</f>
        <v>625.95000000000005</v>
      </c>
      <c r="K1614">
        <f>VLOOKUP(B1614,customers!$A$2:$D$101,2,0)</f>
        <v>38</v>
      </c>
      <c r="L1614" t="str" cm="1">
        <f t="array" ref="L1614">_xlfn.IFS(Table1[[#This Row],[Age]]&lt;=12,"Kids",Table1[[#This Row],[Age]]&lt;=19,"Teenage",Table1[[#This Row],[Age]]&lt;=29,"Young Adult",Table1[[#This Row],[Age]]&lt;=45,"Adult",Table1[[#This Row],[Age]]&gt;=46,"Senior")</f>
        <v>Adult</v>
      </c>
      <c r="M1614" t="str">
        <f>VLOOKUP(B1614,customers!A$2:D$101,3,0)</f>
        <v>Udaipur</v>
      </c>
      <c r="N1614" t="str">
        <f>VLOOKUP(B1614,customers!$A$2:$D$101,4,0)</f>
        <v>Rajasthan</v>
      </c>
      <c r="O1614" t="str">
        <f>VLOOKUP(C1614,'products '!$A$2:$H$3072,2,0)</f>
        <v>Women</v>
      </c>
      <c r="P1614" t="str">
        <f>VLOOKUP(C1614,'products '!$A$2:$H$3072,3,0)</f>
        <v>Western Wear</v>
      </c>
      <c r="Q1614" t="str">
        <f>VLOOKUP(C1614,'products '!$A$2:$H$3072,4,0)</f>
        <v>Tops</v>
      </c>
      <c r="R1614" t="str">
        <f>VLOOKUP(C1614,'products '!$A$2:$H$3072,5,0)</f>
        <v>Roadster</v>
      </c>
      <c r="S1614" t="str">
        <f>VLOOKUP(C1614,'products '!$A$2:$H$3072,6,0)</f>
        <v>L</v>
      </c>
      <c r="T1614" t="str">
        <f>VLOOKUP(C1614,'products '!$A$2:$H$3072,7,0)</f>
        <v>Green</v>
      </c>
      <c r="U1614">
        <f>VLOOKUP(C1614,'products '!$A$2:$H$3072,8,0)</f>
        <v>4</v>
      </c>
    </row>
    <row r="1615" spans="1:21" x14ac:dyDescent="0.3">
      <c r="A1615" t="s">
        <v>5032</v>
      </c>
      <c r="B1615" t="s">
        <v>3383</v>
      </c>
      <c r="C1615" t="s">
        <v>538</v>
      </c>
      <c r="D1615" s="1">
        <f t="shared" ca="1" si="25"/>
        <v>44757</v>
      </c>
      <c r="E1615" s="1" t="str">
        <f ca="1">TEXT(Table1[[#This Row],[Date]],"mmm")</f>
        <v>Jul</v>
      </c>
      <c r="F1615" s="1" t="str">
        <f ca="1">TEXT(Table1[[#This Row],[Date]],"yyyy")</f>
        <v>2022</v>
      </c>
      <c r="G1615" s="2">
        <v>234</v>
      </c>
      <c r="H1615" s="2">
        <v>0.35</v>
      </c>
      <c r="I1615" s="2" t="str" cm="1">
        <f t="array" ref="I1615">_xlfn.IFS(Table1[[#This Row],[Discount]]&lt;=0.2,"Low",Table1[[#This Row],[Discount]]&lt;=0.4,"Medium",Table1[[#This Row],[Discount]]&gt;0.4,"High")</f>
        <v>Medium</v>
      </c>
      <c r="J1615" s="2">
        <f>Table1[[#This Row],[Original Price]]*(1-Table1[[#This Row],[Discount]])</f>
        <v>152.1</v>
      </c>
      <c r="K1615">
        <f>VLOOKUP(B1615,customers!$A$2:$D$101,2,0)</f>
        <v>39</v>
      </c>
      <c r="L1615" t="str" cm="1">
        <f t="array" ref="L1615">_xlfn.IFS(Table1[[#This Row],[Age]]&lt;=12,"Kids",Table1[[#This Row],[Age]]&lt;=19,"Teenage",Table1[[#This Row],[Age]]&lt;=29,"Young Adult",Table1[[#This Row],[Age]]&lt;=45,"Adult",Table1[[#This Row],[Age]]&gt;=46,"Senior")</f>
        <v>Adult</v>
      </c>
      <c r="M1615" t="str">
        <f>VLOOKUP(B1615,customers!A$2:D$101,3,0)</f>
        <v>Udaipur</v>
      </c>
      <c r="N1615" t="str">
        <f>VLOOKUP(B1615,customers!$A$2:$D$101,4,0)</f>
        <v>Rajasthan</v>
      </c>
      <c r="O1615" t="str">
        <f>VLOOKUP(C1615,'products '!$A$2:$H$3072,2,0)</f>
        <v>Women</v>
      </c>
      <c r="P1615" t="str">
        <f>VLOOKUP(C1615,'products '!$A$2:$H$3072,3,0)</f>
        <v>Western Wear</v>
      </c>
      <c r="Q1615" t="str">
        <f>VLOOKUP(C1615,'products '!$A$2:$H$3072,4,0)</f>
        <v>Tops</v>
      </c>
      <c r="R1615" t="str">
        <f>VLOOKUP(C1615,'products '!$A$2:$H$3072,5,0)</f>
        <v>Roadster</v>
      </c>
      <c r="S1615" t="str">
        <f>VLOOKUP(C1615,'products '!$A$2:$H$3072,6,0)</f>
        <v>L</v>
      </c>
      <c r="T1615" t="str">
        <f>VLOOKUP(C1615,'products '!$A$2:$H$3072,7,0)</f>
        <v>Pink</v>
      </c>
      <c r="U1615">
        <f>VLOOKUP(C1615,'products '!$A$2:$H$3072,8,0)</f>
        <v>4</v>
      </c>
    </row>
    <row r="1616" spans="1:21" x14ac:dyDescent="0.3">
      <c r="A1616" t="s">
        <v>5033</v>
      </c>
      <c r="B1616" t="s">
        <v>3384</v>
      </c>
      <c r="C1616" t="s">
        <v>539</v>
      </c>
      <c r="D1616" s="1">
        <f t="shared" ca="1" si="25"/>
        <v>44450</v>
      </c>
      <c r="E1616" s="1" t="str">
        <f ca="1">TEXT(Table1[[#This Row],[Date]],"mmm")</f>
        <v>Sep</v>
      </c>
      <c r="F1616" s="1" t="str">
        <f ca="1">TEXT(Table1[[#This Row],[Date]],"yyyy")</f>
        <v>2021</v>
      </c>
      <c r="G1616" s="2">
        <v>456</v>
      </c>
      <c r="H1616" s="2">
        <v>0.35</v>
      </c>
      <c r="I1616" s="2" t="str" cm="1">
        <f t="array" ref="I1616">_xlfn.IFS(Table1[[#This Row],[Discount]]&lt;=0.2,"Low",Table1[[#This Row],[Discount]]&lt;=0.4,"Medium",Table1[[#This Row],[Discount]]&gt;0.4,"High")</f>
        <v>Medium</v>
      </c>
      <c r="J1616" s="2">
        <f>Table1[[#This Row],[Original Price]]*(1-Table1[[#This Row],[Discount]])</f>
        <v>296.40000000000003</v>
      </c>
      <c r="K1616">
        <f>VLOOKUP(B1616,customers!$A$2:$D$101,2,0)</f>
        <v>40</v>
      </c>
      <c r="L1616" t="str" cm="1">
        <f t="array" ref="L1616">_xlfn.IFS(Table1[[#This Row],[Age]]&lt;=12,"Kids",Table1[[#This Row],[Age]]&lt;=19,"Teenage",Table1[[#This Row],[Age]]&lt;=29,"Young Adult",Table1[[#This Row],[Age]]&lt;=45,"Adult",Table1[[#This Row],[Age]]&gt;=46,"Senior")</f>
        <v>Adult</v>
      </c>
      <c r="M1616" t="str">
        <f>VLOOKUP(B1616,customers!A$2:D$101,3,0)</f>
        <v>Udaipur</v>
      </c>
      <c r="N1616" t="str">
        <f>VLOOKUP(B1616,customers!$A$2:$D$101,4,0)</f>
        <v>Rajasthan</v>
      </c>
      <c r="O1616" t="str">
        <f>VLOOKUP(C1616,'products '!$A$2:$H$3072,2,0)</f>
        <v>Women</v>
      </c>
      <c r="P1616" t="str">
        <f>VLOOKUP(C1616,'products '!$A$2:$H$3072,3,0)</f>
        <v>Western Wear</v>
      </c>
      <c r="Q1616" t="str">
        <f>VLOOKUP(C1616,'products '!$A$2:$H$3072,4,0)</f>
        <v>Tops</v>
      </c>
      <c r="R1616" t="str">
        <f>VLOOKUP(C1616,'products '!$A$2:$H$3072,5,0)</f>
        <v>Roadster</v>
      </c>
      <c r="S1616" t="str">
        <f>VLOOKUP(C1616,'products '!$A$2:$H$3072,6,0)</f>
        <v>L</v>
      </c>
      <c r="T1616" t="str">
        <f>VLOOKUP(C1616,'products '!$A$2:$H$3072,7,0)</f>
        <v>Pink</v>
      </c>
      <c r="U1616">
        <f>VLOOKUP(C1616,'products '!$A$2:$H$3072,8,0)</f>
        <v>3</v>
      </c>
    </row>
    <row r="1617" spans="1:21" x14ac:dyDescent="0.3">
      <c r="A1617" t="s">
        <v>5034</v>
      </c>
      <c r="B1617" t="s">
        <v>3285</v>
      </c>
      <c r="C1617" t="s">
        <v>540</v>
      </c>
      <c r="D1617" s="1">
        <f t="shared" ca="1" si="25"/>
        <v>44297</v>
      </c>
      <c r="E1617" s="1" t="str">
        <f ca="1">TEXT(Table1[[#This Row],[Date]],"mmm")</f>
        <v>Apr</v>
      </c>
      <c r="F1617" s="1" t="str">
        <f ca="1">TEXT(Table1[[#This Row],[Date]],"yyyy")</f>
        <v>2021</v>
      </c>
      <c r="G1617" s="2">
        <v>564</v>
      </c>
      <c r="H1617" s="2">
        <v>0.35</v>
      </c>
      <c r="I1617" s="2" t="str" cm="1">
        <f t="array" ref="I1617">_xlfn.IFS(Table1[[#This Row],[Discount]]&lt;=0.2,"Low",Table1[[#This Row],[Discount]]&lt;=0.4,"Medium",Table1[[#This Row],[Discount]]&gt;0.4,"High")</f>
        <v>Medium</v>
      </c>
      <c r="J1617" s="2">
        <f>Table1[[#This Row],[Original Price]]*(1-Table1[[#This Row],[Discount]])</f>
        <v>366.6</v>
      </c>
      <c r="K1617">
        <f>VLOOKUP(B1617,customers!$A$2:$D$101,2,0)</f>
        <v>30</v>
      </c>
      <c r="L1617" t="str" cm="1">
        <f t="array" ref="L1617">_xlfn.IFS(Table1[[#This Row],[Age]]&lt;=12,"Kids",Table1[[#This Row],[Age]]&lt;=19,"Teenage",Table1[[#This Row],[Age]]&lt;=29,"Young Adult",Table1[[#This Row],[Age]]&lt;=45,"Adult",Table1[[#This Row],[Age]]&gt;=46,"Senior")</f>
        <v>Adult</v>
      </c>
      <c r="M1617" t="str">
        <f>VLOOKUP(B1617,customers!A$2:D$101,3,0)</f>
        <v>Mumbai</v>
      </c>
      <c r="N1617" t="str">
        <f>VLOOKUP(B1617,customers!$A$2:$D$101,4,0)</f>
        <v>Maharashtra</v>
      </c>
      <c r="O1617" t="str">
        <f>VLOOKUP(C1617,'products '!$A$2:$H$3072,2,0)</f>
        <v>Women</v>
      </c>
      <c r="P1617" t="str">
        <f>VLOOKUP(C1617,'products '!$A$2:$H$3072,3,0)</f>
        <v>Western Wear</v>
      </c>
      <c r="Q1617" t="str">
        <f>VLOOKUP(C1617,'products '!$A$2:$H$3072,4,0)</f>
        <v>Tops</v>
      </c>
      <c r="R1617" t="str">
        <f>VLOOKUP(C1617,'products '!$A$2:$H$3072,5,0)</f>
        <v>Roadster</v>
      </c>
      <c r="S1617" t="str">
        <f>VLOOKUP(C1617,'products '!$A$2:$H$3072,6,0)</f>
        <v>L</v>
      </c>
      <c r="T1617" t="str">
        <f>VLOOKUP(C1617,'products '!$A$2:$H$3072,7,0)</f>
        <v>Orange</v>
      </c>
      <c r="U1617">
        <f>VLOOKUP(C1617,'products '!$A$2:$H$3072,8,0)</f>
        <v>5</v>
      </c>
    </row>
    <row r="1618" spans="1:21" x14ac:dyDescent="0.3">
      <c r="A1618" t="s">
        <v>5035</v>
      </c>
      <c r="B1618" t="s">
        <v>3286</v>
      </c>
      <c r="C1618" t="s">
        <v>541</v>
      </c>
      <c r="D1618" s="1">
        <f t="shared" ca="1" si="25"/>
        <v>44574</v>
      </c>
      <c r="E1618" s="1" t="str">
        <f ca="1">TEXT(Table1[[#This Row],[Date]],"mmm")</f>
        <v>Jan</v>
      </c>
      <c r="F1618" s="1" t="str">
        <f ca="1">TEXT(Table1[[#This Row],[Date]],"yyyy")</f>
        <v>2022</v>
      </c>
      <c r="G1618" s="2">
        <v>634</v>
      </c>
      <c r="H1618" s="2">
        <v>0.35</v>
      </c>
      <c r="I1618" s="2" t="str" cm="1">
        <f t="array" ref="I1618">_xlfn.IFS(Table1[[#This Row],[Discount]]&lt;=0.2,"Low",Table1[[#This Row],[Discount]]&lt;=0.4,"Medium",Table1[[#This Row],[Discount]]&gt;0.4,"High")</f>
        <v>Medium</v>
      </c>
      <c r="J1618" s="2">
        <f>Table1[[#This Row],[Original Price]]*(1-Table1[[#This Row],[Discount]])</f>
        <v>412.1</v>
      </c>
      <c r="K1618">
        <f>VLOOKUP(B1618,customers!$A$2:$D$101,2,0)</f>
        <v>35</v>
      </c>
      <c r="L1618" t="str" cm="1">
        <f t="array" ref="L1618">_xlfn.IFS(Table1[[#This Row],[Age]]&lt;=12,"Kids",Table1[[#This Row],[Age]]&lt;=19,"Teenage",Table1[[#This Row],[Age]]&lt;=29,"Young Adult",Table1[[#This Row],[Age]]&lt;=45,"Adult",Table1[[#This Row],[Age]]&gt;=46,"Senior")</f>
        <v>Adult</v>
      </c>
      <c r="M1618" t="str">
        <f>VLOOKUP(B1618,customers!A$2:D$101,3,0)</f>
        <v>Mumbai</v>
      </c>
      <c r="N1618" t="str">
        <f>VLOOKUP(B1618,customers!$A$2:$D$101,4,0)</f>
        <v>Maharashtra</v>
      </c>
      <c r="O1618" t="str">
        <f>VLOOKUP(C1618,'products '!$A$2:$H$3072,2,0)</f>
        <v>Women</v>
      </c>
      <c r="P1618" t="str">
        <f>VLOOKUP(C1618,'products '!$A$2:$H$3072,3,0)</f>
        <v>Western Wear</v>
      </c>
      <c r="Q1618" t="str">
        <f>VLOOKUP(C1618,'products '!$A$2:$H$3072,4,0)</f>
        <v>Tops</v>
      </c>
      <c r="R1618" t="str">
        <f>VLOOKUP(C1618,'products '!$A$2:$H$3072,5,0)</f>
        <v>Roadster</v>
      </c>
      <c r="S1618" t="str">
        <f>VLOOKUP(C1618,'products '!$A$2:$H$3072,6,0)</f>
        <v>S</v>
      </c>
      <c r="T1618" t="str">
        <f>VLOOKUP(C1618,'products '!$A$2:$H$3072,7,0)</f>
        <v>Pink</v>
      </c>
      <c r="U1618">
        <f>VLOOKUP(C1618,'products '!$A$2:$H$3072,8,0)</f>
        <v>4</v>
      </c>
    </row>
    <row r="1619" spans="1:21" x14ac:dyDescent="0.3">
      <c r="A1619" t="s">
        <v>5036</v>
      </c>
      <c r="B1619" t="s">
        <v>3287</v>
      </c>
      <c r="C1619" t="s">
        <v>542</v>
      </c>
      <c r="D1619" s="1">
        <f t="shared" ca="1" si="25"/>
        <v>44526</v>
      </c>
      <c r="E1619" s="1" t="str">
        <f ca="1">TEXT(Table1[[#This Row],[Date]],"mmm")</f>
        <v>Nov</v>
      </c>
      <c r="F1619" s="1" t="str">
        <f ca="1">TEXT(Table1[[#This Row],[Date]],"yyyy")</f>
        <v>2021</v>
      </c>
      <c r="G1619" s="2">
        <v>236</v>
      </c>
      <c r="H1619" s="2">
        <v>0.35</v>
      </c>
      <c r="I1619" s="2" t="str" cm="1">
        <f t="array" ref="I1619">_xlfn.IFS(Table1[[#This Row],[Discount]]&lt;=0.2,"Low",Table1[[#This Row],[Discount]]&lt;=0.4,"Medium",Table1[[#This Row],[Discount]]&gt;0.4,"High")</f>
        <v>Medium</v>
      </c>
      <c r="J1619" s="2">
        <f>Table1[[#This Row],[Original Price]]*(1-Table1[[#This Row],[Discount]])</f>
        <v>153.4</v>
      </c>
      <c r="K1619">
        <f>VLOOKUP(B1619,customers!$A$2:$D$101,2,0)</f>
        <v>36</v>
      </c>
      <c r="L1619" t="str" cm="1">
        <f t="array" ref="L1619">_xlfn.IFS(Table1[[#This Row],[Age]]&lt;=12,"Kids",Table1[[#This Row],[Age]]&lt;=19,"Teenage",Table1[[#This Row],[Age]]&lt;=29,"Young Adult",Table1[[#This Row],[Age]]&lt;=45,"Adult",Table1[[#This Row],[Age]]&gt;=46,"Senior")</f>
        <v>Adult</v>
      </c>
      <c r="M1619" t="str">
        <f>VLOOKUP(B1619,customers!A$2:D$101,3,0)</f>
        <v>Mumbai</v>
      </c>
      <c r="N1619" t="str">
        <f>VLOOKUP(B1619,customers!$A$2:$D$101,4,0)</f>
        <v>Maharashtra</v>
      </c>
      <c r="O1619" t="str">
        <f>VLOOKUP(C1619,'products '!$A$2:$H$3072,2,0)</f>
        <v>Women</v>
      </c>
      <c r="P1619" t="str">
        <f>VLOOKUP(C1619,'products '!$A$2:$H$3072,3,0)</f>
        <v>Western Wear</v>
      </c>
      <c r="Q1619" t="str">
        <f>VLOOKUP(C1619,'products '!$A$2:$H$3072,4,0)</f>
        <v>Tops</v>
      </c>
      <c r="R1619" t="str">
        <f>VLOOKUP(C1619,'products '!$A$2:$H$3072,5,0)</f>
        <v>Roadster</v>
      </c>
      <c r="S1619" t="str">
        <f>VLOOKUP(C1619,'products '!$A$2:$H$3072,6,0)</f>
        <v>S</v>
      </c>
      <c r="T1619" t="str">
        <f>VLOOKUP(C1619,'products '!$A$2:$H$3072,7,0)</f>
        <v>Pink</v>
      </c>
      <c r="U1619">
        <f>VLOOKUP(C1619,'products '!$A$2:$H$3072,8,0)</f>
        <v>2</v>
      </c>
    </row>
    <row r="1620" spans="1:21" x14ac:dyDescent="0.3">
      <c r="A1620" t="s">
        <v>5037</v>
      </c>
      <c r="B1620" t="s">
        <v>3288</v>
      </c>
      <c r="C1620" t="s">
        <v>543</v>
      </c>
      <c r="D1620" s="1">
        <f t="shared" ca="1" si="25"/>
        <v>44684</v>
      </c>
      <c r="E1620" s="1" t="str">
        <f ca="1">TEXT(Table1[[#This Row],[Date]],"mmm")</f>
        <v>May</v>
      </c>
      <c r="F1620" s="1" t="str">
        <f ca="1">TEXT(Table1[[#This Row],[Date]],"yyyy")</f>
        <v>2022</v>
      </c>
      <c r="G1620" s="2">
        <v>444</v>
      </c>
      <c r="H1620" s="2">
        <v>0.4</v>
      </c>
      <c r="I1620" s="2" t="str" cm="1">
        <f t="array" ref="I1620">_xlfn.IFS(Table1[[#This Row],[Discount]]&lt;=0.2,"Low",Table1[[#This Row],[Discount]]&lt;=0.4,"Medium",Table1[[#This Row],[Discount]]&gt;0.4,"High")</f>
        <v>Medium</v>
      </c>
      <c r="J1620" s="2">
        <f>Table1[[#This Row],[Original Price]]*(1-Table1[[#This Row],[Discount]])</f>
        <v>266.39999999999998</v>
      </c>
      <c r="K1620">
        <f>VLOOKUP(B1620,customers!$A$2:$D$101,2,0)</f>
        <v>40</v>
      </c>
      <c r="L1620" t="str" cm="1">
        <f t="array" ref="L1620">_xlfn.IFS(Table1[[#This Row],[Age]]&lt;=12,"Kids",Table1[[#This Row],[Age]]&lt;=19,"Teenage",Table1[[#This Row],[Age]]&lt;=29,"Young Adult",Table1[[#This Row],[Age]]&lt;=45,"Adult",Table1[[#This Row],[Age]]&gt;=46,"Senior")</f>
        <v>Adult</v>
      </c>
      <c r="M1620" t="str">
        <f>VLOOKUP(B1620,customers!A$2:D$101,3,0)</f>
        <v>Pune</v>
      </c>
      <c r="N1620" t="str">
        <f>VLOOKUP(B1620,customers!$A$2:$D$101,4,0)</f>
        <v>Maharashtra</v>
      </c>
      <c r="O1620" t="str">
        <f>VLOOKUP(C1620,'products '!$A$2:$H$3072,2,0)</f>
        <v>Women</v>
      </c>
      <c r="P1620" t="str">
        <f>VLOOKUP(C1620,'products '!$A$2:$H$3072,3,0)</f>
        <v>Western Wear</v>
      </c>
      <c r="Q1620" t="str">
        <f>VLOOKUP(C1620,'products '!$A$2:$H$3072,4,0)</f>
        <v>Tops</v>
      </c>
      <c r="R1620" t="str">
        <f>VLOOKUP(C1620,'products '!$A$2:$H$3072,5,0)</f>
        <v>Roadster</v>
      </c>
      <c r="S1620" t="str">
        <f>VLOOKUP(C1620,'products '!$A$2:$H$3072,6,0)</f>
        <v>S</v>
      </c>
      <c r="T1620" t="str">
        <f>VLOOKUP(C1620,'products '!$A$2:$H$3072,7,0)</f>
        <v>Pink</v>
      </c>
      <c r="U1620">
        <f>VLOOKUP(C1620,'products '!$A$2:$H$3072,8,0)</f>
        <v>5</v>
      </c>
    </row>
    <row r="1621" spans="1:21" x14ac:dyDescent="0.3">
      <c r="A1621" t="s">
        <v>5038</v>
      </c>
      <c r="B1621" t="s">
        <v>3289</v>
      </c>
      <c r="C1621" t="s">
        <v>544</v>
      </c>
      <c r="D1621" s="1">
        <f t="shared" ca="1" si="25"/>
        <v>44666</v>
      </c>
      <c r="E1621" s="1" t="str">
        <f ca="1">TEXT(Table1[[#This Row],[Date]],"mmm")</f>
        <v>Apr</v>
      </c>
      <c r="F1621" s="1" t="str">
        <f ca="1">TEXT(Table1[[#This Row],[Date]],"yyyy")</f>
        <v>2022</v>
      </c>
      <c r="G1621" s="2">
        <v>456</v>
      </c>
      <c r="H1621" s="2">
        <v>0.4</v>
      </c>
      <c r="I1621" s="2" t="str" cm="1">
        <f t="array" ref="I1621">_xlfn.IFS(Table1[[#This Row],[Discount]]&lt;=0.2,"Low",Table1[[#This Row],[Discount]]&lt;=0.4,"Medium",Table1[[#This Row],[Discount]]&gt;0.4,"High")</f>
        <v>Medium</v>
      </c>
      <c r="J1621" s="2">
        <f>Table1[[#This Row],[Original Price]]*(1-Table1[[#This Row],[Discount]])</f>
        <v>273.59999999999997</v>
      </c>
      <c r="K1621">
        <f>VLOOKUP(B1621,customers!$A$2:$D$101,2,0)</f>
        <v>25</v>
      </c>
      <c r="L1621" t="str" cm="1">
        <f t="array" ref="L1621">_xlfn.IFS(Table1[[#This Row],[Age]]&lt;=12,"Kids",Table1[[#This Row],[Age]]&lt;=19,"Teenage",Table1[[#This Row],[Age]]&lt;=29,"Young Adult",Table1[[#This Row],[Age]]&lt;=45,"Adult",Table1[[#This Row],[Age]]&gt;=46,"Senior")</f>
        <v>Young Adult</v>
      </c>
      <c r="M1621" t="str">
        <f>VLOOKUP(B1621,customers!A$2:D$101,3,0)</f>
        <v>Pune</v>
      </c>
      <c r="N1621" t="str">
        <f>VLOOKUP(B1621,customers!$A$2:$D$101,4,0)</f>
        <v>Maharashtra</v>
      </c>
      <c r="O1621" t="str">
        <f>VLOOKUP(C1621,'products '!$A$2:$H$3072,2,0)</f>
        <v>Women</v>
      </c>
      <c r="P1621" t="str">
        <f>VLOOKUP(C1621,'products '!$A$2:$H$3072,3,0)</f>
        <v>Western Wear</v>
      </c>
      <c r="Q1621" t="str">
        <f>VLOOKUP(C1621,'products '!$A$2:$H$3072,4,0)</f>
        <v>Tops</v>
      </c>
      <c r="R1621" t="str">
        <f>VLOOKUP(C1621,'products '!$A$2:$H$3072,5,0)</f>
        <v>Roadster</v>
      </c>
      <c r="S1621" t="str">
        <f>VLOOKUP(C1621,'products '!$A$2:$H$3072,6,0)</f>
        <v>S</v>
      </c>
      <c r="T1621" t="str">
        <f>VLOOKUP(C1621,'products '!$A$2:$H$3072,7,0)</f>
        <v>Orange</v>
      </c>
      <c r="U1621">
        <f>VLOOKUP(C1621,'products '!$A$2:$H$3072,8,0)</f>
        <v>5</v>
      </c>
    </row>
    <row r="1622" spans="1:21" x14ac:dyDescent="0.3">
      <c r="A1622" t="s">
        <v>5039</v>
      </c>
      <c r="B1622" t="s">
        <v>3290</v>
      </c>
      <c r="C1622" t="s">
        <v>545</v>
      </c>
      <c r="D1622" s="1">
        <f t="shared" ca="1" si="25"/>
        <v>44266</v>
      </c>
      <c r="E1622" s="1" t="str">
        <f ca="1">TEXT(Table1[[#This Row],[Date]],"mmm")</f>
        <v>Mar</v>
      </c>
      <c r="F1622" s="1" t="str">
        <f ca="1">TEXT(Table1[[#This Row],[Date]],"yyyy")</f>
        <v>2021</v>
      </c>
      <c r="G1622" s="2">
        <v>963</v>
      </c>
      <c r="H1622" s="2">
        <v>0.15</v>
      </c>
      <c r="I1622" s="2" t="str" cm="1">
        <f t="array" ref="I1622">_xlfn.IFS(Table1[[#This Row],[Discount]]&lt;=0.2,"Low",Table1[[#This Row],[Discount]]&lt;=0.4,"Medium",Table1[[#This Row],[Discount]]&gt;0.4,"High")</f>
        <v>Low</v>
      </c>
      <c r="J1622" s="2">
        <f>Table1[[#This Row],[Original Price]]*(1-Table1[[#This Row],[Discount]])</f>
        <v>818.55</v>
      </c>
      <c r="K1622">
        <f>VLOOKUP(B1622,customers!$A$2:$D$101,2,0)</f>
        <v>16</v>
      </c>
      <c r="L1622" t="str" cm="1">
        <f t="array" ref="L1622">_xlfn.IFS(Table1[[#This Row],[Age]]&lt;=12,"Kids",Table1[[#This Row],[Age]]&lt;=19,"Teenage",Table1[[#This Row],[Age]]&lt;=29,"Young Adult",Table1[[#This Row],[Age]]&lt;=45,"Adult",Table1[[#This Row],[Age]]&gt;=46,"Senior")</f>
        <v>Teenage</v>
      </c>
      <c r="M1622" t="str">
        <f>VLOOKUP(B1622,customers!A$2:D$101,3,0)</f>
        <v>Pune</v>
      </c>
      <c r="N1622" t="str">
        <f>VLOOKUP(B1622,customers!$A$2:$D$101,4,0)</f>
        <v>Maharashtra</v>
      </c>
      <c r="O1622" t="str">
        <f>VLOOKUP(C1622,'products '!$A$2:$H$3072,2,0)</f>
        <v>Women</v>
      </c>
      <c r="P1622" t="str">
        <f>VLOOKUP(C1622,'products '!$A$2:$H$3072,3,0)</f>
        <v>Western Wear</v>
      </c>
      <c r="Q1622" t="str">
        <f>VLOOKUP(C1622,'products '!$A$2:$H$3072,4,0)</f>
        <v>Tops</v>
      </c>
      <c r="R1622" t="str">
        <f>VLOOKUP(C1622,'products '!$A$2:$H$3072,5,0)</f>
        <v>Roadster</v>
      </c>
      <c r="S1622" t="str">
        <f>VLOOKUP(C1622,'products '!$A$2:$H$3072,6,0)</f>
        <v>S</v>
      </c>
      <c r="T1622" t="str">
        <f>VLOOKUP(C1622,'products '!$A$2:$H$3072,7,0)</f>
        <v>Teal</v>
      </c>
      <c r="U1622">
        <f>VLOOKUP(C1622,'products '!$A$2:$H$3072,8,0)</f>
        <v>5</v>
      </c>
    </row>
    <row r="1623" spans="1:21" x14ac:dyDescent="0.3">
      <c r="A1623" t="s">
        <v>5040</v>
      </c>
      <c r="B1623" t="s">
        <v>3291</v>
      </c>
      <c r="C1623" t="s">
        <v>546</v>
      </c>
      <c r="D1623" s="1">
        <f t="shared" ca="1" si="25"/>
        <v>44972</v>
      </c>
      <c r="E1623" s="1" t="str">
        <f ca="1">TEXT(Table1[[#This Row],[Date]],"mmm")</f>
        <v>Feb</v>
      </c>
      <c r="F1623" s="1" t="str">
        <f ca="1">TEXT(Table1[[#This Row],[Date]],"yyyy")</f>
        <v>2023</v>
      </c>
      <c r="G1623" s="2">
        <v>456</v>
      </c>
      <c r="H1623" s="2">
        <v>0.15</v>
      </c>
      <c r="I1623" s="2" t="str" cm="1">
        <f t="array" ref="I1623">_xlfn.IFS(Table1[[#This Row],[Discount]]&lt;=0.2,"Low",Table1[[#This Row],[Discount]]&lt;=0.4,"Medium",Table1[[#This Row],[Discount]]&gt;0.4,"High")</f>
        <v>Low</v>
      </c>
      <c r="J1623" s="2">
        <f>Table1[[#This Row],[Original Price]]*(1-Table1[[#This Row],[Discount]])</f>
        <v>387.59999999999997</v>
      </c>
      <c r="K1623">
        <f>VLOOKUP(B1623,customers!$A$2:$D$101,2,0)</f>
        <v>23</v>
      </c>
      <c r="L1623" t="str" cm="1">
        <f t="array" ref="L1623">_xlfn.IFS(Table1[[#This Row],[Age]]&lt;=12,"Kids",Table1[[#This Row],[Age]]&lt;=19,"Teenage",Table1[[#This Row],[Age]]&lt;=29,"Young Adult",Table1[[#This Row],[Age]]&lt;=45,"Adult",Table1[[#This Row],[Age]]&gt;=46,"Senior")</f>
        <v>Young Adult</v>
      </c>
      <c r="M1623" t="str">
        <f>VLOOKUP(B1623,customers!A$2:D$101,3,0)</f>
        <v>Pune</v>
      </c>
      <c r="N1623" t="str">
        <f>VLOOKUP(B1623,customers!$A$2:$D$101,4,0)</f>
        <v>Maharashtra</v>
      </c>
      <c r="O1623" t="str">
        <f>VLOOKUP(C1623,'products '!$A$2:$H$3072,2,0)</f>
        <v>Women</v>
      </c>
      <c r="P1623" t="str">
        <f>VLOOKUP(C1623,'products '!$A$2:$H$3072,3,0)</f>
        <v>Western Wear</v>
      </c>
      <c r="Q1623" t="str">
        <f>VLOOKUP(C1623,'products '!$A$2:$H$3072,4,0)</f>
        <v>Tops</v>
      </c>
      <c r="R1623" t="str">
        <f>VLOOKUP(C1623,'products '!$A$2:$H$3072,5,0)</f>
        <v>Roadster</v>
      </c>
      <c r="S1623" t="str">
        <f>VLOOKUP(C1623,'products '!$A$2:$H$3072,6,0)</f>
        <v>S</v>
      </c>
      <c r="T1623" t="str">
        <f>VLOOKUP(C1623,'products '!$A$2:$H$3072,7,0)</f>
        <v>Grey</v>
      </c>
      <c r="U1623">
        <f>VLOOKUP(C1623,'products '!$A$2:$H$3072,8,0)</f>
        <v>4</v>
      </c>
    </row>
    <row r="1624" spans="1:21" x14ac:dyDescent="0.3">
      <c r="A1624" t="s">
        <v>5041</v>
      </c>
      <c r="B1624" t="s">
        <v>3292</v>
      </c>
      <c r="C1624" t="s">
        <v>547</v>
      </c>
      <c r="D1624" s="1">
        <f t="shared" ca="1" si="25"/>
        <v>44404</v>
      </c>
      <c r="E1624" s="1" t="str">
        <f ca="1">TEXT(Table1[[#This Row],[Date]],"mmm")</f>
        <v>Jul</v>
      </c>
      <c r="F1624" s="1" t="str">
        <f ca="1">TEXT(Table1[[#This Row],[Date]],"yyyy")</f>
        <v>2021</v>
      </c>
      <c r="G1624" s="2">
        <v>1189</v>
      </c>
      <c r="H1624" s="2">
        <v>0.15</v>
      </c>
      <c r="I1624" s="2" t="str" cm="1">
        <f t="array" ref="I1624">_xlfn.IFS(Table1[[#This Row],[Discount]]&lt;=0.2,"Low",Table1[[#This Row],[Discount]]&lt;=0.4,"Medium",Table1[[#This Row],[Discount]]&gt;0.4,"High")</f>
        <v>Low</v>
      </c>
      <c r="J1624" s="2">
        <f>Table1[[#This Row],[Original Price]]*(1-Table1[[#This Row],[Discount]])</f>
        <v>1010.65</v>
      </c>
      <c r="K1624">
        <f>VLOOKUP(B1624,customers!$A$2:$D$101,2,0)</f>
        <v>22</v>
      </c>
      <c r="L1624" t="str" cm="1">
        <f t="array" ref="L1624">_xlfn.IFS(Table1[[#This Row],[Age]]&lt;=12,"Kids",Table1[[#This Row],[Age]]&lt;=19,"Teenage",Table1[[#This Row],[Age]]&lt;=29,"Young Adult",Table1[[#This Row],[Age]]&lt;=45,"Adult",Table1[[#This Row],[Age]]&gt;=46,"Senior")</f>
        <v>Young Adult</v>
      </c>
      <c r="M1624" t="str">
        <f>VLOOKUP(B1624,customers!A$2:D$101,3,0)</f>
        <v>Pune</v>
      </c>
      <c r="N1624" t="str">
        <f>VLOOKUP(B1624,customers!$A$2:$D$101,4,0)</f>
        <v>Maharashtra</v>
      </c>
      <c r="O1624" t="str">
        <f>VLOOKUP(C1624,'products '!$A$2:$H$3072,2,0)</f>
        <v>Women</v>
      </c>
      <c r="P1624" t="str">
        <f>VLOOKUP(C1624,'products '!$A$2:$H$3072,3,0)</f>
        <v>Western Wear</v>
      </c>
      <c r="Q1624" t="str">
        <f>VLOOKUP(C1624,'products '!$A$2:$H$3072,4,0)</f>
        <v>Tops</v>
      </c>
      <c r="R1624" t="str">
        <f>VLOOKUP(C1624,'products '!$A$2:$H$3072,5,0)</f>
        <v>Roadster</v>
      </c>
      <c r="S1624" t="str">
        <f>VLOOKUP(C1624,'products '!$A$2:$H$3072,6,0)</f>
        <v>S</v>
      </c>
      <c r="T1624" t="str">
        <f>VLOOKUP(C1624,'products '!$A$2:$H$3072,7,0)</f>
        <v>Grey</v>
      </c>
      <c r="U1624">
        <f>VLOOKUP(C1624,'products '!$A$2:$H$3072,8,0)</f>
        <v>4</v>
      </c>
    </row>
    <row r="1625" spans="1:21" x14ac:dyDescent="0.3">
      <c r="A1625" t="s">
        <v>5042</v>
      </c>
      <c r="B1625" t="s">
        <v>3293</v>
      </c>
      <c r="C1625" t="s">
        <v>548</v>
      </c>
      <c r="D1625" s="1">
        <f t="shared" ca="1" si="25"/>
        <v>44321</v>
      </c>
      <c r="E1625" s="1" t="str">
        <f ca="1">TEXT(Table1[[#This Row],[Date]],"mmm")</f>
        <v>May</v>
      </c>
      <c r="F1625" s="1" t="str">
        <f ca="1">TEXT(Table1[[#This Row],[Date]],"yyyy")</f>
        <v>2021</v>
      </c>
      <c r="G1625" s="2">
        <v>1298</v>
      </c>
      <c r="H1625" s="2">
        <v>0.35</v>
      </c>
      <c r="I1625" s="2" t="str" cm="1">
        <f t="array" ref="I1625">_xlfn.IFS(Table1[[#This Row],[Discount]]&lt;=0.2,"Low",Table1[[#This Row],[Discount]]&lt;=0.4,"Medium",Table1[[#This Row],[Discount]]&gt;0.4,"High")</f>
        <v>Medium</v>
      </c>
      <c r="J1625" s="2">
        <f>Table1[[#This Row],[Original Price]]*(1-Table1[[#This Row],[Discount]])</f>
        <v>843.7</v>
      </c>
      <c r="K1625">
        <f>VLOOKUP(B1625,customers!$A$2:$D$101,2,0)</f>
        <v>17</v>
      </c>
      <c r="L1625" t="str" cm="1">
        <f t="array" ref="L1625">_xlfn.IFS(Table1[[#This Row],[Age]]&lt;=12,"Kids",Table1[[#This Row],[Age]]&lt;=19,"Teenage",Table1[[#This Row],[Age]]&lt;=29,"Young Adult",Table1[[#This Row],[Age]]&lt;=45,"Adult",Table1[[#This Row],[Age]]&gt;=46,"Senior")</f>
        <v>Teenage</v>
      </c>
      <c r="M1625" t="str">
        <f>VLOOKUP(B1625,customers!A$2:D$101,3,0)</f>
        <v>Hyderabad</v>
      </c>
      <c r="N1625" t="str">
        <f>VLOOKUP(B1625,customers!$A$2:$D$101,4,0)</f>
        <v>Telangana</v>
      </c>
      <c r="O1625" t="str">
        <f>VLOOKUP(C1625,'products '!$A$2:$H$3072,2,0)</f>
        <v>Women</v>
      </c>
      <c r="P1625" t="str">
        <f>VLOOKUP(C1625,'products '!$A$2:$H$3072,3,0)</f>
        <v>Western Wear</v>
      </c>
      <c r="Q1625" t="str">
        <f>VLOOKUP(C1625,'products '!$A$2:$H$3072,4,0)</f>
        <v>Tops</v>
      </c>
      <c r="R1625" t="str">
        <f>VLOOKUP(C1625,'products '!$A$2:$H$3072,5,0)</f>
        <v>Roadster</v>
      </c>
      <c r="S1625" t="str">
        <f>VLOOKUP(C1625,'products '!$A$2:$H$3072,6,0)</f>
        <v>S</v>
      </c>
      <c r="T1625" t="str">
        <f>VLOOKUP(C1625,'products '!$A$2:$H$3072,7,0)</f>
        <v>Teal</v>
      </c>
      <c r="U1625">
        <f>VLOOKUP(C1625,'products '!$A$2:$H$3072,8,0)</f>
        <v>4</v>
      </c>
    </row>
    <row r="1626" spans="1:21" x14ac:dyDescent="0.3">
      <c r="A1626" t="s">
        <v>5043</v>
      </c>
      <c r="B1626" t="s">
        <v>3294</v>
      </c>
      <c r="C1626" t="s">
        <v>549</v>
      </c>
      <c r="D1626" s="1">
        <f t="shared" ca="1" si="25"/>
        <v>44615</v>
      </c>
      <c r="E1626" s="1" t="str">
        <f ca="1">TEXT(Table1[[#This Row],[Date]],"mmm")</f>
        <v>Feb</v>
      </c>
      <c r="F1626" s="1" t="str">
        <f ca="1">TEXT(Table1[[#This Row],[Date]],"yyyy")</f>
        <v>2022</v>
      </c>
      <c r="G1626" s="2">
        <v>1456</v>
      </c>
      <c r="H1626" s="2">
        <v>0.35</v>
      </c>
      <c r="I1626" s="2" t="str" cm="1">
        <f t="array" ref="I1626">_xlfn.IFS(Table1[[#This Row],[Discount]]&lt;=0.2,"Low",Table1[[#This Row],[Discount]]&lt;=0.4,"Medium",Table1[[#This Row],[Discount]]&gt;0.4,"High")</f>
        <v>Medium</v>
      </c>
      <c r="J1626" s="2">
        <f>Table1[[#This Row],[Original Price]]*(1-Table1[[#This Row],[Discount]])</f>
        <v>946.4</v>
      </c>
      <c r="K1626">
        <f>VLOOKUP(B1626,customers!$A$2:$D$101,2,0)</f>
        <v>19</v>
      </c>
      <c r="L1626" t="str" cm="1">
        <f t="array" ref="L1626">_xlfn.IFS(Table1[[#This Row],[Age]]&lt;=12,"Kids",Table1[[#This Row],[Age]]&lt;=19,"Teenage",Table1[[#This Row],[Age]]&lt;=29,"Young Adult",Table1[[#This Row],[Age]]&lt;=45,"Adult",Table1[[#This Row],[Age]]&gt;=46,"Senior")</f>
        <v>Teenage</v>
      </c>
      <c r="M1626" t="str">
        <f>VLOOKUP(B1626,customers!A$2:D$101,3,0)</f>
        <v>Hyderabad</v>
      </c>
      <c r="N1626" t="str">
        <f>VLOOKUP(B1626,customers!$A$2:$D$101,4,0)</f>
        <v>Telangana</v>
      </c>
      <c r="O1626" t="str">
        <f>VLOOKUP(C1626,'products '!$A$2:$H$3072,2,0)</f>
        <v>Women</v>
      </c>
      <c r="P1626" t="str">
        <f>VLOOKUP(C1626,'products '!$A$2:$H$3072,3,0)</f>
        <v>Western Wear</v>
      </c>
      <c r="Q1626" t="str">
        <f>VLOOKUP(C1626,'products '!$A$2:$H$3072,4,0)</f>
        <v>Tops</v>
      </c>
      <c r="R1626" t="str">
        <f>VLOOKUP(C1626,'products '!$A$2:$H$3072,5,0)</f>
        <v>DressBerry</v>
      </c>
      <c r="S1626" t="str">
        <f>VLOOKUP(C1626,'products '!$A$2:$H$3072,6,0)</f>
        <v>M</v>
      </c>
      <c r="T1626" t="str">
        <f>VLOOKUP(C1626,'products '!$A$2:$H$3072,7,0)</f>
        <v>Teal</v>
      </c>
      <c r="U1626">
        <f>VLOOKUP(C1626,'products '!$A$2:$H$3072,8,0)</f>
        <v>5</v>
      </c>
    </row>
    <row r="1627" spans="1:21" x14ac:dyDescent="0.3">
      <c r="A1627" t="s">
        <v>5044</v>
      </c>
      <c r="B1627" t="s">
        <v>3295</v>
      </c>
      <c r="C1627" t="s">
        <v>550</v>
      </c>
      <c r="D1627" s="1">
        <f t="shared" ca="1" si="25"/>
        <v>44928</v>
      </c>
      <c r="E1627" s="1" t="str">
        <f ca="1">TEXT(Table1[[#This Row],[Date]],"mmm")</f>
        <v>Jan</v>
      </c>
      <c r="F1627" s="1" t="str">
        <f ca="1">TEXT(Table1[[#This Row],[Date]],"yyyy")</f>
        <v>2023</v>
      </c>
      <c r="G1627" s="2">
        <v>1478</v>
      </c>
      <c r="H1627" s="2">
        <v>0.35</v>
      </c>
      <c r="I1627" s="2" t="str" cm="1">
        <f t="array" ref="I1627">_xlfn.IFS(Table1[[#This Row],[Discount]]&lt;=0.2,"Low",Table1[[#This Row],[Discount]]&lt;=0.4,"Medium",Table1[[#This Row],[Discount]]&gt;0.4,"High")</f>
        <v>Medium</v>
      </c>
      <c r="J1627" s="2">
        <f>Table1[[#This Row],[Original Price]]*(1-Table1[[#This Row],[Discount]])</f>
        <v>960.7</v>
      </c>
      <c r="K1627">
        <f>VLOOKUP(B1627,customers!$A$2:$D$101,2,0)</f>
        <v>18</v>
      </c>
      <c r="L1627" t="str" cm="1">
        <f t="array" ref="L1627">_xlfn.IFS(Table1[[#This Row],[Age]]&lt;=12,"Kids",Table1[[#This Row],[Age]]&lt;=19,"Teenage",Table1[[#This Row],[Age]]&lt;=29,"Young Adult",Table1[[#This Row],[Age]]&lt;=45,"Adult",Table1[[#This Row],[Age]]&gt;=46,"Senior")</f>
        <v>Teenage</v>
      </c>
      <c r="M1627" t="str">
        <f>VLOOKUP(B1627,customers!A$2:D$101,3,0)</f>
        <v>Hyderabad</v>
      </c>
      <c r="N1627" t="str">
        <f>VLOOKUP(B1627,customers!$A$2:$D$101,4,0)</f>
        <v>Telangana</v>
      </c>
      <c r="O1627" t="str">
        <f>VLOOKUP(C1627,'products '!$A$2:$H$3072,2,0)</f>
        <v>Women</v>
      </c>
      <c r="P1627" t="str">
        <f>VLOOKUP(C1627,'products '!$A$2:$H$3072,3,0)</f>
        <v>Western Wear</v>
      </c>
      <c r="Q1627" t="str">
        <f>VLOOKUP(C1627,'products '!$A$2:$H$3072,4,0)</f>
        <v>Tops</v>
      </c>
      <c r="R1627" t="str">
        <f>VLOOKUP(C1627,'products '!$A$2:$H$3072,5,0)</f>
        <v>DressBerry</v>
      </c>
      <c r="S1627" t="str">
        <f>VLOOKUP(C1627,'products '!$A$2:$H$3072,6,0)</f>
        <v>M</v>
      </c>
      <c r="T1627" t="str">
        <f>VLOOKUP(C1627,'products '!$A$2:$H$3072,7,0)</f>
        <v>Blue</v>
      </c>
      <c r="U1627">
        <f>VLOOKUP(C1627,'products '!$A$2:$H$3072,8,0)</f>
        <v>5</v>
      </c>
    </row>
    <row r="1628" spans="1:21" x14ac:dyDescent="0.3">
      <c r="A1628" t="s">
        <v>5045</v>
      </c>
      <c r="B1628" t="s">
        <v>3296</v>
      </c>
      <c r="C1628" t="s">
        <v>551</v>
      </c>
      <c r="D1628" s="1">
        <f t="shared" ca="1" si="25"/>
        <v>44642</v>
      </c>
      <c r="E1628" s="1" t="str">
        <f ca="1">TEXT(Table1[[#This Row],[Date]],"mmm")</f>
        <v>Mar</v>
      </c>
      <c r="F1628" s="1" t="str">
        <f ca="1">TEXT(Table1[[#This Row],[Date]],"yyyy")</f>
        <v>2022</v>
      </c>
      <c r="G1628" s="2">
        <v>256</v>
      </c>
      <c r="H1628" s="2">
        <v>0.35</v>
      </c>
      <c r="I1628" s="2" t="str" cm="1">
        <f t="array" ref="I1628">_xlfn.IFS(Table1[[#This Row],[Discount]]&lt;=0.2,"Low",Table1[[#This Row],[Discount]]&lt;=0.4,"Medium",Table1[[#This Row],[Discount]]&gt;0.4,"High")</f>
        <v>Medium</v>
      </c>
      <c r="J1628" s="2">
        <f>Table1[[#This Row],[Original Price]]*(1-Table1[[#This Row],[Discount]])</f>
        <v>166.4</v>
      </c>
      <c r="K1628">
        <f>VLOOKUP(B1628,customers!$A$2:$D$101,2,0)</f>
        <v>20</v>
      </c>
      <c r="L1628" t="str" cm="1">
        <f t="array" ref="L1628">_xlfn.IFS(Table1[[#This Row],[Age]]&lt;=12,"Kids",Table1[[#This Row],[Age]]&lt;=19,"Teenage",Table1[[#This Row],[Age]]&lt;=29,"Young Adult",Table1[[#This Row],[Age]]&lt;=45,"Adult",Table1[[#This Row],[Age]]&gt;=46,"Senior")</f>
        <v>Young Adult</v>
      </c>
      <c r="M1628" t="str">
        <f>VLOOKUP(B1628,customers!A$2:D$101,3,0)</f>
        <v>Hyderabad</v>
      </c>
      <c r="N1628" t="str">
        <f>VLOOKUP(B1628,customers!$A$2:$D$101,4,0)</f>
        <v>Telangana</v>
      </c>
      <c r="O1628" t="str">
        <f>VLOOKUP(C1628,'products '!$A$2:$H$3072,2,0)</f>
        <v>Women</v>
      </c>
      <c r="P1628" t="str">
        <f>VLOOKUP(C1628,'products '!$A$2:$H$3072,3,0)</f>
        <v>Western Wear</v>
      </c>
      <c r="Q1628" t="str">
        <f>VLOOKUP(C1628,'products '!$A$2:$H$3072,4,0)</f>
        <v>Tops</v>
      </c>
      <c r="R1628" t="str">
        <f>VLOOKUP(C1628,'products '!$A$2:$H$3072,5,0)</f>
        <v>DressBerry</v>
      </c>
      <c r="S1628" t="str">
        <f>VLOOKUP(C1628,'products '!$A$2:$H$3072,6,0)</f>
        <v>M</v>
      </c>
      <c r="T1628" t="str">
        <f>VLOOKUP(C1628,'products '!$A$2:$H$3072,7,0)</f>
        <v>Black</v>
      </c>
      <c r="U1628">
        <f>VLOOKUP(C1628,'products '!$A$2:$H$3072,8,0)</f>
        <v>3</v>
      </c>
    </row>
    <row r="1629" spans="1:21" x14ac:dyDescent="0.3">
      <c r="A1629" t="s">
        <v>5046</v>
      </c>
      <c r="B1629" t="s">
        <v>3297</v>
      </c>
      <c r="C1629" t="s">
        <v>552</v>
      </c>
      <c r="D1629" s="1">
        <f t="shared" ca="1" si="25"/>
        <v>44926</v>
      </c>
      <c r="E1629" s="1" t="str">
        <f ca="1">TEXT(Table1[[#This Row],[Date]],"mmm")</f>
        <v>Dec</v>
      </c>
      <c r="F1629" s="1" t="str">
        <f ca="1">TEXT(Table1[[#This Row],[Date]],"yyyy")</f>
        <v>2022</v>
      </c>
      <c r="G1629" s="2">
        <v>2698</v>
      </c>
      <c r="H1629" s="2">
        <v>0.55000000000000004</v>
      </c>
      <c r="I1629" s="2" t="str" cm="1">
        <f t="array" ref="I1629">_xlfn.IFS(Table1[[#This Row],[Discount]]&lt;=0.2,"Low",Table1[[#This Row],[Discount]]&lt;=0.4,"Medium",Table1[[#This Row],[Discount]]&gt;0.4,"High")</f>
        <v>High</v>
      </c>
      <c r="J1629" s="2">
        <f>Table1[[#This Row],[Original Price]]*(1-Table1[[#This Row],[Discount]])</f>
        <v>1214.0999999999999</v>
      </c>
      <c r="K1629">
        <f>VLOOKUP(B1629,customers!$A$2:$D$101,2,0)</f>
        <v>22</v>
      </c>
      <c r="L1629" t="str" cm="1">
        <f t="array" ref="L1629">_xlfn.IFS(Table1[[#This Row],[Age]]&lt;=12,"Kids",Table1[[#This Row],[Age]]&lt;=19,"Teenage",Table1[[#This Row],[Age]]&lt;=29,"Young Adult",Table1[[#This Row],[Age]]&lt;=45,"Adult",Table1[[#This Row],[Age]]&gt;=46,"Senior")</f>
        <v>Young Adult</v>
      </c>
      <c r="M1629" t="str">
        <f>VLOOKUP(B1629,customers!A$2:D$101,3,0)</f>
        <v>Raipur</v>
      </c>
      <c r="N1629" t="str">
        <f>VLOOKUP(B1629,customers!$A$2:$D$101,4,0)</f>
        <v>Chhatisgarh</v>
      </c>
      <c r="O1629" t="str">
        <f>VLOOKUP(C1629,'products '!$A$2:$H$3072,2,0)</f>
        <v>Women</v>
      </c>
      <c r="P1629" t="str">
        <f>VLOOKUP(C1629,'products '!$A$2:$H$3072,3,0)</f>
        <v>Western Wear</v>
      </c>
      <c r="Q1629" t="str">
        <f>VLOOKUP(C1629,'products '!$A$2:$H$3072,4,0)</f>
        <v>Tops</v>
      </c>
      <c r="R1629" t="str">
        <f>VLOOKUP(C1629,'products '!$A$2:$H$3072,5,0)</f>
        <v>DressBerry</v>
      </c>
      <c r="S1629" t="str">
        <f>VLOOKUP(C1629,'products '!$A$2:$H$3072,6,0)</f>
        <v>M</v>
      </c>
      <c r="T1629" t="str">
        <f>VLOOKUP(C1629,'products '!$A$2:$H$3072,7,0)</f>
        <v>Black</v>
      </c>
      <c r="U1629">
        <f>VLOOKUP(C1629,'products '!$A$2:$H$3072,8,0)</f>
        <v>5</v>
      </c>
    </row>
    <row r="1630" spans="1:21" x14ac:dyDescent="0.3">
      <c r="A1630" t="s">
        <v>5047</v>
      </c>
      <c r="B1630" t="s">
        <v>3298</v>
      </c>
      <c r="C1630" t="s">
        <v>553</v>
      </c>
      <c r="D1630" s="1">
        <f t="shared" ca="1" si="25"/>
        <v>44350</v>
      </c>
      <c r="E1630" s="1" t="str">
        <f ca="1">TEXT(Table1[[#This Row],[Date]],"mmm")</f>
        <v>Jun</v>
      </c>
      <c r="F1630" s="1" t="str">
        <f ca="1">TEXT(Table1[[#This Row],[Date]],"yyyy")</f>
        <v>2021</v>
      </c>
      <c r="G1630" s="2">
        <v>2364</v>
      </c>
      <c r="H1630" s="2">
        <v>0.55000000000000004</v>
      </c>
      <c r="I1630" s="2" t="str" cm="1">
        <f t="array" ref="I1630">_xlfn.IFS(Table1[[#This Row],[Discount]]&lt;=0.2,"Low",Table1[[#This Row],[Discount]]&lt;=0.4,"Medium",Table1[[#This Row],[Discount]]&gt;0.4,"High")</f>
        <v>High</v>
      </c>
      <c r="J1630" s="2">
        <f>Table1[[#This Row],[Original Price]]*(1-Table1[[#This Row],[Discount]])</f>
        <v>1063.8</v>
      </c>
      <c r="K1630">
        <f>VLOOKUP(B1630,customers!$A$2:$D$101,2,0)</f>
        <v>25</v>
      </c>
      <c r="L1630" t="str" cm="1">
        <f t="array" ref="L1630">_xlfn.IFS(Table1[[#This Row],[Age]]&lt;=12,"Kids",Table1[[#This Row],[Age]]&lt;=19,"Teenage",Table1[[#This Row],[Age]]&lt;=29,"Young Adult",Table1[[#This Row],[Age]]&lt;=45,"Adult",Table1[[#This Row],[Age]]&gt;=46,"Senior")</f>
        <v>Young Adult</v>
      </c>
      <c r="M1630" t="str">
        <f>VLOOKUP(B1630,customers!A$2:D$101,3,0)</f>
        <v>Raipur</v>
      </c>
      <c r="N1630" t="str">
        <f>VLOOKUP(B1630,customers!$A$2:$D$101,4,0)</f>
        <v>Chhatisgarh</v>
      </c>
      <c r="O1630" t="str">
        <f>VLOOKUP(C1630,'products '!$A$2:$H$3072,2,0)</f>
        <v>Women</v>
      </c>
      <c r="P1630" t="str">
        <f>VLOOKUP(C1630,'products '!$A$2:$H$3072,3,0)</f>
        <v>Western Wear</v>
      </c>
      <c r="Q1630" t="str">
        <f>VLOOKUP(C1630,'products '!$A$2:$H$3072,4,0)</f>
        <v>Tops</v>
      </c>
      <c r="R1630" t="str">
        <f>VLOOKUP(C1630,'products '!$A$2:$H$3072,5,0)</f>
        <v>DressBerry</v>
      </c>
      <c r="S1630" t="str">
        <f>VLOOKUP(C1630,'products '!$A$2:$H$3072,6,0)</f>
        <v>M</v>
      </c>
      <c r="T1630" t="str">
        <f>VLOOKUP(C1630,'products '!$A$2:$H$3072,7,0)</f>
        <v>Pink</v>
      </c>
      <c r="U1630">
        <f>VLOOKUP(C1630,'products '!$A$2:$H$3072,8,0)</f>
        <v>5</v>
      </c>
    </row>
    <row r="1631" spans="1:21" x14ac:dyDescent="0.3">
      <c r="A1631" t="s">
        <v>5048</v>
      </c>
      <c r="B1631" t="s">
        <v>3299</v>
      </c>
      <c r="C1631" t="s">
        <v>554</v>
      </c>
      <c r="D1631" s="1">
        <f t="shared" ca="1" si="25"/>
        <v>45003</v>
      </c>
      <c r="E1631" s="1" t="str">
        <f ca="1">TEXT(Table1[[#This Row],[Date]],"mmm")</f>
        <v>Mar</v>
      </c>
      <c r="F1631" s="1" t="str">
        <f ca="1">TEXT(Table1[[#This Row],[Date]],"yyyy")</f>
        <v>2023</v>
      </c>
      <c r="G1631" s="2">
        <v>1236</v>
      </c>
      <c r="H1631" s="2">
        <v>0.55000000000000004</v>
      </c>
      <c r="I1631" s="2" t="str" cm="1">
        <f t="array" ref="I1631">_xlfn.IFS(Table1[[#This Row],[Discount]]&lt;=0.2,"Low",Table1[[#This Row],[Discount]]&lt;=0.4,"Medium",Table1[[#This Row],[Discount]]&gt;0.4,"High")</f>
        <v>High</v>
      </c>
      <c r="J1631" s="2">
        <f>Table1[[#This Row],[Original Price]]*(1-Table1[[#This Row],[Discount]])</f>
        <v>556.19999999999993</v>
      </c>
      <c r="K1631">
        <f>VLOOKUP(B1631,customers!$A$2:$D$101,2,0)</f>
        <v>27</v>
      </c>
      <c r="L1631" t="str" cm="1">
        <f t="array" ref="L1631">_xlfn.IFS(Table1[[#This Row],[Age]]&lt;=12,"Kids",Table1[[#This Row],[Age]]&lt;=19,"Teenage",Table1[[#This Row],[Age]]&lt;=29,"Young Adult",Table1[[#This Row],[Age]]&lt;=45,"Adult",Table1[[#This Row],[Age]]&gt;=46,"Senior")</f>
        <v>Young Adult</v>
      </c>
      <c r="M1631" t="str">
        <f>VLOOKUP(B1631,customers!A$2:D$101,3,0)</f>
        <v>Ahmedabad</v>
      </c>
      <c r="N1631" t="str">
        <f>VLOOKUP(B1631,customers!$A$2:$D$101,4,0)</f>
        <v>Gujrat</v>
      </c>
      <c r="O1631" t="str">
        <f>VLOOKUP(C1631,'products '!$A$2:$H$3072,2,0)</f>
        <v>Women</v>
      </c>
      <c r="P1631" t="str">
        <f>VLOOKUP(C1631,'products '!$A$2:$H$3072,3,0)</f>
        <v>Western Wear</v>
      </c>
      <c r="Q1631" t="str">
        <f>VLOOKUP(C1631,'products '!$A$2:$H$3072,4,0)</f>
        <v>Tops</v>
      </c>
      <c r="R1631" t="str">
        <f>VLOOKUP(C1631,'products '!$A$2:$H$3072,5,0)</f>
        <v>DressBerry</v>
      </c>
      <c r="S1631" t="str">
        <f>VLOOKUP(C1631,'products '!$A$2:$H$3072,6,0)</f>
        <v>M</v>
      </c>
      <c r="T1631" t="str">
        <f>VLOOKUP(C1631,'products '!$A$2:$H$3072,7,0)</f>
        <v>Blue</v>
      </c>
      <c r="U1631">
        <f>VLOOKUP(C1631,'products '!$A$2:$H$3072,8,0)</f>
        <v>4</v>
      </c>
    </row>
    <row r="1632" spans="1:21" x14ac:dyDescent="0.3">
      <c r="A1632" t="s">
        <v>5049</v>
      </c>
      <c r="B1632" t="s">
        <v>3300</v>
      </c>
      <c r="C1632" t="s">
        <v>555</v>
      </c>
      <c r="D1632" s="1">
        <f t="shared" ca="1" si="25"/>
        <v>44533</v>
      </c>
      <c r="E1632" s="1" t="str">
        <f ca="1">TEXT(Table1[[#This Row],[Date]],"mmm")</f>
        <v>Dec</v>
      </c>
      <c r="F1632" s="1" t="str">
        <f ca="1">TEXT(Table1[[#This Row],[Date]],"yyyy")</f>
        <v>2021</v>
      </c>
      <c r="G1632" s="2">
        <v>756</v>
      </c>
      <c r="H1632" s="2">
        <v>0.55000000000000004</v>
      </c>
      <c r="I1632" s="2" t="str" cm="1">
        <f t="array" ref="I1632">_xlfn.IFS(Table1[[#This Row],[Discount]]&lt;=0.2,"Low",Table1[[#This Row],[Discount]]&lt;=0.4,"Medium",Table1[[#This Row],[Discount]]&gt;0.4,"High")</f>
        <v>High</v>
      </c>
      <c r="J1632" s="2">
        <f>Table1[[#This Row],[Original Price]]*(1-Table1[[#This Row],[Discount]])</f>
        <v>340.2</v>
      </c>
      <c r="K1632">
        <f>VLOOKUP(B1632,customers!$A$2:$D$101,2,0)</f>
        <v>29</v>
      </c>
      <c r="L1632" t="str" cm="1">
        <f t="array" ref="L1632">_xlfn.IFS(Table1[[#This Row],[Age]]&lt;=12,"Kids",Table1[[#This Row],[Age]]&lt;=19,"Teenage",Table1[[#This Row],[Age]]&lt;=29,"Young Adult",Table1[[#This Row],[Age]]&lt;=45,"Adult",Table1[[#This Row],[Age]]&gt;=46,"Senior")</f>
        <v>Young Adult</v>
      </c>
      <c r="M1632" t="str">
        <f>VLOOKUP(B1632,customers!A$2:D$101,3,0)</f>
        <v>Ahmedabad</v>
      </c>
      <c r="N1632" t="str">
        <f>VLOOKUP(B1632,customers!$A$2:$D$101,4,0)</f>
        <v>Gujrat</v>
      </c>
      <c r="O1632" t="str">
        <f>VLOOKUP(C1632,'products '!$A$2:$H$3072,2,0)</f>
        <v>Women</v>
      </c>
      <c r="P1632" t="str">
        <f>VLOOKUP(C1632,'products '!$A$2:$H$3072,3,0)</f>
        <v>Western Wear</v>
      </c>
      <c r="Q1632" t="str">
        <f>VLOOKUP(C1632,'products '!$A$2:$H$3072,4,0)</f>
        <v>Tops</v>
      </c>
      <c r="R1632" t="str">
        <f>VLOOKUP(C1632,'products '!$A$2:$H$3072,5,0)</f>
        <v>DressBerry</v>
      </c>
      <c r="S1632" t="str">
        <f>VLOOKUP(C1632,'products '!$A$2:$H$3072,6,0)</f>
        <v>XXS</v>
      </c>
      <c r="T1632" t="str">
        <f>VLOOKUP(C1632,'products '!$A$2:$H$3072,7,0)</f>
        <v>Pink</v>
      </c>
      <c r="U1632">
        <f>VLOOKUP(C1632,'products '!$A$2:$H$3072,8,0)</f>
        <v>3</v>
      </c>
    </row>
    <row r="1633" spans="1:21" x14ac:dyDescent="0.3">
      <c r="A1633" t="s">
        <v>5050</v>
      </c>
      <c r="B1633" t="s">
        <v>3301</v>
      </c>
      <c r="C1633" t="s">
        <v>556</v>
      </c>
      <c r="D1633" s="1">
        <f t="shared" ca="1" si="25"/>
        <v>44650</v>
      </c>
      <c r="E1633" s="1" t="str">
        <f ca="1">TEXT(Table1[[#This Row],[Date]],"mmm")</f>
        <v>Mar</v>
      </c>
      <c r="F1633" s="1" t="str">
        <f ca="1">TEXT(Table1[[#This Row],[Date]],"yyyy")</f>
        <v>2022</v>
      </c>
      <c r="G1633" s="2">
        <v>326</v>
      </c>
      <c r="H1633" s="2">
        <v>0.5</v>
      </c>
      <c r="I1633" s="2" t="str" cm="1">
        <f t="array" ref="I1633">_xlfn.IFS(Table1[[#This Row],[Discount]]&lt;=0.2,"Low",Table1[[#This Row],[Discount]]&lt;=0.4,"Medium",Table1[[#This Row],[Discount]]&gt;0.4,"High")</f>
        <v>High</v>
      </c>
      <c r="J1633" s="2">
        <f>Table1[[#This Row],[Original Price]]*(1-Table1[[#This Row],[Discount]])</f>
        <v>163</v>
      </c>
      <c r="K1633">
        <f>VLOOKUP(B1633,customers!$A$2:$D$101,2,0)</f>
        <v>23</v>
      </c>
      <c r="L1633" t="str" cm="1">
        <f t="array" ref="L1633">_xlfn.IFS(Table1[[#This Row],[Age]]&lt;=12,"Kids",Table1[[#This Row],[Age]]&lt;=19,"Teenage",Table1[[#This Row],[Age]]&lt;=29,"Young Adult",Table1[[#This Row],[Age]]&lt;=45,"Adult",Table1[[#This Row],[Age]]&gt;=46,"Senior")</f>
        <v>Young Adult</v>
      </c>
      <c r="M1633" t="str">
        <f>VLOOKUP(B1633,customers!A$2:D$101,3,0)</f>
        <v>Ahmedabad</v>
      </c>
      <c r="N1633" t="str">
        <f>VLOOKUP(B1633,customers!$A$2:$D$101,4,0)</f>
        <v>Gujrat</v>
      </c>
      <c r="O1633" t="str">
        <f>VLOOKUP(C1633,'products '!$A$2:$H$3072,2,0)</f>
        <v>Women</v>
      </c>
      <c r="P1633" t="str">
        <f>VLOOKUP(C1633,'products '!$A$2:$H$3072,3,0)</f>
        <v>Western Wear</v>
      </c>
      <c r="Q1633" t="str">
        <f>VLOOKUP(C1633,'products '!$A$2:$H$3072,4,0)</f>
        <v>Tops</v>
      </c>
      <c r="R1633" t="str">
        <f>VLOOKUP(C1633,'products '!$A$2:$H$3072,5,0)</f>
        <v>DressBerry</v>
      </c>
      <c r="S1633" t="str">
        <f>VLOOKUP(C1633,'products '!$A$2:$H$3072,6,0)</f>
        <v>XXS</v>
      </c>
      <c r="T1633" t="str">
        <f>VLOOKUP(C1633,'products '!$A$2:$H$3072,7,0)</f>
        <v>Pink</v>
      </c>
      <c r="U1633">
        <f>VLOOKUP(C1633,'products '!$A$2:$H$3072,8,0)</f>
        <v>5</v>
      </c>
    </row>
    <row r="1634" spans="1:21" x14ac:dyDescent="0.3">
      <c r="A1634" t="s">
        <v>5051</v>
      </c>
      <c r="B1634" t="s">
        <v>3302</v>
      </c>
      <c r="C1634" t="s">
        <v>557</v>
      </c>
      <c r="D1634" s="1">
        <f t="shared" ca="1" si="25"/>
        <v>44512</v>
      </c>
      <c r="E1634" s="1" t="str">
        <f ca="1">TEXT(Table1[[#This Row],[Date]],"mmm")</f>
        <v>Nov</v>
      </c>
      <c r="F1634" s="1" t="str">
        <f ca="1">TEXT(Table1[[#This Row],[Date]],"yyyy")</f>
        <v>2021</v>
      </c>
      <c r="G1634" s="2">
        <v>453</v>
      </c>
      <c r="H1634" s="2">
        <v>0.5</v>
      </c>
      <c r="I1634" s="2" t="str" cm="1">
        <f t="array" ref="I1634">_xlfn.IFS(Table1[[#This Row],[Discount]]&lt;=0.2,"Low",Table1[[#This Row],[Discount]]&lt;=0.4,"Medium",Table1[[#This Row],[Discount]]&gt;0.4,"High")</f>
        <v>High</v>
      </c>
      <c r="J1634" s="2">
        <f>Table1[[#This Row],[Original Price]]*(1-Table1[[#This Row],[Discount]])</f>
        <v>226.5</v>
      </c>
      <c r="K1634">
        <f>VLOOKUP(B1634,customers!$A$2:$D$101,2,0)</f>
        <v>25</v>
      </c>
      <c r="L1634" t="str" cm="1">
        <f t="array" ref="L1634">_xlfn.IFS(Table1[[#This Row],[Age]]&lt;=12,"Kids",Table1[[#This Row],[Age]]&lt;=19,"Teenage",Table1[[#This Row],[Age]]&lt;=29,"Young Adult",Table1[[#This Row],[Age]]&lt;=45,"Adult",Table1[[#This Row],[Age]]&gt;=46,"Senior")</f>
        <v>Young Adult</v>
      </c>
      <c r="M1634" t="str">
        <f>VLOOKUP(B1634,customers!A$2:D$101,3,0)</f>
        <v>Ahmedabad</v>
      </c>
      <c r="N1634" t="str">
        <f>VLOOKUP(B1634,customers!$A$2:$D$101,4,0)</f>
        <v>Gujrat</v>
      </c>
      <c r="O1634" t="str">
        <f>VLOOKUP(C1634,'products '!$A$2:$H$3072,2,0)</f>
        <v>Women</v>
      </c>
      <c r="P1634" t="str">
        <f>VLOOKUP(C1634,'products '!$A$2:$H$3072,3,0)</f>
        <v>Western Wear</v>
      </c>
      <c r="Q1634" t="str">
        <f>VLOOKUP(C1634,'products '!$A$2:$H$3072,4,0)</f>
        <v>Tops</v>
      </c>
      <c r="R1634" t="str">
        <f>VLOOKUP(C1634,'products '!$A$2:$H$3072,5,0)</f>
        <v>DressBerry</v>
      </c>
      <c r="S1634" t="str">
        <f>VLOOKUP(C1634,'products '!$A$2:$H$3072,6,0)</f>
        <v>XXS</v>
      </c>
      <c r="T1634" t="str">
        <f>VLOOKUP(C1634,'products '!$A$2:$H$3072,7,0)</f>
        <v>Pink</v>
      </c>
      <c r="U1634">
        <f>VLOOKUP(C1634,'products '!$A$2:$H$3072,8,0)</f>
        <v>4</v>
      </c>
    </row>
    <row r="1635" spans="1:21" x14ac:dyDescent="0.3">
      <c r="A1635" t="s">
        <v>5052</v>
      </c>
      <c r="B1635" t="s">
        <v>3303</v>
      </c>
      <c r="C1635" t="s">
        <v>558</v>
      </c>
      <c r="D1635" s="1">
        <f t="shared" ca="1" si="25"/>
        <v>44683</v>
      </c>
      <c r="E1635" s="1" t="str">
        <f ca="1">TEXT(Table1[[#This Row],[Date]],"mmm")</f>
        <v>May</v>
      </c>
      <c r="F1635" s="1" t="str">
        <f ca="1">TEXT(Table1[[#This Row],[Date]],"yyyy")</f>
        <v>2022</v>
      </c>
      <c r="G1635" s="2">
        <v>326</v>
      </c>
      <c r="H1635" s="2">
        <v>0.5</v>
      </c>
      <c r="I1635" s="2" t="str" cm="1">
        <f t="array" ref="I1635">_xlfn.IFS(Table1[[#This Row],[Discount]]&lt;=0.2,"Low",Table1[[#This Row],[Discount]]&lt;=0.4,"Medium",Table1[[#This Row],[Discount]]&gt;0.4,"High")</f>
        <v>High</v>
      </c>
      <c r="J1635" s="2">
        <f>Table1[[#This Row],[Original Price]]*(1-Table1[[#This Row],[Discount]])</f>
        <v>163</v>
      </c>
      <c r="K1635">
        <f>VLOOKUP(B1635,customers!$A$2:$D$101,2,0)</f>
        <v>24</v>
      </c>
      <c r="L1635" t="str" cm="1">
        <f t="array" ref="L1635">_xlfn.IFS(Table1[[#This Row],[Age]]&lt;=12,"Kids",Table1[[#This Row],[Age]]&lt;=19,"Teenage",Table1[[#This Row],[Age]]&lt;=29,"Young Adult",Table1[[#This Row],[Age]]&lt;=45,"Adult",Table1[[#This Row],[Age]]&gt;=46,"Senior")</f>
        <v>Young Adult</v>
      </c>
      <c r="M1635" t="str">
        <f>VLOOKUP(B1635,customers!A$2:D$101,3,0)</f>
        <v>Ahmedabad</v>
      </c>
      <c r="N1635" t="str">
        <f>VLOOKUP(B1635,customers!$A$2:$D$101,4,0)</f>
        <v>Gujrat</v>
      </c>
      <c r="O1635" t="str">
        <f>VLOOKUP(C1635,'products '!$A$2:$H$3072,2,0)</f>
        <v>Women</v>
      </c>
      <c r="P1635" t="str">
        <f>VLOOKUP(C1635,'products '!$A$2:$H$3072,3,0)</f>
        <v>Western Wear</v>
      </c>
      <c r="Q1635" t="str">
        <f>VLOOKUP(C1635,'products '!$A$2:$H$3072,4,0)</f>
        <v>Tops</v>
      </c>
      <c r="R1635" t="str">
        <f>VLOOKUP(C1635,'products '!$A$2:$H$3072,5,0)</f>
        <v>DressBerry</v>
      </c>
      <c r="S1635" t="str">
        <f>VLOOKUP(C1635,'products '!$A$2:$H$3072,6,0)</f>
        <v>XXS</v>
      </c>
      <c r="T1635" t="str">
        <f>VLOOKUP(C1635,'products '!$A$2:$H$3072,7,0)</f>
        <v>Pink</v>
      </c>
      <c r="U1635">
        <f>VLOOKUP(C1635,'products '!$A$2:$H$3072,8,0)</f>
        <v>3</v>
      </c>
    </row>
    <row r="1636" spans="1:21" x14ac:dyDescent="0.3">
      <c r="A1636" t="s">
        <v>5053</v>
      </c>
      <c r="B1636" t="s">
        <v>3304</v>
      </c>
      <c r="C1636" t="s">
        <v>559</v>
      </c>
      <c r="D1636" s="1">
        <f t="shared" ca="1" si="25"/>
        <v>44541</v>
      </c>
      <c r="E1636" s="1" t="str">
        <f ca="1">TEXT(Table1[[#This Row],[Date]],"mmm")</f>
        <v>Dec</v>
      </c>
      <c r="F1636" s="1" t="str">
        <f ca="1">TEXT(Table1[[#This Row],[Date]],"yyyy")</f>
        <v>2021</v>
      </c>
      <c r="G1636" s="2">
        <v>456</v>
      </c>
      <c r="H1636" s="2">
        <v>0.5</v>
      </c>
      <c r="I1636" s="2" t="str" cm="1">
        <f t="array" ref="I1636">_xlfn.IFS(Table1[[#This Row],[Discount]]&lt;=0.2,"Low",Table1[[#This Row],[Discount]]&lt;=0.4,"Medium",Table1[[#This Row],[Discount]]&gt;0.4,"High")</f>
        <v>High</v>
      </c>
      <c r="J1636" s="2">
        <f>Table1[[#This Row],[Original Price]]*(1-Table1[[#This Row],[Discount]])</f>
        <v>228</v>
      </c>
      <c r="K1636">
        <f>VLOOKUP(B1636,customers!$A$2:$D$101,2,0)</f>
        <v>15</v>
      </c>
      <c r="L1636" t="str" cm="1">
        <f t="array" ref="L1636">_xlfn.IFS(Table1[[#This Row],[Age]]&lt;=12,"Kids",Table1[[#This Row],[Age]]&lt;=19,"Teenage",Table1[[#This Row],[Age]]&lt;=29,"Young Adult",Table1[[#This Row],[Age]]&lt;=45,"Adult",Table1[[#This Row],[Age]]&gt;=46,"Senior")</f>
        <v>Teenage</v>
      </c>
      <c r="M1636" t="str">
        <f>VLOOKUP(B1636,customers!A$2:D$101,3,0)</f>
        <v>Ahmedabad</v>
      </c>
      <c r="N1636" t="str">
        <f>VLOOKUP(B1636,customers!$A$2:$D$101,4,0)</f>
        <v>Gujrat</v>
      </c>
      <c r="O1636" t="str">
        <f>VLOOKUP(C1636,'products '!$A$2:$H$3072,2,0)</f>
        <v>Women</v>
      </c>
      <c r="P1636" t="str">
        <f>VLOOKUP(C1636,'products '!$A$2:$H$3072,3,0)</f>
        <v>Western Wear</v>
      </c>
      <c r="Q1636" t="str">
        <f>VLOOKUP(C1636,'products '!$A$2:$H$3072,4,0)</f>
        <v>Tops</v>
      </c>
      <c r="R1636" t="str">
        <f>VLOOKUP(C1636,'products '!$A$2:$H$3072,5,0)</f>
        <v>DressBerry</v>
      </c>
      <c r="S1636" t="str">
        <f>VLOOKUP(C1636,'products '!$A$2:$H$3072,6,0)</f>
        <v>XXS</v>
      </c>
      <c r="T1636" t="str">
        <f>VLOOKUP(C1636,'products '!$A$2:$H$3072,7,0)</f>
        <v>Pink</v>
      </c>
      <c r="U1636">
        <f>VLOOKUP(C1636,'products '!$A$2:$H$3072,8,0)</f>
        <v>5</v>
      </c>
    </row>
    <row r="1637" spans="1:21" x14ac:dyDescent="0.3">
      <c r="A1637" t="s">
        <v>5054</v>
      </c>
      <c r="B1637" t="s">
        <v>3305</v>
      </c>
      <c r="C1637" t="s">
        <v>560</v>
      </c>
      <c r="D1637" s="1">
        <f t="shared" ca="1" si="25"/>
        <v>44506</v>
      </c>
      <c r="E1637" s="1" t="str">
        <f ca="1">TEXT(Table1[[#This Row],[Date]],"mmm")</f>
        <v>Nov</v>
      </c>
      <c r="F1637" s="1" t="str">
        <f ca="1">TEXT(Table1[[#This Row],[Date]],"yyyy")</f>
        <v>2021</v>
      </c>
      <c r="G1637" s="2">
        <v>675</v>
      </c>
      <c r="H1637" s="2">
        <v>0.5</v>
      </c>
      <c r="I1637" s="2" t="str" cm="1">
        <f t="array" ref="I1637">_xlfn.IFS(Table1[[#This Row],[Discount]]&lt;=0.2,"Low",Table1[[#This Row],[Discount]]&lt;=0.4,"Medium",Table1[[#This Row],[Discount]]&gt;0.4,"High")</f>
        <v>High</v>
      </c>
      <c r="J1637" s="2">
        <f>Table1[[#This Row],[Original Price]]*(1-Table1[[#This Row],[Discount]])</f>
        <v>337.5</v>
      </c>
      <c r="K1637">
        <f>VLOOKUP(B1637,customers!$A$2:$D$101,2,0)</f>
        <v>19</v>
      </c>
      <c r="L1637" t="str" cm="1">
        <f t="array" ref="L1637">_xlfn.IFS(Table1[[#This Row],[Age]]&lt;=12,"Kids",Table1[[#This Row],[Age]]&lt;=19,"Teenage",Table1[[#This Row],[Age]]&lt;=29,"Young Adult",Table1[[#This Row],[Age]]&lt;=45,"Adult",Table1[[#This Row],[Age]]&gt;=46,"Senior")</f>
        <v>Teenage</v>
      </c>
      <c r="M1637" t="str">
        <f>VLOOKUP(B1637,customers!A$2:D$101,3,0)</f>
        <v>Vadodara</v>
      </c>
      <c r="N1637" t="str">
        <f>VLOOKUP(B1637,customers!$A$2:$D$101,4,0)</f>
        <v>Gujrat</v>
      </c>
      <c r="O1637" t="str">
        <f>VLOOKUP(C1637,'products '!$A$2:$H$3072,2,0)</f>
        <v>Women</v>
      </c>
      <c r="P1637" t="str">
        <f>VLOOKUP(C1637,'products '!$A$2:$H$3072,3,0)</f>
        <v>Western Wear</v>
      </c>
      <c r="Q1637" t="str">
        <f>VLOOKUP(C1637,'products '!$A$2:$H$3072,4,0)</f>
        <v>Tops</v>
      </c>
      <c r="R1637" t="str">
        <f>VLOOKUP(C1637,'products '!$A$2:$H$3072,5,0)</f>
        <v>DressBerry</v>
      </c>
      <c r="S1637" t="str">
        <f>VLOOKUP(C1637,'products '!$A$2:$H$3072,6,0)</f>
        <v>XS</v>
      </c>
      <c r="T1637" t="str">
        <f>VLOOKUP(C1637,'products '!$A$2:$H$3072,7,0)</f>
        <v>Pink</v>
      </c>
      <c r="U1637">
        <f>VLOOKUP(C1637,'products '!$A$2:$H$3072,8,0)</f>
        <v>5</v>
      </c>
    </row>
    <row r="1638" spans="1:21" x14ac:dyDescent="0.3">
      <c r="A1638" t="s">
        <v>5055</v>
      </c>
      <c r="B1638" t="s">
        <v>3306</v>
      </c>
      <c r="C1638" t="s">
        <v>561</v>
      </c>
      <c r="D1638" s="1">
        <f t="shared" ca="1" si="25"/>
        <v>44675</v>
      </c>
      <c r="E1638" s="1" t="str">
        <f ca="1">TEXT(Table1[[#This Row],[Date]],"mmm")</f>
        <v>Apr</v>
      </c>
      <c r="F1638" s="1" t="str">
        <f ca="1">TEXT(Table1[[#This Row],[Date]],"yyyy")</f>
        <v>2022</v>
      </c>
      <c r="G1638" s="2">
        <v>654</v>
      </c>
      <c r="H1638" s="2">
        <v>0.3</v>
      </c>
      <c r="I1638" s="2" t="str" cm="1">
        <f t="array" ref="I1638">_xlfn.IFS(Table1[[#This Row],[Discount]]&lt;=0.2,"Low",Table1[[#This Row],[Discount]]&lt;=0.4,"Medium",Table1[[#This Row],[Discount]]&gt;0.4,"High")</f>
        <v>Medium</v>
      </c>
      <c r="J1638" s="2">
        <f>Table1[[#This Row],[Original Price]]*(1-Table1[[#This Row],[Discount]])</f>
        <v>457.79999999999995</v>
      </c>
      <c r="K1638">
        <f>VLOOKUP(B1638,customers!$A$2:$D$101,2,0)</f>
        <v>19</v>
      </c>
      <c r="L1638" t="str" cm="1">
        <f t="array" ref="L1638">_xlfn.IFS(Table1[[#This Row],[Age]]&lt;=12,"Kids",Table1[[#This Row],[Age]]&lt;=19,"Teenage",Table1[[#This Row],[Age]]&lt;=29,"Young Adult",Table1[[#This Row],[Age]]&lt;=45,"Adult",Table1[[#This Row],[Age]]&gt;=46,"Senior")</f>
        <v>Teenage</v>
      </c>
      <c r="M1638" t="str">
        <f>VLOOKUP(B1638,customers!A$2:D$101,3,0)</f>
        <v>Vadodara</v>
      </c>
      <c r="N1638" t="str">
        <f>VLOOKUP(B1638,customers!$A$2:$D$101,4,0)</f>
        <v>Gujrat</v>
      </c>
      <c r="O1638" t="str">
        <f>VLOOKUP(C1638,'products '!$A$2:$H$3072,2,0)</f>
        <v>Women</v>
      </c>
      <c r="P1638" t="str">
        <f>VLOOKUP(C1638,'products '!$A$2:$H$3072,3,0)</f>
        <v>Western Wear</v>
      </c>
      <c r="Q1638" t="str">
        <f>VLOOKUP(C1638,'products '!$A$2:$H$3072,4,0)</f>
        <v>Tops</v>
      </c>
      <c r="R1638" t="str">
        <f>VLOOKUP(C1638,'products '!$A$2:$H$3072,5,0)</f>
        <v>DressBerry</v>
      </c>
      <c r="S1638" t="str">
        <f>VLOOKUP(C1638,'products '!$A$2:$H$3072,6,0)</f>
        <v>XS</v>
      </c>
      <c r="T1638" t="str">
        <f>VLOOKUP(C1638,'products '!$A$2:$H$3072,7,0)</f>
        <v>Grey</v>
      </c>
      <c r="U1638">
        <f>VLOOKUP(C1638,'products '!$A$2:$H$3072,8,0)</f>
        <v>4</v>
      </c>
    </row>
    <row r="1639" spans="1:21" x14ac:dyDescent="0.3">
      <c r="A1639" t="s">
        <v>5056</v>
      </c>
      <c r="B1639" t="s">
        <v>3307</v>
      </c>
      <c r="C1639" t="s">
        <v>562</v>
      </c>
      <c r="D1639" s="1">
        <f t="shared" ca="1" si="25"/>
        <v>44335</v>
      </c>
      <c r="E1639" s="1" t="str">
        <f ca="1">TEXT(Table1[[#This Row],[Date]],"mmm")</f>
        <v>May</v>
      </c>
      <c r="F1639" s="1" t="str">
        <f ca="1">TEXT(Table1[[#This Row],[Date]],"yyyy")</f>
        <v>2021</v>
      </c>
      <c r="G1639" s="2">
        <v>654</v>
      </c>
      <c r="H1639" s="2">
        <v>0.32</v>
      </c>
      <c r="I1639" s="2" t="str" cm="1">
        <f t="array" ref="I1639">_xlfn.IFS(Table1[[#This Row],[Discount]]&lt;=0.2,"Low",Table1[[#This Row],[Discount]]&lt;=0.4,"Medium",Table1[[#This Row],[Discount]]&gt;0.4,"High")</f>
        <v>Medium</v>
      </c>
      <c r="J1639" s="2">
        <f>Table1[[#This Row],[Original Price]]*(1-Table1[[#This Row],[Discount]])</f>
        <v>444.71999999999997</v>
      </c>
      <c r="K1639">
        <f>VLOOKUP(B1639,customers!$A$2:$D$101,2,0)</f>
        <v>19</v>
      </c>
      <c r="L1639" t="str" cm="1">
        <f t="array" ref="L1639">_xlfn.IFS(Table1[[#This Row],[Age]]&lt;=12,"Kids",Table1[[#This Row],[Age]]&lt;=19,"Teenage",Table1[[#This Row],[Age]]&lt;=29,"Young Adult",Table1[[#This Row],[Age]]&lt;=45,"Adult",Table1[[#This Row],[Age]]&gt;=46,"Senior")</f>
        <v>Teenage</v>
      </c>
      <c r="M1639" t="str">
        <f>VLOOKUP(B1639,customers!A$2:D$101,3,0)</f>
        <v>Vadodara</v>
      </c>
      <c r="N1639" t="str">
        <f>VLOOKUP(B1639,customers!$A$2:$D$101,4,0)</f>
        <v>Gujrat</v>
      </c>
      <c r="O1639" t="str">
        <f>VLOOKUP(C1639,'products '!$A$2:$H$3072,2,0)</f>
        <v>Women</v>
      </c>
      <c r="P1639" t="str">
        <f>VLOOKUP(C1639,'products '!$A$2:$H$3072,3,0)</f>
        <v>Western Wear</v>
      </c>
      <c r="Q1639" t="str">
        <f>VLOOKUP(C1639,'products '!$A$2:$H$3072,4,0)</f>
        <v>Tops</v>
      </c>
      <c r="R1639" t="str">
        <f>VLOOKUP(C1639,'products '!$A$2:$H$3072,5,0)</f>
        <v>DressBerry</v>
      </c>
      <c r="S1639" t="str">
        <f>VLOOKUP(C1639,'products '!$A$2:$H$3072,6,0)</f>
        <v>XS</v>
      </c>
      <c r="T1639" t="str">
        <f>VLOOKUP(C1639,'products '!$A$2:$H$3072,7,0)</f>
        <v>Pink</v>
      </c>
      <c r="U1639">
        <f>VLOOKUP(C1639,'products '!$A$2:$H$3072,8,0)</f>
        <v>2</v>
      </c>
    </row>
    <row r="1640" spans="1:21" x14ac:dyDescent="0.3">
      <c r="A1640" t="s">
        <v>5057</v>
      </c>
      <c r="B1640" t="s">
        <v>3308</v>
      </c>
      <c r="C1640" t="s">
        <v>562</v>
      </c>
      <c r="D1640" s="1">
        <f t="shared" ca="1" si="25"/>
        <v>44352</v>
      </c>
      <c r="E1640" s="1" t="str">
        <f ca="1">TEXT(Table1[[#This Row],[Date]],"mmm")</f>
        <v>Jun</v>
      </c>
      <c r="F1640" s="1" t="str">
        <f ca="1">TEXT(Table1[[#This Row],[Date]],"yyyy")</f>
        <v>2021</v>
      </c>
      <c r="G1640" s="2">
        <v>654</v>
      </c>
      <c r="H1640" s="2">
        <v>0.25</v>
      </c>
      <c r="I1640" s="2" t="str" cm="1">
        <f t="array" ref="I1640">_xlfn.IFS(Table1[[#This Row],[Discount]]&lt;=0.2,"Low",Table1[[#This Row],[Discount]]&lt;=0.4,"Medium",Table1[[#This Row],[Discount]]&gt;0.4,"High")</f>
        <v>Medium</v>
      </c>
      <c r="J1640" s="2">
        <f>Table1[[#This Row],[Original Price]]*(1-Table1[[#This Row],[Discount]])</f>
        <v>490.5</v>
      </c>
      <c r="K1640">
        <f>VLOOKUP(B1640,customers!$A$2:$D$101,2,0)</f>
        <v>22</v>
      </c>
      <c r="L1640" t="str" cm="1">
        <f t="array" ref="L1640">_xlfn.IFS(Table1[[#This Row],[Age]]&lt;=12,"Kids",Table1[[#This Row],[Age]]&lt;=19,"Teenage",Table1[[#This Row],[Age]]&lt;=29,"Young Adult",Table1[[#This Row],[Age]]&lt;=45,"Adult",Table1[[#This Row],[Age]]&gt;=46,"Senior")</f>
        <v>Young Adult</v>
      </c>
      <c r="M1640" t="str">
        <f>VLOOKUP(B1640,customers!A$2:D$101,3,0)</f>
        <v>Vadodara</v>
      </c>
      <c r="N1640" t="str">
        <f>VLOOKUP(B1640,customers!$A$2:$D$101,4,0)</f>
        <v>Gujrat</v>
      </c>
      <c r="O1640" t="str">
        <f>VLOOKUP(C1640,'products '!$A$2:$H$3072,2,0)</f>
        <v>Women</v>
      </c>
      <c r="P1640" t="str">
        <f>VLOOKUP(C1640,'products '!$A$2:$H$3072,3,0)</f>
        <v>Western Wear</v>
      </c>
      <c r="Q1640" t="str">
        <f>VLOOKUP(C1640,'products '!$A$2:$H$3072,4,0)</f>
        <v>Tops</v>
      </c>
      <c r="R1640" t="str">
        <f>VLOOKUP(C1640,'products '!$A$2:$H$3072,5,0)</f>
        <v>DressBerry</v>
      </c>
      <c r="S1640" t="str">
        <f>VLOOKUP(C1640,'products '!$A$2:$H$3072,6,0)</f>
        <v>XS</v>
      </c>
      <c r="T1640" t="str">
        <f>VLOOKUP(C1640,'products '!$A$2:$H$3072,7,0)</f>
        <v>Pink</v>
      </c>
      <c r="U1640">
        <f>VLOOKUP(C1640,'products '!$A$2:$H$3072,8,0)</f>
        <v>2</v>
      </c>
    </row>
    <row r="1641" spans="1:21" x14ac:dyDescent="0.3">
      <c r="A1641" t="s">
        <v>5058</v>
      </c>
      <c r="B1641" t="s">
        <v>3309</v>
      </c>
      <c r="C1641" t="s">
        <v>562</v>
      </c>
      <c r="D1641" s="1">
        <f t="shared" ca="1" si="25"/>
        <v>44768</v>
      </c>
      <c r="E1641" s="1" t="str">
        <f ca="1">TEXT(Table1[[#This Row],[Date]],"mmm")</f>
        <v>Jul</v>
      </c>
      <c r="F1641" s="1" t="str">
        <f ca="1">TEXT(Table1[[#This Row],[Date]],"yyyy")</f>
        <v>2022</v>
      </c>
      <c r="G1641" s="2">
        <v>654</v>
      </c>
      <c r="H1641" s="2">
        <v>0.45</v>
      </c>
      <c r="I1641" s="2" t="str" cm="1">
        <f t="array" ref="I1641">_xlfn.IFS(Table1[[#This Row],[Discount]]&lt;=0.2,"Low",Table1[[#This Row],[Discount]]&lt;=0.4,"Medium",Table1[[#This Row],[Discount]]&gt;0.4,"High")</f>
        <v>High</v>
      </c>
      <c r="J1641" s="2">
        <f>Table1[[#This Row],[Original Price]]*(1-Table1[[#This Row],[Discount]])</f>
        <v>359.70000000000005</v>
      </c>
      <c r="K1641">
        <f>VLOOKUP(B1641,customers!$A$2:$D$101,2,0)</f>
        <v>22</v>
      </c>
      <c r="L1641" t="str" cm="1">
        <f t="array" ref="L1641">_xlfn.IFS(Table1[[#This Row],[Age]]&lt;=12,"Kids",Table1[[#This Row],[Age]]&lt;=19,"Teenage",Table1[[#This Row],[Age]]&lt;=29,"Young Adult",Table1[[#This Row],[Age]]&lt;=45,"Adult",Table1[[#This Row],[Age]]&gt;=46,"Senior")</f>
        <v>Young Adult</v>
      </c>
      <c r="M1641" t="str">
        <f>VLOOKUP(B1641,customers!A$2:D$101,3,0)</f>
        <v>Vadodara</v>
      </c>
      <c r="N1641" t="str">
        <f>VLOOKUP(B1641,customers!$A$2:$D$101,4,0)</f>
        <v>Gujrat</v>
      </c>
      <c r="O1641" t="str">
        <f>VLOOKUP(C1641,'products '!$A$2:$H$3072,2,0)</f>
        <v>Women</v>
      </c>
      <c r="P1641" t="str">
        <f>VLOOKUP(C1641,'products '!$A$2:$H$3072,3,0)</f>
        <v>Western Wear</v>
      </c>
      <c r="Q1641" t="str">
        <f>VLOOKUP(C1641,'products '!$A$2:$H$3072,4,0)</f>
        <v>Tops</v>
      </c>
      <c r="R1641" t="str">
        <f>VLOOKUP(C1641,'products '!$A$2:$H$3072,5,0)</f>
        <v>DressBerry</v>
      </c>
      <c r="S1641" t="str">
        <f>VLOOKUP(C1641,'products '!$A$2:$H$3072,6,0)</f>
        <v>XS</v>
      </c>
      <c r="T1641" t="str">
        <f>VLOOKUP(C1641,'products '!$A$2:$H$3072,7,0)</f>
        <v>Pink</v>
      </c>
      <c r="U1641">
        <f>VLOOKUP(C1641,'products '!$A$2:$H$3072,8,0)</f>
        <v>2</v>
      </c>
    </row>
    <row r="1642" spans="1:21" x14ac:dyDescent="0.3">
      <c r="A1642" t="s">
        <v>5059</v>
      </c>
      <c r="B1642" t="s">
        <v>3310</v>
      </c>
      <c r="C1642" t="s">
        <v>562</v>
      </c>
      <c r="D1642" s="1">
        <f t="shared" ca="1" si="25"/>
        <v>44939</v>
      </c>
      <c r="E1642" s="1" t="str">
        <f ca="1">TEXT(Table1[[#This Row],[Date]],"mmm")</f>
        <v>Jan</v>
      </c>
      <c r="F1642" s="1" t="str">
        <f ca="1">TEXT(Table1[[#This Row],[Date]],"yyyy")</f>
        <v>2023</v>
      </c>
      <c r="G1642" s="2">
        <v>356</v>
      </c>
      <c r="H1642" s="2">
        <v>0.15</v>
      </c>
      <c r="I1642" s="2" t="str" cm="1">
        <f t="array" ref="I1642">_xlfn.IFS(Table1[[#This Row],[Discount]]&lt;=0.2,"Low",Table1[[#This Row],[Discount]]&lt;=0.4,"Medium",Table1[[#This Row],[Discount]]&gt;0.4,"High")</f>
        <v>Low</v>
      </c>
      <c r="J1642" s="2">
        <f>Table1[[#This Row],[Original Price]]*(1-Table1[[#This Row],[Discount]])</f>
        <v>302.59999999999997</v>
      </c>
      <c r="K1642">
        <f>VLOOKUP(B1642,customers!$A$2:$D$101,2,0)</f>
        <v>22</v>
      </c>
      <c r="L1642" t="str" cm="1">
        <f t="array" ref="L1642">_xlfn.IFS(Table1[[#This Row],[Age]]&lt;=12,"Kids",Table1[[#This Row],[Age]]&lt;=19,"Teenage",Table1[[#This Row],[Age]]&lt;=29,"Young Adult",Table1[[#This Row],[Age]]&lt;=45,"Adult",Table1[[#This Row],[Age]]&gt;=46,"Senior")</f>
        <v>Young Adult</v>
      </c>
      <c r="M1642" t="str">
        <f>VLOOKUP(B1642,customers!A$2:D$101,3,0)</f>
        <v>Surat</v>
      </c>
      <c r="N1642" t="str">
        <f>VLOOKUP(B1642,customers!$A$2:$D$101,4,0)</f>
        <v>Gujrat</v>
      </c>
      <c r="O1642" t="str">
        <f>VLOOKUP(C1642,'products '!$A$2:$H$3072,2,0)</f>
        <v>Women</v>
      </c>
      <c r="P1642" t="str">
        <f>VLOOKUP(C1642,'products '!$A$2:$H$3072,3,0)</f>
        <v>Western Wear</v>
      </c>
      <c r="Q1642" t="str">
        <f>VLOOKUP(C1642,'products '!$A$2:$H$3072,4,0)</f>
        <v>Tops</v>
      </c>
      <c r="R1642" t="str">
        <f>VLOOKUP(C1642,'products '!$A$2:$H$3072,5,0)</f>
        <v>DressBerry</v>
      </c>
      <c r="S1642" t="str">
        <f>VLOOKUP(C1642,'products '!$A$2:$H$3072,6,0)</f>
        <v>XS</v>
      </c>
      <c r="T1642" t="str">
        <f>VLOOKUP(C1642,'products '!$A$2:$H$3072,7,0)</f>
        <v>Pink</v>
      </c>
      <c r="U1642">
        <f>VLOOKUP(C1642,'products '!$A$2:$H$3072,8,0)</f>
        <v>2</v>
      </c>
    </row>
    <row r="1643" spans="1:21" x14ac:dyDescent="0.3">
      <c r="A1643" t="s">
        <v>5060</v>
      </c>
      <c r="B1643" t="s">
        <v>3311</v>
      </c>
      <c r="C1643" t="s">
        <v>562</v>
      </c>
      <c r="D1643" s="1">
        <f t="shared" ca="1" si="25"/>
        <v>44496</v>
      </c>
      <c r="E1643" s="1" t="str">
        <f ca="1">TEXT(Table1[[#This Row],[Date]],"mmm")</f>
        <v>Oct</v>
      </c>
      <c r="F1643" s="1" t="str">
        <f ca="1">TEXT(Table1[[#This Row],[Date]],"yyyy")</f>
        <v>2021</v>
      </c>
      <c r="G1643" s="2">
        <v>686</v>
      </c>
      <c r="H1643" s="2">
        <v>0.33</v>
      </c>
      <c r="I1643" s="2" t="str" cm="1">
        <f t="array" ref="I1643">_xlfn.IFS(Table1[[#This Row],[Discount]]&lt;=0.2,"Low",Table1[[#This Row],[Discount]]&lt;=0.4,"Medium",Table1[[#This Row],[Discount]]&gt;0.4,"High")</f>
        <v>Medium</v>
      </c>
      <c r="J1643" s="2">
        <f>Table1[[#This Row],[Original Price]]*(1-Table1[[#This Row],[Discount]])</f>
        <v>459.61999999999995</v>
      </c>
      <c r="K1643">
        <f>VLOOKUP(B1643,customers!$A$2:$D$101,2,0)</f>
        <v>22</v>
      </c>
      <c r="L1643" t="str" cm="1">
        <f t="array" ref="L1643">_xlfn.IFS(Table1[[#This Row],[Age]]&lt;=12,"Kids",Table1[[#This Row],[Age]]&lt;=19,"Teenage",Table1[[#This Row],[Age]]&lt;=29,"Young Adult",Table1[[#This Row],[Age]]&lt;=45,"Adult",Table1[[#This Row],[Age]]&gt;=46,"Senior")</f>
        <v>Young Adult</v>
      </c>
      <c r="M1643" t="str">
        <f>VLOOKUP(B1643,customers!A$2:D$101,3,0)</f>
        <v>Surat</v>
      </c>
      <c r="N1643" t="str">
        <f>VLOOKUP(B1643,customers!$A$2:$D$101,4,0)</f>
        <v>Gujrat</v>
      </c>
      <c r="O1643" t="str">
        <f>VLOOKUP(C1643,'products '!$A$2:$H$3072,2,0)</f>
        <v>Women</v>
      </c>
      <c r="P1643" t="str">
        <f>VLOOKUP(C1643,'products '!$A$2:$H$3072,3,0)</f>
        <v>Western Wear</v>
      </c>
      <c r="Q1643" t="str">
        <f>VLOOKUP(C1643,'products '!$A$2:$H$3072,4,0)</f>
        <v>Tops</v>
      </c>
      <c r="R1643" t="str">
        <f>VLOOKUP(C1643,'products '!$A$2:$H$3072,5,0)</f>
        <v>DressBerry</v>
      </c>
      <c r="S1643" t="str">
        <f>VLOOKUP(C1643,'products '!$A$2:$H$3072,6,0)</f>
        <v>XS</v>
      </c>
      <c r="T1643" t="str">
        <f>VLOOKUP(C1643,'products '!$A$2:$H$3072,7,0)</f>
        <v>Pink</v>
      </c>
      <c r="U1643">
        <f>VLOOKUP(C1643,'products '!$A$2:$H$3072,8,0)</f>
        <v>2</v>
      </c>
    </row>
    <row r="1644" spans="1:21" x14ac:dyDescent="0.3">
      <c r="A1644" t="s">
        <v>5061</v>
      </c>
      <c r="B1644" t="s">
        <v>3312</v>
      </c>
      <c r="C1644" t="s">
        <v>562</v>
      </c>
      <c r="D1644" s="1">
        <f t="shared" ca="1" si="25"/>
        <v>44483</v>
      </c>
      <c r="E1644" s="1" t="str">
        <f ca="1">TEXT(Table1[[#This Row],[Date]],"mmm")</f>
        <v>Oct</v>
      </c>
      <c r="F1644" s="1" t="str">
        <f ca="1">TEXT(Table1[[#This Row],[Date]],"yyyy")</f>
        <v>2021</v>
      </c>
      <c r="G1644" s="2">
        <v>456</v>
      </c>
      <c r="H1644" s="2">
        <v>0.42</v>
      </c>
      <c r="I1644" s="2" t="str" cm="1">
        <f t="array" ref="I1644">_xlfn.IFS(Table1[[#This Row],[Discount]]&lt;=0.2,"Low",Table1[[#This Row],[Discount]]&lt;=0.4,"Medium",Table1[[#This Row],[Discount]]&gt;0.4,"High")</f>
        <v>High</v>
      </c>
      <c r="J1644" s="2">
        <f>Table1[[#This Row],[Original Price]]*(1-Table1[[#This Row],[Discount]])</f>
        <v>264.48</v>
      </c>
      <c r="K1644">
        <f>VLOOKUP(B1644,customers!$A$2:$D$101,2,0)</f>
        <v>29</v>
      </c>
      <c r="L1644" t="str" cm="1">
        <f t="array" ref="L1644">_xlfn.IFS(Table1[[#This Row],[Age]]&lt;=12,"Kids",Table1[[#This Row],[Age]]&lt;=19,"Teenage",Table1[[#This Row],[Age]]&lt;=29,"Young Adult",Table1[[#This Row],[Age]]&lt;=45,"Adult",Table1[[#This Row],[Age]]&gt;=46,"Senior")</f>
        <v>Young Adult</v>
      </c>
      <c r="M1644" t="str">
        <f>VLOOKUP(B1644,customers!A$2:D$101,3,0)</f>
        <v>Surat</v>
      </c>
      <c r="N1644" t="str">
        <f>VLOOKUP(B1644,customers!$A$2:$D$101,4,0)</f>
        <v>Gujrat</v>
      </c>
      <c r="O1644" t="str">
        <f>VLOOKUP(C1644,'products '!$A$2:$H$3072,2,0)</f>
        <v>Women</v>
      </c>
      <c r="P1644" t="str">
        <f>VLOOKUP(C1644,'products '!$A$2:$H$3072,3,0)</f>
        <v>Western Wear</v>
      </c>
      <c r="Q1644" t="str">
        <f>VLOOKUP(C1644,'products '!$A$2:$H$3072,4,0)</f>
        <v>Tops</v>
      </c>
      <c r="R1644" t="str">
        <f>VLOOKUP(C1644,'products '!$A$2:$H$3072,5,0)</f>
        <v>DressBerry</v>
      </c>
      <c r="S1644" t="str">
        <f>VLOOKUP(C1644,'products '!$A$2:$H$3072,6,0)</f>
        <v>XS</v>
      </c>
      <c r="T1644" t="str">
        <f>VLOOKUP(C1644,'products '!$A$2:$H$3072,7,0)</f>
        <v>Pink</v>
      </c>
      <c r="U1644">
        <f>VLOOKUP(C1644,'products '!$A$2:$H$3072,8,0)</f>
        <v>2</v>
      </c>
    </row>
    <row r="1645" spans="1:21" x14ac:dyDescent="0.3">
      <c r="A1645" t="s">
        <v>5062</v>
      </c>
      <c r="B1645" t="s">
        <v>3313</v>
      </c>
      <c r="C1645" t="s">
        <v>562</v>
      </c>
      <c r="D1645" s="1">
        <f t="shared" ca="1" si="25"/>
        <v>44845</v>
      </c>
      <c r="E1645" s="1" t="str">
        <f ca="1">TEXT(Table1[[#This Row],[Date]],"mmm")</f>
        <v>Oct</v>
      </c>
      <c r="F1645" s="1" t="str">
        <f ca="1">TEXT(Table1[[#This Row],[Date]],"yyyy")</f>
        <v>2022</v>
      </c>
      <c r="G1645" s="2">
        <v>516</v>
      </c>
      <c r="H1645" s="2">
        <v>0.42</v>
      </c>
      <c r="I1645" s="2" t="str" cm="1">
        <f t="array" ref="I1645">_xlfn.IFS(Table1[[#This Row],[Discount]]&lt;=0.2,"Low",Table1[[#This Row],[Discount]]&lt;=0.4,"Medium",Table1[[#This Row],[Discount]]&gt;0.4,"High")</f>
        <v>High</v>
      </c>
      <c r="J1645" s="2">
        <f>Table1[[#This Row],[Original Price]]*(1-Table1[[#This Row],[Discount]])</f>
        <v>299.28000000000003</v>
      </c>
      <c r="K1645">
        <f>VLOOKUP(B1645,customers!$A$2:$D$101,2,0)</f>
        <v>29</v>
      </c>
      <c r="L1645" t="str" cm="1">
        <f t="array" ref="L1645">_xlfn.IFS(Table1[[#This Row],[Age]]&lt;=12,"Kids",Table1[[#This Row],[Age]]&lt;=19,"Teenage",Table1[[#This Row],[Age]]&lt;=29,"Young Adult",Table1[[#This Row],[Age]]&lt;=45,"Adult",Table1[[#This Row],[Age]]&gt;=46,"Senior")</f>
        <v>Young Adult</v>
      </c>
      <c r="M1645" t="str">
        <f>VLOOKUP(B1645,customers!A$2:D$101,3,0)</f>
        <v>Surat</v>
      </c>
      <c r="N1645" t="str">
        <f>VLOOKUP(B1645,customers!$A$2:$D$101,4,0)</f>
        <v>Gujrat</v>
      </c>
      <c r="O1645" t="str">
        <f>VLOOKUP(C1645,'products '!$A$2:$H$3072,2,0)</f>
        <v>Women</v>
      </c>
      <c r="P1645" t="str">
        <f>VLOOKUP(C1645,'products '!$A$2:$H$3072,3,0)</f>
        <v>Western Wear</v>
      </c>
      <c r="Q1645" t="str">
        <f>VLOOKUP(C1645,'products '!$A$2:$H$3072,4,0)</f>
        <v>Tops</v>
      </c>
      <c r="R1645" t="str">
        <f>VLOOKUP(C1645,'products '!$A$2:$H$3072,5,0)</f>
        <v>DressBerry</v>
      </c>
      <c r="S1645" t="str">
        <f>VLOOKUP(C1645,'products '!$A$2:$H$3072,6,0)</f>
        <v>XS</v>
      </c>
      <c r="T1645" t="str">
        <f>VLOOKUP(C1645,'products '!$A$2:$H$3072,7,0)</f>
        <v>Pink</v>
      </c>
      <c r="U1645">
        <f>VLOOKUP(C1645,'products '!$A$2:$H$3072,8,0)</f>
        <v>2</v>
      </c>
    </row>
    <row r="1646" spans="1:21" x14ac:dyDescent="0.3">
      <c r="A1646" t="s">
        <v>5063</v>
      </c>
      <c r="B1646" t="s">
        <v>3314</v>
      </c>
      <c r="C1646" t="s">
        <v>563</v>
      </c>
      <c r="D1646" s="1">
        <f t="shared" ca="1" si="25"/>
        <v>44515</v>
      </c>
      <c r="E1646" s="1" t="str">
        <f ca="1">TEXT(Table1[[#This Row],[Date]],"mmm")</f>
        <v>Nov</v>
      </c>
      <c r="F1646" s="1" t="str">
        <f ca="1">TEXT(Table1[[#This Row],[Date]],"yyyy")</f>
        <v>2021</v>
      </c>
      <c r="G1646" s="2">
        <v>355</v>
      </c>
      <c r="H1646" s="2">
        <v>0.39</v>
      </c>
      <c r="I1646" s="2" t="str" cm="1">
        <f t="array" ref="I1646">_xlfn.IFS(Table1[[#This Row],[Discount]]&lt;=0.2,"Low",Table1[[#This Row],[Discount]]&lt;=0.4,"Medium",Table1[[#This Row],[Discount]]&gt;0.4,"High")</f>
        <v>Medium</v>
      </c>
      <c r="J1646" s="2">
        <f>Table1[[#This Row],[Original Price]]*(1-Table1[[#This Row],[Discount]])</f>
        <v>216.54999999999998</v>
      </c>
      <c r="K1646">
        <f>VLOOKUP(B1646,customers!$A$2:$D$101,2,0)</f>
        <v>29</v>
      </c>
      <c r="L1646" t="str" cm="1">
        <f t="array" ref="L1646">_xlfn.IFS(Table1[[#This Row],[Age]]&lt;=12,"Kids",Table1[[#This Row],[Age]]&lt;=19,"Teenage",Table1[[#This Row],[Age]]&lt;=29,"Young Adult",Table1[[#This Row],[Age]]&lt;=45,"Adult",Table1[[#This Row],[Age]]&gt;=46,"Senior")</f>
        <v>Young Adult</v>
      </c>
      <c r="M1646" t="str">
        <f>VLOOKUP(B1646,customers!A$2:D$101,3,0)</f>
        <v>Bengaluru</v>
      </c>
      <c r="N1646" t="str">
        <f>VLOOKUP(B1646,customers!$A$2:$D$101,4,0)</f>
        <v>Karnataka</v>
      </c>
      <c r="O1646" t="str">
        <f>VLOOKUP(C1646,'products '!$A$2:$H$3072,2,0)</f>
        <v>Women</v>
      </c>
      <c r="P1646" t="str">
        <f>VLOOKUP(C1646,'products '!$A$2:$H$3072,3,0)</f>
        <v>Western Wear</v>
      </c>
      <c r="Q1646" t="str">
        <f>VLOOKUP(C1646,'products '!$A$2:$H$3072,4,0)</f>
        <v>T-Shirts</v>
      </c>
      <c r="R1646" t="str">
        <f>VLOOKUP(C1646,'products '!$A$2:$H$3072,5,0)</f>
        <v>Roadster</v>
      </c>
      <c r="S1646" t="str">
        <f>VLOOKUP(C1646,'products '!$A$2:$H$3072,6,0)</f>
        <v>XS</v>
      </c>
      <c r="T1646" t="str">
        <f>VLOOKUP(C1646,'products '!$A$2:$H$3072,7,0)</f>
        <v>Pink</v>
      </c>
      <c r="U1646">
        <f>VLOOKUP(C1646,'products '!$A$2:$H$3072,8,0)</f>
        <v>3</v>
      </c>
    </row>
    <row r="1647" spans="1:21" x14ac:dyDescent="0.3">
      <c r="A1647" t="s">
        <v>5064</v>
      </c>
      <c r="B1647" t="s">
        <v>3315</v>
      </c>
      <c r="C1647" t="s">
        <v>564</v>
      </c>
      <c r="D1647" s="1">
        <f t="shared" ca="1" si="25"/>
        <v>44928</v>
      </c>
      <c r="E1647" s="1" t="str">
        <f ca="1">TEXT(Table1[[#This Row],[Date]],"mmm")</f>
        <v>Jan</v>
      </c>
      <c r="F1647" s="1" t="str">
        <f ca="1">TEXT(Table1[[#This Row],[Date]],"yyyy")</f>
        <v>2023</v>
      </c>
      <c r="G1647" s="2">
        <v>465</v>
      </c>
      <c r="H1647" s="2">
        <v>0.39</v>
      </c>
      <c r="I1647" s="2" t="str" cm="1">
        <f t="array" ref="I1647">_xlfn.IFS(Table1[[#This Row],[Discount]]&lt;=0.2,"Low",Table1[[#This Row],[Discount]]&lt;=0.4,"Medium",Table1[[#This Row],[Discount]]&gt;0.4,"High")</f>
        <v>Medium</v>
      </c>
      <c r="J1647" s="2">
        <f>Table1[[#This Row],[Original Price]]*(1-Table1[[#This Row],[Discount]])</f>
        <v>283.64999999999998</v>
      </c>
      <c r="K1647">
        <f>VLOOKUP(B1647,customers!$A$2:$D$101,2,0)</f>
        <v>29</v>
      </c>
      <c r="L1647" t="str" cm="1">
        <f t="array" ref="L1647">_xlfn.IFS(Table1[[#This Row],[Age]]&lt;=12,"Kids",Table1[[#This Row],[Age]]&lt;=19,"Teenage",Table1[[#This Row],[Age]]&lt;=29,"Young Adult",Table1[[#This Row],[Age]]&lt;=45,"Adult",Table1[[#This Row],[Age]]&gt;=46,"Senior")</f>
        <v>Young Adult</v>
      </c>
      <c r="M1647" t="str">
        <f>VLOOKUP(B1647,customers!A$2:D$101,3,0)</f>
        <v>Bengaluru</v>
      </c>
      <c r="N1647" t="str">
        <f>VLOOKUP(B1647,customers!$A$2:$D$101,4,0)</f>
        <v>Karnataka</v>
      </c>
      <c r="O1647" t="str">
        <f>VLOOKUP(C1647,'products '!$A$2:$H$3072,2,0)</f>
        <v>Women</v>
      </c>
      <c r="P1647" t="str">
        <f>VLOOKUP(C1647,'products '!$A$2:$H$3072,3,0)</f>
        <v>Western Wear</v>
      </c>
      <c r="Q1647" t="str">
        <f>VLOOKUP(C1647,'products '!$A$2:$H$3072,4,0)</f>
        <v>T-Shirts</v>
      </c>
      <c r="R1647" t="str">
        <f>VLOOKUP(C1647,'products '!$A$2:$H$3072,5,0)</f>
        <v>Roadster</v>
      </c>
      <c r="S1647" t="str">
        <f>VLOOKUP(C1647,'products '!$A$2:$H$3072,6,0)</f>
        <v>S</v>
      </c>
      <c r="T1647" t="str">
        <f>VLOOKUP(C1647,'products '!$A$2:$H$3072,7,0)</f>
        <v>Pink</v>
      </c>
      <c r="U1647">
        <f>VLOOKUP(C1647,'products '!$A$2:$H$3072,8,0)</f>
        <v>4</v>
      </c>
    </row>
    <row r="1648" spans="1:21" x14ac:dyDescent="0.3">
      <c r="A1648" t="s">
        <v>5065</v>
      </c>
      <c r="B1648" t="s">
        <v>3316</v>
      </c>
      <c r="C1648" t="s">
        <v>565</v>
      </c>
      <c r="D1648" s="1">
        <f t="shared" ca="1" si="25"/>
        <v>44877</v>
      </c>
      <c r="E1648" s="1" t="str">
        <f ca="1">TEXT(Table1[[#This Row],[Date]],"mmm")</f>
        <v>Nov</v>
      </c>
      <c r="F1648" s="1" t="str">
        <f ca="1">TEXT(Table1[[#This Row],[Date]],"yyyy")</f>
        <v>2022</v>
      </c>
      <c r="G1648" s="2">
        <v>965</v>
      </c>
      <c r="H1648" s="2">
        <v>0.39</v>
      </c>
      <c r="I1648" s="2" t="str" cm="1">
        <f t="array" ref="I1648">_xlfn.IFS(Table1[[#This Row],[Discount]]&lt;=0.2,"Low",Table1[[#This Row],[Discount]]&lt;=0.4,"Medium",Table1[[#This Row],[Discount]]&gt;0.4,"High")</f>
        <v>Medium</v>
      </c>
      <c r="J1648" s="2">
        <f>Table1[[#This Row],[Original Price]]*(1-Table1[[#This Row],[Discount]])</f>
        <v>588.65</v>
      </c>
      <c r="K1648">
        <f>VLOOKUP(B1648,customers!$A$2:$D$101,2,0)</f>
        <v>41</v>
      </c>
      <c r="L1648" t="str" cm="1">
        <f t="array" ref="L1648">_xlfn.IFS(Table1[[#This Row],[Age]]&lt;=12,"Kids",Table1[[#This Row],[Age]]&lt;=19,"Teenage",Table1[[#This Row],[Age]]&lt;=29,"Young Adult",Table1[[#This Row],[Age]]&lt;=45,"Adult",Table1[[#This Row],[Age]]&gt;=46,"Senior")</f>
        <v>Adult</v>
      </c>
      <c r="M1648" t="str">
        <f>VLOOKUP(B1648,customers!A$2:D$101,3,0)</f>
        <v>Bengaluru</v>
      </c>
      <c r="N1648" t="str">
        <f>VLOOKUP(B1648,customers!$A$2:$D$101,4,0)</f>
        <v>Karnataka</v>
      </c>
      <c r="O1648" t="str">
        <f>VLOOKUP(C1648,'products '!$A$2:$H$3072,2,0)</f>
        <v>Women</v>
      </c>
      <c r="P1648" t="str">
        <f>VLOOKUP(C1648,'products '!$A$2:$H$3072,3,0)</f>
        <v>Western Wear</v>
      </c>
      <c r="Q1648" t="str">
        <f>VLOOKUP(C1648,'products '!$A$2:$H$3072,4,0)</f>
        <v>T-Shirts</v>
      </c>
      <c r="R1648" t="str">
        <f>VLOOKUP(C1648,'products '!$A$2:$H$3072,5,0)</f>
        <v>Roadster</v>
      </c>
      <c r="S1648" t="str">
        <f>VLOOKUP(C1648,'products '!$A$2:$H$3072,6,0)</f>
        <v>S</v>
      </c>
      <c r="T1648" t="str">
        <f>VLOOKUP(C1648,'products '!$A$2:$H$3072,7,0)</f>
        <v>Pink</v>
      </c>
      <c r="U1648">
        <f>VLOOKUP(C1648,'products '!$A$2:$H$3072,8,0)</f>
        <v>5</v>
      </c>
    </row>
    <row r="1649" spans="1:21" x14ac:dyDescent="0.3">
      <c r="A1649" t="s">
        <v>5066</v>
      </c>
      <c r="B1649" t="s">
        <v>3317</v>
      </c>
      <c r="C1649" t="s">
        <v>566</v>
      </c>
      <c r="D1649" s="1">
        <f t="shared" ca="1" si="25"/>
        <v>44785</v>
      </c>
      <c r="E1649" s="1" t="str">
        <f ca="1">TEXT(Table1[[#This Row],[Date]],"mmm")</f>
        <v>Aug</v>
      </c>
      <c r="F1649" s="1" t="str">
        <f ca="1">TEXT(Table1[[#This Row],[Date]],"yyyy")</f>
        <v>2022</v>
      </c>
      <c r="G1649" s="2">
        <v>1158</v>
      </c>
      <c r="H1649" s="2">
        <v>0.39</v>
      </c>
      <c r="I1649" s="2" t="str" cm="1">
        <f t="array" ref="I1649">_xlfn.IFS(Table1[[#This Row],[Discount]]&lt;=0.2,"Low",Table1[[#This Row],[Discount]]&lt;=0.4,"Medium",Table1[[#This Row],[Discount]]&gt;0.4,"High")</f>
        <v>Medium</v>
      </c>
      <c r="J1649" s="2">
        <f>Table1[[#This Row],[Original Price]]*(1-Table1[[#This Row],[Discount]])</f>
        <v>706.38</v>
      </c>
      <c r="K1649">
        <f>VLOOKUP(B1649,customers!$A$2:$D$101,2,0)</f>
        <v>42</v>
      </c>
      <c r="L1649" t="str" cm="1">
        <f t="array" ref="L1649">_xlfn.IFS(Table1[[#This Row],[Age]]&lt;=12,"Kids",Table1[[#This Row],[Age]]&lt;=19,"Teenage",Table1[[#This Row],[Age]]&lt;=29,"Young Adult",Table1[[#This Row],[Age]]&lt;=45,"Adult",Table1[[#This Row],[Age]]&gt;=46,"Senior")</f>
        <v>Adult</v>
      </c>
      <c r="M1649" t="str">
        <f>VLOOKUP(B1649,customers!A$2:D$101,3,0)</f>
        <v>Bengaluru</v>
      </c>
      <c r="N1649" t="str">
        <f>VLOOKUP(B1649,customers!$A$2:$D$101,4,0)</f>
        <v>Karnataka</v>
      </c>
      <c r="O1649" t="str">
        <f>VLOOKUP(C1649,'products '!$A$2:$H$3072,2,0)</f>
        <v>Women</v>
      </c>
      <c r="P1649" t="str">
        <f>VLOOKUP(C1649,'products '!$A$2:$H$3072,3,0)</f>
        <v>Western Wear</v>
      </c>
      <c r="Q1649" t="str">
        <f>VLOOKUP(C1649,'products '!$A$2:$H$3072,4,0)</f>
        <v>T-Shirts</v>
      </c>
      <c r="R1649" t="str">
        <f>VLOOKUP(C1649,'products '!$A$2:$H$3072,5,0)</f>
        <v>Roadster</v>
      </c>
      <c r="S1649" t="str">
        <f>VLOOKUP(C1649,'products '!$A$2:$H$3072,6,0)</f>
        <v>S</v>
      </c>
      <c r="T1649" t="str">
        <f>VLOOKUP(C1649,'products '!$A$2:$H$3072,7,0)</f>
        <v>Magenta</v>
      </c>
      <c r="U1649">
        <f>VLOOKUP(C1649,'products '!$A$2:$H$3072,8,0)</f>
        <v>4</v>
      </c>
    </row>
    <row r="1650" spans="1:21" x14ac:dyDescent="0.3">
      <c r="A1650" t="s">
        <v>5067</v>
      </c>
      <c r="B1650" t="s">
        <v>3318</v>
      </c>
      <c r="C1650" t="s">
        <v>567</v>
      </c>
      <c r="D1650" s="1">
        <f t="shared" ca="1" si="25"/>
        <v>44690</v>
      </c>
      <c r="E1650" s="1" t="str">
        <f ca="1">TEXT(Table1[[#This Row],[Date]],"mmm")</f>
        <v>May</v>
      </c>
      <c r="F1650" s="1" t="str">
        <f ca="1">TEXT(Table1[[#This Row],[Date]],"yyyy")</f>
        <v>2022</v>
      </c>
      <c r="G1650" s="2">
        <v>264</v>
      </c>
      <c r="H1650" s="2">
        <v>0.3</v>
      </c>
      <c r="I1650" s="2" t="str" cm="1">
        <f t="array" ref="I1650">_xlfn.IFS(Table1[[#This Row],[Discount]]&lt;=0.2,"Low",Table1[[#This Row],[Discount]]&lt;=0.4,"Medium",Table1[[#This Row],[Discount]]&gt;0.4,"High")</f>
        <v>Medium</v>
      </c>
      <c r="J1650" s="2">
        <f>Table1[[#This Row],[Original Price]]*(1-Table1[[#This Row],[Discount]])</f>
        <v>184.79999999999998</v>
      </c>
      <c r="K1650">
        <f>VLOOKUP(B1650,customers!$A$2:$D$101,2,0)</f>
        <v>43</v>
      </c>
      <c r="L1650" t="str" cm="1">
        <f t="array" ref="L1650">_xlfn.IFS(Table1[[#This Row],[Age]]&lt;=12,"Kids",Table1[[#This Row],[Age]]&lt;=19,"Teenage",Table1[[#This Row],[Age]]&lt;=29,"Young Adult",Table1[[#This Row],[Age]]&lt;=45,"Adult",Table1[[#This Row],[Age]]&gt;=46,"Senior")</f>
        <v>Adult</v>
      </c>
      <c r="M1650" t="str">
        <f>VLOOKUP(B1650,customers!A$2:D$101,3,0)</f>
        <v>Bengaluru</v>
      </c>
      <c r="N1650" t="str">
        <f>VLOOKUP(B1650,customers!$A$2:$D$101,4,0)</f>
        <v>Karnataka</v>
      </c>
      <c r="O1650" t="str">
        <f>VLOOKUP(C1650,'products '!$A$2:$H$3072,2,0)</f>
        <v>Women</v>
      </c>
      <c r="P1650" t="str">
        <f>VLOOKUP(C1650,'products '!$A$2:$H$3072,3,0)</f>
        <v>Western Wear</v>
      </c>
      <c r="Q1650" t="str">
        <f>VLOOKUP(C1650,'products '!$A$2:$H$3072,4,0)</f>
        <v>T-Shirts</v>
      </c>
      <c r="R1650" t="str">
        <f>VLOOKUP(C1650,'products '!$A$2:$H$3072,5,0)</f>
        <v>Roadster</v>
      </c>
      <c r="S1650" t="str">
        <f>VLOOKUP(C1650,'products '!$A$2:$H$3072,6,0)</f>
        <v>S</v>
      </c>
      <c r="T1650" t="str">
        <f>VLOOKUP(C1650,'products '!$A$2:$H$3072,7,0)</f>
        <v>Magenta</v>
      </c>
      <c r="U1650">
        <f>VLOOKUP(C1650,'products '!$A$2:$H$3072,8,0)</f>
        <v>4</v>
      </c>
    </row>
    <row r="1651" spans="1:21" x14ac:dyDescent="0.3">
      <c r="A1651" t="s">
        <v>5068</v>
      </c>
      <c r="B1651" t="s">
        <v>3319</v>
      </c>
      <c r="C1651" t="s">
        <v>568</v>
      </c>
      <c r="D1651" s="1">
        <f t="shared" ca="1" si="25"/>
        <v>44489</v>
      </c>
      <c r="E1651" s="1" t="str">
        <f ca="1">TEXT(Table1[[#This Row],[Date]],"mmm")</f>
        <v>Oct</v>
      </c>
      <c r="F1651" s="1" t="str">
        <f ca="1">TEXT(Table1[[#This Row],[Date]],"yyyy")</f>
        <v>2021</v>
      </c>
      <c r="G1651" s="2">
        <v>433</v>
      </c>
      <c r="H1651" s="2">
        <v>0.3</v>
      </c>
      <c r="I1651" s="2" t="str" cm="1">
        <f t="array" ref="I1651">_xlfn.IFS(Table1[[#This Row],[Discount]]&lt;=0.2,"Low",Table1[[#This Row],[Discount]]&lt;=0.4,"Medium",Table1[[#This Row],[Discount]]&gt;0.4,"High")</f>
        <v>Medium</v>
      </c>
      <c r="J1651" s="2">
        <f>Table1[[#This Row],[Original Price]]*(1-Table1[[#This Row],[Discount]])</f>
        <v>303.09999999999997</v>
      </c>
      <c r="K1651">
        <f>VLOOKUP(B1651,customers!$A$2:$D$101,2,0)</f>
        <v>44</v>
      </c>
      <c r="L1651" t="str" cm="1">
        <f t="array" ref="L1651">_xlfn.IFS(Table1[[#This Row],[Age]]&lt;=12,"Kids",Table1[[#This Row],[Age]]&lt;=19,"Teenage",Table1[[#This Row],[Age]]&lt;=29,"Young Adult",Table1[[#This Row],[Age]]&lt;=45,"Adult",Table1[[#This Row],[Age]]&gt;=46,"Senior")</f>
        <v>Adult</v>
      </c>
      <c r="M1651" t="str">
        <f>VLOOKUP(B1651,customers!A$2:D$101,3,0)</f>
        <v>Bengaluru</v>
      </c>
      <c r="N1651" t="str">
        <f>VLOOKUP(B1651,customers!$A$2:$D$101,4,0)</f>
        <v>Karnataka</v>
      </c>
      <c r="O1651" t="str">
        <f>VLOOKUP(C1651,'products '!$A$2:$H$3072,2,0)</f>
        <v>Women</v>
      </c>
      <c r="P1651" t="str">
        <f>VLOOKUP(C1651,'products '!$A$2:$H$3072,3,0)</f>
        <v>Western Wear</v>
      </c>
      <c r="Q1651" t="str">
        <f>VLOOKUP(C1651,'products '!$A$2:$H$3072,4,0)</f>
        <v>T-Shirts</v>
      </c>
      <c r="R1651" t="str">
        <f>VLOOKUP(C1651,'products '!$A$2:$H$3072,5,0)</f>
        <v>Roadster</v>
      </c>
      <c r="S1651" t="str">
        <f>VLOOKUP(C1651,'products '!$A$2:$H$3072,6,0)</f>
        <v>S</v>
      </c>
      <c r="T1651" t="str">
        <f>VLOOKUP(C1651,'products '!$A$2:$H$3072,7,0)</f>
        <v>Magenta</v>
      </c>
      <c r="U1651">
        <f>VLOOKUP(C1651,'products '!$A$2:$H$3072,8,0)</f>
        <v>4</v>
      </c>
    </row>
    <row r="1652" spans="1:21" x14ac:dyDescent="0.3">
      <c r="A1652" t="s">
        <v>5069</v>
      </c>
      <c r="B1652" t="s">
        <v>3320</v>
      </c>
      <c r="C1652" t="s">
        <v>569</v>
      </c>
      <c r="D1652" s="1">
        <f t="shared" ca="1" si="25"/>
        <v>44431</v>
      </c>
      <c r="E1652" s="1" t="str">
        <f ca="1">TEXT(Table1[[#This Row],[Date]],"mmm")</f>
        <v>Aug</v>
      </c>
      <c r="F1652" s="1" t="str">
        <f ca="1">TEXT(Table1[[#This Row],[Date]],"yyyy")</f>
        <v>2021</v>
      </c>
      <c r="G1652" s="2">
        <v>562</v>
      </c>
      <c r="H1652" s="2">
        <v>0.3</v>
      </c>
      <c r="I1652" s="2" t="str" cm="1">
        <f t="array" ref="I1652">_xlfn.IFS(Table1[[#This Row],[Discount]]&lt;=0.2,"Low",Table1[[#This Row],[Discount]]&lt;=0.4,"Medium",Table1[[#This Row],[Discount]]&gt;0.4,"High")</f>
        <v>Medium</v>
      </c>
      <c r="J1652" s="2">
        <f>Table1[[#This Row],[Original Price]]*(1-Table1[[#This Row],[Discount]])</f>
        <v>393.4</v>
      </c>
      <c r="K1652">
        <f>VLOOKUP(B1652,customers!$A$2:$D$101,2,0)</f>
        <v>45</v>
      </c>
      <c r="L1652" t="str" cm="1">
        <f t="array" ref="L1652">_xlfn.IFS(Table1[[#This Row],[Age]]&lt;=12,"Kids",Table1[[#This Row],[Age]]&lt;=19,"Teenage",Table1[[#This Row],[Age]]&lt;=29,"Young Adult",Table1[[#This Row],[Age]]&lt;=45,"Adult",Table1[[#This Row],[Age]]&gt;=46,"Senior")</f>
        <v>Adult</v>
      </c>
      <c r="M1652" t="str">
        <f>VLOOKUP(B1652,customers!A$2:D$101,3,0)</f>
        <v>Bengaluru</v>
      </c>
      <c r="N1652" t="str">
        <f>VLOOKUP(B1652,customers!$A$2:$D$101,4,0)</f>
        <v>Karnataka</v>
      </c>
      <c r="O1652" t="str">
        <f>VLOOKUP(C1652,'products '!$A$2:$H$3072,2,0)</f>
        <v>Women</v>
      </c>
      <c r="P1652" t="str">
        <f>VLOOKUP(C1652,'products '!$A$2:$H$3072,3,0)</f>
        <v>Western Wear</v>
      </c>
      <c r="Q1652" t="str">
        <f>VLOOKUP(C1652,'products '!$A$2:$H$3072,4,0)</f>
        <v>T-Shirts</v>
      </c>
      <c r="R1652" t="str">
        <f>VLOOKUP(C1652,'products '!$A$2:$H$3072,5,0)</f>
        <v>Roadster</v>
      </c>
      <c r="S1652" t="str">
        <f>VLOOKUP(C1652,'products '!$A$2:$H$3072,6,0)</f>
        <v>M</v>
      </c>
      <c r="T1652" t="str">
        <f>VLOOKUP(C1652,'products '!$A$2:$H$3072,7,0)</f>
        <v>Coffee Brown</v>
      </c>
      <c r="U1652">
        <f>VLOOKUP(C1652,'products '!$A$2:$H$3072,8,0)</f>
        <v>3</v>
      </c>
    </row>
    <row r="1653" spans="1:21" x14ac:dyDescent="0.3">
      <c r="A1653" t="s">
        <v>5070</v>
      </c>
      <c r="B1653" t="s">
        <v>3321</v>
      </c>
      <c r="C1653" t="s">
        <v>570</v>
      </c>
      <c r="D1653" s="1">
        <f t="shared" ca="1" si="25"/>
        <v>44561</v>
      </c>
      <c r="E1653" s="1" t="str">
        <f ca="1">TEXT(Table1[[#This Row],[Date]],"mmm")</f>
        <v>Dec</v>
      </c>
      <c r="F1653" s="1" t="str">
        <f ca="1">TEXT(Table1[[#This Row],[Date]],"yyyy")</f>
        <v>2021</v>
      </c>
      <c r="G1653" s="2">
        <v>423</v>
      </c>
      <c r="H1653" s="2">
        <v>0.25</v>
      </c>
      <c r="I1653" s="2" t="str" cm="1">
        <f t="array" ref="I1653">_xlfn.IFS(Table1[[#This Row],[Discount]]&lt;=0.2,"Low",Table1[[#This Row],[Discount]]&lt;=0.4,"Medium",Table1[[#This Row],[Discount]]&gt;0.4,"High")</f>
        <v>Medium</v>
      </c>
      <c r="J1653" s="2">
        <f>Table1[[#This Row],[Original Price]]*(1-Table1[[#This Row],[Discount]])</f>
        <v>317.25</v>
      </c>
      <c r="K1653">
        <f>VLOOKUP(B1653,customers!$A$2:$D$101,2,0)</f>
        <v>35</v>
      </c>
      <c r="L1653" t="str" cm="1">
        <f t="array" ref="L1653">_xlfn.IFS(Table1[[#This Row],[Age]]&lt;=12,"Kids",Table1[[#This Row],[Age]]&lt;=19,"Teenage",Table1[[#This Row],[Age]]&lt;=29,"Young Adult",Table1[[#This Row],[Age]]&lt;=45,"Adult",Table1[[#This Row],[Age]]&gt;=46,"Senior")</f>
        <v>Adult</v>
      </c>
      <c r="M1653" t="str">
        <f>VLOOKUP(B1653,customers!A$2:D$101,3,0)</f>
        <v>Bengaluru</v>
      </c>
      <c r="N1653" t="str">
        <f>VLOOKUP(B1653,customers!$A$2:$D$101,4,0)</f>
        <v>Karnataka</v>
      </c>
      <c r="O1653" t="str">
        <f>VLOOKUP(C1653,'products '!$A$2:$H$3072,2,0)</f>
        <v>Women</v>
      </c>
      <c r="P1653" t="str">
        <f>VLOOKUP(C1653,'products '!$A$2:$H$3072,3,0)</f>
        <v>Western Wear</v>
      </c>
      <c r="Q1653" t="str">
        <f>VLOOKUP(C1653,'products '!$A$2:$H$3072,4,0)</f>
        <v>T-Shirts</v>
      </c>
      <c r="R1653" t="str">
        <f>VLOOKUP(C1653,'products '!$A$2:$H$3072,5,0)</f>
        <v>Roadster</v>
      </c>
      <c r="S1653" t="str">
        <f>VLOOKUP(C1653,'products '!$A$2:$H$3072,6,0)</f>
        <v>M</v>
      </c>
      <c r="T1653" t="str">
        <f>VLOOKUP(C1653,'products '!$A$2:$H$3072,7,0)</f>
        <v>Coffee Brown</v>
      </c>
      <c r="U1653">
        <f>VLOOKUP(C1653,'products '!$A$2:$H$3072,8,0)</f>
        <v>2</v>
      </c>
    </row>
    <row r="1654" spans="1:21" x14ac:dyDescent="0.3">
      <c r="A1654" t="s">
        <v>5071</v>
      </c>
      <c r="B1654" t="s">
        <v>3322</v>
      </c>
      <c r="C1654" t="s">
        <v>571</v>
      </c>
      <c r="D1654" s="1">
        <f t="shared" ca="1" si="25"/>
        <v>44829</v>
      </c>
      <c r="E1654" s="1" t="str">
        <f ca="1">TEXT(Table1[[#This Row],[Date]],"mmm")</f>
        <v>Sep</v>
      </c>
      <c r="F1654" s="1" t="str">
        <f ca="1">TEXT(Table1[[#This Row],[Date]],"yyyy")</f>
        <v>2022</v>
      </c>
      <c r="G1654" s="2">
        <v>621</v>
      </c>
      <c r="H1654" s="2">
        <v>0.25</v>
      </c>
      <c r="I1654" s="2" t="str" cm="1">
        <f t="array" ref="I1654">_xlfn.IFS(Table1[[#This Row],[Discount]]&lt;=0.2,"Low",Table1[[#This Row],[Discount]]&lt;=0.4,"Medium",Table1[[#This Row],[Discount]]&gt;0.4,"High")</f>
        <v>Medium</v>
      </c>
      <c r="J1654" s="2">
        <f>Table1[[#This Row],[Original Price]]*(1-Table1[[#This Row],[Discount]])</f>
        <v>465.75</v>
      </c>
      <c r="K1654">
        <f>VLOOKUP(B1654,customers!$A$2:$D$101,2,0)</f>
        <v>36</v>
      </c>
      <c r="L1654" t="str" cm="1">
        <f t="array" ref="L1654">_xlfn.IFS(Table1[[#This Row],[Age]]&lt;=12,"Kids",Table1[[#This Row],[Age]]&lt;=19,"Teenage",Table1[[#This Row],[Age]]&lt;=29,"Young Adult",Table1[[#This Row],[Age]]&lt;=45,"Adult",Table1[[#This Row],[Age]]&gt;=46,"Senior")</f>
        <v>Adult</v>
      </c>
      <c r="M1654" t="str">
        <f>VLOOKUP(B1654,customers!A$2:D$101,3,0)</f>
        <v>Patna</v>
      </c>
      <c r="N1654" t="str">
        <f>VLOOKUP(B1654,customers!$A$2:$D$101,4,0)</f>
        <v>Bihar</v>
      </c>
      <c r="O1654" t="str">
        <f>VLOOKUP(C1654,'products '!$A$2:$H$3072,2,0)</f>
        <v>Women</v>
      </c>
      <c r="P1654" t="str">
        <f>VLOOKUP(C1654,'products '!$A$2:$H$3072,3,0)</f>
        <v>Western Wear</v>
      </c>
      <c r="Q1654" t="str">
        <f>VLOOKUP(C1654,'products '!$A$2:$H$3072,4,0)</f>
        <v>T-Shirts</v>
      </c>
      <c r="R1654" t="str">
        <f>VLOOKUP(C1654,'products '!$A$2:$H$3072,5,0)</f>
        <v>Roadster</v>
      </c>
      <c r="S1654" t="str">
        <f>VLOOKUP(C1654,'products '!$A$2:$H$3072,6,0)</f>
        <v>M</v>
      </c>
      <c r="T1654" t="str">
        <f>VLOOKUP(C1654,'products '!$A$2:$H$3072,7,0)</f>
        <v>Coffee Brown</v>
      </c>
      <c r="U1654">
        <f>VLOOKUP(C1654,'products '!$A$2:$H$3072,8,0)</f>
        <v>5</v>
      </c>
    </row>
    <row r="1655" spans="1:21" x14ac:dyDescent="0.3">
      <c r="A1655" t="s">
        <v>5072</v>
      </c>
      <c r="B1655" t="s">
        <v>3323</v>
      </c>
      <c r="C1655" t="s">
        <v>572</v>
      </c>
      <c r="D1655" s="1">
        <f t="shared" ca="1" si="25"/>
        <v>44586</v>
      </c>
      <c r="E1655" s="1" t="str">
        <f ca="1">TEXT(Table1[[#This Row],[Date]],"mmm")</f>
        <v>Jan</v>
      </c>
      <c r="F1655" s="1" t="str">
        <f ca="1">TEXT(Table1[[#This Row],[Date]],"yyyy")</f>
        <v>2022</v>
      </c>
      <c r="G1655" s="2">
        <v>333</v>
      </c>
      <c r="H1655" s="2">
        <v>0.3</v>
      </c>
      <c r="I1655" s="2" t="str" cm="1">
        <f t="array" ref="I1655">_xlfn.IFS(Table1[[#This Row],[Discount]]&lt;=0.2,"Low",Table1[[#This Row],[Discount]]&lt;=0.4,"Medium",Table1[[#This Row],[Discount]]&gt;0.4,"High")</f>
        <v>Medium</v>
      </c>
      <c r="J1655" s="2">
        <f>Table1[[#This Row],[Original Price]]*(1-Table1[[#This Row],[Discount]])</f>
        <v>233.1</v>
      </c>
      <c r="K1655">
        <f>VLOOKUP(B1655,customers!$A$2:$D$101,2,0)</f>
        <v>37</v>
      </c>
      <c r="L1655" t="str" cm="1">
        <f t="array" ref="L1655">_xlfn.IFS(Table1[[#This Row],[Age]]&lt;=12,"Kids",Table1[[#This Row],[Age]]&lt;=19,"Teenage",Table1[[#This Row],[Age]]&lt;=29,"Young Adult",Table1[[#This Row],[Age]]&lt;=45,"Adult",Table1[[#This Row],[Age]]&gt;=46,"Senior")</f>
        <v>Adult</v>
      </c>
      <c r="M1655" t="str">
        <f>VLOOKUP(B1655,customers!A$2:D$101,3,0)</f>
        <v>Patna</v>
      </c>
      <c r="N1655" t="str">
        <f>VLOOKUP(B1655,customers!$A$2:$D$101,4,0)</f>
        <v>Bihar</v>
      </c>
      <c r="O1655" t="str">
        <f>VLOOKUP(C1655,'products '!$A$2:$H$3072,2,0)</f>
        <v>Women</v>
      </c>
      <c r="P1655" t="str">
        <f>VLOOKUP(C1655,'products '!$A$2:$H$3072,3,0)</f>
        <v>Western Wear</v>
      </c>
      <c r="Q1655" t="str">
        <f>VLOOKUP(C1655,'products '!$A$2:$H$3072,4,0)</f>
        <v>T-Shirts</v>
      </c>
      <c r="R1655" t="str">
        <f>VLOOKUP(C1655,'products '!$A$2:$H$3072,5,0)</f>
        <v>Roadster</v>
      </c>
      <c r="S1655" t="str">
        <f>VLOOKUP(C1655,'products '!$A$2:$H$3072,6,0)</f>
        <v>M</v>
      </c>
      <c r="T1655" t="str">
        <f>VLOOKUP(C1655,'products '!$A$2:$H$3072,7,0)</f>
        <v>Skin</v>
      </c>
      <c r="U1655">
        <f>VLOOKUP(C1655,'products '!$A$2:$H$3072,8,0)</f>
        <v>4</v>
      </c>
    </row>
    <row r="1656" spans="1:21" x14ac:dyDescent="0.3">
      <c r="A1656" t="s">
        <v>5073</v>
      </c>
      <c r="B1656" t="s">
        <v>3324</v>
      </c>
      <c r="C1656" t="s">
        <v>573</v>
      </c>
      <c r="D1656" s="1">
        <f t="shared" ca="1" si="25"/>
        <v>44781</v>
      </c>
      <c r="E1656" s="1" t="str">
        <f ca="1">TEXT(Table1[[#This Row],[Date]],"mmm")</f>
        <v>Aug</v>
      </c>
      <c r="F1656" s="1" t="str">
        <f ca="1">TEXT(Table1[[#This Row],[Date]],"yyyy")</f>
        <v>2022</v>
      </c>
      <c r="G1656" s="2">
        <v>236</v>
      </c>
      <c r="H1656" s="2">
        <v>0.3</v>
      </c>
      <c r="I1656" s="2" t="str" cm="1">
        <f t="array" ref="I1656">_xlfn.IFS(Table1[[#This Row],[Discount]]&lt;=0.2,"Low",Table1[[#This Row],[Discount]]&lt;=0.4,"Medium",Table1[[#This Row],[Discount]]&gt;0.4,"High")</f>
        <v>Medium</v>
      </c>
      <c r="J1656" s="2">
        <f>Table1[[#This Row],[Original Price]]*(1-Table1[[#This Row],[Discount]])</f>
        <v>165.2</v>
      </c>
      <c r="K1656">
        <f>VLOOKUP(B1656,customers!$A$2:$D$101,2,0)</f>
        <v>26</v>
      </c>
      <c r="L1656" t="str" cm="1">
        <f t="array" ref="L1656">_xlfn.IFS(Table1[[#This Row],[Age]]&lt;=12,"Kids",Table1[[#This Row],[Age]]&lt;=19,"Teenage",Table1[[#This Row],[Age]]&lt;=29,"Young Adult",Table1[[#This Row],[Age]]&lt;=45,"Adult",Table1[[#This Row],[Age]]&gt;=46,"Senior")</f>
        <v>Young Adult</v>
      </c>
      <c r="M1656" t="str">
        <f>VLOOKUP(B1656,customers!A$2:D$101,3,0)</f>
        <v>Patna</v>
      </c>
      <c r="N1656" t="str">
        <f>VLOOKUP(B1656,customers!$A$2:$D$101,4,0)</f>
        <v>Bihar</v>
      </c>
      <c r="O1656" t="str">
        <f>VLOOKUP(C1656,'products '!$A$2:$H$3072,2,0)</f>
        <v>Women</v>
      </c>
      <c r="P1656" t="str">
        <f>VLOOKUP(C1656,'products '!$A$2:$H$3072,3,0)</f>
        <v>Western Wear</v>
      </c>
      <c r="Q1656" t="str">
        <f>VLOOKUP(C1656,'products '!$A$2:$H$3072,4,0)</f>
        <v>T-Shirts</v>
      </c>
      <c r="R1656" t="str">
        <f>VLOOKUP(C1656,'products '!$A$2:$H$3072,5,0)</f>
        <v>H&amp;M</v>
      </c>
      <c r="S1656" t="str">
        <f>VLOOKUP(C1656,'products '!$A$2:$H$3072,6,0)</f>
        <v>M</v>
      </c>
      <c r="T1656" t="str">
        <f>VLOOKUP(C1656,'products '!$A$2:$H$3072,7,0)</f>
        <v>Skin</v>
      </c>
      <c r="U1656">
        <f>VLOOKUP(C1656,'products '!$A$2:$H$3072,8,0)</f>
        <v>2</v>
      </c>
    </row>
    <row r="1657" spans="1:21" x14ac:dyDescent="0.3">
      <c r="A1657" t="s">
        <v>5074</v>
      </c>
      <c r="B1657" t="s">
        <v>3325</v>
      </c>
      <c r="C1657" t="s">
        <v>574</v>
      </c>
      <c r="D1657" s="1">
        <f t="shared" ca="1" si="25"/>
        <v>44678</v>
      </c>
      <c r="E1657" s="1" t="str">
        <f ca="1">TEXT(Table1[[#This Row],[Date]],"mmm")</f>
        <v>Apr</v>
      </c>
      <c r="F1657" s="1" t="str">
        <f ca="1">TEXT(Table1[[#This Row],[Date]],"yyyy")</f>
        <v>2022</v>
      </c>
      <c r="G1657" s="2">
        <v>456</v>
      </c>
      <c r="H1657" s="2">
        <v>0.3</v>
      </c>
      <c r="I1657" s="2" t="str" cm="1">
        <f t="array" ref="I1657">_xlfn.IFS(Table1[[#This Row],[Discount]]&lt;=0.2,"Low",Table1[[#This Row],[Discount]]&lt;=0.4,"Medium",Table1[[#This Row],[Discount]]&gt;0.4,"High")</f>
        <v>Medium</v>
      </c>
      <c r="J1657" s="2">
        <f>Table1[[#This Row],[Original Price]]*(1-Table1[[#This Row],[Discount]])</f>
        <v>319.2</v>
      </c>
      <c r="K1657">
        <f>VLOOKUP(B1657,customers!$A$2:$D$101,2,0)</f>
        <v>27</v>
      </c>
      <c r="L1657" t="str" cm="1">
        <f t="array" ref="L1657">_xlfn.IFS(Table1[[#This Row],[Age]]&lt;=12,"Kids",Table1[[#This Row],[Age]]&lt;=19,"Teenage",Table1[[#This Row],[Age]]&lt;=29,"Young Adult",Table1[[#This Row],[Age]]&lt;=45,"Adult",Table1[[#This Row],[Age]]&gt;=46,"Senior")</f>
        <v>Young Adult</v>
      </c>
      <c r="M1657" t="str">
        <f>VLOOKUP(B1657,customers!A$2:D$101,3,0)</f>
        <v>Patna</v>
      </c>
      <c r="N1657" t="str">
        <f>VLOOKUP(B1657,customers!$A$2:$D$101,4,0)</f>
        <v>Bihar</v>
      </c>
      <c r="O1657" t="str">
        <f>VLOOKUP(C1657,'products '!$A$2:$H$3072,2,0)</f>
        <v>Women</v>
      </c>
      <c r="P1657" t="str">
        <f>VLOOKUP(C1657,'products '!$A$2:$H$3072,3,0)</f>
        <v>Western Wear</v>
      </c>
      <c r="Q1657" t="str">
        <f>VLOOKUP(C1657,'products '!$A$2:$H$3072,4,0)</f>
        <v>T-Shirts</v>
      </c>
      <c r="R1657" t="str">
        <f>VLOOKUP(C1657,'products '!$A$2:$H$3072,5,0)</f>
        <v>H&amp;M</v>
      </c>
      <c r="S1657" t="str">
        <f>VLOOKUP(C1657,'products '!$A$2:$H$3072,6,0)</f>
        <v>M</v>
      </c>
      <c r="T1657" t="str">
        <f>VLOOKUP(C1657,'products '!$A$2:$H$3072,7,0)</f>
        <v>Lavender</v>
      </c>
      <c r="U1657">
        <f>VLOOKUP(C1657,'products '!$A$2:$H$3072,8,0)</f>
        <v>5</v>
      </c>
    </row>
    <row r="1658" spans="1:21" x14ac:dyDescent="0.3">
      <c r="A1658" t="s">
        <v>5075</v>
      </c>
      <c r="B1658" t="s">
        <v>3326</v>
      </c>
      <c r="C1658" t="s">
        <v>575</v>
      </c>
      <c r="D1658" s="1">
        <f t="shared" ca="1" si="25"/>
        <v>44816</v>
      </c>
      <c r="E1658" s="1" t="str">
        <f ca="1">TEXT(Table1[[#This Row],[Date]],"mmm")</f>
        <v>Sep</v>
      </c>
      <c r="F1658" s="1" t="str">
        <f ca="1">TEXT(Table1[[#This Row],[Date]],"yyyy")</f>
        <v>2022</v>
      </c>
      <c r="G1658" s="2">
        <v>963</v>
      </c>
      <c r="H1658" s="2">
        <v>0.4</v>
      </c>
      <c r="I1658" s="2" t="str" cm="1">
        <f t="array" ref="I1658">_xlfn.IFS(Table1[[#This Row],[Discount]]&lt;=0.2,"Low",Table1[[#This Row],[Discount]]&lt;=0.4,"Medium",Table1[[#This Row],[Discount]]&gt;0.4,"High")</f>
        <v>Medium</v>
      </c>
      <c r="J1658" s="2">
        <f>Table1[[#This Row],[Original Price]]*(1-Table1[[#This Row],[Discount]])</f>
        <v>577.79999999999995</v>
      </c>
      <c r="K1658">
        <f>VLOOKUP(B1658,customers!$A$2:$D$101,2,0)</f>
        <v>28</v>
      </c>
      <c r="L1658" t="str" cm="1">
        <f t="array" ref="L1658">_xlfn.IFS(Table1[[#This Row],[Age]]&lt;=12,"Kids",Table1[[#This Row],[Age]]&lt;=19,"Teenage",Table1[[#This Row],[Age]]&lt;=29,"Young Adult",Table1[[#This Row],[Age]]&lt;=45,"Adult",Table1[[#This Row],[Age]]&gt;=46,"Senior")</f>
        <v>Young Adult</v>
      </c>
      <c r="M1658" t="str">
        <f>VLOOKUP(B1658,customers!A$2:D$101,3,0)</f>
        <v>Darbhanga</v>
      </c>
      <c r="N1658" t="str">
        <f>VLOOKUP(B1658,customers!$A$2:$D$101,4,0)</f>
        <v>Bihar</v>
      </c>
      <c r="O1658" t="str">
        <f>VLOOKUP(C1658,'products '!$A$2:$H$3072,2,0)</f>
        <v>Women</v>
      </c>
      <c r="P1658" t="str">
        <f>VLOOKUP(C1658,'products '!$A$2:$H$3072,3,0)</f>
        <v>Western Wear</v>
      </c>
      <c r="Q1658" t="str">
        <f>VLOOKUP(C1658,'products '!$A$2:$H$3072,4,0)</f>
        <v>T-Shirts</v>
      </c>
      <c r="R1658" t="str">
        <f>VLOOKUP(C1658,'products '!$A$2:$H$3072,5,0)</f>
        <v>H&amp;M</v>
      </c>
      <c r="S1658" t="str">
        <f>VLOOKUP(C1658,'products '!$A$2:$H$3072,6,0)</f>
        <v>M</v>
      </c>
      <c r="T1658" t="str">
        <f>VLOOKUP(C1658,'products '!$A$2:$H$3072,7,0)</f>
        <v>Black</v>
      </c>
      <c r="U1658">
        <f>VLOOKUP(C1658,'products '!$A$2:$H$3072,8,0)</f>
        <v>5</v>
      </c>
    </row>
    <row r="1659" spans="1:21" x14ac:dyDescent="0.3">
      <c r="A1659" t="s">
        <v>5076</v>
      </c>
      <c r="B1659" t="s">
        <v>3327</v>
      </c>
      <c r="C1659" t="s">
        <v>576</v>
      </c>
      <c r="D1659" s="1">
        <f t="shared" ca="1" si="25"/>
        <v>44768</v>
      </c>
      <c r="E1659" s="1" t="str">
        <f ca="1">TEXT(Table1[[#This Row],[Date]],"mmm")</f>
        <v>Jul</v>
      </c>
      <c r="F1659" s="1" t="str">
        <f ca="1">TEXT(Table1[[#This Row],[Date]],"yyyy")</f>
        <v>2022</v>
      </c>
      <c r="G1659" s="2">
        <v>234</v>
      </c>
      <c r="H1659" s="2">
        <v>0.4</v>
      </c>
      <c r="I1659" s="2" t="str" cm="1">
        <f t="array" ref="I1659">_xlfn.IFS(Table1[[#This Row],[Discount]]&lt;=0.2,"Low",Table1[[#This Row],[Discount]]&lt;=0.4,"Medium",Table1[[#This Row],[Discount]]&gt;0.4,"High")</f>
        <v>Medium</v>
      </c>
      <c r="J1659" s="2">
        <f>Table1[[#This Row],[Original Price]]*(1-Table1[[#This Row],[Discount]])</f>
        <v>140.4</v>
      </c>
      <c r="K1659">
        <f>VLOOKUP(B1659,customers!$A$2:$D$101,2,0)</f>
        <v>29</v>
      </c>
      <c r="L1659" t="str" cm="1">
        <f t="array" ref="L1659">_xlfn.IFS(Table1[[#This Row],[Age]]&lt;=12,"Kids",Table1[[#This Row],[Age]]&lt;=19,"Teenage",Table1[[#This Row],[Age]]&lt;=29,"Young Adult",Table1[[#This Row],[Age]]&lt;=45,"Adult",Table1[[#This Row],[Age]]&gt;=46,"Senior")</f>
        <v>Young Adult</v>
      </c>
      <c r="M1659" t="str">
        <f>VLOOKUP(B1659,customers!A$2:D$101,3,0)</f>
        <v>Darbhanga</v>
      </c>
      <c r="N1659" t="str">
        <f>VLOOKUP(B1659,customers!$A$2:$D$101,4,0)</f>
        <v>Bihar</v>
      </c>
      <c r="O1659" t="str">
        <f>VLOOKUP(C1659,'products '!$A$2:$H$3072,2,0)</f>
        <v>Women</v>
      </c>
      <c r="P1659" t="str">
        <f>VLOOKUP(C1659,'products '!$A$2:$H$3072,3,0)</f>
        <v>Western Wear</v>
      </c>
      <c r="Q1659" t="str">
        <f>VLOOKUP(C1659,'products '!$A$2:$H$3072,4,0)</f>
        <v>T-Shirts</v>
      </c>
      <c r="R1659" t="str">
        <f>VLOOKUP(C1659,'products '!$A$2:$H$3072,5,0)</f>
        <v>H&amp;M</v>
      </c>
      <c r="S1659" t="str">
        <f>VLOOKUP(C1659,'products '!$A$2:$H$3072,6,0)</f>
        <v>M</v>
      </c>
      <c r="T1659" t="str">
        <f>VLOOKUP(C1659,'products '!$A$2:$H$3072,7,0)</f>
        <v>Sea Green</v>
      </c>
      <c r="U1659">
        <f>VLOOKUP(C1659,'products '!$A$2:$H$3072,8,0)</f>
        <v>4</v>
      </c>
    </row>
    <row r="1660" spans="1:21" x14ac:dyDescent="0.3">
      <c r="A1660" t="s">
        <v>5077</v>
      </c>
      <c r="B1660" t="s">
        <v>3328</v>
      </c>
      <c r="C1660" t="s">
        <v>577</v>
      </c>
      <c r="D1660" s="1">
        <f t="shared" ca="1" si="25"/>
        <v>44874</v>
      </c>
      <c r="E1660" s="1" t="str">
        <f ca="1">TEXT(Table1[[#This Row],[Date]],"mmm")</f>
        <v>Nov</v>
      </c>
      <c r="F1660" s="1" t="str">
        <f ca="1">TEXT(Table1[[#This Row],[Date]],"yyyy")</f>
        <v>2022</v>
      </c>
      <c r="G1660" s="2">
        <v>456</v>
      </c>
      <c r="H1660" s="2">
        <v>0.4</v>
      </c>
      <c r="I1660" s="2" t="str" cm="1">
        <f t="array" ref="I1660">_xlfn.IFS(Table1[[#This Row],[Discount]]&lt;=0.2,"Low",Table1[[#This Row],[Discount]]&lt;=0.4,"Medium",Table1[[#This Row],[Discount]]&gt;0.4,"High")</f>
        <v>Medium</v>
      </c>
      <c r="J1660" s="2">
        <f>Table1[[#This Row],[Original Price]]*(1-Table1[[#This Row],[Discount]])</f>
        <v>273.59999999999997</v>
      </c>
      <c r="K1660">
        <f>VLOOKUP(B1660,customers!$A$2:$D$101,2,0)</f>
        <v>30</v>
      </c>
      <c r="L1660" t="str" cm="1">
        <f t="array" ref="L1660">_xlfn.IFS(Table1[[#This Row],[Age]]&lt;=12,"Kids",Table1[[#This Row],[Age]]&lt;=19,"Teenage",Table1[[#This Row],[Age]]&lt;=29,"Young Adult",Table1[[#This Row],[Age]]&lt;=45,"Adult",Table1[[#This Row],[Age]]&gt;=46,"Senior")</f>
        <v>Adult</v>
      </c>
      <c r="M1660" t="str">
        <f>VLOOKUP(B1660,customers!A$2:D$101,3,0)</f>
        <v>Darbhanga</v>
      </c>
      <c r="N1660" t="str">
        <f>VLOOKUP(B1660,customers!$A$2:$D$101,4,0)</f>
        <v>Bihar</v>
      </c>
      <c r="O1660" t="str">
        <f>VLOOKUP(C1660,'products '!$A$2:$H$3072,2,0)</f>
        <v>Women</v>
      </c>
      <c r="P1660" t="str">
        <f>VLOOKUP(C1660,'products '!$A$2:$H$3072,3,0)</f>
        <v>Western Wear</v>
      </c>
      <c r="Q1660" t="str">
        <f>VLOOKUP(C1660,'products '!$A$2:$H$3072,4,0)</f>
        <v>T-Shirts</v>
      </c>
      <c r="R1660" t="str">
        <f>VLOOKUP(C1660,'products '!$A$2:$H$3072,5,0)</f>
        <v>H&amp;M</v>
      </c>
      <c r="S1660" t="str">
        <f>VLOOKUP(C1660,'products '!$A$2:$H$3072,6,0)</f>
        <v>L</v>
      </c>
      <c r="T1660" t="str">
        <f>VLOOKUP(C1660,'products '!$A$2:$H$3072,7,0)</f>
        <v>Lavender</v>
      </c>
      <c r="U1660">
        <f>VLOOKUP(C1660,'products '!$A$2:$H$3072,8,0)</f>
        <v>4</v>
      </c>
    </row>
    <row r="1661" spans="1:21" x14ac:dyDescent="0.3">
      <c r="A1661" t="s">
        <v>5078</v>
      </c>
      <c r="B1661" t="s">
        <v>3329</v>
      </c>
      <c r="C1661" t="s">
        <v>578</v>
      </c>
      <c r="D1661" s="1">
        <f t="shared" ca="1" si="25"/>
        <v>44248</v>
      </c>
      <c r="E1661" s="1" t="str">
        <f ca="1">TEXT(Table1[[#This Row],[Date]],"mmm")</f>
        <v>Feb</v>
      </c>
      <c r="F1661" s="1" t="str">
        <f ca="1">TEXT(Table1[[#This Row],[Date]],"yyyy")</f>
        <v>2021</v>
      </c>
      <c r="G1661" s="2">
        <v>564</v>
      </c>
      <c r="H1661" s="2">
        <v>0.4</v>
      </c>
      <c r="I1661" s="2" t="str" cm="1">
        <f t="array" ref="I1661">_xlfn.IFS(Table1[[#This Row],[Discount]]&lt;=0.2,"Low",Table1[[#This Row],[Discount]]&lt;=0.4,"Medium",Table1[[#This Row],[Discount]]&gt;0.4,"High")</f>
        <v>Medium</v>
      </c>
      <c r="J1661" s="2">
        <f>Table1[[#This Row],[Original Price]]*(1-Table1[[#This Row],[Discount]])</f>
        <v>338.4</v>
      </c>
      <c r="K1661">
        <f>VLOOKUP(B1661,customers!$A$2:$D$101,2,0)</f>
        <v>31</v>
      </c>
      <c r="L1661" t="str" cm="1">
        <f t="array" ref="L1661">_xlfn.IFS(Table1[[#This Row],[Age]]&lt;=12,"Kids",Table1[[#This Row],[Age]]&lt;=19,"Teenage",Table1[[#This Row],[Age]]&lt;=29,"Young Adult",Table1[[#This Row],[Age]]&lt;=45,"Adult",Table1[[#This Row],[Age]]&gt;=46,"Senior")</f>
        <v>Adult</v>
      </c>
      <c r="M1661" t="str">
        <f>VLOOKUP(B1661,customers!A$2:D$101,3,0)</f>
        <v>Nalanda</v>
      </c>
      <c r="N1661" t="str">
        <f>VLOOKUP(B1661,customers!$A$2:$D$101,4,0)</f>
        <v>Bihar</v>
      </c>
      <c r="O1661" t="str">
        <f>VLOOKUP(C1661,'products '!$A$2:$H$3072,2,0)</f>
        <v>Women</v>
      </c>
      <c r="P1661" t="str">
        <f>VLOOKUP(C1661,'products '!$A$2:$H$3072,3,0)</f>
        <v>Western Wear</v>
      </c>
      <c r="Q1661" t="str">
        <f>VLOOKUP(C1661,'products '!$A$2:$H$3072,4,0)</f>
        <v>T-Shirts</v>
      </c>
      <c r="R1661" t="str">
        <f>VLOOKUP(C1661,'products '!$A$2:$H$3072,5,0)</f>
        <v>H&amp;M</v>
      </c>
      <c r="S1661" t="str">
        <f>VLOOKUP(C1661,'products '!$A$2:$H$3072,6,0)</f>
        <v>L</v>
      </c>
      <c r="T1661" t="str">
        <f>VLOOKUP(C1661,'products '!$A$2:$H$3072,7,0)</f>
        <v>Black</v>
      </c>
      <c r="U1661">
        <f>VLOOKUP(C1661,'products '!$A$2:$H$3072,8,0)</f>
        <v>4</v>
      </c>
    </row>
    <row r="1662" spans="1:21" x14ac:dyDescent="0.3">
      <c r="A1662" t="s">
        <v>5079</v>
      </c>
      <c r="B1662" t="s">
        <v>3330</v>
      </c>
      <c r="C1662" t="s">
        <v>579</v>
      </c>
      <c r="D1662" s="1">
        <f t="shared" ca="1" si="25"/>
        <v>44230</v>
      </c>
      <c r="E1662" s="1" t="str">
        <f ca="1">TEXT(Table1[[#This Row],[Date]],"mmm")</f>
        <v>Feb</v>
      </c>
      <c r="F1662" s="1" t="str">
        <f ca="1">TEXT(Table1[[#This Row],[Date]],"yyyy")</f>
        <v>2021</v>
      </c>
      <c r="G1662" s="2">
        <v>634</v>
      </c>
      <c r="H1662" s="2">
        <v>0.4</v>
      </c>
      <c r="I1662" s="2" t="str" cm="1">
        <f t="array" ref="I1662">_xlfn.IFS(Table1[[#This Row],[Discount]]&lt;=0.2,"Low",Table1[[#This Row],[Discount]]&lt;=0.4,"Medium",Table1[[#This Row],[Discount]]&gt;0.4,"High")</f>
        <v>Medium</v>
      </c>
      <c r="J1662" s="2">
        <f>Table1[[#This Row],[Original Price]]*(1-Table1[[#This Row],[Discount]])</f>
        <v>380.4</v>
      </c>
      <c r="K1662">
        <f>VLOOKUP(B1662,customers!$A$2:$D$101,2,0)</f>
        <v>32</v>
      </c>
      <c r="L1662" t="str" cm="1">
        <f t="array" ref="L1662">_xlfn.IFS(Table1[[#This Row],[Age]]&lt;=12,"Kids",Table1[[#This Row],[Age]]&lt;=19,"Teenage",Table1[[#This Row],[Age]]&lt;=29,"Young Adult",Table1[[#This Row],[Age]]&lt;=45,"Adult",Table1[[#This Row],[Age]]&gt;=46,"Senior")</f>
        <v>Adult</v>
      </c>
      <c r="M1662" t="str">
        <f>VLOOKUP(B1662,customers!A$2:D$101,3,0)</f>
        <v>Nalanda</v>
      </c>
      <c r="N1662" t="str">
        <f>VLOOKUP(B1662,customers!$A$2:$D$101,4,0)</f>
        <v>Bihar</v>
      </c>
      <c r="O1662" t="str">
        <f>VLOOKUP(C1662,'products '!$A$2:$H$3072,2,0)</f>
        <v>Women</v>
      </c>
      <c r="P1662" t="str">
        <f>VLOOKUP(C1662,'products '!$A$2:$H$3072,3,0)</f>
        <v>Western Wear</v>
      </c>
      <c r="Q1662" t="str">
        <f>VLOOKUP(C1662,'products '!$A$2:$H$3072,4,0)</f>
        <v>T-Shirts</v>
      </c>
      <c r="R1662" t="str">
        <f>VLOOKUP(C1662,'products '!$A$2:$H$3072,5,0)</f>
        <v>H&amp;M</v>
      </c>
      <c r="S1662" t="str">
        <f>VLOOKUP(C1662,'products '!$A$2:$H$3072,6,0)</f>
        <v>L</v>
      </c>
      <c r="T1662" t="str">
        <f>VLOOKUP(C1662,'products '!$A$2:$H$3072,7,0)</f>
        <v>Blue</v>
      </c>
      <c r="U1662">
        <f>VLOOKUP(C1662,'products '!$A$2:$H$3072,8,0)</f>
        <v>3</v>
      </c>
    </row>
    <row r="1663" spans="1:21" x14ac:dyDescent="0.3">
      <c r="A1663" t="s">
        <v>5080</v>
      </c>
      <c r="B1663" t="s">
        <v>3331</v>
      </c>
      <c r="C1663" t="s">
        <v>580</v>
      </c>
      <c r="D1663" s="1">
        <f t="shared" ca="1" si="25"/>
        <v>44569</v>
      </c>
      <c r="E1663" s="1" t="str">
        <f ca="1">TEXT(Table1[[#This Row],[Date]],"mmm")</f>
        <v>Jan</v>
      </c>
      <c r="F1663" s="1" t="str">
        <f ca="1">TEXT(Table1[[#This Row],[Date]],"yyyy")</f>
        <v>2022</v>
      </c>
      <c r="G1663" s="2">
        <v>236</v>
      </c>
      <c r="H1663" s="2">
        <v>0.4</v>
      </c>
      <c r="I1663" s="2" t="str" cm="1">
        <f t="array" ref="I1663">_xlfn.IFS(Table1[[#This Row],[Discount]]&lt;=0.2,"Low",Table1[[#This Row],[Discount]]&lt;=0.4,"Medium",Table1[[#This Row],[Discount]]&gt;0.4,"High")</f>
        <v>Medium</v>
      </c>
      <c r="J1663" s="2">
        <f>Table1[[#This Row],[Original Price]]*(1-Table1[[#This Row],[Discount]])</f>
        <v>141.6</v>
      </c>
      <c r="K1663">
        <f>VLOOKUP(B1663,customers!$A$2:$D$101,2,0)</f>
        <v>33</v>
      </c>
      <c r="L1663" t="str" cm="1">
        <f t="array" ref="L1663">_xlfn.IFS(Table1[[#This Row],[Age]]&lt;=12,"Kids",Table1[[#This Row],[Age]]&lt;=19,"Teenage",Table1[[#This Row],[Age]]&lt;=29,"Young Adult",Table1[[#This Row],[Age]]&lt;=45,"Adult",Table1[[#This Row],[Age]]&gt;=46,"Senior")</f>
        <v>Adult</v>
      </c>
      <c r="M1663" t="str">
        <f>VLOOKUP(B1663,customers!A$2:D$101,3,0)</f>
        <v>Nalanda</v>
      </c>
      <c r="N1663" t="str">
        <f>VLOOKUP(B1663,customers!$A$2:$D$101,4,0)</f>
        <v>Bihar</v>
      </c>
      <c r="O1663" t="str">
        <f>VLOOKUP(C1663,'products '!$A$2:$H$3072,2,0)</f>
        <v>Women</v>
      </c>
      <c r="P1663" t="str">
        <f>VLOOKUP(C1663,'products '!$A$2:$H$3072,3,0)</f>
        <v>Western Wear</v>
      </c>
      <c r="Q1663" t="str">
        <f>VLOOKUP(C1663,'products '!$A$2:$H$3072,4,0)</f>
        <v>T-Shirts</v>
      </c>
      <c r="R1663" t="str">
        <f>VLOOKUP(C1663,'products '!$A$2:$H$3072,5,0)</f>
        <v>H&amp;M</v>
      </c>
      <c r="S1663" t="str">
        <f>VLOOKUP(C1663,'products '!$A$2:$H$3072,6,0)</f>
        <v>L</v>
      </c>
      <c r="T1663" t="str">
        <f>VLOOKUP(C1663,'products '!$A$2:$H$3072,7,0)</f>
        <v>White</v>
      </c>
      <c r="U1663">
        <f>VLOOKUP(C1663,'products '!$A$2:$H$3072,8,0)</f>
        <v>5</v>
      </c>
    </row>
    <row r="1664" spans="1:21" x14ac:dyDescent="0.3">
      <c r="A1664" t="s">
        <v>5081</v>
      </c>
      <c r="B1664" t="s">
        <v>3332</v>
      </c>
      <c r="C1664" t="s">
        <v>581</v>
      </c>
      <c r="D1664" s="1">
        <f t="shared" ca="1" si="25"/>
        <v>44868</v>
      </c>
      <c r="E1664" s="1" t="str">
        <f ca="1">TEXT(Table1[[#This Row],[Date]],"mmm")</f>
        <v>Nov</v>
      </c>
      <c r="F1664" s="1" t="str">
        <f ca="1">TEXT(Table1[[#This Row],[Date]],"yyyy")</f>
        <v>2022</v>
      </c>
      <c r="G1664" s="2">
        <v>444</v>
      </c>
      <c r="H1664" s="2">
        <v>0.45</v>
      </c>
      <c r="I1664" s="2" t="str" cm="1">
        <f t="array" ref="I1664">_xlfn.IFS(Table1[[#This Row],[Discount]]&lt;=0.2,"Low",Table1[[#This Row],[Discount]]&lt;=0.4,"Medium",Table1[[#This Row],[Discount]]&gt;0.4,"High")</f>
        <v>High</v>
      </c>
      <c r="J1664" s="2">
        <f>Table1[[#This Row],[Original Price]]*(1-Table1[[#This Row],[Discount]])</f>
        <v>244.20000000000002</v>
      </c>
      <c r="K1664">
        <f>VLOOKUP(B1664,customers!$A$2:$D$101,2,0)</f>
        <v>44</v>
      </c>
      <c r="L1664" t="str" cm="1">
        <f t="array" ref="L1664">_xlfn.IFS(Table1[[#This Row],[Age]]&lt;=12,"Kids",Table1[[#This Row],[Age]]&lt;=19,"Teenage",Table1[[#This Row],[Age]]&lt;=29,"Young Adult",Table1[[#This Row],[Age]]&lt;=45,"Adult",Table1[[#This Row],[Age]]&gt;=46,"Senior")</f>
        <v>Adult</v>
      </c>
      <c r="M1664" t="str">
        <f>VLOOKUP(B1664,customers!A$2:D$101,3,0)</f>
        <v>Gaya</v>
      </c>
      <c r="N1664" t="str">
        <f>VLOOKUP(B1664,customers!$A$2:$D$101,4,0)</f>
        <v>Bihar</v>
      </c>
      <c r="O1664" t="str">
        <f>VLOOKUP(C1664,'products '!$A$2:$H$3072,2,0)</f>
        <v>Women</v>
      </c>
      <c r="P1664" t="str">
        <f>VLOOKUP(C1664,'products '!$A$2:$H$3072,3,0)</f>
        <v>Western Wear</v>
      </c>
      <c r="Q1664" t="str">
        <f>VLOOKUP(C1664,'products '!$A$2:$H$3072,4,0)</f>
        <v>T-Shirts</v>
      </c>
      <c r="R1664" t="str">
        <f>VLOOKUP(C1664,'products '!$A$2:$H$3072,5,0)</f>
        <v>H&amp;M</v>
      </c>
      <c r="S1664" t="str">
        <f>VLOOKUP(C1664,'products '!$A$2:$H$3072,6,0)</f>
        <v>L</v>
      </c>
      <c r="T1664" t="str">
        <f>VLOOKUP(C1664,'products '!$A$2:$H$3072,7,0)</f>
        <v>Green</v>
      </c>
      <c r="U1664">
        <f>VLOOKUP(C1664,'products '!$A$2:$H$3072,8,0)</f>
        <v>4</v>
      </c>
    </row>
    <row r="1665" spans="1:21" x14ac:dyDescent="0.3">
      <c r="A1665" t="s">
        <v>5082</v>
      </c>
      <c r="B1665" t="s">
        <v>3333</v>
      </c>
      <c r="C1665" t="s">
        <v>582</v>
      </c>
      <c r="D1665" s="1">
        <f t="shared" ca="1" si="25"/>
        <v>44214</v>
      </c>
      <c r="E1665" s="1" t="str">
        <f ca="1">TEXT(Table1[[#This Row],[Date]],"mmm")</f>
        <v>Jan</v>
      </c>
      <c r="F1665" s="1" t="str">
        <f ca="1">TEXT(Table1[[#This Row],[Date]],"yyyy")</f>
        <v>2021</v>
      </c>
      <c r="G1665" s="2">
        <v>456</v>
      </c>
      <c r="H1665" s="2">
        <v>0.45</v>
      </c>
      <c r="I1665" s="2" t="str" cm="1">
        <f t="array" ref="I1665">_xlfn.IFS(Table1[[#This Row],[Discount]]&lt;=0.2,"Low",Table1[[#This Row],[Discount]]&lt;=0.4,"Medium",Table1[[#This Row],[Discount]]&gt;0.4,"High")</f>
        <v>High</v>
      </c>
      <c r="J1665" s="2">
        <f>Table1[[#This Row],[Original Price]]*(1-Table1[[#This Row],[Discount]])</f>
        <v>250.8</v>
      </c>
      <c r="K1665">
        <f>VLOOKUP(B1665,customers!$A$2:$D$101,2,0)</f>
        <v>45</v>
      </c>
      <c r="L1665" t="str" cm="1">
        <f t="array" ref="L1665">_xlfn.IFS(Table1[[#This Row],[Age]]&lt;=12,"Kids",Table1[[#This Row],[Age]]&lt;=19,"Teenage",Table1[[#This Row],[Age]]&lt;=29,"Young Adult",Table1[[#This Row],[Age]]&lt;=45,"Adult",Table1[[#This Row],[Age]]&gt;=46,"Senior")</f>
        <v>Adult</v>
      </c>
      <c r="M1665" t="str">
        <f>VLOOKUP(B1665,customers!A$2:D$101,3,0)</f>
        <v>Gaya</v>
      </c>
      <c r="N1665" t="str">
        <f>VLOOKUP(B1665,customers!$A$2:$D$101,4,0)</f>
        <v>Bihar</v>
      </c>
      <c r="O1665" t="str">
        <f>VLOOKUP(C1665,'products '!$A$2:$H$3072,2,0)</f>
        <v>Women</v>
      </c>
      <c r="P1665" t="str">
        <f>VLOOKUP(C1665,'products '!$A$2:$H$3072,3,0)</f>
        <v>Western Wear</v>
      </c>
      <c r="Q1665" t="str">
        <f>VLOOKUP(C1665,'products '!$A$2:$H$3072,4,0)</f>
        <v>T-Shirts</v>
      </c>
      <c r="R1665" t="str">
        <f>VLOOKUP(C1665,'products '!$A$2:$H$3072,5,0)</f>
        <v>H&amp;M</v>
      </c>
      <c r="S1665" t="str">
        <f>VLOOKUP(C1665,'products '!$A$2:$H$3072,6,0)</f>
        <v>L</v>
      </c>
      <c r="T1665" t="str">
        <f>VLOOKUP(C1665,'products '!$A$2:$H$3072,7,0)</f>
        <v>Black</v>
      </c>
      <c r="U1665">
        <f>VLOOKUP(C1665,'products '!$A$2:$H$3072,8,0)</f>
        <v>2</v>
      </c>
    </row>
    <row r="1666" spans="1:21" x14ac:dyDescent="0.3">
      <c r="A1666" t="s">
        <v>5083</v>
      </c>
      <c r="B1666" t="s">
        <v>3334</v>
      </c>
      <c r="C1666" t="s">
        <v>583</v>
      </c>
      <c r="D1666" s="1">
        <f t="shared" ca="1" si="25"/>
        <v>44698</v>
      </c>
      <c r="E1666" s="1" t="str">
        <f ca="1">TEXT(Table1[[#This Row],[Date]],"mmm")</f>
        <v>May</v>
      </c>
      <c r="F1666" s="1" t="str">
        <f ca="1">TEXT(Table1[[#This Row],[Date]],"yyyy")</f>
        <v>2022</v>
      </c>
      <c r="G1666" s="2">
        <v>963</v>
      </c>
      <c r="H1666" s="2">
        <v>0.45</v>
      </c>
      <c r="I1666" s="2" t="str" cm="1">
        <f t="array" ref="I1666">_xlfn.IFS(Table1[[#This Row],[Discount]]&lt;=0.2,"Low",Table1[[#This Row],[Discount]]&lt;=0.4,"Medium",Table1[[#This Row],[Discount]]&gt;0.4,"High")</f>
        <v>High</v>
      </c>
      <c r="J1666" s="2">
        <f>Table1[[#This Row],[Original Price]]*(1-Table1[[#This Row],[Discount]])</f>
        <v>529.65000000000009</v>
      </c>
      <c r="K1666">
        <f>VLOOKUP(B1666,customers!$A$2:$D$101,2,0)</f>
        <v>46</v>
      </c>
      <c r="L1666" t="str" cm="1">
        <f t="array" ref="L1666">_xlfn.IFS(Table1[[#This Row],[Age]]&lt;=12,"Kids",Table1[[#This Row],[Age]]&lt;=19,"Teenage",Table1[[#This Row],[Age]]&lt;=29,"Young Adult",Table1[[#This Row],[Age]]&lt;=45,"Adult",Table1[[#This Row],[Age]]&gt;=46,"Senior")</f>
        <v>Senior</v>
      </c>
      <c r="M1666" t="str">
        <f>VLOOKUP(B1666,customers!A$2:D$101,3,0)</f>
        <v>Bhopal</v>
      </c>
      <c r="N1666" t="str">
        <f>VLOOKUP(B1666,customers!$A$2:$D$101,4,0)</f>
        <v>Madhya Pradesh</v>
      </c>
      <c r="O1666" t="str">
        <f>VLOOKUP(C1666,'products '!$A$2:$H$3072,2,0)</f>
        <v>Women</v>
      </c>
      <c r="P1666" t="str">
        <f>VLOOKUP(C1666,'products '!$A$2:$H$3072,3,0)</f>
        <v>Western Wear</v>
      </c>
      <c r="Q1666" t="str">
        <f>VLOOKUP(C1666,'products '!$A$2:$H$3072,4,0)</f>
        <v>T-Shirts</v>
      </c>
      <c r="R1666" t="str">
        <f>VLOOKUP(C1666,'products '!$A$2:$H$3072,5,0)</f>
        <v>Here&amp;Now</v>
      </c>
      <c r="S1666" t="str">
        <f>VLOOKUP(C1666,'products '!$A$2:$H$3072,6,0)</f>
        <v>XXS</v>
      </c>
      <c r="T1666" t="str">
        <f>VLOOKUP(C1666,'products '!$A$2:$H$3072,7,0)</f>
        <v>Pink</v>
      </c>
      <c r="U1666">
        <f>VLOOKUP(C1666,'products '!$A$2:$H$3072,8,0)</f>
        <v>5</v>
      </c>
    </row>
    <row r="1667" spans="1:21" x14ac:dyDescent="0.3">
      <c r="A1667" t="s">
        <v>5084</v>
      </c>
      <c r="B1667" t="s">
        <v>3335</v>
      </c>
      <c r="C1667" t="s">
        <v>584</v>
      </c>
      <c r="D1667" s="1">
        <f t="shared" ref="D1667:D1730" ca="1" si="26">RANDBETWEEN(DATE(2021,1,1),DATE(2023,3,31))</f>
        <v>44564</v>
      </c>
      <c r="E1667" s="1" t="str">
        <f ca="1">TEXT(Table1[[#This Row],[Date]],"mmm")</f>
        <v>Jan</v>
      </c>
      <c r="F1667" s="1" t="str">
        <f ca="1">TEXT(Table1[[#This Row],[Date]],"yyyy")</f>
        <v>2022</v>
      </c>
      <c r="G1667" s="2">
        <v>456</v>
      </c>
      <c r="H1667" s="2">
        <v>0.47</v>
      </c>
      <c r="I1667" s="2" t="str" cm="1">
        <f t="array" ref="I1667">_xlfn.IFS(Table1[[#This Row],[Discount]]&lt;=0.2,"Low",Table1[[#This Row],[Discount]]&lt;=0.4,"Medium",Table1[[#This Row],[Discount]]&gt;0.4,"High")</f>
        <v>High</v>
      </c>
      <c r="J1667" s="2">
        <f>Table1[[#This Row],[Original Price]]*(1-Table1[[#This Row],[Discount]])</f>
        <v>241.68</v>
      </c>
      <c r="K1667">
        <f>VLOOKUP(B1667,customers!$A$2:$D$101,2,0)</f>
        <v>47</v>
      </c>
      <c r="L1667" t="str" cm="1">
        <f t="array" ref="L1667">_xlfn.IFS(Table1[[#This Row],[Age]]&lt;=12,"Kids",Table1[[#This Row],[Age]]&lt;=19,"Teenage",Table1[[#This Row],[Age]]&lt;=29,"Young Adult",Table1[[#This Row],[Age]]&lt;=45,"Adult",Table1[[#This Row],[Age]]&gt;=46,"Senior")</f>
        <v>Senior</v>
      </c>
      <c r="M1667" t="str">
        <f>VLOOKUP(B1667,customers!A$2:D$101,3,0)</f>
        <v>Bhopal</v>
      </c>
      <c r="N1667" t="str">
        <f>VLOOKUP(B1667,customers!$A$2:$D$101,4,0)</f>
        <v>Madhya Pradesh</v>
      </c>
      <c r="O1667" t="str">
        <f>VLOOKUP(C1667,'products '!$A$2:$H$3072,2,0)</f>
        <v>Women</v>
      </c>
      <c r="P1667" t="str">
        <f>VLOOKUP(C1667,'products '!$A$2:$H$3072,3,0)</f>
        <v>Western Wear</v>
      </c>
      <c r="Q1667" t="str">
        <f>VLOOKUP(C1667,'products '!$A$2:$H$3072,4,0)</f>
        <v>T-Shirts</v>
      </c>
      <c r="R1667" t="str">
        <f>VLOOKUP(C1667,'products '!$A$2:$H$3072,5,0)</f>
        <v>Here&amp;Now</v>
      </c>
      <c r="S1667" t="str">
        <f>VLOOKUP(C1667,'products '!$A$2:$H$3072,6,0)</f>
        <v>XXS</v>
      </c>
      <c r="T1667" t="str">
        <f>VLOOKUP(C1667,'products '!$A$2:$H$3072,7,0)</f>
        <v>Orange</v>
      </c>
      <c r="U1667">
        <f>VLOOKUP(C1667,'products '!$A$2:$H$3072,8,0)</f>
        <v>5</v>
      </c>
    </row>
    <row r="1668" spans="1:21" x14ac:dyDescent="0.3">
      <c r="A1668" t="s">
        <v>5085</v>
      </c>
      <c r="B1668" t="s">
        <v>3336</v>
      </c>
      <c r="C1668" t="s">
        <v>585</v>
      </c>
      <c r="D1668" s="1">
        <f t="shared" ca="1" si="26"/>
        <v>44514</v>
      </c>
      <c r="E1668" s="1" t="str">
        <f ca="1">TEXT(Table1[[#This Row],[Date]],"mmm")</f>
        <v>Nov</v>
      </c>
      <c r="F1668" s="1" t="str">
        <f ca="1">TEXT(Table1[[#This Row],[Date]],"yyyy")</f>
        <v>2021</v>
      </c>
      <c r="G1668" s="2">
        <v>1189</v>
      </c>
      <c r="H1668" s="2">
        <v>0.47</v>
      </c>
      <c r="I1668" s="2" t="str" cm="1">
        <f t="array" ref="I1668">_xlfn.IFS(Table1[[#This Row],[Discount]]&lt;=0.2,"Low",Table1[[#This Row],[Discount]]&lt;=0.4,"Medium",Table1[[#This Row],[Discount]]&gt;0.4,"High")</f>
        <v>High</v>
      </c>
      <c r="J1668" s="2">
        <f>Table1[[#This Row],[Original Price]]*(1-Table1[[#This Row],[Discount]])</f>
        <v>630.17000000000007</v>
      </c>
      <c r="K1668">
        <f>VLOOKUP(B1668,customers!$A$2:$D$101,2,0)</f>
        <v>48</v>
      </c>
      <c r="L1668" t="str" cm="1">
        <f t="array" ref="L1668">_xlfn.IFS(Table1[[#This Row],[Age]]&lt;=12,"Kids",Table1[[#This Row],[Age]]&lt;=19,"Teenage",Table1[[#This Row],[Age]]&lt;=29,"Young Adult",Table1[[#This Row],[Age]]&lt;=45,"Adult",Table1[[#This Row],[Age]]&gt;=46,"Senior")</f>
        <v>Senior</v>
      </c>
      <c r="M1668" t="str">
        <f>VLOOKUP(B1668,customers!A$2:D$101,3,0)</f>
        <v>Bhopal</v>
      </c>
      <c r="N1668" t="str">
        <f>VLOOKUP(B1668,customers!$A$2:$D$101,4,0)</f>
        <v>Madhya Pradesh</v>
      </c>
      <c r="O1668" t="str">
        <f>VLOOKUP(C1668,'products '!$A$2:$H$3072,2,0)</f>
        <v>Women</v>
      </c>
      <c r="P1668" t="str">
        <f>VLOOKUP(C1668,'products '!$A$2:$H$3072,3,0)</f>
        <v>Western Wear</v>
      </c>
      <c r="Q1668" t="str">
        <f>VLOOKUP(C1668,'products '!$A$2:$H$3072,4,0)</f>
        <v>T-Shirts</v>
      </c>
      <c r="R1668" t="str">
        <f>VLOOKUP(C1668,'products '!$A$2:$H$3072,5,0)</f>
        <v>Here&amp;Now</v>
      </c>
      <c r="S1668" t="str">
        <f>VLOOKUP(C1668,'products '!$A$2:$H$3072,6,0)</f>
        <v>XXS</v>
      </c>
      <c r="T1668" t="str">
        <f>VLOOKUP(C1668,'products '!$A$2:$H$3072,7,0)</f>
        <v>Beige</v>
      </c>
      <c r="U1668">
        <f>VLOOKUP(C1668,'products '!$A$2:$H$3072,8,0)</f>
        <v>5</v>
      </c>
    </row>
    <row r="1669" spans="1:21" x14ac:dyDescent="0.3">
      <c r="A1669" t="s">
        <v>5086</v>
      </c>
      <c r="B1669" t="s">
        <v>3337</v>
      </c>
      <c r="C1669" t="s">
        <v>586</v>
      </c>
      <c r="D1669" s="1">
        <f t="shared" ca="1" si="26"/>
        <v>44582</v>
      </c>
      <c r="E1669" s="1" t="str">
        <f ca="1">TEXT(Table1[[#This Row],[Date]],"mmm")</f>
        <v>Jan</v>
      </c>
      <c r="F1669" s="1" t="str">
        <f ca="1">TEXT(Table1[[#This Row],[Date]],"yyyy")</f>
        <v>2022</v>
      </c>
      <c r="G1669" s="2">
        <v>1298</v>
      </c>
      <c r="H1669" s="2">
        <v>0.46</v>
      </c>
      <c r="I1669" s="2" t="str" cm="1">
        <f t="array" ref="I1669">_xlfn.IFS(Table1[[#This Row],[Discount]]&lt;=0.2,"Low",Table1[[#This Row],[Discount]]&lt;=0.4,"Medium",Table1[[#This Row],[Discount]]&gt;0.4,"High")</f>
        <v>High</v>
      </c>
      <c r="J1669" s="2">
        <f>Table1[[#This Row],[Original Price]]*(1-Table1[[#This Row],[Discount]])</f>
        <v>700.92000000000007</v>
      </c>
      <c r="K1669">
        <f>VLOOKUP(B1669,customers!$A$2:$D$101,2,0)</f>
        <v>49</v>
      </c>
      <c r="L1669" t="str" cm="1">
        <f t="array" ref="L1669">_xlfn.IFS(Table1[[#This Row],[Age]]&lt;=12,"Kids",Table1[[#This Row],[Age]]&lt;=19,"Teenage",Table1[[#This Row],[Age]]&lt;=29,"Young Adult",Table1[[#This Row],[Age]]&lt;=45,"Adult",Table1[[#This Row],[Age]]&gt;=46,"Senior")</f>
        <v>Senior</v>
      </c>
      <c r="M1669" t="str">
        <f>VLOOKUP(B1669,customers!A$2:D$101,3,0)</f>
        <v>Bhopal</v>
      </c>
      <c r="N1669" t="str">
        <f>VLOOKUP(B1669,customers!$A$2:$D$101,4,0)</f>
        <v>Madhya Pradesh</v>
      </c>
      <c r="O1669" t="str">
        <f>VLOOKUP(C1669,'products '!$A$2:$H$3072,2,0)</f>
        <v>Women</v>
      </c>
      <c r="P1669" t="str">
        <f>VLOOKUP(C1669,'products '!$A$2:$H$3072,3,0)</f>
        <v>Western Wear</v>
      </c>
      <c r="Q1669" t="str">
        <f>VLOOKUP(C1669,'products '!$A$2:$H$3072,4,0)</f>
        <v>T-Shirts</v>
      </c>
      <c r="R1669" t="str">
        <f>VLOOKUP(C1669,'products '!$A$2:$H$3072,5,0)</f>
        <v>Here&amp;Now</v>
      </c>
      <c r="S1669" t="str">
        <f>VLOOKUP(C1669,'products '!$A$2:$H$3072,6,0)</f>
        <v>XXS</v>
      </c>
      <c r="T1669" t="str">
        <f>VLOOKUP(C1669,'products '!$A$2:$H$3072,7,0)</f>
        <v>Off white</v>
      </c>
      <c r="U1669">
        <f>VLOOKUP(C1669,'products '!$A$2:$H$3072,8,0)</f>
        <v>4</v>
      </c>
    </row>
    <row r="1670" spans="1:21" x14ac:dyDescent="0.3">
      <c r="A1670" t="s">
        <v>5087</v>
      </c>
      <c r="B1670" t="s">
        <v>3338</v>
      </c>
      <c r="C1670" t="s">
        <v>587</v>
      </c>
      <c r="D1670" s="1">
        <f t="shared" ca="1" si="26"/>
        <v>44837</v>
      </c>
      <c r="E1670" s="1" t="str">
        <f ca="1">TEXT(Table1[[#This Row],[Date]],"mmm")</f>
        <v>Oct</v>
      </c>
      <c r="F1670" s="1" t="str">
        <f ca="1">TEXT(Table1[[#This Row],[Date]],"yyyy")</f>
        <v>2022</v>
      </c>
      <c r="G1670" s="2">
        <v>1456</v>
      </c>
      <c r="H1670" s="2">
        <v>0.46</v>
      </c>
      <c r="I1670" s="2" t="str" cm="1">
        <f t="array" ref="I1670">_xlfn.IFS(Table1[[#This Row],[Discount]]&lt;=0.2,"Low",Table1[[#This Row],[Discount]]&lt;=0.4,"Medium",Table1[[#This Row],[Discount]]&gt;0.4,"High")</f>
        <v>High</v>
      </c>
      <c r="J1670" s="2">
        <f>Table1[[#This Row],[Original Price]]*(1-Table1[[#This Row],[Discount]])</f>
        <v>786.24</v>
      </c>
      <c r="K1670">
        <f>VLOOKUP(B1670,customers!$A$2:$D$101,2,0)</f>
        <v>17</v>
      </c>
      <c r="L1670" t="str" cm="1">
        <f t="array" ref="L1670">_xlfn.IFS(Table1[[#This Row],[Age]]&lt;=12,"Kids",Table1[[#This Row],[Age]]&lt;=19,"Teenage",Table1[[#This Row],[Age]]&lt;=29,"Young Adult",Table1[[#This Row],[Age]]&lt;=45,"Adult",Table1[[#This Row],[Age]]&gt;=46,"Senior")</f>
        <v>Teenage</v>
      </c>
      <c r="M1670" t="str">
        <f>VLOOKUP(B1670,customers!A$2:D$101,3,0)</f>
        <v>Sagar</v>
      </c>
      <c r="N1670" t="str">
        <f>VLOOKUP(B1670,customers!$A$2:$D$101,4,0)</f>
        <v>Madhya Pradesh</v>
      </c>
      <c r="O1670" t="str">
        <f>VLOOKUP(C1670,'products '!$A$2:$H$3072,2,0)</f>
        <v>Women</v>
      </c>
      <c r="P1670" t="str">
        <f>VLOOKUP(C1670,'products '!$A$2:$H$3072,3,0)</f>
        <v>Western Wear</v>
      </c>
      <c r="Q1670" t="str">
        <f>VLOOKUP(C1670,'products '!$A$2:$H$3072,4,0)</f>
        <v>T-Shirts</v>
      </c>
      <c r="R1670" t="str">
        <f>VLOOKUP(C1670,'products '!$A$2:$H$3072,5,0)</f>
        <v>Here&amp;Now</v>
      </c>
      <c r="S1670" t="str">
        <f>VLOOKUP(C1670,'products '!$A$2:$H$3072,6,0)</f>
        <v>XXS</v>
      </c>
      <c r="T1670" t="str">
        <f>VLOOKUP(C1670,'products '!$A$2:$H$3072,7,0)</f>
        <v>Sea Green</v>
      </c>
      <c r="U1670">
        <f>VLOOKUP(C1670,'products '!$A$2:$H$3072,8,0)</f>
        <v>4</v>
      </c>
    </row>
    <row r="1671" spans="1:21" x14ac:dyDescent="0.3">
      <c r="A1671" t="s">
        <v>5088</v>
      </c>
      <c r="B1671" t="s">
        <v>3339</v>
      </c>
      <c r="C1671" t="s">
        <v>588</v>
      </c>
      <c r="D1671" s="1">
        <f t="shared" ca="1" si="26"/>
        <v>44439</v>
      </c>
      <c r="E1671" s="1" t="str">
        <f ca="1">TEXT(Table1[[#This Row],[Date]],"mmm")</f>
        <v>Aug</v>
      </c>
      <c r="F1671" s="1" t="str">
        <f ca="1">TEXT(Table1[[#This Row],[Date]],"yyyy")</f>
        <v>2021</v>
      </c>
      <c r="G1671" s="2">
        <v>1478</v>
      </c>
      <c r="H1671" s="2">
        <v>0.46</v>
      </c>
      <c r="I1671" s="2" t="str" cm="1">
        <f t="array" ref="I1671">_xlfn.IFS(Table1[[#This Row],[Discount]]&lt;=0.2,"Low",Table1[[#This Row],[Discount]]&lt;=0.4,"Medium",Table1[[#This Row],[Discount]]&gt;0.4,"High")</f>
        <v>High</v>
      </c>
      <c r="J1671" s="2">
        <f>Table1[[#This Row],[Original Price]]*(1-Table1[[#This Row],[Discount]])</f>
        <v>798.12</v>
      </c>
      <c r="K1671">
        <f>VLOOKUP(B1671,customers!$A$2:$D$101,2,0)</f>
        <v>18</v>
      </c>
      <c r="L1671" t="str" cm="1">
        <f t="array" ref="L1671">_xlfn.IFS(Table1[[#This Row],[Age]]&lt;=12,"Kids",Table1[[#This Row],[Age]]&lt;=19,"Teenage",Table1[[#This Row],[Age]]&lt;=29,"Young Adult",Table1[[#This Row],[Age]]&lt;=45,"Adult",Table1[[#This Row],[Age]]&gt;=46,"Senior")</f>
        <v>Teenage</v>
      </c>
      <c r="M1671" t="str">
        <f>VLOOKUP(B1671,customers!A$2:D$101,3,0)</f>
        <v>Sagar</v>
      </c>
      <c r="N1671" t="str">
        <f>VLOOKUP(B1671,customers!$A$2:$D$101,4,0)</f>
        <v>Madhya Pradesh</v>
      </c>
      <c r="O1671" t="str">
        <f>VLOOKUP(C1671,'products '!$A$2:$H$3072,2,0)</f>
        <v>Women</v>
      </c>
      <c r="P1671" t="str">
        <f>VLOOKUP(C1671,'products '!$A$2:$H$3072,3,0)</f>
        <v>Western Wear</v>
      </c>
      <c r="Q1671" t="str">
        <f>VLOOKUP(C1671,'products '!$A$2:$H$3072,4,0)</f>
        <v>T-Shirts</v>
      </c>
      <c r="R1671" t="str">
        <f>VLOOKUP(C1671,'products '!$A$2:$H$3072,5,0)</f>
        <v>Here&amp;Now</v>
      </c>
      <c r="S1671" t="str">
        <f>VLOOKUP(C1671,'products '!$A$2:$H$3072,6,0)</f>
        <v>XXS</v>
      </c>
      <c r="T1671" t="str">
        <f>VLOOKUP(C1671,'products '!$A$2:$H$3072,7,0)</f>
        <v>Lavender</v>
      </c>
      <c r="U1671">
        <f>VLOOKUP(C1671,'products '!$A$2:$H$3072,8,0)</f>
        <v>4</v>
      </c>
    </row>
    <row r="1672" spans="1:21" x14ac:dyDescent="0.3">
      <c r="A1672" t="s">
        <v>5089</v>
      </c>
      <c r="B1672" t="s">
        <v>3340</v>
      </c>
      <c r="C1672" t="s">
        <v>589</v>
      </c>
      <c r="D1672" s="1">
        <f t="shared" ca="1" si="26"/>
        <v>44899</v>
      </c>
      <c r="E1672" s="1" t="str">
        <f ca="1">TEXT(Table1[[#This Row],[Date]],"mmm")</f>
        <v>Dec</v>
      </c>
      <c r="F1672" s="1" t="str">
        <f ca="1">TEXT(Table1[[#This Row],[Date]],"yyyy")</f>
        <v>2022</v>
      </c>
      <c r="G1672" s="2">
        <v>256</v>
      </c>
      <c r="H1672" s="2">
        <v>0.3</v>
      </c>
      <c r="I1672" s="2" t="str" cm="1">
        <f t="array" ref="I1672">_xlfn.IFS(Table1[[#This Row],[Discount]]&lt;=0.2,"Low",Table1[[#This Row],[Discount]]&lt;=0.4,"Medium",Table1[[#This Row],[Discount]]&gt;0.4,"High")</f>
        <v>Medium</v>
      </c>
      <c r="J1672" s="2">
        <f>Table1[[#This Row],[Original Price]]*(1-Table1[[#This Row],[Discount]])</f>
        <v>179.2</v>
      </c>
      <c r="K1672">
        <f>VLOOKUP(B1672,customers!$A$2:$D$101,2,0)</f>
        <v>19</v>
      </c>
      <c r="L1672" t="str" cm="1">
        <f t="array" ref="L1672">_xlfn.IFS(Table1[[#This Row],[Age]]&lt;=12,"Kids",Table1[[#This Row],[Age]]&lt;=19,"Teenage",Table1[[#This Row],[Age]]&lt;=29,"Young Adult",Table1[[#This Row],[Age]]&lt;=45,"Adult",Table1[[#This Row],[Age]]&gt;=46,"Senior")</f>
        <v>Teenage</v>
      </c>
      <c r="M1672" t="str">
        <f>VLOOKUP(B1672,customers!A$2:D$101,3,0)</f>
        <v>Sagar</v>
      </c>
      <c r="N1672" t="str">
        <f>VLOOKUP(B1672,customers!$A$2:$D$101,4,0)</f>
        <v>Madhya Pradesh</v>
      </c>
      <c r="O1672" t="str">
        <f>VLOOKUP(C1672,'products '!$A$2:$H$3072,2,0)</f>
        <v>Women</v>
      </c>
      <c r="P1672" t="str">
        <f>VLOOKUP(C1672,'products '!$A$2:$H$3072,3,0)</f>
        <v>Western Wear</v>
      </c>
      <c r="Q1672" t="str">
        <f>VLOOKUP(C1672,'products '!$A$2:$H$3072,4,0)</f>
        <v>T-Shirts</v>
      </c>
      <c r="R1672" t="str">
        <f>VLOOKUP(C1672,'products '!$A$2:$H$3072,5,0)</f>
        <v>Here&amp;Now</v>
      </c>
      <c r="S1672" t="str">
        <f>VLOOKUP(C1672,'products '!$A$2:$H$3072,6,0)</f>
        <v>XS</v>
      </c>
      <c r="T1672" t="str">
        <f>VLOOKUP(C1672,'products '!$A$2:$H$3072,7,0)</f>
        <v>Pink</v>
      </c>
      <c r="U1672">
        <f>VLOOKUP(C1672,'products '!$A$2:$H$3072,8,0)</f>
        <v>5</v>
      </c>
    </row>
    <row r="1673" spans="1:21" x14ac:dyDescent="0.3">
      <c r="A1673" t="s">
        <v>5090</v>
      </c>
      <c r="B1673" t="s">
        <v>3341</v>
      </c>
      <c r="C1673" t="s">
        <v>590</v>
      </c>
      <c r="D1673" s="1">
        <f t="shared" ca="1" si="26"/>
        <v>44958</v>
      </c>
      <c r="E1673" s="1" t="str">
        <f ca="1">TEXT(Table1[[#This Row],[Date]],"mmm")</f>
        <v>Feb</v>
      </c>
      <c r="F1673" s="1" t="str">
        <f ca="1">TEXT(Table1[[#This Row],[Date]],"yyyy")</f>
        <v>2023</v>
      </c>
      <c r="G1673" s="2">
        <v>2698</v>
      </c>
      <c r="H1673" s="2">
        <v>0.3</v>
      </c>
      <c r="I1673" s="2" t="str" cm="1">
        <f t="array" ref="I1673">_xlfn.IFS(Table1[[#This Row],[Discount]]&lt;=0.2,"Low",Table1[[#This Row],[Discount]]&lt;=0.4,"Medium",Table1[[#This Row],[Discount]]&gt;0.4,"High")</f>
        <v>Medium</v>
      </c>
      <c r="J1673" s="2">
        <f>Table1[[#This Row],[Original Price]]*(1-Table1[[#This Row],[Discount]])</f>
        <v>1888.6</v>
      </c>
      <c r="K1673">
        <f>VLOOKUP(B1673,customers!$A$2:$D$101,2,0)</f>
        <v>20</v>
      </c>
      <c r="L1673" t="str" cm="1">
        <f t="array" ref="L1673">_xlfn.IFS(Table1[[#This Row],[Age]]&lt;=12,"Kids",Table1[[#This Row],[Age]]&lt;=19,"Teenage",Table1[[#This Row],[Age]]&lt;=29,"Young Adult",Table1[[#This Row],[Age]]&lt;=45,"Adult",Table1[[#This Row],[Age]]&gt;=46,"Senior")</f>
        <v>Young Adult</v>
      </c>
      <c r="M1673" t="str">
        <f>VLOOKUP(B1673,customers!A$2:D$101,3,0)</f>
        <v>Sagar</v>
      </c>
      <c r="N1673" t="str">
        <f>VLOOKUP(B1673,customers!$A$2:$D$101,4,0)</f>
        <v>Madhya Pradesh</v>
      </c>
      <c r="O1673" t="str">
        <f>VLOOKUP(C1673,'products '!$A$2:$H$3072,2,0)</f>
        <v>Women</v>
      </c>
      <c r="P1673" t="str">
        <f>VLOOKUP(C1673,'products '!$A$2:$H$3072,3,0)</f>
        <v>Western Wear</v>
      </c>
      <c r="Q1673" t="str">
        <f>VLOOKUP(C1673,'products '!$A$2:$H$3072,4,0)</f>
        <v>T-Shirts</v>
      </c>
      <c r="R1673" t="str">
        <f>VLOOKUP(C1673,'products '!$A$2:$H$3072,5,0)</f>
        <v>Here&amp;Now</v>
      </c>
      <c r="S1673" t="str">
        <f>VLOOKUP(C1673,'products '!$A$2:$H$3072,6,0)</f>
        <v>XS</v>
      </c>
      <c r="T1673" t="str">
        <f>VLOOKUP(C1673,'products '!$A$2:$H$3072,7,0)</f>
        <v>Blue</v>
      </c>
      <c r="U1673">
        <f>VLOOKUP(C1673,'products '!$A$2:$H$3072,8,0)</f>
        <v>5</v>
      </c>
    </row>
    <row r="1674" spans="1:21" x14ac:dyDescent="0.3">
      <c r="A1674" t="s">
        <v>5091</v>
      </c>
      <c r="B1674" t="s">
        <v>3342</v>
      </c>
      <c r="C1674" t="s">
        <v>591</v>
      </c>
      <c r="D1674" s="1">
        <f t="shared" ca="1" si="26"/>
        <v>44645</v>
      </c>
      <c r="E1674" s="1" t="str">
        <f ca="1">TEXT(Table1[[#This Row],[Date]],"mmm")</f>
        <v>Mar</v>
      </c>
      <c r="F1674" s="1" t="str">
        <f ca="1">TEXT(Table1[[#This Row],[Date]],"yyyy")</f>
        <v>2022</v>
      </c>
      <c r="G1674" s="2">
        <v>2364</v>
      </c>
      <c r="H1674" s="2">
        <v>0.3</v>
      </c>
      <c r="I1674" s="2" t="str" cm="1">
        <f t="array" ref="I1674">_xlfn.IFS(Table1[[#This Row],[Discount]]&lt;=0.2,"Low",Table1[[#This Row],[Discount]]&lt;=0.4,"Medium",Table1[[#This Row],[Discount]]&gt;0.4,"High")</f>
        <v>Medium</v>
      </c>
      <c r="J1674" s="2">
        <f>Table1[[#This Row],[Original Price]]*(1-Table1[[#This Row],[Discount]])</f>
        <v>1654.8</v>
      </c>
      <c r="K1674">
        <f>VLOOKUP(B1674,customers!$A$2:$D$101,2,0)</f>
        <v>21</v>
      </c>
      <c r="L1674" t="str" cm="1">
        <f t="array" ref="L1674">_xlfn.IFS(Table1[[#This Row],[Age]]&lt;=12,"Kids",Table1[[#This Row],[Age]]&lt;=19,"Teenage",Table1[[#This Row],[Age]]&lt;=29,"Young Adult",Table1[[#This Row],[Age]]&lt;=45,"Adult",Table1[[#This Row],[Age]]&gt;=46,"Senior")</f>
        <v>Young Adult</v>
      </c>
      <c r="M1674" t="str">
        <f>VLOOKUP(B1674,customers!A$2:D$101,3,0)</f>
        <v>Indore</v>
      </c>
      <c r="N1674" t="str">
        <f>VLOOKUP(B1674,customers!$A$2:$D$101,4,0)</f>
        <v>Madhya Pradesh</v>
      </c>
      <c r="O1674" t="str">
        <f>VLOOKUP(C1674,'products '!$A$2:$H$3072,2,0)</f>
        <v>Women</v>
      </c>
      <c r="P1674" t="str">
        <f>VLOOKUP(C1674,'products '!$A$2:$H$3072,3,0)</f>
        <v>Western Wear</v>
      </c>
      <c r="Q1674" t="str">
        <f>VLOOKUP(C1674,'products '!$A$2:$H$3072,4,0)</f>
        <v>T-Shirts</v>
      </c>
      <c r="R1674" t="str">
        <f>VLOOKUP(C1674,'products '!$A$2:$H$3072,5,0)</f>
        <v>Here&amp;Now</v>
      </c>
      <c r="S1674" t="str">
        <f>VLOOKUP(C1674,'products '!$A$2:$H$3072,6,0)</f>
        <v>XS</v>
      </c>
      <c r="T1674" t="str">
        <f>VLOOKUP(C1674,'products '!$A$2:$H$3072,7,0)</f>
        <v>White</v>
      </c>
      <c r="U1674">
        <f>VLOOKUP(C1674,'products '!$A$2:$H$3072,8,0)</f>
        <v>3</v>
      </c>
    </row>
    <row r="1675" spans="1:21" x14ac:dyDescent="0.3">
      <c r="A1675" t="s">
        <v>5092</v>
      </c>
      <c r="B1675" t="s">
        <v>3343</v>
      </c>
      <c r="C1675" t="s">
        <v>592</v>
      </c>
      <c r="D1675" s="1">
        <f t="shared" ca="1" si="26"/>
        <v>44857</v>
      </c>
      <c r="E1675" s="1" t="str">
        <f ca="1">TEXT(Table1[[#This Row],[Date]],"mmm")</f>
        <v>Oct</v>
      </c>
      <c r="F1675" s="1" t="str">
        <f ca="1">TEXT(Table1[[#This Row],[Date]],"yyyy")</f>
        <v>2022</v>
      </c>
      <c r="G1675" s="2">
        <v>1236</v>
      </c>
      <c r="H1675" s="2">
        <v>0.3</v>
      </c>
      <c r="I1675" s="2" t="str" cm="1">
        <f t="array" ref="I1675">_xlfn.IFS(Table1[[#This Row],[Discount]]&lt;=0.2,"Low",Table1[[#This Row],[Discount]]&lt;=0.4,"Medium",Table1[[#This Row],[Discount]]&gt;0.4,"High")</f>
        <v>Medium</v>
      </c>
      <c r="J1675" s="2">
        <f>Table1[[#This Row],[Original Price]]*(1-Table1[[#This Row],[Discount]])</f>
        <v>865.19999999999993</v>
      </c>
      <c r="K1675">
        <f>VLOOKUP(B1675,customers!$A$2:$D$101,2,0)</f>
        <v>22</v>
      </c>
      <c r="L1675" t="str" cm="1">
        <f t="array" ref="L1675">_xlfn.IFS(Table1[[#This Row],[Age]]&lt;=12,"Kids",Table1[[#This Row],[Age]]&lt;=19,"Teenage",Table1[[#This Row],[Age]]&lt;=29,"Young Adult",Table1[[#This Row],[Age]]&lt;=45,"Adult",Table1[[#This Row],[Age]]&gt;=46,"Senior")</f>
        <v>Young Adult</v>
      </c>
      <c r="M1675" t="str">
        <f>VLOOKUP(B1675,customers!A$2:D$101,3,0)</f>
        <v>Indore</v>
      </c>
      <c r="N1675" t="str">
        <f>VLOOKUP(B1675,customers!$A$2:$D$101,4,0)</f>
        <v>Madhya Pradesh</v>
      </c>
      <c r="O1675" t="str">
        <f>VLOOKUP(C1675,'products '!$A$2:$H$3072,2,0)</f>
        <v>Women</v>
      </c>
      <c r="P1675" t="str">
        <f>VLOOKUP(C1675,'products '!$A$2:$H$3072,3,0)</f>
        <v>Western Wear</v>
      </c>
      <c r="Q1675" t="str">
        <f>VLOOKUP(C1675,'products '!$A$2:$H$3072,4,0)</f>
        <v>T-Shirts</v>
      </c>
      <c r="R1675" t="str">
        <f>VLOOKUP(C1675,'products '!$A$2:$H$3072,5,0)</f>
        <v>Here&amp;Now</v>
      </c>
      <c r="S1675" t="str">
        <f>VLOOKUP(C1675,'products '!$A$2:$H$3072,6,0)</f>
        <v>XS</v>
      </c>
      <c r="T1675" t="str">
        <f>VLOOKUP(C1675,'products '!$A$2:$H$3072,7,0)</f>
        <v>Green</v>
      </c>
      <c r="U1675">
        <f>VLOOKUP(C1675,'products '!$A$2:$H$3072,8,0)</f>
        <v>5</v>
      </c>
    </row>
    <row r="1676" spans="1:21" x14ac:dyDescent="0.3">
      <c r="A1676" t="s">
        <v>5093</v>
      </c>
      <c r="B1676" t="s">
        <v>3344</v>
      </c>
      <c r="C1676" t="s">
        <v>593</v>
      </c>
      <c r="D1676" s="1">
        <f t="shared" ca="1" si="26"/>
        <v>44422</v>
      </c>
      <c r="E1676" s="1" t="str">
        <f ca="1">TEXT(Table1[[#This Row],[Date]],"mmm")</f>
        <v>Aug</v>
      </c>
      <c r="F1676" s="1" t="str">
        <f ca="1">TEXT(Table1[[#This Row],[Date]],"yyyy")</f>
        <v>2021</v>
      </c>
      <c r="G1676" s="2">
        <v>756</v>
      </c>
      <c r="H1676" s="2">
        <v>0.3</v>
      </c>
      <c r="I1676" s="2" t="str" cm="1">
        <f t="array" ref="I1676">_xlfn.IFS(Table1[[#This Row],[Discount]]&lt;=0.2,"Low",Table1[[#This Row],[Discount]]&lt;=0.4,"Medium",Table1[[#This Row],[Discount]]&gt;0.4,"High")</f>
        <v>Medium</v>
      </c>
      <c r="J1676" s="2">
        <f>Table1[[#This Row],[Original Price]]*(1-Table1[[#This Row],[Discount]])</f>
        <v>529.19999999999993</v>
      </c>
      <c r="K1676">
        <f>VLOOKUP(B1676,customers!$A$2:$D$101,2,0)</f>
        <v>16</v>
      </c>
      <c r="L1676" t="str" cm="1">
        <f t="array" ref="L1676">_xlfn.IFS(Table1[[#This Row],[Age]]&lt;=12,"Kids",Table1[[#This Row],[Age]]&lt;=19,"Teenage",Table1[[#This Row],[Age]]&lt;=29,"Young Adult",Table1[[#This Row],[Age]]&lt;=45,"Adult",Table1[[#This Row],[Age]]&gt;=46,"Senior")</f>
        <v>Teenage</v>
      </c>
      <c r="M1676" t="str">
        <f>VLOOKUP(B1676,customers!A$2:D$101,3,0)</f>
        <v>Kanpur</v>
      </c>
      <c r="N1676" t="str">
        <f>VLOOKUP(B1676,customers!$A$2:$D$101,4,0)</f>
        <v>Uttar Pradesh</v>
      </c>
      <c r="O1676" t="str">
        <f>VLOOKUP(C1676,'products '!$A$2:$H$3072,2,0)</f>
        <v>Women</v>
      </c>
      <c r="P1676" t="str">
        <f>VLOOKUP(C1676,'products '!$A$2:$H$3072,3,0)</f>
        <v>Western Wear</v>
      </c>
      <c r="Q1676" t="str">
        <f>VLOOKUP(C1676,'products '!$A$2:$H$3072,4,0)</f>
        <v>T-Shirts</v>
      </c>
      <c r="R1676" t="str">
        <f>VLOOKUP(C1676,'products '!$A$2:$H$3072,5,0)</f>
        <v>Here&amp;Now</v>
      </c>
      <c r="S1676" t="str">
        <f>VLOOKUP(C1676,'products '!$A$2:$H$3072,6,0)</f>
        <v>XS</v>
      </c>
      <c r="T1676" t="str">
        <f>VLOOKUP(C1676,'products '!$A$2:$H$3072,7,0)</f>
        <v>Pink</v>
      </c>
      <c r="U1676">
        <f>VLOOKUP(C1676,'products '!$A$2:$H$3072,8,0)</f>
        <v>5</v>
      </c>
    </row>
    <row r="1677" spans="1:21" x14ac:dyDescent="0.3">
      <c r="A1677" t="s">
        <v>5094</v>
      </c>
      <c r="B1677" t="s">
        <v>3345</v>
      </c>
      <c r="C1677" t="s">
        <v>594</v>
      </c>
      <c r="D1677" s="1">
        <f t="shared" ca="1" si="26"/>
        <v>44293</v>
      </c>
      <c r="E1677" s="1" t="str">
        <f ca="1">TEXT(Table1[[#This Row],[Date]],"mmm")</f>
        <v>Apr</v>
      </c>
      <c r="F1677" s="1" t="str">
        <f ca="1">TEXT(Table1[[#This Row],[Date]],"yyyy")</f>
        <v>2021</v>
      </c>
      <c r="G1677" s="2">
        <v>326</v>
      </c>
      <c r="H1677" s="2">
        <v>0.35</v>
      </c>
      <c r="I1677" s="2" t="str" cm="1">
        <f t="array" ref="I1677">_xlfn.IFS(Table1[[#This Row],[Discount]]&lt;=0.2,"Low",Table1[[#This Row],[Discount]]&lt;=0.4,"Medium",Table1[[#This Row],[Discount]]&gt;0.4,"High")</f>
        <v>Medium</v>
      </c>
      <c r="J1677" s="2">
        <f>Table1[[#This Row],[Original Price]]*(1-Table1[[#This Row],[Discount]])</f>
        <v>211.9</v>
      </c>
      <c r="K1677">
        <f>VLOOKUP(B1677,customers!$A$2:$D$101,2,0)</f>
        <v>17</v>
      </c>
      <c r="L1677" t="str" cm="1">
        <f t="array" ref="L1677">_xlfn.IFS(Table1[[#This Row],[Age]]&lt;=12,"Kids",Table1[[#This Row],[Age]]&lt;=19,"Teenage",Table1[[#This Row],[Age]]&lt;=29,"Young Adult",Table1[[#This Row],[Age]]&lt;=45,"Adult",Table1[[#This Row],[Age]]&gt;=46,"Senior")</f>
        <v>Teenage</v>
      </c>
      <c r="M1677" t="str">
        <f>VLOOKUP(B1677,customers!A$2:D$101,3,0)</f>
        <v>Kanpur</v>
      </c>
      <c r="N1677" t="str">
        <f>VLOOKUP(B1677,customers!$A$2:$D$101,4,0)</f>
        <v>Uttar Pradesh</v>
      </c>
      <c r="O1677" t="str">
        <f>VLOOKUP(C1677,'products '!$A$2:$H$3072,2,0)</f>
        <v>Women</v>
      </c>
      <c r="P1677" t="str">
        <f>VLOOKUP(C1677,'products '!$A$2:$H$3072,3,0)</f>
        <v>Western Wear</v>
      </c>
      <c r="Q1677" t="str">
        <f>VLOOKUP(C1677,'products '!$A$2:$H$3072,4,0)</f>
        <v>T-Shirts</v>
      </c>
      <c r="R1677" t="str">
        <f>VLOOKUP(C1677,'products '!$A$2:$H$3072,5,0)</f>
        <v>Here&amp;Now</v>
      </c>
      <c r="S1677" t="str">
        <f>VLOOKUP(C1677,'products '!$A$2:$H$3072,6,0)</f>
        <v>L</v>
      </c>
      <c r="T1677" t="str">
        <f>VLOOKUP(C1677,'products '!$A$2:$H$3072,7,0)</f>
        <v>Pink</v>
      </c>
      <c r="U1677">
        <f>VLOOKUP(C1677,'products '!$A$2:$H$3072,8,0)</f>
        <v>4</v>
      </c>
    </row>
    <row r="1678" spans="1:21" x14ac:dyDescent="0.3">
      <c r="A1678" t="s">
        <v>5095</v>
      </c>
      <c r="B1678" t="s">
        <v>3346</v>
      </c>
      <c r="C1678" t="s">
        <v>595</v>
      </c>
      <c r="D1678" s="1">
        <f t="shared" ca="1" si="26"/>
        <v>44347</v>
      </c>
      <c r="E1678" s="1" t="str">
        <f ca="1">TEXT(Table1[[#This Row],[Date]],"mmm")</f>
        <v>May</v>
      </c>
      <c r="F1678" s="1" t="str">
        <f ca="1">TEXT(Table1[[#This Row],[Date]],"yyyy")</f>
        <v>2021</v>
      </c>
      <c r="G1678" s="2">
        <v>453</v>
      </c>
      <c r="H1678" s="2">
        <v>0.35</v>
      </c>
      <c r="I1678" s="2" t="str" cm="1">
        <f t="array" ref="I1678">_xlfn.IFS(Table1[[#This Row],[Discount]]&lt;=0.2,"Low",Table1[[#This Row],[Discount]]&lt;=0.4,"Medium",Table1[[#This Row],[Discount]]&gt;0.4,"High")</f>
        <v>Medium</v>
      </c>
      <c r="J1678" s="2">
        <f>Table1[[#This Row],[Original Price]]*(1-Table1[[#This Row],[Discount]])</f>
        <v>294.45</v>
      </c>
      <c r="K1678">
        <f>VLOOKUP(B1678,customers!$A$2:$D$101,2,0)</f>
        <v>18</v>
      </c>
      <c r="L1678" t="str" cm="1">
        <f t="array" ref="L1678">_xlfn.IFS(Table1[[#This Row],[Age]]&lt;=12,"Kids",Table1[[#This Row],[Age]]&lt;=19,"Teenage",Table1[[#This Row],[Age]]&lt;=29,"Young Adult",Table1[[#This Row],[Age]]&lt;=45,"Adult",Table1[[#This Row],[Age]]&gt;=46,"Senior")</f>
        <v>Teenage</v>
      </c>
      <c r="M1678" t="str">
        <f>VLOOKUP(B1678,customers!A$2:D$101,3,0)</f>
        <v>Kanpur</v>
      </c>
      <c r="N1678" t="str">
        <f>VLOOKUP(B1678,customers!$A$2:$D$101,4,0)</f>
        <v>Uttar Pradesh</v>
      </c>
      <c r="O1678" t="str">
        <f>VLOOKUP(C1678,'products '!$A$2:$H$3072,2,0)</f>
        <v>Women</v>
      </c>
      <c r="P1678" t="str">
        <f>VLOOKUP(C1678,'products '!$A$2:$H$3072,3,0)</f>
        <v>Western Wear</v>
      </c>
      <c r="Q1678" t="str">
        <f>VLOOKUP(C1678,'products '!$A$2:$H$3072,4,0)</f>
        <v>T-Shirts</v>
      </c>
      <c r="R1678" t="str">
        <f>VLOOKUP(C1678,'products '!$A$2:$H$3072,5,0)</f>
        <v>Here&amp;Now</v>
      </c>
      <c r="S1678" t="str">
        <f>VLOOKUP(C1678,'products '!$A$2:$H$3072,6,0)</f>
        <v>L</v>
      </c>
      <c r="T1678" t="str">
        <f>VLOOKUP(C1678,'products '!$A$2:$H$3072,7,0)</f>
        <v>Orange</v>
      </c>
      <c r="U1678">
        <f>VLOOKUP(C1678,'products '!$A$2:$H$3072,8,0)</f>
        <v>3</v>
      </c>
    </row>
    <row r="1679" spans="1:21" x14ac:dyDescent="0.3">
      <c r="A1679" t="s">
        <v>5096</v>
      </c>
      <c r="B1679" t="s">
        <v>3347</v>
      </c>
      <c r="C1679" t="s">
        <v>596</v>
      </c>
      <c r="D1679" s="1">
        <f t="shared" ca="1" si="26"/>
        <v>44819</v>
      </c>
      <c r="E1679" s="1" t="str">
        <f ca="1">TEXT(Table1[[#This Row],[Date]],"mmm")</f>
        <v>Sep</v>
      </c>
      <c r="F1679" s="1" t="str">
        <f ca="1">TEXT(Table1[[#This Row],[Date]],"yyyy")</f>
        <v>2022</v>
      </c>
      <c r="G1679" s="2">
        <v>326</v>
      </c>
      <c r="H1679" s="2">
        <v>0.35</v>
      </c>
      <c r="I1679" s="2" t="str" cm="1">
        <f t="array" ref="I1679">_xlfn.IFS(Table1[[#This Row],[Discount]]&lt;=0.2,"Low",Table1[[#This Row],[Discount]]&lt;=0.4,"Medium",Table1[[#This Row],[Discount]]&gt;0.4,"High")</f>
        <v>Medium</v>
      </c>
      <c r="J1679" s="2">
        <f>Table1[[#This Row],[Original Price]]*(1-Table1[[#This Row],[Discount]])</f>
        <v>211.9</v>
      </c>
      <c r="K1679">
        <f>VLOOKUP(B1679,customers!$A$2:$D$101,2,0)</f>
        <v>19</v>
      </c>
      <c r="L1679" t="str" cm="1">
        <f t="array" ref="L1679">_xlfn.IFS(Table1[[#This Row],[Age]]&lt;=12,"Kids",Table1[[#This Row],[Age]]&lt;=19,"Teenage",Table1[[#This Row],[Age]]&lt;=29,"Young Adult",Table1[[#This Row],[Age]]&lt;=45,"Adult",Table1[[#This Row],[Age]]&gt;=46,"Senior")</f>
        <v>Teenage</v>
      </c>
      <c r="M1679" t="str">
        <f>VLOOKUP(B1679,customers!A$2:D$101,3,0)</f>
        <v>Kanpur</v>
      </c>
      <c r="N1679" t="str">
        <f>VLOOKUP(B1679,customers!$A$2:$D$101,4,0)</f>
        <v>Uttar Pradesh</v>
      </c>
      <c r="O1679" t="str">
        <f>VLOOKUP(C1679,'products '!$A$2:$H$3072,2,0)</f>
        <v>Women</v>
      </c>
      <c r="P1679" t="str">
        <f>VLOOKUP(C1679,'products '!$A$2:$H$3072,3,0)</f>
        <v>Western Wear</v>
      </c>
      <c r="Q1679" t="str">
        <f>VLOOKUP(C1679,'products '!$A$2:$H$3072,4,0)</f>
        <v>T-Shirts</v>
      </c>
      <c r="R1679" t="str">
        <f>VLOOKUP(C1679,'products '!$A$2:$H$3072,5,0)</f>
        <v>Here&amp;Now</v>
      </c>
      <c r="S1679" t="str">
        <f>VLOOKUP(C1679,'products '!$A$2:$H$3072,6,0)</f>
        <v>L</v>
      </c>
      <c r="T1679" t="str">
        <f>VLOOKUP(C1679,'products '!$A$2:$H$3072,7,0)</f>
        <v>Beige</v>
      </c>
      <c r="U1679">
        <f>VLOOKUP(C1679,'products '!$A$2:$H$3072,8,0)</f>
        <v>4</v>
      </c>
    </row>
    <row r="1680" spans="1:21" x14ac:dyDescent="0.3">
      <c r="A1680" t="s">
        <v>5097</v>
      </c>
      <c r="B1680" t="s">
        <v>3348</v>
      </c>
      <c r="C1680" t="s">
        <v>597</v>
      </c>
      <c r="D1680" s="1">
        <f t="shared" ca="1" si="26"/>
        <v>44205</v>
      </c>
      <c r="E1680" s="1" t="str">
        <f ca="1">TEXT(Table1[[#This Row],[Date]],"mmm")</f>
        <v>Jan</v>
      </c>
      <c r="F1680" s="1" t="str">
        <f ca="1">TEXT(Table1[[#This Row],[Date]],"yyyy")</f>
        <v>2021</v>
      </c>
      <c r="G1680" s="2">
        <v>456</v>
      </c>
      <c r="H1680" s="2">
        <v>0.35</v>
      </c>
      <c r="I1680" s="2" t="str" cm="1">
        <f t="array" ref="I1680">_xlfn.IFS(Table1[[#This Row],[Discount]]&lt;=0.2,"Low",Table1[[#This Row],[Discount]]&lt;=0.4,"Medium",Table1[[#This Row],[Discount]]&gt;0.4,"High")</f>
        <v>Medium</v>
      </c>
      <c r="J1680" s="2">
        <f>Table1[[#This Row],[Original Price]]*(1-Table1[[#This Row],[Discount]])</f>
        <v>296.40000000000003</v>
      </c>
      <c r="K1680">
        <f>VLOOKUP(B1680,customers!$A$2:$D$101,2,0)</f>
        <v>20</v>
      </c>
      <c r="L1680" t="str" cm="1">
        <f t="array" ref="L1680">_xlfn.IFS(Table1[[#This Row],[Age]]&lt;=12,"Kids",Table1[[#This Row],[Age]]&lt;=19,"Teenage",Table1[[#This Row],[Age]]&lt;=29,"Young Adult",Table1[[#This Row],[Age]]&lt;=45,"Adult",Table1[[#This Row],[Age]]&gt;=46,"Senior")</f>
        <v>Young Adult</v>
      </c>
      <c r="M1680" t="str">
        <f>VLOOKUP(B1680,customers!A$2:D$101,3,0)</f>
        <v>Aligarh</v>
      </c>
      <c r="N1680" t="str">
        <f>VLOOKUP(B1680,customers!$A$2:$D$101,4,0)</f>
        <v>Uttar Pradesh</v>
      </c>
      <c r="O1680" t="str">
        <f>VLOOKUP(C1680,'products '!$A$2:$H$3072,2,0)</f>
        <v>Women</v>
      </c>
      <c r="P1680" t="str">
        <f>VLOOKUP(C1680,'products '!$A$2:$H$3072,3,0)</f>
        <v>Western Wear</v>
      </c>
      <c r="Q1680" t="str">
        <f>VLOOKUP(C1680,'products '!$A$2:$H$3072,4,0)</f>
        <v>T-Shirts</v>
      </c>
      <c r="R1680" t="str">
        <f>VLOOKUP(C1680,'products '!$A$2:$H$3072,5,0)</f>
        <v>Here&amp;Now</v>
      </c>
      <c r="S1680" t="str">
        <f>VLOOKUP(C1680,'products '!$A$2:$H$3072,6,0)</f>
        <v>L</v>
      </c>
      <c r="T1680" t="str">
        <f>VLOOKUP(C1680,'products '!$A$2:$H$3072,7,0)</f>
        <v>Off white</v>
      </c>
      <c r="U1680">
        <f>VLOOKUP(C1680,'products '!$A$2:$H$3072,8,0)</f>
        <v>5</v>
      </c>
    </row>
    <row r="1681" spans="1:21" x14ac:dyDescent="0.3">
      <c r="A1681" t="s">
        <v>5098</v>
      </c>
      <c r="B1681" t="s">
        <v>3349</v>
      </c>
      <c r="C1681" t="s">
        <v>598</v>
      </c>
      <c r="D1681" s="1">
        <f t="shared" ca="1" si="26"/>
        <v>45005</v>
      </c>
      <c r="E1681" s="1" t="str">
        <f ca="1">TEXT(Table1[[#This Row],[Date]],"mmm")</f>
        <v>Mar</v>
      </c>
      <c r="F1681" s="1" t="str">
        <f ca="1">TEXT(Table1[[#This Row],[Date]],"yyyy")</f>
        <v>2023</v>
      </c>
      <c r="G1681" s="2">
        <v>675</v>
      </c>
      <c r="H1681" s="2">
        <v>0.35</v>
      </c>
      <c r="I1681" s="2" t="str" cm="1">
        <f t="array" ref="I1681">_xlfn.IFS(Table1[[#This Row],[Discount]]&lt;=0.2,"Low",Table1[[#This Row],[Discount]]&lt;=0.4,"Medium",Table1[[#This Row],[Discount]]&gt;0.4,"High")</f>
        <v>Medium</v>
      </c>
      <c r="J1681" s="2">
        <f>Table1[[#This Row],[Original Price]]*(1-Table1[[#This Row],[Discount]])</f>
        <v>438.75</v>
      </c>
      <c r="K1681">
        <f>VLOOKUP(B1681,customers!$A$2:$D$101,2,0)</f>
        <v>21</v>
      </c>
      <c r="L1681" t="str" cm="1">
        <f t="array" ref="L1681">_xlfn.IFS(Table1[[#This Row],[Age]]&lt;=12,"Kids",Table1[[#This Row],[Age]]&lt;=19,"Teenage",Table1[[#This Row],[Age]]&lt;=29,"Young Adult",Table1[[#This Row],[Age]]&lt;=45,"Adult",Table1[[#This Row],[Age]]&gt;=46,"Senior")</f>
        <v>Young Adult</v>
      </c>
      <c r="M1681" t="str">
        <f>VLOOKUP(B1681,customers!A$2:D$101,3,0)</f>
        <v>Aligarh</v>
      </c>
      <c r="N1681" t="str">
        <f>VLOOKUP(B1681,customers!$A$2:$D$101,4,0)</f>
        <v>Uttar Pradesh</v>
      </c>
      <c r="O1681" t="str">
        <f>VLOOKUP(C1681,'products '!$A$2:$H$3072,2,0)</f>
        <v>Women</v>
      </c>
      <c r="P1681" t="str">
        <f>VLOOKUP(C1681,'products '!$A$2:$H$3072,3,0)</f>
        <v>Western Wear</v>
      </c>
      <c r="Q1681" t="str">
        <f>VLOOKUP(C1681,'products '!$A$2:$H$3072,4,0)</f>
        <v>T-Shirts</v>
      </c>
      <c r="R1681" t="str">
        <f>VLOOKUP(C1681,'products '!$A$2:$H$3072,5,0)</f>
        <v>ONLY</v>
      </c>
      <c r="S1681" t="str">
        <f>VLOOKUP(C1681,'products '!$A$2:$H$3072,6,0)</f>
        <v>L</v>
      </c>
      <c r="T1681" t="str">
        <f>VLOOKUP(C1681,'products '!$A$2:$H$3072,7,0)</f>
        <v>White</v>
      </c>
      <c r="U1681">
        <f>VLOOKUP(C1681,'products '!$A$2:$H$3072,8,0)</f>
        <v>3</v>
      </c>
    </row>
    <row r="1682" spans="1:21" x14ac:dyDescent="0.3">
      <c r="A1682" t="s">
        <v>5099</v>
      </c>
      <c r="B1682" t="s">
        <v>3350</v>
      </c>
      <c r="C1682" t="s">
        <v>599</v>
      </c>
      <c r="D1682" s="1">
        <f t="shared" ca="1" si="26"/>
        <v>44308</v>
      </c>
      <c r="E1682" s="1" t="str">
        <f ca="1">TEXT(Table1[[#This Row],[Date]],"mmm")</f>
        <v>Apr</v>
      </c>
      <c r="F1682" s="1" t="str">
        <f ca="1">TEXT(Table1[[#This Row],[Date]],"yyyy")</f>
        <v>2021</v>
      </c>
      <c r="G1682" s="2">
        <v>654</v>
      </c>
      <c r="H1682" s="2">
        <v>0.35</v>
      </c>
      <c r="I1682" s="2" t="str" cm="1">
        <f t="array" ref="I1682">_xlfn.IFS(Table1[[#This Row],[Discount]]&lt;=0.2,"Low",Table1[[#This Row],[Discount]]&lt;=0.4,"Medium",Table1[[#This Row],[Discount]]&gt;0.4,"High")</f>
        <v>Medium</v>
      </c>
      <c r="J1682" s="2">
        <f>Table1[[#This Row],[Original Price]]*(1-Table1[[#This Row],[Discount]])</f>
        <v>425.1</v>
      </c>
      <c r="K1682">
        <f>VLOOKUP(B1682,customers!$A$2:$D$101,2,0)</f>
        <v>22</v>
      </c>
      <c r="L1682" t="str" cm="1">
        <f t="array" ref="L1682">_xlfn.IFS(Table1[[#This Row],[Age]]&lt;=12,"Kids",Table1[[#This Row],[Age]]&lt;=19,"Teenage",Table1[[#This Row],[Age]]&lt;=29,"Young Adult",Table1[[#This Row],[Age]]&lt;=45,"Adult",Table1[[#This Row],[Age]]&gt;=46,"Senior")</f>
        <v>Young Adult</v>
      </c>
      <c r="M1682" t="str">
        <f>VLOOKUP(B1682,customers!A$2:D$101,3,0)</f>
        <v>Aligarh</v>
      </c>
      <c r="N1682" t="str">
        <f>VLOOKUP(B1682,customers!$A$2:$D$101,4,0)</f>
        <v>Uttar Pradesh</v>
      </c>
      <c r="O1682" t="str">
        <f>VLOOKUP(C1682,'products '!$A$2:$H$3072,2,0)</f>
        <v>Women</v>
      </c>
      <c r="P1682" t="str">
        <f>VLOOKUP(C1682,'products '!$A$2:$H$3072,3,0)</f>
        <v>Western Wear</v>
      </c>
      <c r="Q1682" t="str">
        <f>VLOOKUP(C1682,'products '!$A$2:$H$3072,4,0)</f>
        <v>T-Shirts</v>
      </c>
      <c r="R1682" t="str">
        <f>VLOOKUP(C1682,'products '!$A$2:$H$3072,5,0)</f>
        <v>ONLY</v>
      </c>
      <c r="S1682" t="str">
        <f>VLOOKUP(C1682,'products '!$A$2:$H$3072,6,0)</f>
        <v>L</v>
      </c>
      <c r="T1682" t="str">
        <f>VLOOKUP(C1682,'products '!$A$2:$H$3072,7,0)</f>
        <v>White</v>
      </c>
      <c r="U1682">
        <f>VLOOKUP(C1682,'products '!$A$2:$H$3072,8,0)</f>
        <v>2</v>
      </c>
    </row>
    <row r="1683" spans="1:21" x14ac:dyDescent="0.3">
      <c r="A1683" t="s">
        <v>5100</v>
      </c>
      <c r="B1683" t="s">
        <v>3351</v>
      </c>
      <c r="C1683" t="s">
        <v>600</v>
      </c>
      <c r="D1683" s="1">
        <f t="shared" ca="1" si="26"/>
        <v>44474</v>
      </c>
      <c r="E1683" s="1" t="str">
        <f ca="1">TEXT(Table1[[#This Row],[Date]],"mmm")</f>
        <v>Oct</v>
      </c>
      <c r="F1683" s="1" t="str">
        <f ca="1">TEXT(Table1[[#This Row],[Date]],"yyyy")</f>
        <v>2021</v>
      </c>
      <c r="G1683" s="2">
        <v>654</v>
      </c>
      <c r="H1683" s="2">
        <v>0.4</v>
      </c>
      <c r="I1683" s="2" t="str" cm="1">
        <f t="array" ref="I1683">_xlfn.IFS(Table1[[#This Row],[Discount]]&lt;=0.2,"Low",Table1[[#This Row],[Discount]]&lt;=0.4,"Medium",Table1[[#This Row],[Discount]]&gt;0.4,"High")</f>
        <v>Medium</v>
      </c>
      <c r="J1683" s="2">
        <f>Table1[[#This Row],[Original Price]]*(1-Table1[[#This Row],[Discount]])</f>
        <v>392.4</v>
      </c>
      <c r="K1683">
        <f>VLOOKUP(B1683,customers!$A$2:$D$101,2,0)</f>
        <v>23</v>
      </c>
      <c r="L1683" t="str" cm="1">
        <f t="array" ref="L1683">_xlfn.IFS(Table1[[#This Row],[Age]]&lt;=12,"Kids",Table1[[#This Row],[Age]]&lt;=19,"Teenage",Table1[[#This Row],[Age]]&lt;=29,"Young Adult",Table1[[#This Row],[Age]]&lt;=45,"Adult",Table1[[#This Row],[Age]]&gt;=46,"Senior")</f>
        <v>Young Adult</v>
      </c>
      <c r="M1683" t="str">
        <f>VLOOKUP(B1683,customers!A$2:D$101,3,0)</f>
        <v>Aligarh</v>
      </c>
      <c r="N1683" t="str">
        <f>VLOOKUP(B1683,customers!$A$2:$D$101,4,0)</f>
        <v>Uttar Pradesh</v>
      </c>
      <c r="O1683" t="str">
        <f>VLOOKUP(C1683,'products '!$A$2:$H$3072,2,0)</f>
        <v>Women</v>
      </c>
      <c r="P1683" t="str">
        <f>VLOOKUP(C1683,'products '!$A$2:$H$3072,3,0)</f>
        <v>Western Wear</v>
      </c>
      <c r="Q1683" t="str">
        <f>VLOOKUP(C1683,'products '!$A$2:$H$3072,4,0)</f>
        <v>T-Shirts</v>
      </c>
      <c r="R1683" t="str">
        <f>VLOOKUP(C1683,'products '!$A$2:$H$3072,5,0)</f>
        <v>ONLY</v>
      </c>
      <c r="S1683" t="str">
        <f>VLOOKUP(C1683,'products '!$A$2:$H$3072,6,0)</f>
        <v>L</v>
      </c>
      <c r="T1683" t="str">
        <f>VLOOKUP(C1683,'products '!$A$2:$H$3072,7,0)</f>
        <v>Lavender</v>
      </c>
      <c r="U1683">
        <f>VLOOKUP(C1683,'products '!$A$2:$H$3072,8,0)</f>
        <v>5</v>
      </c>
    </row>
    <row r="1684" spans="1:21" x14ac:dyDescent="0.3">
      <c r="A1684" t="s">
        <v>5101</v>
      </c>
      <c r="B1684" t="s">
        <v>3352</v>
      </c>
      <c r="C1684" t="s">
        <v>601</v>
      </c>
      <c r="D1684" s="1">
        <f t="shared" ca="1" si="26"/>
        <v>44370</v>
      </c>
      <c r="E1684" s="1" t="str">
        <f ca="1">TEXT(Table1[[#This Row],[Date]],"mmm")</f>
        <v>Jun</v>
      </c>
      <c r="F1684" s="1" t="str">
        <f ca="1">TEXT(Table1[[#This Row],[Date]],"yyyy")</f>
        <v>2021</v>
      </c>
      <c r="G1684" s="2">
        <v>654</v>
      </c>
      <c r="H1684" s="2">
        <v>0.4</v>
      </c>
      <c r="I1684" s="2" t="str" cm="1">
        <f t="array" ref="I1684">_xlfn.IFS(Table1[[#This Row],[Discount]]&lt;=0.2,"Low",Table1[[#This Row],[Discount]]&lt;=0.4,"Medium",Table1[[#This Row],[Discount]]&gt;0.4,"High")</f>
        <v>Medium</v>
      </c>
      <c r="J1684" s="2">
        <f>Table1[[#This Row],[Original Price]]*(1-Table1[[#This Row],[Discount]])</f>
        <v>392.4</v>
      </c>
      <c r="K1684">
        <f>VLOOKUP(B1684,customers!$A$2:$D$101,2,0)</f>
        <v>18</v>
      </c>
      <c r="L1684" t="str" cm="1">
        <f t="array" ref="L1684">_xlfn.IFS(Table1[[#This Row],[Age]]&lt;=12,"Kids",Table1[[#This Row],[Age]]&lt;=19,"Teenage",Table1[[#This Row],[Age]]&lt;=29,"Young Adult",Table1[[#This Row],[Age]]&lt;=45,"Adult",Table1[[#This Row],[Age]]&gt;=46,"Senior")</f>
        <v>Teenage</v>
      </c>
      <c r="M1684" t="str">
        <f>VLOOKUP(B1684,customers!A$2:D$101,3,0)</f>
        <v>Prayagraj</v>
      </c>
      <c r="N1684" t="str">
        <f>VLOOKUP(B1684,customers!$A$2:$D$101,4,0)</f>
        <v>Uttar Pradesh</v>
      </c>
      <c r="O1684" t="str">
        <f>VLOOKUP(C1684,'products '!$A$2:$H$3072,2,0)</f>
        <v>Women</v>
      </c>
      <c r="P1684" t="str">
        <f>VLOOKUP(C1684,'products '!$A$2:$H$3072,3,0)</f>
        <v>Western Wear</v>
      </c>
      <c r="Q1684" t="str">
        <f>VLOOKUP(C1684,'products '!$A$2:$H$3072,4,0)</f>
        <v>T-Shirts</v>
      </c>
      <c r="R1684" t="str">
        <f>VLOOKUP(C1684,'products '!$A$2:$H$3072,5,0)</f>
        <v>ONLY</v>
      </c>
      <c r="S1684" t="str">
        <f>VLOOKUP(C1684,'products '!$A$2:$H$3072,6,0)</f>
        <v>M</v>
      </c>
      <c r="T1684" t="str">
        <f>VLOOKUP(C1684,'products '!$A$2:$H$3072,7,0)</f>
        <v>Pink</v>
      </c>
      <c r="U1684">
        <f>VLOOKUP(C1684,'products '!$A$2:$H$3072,8,0)</f>
        <v>4</v>
      </c>
    </row>
    <row r="1685" spans="1:21" x14ac:dyDescent="0.3">
      <c r="A1685" t="s">
        <v>5102</v>
      </c>
      <c r="B1685" t="s">
        <v>3353</v>
      </c>
      <c r="C1685" t="s">
        <v>602</v>
      </c>
      <c r="D1685" s="1">
        <f t="shared" ca="1" si="26"/>
        <v>44811</v>
      </c>
      <c r="E1685" s="1" t="str">
        <f ca="1">TEXT(Table1[[#This Row],[Date]],"mmm")</f>
        <v>Sep</v>
      </c>
      <c r="F1685" s="1" t="str">
        <f ca="1">TEXT(Table1[[#This Row],[Date]],"yyyy")</f>
        <v>2022</v>
      </c>
      <c r="G1685" s="2">
        <v>654</v>
      </c>
      <c r="H1685" s="2">
        <v>0.15</v>
      </c>
      <c r="I1685" s="2" t="str" cm="1">
        <f t="array" ref="I1685">_xlfn.IFS(Table1[[#This Row],[Discount]]&lt;=0.2,"Low",Table1[[#This Row],[Discount]]&lt;=0.4,"Medium",Table1[[#This Row],[Discount]]&gt;0.4,"High")</f>
        <v>Low</v>
      </c>
      <c r="J1685" s="2">
        <f>Table1[[#This Row],[Original Price]]*(1-Table1[[#This Row],[Discount]])</f>
        <v>555.9</v>
      </c>
      <c r="K1685">
        <f>VLOOKUP(B1685,customers!$A$2:$D$101,2,0)</f>
        <v>18</v>
      </c>
      <c r="L1685" t="str" cm="1">
        <f t="array" ref="L1685">_xlfn.IFS(Table1[[#This Row],[Age]]&lt;=12,"Kids",Table1[[#This Row],[Age]]&lt;=19,"Teenage",Table1[[#This Row],[Age]]&lt;=29,"Young Adult",Table1[[#This Row],[Age]]&lt;=45,"Adult",Table1[[#This Row],[Age]]&gt;=46,"Senior")</f>
        <v>Teenage</v>
      </c>
      <c r="M1685" t="str">
        <f>VLOOKUP(B1685,customers!A$2:D$101,3,0)</f>
        <v>Prayagraj</v>
      </c>
      <c r="N1685" t="str">
        <f>VLOOKUP(B1685,customers!$A$2:$D$101,4,0)</f>
        <v>Uttar Pradesh</v>
      </c>
      <c r="O1685" t="str">
        <f>VLOOKUP(C1685,'products '!$A$2:$H$3072,2,0)</f>
        <v>Women</v>
      </c>
      <c r="P1685" t="str">
        <f>VLOOKUP(C1685,'products '!$A$2:$H$3072,3,0)</f>
        <v>Western Wear</v>
      </c>
      <c r="Q1685" t="str">
        <f>VLOOKUP(C1685,'products '!$A$2:$H$3072,4,0)</f>
        <v>T-Shirts</v>
      </c>
      <c r="R1685" t="str">
        <f>VLOOKUP(C1685,'products '!$A$2:$H$3072,5,0)</f>
        <v>ONLY</v>
      </c>
      <c r="S1685" t="str">
        <f>VLOOKUP(C1685,'products '!$A$2:$H$3072,6,0)</f>
        <v>M</v>
      </c>
      <c r="T1685" t="str">
        <f>VLOOKUP(C1685,'products '!$A$2:$H$3072,7,0)</f>
        <v>Sea Green</v>
      </c>
      <c r="U1685">
        <f>VLOOKUP(C1685,'products '!$A$2:$H$3072,8,0)</f>
        <v>3</v>
      </c>
    </row>
    <row r="1686" spans="1:21" x14ac:dyDescent="0.3">
      <c r="A1686" t="s">
        <v>5103</v>
      </c>
      <c r="B1686" t="s">
        <v>3354</v>
      </c>
      <c r="C1686" t="s">
        <v>603</v>
      </c>
      <c r="D1686" s="1">
        <f t="shared" ca="1" si="26"/>
        <v>44656</v>
      </c>
      <c r="E1686" s="1" t="str">
        <f ca="1">TEXT(Table1[[#This Row],[Date]],"mmm")</f>
        <v>Apr</v>
      </c>
      <c r="F1686" s="1" t="str">
        <f ca="1">TEXT(Table1[[#This Row],[Date]],"yyyy")</f>
        <v>2022</v>
      </c>
      <c r="G1686" s="2">
        <v>356</v>
      </c>
      <c r="H1686" s="2">
        <v>0.15</v>
      </c>
      <c r="I1686" s="2" t="str" cm="1">
        <f t="array" ref="I1686">_xlfn.IFS(Table1[[#This Row],[Discount]]&lt;=0.2,"Low",Table1[[#This Row],[Discount]]&lt;=0.4,"Medium",Table1[[#This Row],[Discount]]&gt;0.4,"High")</f>
        <v>Low</v>
      </c>
      <c r="J1686" s="2">
        <f>Table1[[#This Row],[Original Price]]*(1-Table1[[#This Row],[Discount]])</f>
        <v>302.59999999999997</v>
      </c>
      <c r="K1686">
        <f>VLOOKUP(B1686,customers!$A$2:$D$101,2,0)</f>
        <v>18</v>
      </c>
      <c r="L1686" t="str" cm="1">
        <f t="array" ref="L1686">_xlfn.IFS(Table1[[#This Row],[Age]]&lt;=12,"Kids",Table1[[#This Row],[Age]]&lt;=19,"Teenage",Table1[[#This Row],[Age]]&lt;=29,"Young Adult",Table1[[#This Row],[Age]]&lt;=45,"Adult",Table1[[#This Row],[Age]]&gt;=46,"Senior")</f>
        <v>Teenage</v>
      </c>
      <c r="M1686" t="str">
        <f>VLOOKUP(B1686,customers!A$2:D$101,3,0)</f>
        <v>Prayagraj</v>
      </c>
      <c r="N1686" t="str">
        <f>VLOOKUP(B1686,customers!$A$2:$D$101,4,0)</f>
        <v>Uttar Pradesh</v>
      </c>
      <c r="O1686" t="str">
        <f>VLOOKUP(C1686,'products '!$A$2:$H$3072,2,0)</f>
        <v>Women</v>
      </c>
      <c r="P1686" t="str">
        <f>VLOOKUP(C1686,'products '!$A$2:$H$3072,3,0)</f>
        <v>Western Wear</v>
      </c>
      <c r="Q1686" t="str">
        <f>VLOOKUP(C1686,'products '!$A$2:$H$3072,4,0)</f>
        <v>T-Shirts</v>
      </c>
      <c r="R1686" t="str">
        <f>VLOOKUP(C1686,'products '!$A$2:$H$3072,5,0)</f>
        <v>ONLY</v>
      </c>
      <c r="S1686" t="str">
        <f>VLOOKUP(C1686,'products '!$A$2:$H$3072,6,0)</f>
        <v>M</v>
      </c>
      <c r="T1686" t="str">
        <f>VLOOKUP(C1686,'products '!$A$2:$H$3072,7,0)</f>
        <v>Lavender</v>
      </c>
      <c r="U1686">
        <f>VLOOKUP(C1686,'products '!$A$2:$H$3072,8,0)</f>
        <v>5</v>
      </c>
    </row>
    <row r="1687" spans="1:21" x14ac:dyDescent="0.3">
      <c r="A1687" t="s">
        <v>5104</v>
      </c>
      <c r="B1687" t="s">
        <v>3355</v>
      </c>
      <c r="C1687" t="s">
        <v>604</v>
      </c>
      <c r="D1687" s="1">
        <f t="shared" ca="1" si="26"/>
        <v>44756</v>
      </c>
      <c r="E1687" s="1" t="str">
        <f ca="1">TEXT(Table1[[#This Row],[Date]],"mmm")</f>
        <v>Jul</v>
      </c>
      <c r="F1687" s="1" t="str">
        <f ca="1">TEXT(Table1[[#This Row],[Date]],"yyyy")</f>
        <v>2022</v>
      </c>
      <c r="G1687" s="2">
        <v>686</v>
      </c>
      <c r="H1687" s="2">
        <v>0.15</v>
      </c>
      <c r="I1687" s="2" t="str" cm="1">
        <f t="array" ref="I1687">_xlfn.IFS(Table1[[#This Row],[Discount]]&lt;=0.2,"Low",Table1[[#This Row],[Discount]]&lt;=0.4,"Medium",Table1[[#This Row],[Discount]]&gt;0.4,"High")</f>
        <v>Low</v>
      </c>
      <c r="J1687" s="2">
        <f>Table1[[#This Row],[Original Price]]*(1-Table1[[#This Row],[Discount]])</f>
        <v>583.1</v>
      </c>
      <c r="K1687">
        <f>VLOOKUP(B1687,customers!$A$2:$D$101,2,0)</f>
        <v>18</v>
      </c>
      <c r="L1687" t="str" cm="1">
        <f t="array" ref="L1687">_xlfn.IFS(Table1[[#This Row],[Age]]&lt;=12,"Kids",Table1[[#This Row],[Age]]&lt;=19,"Teenage",Table1[[#This Row],[Age]]&lt;=29,"Young Adult",Table1[[#This Row],[Age]]&lt;=45,"Adult",Table1[[#This Row],[Age]]&gt;=46,"Senior")</f>
        <v>Teenage</v>
      </c>
      <c r="M1687" t="str">
        <f>VLOOKUP(B1687,customers!A$2:D$101,3,0)</f>
        <v>Prayagraj</v>
      </c>
      <c r="N1687" t="str">
        <f>VLOOKUP(B1687,customers!$A$2:$D$101,4,0)</f>
        <v>Uttar Pradesh</v>
      </c>
      <c r="O1687" t="str">
        <f>VLOOKUP(C1687,'products '!$A$2:$H$3072,2,0)</f>
        <v>Women</v>
      </c>
      <c r="P1687" t="str">
        <f>VLOOKUP(C1687,'products '!$A$2:$H$3072,3,0)</f>
        <v>Western Wear</v>
      </c>
      <c r="Q1687" t="str">
        <f>VLOOKUP(C1687,'products '!$A$2:$H$3072,4,0)</f>
        <v>T-Shirts</v>
      </c>
      <c r="R1687" t="str">
        <f>VLOOKUP(C1687,'products '!$A$2:$H$3072,5,0)</f>
        <v>ONLY</v>
      </c>
      <c r="S1687" t="str">
        <f>VLOOKUP(C1687,'products '!$A$2:$H$3072,6,0)</f>
        <v>M</v>
      </c>
      <c r="T1687" t="str">
        <f>VLOOKUP(C1687,'products '!$A$2:$H$3072,7,0)</f>
        <v>Pink</v>
      </c>
      <c r="U1687">
        <f>VLOOKUP(C1687,'products '!$A$2:$H$3072,8,0)</f>
        <v>4</v>
      </c>
    </row>
    <row r="1688" spans="1:21" x14ac:dyDescent="0.3">
      <c r="A1688" t="s">
        <v>5105</v>
      </c>
      <c r="B1688" t="s">
        <v>3356</v>
      </c>
      <c r="C1688" t="s">
        <v>605</v>
      </c>
      <c r="D1688" s="1">
        <f t="shared" ca="1" si="26"/>
        <v>44408</v>
      </c>
      <c r="E1688" s="1" t="str">
        <f ca="1">TEXT(Table1[[#This Row],[Date]],"mmm")</f>
        <v>Jul</v>
      </c>
      <c r="F1688" s="1" t="str">
        <f ca="1">TEXT(Table1[[#This Row],[Date]],"yyyy")</f>
        <v>2021</v>
      </c>
      <c r="G1688" s="2">
        <v>456</v>
      </c>
      <c r="H1688" s="2">
        <v>0.3</v>
      </c>
      <c r="I1688" s="2" t="str" cm="1">
        <f t="array" ref="I1688">_xlfn.IFS(Table1[[#This Row],[Discount]]&lt;=0.2,"Low",Table1[[#This Row],[Discount]]&lt;=0.4,"Medium",Table1[[#This Row],[Discount]]&gt;0.4,"High")</f>
        <v>Medium</v>
      </c>
      <c r="J1688" s="2">
        <f>Table1[[#This Row],[Original Price]]*(1-Table1[[#This Row],[Discount]])</f>
        <v>319.2</v>
      </c>
      <c r="K1688">
        <f>VLOOKUP(B1688,customers!$A$2:$D$101,2,0)</f>
        <v>18</v>
      </c>
      <c r="L1688" t="str" cm="1">
        <f t="array" ref="L1688">_xlfn.IFS(Table1[[#This Row],[Age]]&lt;=12,"Kids",Table1[[#This Row],[Age]]&lt;=19,"Teenage",Table1[[#This Row],[Age]]&lt;=29,"Young Adult",Table1[[#This Row],[Age]]&lt;=45,"Adult",Table1[[#This Row],[Age]]&gt;=46,"Senior")</f>
        <v>Teenage</v>
      </c>
      <c r="M1688" t="str">
        <f>VLOOKUP(B1688,customers!A$2:D$101,3,0)</f>
        <v>Prayagraj</v>
      </c>
      <c r="N1688" t="str">
        <f>VLOOKUP(B1688,customers!$A$2:$D$101,4,0)</f>
        <v>Uttar Pradesh</v>
      </c>
      <c r="O1688" t="str">
        <f>VLOOKUP(C1688,'products '!$A$2:$H$3072,2,0)</f>
        <v>Women</v>
      </c>
      <c r="P1688" t="str">
        <f>VLOOKUP(C1688,'products '!$A$2:$H$3072,3,0)</f>
        <v>Western Wear</v>
      </c>
      <c r="Q1688" t="str">
        <f>VLOOKUP(C1688,'products '!$A$2:$H$3072,4,0)</f>
        <v>Jeans</v>
      </c>
      <c r="R1688" t="str">
        <f>VLOOKUP(C1688,'products '!$A$2:$H$3072,5,0)</f>
        <v>Roadster</v>
      </c>
      <c r="S1688">
        <f>VLOOKUP(C1688,'products '!$A$2:$H$3072,6,0)</f>
        <v>30</v>
      </c>
      <c r="T1688" t="str">
        <f>VLOOKUP(C1688,'products '!$A$2:$H$3072,7,0)</f>
        <v>Pink</v>
      </c>
      <c r="U1688">
        <f>VLOOKUP(C1688,'products '!$A$2:$H$3072,8,0)</f>
        <v>2</v>
      </c>
    </row>
    <row r="1689" spans="1:21" x14ac:dyDescent="0.3">
      <c r="A1689" t="s">
        <v>5106</v>
      </c>
      <c r="B1689" t="s">
        <v>3357</v>
      </c>
      <c r="C1689" t="s">
        <v>606</v>
      </c>
      <c r="D1689" s="1">
        <f t="shared" ca="1" si="26"/>
        <v>44244</v>
      </c>
      <c r="E1689" s="1" t="str">
        <f ca="1">TEXT(Table1[[#This Row],[Date]],"mmm")</f>
        <v>Feb</v>
      </c>
      <c r="F1689" s="1" t="str">
        <f ca="1">TEXT(Table1[[#This Row],[Date]],"yyyy")</f>
        <v>2021</v>
      </c>
      <c r="G1689" s="2">
        <v>516</v>
      </c>
      <c r="H1689" s="2">
        <v>0.3</v>
      </c>
      <c r="I1689" s="2" t="str" cm="1">
        <f t="array" ref="I1689">_xlfn.IFS(Table1[[#This Row],[Discount]]&lt;=0.2,"Low",Table1[[#This Row],[Discount]]&lt;=0.4,"Medium",Table1[[#This Row],[Discount]]&gt;0.4,"High")</f>
        <v>Medium</v>
      </c>
      <c r="J1689" s="2">
        <f>Table1[[#This Row],[Original Price]]*(1-Table1[[#This Row],[Discount]])</f>
        <v>361.2</v>
      </c>
      <c r="K1689">
        <f>VLOOKUP(B1689,customers!$A$2:$D$101,2,0)</f>
        <v>18</v>
      </c>
      <c r="L1689" t="str" cm="1">
        <f t="array" ref="L1689">_xlfn.IFS(Table1[[#This Row],[Age]]&lt;=12,"Kids",Table1[[#This Row],[Age]]&lt;=19,"Teenage",Table1[[#This Row],[Age]]&lt;=29,"Young Adult",Table1[[#This Row],[Age]]&lt;=45,"Adult",Table1[[#This Row],[Age]]&gt;=46,"Senior")</f>
        <v>Teenage</v>
      </c>
      <c r="M1689" t="str">
        <f>VLOOKUP(B1689,customers!A$2:D$101,3,0)</f>
        <v>Prayagraj</v>
      </c>
      <c r="N1689" t="str">
        <f>VLOOKUP(B1689,customers!$A$2:$D$101,4,0)</f>
        <v>Uttar Pradesh</v>
      </c>
      <c r="O1689" t="str">
        <f>VLOOKUP(C1689,'products '!$A$2:$H$3072,2,0)</f>
        <v>Women</v>
      </c>
      <c r="P1689" t="str">
        <f>VLOOKUP(C1689,'products '!$A$2:$H$3072,3,0)</f>
        <v>Western Wear</v>
      </c>
      <c r="Q1689" t="str">
        <f>VLOOKUP(C1689,'products '!$A$2:$H$3072,4,0)</f>
        <v>Jeans</v>
      </c>
      <c r="R1689" t="str">
        <f>VLOOKUP(C1689,'products '!$A$2:$H$3072,5,0)</f>
        <v>Roadster</v>
      </c>
      <c r="S1689">
        <f>VLOOKUP(C1689,'products '!$A$2:$H$3072,6,0)</f>
        <v>30</v>
      </c>
      <c r="T1689" t="str">
        <f>VLOOKUP(C1689,'products '!$A$2:$H$3072,7,0)</f>
        <v>Pink</v>
      </c>
      <c r="U1689">
        <f>VLOOKUP(C1689,'products '!$A$2:$H$3072,8,0)</f>
        <v>5</v>
      </c>
    </row>
    <row r="1690" spans="1:21" x14ac:dyDescent="0.3">
      <c r="A1690" t="s">
        <v>5107</v>
      </c>
      <c r="B1690" t="s">
        <v>3358</v>
      </c>
      <c r="C1690" t="s">
        <v>607</v>
      </c>
      <c r="D1690" s="1">
        <f t="shared" ca="1" si="26"/>
        <v>45005</v>
      </c>
      <c r="E1690" s="1" t="str">
        <f ca="1">TEXT(Table1[[#This Row],[Date]],"mmm")</f>
        <v>Mar</v>
      </c>
      <c r="F1690" s="1" t="str">
        <f ca="1">TEXT(Table1[[#This Row],[Date]],"yyyy")</f>
        <v>2023</v>
      </c>
      <c r="G1690" s="2">
        <v>355</v>
      </c>
      <c r="H1690" s="2">
        <v>0.3</v>
      </c>
      <c r="I1690" s="2" t="str" cm="1">
        <f t="array" ref="I1690">_xlfn.IFS(Table1[[#This Row],[Discount]]&lt;=0.2,"Low",Table1[[#This Row],[Discount]]&lt;=0.4,"Medium",Table1[[#This Row],[Discount]]&gt;0.4,"High")</f>
        <v>Medium</v>
      </c>
      <c r="J1690" s="2">
        <f>Table1[[#This Row],[Original Price]]*(1-Table1[[#This Row],[Discount]])</f>
        <v>248.49999999999997</v>
      </c>
      <c r="K1690">
        <f>VLOOKUP(B1690,customers!$A$2:$D$101,2,0)</f>
        <v>23</v>
      </c>
      <c r="L1690" t="str" cm="1">
        <f t="array" ref="L1690">_xlfn.IFS(Table1[[#This Row],[Age]]&lt;=12,"Kids",Table1[[#This Row],[Age]]&lt;=19,"Teenage",Table1[[#This Row],[Age]]&lt;=29,"Young Adult",Table1[[#This Row],[Age]]&lt;=45,"Adult",Table1[[#This Row],[Age]]&gt;=46,"Senior")</f>
        <v>Young Adult</v>
      </c>
      <c r="M1690" t="str">
        <f>VLOOKUP(B1690,customers!A$2:D$101,3,0)</f>
        <v>Jalandhar</v>
      </c>
      <c r="N1690" t="str">
        <f>VLOOKUP(B1690,customers!$A$2:$D$101,4,0)</f>
        <v>Punjab</v>
      </c>
      <c r="O1690" t="str">
        <f>VLOOKUP(C1690,'products '!$A$2:$H$3072,2,0)</f>
        <v>Women</v>
      </c>
      <c r="P1690" t="str">
        <f>VLOOKUP(C1690,'products '!$A$2:$H$3072,3,0)</f>
        <v>Western Wear</v>
      </c>
      <c r="Q1690" t="str">
        <f>VLOOKUP(C1690,'products '!$A$2:$H$3072,4,0)</f>
        <v>Jeans</v>
      </c>
      <c r="R1690" t="str">
        <f>VLOOKUP(C1690,'products '!$A$2:$H$3072,5,0)</f>
        <v>Roadster</v>
      </c>
      <c r="S1690">
        <f>VLOOKUP(C1690,'products '!$A$2:$H$3072,6,0)</f>
        <v>30</v>
      </c>
      <c r="T1690" t="str">
        <f>VLOOKUP(C1690,'products '!$A$2:$H$3072,7,0)</f>
        <v>Pink</v>
      </c>
      <c r="U1690">
        <f>VLOOKUP(C1690,'products '!$A$2:$H$3072,8,0)</f>
        <v>5</v>
      </c>
    </row>
    <row r="1691" spans="1:21" x14ac:dyDescent="0.3">
      <c r="A1691" t="s">
        <v>5108</v>
      </c>
      <c r="B1691" t="s">
        <v>3359</v>
      </c>
      <c r="C1691" t="s">
        <v>608</v>
      </c>
      <c r="D1691" s="1">
        <f t="shared" ca="1" si="26"/>
        <v>44860</v>
      </c>
      <c r="E1691" s="1" t="str">
        <f ca="1">TEXT(Table1[[#This Row],[Date]],"mmm")</f>
        <v>Oct</v>
      </c>
      <c r="F1691" s="1" t="str">
        <f ca="1">TEXT(Table1[[#This Row],[Date]],"yyyy")</f>
        <v>2022</v>
      </c>
      <c r="G1691" s="2">
        <v>465</v>
      </c>
      <c r="H1691" s="2">
        <v>0.25</v>
      </c>
      <c r="I1691" s="2" t="str" cm="1">
        <f t="array" ref="I1691">_xlfn.IFS(Table1[[#This Row],[Discount]]&lt;=0.2,"Low",Table1[[#This Row],[Discount]]&lt;=0.4,"Medium",Table1[[#This Row],[Discount]]&gt;0.4,"High")</f>
        <v>Medium</v>
      </c>
      <c r="J1691" s="2">
        <f>Table1[[#This Row],[Original Price]]*(1-Table1[[#This Row],[Discount]])</f>
        <v>348.75</v>
      </c>
      <c r="K1691">
        <f>VLOOKUP(B1691,customers!$A$2:$D$101,2,0)</f>
        <v>24</v>
      </c>
      <c r="L1691" t="str" cm="1">
        <f t="array" ref="L1691">_xlfn.IFS(Table1[[#This Row],[Age]]&lt;=12,"Kids",Table1[[#This Row],[Age]]&lt;=19,"Teenage",Table1[[#This Row],[Age]]&lt;=29,"Young Adult",Table1[[#This Row],[Age]]&lt;=45,"Adult",Table1[[#This Row],[Age]]&gt;=46,"Senior")</f>
        <v>Young Adult</v>
      </c>
      <c r="M1691" t="str">
        <f>VLOOKUP(B1691,customers!A$2:D$101,3,0)</f>
        <v>Jalandhar</v>
      </c>
      <c r="N1691" t="str">
        <f>VLOOKUP(B1691,customers!$A$2:$D$101,4,0)</f>
        <v>Punjab</v>
      </c>
      <c r="O1691" t="str">
        <f>VLOOKUP(C1691,'products '!$A$2:$H$3072,2,0)</f>
        <v>Women</v>
      </c>
      <c r="P1691" t="str">
        <f>VLOOKUP(C1691,'products '!$A$2:$H$3072,3,0)</f>
        <v>Western Wear</v>
      </c>
      <c r="Q1691" t="str">
        <f>VLOOKUP(C1691,'products '!$A$2:$H$3072,4,0)</f>
        <v>Jeans</v>
      </c>
      <c r="R1691" t="str">
        <f>VLOOKUP(C1691,'products '!$A$2:$H$3072,5,0)</f>
        <v>Roadster</v>
      </c>
      <c r="S1691">
        <f>VLOOKUP(C1691,'products '!$A$2:$H$3072,6,0)</f>
        <v>30</v>
      </c>
      <c r="T1691" t="str">
        <f>VLOOKUP(C1691,'products '!$A$2:$H$3072,7,0)</f>
        <v>Pink</v>
      </c>
      <c r="U1691">
        <f>VLOOKUP(C1691,'products '!$A$2:$H$3072,8,0)</f>
        <v>4</v>
      </c>
    </row>
    <row r="1692" spans="1:21" x14ac:dyDescent="0.3">
      <c r="A1692" t="s">
        <v>5109</v>
      </c>
      <c r="B1692" t="s">
        <v>3360</v>
      </c>
      <c r="C1692" t="s">
        <v>609</v>
      </c>
      <c r="D1692" s="1">
        <f t="shared" ca="1" si="26"/>
        <v>44586</v>
      </c>
      <c r="E1692" s="1" t="str">
        <f ca="1">TEXT(Table1[[#This Row],[Date]],"mmm")</f>
        <v>Jan</v>
      </c>
      <c r="F1692" s="1" t="str">
        <f ca="1">TEXT(Table1[[#This Row],[Date]],"yyyy")</f>
        <v>2022</v>
      </c>
      <c r="G1692" s="2">
        <v>965</v>
      </c>
      <c r="H1692" s="2">
        <v>0.25</v>
      </c>
      <c r="I1692" s="2" t="str" cm="1">
        <f t="array" ref="I1692">_xlfn.IFS(Table1[[#This Row],[Discount]]&lt;=0.2,"Low",Table1[[#This Row],[Discount]]&lt;=0.4,"Medium",Table1[[#This Row],[Discount]]&gt;0.4,"High")</f>
        <v>Medium</v>
      </c>
      <c r="J1692" s="2">
        <f>Table1[[#This Row],[Original Price]]*(1-Table1[[#This Row],[Discount]])</f>
        <v>723.75</v>
      </c>
      <c r="K1692">
        <f>VLOOKUP(B1692,customers!$A$2:$D$101,2,0)</f>
        <v>25</v>
      </c>
      <c r="L1692" t="str" cm="1">
        <f t="array" ref="L1692">_xlfn.IFS(Table1[[#This Row],[Age]]&lt;=12,"Kids",Table1[[#This Row],[Age]]&lt;=19,"Teenage",Table1[[#This Row],[Age]]&lt;=29,"Young Adult",Table1[[#This Row],[Age]]&lt;=45,"Adult",Table1[[#This Row],[Age]]&gt;=46,"Senior")</f>
        <v>Young Adult</v>
      </c>
      <c r="M1692" t="str">
        <f>VLOOKUP(B1692,customers!A$2:D$101,3,0)</f>
        <v>Jalandhar</v>
      </c>
      <c r="N1692" t="str">
        <f>VLOOKUP(B1692,customers!$A$2:$D$101,4,0)</f>
        <v>Punjab</v>
      </c>
      <c r="O1692" t="str">
        <f>VLOOKUP(C1692,'products '!$A$2:$H$3072,2,0)</f>
        <v>Women</v>
      </c>
      <c r="P1692" t="str">
        <f>VLOOKUP(C1692,'products '!$A$2:$H$3072,3,0)</f>
        <v>Western Wear</v>
      </c>
      <c r="Q1692" t="str">
        <f>VLOOKUP(C1692,'products '!$A$2:$H$3072,4,0)</f>
        <v>Jeans</v>
      </c>
      <c r="R1692" t="str">
        <f>VLOOKUP(C1692,'products '!$A$2:$H$3072,5,0)</f>
        <v>Roadster</v>
      </c>
      <c r="S1692">
        <f>VLOOKUP(C1692,'products '!$A$2:$H$3072,6,0)</f>
        <v>30</v>
      </c>
      <c r="T1692" t="str">
        <f>VLOOKUP(C1692,'products '!$A$2:$H$3072,7,0)</f>
        <v>Pink</v>
      </c>
      <c r="U1692">
        <f>VLOOKUP(C1692,'products '!$A$2:$H$3072,8,0)</f>
        <v>4</v>
      </c>
    </row>
    <row r="1693" spans="1:21" x14ac:dyDescent="0.3">
      <c r="A1693" t="s">
        <v>5110</v>
      </c>
      <c r="B1693" t="s">
        <v>3361</v>
      </c>
      <c r="C1693" t="s">
        <v>610</v>
      </c>
      <c r="D1693" s="1">
        <f t="shared" ca="1" si="26"/>
        <v>44797</v>
      </c>
      <c r="E1693" s="1" t="str">
        <f ca="1">TEXT(Table1[[#This Row],[Date]],"mmm")</f>
        <v>Aug</v>
      </c>
      <c r="F1693" s="1" t="str">
        <f ca="1">TEXT(Table1[[#This Row],[Date]],"yyyy")</f>
        <v>2022</v>
      </c>
      <c r="G1693" s="2">
        <v>1158</v>
      </c>
      <c r="H1693" s="2">
        <v>0.3</v>
      </c>
      <c r="I1693" s="2" t="str" cm="1">
        <f t="array" ref="I1693">_xlfn.IFS(Table1[[#This Row],[Discount]]&lt;=0.2,"Low",Table1[[#This Row],[Discount]]&lt;=0.4,"Medium",Table1[[#This Row],[Discount]]&gt;0.4,"High")</f>
        <v>Medium</v>
      </c>
      <c r="J1693" s="2">
        <f>Table1[[#This Row],[Original Price]]*(1-Table1[[#This Row],[Discount]])</f>
        <v>810.59999999999991</v>
      </c>
      <c r="K1693">
        <f>VLOOKUP(B1693,customers!$A$2:$D$101,2,0)</f>
        <v>26</v>
      </c>
      <c r="L1693" t="str" cm="1">
        <f t="array" ref="L1693">_xlfn.IFS(Table1[[#This Row],[Age]]&lt;=12,"Kids",Table1[[#This Row],[Age]]&lt;=19,"Teenage",Table1[[#This Row],[Age]]&lt;=29,"Young Adult",Table1[[#This Row],[Age]]&lt;=45,"Adult",Table1[[#This Row],[Age]]&gt;=46,"Senior")</f>
        <v>Young Adult</v>
      </c>
      <c r="M1693" t="str">
        <f>VLOOKUP(B1693,customers!A$2:D$101,3,0)</f>
        <v>Jalandhar</v>
      </c>
      <c r="N1693" t="str">
        <f>VLOOKUP(B1693,customers!$A$2:$D$101,4,0)</f>
        <v>Punjab</v>
      </c>
      <c r="O1693" t="str">
        <f>VLOOKUP(C1693,'products '!$A$2:$H$3072,2,0)</f>
        <v>Women</v>
      </c>
      <c r="P1693" t="str">
        <f>VLOOKUP(C1693,'products '!$A$2:$H$3072,3,0)</f>
        <v>Western Wear</v>
      </c>
      <c r="Q1693" t="str">
        <f>VLOOKUP(C1693,'products '!$A$2:$H$3072,4,0)</f>
        <v>Jeans</v>
      </c>
      <c r="R1693" t="str">
        <f>VLOOKUP(C1693,'products '!$A$2:$H$3072,5,0)</f>
        <v>Roadster</v>
      </c>
      <c r="S1693">
        <f>VLOOKUP(C1693,'products '!$A$2:$H$3072,6,0)</f>
        <v>30</v>
      </c>
      <c r="T1693" t="str">
        <f>VLOOKUP(C1693,'products '!$A$2:$H$3072,7,0)</f>
        <v>Pink</v>
      </c>
      <c r="U1693">
        <f>VLOOKUP(C1693,'products '!$A$2:$H$3072,8,0)</f>
        <v>4</v>
      </c>
    </row>
    <row r="1694" spans="1:21" x14ac:dyDescent="0.3">
      <c r="A1694" t="s">
        <v>5111</v>
      </c>
      <c r="B1694" t="s">
        <v>3362</v>
      </c>
      <c r="C1694" t="s">
        <v>611</v>
      </c>
      <c r="D1694" s="1">
        <f t="shared" ca="1" si="26"/>
        <v>44662</v>
      </c>
      <c r="E1694" s="1" t="str">
        <f ca="1">TEXT(Table1[[#This Row],[Date]],"mmm")</f>
        <v>Apr</v>
      </c>
      <c r="F1694" s="1" t="str">
        <f ca="1">TEXT(Table1[[#This Row],[Date]],"yyyy")</f>
        <v>2022</v>
      </c>
      <c r="G1694" s="2">
        <v>264</v>
      </c>
      <c r="H1694" s="2">
        <v>0.3</v>
      </c>
      <c r="I1694" s="2" t="str" cm="1">
        <f t="array" ref="I1694">_xlfn.IFS(Table1[[#This Row],[Discount]]&lt;=0.2,"Low",Table1[[#This Row],[Discount]]&lt;=0.4,"Medium",Table1[[#This Row],[Discount]]&gt;0.4,"High")</f>
        <v>Medium</v>
      </c>
      <c r="J1694" s="2">
        <f>Table1[[#This Row],[Original Price]]*(1-Table1[[#This Row],[Discount]])</f>
        <v>184.79999999999998</v>
      </c>
      <c r="K1694">
        <f>VLOOKUP(B1694,customers!$A$2:$D$101,2,0)</f>
        <v>27</v>
      </c>
      <c r="L1694" t="str" cm="1">
        <f t="array" ref="L1694">_xlfn.IFS(Table1[[#This Row],[Age]]&lt;=12,"Kids",Table1[[#This Row],[Age]]&lt;=19,"Teenage",Table1[[#This Row],[Age]]&lt;=29,"Young Adult",Table1[[#This Row],[Age]]&lt;=45,"Adult",Table1[[#This Row],[Age]]&gt;=46,"Senior")</f>
        <v>Young Adult</v>
      </c>
      <c r="M1694" t="str">
        <f>VLOOKUP(B1694,customers!A$2:D$101,3,0)</f>
        <v>Amritsar</v>
      </c>
      <c r="N1694" t="str">
        <f>VLOOKUP(B1694,customers!$A$2:$D$101,4,0)</f>
        <v>Punjab</v>
      </c>
      <c r="O1694" t="str">
        <f>VLOOKUP(C1694,'products '!$A$2:$H$3072,2,0)</f>
        <v>Women</v>
      </c>
      <c r="P1694" t="str">
        <f>VLOOKUP(C1694,'products '!$A$2:$H$3072,3,0)</f>
        <v>Western Wear</v>
      </c>
      <c r="Q1694" t="str">
        <f>VLOOKUP(C1694,'products '!$A$2:$H$3072,4,0)</f>
        <v>Jeans</v>
      </c>
      <c r="R1694" t="str">
        <f>VLOOKUP(C1694,'products '!$A$2:$H$3072,5,0)</f>
        <v>Roadster</v>
      </c>
      <c r="S1694">
        <f>VLOOKUP(C1694,'products '!$A$2:$H$3072,6,0)</f>
        <v>30</v>
      </c>
      <c r="T1694" t="str">
        <f>VLOOKUP(C1694,'products '!$A$2:$H$3072,7,0)</f>
        <v>Blue</v>
      </c>
      <c r="U1694">
        <f>VLOOKUP(C1694,'products '!$A$2:$H$3072,8,0)</f>
        <v>3</v>
      </c>
    </row>
    <row r="1695" spans="1:21" x14ac:dyDescent="0.3">
      <c r="A1695" t="s">
        <v>5112</v>
      </c>
      <c r="B1695" t="s">
        <v>3363</v>
      </c>
      <c r="C1695" t="s">
        <v>612</v>
      </c>
      <c r="D1695" s="1">
        <f t="shared" ca="1" si="26"/>
        <v>44624</v>
      </c>
      <c r="E1695" s="1" t="str">
        <f ca="1">TEXT(Table1[[#This Row],[Date]],"mmm")</f>
        <v>Mar</v>
      </c>
      <c r="F1695" s="1" t="str">
        <f ca="1">TEXT(Table1[[#This Row],[Date]],"yyyy")</f>
        <v>2022</v>
      </c>
      <c r="G1695" s="2">
        <v>433</v>
      </c>
      <c r="H1695" s="2">
        <v>0.3</v>
      </c>
      <c r="I1695" s="2" t="str" cm="1">
        <f t="array" ref="I1695">_xlfn.IFS(Table1[[#This Row],[Discount]]&lt;=0.2,"Low",Table1[[#This Row],[Discount]]&lt;=0.4,"Medium",Table1[[#This Row],[Discount]]&gt;0.4,"High")</f>
        <v>Medium</v>
      </c>
      <c r="J1695" s="2">
        <f>Table1[[#This Row],[Original Price]]*(1-Table1[[#This Row],[Discount]])</f>
        <v>303.09999999999997</v>
      </c>
      <c r="K1695">
        <f>VLOOKUP(B1695,customers!$A$2:$D$101,2,0)</f>
        <v>24</v>
      </c>
      <c r="L1695" t="str" cm="1">
        <f t="array" ref="L1695">_xlfn.IFS(Table1[[#This Row],[Age]]&lt;=12,"Kids",Table1[[#This Row],[Age]]&lt;=19,"Teenage",Table1[[#This Row],[Age]]&lt;=29,"Young Adult",Table1[[#This Row],[Age]]&lt;=45,"Adult",Table1[[#This Row],[Age]]&gt;=46,"Senior")</f>
        <v>Young Adult</v>
      </c>
      <c r="M1695" t="str">
        <f>VLOOKUP(B1695,customers!A$2:D$101,3,0)</f>
        <v>Amritsar</v>
      </c>
      <c r="N1695" t="str">
        <f>VLOOKUP(B1695,customers!$A$2:$D$101,4,0)</f>
        <v>Punjab</v>
      </c>
      <c r="O1695" t="str">
        <f>VLOOKUP(C1695,'products '!$A$2:$H$3072,2,0)</f>
        <v>Women</v>
      </c>
      <c r="P1695" t="str">
        <f>VLOOKUP(C1695,'products '!$A$2:$H$3072,3,0)</f>
        <v>Western Wear</v>
      </c>
      <c r="Q1695" t="str">
        <f>VLOOKUP(C1695,'products '!$A$2:$H$3072,4,0)</f>
        <v>Jeans</v>
      </c>
      <c r="R1695" t="str">
        <f>VLOOKUP(C1695,'products '!$A$2:$H$3072,5,0)</f>
        <v>Roadster</v>
      </c>
      <c r="S1695">
        <f>VLOOKUP(C1695,'products '!$A$2:$H$3072,6,0)</f>
        <v>30</v>
      </c>
      <c r="T1695" t="str">
        <f>VLOOKUP(C1695,'products '!$A$2:$H$3072,7,0)</f>
        <v>Blue</v>
      </c>
      <c r="U1695">
        <f>VLOOKUP(C1695,'products '!$A$2:$H$3072,8,0)</f>
        <v>5</v>
      </c>
    </row>
    <row r="1696" spans="1:21" x14ac:dyDescent="0.3">
      <c r="A1696" t="s">
        <v>5113</v>
      </c>
      <c r="B1696" t="s">
        <v>3364</v>
      </c>
      <c r="C1696" t="s">
        <v>613</v>
      </c>
      <c r="D1696" s="1">
        <f t="shared" ca="1" si="26"/>
        <v>44824</v>
      </c>
      <c r="E1696" s="1" t="str">
        <f ca="1">TEXT(Table1[[#This Row],[Date]],"mmm")</f>
        <v>Sep</v>
      </c>
      <c r="F1696" s="1" t="str">
        <f ca="1">TEXT(Table1[[#This Row],[Date]],"yyyy")</f>
        <v>2022</v>
      </c>
      <c r="G1696" s="2">
        <v>562</v>
      </c>
      <c r="H1696" s="2">
        <v>0.4</v>
      </c>
      <c r="I1696" s="2" t="str" cm="1">
        <f t="array" ref="I1696">_xlfn.IFS(Table1[[#This Row],[Discount]]&lt;=0.2,"Low",Table1[[#This Row],[Discount]]&lt;=0.4,"Medium",Table1[[#This Row],[Discount]]&gt;0.4,"High")</f>
        <v>Medium</v>
      </c>
      <c r="J1696" s="2">
        <f>Table1[[#This Row],[Original Price]]*(1-Table1[[#This Row],[Discount]])</f>
        <v>337.2</v>
      </c>
      <c r="K1696">
        <f>VLOOKUP(B1696,customers!$A$2:$D$101,2,0)</f>
        <v>24</v>
      </c>
      <c r="L1696" t="str" cm="1">
        <f t="array" ref="L1696">_xlfn.IFS(Table1[[#This Row],[Age]]&lt;=12,"Kids",Table1[[#This Row],[Age]]&lt;=19,"Teenage",Table1[[#This Row],[Age]]&lt;=29,"Young Adult",Table1[[#This Row],[Age]]&lt;=45,"Adult",Table1[[#This Row],[Age]]&gt;=46,"Senior")</f>
        <v>Young Adult</v>
      </c>
      <c r="M1696" t="str">
        <f>VLOOKUP(B1696,customers!A$2:D$101,3,0)</f>
        <v>Amritsar</v>
      </c>
      <c r="N1696" t="str">
        <f>VLOOKUP(B1696,customers!$A$2:$D$101,4,0)</f>
        <v>Punjab</v>
      </c>
      <c r="O1696" t="str">
        <f>VLOOKUP(C1696,'products '!$A$2:$H$3072,2,0)</f>
        <v>Women</v>
      </c>
      <c r="P1696" t="str">
        <f>VLOOKUP(C1696,'products '!$A$2:$H$3072,3,0)</f>
        <v>Western Wear</v>
      </c>
      <c r="Q1696" t="str">
        <f>VLOOKUP(C1696,'products '!$A$2:$H$3072,4,0)</f>
        <v>Jeans</v>
      </c>
      <c r="R1696" t="str">
        <f>VLOOKUP(C1696,'products '!$A$2:$H$3072,5,0)</f>
        <v>Roadster</v>
      </c>
      <c r="S1696">
        <f>VLOOKUP(C1696,'products '!$A$2:$H$3072,6,0)</f>
        <v>32</v>
      </c>
      <c r="T1696" t="str">
        <f>VLOOKUP(C1696,'products '!$A$2:$H$3072,7,0)</f>
        <v>Blue</v>
      </c>
      <c r="U1696">
        <f>VLOOKUP(C1696,'products '!$A$2:$H$3072,8,0)</f>
        <v>4</v>
      </c>
    </row>
    <row r="1697" spans="1:21" x14ac:dyDescent="0.3">
      <c r="A1697" t="s">
        <v>5114</v>
      </c>
      <c r="B1697" t="s">
        <v>3365</v>
      </c>
      <c r="C1697" t="s">
        <v>614</v>
      </c>
      <c r="D1697" s="1">
        <f t="shared" ca="1" si="26"/>
        <v>44267</v>
      </c>
      <c r="E1697" s="1" t="str">
        <f ca="1">TEXT(Table1[[#This Row],[Date]],"mmm")</f>
        <v>Mar</v>
      </c>
      <c r="F1697" s="1" t="str">
        <f ca="1">TEXT(Table1[[#This Row],[Date]],"yyyy")</f>
        <v>2021</v>
      </c>
      <c r="G1697" s="2">
        <v>423</v>
      </c>
      <c r="H1697" s="2">
        <v>0.4</v>
      </c>
      <c r="I1697" s="2" t="str" cm="1">
        <f t="array" ref="I1697">_xlfn.IFS(Table1[[#This Row],[Discount]]&lt;=0.2,"Low",Table1[[#This Row],[Discount]]&lt;=0.4,"Medium",Table1[[#This Row],[Discount]]&gt;0.4,"High")</f>
        <v>Medium</v>
      </c>
      <c r="J1697" s="2">
        <f>Table1[[#This Row],[Original Price]]*(1-Table1[[#This Row],[Discount]])</f>
        <v>253.79999999999998</v>
      </c>
      <c r="K1697">
        <f>VLOOKUP(B1697,customers!$A$2:$D$101,2,0)</f>
        <v>24</v>
      </c>
      <c r="L1697" t="str" cm="1">
        <f t="array" ref="L1697">_xlfn.IFS(Table1[[#This Row],[Age]]&lt;=12,"Kids",Table1[[#This Row],[Age]]&lt;=19,"Teenage",Table1[[#This Row],[Age]]&lt;=29,"Young Adult",Table1[[#This Row],[Age]]&lt;=45,"Adult",Table1[[#This Row],[Age]]&gt;=46,"Senior")</f>
        <v>Young Adult</v>
      </c>
      <c r="M1697" t="str">
        <f>VLOOKUP(B1697,customers!A$2:D$101,3,0)</f>
        <v>Amritsar</v>
      </c>
      <c r="N1697" t="str">
        <f>VLOOKUP(B1697,customers!$A$2:$D$101,4,0)</f>
        <v>Punjab</v>
      </c>
      <c r="O1697" t="str">
        <f>VLOOKUP(C1697,'products '!$A$2:$H$3072,2,0)</f>
        <v>Women</v>
      </c>
      <c r="P1697" t="str">
        <f>VLOOKUP(C1697,'products '!$A$2:$H$3072,3,0)</f>
        <v>Western Wear</v>
      </c>
      <c r="Q1697" t="str">
        <f>VLOOKUP(C1697,'products '!$A$2:$H$3072,4,0)</f>
        <v>Jeans</v>
      </c>
      <c r="R1697" t="str">
        <f>VLOOKUP(C1697,'products '!$A$2:$H$3072,5,0)</f>
        <v>Roadster</v>
      </c>
      <c r="S1697">
        <f>VLOOKUP(C1697,'products '!$A$2:$H$3072,6,0)</f>
        <v>32</v>
      </c>
      <c r="T1697" t="str">
        <f>VLOOKUP(C1697,'products '!$A$2:$H$3072,7,0)</f>
        <v>Navy Blue</v>
      </c>
      <c r="U1697">
        <f>VLOOKUP(C1697,'products '!$A$2:$H$3072,8,0)</f>
        <v>2</v>
      </c>
    </row>
    <row r="1698" spans="1:21" x14ac:dyDescent="0.3">
      <c r="A1698" t="s">
        <v>5115</v>
      </c>
      <c r="B1698" t="s">
        <v>3366</v>
      </c>
      <c r="C1698" t="s">
        <v>615</v>
      </c>
      <c r="D1698" s="1">
        <f t="shared" ca="1" si="26"/>
        <v>44405</v>
      </c>
      <c r="E1698" s="1" t="str">
        <f ca="1">TEXT(Table1[[#This Row],[Date]],"mmm")</f>
        <v>Jul</v>
      </c>
      <c r="F1698" s="1" t="str">
        <f ca="1">TEXT(Table1[[#This Row],[Date]],"yyyy")</f>
        <v>2021</v>
      </c>
      <c r="G1698" s="2">
        <v>621</v>
      </c>
      <c r="H1698" s="2">
        <v>0.4</v>
      </c>
      <c r="I1698" s="2" t="str" cm="1">
        <f t="array" ref="I1698">_xlfn.IFS(Table1[[#This Row],[Discount]]&lt;=0.2,"Low",Table1[[#This Row],[Discount]]&lt;=0.4,"Medium",Table1[[#This Row],[Discount]]&gt;0.4,"High")</f>
        <v>Medium</v>
      </c>
      <c r="J1698" s="2">
        <f>Table1[[#This Row],[Original Price]]*(1-Table1[[#This Row],[Discount]])</f>
        <v>372.59999999999997</v>
      </c>
      <c r="K1698">
        <f>VLOOKUP(B1698,customers!$A$2:$D$101,2,0)</f>
        <v>24</v>
      </c>
      <c r="L1698" t="str" cm="1">
        <f t="array" ref="L1698">_xlfn.IFS(Table1[[#This Row],[Age]]&lt;=12,"Kids",Table1[[#This Row],[Age]]&lt;=19,"Teenage",Table1[[#This Row],[Age]]&lt;=29,"Young Adult",Table1[[#This Row],[Age]]&lt;=45,"Adult",Table1[[#This Row],[Age]]&gt;=46,"Senior")</f>
        <v>Young Adult</v>
      </c>
      <c r="M1698" t="str">
        <f>VLOOKUP(B1698,customers!A$2:D$101,3,0)</f>
        <v>Amritsar</v>
      </c>
      <c r="N1698" t="str">
        <f>VLOOKUP(B1698,customers!$A$2:$D$101,4,0)</f>
        <v>Punjab</v>
      </c>
      <c r="O1698" t="str">
        <f>VLOOKUP(C1698,'products '!$A$2:$H$3072,2,0)</f>
        <v>Women</v>
      </c>
      <c r="P1698" t="str">
        <f>VLOOKUP(C1698,'products '!$A$2:$H$3072,3,0)</f>
        <v>Western Wear</v>
      </c>
      <c r="Q1698" t="str">
        <f>VLOOKUP(C1698,'products '!$A$2:$H$3072,4,0)</f>
        <v>Jeans</v>
      </c>
      <c r="R1698" t="str">
        <f>VLOOKUP(C1698,'products '!$A$2:$H$3072,5,0)</f>
        <v>Roadster</v>
      </c>
      <c r="S1698">
        <f>VLOOKUP(C1698,'products '!$A$2:$H$3072,6,0)</f>
        <v>32</v>
      </c>
      <c r="T1698" t="str">
        <f>VLOOKUP(C1698,'products '!$A$2:$H$3072,7,0)</f>
        <v>Navy Blue</v>
      </c>
      <c r="U1698">
        <f>VLOOKUP(C1698,'products '!$A$2:$H$3072,8,0)</f>
        <v>5</v>
      </c>
    </row>
    <row r="1699" spans="1:21" x14ac:dyDescent="0.3">
      <c r="A1699" t="s">
        <v>5116</v>
      </c>
      <c r="B1699" t="s">
        <v>3367</v>
      </c>
      <c r="C1699" t="s">
        <v>616</v>
      </c>
      <c r="D1699" s="1">
        <f t="shared" ca="1" si="26"/>
        <v>44587</v>
      </c>
      <c r="E1699" s="1" t="str">
        <f ca="1">TEXT(Table1[[#This Row],[Date]],"mmm")</f>
        <v>Jan</v>
      </c>
      <c r="F1699" s="1" t="str">
        <f ca="1">TEXT(Table1[[#This Row],[Date]],"yyyy")</f>
        <v>2022</v>
      </c>
      <c r="G1699" s="2">
        <v>333</v>
      </c>
      <c r="H1699" s="2">
        <v>0.4</v>
      </c>
      <c r="I1699" s="2" t="str" cm="1">
        <f t="array" ref="I1699">_xlfn.IFS(Table1[[#This Row],[Discount]]&lt;=0.2,"Low",Table1[[#This Row],[Discount]]&lt;=0.4,"Medium",Table1[[#This Row],[Discount]]&gt;0.4,"High")</f>
        <v>Medium</v>
      </c>
      <c r="J1699" s="2">
        <f>Table1[[#This Row],[Original Price]]*(1-Table1[[#This Row],[Discount]])</f>
        <v>199.79999999999998</v>
      </c>
      <c r="K1699">
        <f>VLOOKUP(B1699,customers!$A$2:$D$101,2,0)</f>
        <v>24</v>
      </c>
      <c r="L1699" t="str" cm="1">
        <f t="array" ref="L1699">_xlfn.IFS(Table1[[#This Row],[Age]]&lt;=12,"Kids",Table1[[#This Row],[Age]]&lt;=19,"Teenage",Table1[[#This Row],[Age]]&lt;=29,"Young Adult",Table1[[#This Row],[Age]]&lt;=45,"Adult",Table1[[#This Row],[Age]]&gt;=46,"Senior")</f>
        <v>Young Adult</v>
      </c>
      <c r="M1699" t="str">
        <f>VLOOKUP(B1699,customers!A$2:D$101,3,0)</f>
        <v>Patiala</v>
      </c>
      <c r="N1699" t="str">
        <f>VLOOKUP(B1699,customers!$A$2:$D$101,4,0)</f>
        <v>Punjab</v>
      </c>
      <c r="O1699" t="str">
        <f>VLOOKUP(C1699,'products '!$A$2:$H$3072,2,0)</f>
        <v>Women</v>
      </c>
      <c r="P1699" t="str">
        <f>VLOOKUP(C1699,'products '!$A$2:$H$3072,3,0)</f>
        <v>Western Wear</v>
      </c>
      <c r="Q1699" t="str">
        <f>VLOOKUP(C1699,'products '!$A$2:$H$3072,4,0)</f>
        <v>Jeans</v>
      </c>
      <c r="R1699" t="str">
        <f>VLOOKUP(C1699,'products '!$A$2:$H$3072,5,0)</f>
        <v>Roadster</v>
      </c>
      <c r="S1699">
        <f>VLOOKUP(C1699,'products '!$A$2:$H$3072,6,0)</f>
        <v>32</v>
      </c>
      <c r="T1699" t="str">
        <f>VLOOKUP(C1699,'products '!$A$2:$H$3072,7,0)</f>
        <v>Navy Blue</v>
      </c>
      <c r="U1699">
        <f>VLOOKUP(C1699,'products '!$A$2:$H$3072,8,0)</f>
        <v>5</v>
      </c>
    </row>
    <row r="1700" spans="1:21" x14ac:dyDescent="0.3">
      <c r="A1700" t="s">
        <v>5117</v>
      </c>
      <c r="B1700" t="s">
        <v>3368</v>
      </c>
      <c r="C1700" t="s">
        <v>617</v>
      </c>
      <c r="D1700" s="1">
        <f t="shared" ca="1" si="26"/>
        <v>44693</v>
      </c>
      <c r="E1700" s="1" t="str">
        <f ca="1">TEXT(Table1[[#This Row],[Date]],"mmm")</f>
        <v>May</v>
      </c>
      <c r="F1700" s="1" t="str">
        <f ca="1">TEXT(Table1[[#This Row],[Date]],"yyyy")</f>
        <v>2022</v>
      </c>
      <c r="G1700" s="2">
        <v>236</v>
      </c>
      <c r="H1700" s="2">
        <v>0.4</v>
      </c>
      <c r="I1700" s="2" t="str" cm="1">
        <f t="array" ref="I1700">_xlfn.IFS(Table1[[#This Row],[Discount]]&lt;=0.2,"Low",Table1[[#This Row],[Discount]]&lt;=0.4,"Medium",Table1[[#This Row],[Discount]]&gt;0.4,"High")</f>
        <v>Medium</v>
      </c>
      <c r="J1700" s="2">
        <f>Table1[[#This Row],[Original Price]]*(1-Table1[[#This Row],[Discount]])</f>
        <v>141.6</v>
      </c>
      <c r="K1700">
        <f>VLOOKUP(B1700,customers!$A$2:$D$101,2,0)</f>
        <v>24</v>
      </c>
      <c r="L1700" t="str" cm="1">
        <f t="array" ref="L1700">_xlfn.IFS(Table1[[#This Row],[Age]]&lt;=12,"Kids",Table1[[#This Row],[Age]]&lt;=19,"Teenage",Table1[[#This Row],[Age]]&lt;=29,"Young Adult",Table1[[#This Row],[Age]]&lt;=45,"Adult",Table1[[#This Row],[Age]]&gt;=46,"Senior")</f>
        <v>Young Adult</v>
      </c>
      <c r="M1700" t="str">
        <f>VLOOKUP(B1700,customers!A$2:D$101,3,0)</f>
        <v>Patiala</v>
      </c>
      <c r="N1700" t="str">
        <f>VLOOKUP(B1700,customers!$A$2:$D$101,4,0)</f>
        <v>Punjab</v>
      </c>
      <c r="O1700" t="str">
        <f>VLOOKUP(C1700,'products '!$A$2:$H$3072,2,0)</f>
        <v>Women</v>
      </c>
      <c r="P1700" t="str">
        <f>VLOOKUP(C1700,'products '!$A$2:$H$3072,3,0)</f>
        <v>Western Wear</v>
      </c>
      <c r="Q1700" t="str">
        <f>VLOOKUP(C1700,'products '!$A$2:$H$3072,4,0)</f>
        <v>Jeans</v>
      </c>
      <c r="R1700" t="str">
        <f>VLOOKUP(C1700,'products '!$A$2:$H$3072,5,0)</f>
        <v>Roadster</v>
      </c>
      <c r="S1700">
        <f>VLOOKUP(C1700,'products '!$A$2:$H$3072,6,0)</f>
        <v>32</v>
      </c>
      <c r="T1700" t="str">
        <f>VLOOKUP(C1700,'products '!$A$2:$H$3072,7,0)</f>
        <v>Navy Blue</v>
      </c>
      <c r="U1700">
        <f>VLOOKUP(C1700,'products '!$A$2:$H$3072,8,0)</f>
        <v>5</v>
      </c>
    </row>
    <row r="1701" spans="1:21" x14ac:dyDescent="0.3">
      <c r="A1701" t="s">
        <v>5118</v>
      </c>
      <c r="B1701" t="s">
        <v>3369</v>
      </c>
      <c r="C1701" t="s">
        <v>618</v>
      </c>
      <c r="D1701" s="1">
        <f t="shared" ca="1" si="26"/>
        <v>44703</v>
      </c>
      <c r="E1701" s="1" t="str">
        <f ca="1">TEXT(Table1[[#This Row],[Date]],"mmm")</f>
        <v>May</v>
      </c>
      <c r="F1701" s="1" t="str">
        <f ca="1">TEXT(Table1[[#This Row],[Date]],"yyyy")</f>
        <v>2022</v>
      </c>
      <c r="G1701" s="2">
        <v>456</v>
      </c>
      <c r="H1701" s="2">
        <v>0.4</v>
      </c>
      <c r="I1701" s="2" t="str" cm="1">
        <f t="array" ref="I1701">_xlfn.IFS(Table1[[#This Row],[Discount]]&lt;=0.2,"Low",Table1[[#This Row],[Discount]]&lt;=0.4,"Medium",Table1[[#This Row],[Discount]]&gt;0.4,"High")</f>
        <v>Medium</v>
      </c>
      <c r="J1701" s="2">
        <f>Table1[[#This Row],[Original Price]]*(1-Table1[[#This Row],[Discount]])</f>
        <v>273.59999999999997</v>
      </c>
      <c r="K1701">
        <f>VLOOKUP(B1701,customers!$A$2:$D$101,2,0)</f>
        <v>24</v>
      </c>
      <c r="L1701" t="str" cm="1">
        <f t="array" ref="L1701">_xlfn.IFS(Table1[[#This Row],[Age]]&lt;=12,"Kids",Table1[[#This Row],[Age]]&lt;=19,"Teenage",Table1[[#This Row],[Age]]&lt;=29,"Young Adult",Table1[[#This Row],[Age]]&lt;=45,"Adult",Table1[[#This Row],[Age]]&gt;=46,"Senior")</f>
        <v>Young Adult</v>
      </c>
      <c r="M1701" t="str">
        <f>VLOOKUP(B1701,customers!A$2:D$101,3,0)</f>
        <v>Patiala</v>
      </c>
      <c r="N1701" t="str">
        <f>VLOOKUP(B1701,customers!$A$2:$D$101,4,0)</f>
        <v>Punjab</v>
      </c>
      <c r="O1701" t="str">
        <f>VLOOKUP(C1701,'products '!$A$2:$H$3072,2,0)</f>
        <v>Women</v>
      </c>
      <c r="P1701" t="str">
        <f>VLOOKUP(C1701,'products '!$A$2:$H$3072,3,0)</f>
        <v>Western Wear</v>
      </c>
      <c r="Q1701" t="str">
        <f>VLOOKUP(C1701,'products '!$A$2:$H$3072,4,0)</f>
        <v>Jeans</v>
      </c>
      <c r="R1701" t="str">
        <f>VLOOKUP(C1701,'products '!$A$2:$H$3072,5,0)</f>
        <v>Roadster</v>
      </c>
      <c r="S1701">
        <f>VLOOKUP(C1701,'products '!$A$2:$H$3072,6,0)</f>
        <v>32</v>
      </c>
      <c r="T1701" t="str">
        <f>VLOOKUP(C1701,'products '!$A$2:$H$3072,7,0)</f>
        <v>Black</v>
      </c>
      <c r="U1701">
        <f>VLOOKUP(C1701,'products '!$A$2:$H$3072,8,0)</f>
        <v>4</v>
      </c>
    </row>
    <row r="1702" spans="1:21" x14ac:dyDescent="0.3">
      <c r="A1702" t="s">
        <v>5119</v>
      </c>
      <c r="B1702" t="s">
        <v>3370</v>
      </c>
      <c r="C1702" t="s">
        <v>619</v>
      </c>
      <c r="D1702" s="1">
        <f t="shared" ca="1" si="26"/>
        <v>44513</v>
      </c>
      <c r="E1702" s="1" t="str">
        <f ca="1">TEXT(Table1[[#This Row],[Date]],"mmm")</f>
        <v>Nov</v>
      </c>
      <c r="F1702" s="1" t="str">
        <f ca="1">TEXT(Table1[[#This Row],[Date]],"yyyy")</f>
        <v>2021</v>
      </c>
      <c r="G1702" s="2">
        <v>963</v>
      </c>
      <c r="H1702" s="2">
        <v>0.45</v>
      </c>
      <c r="I1702" s="2" t="str" cm="1">
        <f t="array" ref="I1702">_xlfn.IFS(Table1[[#This Row],[Discount]]&lt;=0.2,"Low",Table1[[#This Row],[Discount]]&lt;=0.4,"Medium",Table1[[#This Row],[Discount]]&gt;0.4,"High")</f>
        <v>High</v>
      </c>
      <c r="J1702" s="2">
        <f>Table1[[#This Row],[Original Price]]*(1-Table1[[#This Row],[Discount]])</f>
        <v>529.65000000000009</v>
      </c>
      <c r="K1702">
        <f>VLOOKUP(B1702,customers!$A$2:$D$101,2,0)</f>
        <v>24</v>
      </c>
      <c r="L1702" t="str" cm="1">
        <f t="array" ref="L1702">_xlfn.IFS(Table1[[#This Row],[Age]]&lt;=12,"Kids",Table1[[#This Row],[Age]]&lt;=19,"Teenage",Table1[[#This Row],[Age]]&lt;=29,"Young Adult",Table1[[#This Row],[Age]]&lt;=45,"Adult",Table1[[#This Row],[Age]]&gt;=46,"Senior")</f>
        <v>Young Adult</v>
      </c>
      <c r="M1702" t="str">
        <f>VLOOKUP(B1702,customers!A$2:D$101,3,0)</f>
        <v>Patiala</v>
      </c>
      <c r="N1702" t="str">
        <f>VLOOKUP(B1702,customers!$A$2:$D$101,4,0)</f>
        <v>Punjab</v>
      </c>
      <c r="O1702" t="str">
        <f>VLOOKUP(C1702,'products '!$A$2:$H$3072,2,0)</f>
        <v>Women</v>
      </c>
      <c r="P1702" t="str">
        <f>VLOOKUP(C1702,'products '!$A$2:$H$3072,3,0)</f>
        <v>Western Wear</v>
      </c>
      <c r="Q1702" t="str">
        <f>VLOOKUP(C1702,'products '!$A$2:$H$3072,4,0)</f>
        <v>Jeans</v>
      </c>
      <c r="R1702" t="str">
        <f>VLOOKUP(C1702,'products '!$A$2:$H$3072,5,0)</f>
        <v>Roadster</v>
      </c>
      <c r="S1702">
        <f>VLOOKUP(C1702,'products '!$A$2:$H$3072,6,0)</f>
        <v>32</v>
      </c>
      <c r="T1702" t="str">
        <f>VLOOKUP(C1702,'products '!$A$2:$H$3072,7,0)</f>
        <v>Black</v>
      </c>
      <c r="U1702">
        <f>VLOOKUP(C1702,'products '!$A$2:$H$3072,8,0)</f>
        <v>4</v>
      </c>
    </row>
    <row r="1703" spans="1:21" x14ac:dyDescent="0.3">
      <c r="A1703" t="s">
        <v>5120</v>
      </c>
      <c r="B1703" t="s">
        <v>3371</v>
      </c>
      <c r="C1703" t="s">
        <v>620</v>
      </c>
      <c r="D1703" s="1">
        <f t="shared" ca="1" si="26"/>
        <v>44935</v>
      </c>
      <c r="E1703" s="1" t="str">
        <f ca="1">TEXT(Table1[[#This Row],[Date]],"mmm")</f>
        <v>Jan</v>
      </c>
      <c r="F1703" s="1" t="str">
        <f ca="1">TEXT(Table1[[#This Row],[Date]],"yyyy")</f>
        <v>2023</v>
      </c>
      <c r="G1703" s="2">
        <v>234</v>
      </c>
      <c r="H1703" s="2">
        <v>0.45</v>
      </c>
      <c r="I1703" s="2" t="str" cm="1">
        <f t="array" ref="I1703">_xlfn.IFS(Table1[[#This Row],[Discount]]&lt;=0.2,"Low",Table1[[#This Row],[Discount]]&lt;=0.4,"Medium",Table1[[#This Row],[Discount]]&gt;0.4,"High")</f>
        <v>High</v>
      </c>
      <c r="J1703" s="2">
        <f>Table1[[#This Row],[Original Price]]*(1-Table1[[#This Row],[Discount]])</f>
        <v>128.70000000000002</v>
      </c>
      <c r="K1703">
        <f>VLOOKUP(B1703,customers!$A$2:$D$101,2,0)</f>
        <v>24</v>
      </c>
      <c r="L1703" t="str" cm="1">
        <f t="array" ref="L1703">_xlfn.IFS(Table1[[#This Row],[Age]]&lt;=12,"Kids",Table1[[#This Row],[Age]]&lt;=19,"Teenage",Table1[[#This Row],[Age]]&lt;=29,"Young Adult",Table1[[#This Row],[Age]]&lt;=45,"Adult",Table1[[#This Row],[Age]]&gt;=46,"Senior")</f>
        <v>Young Adult</v>
      </c>
      <c r="M1703" t="str">
        <f>VLOOKUP(B1703,customers!A$2:D$101,3,0)</f>
        <v>Patiala</v>
      </c>
      <c r="N1703" t="str">
        <f>VLOOKUP(B1703,customers!$A$2:$D$101,4,0)</f>
        <v>Punjab</v>
      </c>
      <c r="O1703" t="str">
        <f>VLOOKUP(C1703,'products '!$A$2:$H$3072,2,0)</f>
        <v>Women</v>
      </c>
      <c r="P1703" t="str">
        <f>VLOOKUP(C1703,'products '!$A$2:$H$3072,3,0)</f>
        <v>Western Wear</v>
      </c>
      <c r="Q1703" t="str">
        <f>VLOOKUP(C1703,'products '!$A$2:$H$3072,4,0)</f>
        <v>Jeans</v>
      </c>
      <c r="R1703" t="str">
        <f>VLOOKUP(C1703,'products '!$A$2:$H$3072,5,0)</f>
        <v>Roadster</v>
      </c>
      <c r="S1703">
        <f>VLOOKUP(C1703,'products '!$A$2:$H$3072,6,0)</f>
        <v>32</v>
      </c>
      <c r="T1703" t="str">
        <f>VLOOKUP(C1703,'products '!$A$2:$H$3072,7,0)</f>
        <v>Black</v>
      </c>
      <c r="U1703">
        <f>VLOOKUP(C1703,'products '!$A$2:$H$3072,8,0)</f>
        <v>4</v>
      </c>
    </row>
    <row r="1704" spans="1:21" x14ac:dyDescent="0.3">
      <c r="A1704" t="s">
        <v>5121</v>
      </c>
      <c r="B1704" t="s">
        <v>3372</v>
      </c>
      <c r="C1704" t="s">
        <v>621</v>
      </c>
      <c r="D1704" s="1">
        <f t="shared" ca="1" si="26"/>
        <v>44500</v>
      </c>
      <c r="E1704" s="1" t="str">
        <f ca="1">TEXT(Table1[[#This Row],[Date]],"mmm")</f>
        <v>Oct</v>
      </c>
      <c r="F1704" s="1" t="str">
        <f ca="1">TEXT(Table1[[#This Row],[Date]],"yyyy")</f>
        <v>2021</v>
      </c>
      <c r="G1704" s="2">
        <v>456</v>
      </c>
      <c r="H1704" s="2">
        <v>0.45</v>
      </c>
      <c r="I1704" s="2" t="str" cm="1">
        <f t="array" ref="I1704">_xlfn.IFS(Table1[[#This Row],[Discount]]&lt;=0.2,"Low",Table1[[#This Row],[Discount]]&lt;=0.4,"Medium",Table1[[#This Row],[Discount]]&gt;0.4,"High")</f>
        <v>High</v>
      </c>
      <c r="J1704" s="2">
        <f>Table1[[#This Row],[Original Price]]*(1-Table1[[#This Row],[Discount]])</f>
        <v>250.8</v>
      </c>
      <c r="K1704">
        <f>VLOOKUP(B1704,customers!$A$2:$D$101,2,0)</f>
        <v>22</v>
      </c>
      <c r="L1704" t="str" cm="1">
        <f t="array" ref="L1704">_xlfn.IFS(Table1[[#This Row],[Age]]&lt;=12,"Kids",Table1[[#This Row],[Age]]&lt;=19,"Teenage",Table1[[#This Row],[Age]]&lt;=29,"Young Adult",Table1[[#This Row],[Age]]&lt;=45,"Adult",Table1[[#This Row],[Age]]&gt;=46,"Senior")</f>
        <v>Young Adult</v>
      </c>
      <c r="M1704" t="str">
        <f>VLOOKUP(B1704,customers!A$2:D$101,3,0)</f>
        <v>Patiala</v>
      </c>
      <c r="N1704" t="str">
        <f>VLOOKUP(B1704,customers!$A$2:$D$101,4,0)</f>
        <v>Punjab</v>
      </c>
      <c r="O1704" t="str">
        <f>VLOOKUP(C1704,'products '!$A$2:$H$3072,2,0)</f>
        <v>Women</v>
      </c>
      <c r="P1704" t="str">
        <f>VLOOKUP(C1704,'products '!$A$2:$H$3072,3,0)</f>
        <v>Western Wear</v>
      </c>
      <c r="Q1704" t="str">
        <f>VLOOKUP(C1704,'products '!$A$2:$H$3072,4,0)</f>
        <v>Jeans</v>
      </c>
      <c r="R1704" t="str">
        <f>VLOOKUP(C1704,'products '!$A$2:$H$3072,5,0)</f>
        <v>Roadster</v>
      </c>
      <c r="S1704">
        <f>VLOOKUP(C1704,'products '!$A$2:$H$3072,6,0)</f>
        <v>34</v>
      </c>
      <c r="T1704" t="str">
        <f>VLOOKUP(C1704,'products '!$A$2:$H$3072,7,0)</f>
        <v>Black</v>
      </c>
      <c r="U1704">
        <f>VLOOKUP(C1704,'products '!$A$2:$H$3072,8,0)</f>
        <v>5</v>
      </c>
    </row>
    <row r="1705" spans="1:21" x14ac:dyDescent="0.3">
      <c r="A1705" t="s">
        <v>5122</v>
      </c>
      <c r="B1705" t="s">
        <v>3373</v>
      </c>
      <c r="C1705" t="s">
        <v>622</v>
      </c>
      <c r="D1705" s="1">
        <f t="shared" ca="1" si="26"/>
        <v>44574</v>
      </c>
      <c r="E1705" s="1" t="str">
        <f ca="1">TEXT(Table1[[#This Row],[Date]],"mmm")</f>
        <v>Jan</v>
      </c>
      <c r="F1705" s="1" t="str">
        <f ca="1">TEXT(Table1[[#This Row],[Date]],"yyyy")</f>
        <v>2022</v>
      </c>
      <c r="G1705" s="2">
        <v>564</v>
      </c>
      <c r="H1705" s="2">
        <v>0.47</v>
      </c>
      <c r="I1705" s="2" t="str" cm="1">
        <f t="array" ref="I1705">_xlfn.IFS(Table1[[#This Row],[Discount]]&lt;=0.2,"Low",Table1[[#This Row],[Discount]]&lt;=0.4,"Medium",Table1[[#This Row],[Discount]]&gt;0.4,"High")</f>
        <v>High</v>
      </c>
      <c r="J1705" s="2">
        <f>Table1[[#This Row],[Original Price]]*(1-Table1[[#This Row],[Discount]])</f>
        <v>298.92</v>
      </c>
      <c r="K1705">
        <f>VLOOKUP(B1705,customers!$A$2:$D$101,2,0)</f>
        <v>23</v>
      </c>
      <c r="L1705" t="str" cm="1">
        <f t="array" ref="L1705">_xlfn.IFS(Table1[[#This Row],[Age]]&lt;=12,"Kids",Table1[[#This Row],[Age]]&lt;=19,"Teenage",Table1[[#This Row],[Age]]&lt;=29,"Young Adult",Table1[[#This Row],[Age]]&lt;=45,"Adult",Table1[[#This Row],[Age]]&gt;=46,"Senior")</f>
        <v>Young Adult</v>
      </c>
      <c r="M1705" t="str">
        <f>VLOOKUP(B1705,customers!A$2:D$101,3,0)</f>
        <v>Jaipur</v>
      </c>
      <c r="N1705" t="str">
        <f>VLOOKUP(B1705,customers!$A$2:$D$101,4,0)</f>
        <v>Rajasthan</v>
      </c>
      <c r="O1705" t="str">
        <f>VLOOKUP(C1705,'products '!$A$2:$H$3072,2,0)</f>
        <v>Women</v>
      </c>
      <c r="P1705" t="str">
        <f>VLOOKUP(C1705,'products '!$A$2:$H$3072,3,0)</f>
        <v>Western Wear</v>
      </c>
      <c r="Q1705" t="str">
        <f>VLOOKUP(C1705,'products '!$A$2:$H$3072,4,0)</f>
        <v>Jeans</v>
      </c>
      <c r="R1705" t="str">
        <f>VLOOKUP(C1705,'products '!$A$2:$H$3072,5,0)</f>
        <v>Roadster</v>
      </c>
      <c r="S1705">
        <f>VLOOKUP(C1705,'products '!$A$2:$H$3072,6,0)</f>
        <v>34</v>
      </c>
      <c r="T1705" t="str">
        <f>VLOOKUP(C1705,'products '!$A$2:$H$3072,7,0)</f>
        <v>Beige</v>
      </c>
      <c r="U1705">
        <f>VLOOKUP(C1705,'products '!$A$2:$H$3072,8,0)</f>
        <v>5</v>
      </c>
    </row>
    <row r="1706" spans="1:21" x14ac:dyDescent="0.3">
      <c r="A1706" t="s">
        <v>5123</v>
      </c>
      <c r="B1706" t="s">
        <v>3374</v>
      </c>
      <c r="C1706" t="s">
        <v>623</v>
      </c>
      <c r="D1706" s="1">
        <f t="shared" ca="1" si="26"/>
        <v>44796</v>
      </c>
      <c r="E1706" s="1" t="str">
        <f ca="1">TEXT(Table1[[#This Row],[Date]],"mmm")</f>
        <v>Aug</v>
      </c>
      <c r="F1706" s="1" t="str">
        <f ca="1">TEXT(Table1[[#This Row],[Date]],"yyyy")</f>
        <v>2022</v>
      </c>
      <c r="G1706" s="2">
        <v>634</v>
      </c>
      <c r="H1706" s="2">
        <v>0.47</v>
      </c>
      <c r="I1706" s="2" t="str" cm="1">
        <f t="array" ref="I1706">_xlfn.IFS(Table1[[#This Row],[Discount]]&lt;=0.2,"Low",Table1[[#This Row],[Discount]]&lt;=0.4,"Medium",Table1[[#This Row],[Discount]]&gt;0.4,"High")</f>
        <v>High</v>
      </c>
      <c r="J1706" s="2">
        <f>Table1[[#This Row],[Original Price]]*(1-Table1[[#This Row],[Discount]])</f>
        <v>336.02000000000004</v>
      </c>
      <c r="K1706">
        <f>VLOOKUP(B1706,customers!$A$2:$D$101,2,0)</f>
        <v>24</v>
      </c>
      <c r="L1706" t="str" cm="1">
        <f t="array" ref="L1706">_xlfn.IFS(Table1[[#This Row],[Age]]&lt;=12,"Kids",Table1[[#This Row],[Age]]&lt;=19,"Teenage",Table1[[#This Row],[Age]]&lt;=29,"Young Adult",Table1[[#This Row],[Age]]&lt;=45,"Adult",Table1[[#This Row],[Age]]&gt;=46,"Senior")</f>
        <v>Young Adult</v>
      </c>
      <c r="M1706" t="str">
        <f>VLOOKUP(B1706,customers!A$2:D$101,3,0)</f>
        <v>Jaipur</v>
      </c>
      <c r="N1706" t="str">
        <f>VLOOKUP(B1706,customers!$A$2:$D$101,4,0)</f>
        <v>Rajasthan</v>
      </c>
      <c r="O1706" t="str">
        <f>VLOOKUP(C1706,'products '!$A$2:$H$3072,2,0)</f>
        <v>Women</v>
      </c>
      <c r="P1706" t="str">
        <f>VLOOKUP(C1706,'products '!$A$2:$H$3072,3,0)</f>
        <v>Western Wear</v>
      </c>
      <c r="Q1706" t="str">
        <f>VLOOKUP(C1706,'products '!$A$2:$H$3072,4,0)</f>
        <v>Jeans</v>
      </c>
      <c r="R1706" t="str">
        <f>VLOOKUP(C1706,'products '!$A$2:$H$3072,5,0)</f>
        <v>Roadster</v>
      </c>
      <c r="S1706">
        <f>VLOOKUP(C1706,'products '!$A$2:$H$3072,6,0)</f>
        <v>34</v>
      </c>
      <c r="T1706" t="str">
        <f>VLOOKUP(C1706,'products '!$A$2:$H$3072,7,0)</f>
        <v>Beige</v>
      </c>
      <c r="U1706">
        <f>VLOOKUP(C1706,'products '!$A$2:$H$3072,8,0)</f>
        <v>3</v>
      </c>
    </row>
    <row r="1707" spans="1:21" x14ac:dyDescent="0.3">
      <c r="A1707" t="s">
        <v>5124</v>
      </c>
      <c r="B1707" t="s">
        <v>3375</v>
      </c>
      <c r="C1707" t="s">
        <v>624</v>
      </c>
      <c r="D1707" s="1">
        <f t="shared" ca="1" si="26"/>
        <v>44783</v>
      </c>
      <c r="E1707" s="1" t="str">
        <f ca="1">TEXT(Table1[[#This Row],[Date]],"mmm")</f>
        <v>Aug</v>
      </c>
      <c r="F1707" s="1" t="str">
        <f ca="1">TEXT(Table1[[#This Row],[Date]],"yyyy")</f>
        <v>2022</v>
      </c>
      <c r="G1707" s="2">
        <v>236</v>
      </c>
      <c r="H1707" s="2">
        <v>0.46</v>
      </c>
      <c r="I1707" s="2" t="str" cm="1">
        <f t="array" ref="I1707">_xlfn.IFS(Table1[[#This Row],[Discount]]&lt;=0.2,"Low",Table1[[#This Row],[Discount]]&lt;=0.4,"Medium",Table1[[#This Row],[Discount]]&gt;0.4,"High")</f>
        <v>High</v>
      </c>
      <c r="J1707" s="2">
        <f>Table1[[#This Row],[Original Price]]*(1-Table1[[#This Row],[Discount]])</f>
        <v>127.44000000000001</v>
      </c>
      <c r="K1707">
        <f>VLOOKUP(B1707,customers!$A$2:$D$101,2,0)</f>
        <v>25</v>
      </c>
      <c r="L1707" t="str" cm="1">
        <f t="array" ref="L1707">_xlfn.IFS(Table1[[#This Row],[Age]]&lt;=12,"Kids",Table1[[#This Row],[Age]]&lt;=19,"Teenage",Table1[[#This Row],[Age]]&lt;=29,"Young Adult",Table1[[#This Row],[Age]]&lt;=45,"Adult",Table1[[#This Row],[Age]]&gt;=46,"Senior")</f>
        <v>Young Adult</v>
      </c>
      <c r="M1707" t="str">
        <f>VLOOKUP(B1707,customers!A$2:D$101,3,0)</f>
        <v>Jaipur</v>
      </c>
      <c r="N1707" t="str">
        <f>VLOOKUP(B1707,customers!$A$2:$D$101,4,0)</f>
        <v>Rajasthan</v>
      </c>
      <c r="O1707" t="str">
        <f>VLOOKUP(C1707,'products '!$A$2:$H$3072,2,0)</f>
        <v>Women</v>
      </c>
      <c r="P1707" t="str">
        <f>VLOOKUP(C1707,'products '!$A$2:$H$3072,3,0)</f>
        <v>Western Wear</v>
      </c>
      <c r="Q1707" t="str">
        <f>VLOOKUP(C1707,'products '!$A$2:$H$3072,4,0)</f>
        <v>Jeans</v>
      </c>
      <c r="R1707" t="str">
        <f>VLOOKUP(C1707,'products '!$A$2:$H$3072,5,0)</f>
        <v>Roadster</v>
      </c>
      <c r="S1707">
        <f>VLOOKUP(C1707,'products '!$A$2:$H$3072,6,0)</f>
        <v>34</v>
      </c>
      <c r="T1707" t="str">
        <f>VLOOKUP(C1707,'products '!$A$2:$H$3072,7,0)</f>
        <v>Beige</v>
      </c>
      <c r="U1707">
        <f>VLOOKUP(C1707,'products '!$A$2:$H$3072,8,0)</f>
        <v>5</v>
      </c>
    </row>
    <row r="1708" spans="1:21" x14ac:dyDescent="0.3">
      <c r="A1708" t="s">
        <v>5125</v>
      </c>
      <c r="B1708" t="s">
        <v>3376</v>
      </c>
      <c r="C1708" t="s">
        <v>625</v>
      </c>
      <c r="D1708" s="1">
        <f t="shared" ca="1" si="26"/>
        <v>44571</v>
      </c>
      <c r="E1708" s="1" t="str">
        <f ca="1">TEXT(Table1[[#This Row],[Date]],"mmm")</f>
        <v>Jan</v>
      </c>
      <c r="F1708" s="1" t="str">
        <f ca="1">TEXT(Table1[[#This Row],[Date]],"yyyy")</f>
        <v>2022</v>
      </c>
      <c r="G1708" s="2">
        <v>444</v>
      </c>
      <c r="H1708" s="2">
        <v>0.46</v>
      </c>
      <c r="I1708" s="2" t="str" cm="1">
        <f t="array" ref="I1708">_xlfn.IFS(Table1[[#This Row],[Discount]]&lt;=0.2,"Low",Table1[[#This Row],[Discount]]&lt;=0.4,"Medium",Table1[[#This Row],[Discount]]&gt;0.4,"High")</f>
        <v>High</v>
      </c>
      <c r="J1708" s="2">
        <f>Table1[[#This Row],[Original Price]]*(1-Table1[[#This Row],[Discount]])</f>
        <v>239.76000000000002</v>
      </c>
      <c r="K1708">
        <f>VLOOKUP(B1708,customers!$A$2:$D$101,2,0)</f>
        <v>26</v>
      </c>
      <c r="L1708" t="str" cm="1">
        <f t="array" ref="L1708">_xlfn.IFS(Table1[[#This Row],[Age]]&lt;=12,"Kids",Table1[[#This Row],[Age]]&lt;=19,"Teenage",Table1[[#This Row],[Age]]&lt;=29,"Young Adult",Table1[[#This Row],[Age]]&lt;=45,"Adult",Table1[[#This Row],[Age]]&gt;=46,"Senior")</f>
        <v>Young Adult</v>
      </c>
      <c r="M1708" t="str">
        <f>VLOOKUP(B1708,customers!A$2:D$101,3,0)</f>
        <v>Jaipur</v>
      </c>
      <c r="N1708" t="str">
        <f>VLOOKUP(B1708,customers!$A$2:$D$101,4,0)</f>
        <v>Rajasthan</v>
      </c>
      <c r="O1708" t="str">
        <f>VLOOKUP(C1708,'products '!$A$2:$H$3072,2,0)</f>
        <v>Women</v>
      </c>
      <c r="P1708" t="str">
        <f>VLOOKUP(C1708,'products '!$A$2:$H$3072,3,0)</f>
        <v>Western Wear</v>
      </c>
      <c r="Q1708" t="str">
        <f>VLOOKUP(C1708,'products '!$A$2:$H$3072,4,0)</f>
        <v>Jeans</v>
      </c>
      <c r="R1708" t="str">
        <f>VLOOKUP(C1708,'products '!$A$2:$H$3072,5,0)</f>
        <v>Roadster</v>
      </c>
      <c r="S1708">
        <f>VLOOKUP(C1708,'products '!$A$2:$H$3072,6,0)</f>
        <v>34</v>
      </c>
      <c r="T1708" t="str">
        <f>VLOOKUP(C1708,'products '!$A$2:$H$3072,7,0)</f>
        <v>Beige</v>
      </c>
      <c r="U1708">
        <f>VLOOKUP(C1708,'products '!$A$2:$H$3072,8,0)</f>
        <v>5</v>
      </c>
    </row>
    <row r="1709" spans="1:21" x14ac:dyDescent="0.3">
      <c r="A1709" t="s">
        <v>5126</v>
      </c>
      <c r="B1709" t="s">
        <v>3377</v>
      </c>
      <c r="C1709" t="s">
        <v>626</v>
      </c>
      <c r="D1709" s="1">
        <f t="shared" ca="1" si="26"/>
        <v>44282</v>
      </c>
      <c r="E1709" s="1" t="str">
        <f ca="1">TEXT(Table1[[#This Row],[Date]],"mmm")</f>
        <v>Mar</v>
      </c>
      <c r="F1709" s="1" t="str">
        <f ca="1">TEXT(Table1[[#This Row],[Date]],"yyyy")</f>
        <v>2021</v>
      </c>
      <c r="G1709" s="2">
        <v>456</v>
      </c>
      <c r="H1709" s="2">
        <v>0.46</v>
      </c>
      <c r="I1709" s="2" t="str" cm="1">
        <f t="array" ref="I1709">_xlfn.IFS(Table1[[#This Row],[Discount]]&lt;=0.2,"Low",Table1[[#This Row],[Discount]]&lt;=0.4,"Medium",Table1[[#This Row],[Discount]]&gt;0.4,"High")</f>
        <v>High</v>
      </c>
      <c r="J1709" s="2">
        <f>Table1[[#This Row],[Original Price]]*(1-Table1[[#This Row],[Discount]])</f>
        <v>246.24</v>
      </c>
      <c r="K1709">
        <f>VLOOKUP(B1709,customers!$A$2:$D$101,2,0)</f>
        <v>27</v>
      </c>
      <c r="L1709" t="str" cm="1">
        <f t="array" ref="L1709">_xlfn.IFS(Table1[[#This Row],[Age]]&lt;=12,"Kids",Table1[[#This Row],[Age]]&lt;=19,"Teenage",Table1[[#This Row],[Age]]&lt;=29,"Young Adult",Table1[[#This Row],[Age]]&lt;=45,"Adult",Table1[[#This Row],[Age]]&gt;=46,"Senior")</f>
        <v>Young Adult</v>
      </c>
      <c r="M1709" t="str">
        <f>VLOOKUP(B1709,customers!A$2:D$101,3,0)</f>
        <v>Jaipur</v>
      </c>
      <c r="N1709" t="str">
        <f>VLOOKUP(B1709,customers!$A$2:$D$101,4,0)</f>
        <v>Rajasthan</v>
      </c>
      <c r="O1709" t="str">
        <f>VLOOKUP(C1709,'products '!$A$2:$H$3072,2,0)</f>
        <v>Women</v>
      </c>
      <c r="P1709" t="str">
        <f>VLOOKUP(C1709,'products '!$A$2:$H$3072,3,0)</f>
        <v>Western Wear</v>
      </c>
      <c r="Q1709" t="str">
        <f>VLOOKUP(C1709,'products '!$A$2:$H$3072,4,0)</f>
        <v>Jeans</v>
      </c>
      <c r="R1709" t="str">
        <f>VLOOKUP(C1709,'products '!$A$2:$H$3072,5,0)</f>
        <v>Roadster</v>
      </c>
      <c r="S1709">
        <f>VLOOKUP(C1709,'products '!$A$2:$H$3072,6,0)</f>
        <v>36</v>
      </c>
      <c r="T1709" t="str">
        <f>VLOOKUP(C1709,'products '!$A$2:$H$3072,7,0)</f>
        <v>Pink</v>
      </c>
      <c r="U1709">
        <f>VLOOKUP(C1709,'products '!$A$2:$H$3072,8,0)</f>
        <v>4</v>
      </c>
    </row>
    <row r="1710" spans="1:21" x14ac:dyDescent="0.3">
      <c r="A1710" t="s">
        <v>5127</v>
      </c>
      <c r="B1710" t="s">
        <v>3378</v>
      </c>
      <c r="C1710" t="s">
        <v>626</v>
      </c>
      <c r="D1710" s="1">
        <f t="shared" ca="1" si="26"/>
        <v>44620</v>
      </c>
      <c r="E1710" s="1" t="str">
        <f ca="1">TEXT(Table1[[#This Row],[Date]],"mmm")</f>
        <v>Feb</v>
      </c>
      <c r="F1710" s="1" t="str">
        <f ca="1">TEXT(Table1[[#This Row],[Date]],"yyyy")</f>
        <v>2022</v>
      </c>
      <c r="G1710" s="2">
        <v>963</v>
      </c>
      <c r="H1710" s="2">
        <v>0.3</v>
      </c>
      <c r="I1710" s="2" t="str" cm="1">
        <f t="array" ref="I1710">_xlfn.IFS(Table1[[#This Row],[Discount]]&lt;=0.2,"Low",Table1[[#This Row],[Discount]]&lt;=0.4,"Medium",Table1[[#This Row],[Discount]]&gt;0.4,"High")</f>
        <v>Medium</v>
      </c>
      <c r="J1710" s="2">
        <f>Table1[[#This Row],[Original Price]]*(1-Table1[[#This Row],[Discount]])</f>
        <v>674.09999999999991</v>
      </c>
      <c r="K1710">
        <f>VLOOKUP(B1710,customers!$A$2:$D$101,2,0)</f>
        <v>34</v>
      </c>
      <c r="L1710" t="str" cm="1">
        <f t="array" ref="L1710">_xlfn.IFS(Table1[[#This Row],[Age]]&lt;=12,"Kids",Table1[[#This Row],[Age]]&lt;=19,"Teenage",Table1[[#This Row],[Age]]&lt;=29,"Young Adult",Table1[[#This Row],[Age]]&lt;=45,"Adult",Table1[[#This Row],[Age]]&gt;=46,"Senior")</f>
        <v>Adult</v>
      </c>
      <c r="M1710" t="str">
        <f>VLOOKUP(B1710,customers!A$2:D$101,3,0)</f>
        <v>Jaipur</v>
      </c>
      <c r="N1710" t="str">
        <f>VLOOKUP(B1710,customers!$A$2:$D$101,4,0)</f>
        <v>Rajasthan</v>
      </c>
      <c r="O1710" t="str">
        <f>VLOOKUP(C1710,'products '!$A$2:$H$3072,2,0)</f>
        <v>Women</v>
      </c>
      <c r="P1710" t="str">
        <f>VLOOKUP(C1710,'products '!$A$2:$H$3072,3,0)</f>
        <v>Western Wear</v>
      </c>
      <c r="Q1710" t="str">
        <f>VLOOKUP(C1710,'products '!$A$2:$H$3072,4,0)</f>
        <v>Jeans</v>
      </c>
      <c r="R1710" t="str">
        <f>VLOOKUP(C1710,'products '!$A$2:$H$3072,5,0)</f>
        <v>Roadster</v>
      </c>
      <c r="S1710">
        <f>VLOOKUP(C1710,'products '!$A$2:$H$3072,6,0)</f>
        <v>36</v>
      </c>
      <c r="T1710" t="str">
        <f>VLOOKUP(C1710,'products '!$A$2:$H$3072,7,0)</f>
        <v>Pink</v>
      </c>
      <c r="U1710">
        <f>VLOOKUP(C1710,'products '!$A$2:$H$3072,8,0)</f>
        <v>4</v>
      </c>
    </row>
    <row r="1711" spans="1:21" x14ac:dyDescent="0.3">
      <c r="A1711" t="s">
        <v>5128</v>
      </c>
      <c r="B1711" t="s">
        <v>3379</v>
      </c>
      <c r="C1711" t="s">
        <v>626</v>
      </c>
      <c r="D1711" s="1">
        <f t="shared" ca="1" si="26"/>
        <v>44994</v>
      </c>
      <c r="E1711" s="1" t="str">
        <f ca="1">TEXT(Table1[[#This Row],[Date]],"mmm")</f>
        <v>Mar</v>
      </c>
      <c r="F1711" s="1" t="str">
        <f ca="1">TEXT(Table1[[#This Row],[Date]],"yyyy")</f>
        <v>2023</v>
      </c>
      <c r="G1711" s="2">
        <v>456</v>
      </c>
      <c r="H1711" s="2">
        <v>0.3</v>
      </c>
      <c r="I1711" s="2" t="str" cm="1">
        <f t="array" ref="I1711">_xlfn.IFS(Table1[[#This Row],[Discount]]&lt;=0.2,"Low",Table1[[#This Row],[Discount]]&lt;=0.4,"Medium",Table1[[#This Row],[Discount]]&gt;0.4,"High")</f>
        <v>Medium</v>
      </c>
      <c r="J1711" s="2">
        <f>Table1[[#This Row],[Original Price]]*(1-Table1[[#This Row],[Discount]])</f>
        <v>319.2</v>
      </c>
      <c r="K1711">
        <f>VLOOKUP(B1711,customers!$A$2:$D$101,2,0)</f>
        <v>35</v>
      </c>
      <c r="L1711" t="str" cm="1">
        <f t="array" ref="L1711">_xlfn.IFS(Table1[[#This Row],[Age]]&lt;=12,"Kids",Table1[[#This Row],[Age]]&lt;=19,"Teenage",Table1[[#This Row],[Age]]&lt;=29,"Young Adult",Table1[[#This Row],[Age]]&lt;=45,"Adult",Table1[[#This Row],[Age]]&gt;=46,"Senior")</f>
        <v>Adult</v>
      </c>
      <c r="M1711" t="str">
        <f>VLOOKUP(B1711,customers!A$2:D$101,3,0)</f>
        <v>Jodhpur</v>
      </c>
      <c r="N1711" t="str">
        <f>VLOOKUP(B1711,customers!$A$2:$D$101,4,0)</f>
        <v>Rajasthan</v>
      </c>
      <c r="O1711" t="str">
        <f>VLOOKUP(C1711,'products '!$A$2:$H$3072,2,0)</f>
        <v>Women</v>
      </c>
      <c r="P1711" t="str">
        <f>VLOOKUP(C1711,'products '!$A$2:$H$3072,3,0)</f>
        <v>Western Wear</v>
      </c>
      <c r="Q1711" t="str">
        <f>VLOOKUP(C1711,'products '!$A$2:$H$3072,4,0)</f>
        <v>Jeans</v>
      </c>
      <c r="R1711" t="str">
        <f>VLOOKUP(C1711,'products '!$A$2:$H$3072,5,0)</f>
        <v>Roadster</v>
      </c>
      <c r="S1711">
        <f>VLOOKUP(C1711,'products '!$A$2:$H$3072,6,0)</f>
        <v>36</v>
      </c>
      <c r="T1711" t="str">
        <f>VLOOKUP(C1711,'products '!$A$2:$H$3072,7,0)</f>
        <v>Pink</v>
      </c>
      <c r="U1711">
        <f>VLOOKUP(C1711,'products '!$A$2:$H$3072,8,0)</f>
        <v>4</v>
      </c>
    </row>
    <row r="1712" spans="1:21" x14ac:dyDescent="0.3">
      <c r="A1712" t="s">
        <v>5129</v>
      </c>
      <c r="B1712" t="s">
        <v>3380</v>
      </c>
      <c r="C1712" t="s">
        <v>626</v>
      </c>
      <c r="D1712" s="1">
        <f t="shared" ca="1" si="26"/>
        <v>44929</v>
      </c>
      <c r="E1712" s="1" t="str">
        <f ca="1">TEXT(Table1[[#This Row],[Date]],"mmm")</f>
        <v>Jan</v>
      </c>
      <c r="F1712" s="1" t="str">
        <f ca="1">TEXT(Table1[[#This Row],[Date]],"yyyy")</f>
        <v>2023</v>
      </c>
      <c r="G1712" s="2">
        <v>1189</v>
      </c>
      <c r="H1712" s="2">
        <v>0.3</v>
      </c>
      <c r="I1712" s="2" t="str" cm="1">
        <f t="array" ref="I1712">_xlfn.IFS(Table1[[#This Row],[Discount]]&lt;=0.2,"Low",Table1[[#This Row],[Discount]]&lt;=0.4,"Medium",Table1[[#This Row],[Discount]]&gt;0.4,"High")</f>
        <v>Medium</v>
      </c>
      <c r="J1712" s="2">
        <f>Table1[[#This Row],[Original Price]]*(1-Table1[[#This Row],[Discount]])</f>
        <v>832.3</v>
      </c>
      <c r="K1712">
        <f>VLOOKUP(B1712,customers!$A$2:$D$101,2,0)</f>
        <v>36</v>
      </c>
      <c r="L1712" t="str" cm="1">
        <f t="array" ref="L1712">_xlfn.IFS(Table1[[#This Row],[Age]]&lt;=12,"Kids",Table1[[#This Row],[Age]]&lt;=19,"Teenage",Table1[[#This Row],[Age]]&lt;=29,"Young Adult",Table1[[#This Row],[Age]]&lt;=45,"Adult",Table1[[#This Row],[Age]]&gt;=46,"Senior")</f>
        <v>Adult</v>
      </c>
      <c r="M1712" t="str">
        <f>VLOOKUP(B1712,customers!A$2:D$101,3,0)</f>
        <v>Jodhpur</v>
      </c>
      <c r="N1712" t="str">
        <f>VLOOKUP(B1712,customers!$A$2:$D$101,4,0)</f>
        <v>Rajasthan</v>
      </c>
      <c r="O1712" t="str">
        <f>VLOOKUP(C1712,'products '!$A$2:$H$3072,2,0)</f>
        <v>Women</v>
      </c>
      <c r="P1712" t="str">
        <f>VLOOKUP(C1712,'products '!$A$2:$H$3072,3,0)</f>
        <v>Western Wear</v>
      </c>
      <c r="Q1712" t="str">
        <f>VLOOKUP(C1712,'products '!$A$2:$H$3072,4,0)</f>
        <v>Jeans</v>
      </c>
      <c r="R1712" t="str">
        <f>VLOOKUP(C1712,'products '!$A$2:$H$3072,5,0)</f>
        <v>Roadster</v>
      </c>
      <c r="S1712">
        <f>VLOOKUP(C1712,'products '!$A$2:$H$3072,6,0)</f>
        <v>36</v>
      </c>
      <c r="T1712" t="str">
        <f>VLOOKUP(C1712,'products '!$A$2:$H$3072,7,0)</f>
        <v>Pink</v>
      </c>
      <c r="U1712">
        <f>VLOOKUP(C1712,'products '!$A$2:$H$3072,8,0)</f>
        <v>4</v>
      </c>
    </row>
    <row r="1713" spans="1:21" x14ac:dyDescent="0.3">
      <c r="A1713" t="s">
        <v>5130</v>
      </c>
      <c r="B1713" t="s">
        <v>3381</v>
      </c>
      <c r="C1713" t="s">
        <v>626</v>
      </c>
      <c r="D1713" s="1">
        <f t="shared" ca="1" si="26"/>
        <v>44548</v>
      </c>
      <c r="E1713" s="1" t="str">
        <f ca="1">TEXT(Table1[[#This Row],[Date]],"mmm")</f>
        <v>Dec</v>
      </c>
      <c r="F1713" s="1" t="str">
        <f ca="1">TEXT(Table1[[#This Row],[Date]],"yyyy")</f>
        <v>2021</v>
      </c>
      <c r="G1713" s="2">
        <v>1298</v>
      </c>
      <c r="H1713" s="2">
        <v>0.3</v>
      </c>
      <c r="I1713" s="2" t="str" cm="1">
        <f t="array" ref="I1713">_xlfn.IFS(Table1[[#This Row],[Discount]]&lt;=0.2,"Low",Table1[[#This Row],[Discount]]&lt;=0.4,"Medium",Table1[[#This Row],[Discount]]&gt;0.4,"High")</f>
        <v>Medium</v>
      </c>
      <c r="J1713" s="2">
        <f>Table1[[#This Row],[Original Price]]*(1-Table1[[#This Row],[Discount]])</f>
        <v>908.59999999999991</v>
      </c>
      <c r="K1713">
        <f>VLOOKUP(B1713,customers!$A$2:$D$101,2,0)</f>
        <v>37</v>
      </c>
      <c r="L1713" t="str" cm="1">
        <f t="array" ref="L1713">_xlfn.IFS(Table1[[#This Row],[Age]]&lt;=12,"Kids",Table1[[#This Row],[Age]]&lt;=19,"Teenage",Table1[[#This Row],[Age]]&lt;=29,"Young Adult",Table1[[#This Row],[Age]]&lt;=45,"Adult",Table1[[#This Row],[Age]]&gt;=46,"Senior")</f>
        <v>Adult</v>
      </c>
      <c r="M1713" t="str">
        <f>VLOOKUP(B1713,customers!A$2:D$101,3,0)</f>
        <v>Jodhpur</v>
      </c>
      <c r="N1713" t="str">
        <f>VLOOKUP(B1713,customers!$A$2:$D$101,4,0)</f>
        <v>Rajasthan</v>
      </c>
      <c r="O1713" t="str">
        <f>VLOOKUP(C1713,'products '!$A$2:$H$3072,2,0)</f>
        <v>Women</v>
      </c>
      <c r="P1713" t="str">
        <f>VLOOKUP(C1713,'products '!$A$2:$H$3072,3,0)</f>
        <v>Western Wear</v>
      </c>
      <c r="Q1713" t="str">
        <f>VLOOKUP(C1713,'products '!$A$2:$H$3072,4,0)</f>
        <v>Jeans</v>
      </c>
      <c r="R1713" t="str">
        <f>VLOOKUP(C1713,'products '!$A$2:$H$3072,5,0)</f>
        <v>Roadster</v>
      </c>
      <c r="S1713">
        <f>VLOOKUP(C1713,'products '!$A$2:$H$3072,6,0)</f>
        <v>36</v>
      </c>
      <c r="T1713" t="str">
        <f>VLOOKUP(C1713,'products '!$A$2:$H$3072,7,0)</f>
        <v>Pink</v>
      </c>
      <c r="U1713">
        <f>VLOOKUP(C1713,'products '!$A$2:$H$3072,8,0)</f>
        <v>4</v>
      </c>
    </row>
    <row r="1714" spans="1:21" x14ac:dyDescent="0.3">
      <c r="A1714" t="s">
        <v>5131</v>
      </c>
      <c r="B1714" t="s">
        <v>3382</v>
      </c>
      <c r="C1714" t="s">
        <v>626</v>
      </c>
      <c r="D1714" s="1">
        <f t="shared" ca="1" si="26"/>
        <v>44657</v>
      </c>
      <c r="E1714" s="1" t="str">
        <f ca="1">TEXT(Table1[[#This Row],[Date]],"mmm")</f>
        <v>Apr</v>
      </c>
      <c r="F1714" s="1" t="str">
        <f ca="1">TEXT(Table1[[#This Row],[Date]],"yyyy")</f>
        <v>2022</v>
      </c>
      <c r="G1714" s="2">
        <v>1456</v>
      </c>
      <c r="H1714" s="2">
        <v>0.3</v>
      </c>
      <c r="I1714" s="2" t="str" cm="1">
        <f t="array" ref="I1714">_xlfn.IFS(Table1[[#This Row],[Discount]]&lt;=0.2,"Low",Table1[[#This Row],[Discount]]&lt;=0.4,"Medium",Table1[[#This Row],[Discount]]&gt;0.4,"High")</f>
        <v>Medium</v>
      </c>
      <c r="J1714" s="2">
        <f>Table1[[#This Row],[Original Price]]*(1-Table1[[#This Row],[Discount]])</f>
        <v>1019.1999999999999</v>
      </c>
      <c r="K1714">
        <f>VLOOKUP(B1714,customers!$A$2:$D$101,2,0)</f>
        <v>38</v>
      </c>
      <c r="L1714" t="str" cm="1">
        <f t="array" ref="L1714">_xlfn.IFS(Table1[[#This Row],[Age]]&lt;=12,"Kids",Table1[[#This Row],[Age]]&lt;=19,"Teenage",Table1[[#This Row],[Age]]&lt;=29,"Young Adult",Table1[[#This Row],[Age]]&lt;=45,"Adult",Table1[[#This Row],[Age]]&gt;=46,"Senior")</f>
        <v>Adult</v>
      </c>
      <c r="M1714" t="str">
        <f>VLOOKUP(B1714,customers!A$2:D$101,3,0)</f>
        <v>Udaipur</v>
      </c>
      <c r="N1714" t="str">
        <f>VLOOKUP(B1714,customers!$A$2:$D$101,4,0)</f>
        <v>Rajasthan</v>
      </c>
      <c r="O1714" t="str">
        <f>VLOOKUP(C1714,'products '!$A$2:$H$3072,2,0)</f>
        <v>Women</v>
      </c>
      <c r="P1714" t="str">
        <f>VLOOKUP(C1714,'products '!$A$2:$H$3072,3,0)</f>
        <v>Western Wear</v>
      </c>
      <c r="Q1714" t="str">
        <f>VLOOKUP(C1714,'products '!$A$2:$H$3072,4,0)</f>
        <v>Jeans</v>
      </c>
      <c r="R1714" t="str">
        <f>VLOOKUP(C1714,'products '!$A$2:$H$3072,5,0)</f>
        <v>Roadster</v>
      </c>
      <c r="S1714">
        <f>VLOOKUP(C1714,'products '!$A$2:$H$3072,6,0)</f>
        <v>36</v>
      </c>
      <c r="T1714" t="str">
        <f>VLOOKUP(C1714,'products '!$A$2:$H$3072,7,0)</f>
        <v>Pink</v>
      </c>
      <c r="U1714">
        <f>VLOOKUP(C1714,'products '!$A$2:$H$3072,8,0)</f>
        <v>4</v>
      </c>
    </row>
    <row r="1715" spans="1:21" x14ac:dyDescent="0.3">
      <c r="A1715" t="s">
        <v>5132</v>
      </c>
      <c r="B1715" t="s">
        <v>3383</v>
      </c>
      <c r="C1715" t="s">
        <v>626</v>
      </c>
      <c r="D1715" s="1">
        <f t="shared" ca="1" si="26"/>
        <v>44320</v>
      </c>
      <c r="E1715" s="1" t="str">
        <f ca="1">TEXT(Table1[[#This Row],[Date]],"mmm")</f>
        <v>May</v>
      </c>
      <c r="F1715" s="1" t="str">
        <f ca="1">TEXT(Table1[[#This Row],[Date]],"yyyy")</f>
        <v>2021</v>
      </c>
      <c r="G1715" s="2">
        <v>1478</v>
      </c>
      <c r="H1715" s="2">
        <v>0.35</v>
      </c>
      <c r="I1715" s="2" t="str" cm="1">
        <f t="array" ref="I1715">_xlfn.IFS(Table1[[#This Row],[Discount]]&lt;=0.2,"Low",Table1[[#This Row],[Discount]]&lt;=0.4,"Medium",Table1[[#This Row],[Discount]]&gt;0.4,"High")</f>
        <v>Medium</v>
      </c>
      <c r="J1715" s="2">
        <f>Table1[[#This Row],[Original Price]]*(1-Table1[[#This Row],[Discount]])</f>
        <v>960.7</v>
      </c>
      <c r="K1715">
        <f>VLOOKUP(B1715,customers!$A$2:$D$101,2,0)</f>
        <v>39</v>
      </c>
      <c r="L1715" t="str" cm="1">
        <f t="array" ref="L1715">_xlfn.IFS(Table1[[#This Row],[Age]]&lt;=12,"Kids",Table1[[#This Row],[Age]]&lt;=19,"Teenage",Table1[[#This Row],[Age]]&lt;=29,"Young Adult",Table1[[#This Row],[Age]]&lt;=45,"Adult",Table1[[#This Row],[Age]]&gt;=46,"Senior")</f>
        <v>Adult</v>
      </c>
      <c r="M1715" t="str">
        <f>VLOOKUP(B1715,customers!A$2:D$101,3,0)</f>
        <v>Udaipur</v>
      </c>
      <c r="N1715" t="str">
        <f>VLOOKUP(B1715,customers!$A$2:$D$101,4,0)</f>
        <v>Rajasthan</v>
      </c>
      <c r="O1715" t="str">
        <f>VLOOKUP(C1715,'products '!$A$2:$H$3072,2,0)</f>
        <v>Women</v>
      </c>
      <c r="P1715" t="str">
        <f>VLOOKUP(C1715,'products '!$A$2:$H$3072,3,0)</f>
        <v>Western Wear</v>
      </c>
      <c r="Q1715" t="str">
        <f>VLOOKUP(C1715,'products '!$A$2:$H$3072,4,0)</f>
        <v>Jeans</v>
      </c>
      <c r="R1715" t="str">
        <f>VLOOKUP(C1715,'products '!$A$2:$H$3072,5,0)</f>
        <v>Roadster</v>
      </c>
      <c r="S1715">
        <f>VLOOKUP(C1715,'products '!$A$2:$H$3072,6,0)</f>
        <v>36</v>
      </c>
      <c r="T1715" t="str">
        <f>VLOOKUP(C1715,'products '!$A$2:$H$3072,7,0)</f>
        <v>Pink</v>
      </c>
      <c r="U1715">
        <f>VLOOKUP(C1715,'products '!$A$2:$H$3072,8,0)</f>
        <v>4</v>
      </c>
    </row>
    <row r="1716" spans="1:21" x14ac:dyDescent="0.3">
      <c r="A1716" t="s">
        <v>5133</v>
      </c>
      <c r="B1716" t="s">
        <v>3384</v>
      </c>
      <c r="C1716" t="s">
        <v>626</v>
      </c>
      <c r="D1716" s="1">
        <f t="shared" ca="1" si="26"/>
        <v>44585</v>
      </c>
      <c r="E1716" s="1" t="str">
        <f ca="1">TEXT(Table1[[#This Row],[Date]],"mmm")</f>
        <v>Jan</v>
      </c>
      <c r="F1716" s="1" t="str">
        <f ca="1">TEXT(Table1[[#This Row],[Date]],"yyyy")</f>
        <v>2022</v>
      </c>
      <c r="G1716" s="2">
        <v>256</v>
      </c>
      <c r="H1716" s="2">
        <v>0.35</v>
      </c>
      <c r="I1716" s="2" t="str" cm="1">
        <f t="array" ref="I1716">_xlfn.IFS(Table1[[#This Row],[Discount]]&lt;=0.2,"Low",Table1[[#This Row],[Discount]]&lt;=0.4,"Medium",Table1[[#This Row],[Discount]]&gt;0.4,"High")</f>
        <v>Medium</v>
      </c>
      <c r="J1716" s="2">
        <f>Table1[[#This Row],[Original Price]]*(1-Table1[[#This Row],[Discount]])</f>
        <v>166.4</v>
      </c>
      <c r="K1716">
        <f>VLOOKUP(B1716,customers!$A$2:$D$101,2,0)</f>
        <v>40</v>
      </c>
      <c r="L1716" t="str" cm="1">
        <f t="array" ref="L1716">_xlfn.IFS(Table1[[#This Row],[Age]]&lt;=12,"Kids",Table1[[#This Row],[Age]]&lt;=19,"Teenage",Table1[[#This Row],[Age]]&lt;=29,"Young Adult",Table1[[#This Row],[Age]]&lt;=45,"Adult",Table1[[#This Row],[Age]]&gt;=46,"Senior")</f>
        <v>Adult</v>
      </c>
      <c r="M1716" t="str">
        <f>VLOOKUP(B1716,customers!A$2:D$101,3,0)</f>
        <v>Udaipur</v>
      </c>
      <c r="N1716" t="str">
        <f>VLOOKUP(B1716,customers!$A$2:$D$101,4,0)</f>
        <v>Rajasthan</v>
      </c>
      <c r="O1716" t="str">
        <f>VLOOKUP(C1716,'products '!$A$2:$H$3072,2,0)</f>
        <v>Women</v>
      </c>
      <c r="P1716" t="str">
        <f>VLOOKUP(C1716,'products '!$A$2:$H$3072,3,0)</f>
        <v>Western Wear</v>
      </c>
      <c r="Q1716" t="str">
        <f>VLOOKUP(C1716,'products '!$A$2:$H$3072,4,0)</f>
        <v>Jeans</v>
      </c>
      <c r="R1716" t="str">
        <f>VLOOKUP(C1716,'products '!$A$2:$H$3072,5,0)</f>
        <v>Roadster</v>
      </c>
      <c r="S1716">
        <f>VLOOKUP(C1716,'products '!$A$2:$H$3072,6,0)</f>
        <v>36</v>
      </c>
      <c r="T1716" t="str">
        <f>VLOOKUP(C1716,'products '!$A$2:$H$3072,7,0)</f>
        <v>Pink</v>
      </c>
      <c r="U1716">
        <f>VLOOKUP(C1716,'products '!$A$2:$H$3072,8,0)</f>
        <v>4</v>
      </c>
    </row>
    <row r="1717" spans="1:21" x14ac:dyDescent="0.3">
      <c r="A1717" t="s">
        <v>5134</v>
      </c>
      <c r="B1717" t="s">
        <v>3285</v>
      </c>
      <c r="C1717" t="s">
        <v>627</v>
      </c>
      <c r="D1717" s="1">
        <f t="shared" ca="1" si="26"/>
        <v>44983</v>
      </c>
      <c r="E1717" s="1" t="str">
        <f ca="1">TEXT(Table1[[#This Row],[Date]],"mmm")</f>
        <v>Feb</v>
      </c>
      <c r="F1717" s="1" t="str">
        <f ca="1">TEXT(Table1[[#This Row],[Date]],"yyyy")</f>
        <v>2023</v>
      </c>
      <c r="G1717" s="2">
        <v>2698</v>
      </c>
      <c r="H1717" s="2">
        <v>0.35</v>
      </c>
      <c r="I1717" s="2" t="str" cm="1">
        <f t="array" ref="I1717">_xlfn.IFS(Table1[[#This Row],[Discount]]&lt;=0.2,"Low",Table1[[#This Row],[Discount]]&lt;=0.4,"Medium",Table1[[#This Row],[Discount]]&gt;0.4,"High")</f>
        <v>Medium</v>
      </c>
      <c r="J1717" s="2">
        <f>Table1[[#This Row],[Original Price]]*(1-Table1[[#This Row],[Discount]])</f>
        <v>1753.7</v>
      </c>
      <c r="K1717">
        <f>VLOOKUP(B1717,customers!$A$2:$D$101,2,0)</f>
        <v>30</v>
      </c>
      <c r="L1717" t="str" cm="1">
        <f t="array" ref="L1717">_xlfn.IFS(Table1[[#This Row],[Age]]&lt;=12,"Kids",Table1[[#This Row],[Age]]&lt;=19,"Teenage",Table1[[#This Row],[Age]]&lt;=29,"Young Adult",Table1[[#This Row],[Age]]&lt;=45,"Adult",Table1[[#This Row],[Age]]&gt;=46,"Senior")</f>
        <v>Adult</v>
      </c>
      <c r="M1717" t="str">
        <f>VLOOKUP(B1717,customers!A$2:D$101,3,0)</f>
        <v>Mumbai</v>
      </c>
      <c r="N1717" t="str">
        <f>VLOOKUP(B1717,customers!$A$2:$D$101,4,0)</f>
        <v>Maharashtra</v>
      </c>
      <c r="O1717" t="str">
        <f>VLOOKUP(C1717,'products '!$A$2:$H$3072,2,0)</f>
        <v>Women</v>
      </c>
      <c r="P1717" t="str">
        <f>VLOOKUP(C1717,'products '!$A$2:$H$3072,3,0)</f>
        <v>Western Wear</v>
      </c>
      <c r="Q1717" t="str">
        <f>VLOOKUP(C1717,'products '!$A$2:$H$3072,4,0)</f>
        <v>Jeans</v>
      </c>
      <c r="R1717" t="str">
        <f>VLOOKUP(C1717,'products '!$A$2:$H$3072,5,0)</f>
        <v>Roadster</v>
      </c>
      <c r="S1717">
        <f>VLOOKUP(C1717,'products '!$A$2:$H$3072,6,0)</f>
        <v>36</v>
      </c>
      <c r="T1717" t="str">
        <f>VLOOKUP(C1717,'products '!$A$2:$H$3072,7,0)</f>
        <v>Pink</v>
      </c>
      <c r="U1717">
        <f>VLOOKUP(C1717,'products '!$A$2:$H$3072,8,0)</f>
        <v>3</v>
      </c>
    </row>
    <row r="1718" spans="1:21" x14ac:dyDescent="0.3">
      <c r="A1718" t="s">
        <v>5135</v>
      </c>
      <c r="B1718" t="s">
        <v>3286</v>
      </c>
      <c r="C1718" t="s">
        <v>628</v>
      </c>
      <c r="D1718" s="1">
        <f t="shared" ca="1" si="26"/>
        <v>44908</v>
      </c>
      <c r="E1718" s="1" t="str">
        <f ca="1">TEXT(Table1[[#This Row],[Date]],"mmm")</f>
        <v>Dec</v>
      </c>
      <c r="F1718" s="1" t="str">
        <f ca="1">TEXT(Table1[[#This Row],[Date]],"yyyy")</f>
        <v>2022</v>
      </c>
      <c r="G1718" s="2">
        <v>2364</v>
      </c>
      <c r="H1718" s="2">
        <v>0.35</v>
      </c>
      <c r="I1718" s="2" t="str" cm="1">
        <f t="array" ref="I1718">_xlfn.IFS(Table1[[#This Row],[Discount]]&lt;=0.2,"Low",Table1[[#This Row],[Discount]]&lt;=0.4,"Medium",Table1[[#This Row],[Discount]]&gt;0.4,"High")</f>
        <v>Medium</v>
      </c>
      <c r="J1718" s="2">
        <f>Table1[[#This Row],[Original Price]]*(1-Table1[[#This Row],[Discount]])</f>
        <v>1536.6000000000001</v>
      </c>
      <c r="K1718">
        <f>VLOOKUP(B1718,customers!$A$2:$D$101,2,0)</f>
        <v>35</v>
      </c>
      <c r="L1718" t="str" cm="1">
        <f t="array" ref="L1718">_xlfn.IFS(Table1[[#This Row],[Age]]&lt;=12,"Kids",Table1[[#This Row],[Age]]&lt;=19,"Teenage",Table1[[#This Row],[Age]]&lt;=29,"Young Adult",Table1[[#This Row],[Age]]&lt;=45,"Adult",Table1[[#This Row],[Age]]&gt;=46,"Senior")</f>
        <v>Adult</v>
      </c>
      <c r="M1718" t="str">
        <f>VLOOKUP(B1718,customers!A$2:D$101,3,0)</f>
        <v>Mumbai</v>
      </c>
      <c r="N1718" t="str">
        <f>VLOOKUP(B1718,customers!$A$2:$D$101,4,0)</f>
        <v>Maharashtra</v>
      </c>
      <c r="O1718" t="str">
        <f>VLOOKUP(C1718,'products '!$A$2:$H$3072,2,0)</f>
        <v>Women</v>
      </c>
      <c r="P1718" t="str">
        <f>VLOOKUP(C1718,'products '!$A$2:$H$3072,3,0)</f>
        <v>Western Wear</v>
      </c>
      <c r="Q1718" t="str">
        <f>VLOOKUP(C1718,'products '!$A$2:$H$3072,4,0)</f>
        <v>Jeans</v>
      </c>
      <c r="R1718" t="str">
        <f>VLOOKUP(C1718,'products '!$A$2:$H$3072,5,0)</f>
        <v>Roadster</v>
      </c>
      <c r="S1718">
        <f>VLOOKUP(C1718,'products '!$A$2:$H$3072,6,0)</f>
        <v>36</v>
      </c>
      <c r="T1718" t="str">
        <f>VLOOKUP(C1718,'products '!$A$2:$H$3072,7,0)</f>
        <v>Pink</v>
      </c>
      <c r="U1718">
        <f>VLOOKUP(C1718,'products '!$A$2:$H$3072,8,0)</f>
        <v>5</v>
      </c>
    </row>
    <row r="1719" spans="1:21" x14ac:dyDescent="0.3">
      <c r="A1719" t="s">
        <v>5136</v>
      </c>
      <c r="B1719" t="s">
        <v>3287</v>
      </c>
      <c r="C1719" t="s">
        <v>629</v>
      </c>
      <c r="D1719" s="1">
        <f t="shared" ca="1" si="26"/>
        <v>44625</v>
      </c>
      <c r="E1719" s="1" t="str">
        <f ca="1">TEXT(Table1[[#This Row],[Date]],"mmm")</f>
        <v>Mar</v>
      </c>
      <c r="F1719" s="1" t="str">
        <f ca="1">TEXT(Table1[[#This Row],[Date]],"yyyy")</f>
        <v>2022</v>
      </c>
      <c r="G1719" s="2">
        <v>1236</v>
      </c>
      <c r="H1719" s="2">
        <v>0.35</v>
      </c>
      <c r="I1719" s="2" t="str" cm="1">
        <f t="array" ref="I1719">_xlfn.IFS(Table1[[#This Row],[Discount]]&lt;=0.2,"Low",Table1[[#This Row],[Discount]]&lt;=0.4,"Medium",Table1[[#This Row],[Discount]]&gt;0.4,"High")</f>
        <v>Medium</v>
      </c>
      <c r="J1719" s="2">
        <f>Table1[[#This Row],[Original Price]]*(1-Table1[[#This Row],[Discount]])</f>
        <v>803.4</v>
      </c>
      <c r="K1719">
        <f>VLOOKUP(B1719,customers!$A$2:$D$101,2,0)</f>
        <v>36</v>
      </c>
      <c r="L1719" t="str" cm="1">
        <f t="array" ref="L1719">_xlfn.IFS(Table1[[#This Row],[Age]]&lt;=12,"Kids",Table1[[#This Row],[Age]]&lt;=19,"Teenage",Table1[[#This Row],[Age]]&lt;=29,"Young Adult",Table1[[#This Row],[Age]]&lt;=45,"Adult",Table1[[#This Row],[Age]]&gt;=46,"Senior")</f>
        <v>Adult</v>
      </c>
      <c r="M1719" t="str">
        <f>VLOOKUP(B1719,customers!A$2:D$101,3,0)</f>
        <v>Mumbai</v>
      </c>
      <c r="N1719" t="str">
        <f>VLOOKUP(B1719,customers!$A$2:$D$101,4,0)</f>
        <v>Maharashtra</v>
      </c>
      <c r="O1719" t="str">
        <f>VLOOKUP(C1719,'products '!$A$2:$H$3072,2,0)</f>
        <v>Women</v>
      </c>
      <c r="P1719" t="str">
        <f>VLOOKUP(C1719,'products '!$A$2:$H$3072,3,0)</f>
        <v>Western Wear</v>
      </c>
      <c r="Q1719" t="str">
        <f>VLOOKUP(C1719,'products '!$A$2:$H$3072,4,0)</f>
        <v>Jeans</v>
      </c>
      <c r="R1719" t="str">
        <f>VLOOKUP(C1719,'products '!$A$2:$H$3072,5,0)</f>
        <v>Roadster</v>
      </c>
      <c r="S1719">
        <f>VLOOKUP(C1719,'products '!$A$2:$H$3072,6,0)</f>
        <v>36</v>
      </c>
      <c r="T1719" t="str">
        <f>VLOOKUP(C1719,'products '!$A$2:$H$3072,7,0)</f>
        <v>Off white</v>
      </c>
      <c r="U1719">
        <f>VLOOKUP(C1719,'products '!$A$2:$H$3072,8,0)</f>
        <v>4</v>
      </c>
    </row>
    <row r="1720" spans="1:21" x14ac:dyDescent="0.3">
      <c r="A1720" t="s">
        <v>5137</v>
      </c>
      <c r="B1720" t="s">
        <v>3288</v>
      </c>
      <c r="C1720" t="s">
        <v>630</v>
      </c>
      <c r="D1720" s="1">
        <f t="shared" ca="1" si="26"/>
        <v>44646</v>
      </c>
      <c r="E1720" s="1" t="str">
        <f ca="1">TEXT(Table1[[#This Row],[Date]],"mmm")</f>
        <v>Mar</v>
      </c>
      <c r="F1720" s="1" t="str">
        <f ca="1">TEXT(Table1[[#This Row],[Date]],"yyyy")</f>
        <v>2022</v>
      </c>
      <c r="G1720" s="2">
        <v>756</v>
      </c>
      <c r="H1720" s="2">
        <v>0.35</v>
      </c>
      <c r="I1720" s="2" t="str" cm="1">
        <f t="array" ref="I1720">_xlfn.IFS(Table1[[#This Row],[Discount]]&lt;=0.2,"Low",Table1[[#This Row],[Discount]]&lt;=0.4,"Medium",Table1[[#This Row],[Discount]]&gt;0.4,"High")</f>
        <v>Medium</v>
      </c>
      <c r="J1720" s="2">
        <f>Table1[[#This Row],[Original Price]]*(1-Table1[[#This Row],[Discount]])</f>
        <v>491.40000000000003</v>
      </c>
      <c r="K1720">
        <f>VLOOKUP(B1720,customers!$A$2:$D$101,2,0)</f>
        <v>40</v>
      </c>
      <c r="L1720" t="str" cm="1">
        <f t="array" ref="L1720">_xlfn.IFS(Table1[[#This Row],[Age]]&lt;=12,"Kids",Table1[[#This Row],[Age]]&lt;=19,"Teenage",Table1[[#This Row],[Age]]&lt;=29,"Young Adult",Table1[[#This Row],[Age]]&lt;=45,"Adult",Table1[[#This Row],[Age]]&gt;=46,"Senior")</f>
        <v>Adult</v>
      </c>
      <c r="M1720" t="str">
        <f>VLOOKUP(B1720,customers!A$2:D$101,3,0)</f>
        <v>Pune</v>
      </c>
      <c r="N1720" t="str">
        <f>VLOOKUP(B1720,customers!$A$2:$D$101,4,0)</f>
        <v>Maharashtra</v>
      </c>
      <c r="O1720" t="str">
        <f>VLOOKUP(C1720,'products '!$A$2:$H$3072,2,0)</f>
        <v>Women</v>
      </c>
      <c r="P1720" t="str">
        <f>VLOOKUP(C1720,'products '!$A$2:$H$3072,3,0)</f>
        <v>Western Wear</v>
      </c>
      <c r="Q1720" t="str">
        <f>VLOOKUP(C1720,'products '!$A$2:$H$3072,4,0)</f>
        <v>Jeans</v>
      </c>
      <c r="R1720" t="str">
        <f>VLOOKUP(C1720,'products '!$A$2:$H$3072,5,0)</f>
        <v>Tokyo Talkies</v>
      </c>
      <c r="S1720">
        <f>VLOOKUP(C1720,'products '!$A$2:$H$3072,6,0)</f>
        <v>36</v>
      </c>
      <c r="T1720" t="str">
        <f>VLOOKUP(C1720,'products '!$A$2:$H$3072,7,0)</f>
        <v>Off white</v>
      </c>
      <c r="U1720">
        <f>VLOOKUP(C1720,'products '!$A$2:$H$3072,8,0)</f>
        <v>3</v>
      </c>
    </row>
    <row r="1721" spans="1:21" x14ac:dyDescent="0.3">
      <c r="A1721" t="s">
        <v>5138</v>
      </c>
      <c r="B1721" t="s">
        <v>3289</v>
      </c>
      <c r="C1721" t="s">
        <v>631</v>
      </c>
      <c r="D1721" s="1">
        <f t="shared" ca="1" si="26"/>
        <v>44243</v>
      </c>
      <c r="E1721" s="1" t="str">
        <f ca="1">TEXT(Table1[[#This Row],[Date]],"mmm")</f>
        <v>Feb</v>
      </c>
      <c r="F1721" s="1" t="str">
        <f ca="1">TEXT(Table1[[#This Row],[Date]],"yyyy")</f>
        <v>2021</v>
      </c>
      <c r="G1721" s="2">
        <v>326</v>
      </c>
      <c r="H1721" s="2">
        <v>0.4</v>
      </c>
      <c r="I1721" s="2" t="str" cm="1">
        <f t="array" ref="I1721">_xlfn.IFS(Table1[[#This Row],[Discount]]&lt;=0.2,"Low",Table1[[#This Row],[Discount]]&lt;=0.4,"Medium",Table1[[#This Row],[Discount]]&gt;0.4,"High")</f>
        <v>Medium</v>
      </c>
      <c r="J1721" s="2">
        <f>Table1[[#This Row],[Original Price]]*(1-Table1[[#This Row],[Discount]])</f>
        <v>195.6</v>
      </c>
      <c r="K1721">
        <f>VLOOKUP(B1721,customers!$A$2:$D$101,2,0)</f>
        <v>25</v>
      </c>
      <c r="L1721" t="str" cm="1">
        <f t="array" ref="L1721">_xlfn.IFS(Table1[[#This Row],[Age]]&lt;=12,"Kids",Table1[[#This Row],[Age]]&lt;=19,"Teenage",Table1[[#This Row],[Age]]&lt;=29,"Young Adult",Table1[[#This Row],[Age]]&lt;=45,"Adult",Table1[[#This Row],[Age]]&gt;=46,"Senior")</f>
        <v>Young Adult</v>
      </c>
      <c r="M1721" t="str">
        <f>VLOOKUP(B1721,customers!A$2:D$101,3,0)</f>
        <v>Pune</v>
      </c>
      <c r="N1721" t="str">
        <f>VLOOKUP(B1721,customers!$A$2:$D$101,4,0)</f>
        <v>Maharashtra</v>
      </c>
      <c r="O1721" t="str">
        <f>VLOOKUP(C1721,'products '!$A$2:$H$3072,2,0)</f>
        <v>Women</v>
      </c>
      <c r="P1721" t="str">
        <f>VLOOKUP(C1721,'products '!$A$2:$H$3072,3,0)</f>
        <v>Western Wear</v>
      </c>
      <c r="Q1721" t="str">
        <f>VLOOKUP(C1721,'products '!$A$2:$H$3072,4,0)</f>
        <v>Jeans</v>
      </c>
      <c r="R1721" t="str">
        <f>VLOOKUP(C1721,'products '!$A$2:$H$3072,5,0)</f>
        <v>Tokyo Talkies</v>
      </c>
      <c r="S1721">
        <f>VLOOKUP(C1721,'products '!$A$2:$H$3072,6,0)</f>
        <v>36</v>
      </c>
      <c r="T1721" t="str">
        <f>VLOOKUP(C1721,'products '!$A$2:$H$3072,7,0)</f>
        <v>Charcoal</v>
      </c>
      <c r="U1721">
        <f>VLOOKUP(C1721,'products '!$A$2:$H$3072,8,0)</f>
        <v>5</v>
      </c>
    </row>
    <row r="1722" spans="1:21" x14ac:dyDescent="0.3">
      <c r="A1722" t="s">
        <v>5139</v>
      </c>
      <c r="B1722" t="s">
        <v>3290</v>
      </c>
      <c r="C1722" t="s">
        <v>632</v>
      </c>
      <c r="D1722" s="1">
        <f t="shared" ca="1" si="26"/>
        <v>44323</v>
      </c>
      <c r="E1722" s="1" t="str">
        <f ca="1">TEXT(Table1[[#This Row],[Date]],"mmm")</f>
        <v>May</v>
      </c>
      <c r="F1722" s="1" t="str">
        <f ca="1">TEXT(Table1[[#This Row],[Date]],"yyyy")</f>
        <v>2021</v>
      </c>
      <c r="G1722" s="2">
        <v>453</v>
      </c>
      <c r="H1722" s="2">
        <v>0.4</v>
      </c>
      <c r="I1722" s="2" t="str" cm="1">
        <f t="array" ref="I1722">_xlfn.IFS(Table1[[#This Row],[Discount]]&lt;=0.2,"Low",Table1[[#This Row],[Discount]]&lt;=0.4,"Medium",Table1[[#This Row],[Discount]]&gt;0.4,"High")</f>
        <v>Medium</v>
      </c>
      <c r="J1722" s="2">
        <f>Table1[[#This Row],[Original Price]]*(1-Table1[[#This Row],[Discount]])</f>
        <v>271.8</v>
      </c>
      <c r="K1722">
        <f>VLOOKUP(B1722,customers!$A$2:$D$101,2,0)</f>
        <v>16</v>
      </c>
      <c r="L1722" t="str" cm="1">
        <f t="array" ref="L1722">_xlfn.IFS(Table1[[#This Row],[Age]]&lt;=12,"Kids",Table1[[#This Row],[Age]]&lt;=19,"Teenage",Table1[[#This Row],[Age]]&lt;=29,"Young Adult",Table1[[#This Row],[Age]]&lt;=45,"Adult",Table1[[#This Row],[Age]]&gt;=46,"Senior")</f>
        <v>Teenage</v>
      </c>
      <c r="M1722" t="str">
        <f>VLOOKUP(B1722,customers!A$2:D$101,3,0)</f>
        <v>Pune</v>
      </c>
      <c r="N1722" t="str">
        <f>VLOOKUP(B1722,customers!$A$2:$D$101,4,0)</f>
        <v>Maharashtra</v>
      </c>
      <c r="O1722" t="str">
        <f>VLOOKUP(C1722,'products '!$A$2:$H$3072,2,0)</f>
        <v>Women</v>
      </c>
      <c r="P1722" t="str">
        <f>VLOOKUP(C1722,'products '!$A$2:$H$3072,3,0)</f>
        <v>Western Wear</v>
      </c>
      <c r="Q1722" t="str">
        <f>VLOOKUP(C1722,'products '!$A$2:$H$3072,4,0)</f>
        <v>Jeans</v>
      </c>
      <c r="R1722" t="str">
        <f>VLOOKUP(C1722,'products '!$A$2:$H$3072,5,0)</f>
        <v>Tokyo Talkies</v>
      </c>
      <c r="S1722">
        <f>VLOOKUP(C1722,'products '!$A$2:$H$3072,6,0)</f>
        <v>36</v>
      </c>
      <c r="T1722" t="str">
        <f>VLOOKUP(C1722,'products '!$A$2:$H$3072,7,0)</f>
        <v>Charcoal</v>
      </c>
      <c r="U1722">
        <f>VLOOKUP(C1722,'products '!$A$2:$H$3072,8,0)</f>
        <v>5</v>
      </c>
    </row>
    <row r="1723" spans="1:21" x14ac:dyDescent="0.3">
      <c r="A1723" t="s">
        <v>5140</v>
      </c>
      <c r="B1723" t="s">
        <v>3291</v>
      </c>
      <c r="C1723" t="s">
        <v>633</v>
      </c>
      <c r="D1723" s="1">
        <f t="shared" ca="1" si="26"/>
        <v>44554</v>
      </c>
      <c r="E1723" s="1" t="str">
        <f ca="1">TEXT(Table1[[#This Row],[Date]],"mmm")</f>
        <v>Dec</v>
      </c>
      <c r="F1723" s="1" t="str">
        <f ca="1">TEXT(Table1[[#This Row],[Date]],"yyyy")</f>
        <v>2021</v>
      </c>
      <c r="G1723" s="2">
        <v>326</v>
      </c>
      <c r="H1723" s="2">
        <v>0.15</v>
      </c>
      <c r="I1723" s="2" t="str" cm="1">
        <f t="array" ref="I1723">_xlfn.IFS(Table1[[#This Row],[Discount]]&lt;=0.2,"Low",Table1[[#This Row],[Discount]]&lt;=0.4,"Medium",Table1[[#This Row],[Discount]]&gt;0.4,"High")</f>
        <v>Low</v>
      </c>
      <c r="J1723" s="2">
        <f>Table1[[#This Row],[Original Price]]*(1-Table1[[#This Row],[Discount]])</f>
        <v>277.09999999999997</v>
      </c>
      <c r="K1723">
        <f>VLOOKUP(B1723,customers!$A$2:$D$101,2,0)</f>
        <v>23</v>
      </c>
      <c r="L1723" t="str" cm="1">
        <f t="array" ref="L1723">_xlfn.IFS(Table1[[#This Row],[Age]]&lt;=12,"Kids",Table1[[#This Row],[Age]]&lt;=19,"Teenage",Table1[[#This Row],[Age]]&lt;=29,"Young Adult",Table1[[#This Row],[Age]]&lt;=45,"Adult",Table1[[#This Row],[Age]]&gt;=46,"Senior")</f>
        <v>Young Adult</v>
      </c>
      <c r="M1723" t="str">
        <f>VLOOKUP(B1723,customers!A$2:D$101,3,0)</f>
        <v>Pune</v>
      </c>
      <c r="N1723" t="str">
        <f>VLOOKUP(B1723,customers!$A$2:$D$101,4,0)</f>
        <v>Maharashtra</v>
      </c>
      <c r="O1723" t="str">
        <f>VLOOKUP(C1723,'products '!$A$2:$H$3072,2,0)</f>
        <v>Women</v>
      </c>
      <c r="P1723" t="str">
        <f>VLOOKUP(C1723,'products '!$A$2:$H$3072,3,0)</f>
        <v>Western Wear</v>
      </c>
      <c r="Q1723" t="str">
        <f>VLOOKUP(C1723,'products '!$A$2:$H$3072,4,0)</f>
        <v>Jeans</v>
      </c>
      <c r="R1723" t="str">
        <f>VLOOKUP(C1723,'products '!$A$2:$H$3072,5,0)</f>
        <v>Tokyo Talkies</v>
      </c>
      <c r="S1723">
        <f>VLOOKUP(C1723,'products '!$A$2:$H$3072,6,0)</f>
        <v>36</v>
      </c>
      <c r="T1723" t="str">
        <f>VLOOKUP(C1723,'products '!$A$2:$H$3072,7,0)</f>
        <v>Charcoal</v>
      </c>
      <c r="U1723">
        <f>VLOOKUP(C1723,'products '!$A$2:$H$3072,8,0)</f>
        <v>4</v>
      </c>
    </row>
    <row r="1724" spans="1:21" x14ac:dyDescent="0.3">
      <c r="A1724" t="s">
        <v>5141</v>
      </c>
      <c r="B1724" t="s">
        <v>3292</v>
      </c>
      <c r="C1724" t="s">
        <v>634</v>
      </c>
      <c r="D1724" s="1">
        <f t="shared" ca="1" si="26"/>
        <v>44359</v>
      </c>
      <c r="E1724" s="1" t="str">
        <f ca="1">TEXT(Table1[[#This Row],[Date]],"mmm")</f>
        <v>Jun</v>
      </c>
      <c r="F1724" s="1" t="str">
        <f ca="1">TEXT(Table1[[#This Row],[Date]],"yyyy")</f>
        <v>2021</v>
      </c>
      <c r="G1724" s="2">
        <v>456</v>
      </c>
      <c r="H1724" s="2">
        <v>0.15</v>
      </c>
      <c r="I1724" s="2" t="str" cm="1">
        <f t="array" ref="I1724">_xlfn.IFS(Table1[[#This Row],[Discount]]&lt;=0.2,"Low",Table1[[#This Row],[Discount]]&lt;=0.4,"Medium",Table1[[#This Row],[Discount]]&gt;0.4,"High")</f>
        <v>Low</v>
      </c>
      <c r="J1724" s="2">
        <f>Table1[[#This Row],[Original Price]]*(1-Table1[[#This Row],[Discount]])</f>
        <v>387.59999999999997</v>
      </c>
      <c r="K1724">
        <f>VLOOKUP(B1724,customers!$A$2:$D$101,2,0)</f>
        <v>22</v>
      </c>
      <c r="L1724" t="str" cm="1">
        <f t="array" ref="L1724">_xlfn.IFS(Table1[[#This Row],[Age]]&lt;=12,"Kids",Table1[[#This Row],[Age]]&lt;=19,"Teenage",Table1[[#This Row],[Age]]&lt;=29,"Young Adult",Table1[[#This Row],[Age]]&lt;=45,"Adult",Table1[[#This Row],[Age]]&gt;=46,"Senior")</f>
        <v>Young Adult</v>
      </c>
      <c r="M1724" t="str">
        <f>VLOOKUP(B1724,customers!A$2:D$101,3,0)</f>
        <v>Pune</v>
      </c>
      <c r="N1724" t="str">
        <f>VLOOKUP(B1724,customers!$A$2:$D$101,4,0)</f>
        <v>Maharashtra</v>
      </c>
      <c r="O1724" t="str">
        <f>VLOOKUP(C1724,'products '!$A$2:$H$3072,2,0)</f>
        <v>Women</v>
      </c>
      <c r="P1724" t="str">
        <f>VLOOKUP(C1724,'products '!$A$2:$H$3072,3,0)</f>
        <v>Western Wear</v>
      </c>
      <c r="Q1724" t="str">
        <f>VLOOKUP(C1724,'products '!$A$2:$H$3072,4,0)</f>
        <v>Jeans</v>
      </c>
      <c r="R1724" t="str">
        <f>VLOOKUP(C1724,'products '!$A$2:$H$3072,5,0)</f>
        <v>Tokyo Talkies</v>
      </c>
      <c r="S1724">
        <f>VLOOKUP(C1724,'products '!$A$2:$H$3072,6,0)</f>
        <v>36</v>
      </c>
      <c r="T1724" t="str">
        <f>VLOOKUP(C1724,'products '!$A$2:$H$3072,7,0)</f>
        <v>Charcoal</v>
      </c>
      <c r="U1724">
        <f>VLOOKUP(C1724,'products '!$A$2:$H$3072,8,0)</f>
        <v>2</v>
      </c>
    </row>
    <row r="1725" spans="1:21" x14ac:dyDescent="0.3">
      <c r="A1725" t="s">
        <v>5142</v>
      </c>
      <c r="B1725" t="s">
        <v>3293</v>
      </c>
      <c r="C1725" t="s">
        <v>635</v>
      </c>
      <c r="D1725" s="1">
        <f t="shared" ca="1" si="26"/>
        <v>44301</v>
      </c>
      <c r="E1725" s="1" t="str">
        <f ca="1">TEXT(Table1[[#This Row],[Date]],"mmm")</f>
        <v>Apr</v>
      </c>
      <c r="F1725" s="1" t="str">
        <f ca="1">TEXT(Table1[[#This Row],[Date]],"yyyy")</f>
        <v>2021</v>
      </c>
      <c r="G1725" s="2">
        <v>456</v>
      </c>
      <c r="H1725" s="2">
        <v>0.15</v>
      </c>
      <c r="I1725" s="2" t="str" cm="1">
        <f t="array" ref="I1725">_xlfn.IFS(Table1[[#This Row],[Discount]]&lt;=0.2,"Low",Table1[[#This Row],[Discount]]&lt;=0.4,"Medium",Table1[[#This Row],[Discount]]&gt;0.4,"High")</f>
        <v>Low</v>
      </c>
      <c r="J1725" s="2">
        <f>Table1[[#This Row],[Original Price]]*(1-Table1[[#This Row],[Discount]])</f>
        <v>387.59999999999997</v>
      </c>
      <c r="K1725">
        <f>VLOOKUP(B1725,customers!$A$2:$D$101,2,0)</f>
        <v>17</v>
      </c>
      <c r="L1725" t="str" cm="1">
        <f t="array" ref="L1725">_xlfn.IFS(Table1[[#This Row],[Age]]&lt;=12,"Kids",Table1[[#This Row],[Age]]&lt;=19,"Teenage",Table1[[#This Row],[Age]]&lt;=29,"Young Adult",Table1[[#This Row],[Age]]&lt;=45,"Adult",Table1[[#This Row],[Age]]&gt;=46,"Senior")</f>
        <v>Teenage</v>
      </c>
      <c r="M1725" t="str">
        <f>VLOOKUP(B1725,customers!A$2:D$101,3,0)</f>
        <v>Hyderabad</v>
      </c>
      <c r="N1725" t="str">
        <f>VLOOKUP(B1725,customers!$A$2:$D$101,4,0)</f>
        <v>Telangana</v>
      </c>
      <c r="O1725" t="str">
        <f>VLOOKUP(C1725,'products '!$A$2:$H$3072,2,0)</f>
        <v>Women</v>
      </c>
      <c r="P1725" t="str">
        <f>VLOOKUP(C1725,'products '!$A$2:$H$3072,3,0)</f>
        <v>Western Wear</v>
      </c>
      <c r="Q1725" t="str">
        <f>VLOOKUP(C1725,'products '!$A$2:$H$3072,4,0)</f>
        <v>Jeans</v>
      </c>
      <c r="R1725" t="str">
        <f>VLOOKUP(C1725,'products '!$A$2:$H$3072,5,0)</f>
        <v>Tokyo Talkies</v>
      </c>
      <c r="S1725">
        <f>VLOOKUP(C1725,'products '!$A$2:$H$3072,6,0)</f>
        <v>36</v>
      </c>
      <c r="T1725" t="str">
        <f>VLOOKUP(C1725,'products '!$A$2:$H$3072,7,0)</f>
        <v>Charcoal</v>
      </c>
      <c r="U1725">
        <f>VLOOKUP(C1725,'products '!$A$2:$H$3072,8,0)</f>
        <v>3</v>
      </c>
    </row>
    <row r="1726" spans="1:21" x14ac:dyDescent="0.3">
      <c r="A1726" t="s">
        <v>5143</v>
      </c>
      <c r="B1726" t="s">
        <v>3294</v>
      </c>
      <c r="C1726" t="s">
        <v>636</v>
      </c>
      <c r="D1726" s="1">
        <f t="shared" ca="1" si="26"/>
        <v>44287</v>
      </c>
      <c r="E1726" s="1" t="str">
        <f ca="1">TEXT(Table1[[#This Row],[Date]],"mmm")</f>
        <v>Apr</v>
      </c>
      <c r="F1726" s="1" t="str">
        <f ca="1">TEXT(Table1[[#This Row],[Date]],"yyyy")</f>
        <v>2021</v>
      </c>
      <c r="G1726" s="2">
        <v>456</v>
      </c>
      <c r="H1726" s="2">
        <v>0.35</v>
      </c>
      <c r="I1726" s="2" t="str" cm="1">
        <f t="array" ref="I1726">_xlfn.IFS(Table1[[#This Row],[Discount]]&lt;=0.2,"Low",Table1[[#This Row],[Discount]]&lt;=0.4,"Medium",Table1[[#This Row],[Discount]]&gt;0.4,"High")</f>
        <v>Medium</v>
      </c>
      <c r="J1726" s="2">
        <f>Table1[[#This Row],[Original Price]]*(1-Table1[[#This Row],[Discount]])</f>
        <v>296.40000000000003</v>
      </c>
      <c r="K1726">
        <f>VLOOKUP(B1726,customers!$A$2:$D$101,2,0)</f>
        <v>19</v>
      </c>
      <c r="L1726" t="str" cm="1">
        <f t="array" ref="L1726">_xlfn.IFS(Table1[[#This Row],[Age]]&lt;=12,"Kids",Table1[[#This Row],[Age]]&lt;=19,"Teenage",Table1[[#This Row],[Age]]&lt;=29,"Young Adult",Table1[[#This Row],[Age]]&lt;=45,"Adult",Table1[[#This Row],[Age]]&gt;=46,"Senior")</f>
        <v>Teenage</v>
      </c>
      <c r="M1726" t="str">
        <f>VLOOKUP(B1726,customers!A$2:D$101,3,0)</f>
        <v>Hyderabad</v>
      </c>
      <c r="N1726" t="str">
        <f>VLOOKUP(B1726,customers!$A$2:$D$101,4,0)</f>
        <v>Telangana</v>
      </c>
      <c r="O1726" t="str">
        <f>VLOOKUP(C1726,'products '!$A$2:$H$3072,2,0)</f>
        <v>Women</v>
      </c>
      <c r="P1726" t="str">
        <f>VLOOKUP(C1726,'products '!$A$2:$H$3072,3,0)</f>
        <v>Western Wear</v>
      </c>
      <c r="Q1726" t="str">
        <f>VLOOKUP(C1726,'products '!$A$2:$H$3072,4,0)</f>
        <v>Jeans</v>
      </c>
      <c r="R1726" t="str">
        <f>VLOOKUP(C1726,'products '!$A$2:$H$3072,5,0)</f>
        <v>Tokyo Talkies</v>
      </c>
      <c r="S1726">
        <f>VLOOKUP(C1726,'products '!$A$2:$H$3072,6,0)</f>
        <v>36</v>
      </c>
      <c r="T1726" t="str">
        <f>VLOOKUP(C1726,'products '!$A$2:$H$3072,7,0)</f>
        <v>Beige</v>
      </c>
      <c r="U1726">
        <f>VLOOKUP(C1726,'products '!$A$2:$H$3072,8,0)</f>
        <v>4</v>
      </c>
    </row>
    <row r="1727" spans="1:21" x14ac:dyDescent="0.3">
      <c r="A1727" t="s">
        <v>5144</v>
      </c>
      <c r="B1727" t="s">
        <v>3295</v>
      </c>
      <c r="C1727" t="s">
        <v>637</v>
      </c>
      <c r="D1727" s="1">
        <f t="shared" ca="1" si="26"/>
        <v>44615</v>
      </c>
      <c r="E1727" s="1" t="str">
        <f ca="1">TEXT(Table1[[#This Row],[Date]],"mmm")</f>
        <v>Feb</v>
      </c>
      <c r="F1727" s="1" t="str">
        <f ca="1">TEXT(Table1[[#This Row],[Date]],"yyyy")</f>
        <v>2022</v>
      </c>
      <c r="G1727" s="2">
        <v>456</v>
      </c>
      <c r="H1727" s="2">
        <v>0.35</v>
      </c>
      <c r="I1727" s="2" t="str" cm="1">
        <f t="array" ref="I1727">_xlfn.IFS(Table1[[#This Row],[Discount]]&lt;=0.2,"Low",Table1[[#This Row],[Discount]]&lt;=0.4,"Medium",Table1[[#This Row],[Discount]]&gt;0.4,"High")</f>
        <v>Medium</v>
      </c>
      <c r="J1727" s="2">
        <f>Table1[[#This Row],[Original Price]]*(1-Table1[[#This Row],[Discount]])</f>
        <v>296.40000000000003</v>
      </c>
      <c r="K1727">
        <f>VLOOKUP(B1727,customers!$A$2:$D$101,2,0)</f>
        <v>18</v>
      </c>
      <c r="L1727" t="str" cm="1">
        <f t="array" ref="L1727">_xlfn.IFS(Table1[[#This Row],[Age]]&lt;=12,"Kids",Table1[[#This Row],[Age]]&lt;=19,"Teenage",Table1[[#This Row],[Age]]&lt;=29,"Young Adult",Table1[[#This Row],[Age]]&lt;=45,"Adult",Table1[[#This Row],[Age]]&gt;=46,"Senior")</f>
        <v>Teenage</v>
      </c>
      <c r="M1727" t="str">
        <f>VLOOKUP(B1727,customers!A$2:D$101,3,0)</f>
        <v>Hyderabad</v>
      </c>
      <c r="N1727" t="str">
        <f>VLOOKUP(B1727,customers!$A$2:$D$101,4,0)</f>
        <v>Telangana</v>
      </c>
      <c r="O1727" t="str">
        <f>VLOOKUP(C1727,'products '!$A$2:$H$3072,2,0)</f>
        <v>Women</v>
      </c>
      <c r="P1727" t="str">
        <f>VLOOKUP(C1727,'products '!$A$2:$H$3072,3,0)</f>
        <v>Western Wear</v>
      </c>
      <c r="Q1727" t="str">
        <f>VLOOKUP(C1727,'products '!$A$2:$H$3072,4,0)</f>
        <v>Jeans</v>
      </c>
      <c r="R1727" t="str">
        <f>VLOOKUP(C1727,'products '!$A$2:$H$3072,5,0)</f>
        <v>Tokyo Talkies</v>
      </c>
      <c r="S1727">
        <f>VLOOKUP(C1727,'products '!$A$2:$H$3072,6,0)</f>
        <v>32</v>
      </c>
      <c r="T1727" t="str">
        <f>VLOOKUP(C1727,'products '!$A$2:$H$3072,7,0)</f>
        <v>Beige</v>
      </c>
      <c r="U1727">
        <f>VLOOKUP(C1727,'products '!$A$2:$H$3072,8,0)</f>
        <v>5</v>
      </c>
    </row>
    <row r="1728" spans="1:21" x14ac:dyDescent="0.3">
      <c r="A1728" t="s">
        <v>5145</v>
      </c>
      <c r="B1728" t="s">
        <v>3296</v>
      </c>
      <c r="C1728" t="s">
        <v>638</v>
      </c>
      <c r="D1728" s="1">
        <f t="shared" ca="1" si="26"/>
        <v>44601</v>
      </c>
      <c r="E1728" s="1" t="str">
        <f ca="1">TEXT(Table1[[#This Row],[Date]],"mmm")</f>
        <v>Feb</v>
      </c>
      <c r="F1728" s="1" t="str">
        <f ca="1">TEXT(Table1[[#This Row],[Date]],"yyyy")</f>
        <v>2022</v>
      </c>
      <c r="G1728" s="2">
        <v>236</v>
      </c>
      <c r="H1728" s="2">
        <v>0.35</v>
      </c>
      <c r="I1728" s="2" t="str" cm="1">
        <f t="array" ref="I1728">_xlfn.IFS(Table1[[#This Row],[Discount]]&lt;=0.2,"Low",Table1[[#This Row],[Discount]]&lt;=0.4,"Medium",Table1[[#This Row],[Discount]]&gt;0.4,"High")</f>
        <v>Medium</v>
      </c>
      <c r="J1728" s="2">
        <f>Table1[[#This Row],[Original Price]]*(1-Table1[[#This Row],[Discount]])</f>
        <v>153.4</v>
      </c>
      <c r="K1728">
        <f>VLOOKUP(B1728,customers!$A$2:$D$101,2,0)</f>
        <v>20</v>
      </c>
      <c r="L1728" t="str" cm="1">
        <f t="array" ref="L1728">_xlfn.IFS(Table1[[#This Row],[Age]]&lt;=12,"Kids",Table1[[#This Row],[Age]]&lt;=19,"Teenage",Table1[[#This Row],[Age]]&lt;=29,"Young Adult",Table1[[#This Row],[Age]]&lt;=45,"Adult",Table1[[#This Row],[Age]]&gt;=46,"Senior")</f>
        <v>Young Adult</v>
      </c>
      <c r="M1728" t="str">
        <f>VLOOKUP(B1728,customers!A$2:D$101,3,0)</f>
        <v>Hyderabad</v>
      </c>
      <c r="N1728" t="str">
        <f>VLOOKUP(B1728,customers!$A$2:$D$101,4,0)</f>
        <v>Telangana</v>
      </c>
      <c r="O1728" t="str">
        <f>VLOOKUP(C1728,'products '!$A$2:$H$3072,2,0)</f>
        <v>Women</v>
      </c>
      <c r="P1728" t="str">
        <f>VLOOKUP(C1728,'products '!$A$2:$H$3072,3,0)</f>
        <v>Western Wear</v>
      </c>
      <c r="Q1728" t="str">
        <f>VLOOKUP(C1728,'products '!$A$2:$H$3072,4,0)</f>
        <v>Jeans</v>
      </c>
      <c r="R1728" t="str">
        <f>VLOOKUP(C1728,'products '!$A$2:$H$3072,5,0)</f>
        <v>Tokyo Talkies</v>
      </c>
      <c r="S1728">
        <f>VLOOKUP(C1728,'products '!$A$2:$H$3072,6,0)</f>
        <v>32</v>
      </c>
      <c r="T1728" t="str">
        <f>VLOOKUP(C1728,'products '!$A$2:$H$3072,7,0)</f>
        <v>Beige</v>
      </c>
      <c r="U1728">
        <f>VLOOKUP(C1728,'products '!$A$2:$H$3072,8,0)</f>
        <v>4</v>
      </c>
    </row>
    <row r="1729" spans="1:21" x14ac:dyDescent="0.3">
      <c r="A1729" t="s">
        <v>5146</v>
      </c>
      <c r="B1729" t="s">
        <v>3297</v>
      </c>
      <c r="C1729" t="s">
        <v>639</v>
      </c>
      <c r="D1729" s="1">
        <f t="shared" ca="1" si="26"/>
        <v>44834</v>
      </c>
      <c r="E1729" s="1" t="str">
        <f ca="1">TEXT(Table1[[#This Row],[Date]],"mmm")</f>
        <v>Sep</v>
      </c>
      <c r="F1729" s="1" t="str">
        <f ca="1">TEXT(Table1[[#This Row],[Date]],"yyyy")</f>
        <v>2022</v>
      </c>
      <c r="G1729" s="2">
        <v>996</v>
      </c>
      <c r="H1729" s="2">
        <v>0.35</v>
      </c>
      <c r="I1729" s="2" t="str" cm="1">
        <f t="array" ref="I1729">_xlfn.IFS(Table1[[#This Row],[Discount]]&lt;=0.2,"Low",Table1[[#This Row],[Discount]]&lt;=0.4,"Medium",Table1[[#This Row],[Discount]]&gt;0.4,"High")</f>
        <v>Medium</v>
      </c>
      <c r="J1729" s="2">
        <f>Table1[[#This Row],[Original Price]]*(1-Table1[[#This Row],[Discount]])</f>
        <v>647.4</v>
      </c>
      <c r="K1729">
        <f>VLOOKUP(B1729,customers!$A$2:$D$101,2,0)</f>
        <v>22</v>
      </c>
      <c r="L1729" t="str" cm="1">
        <f t="array" ref="L1729">_xlfn.IFS(Table1[[#This Row],[Age]]&lt;=12,"Kids",Table1[[#This Row],[Age]]&lt;=19,"Teenage",Table1[[#This Row],[Age]]&lt;=29,"Young Adult",Table1[[#This Row],[Age]]&lt;=45,"Adult",Table1[[#This Row],[Age]]&gt;=46,"Senior")</f>
        <v>Young Adult</v>
      </c>
      <c r="M1729" t="str">
        <f>VLOOKUP(B1729,customers!A$2:D$101,3,0)</f>
        <v>Raipur</v>
      </c>
      <c r="N1729" t="str">
        <f>VLOOKUP(B1729,customers!$A$2:$D$101,4,0)</f>
        <v>Chhatisgarh</v>
      </c>
      <c r="O1729" t="str">
        <f>VLOOKUP(C1729,'products '!$A$2:$H$3072,2,0)</f>
        <v>Women</v>
      </c>
      <c r="P1729" t="str">
        <f>VLOOKUP(C1729,'products '!$A$2:$H$3072,3,0)</f>
        <v>Western Wear</v>
      </c>
      <c r="Q1729" t="str">
        <f>VLOOKUP(C1729,'products '!$A$2:$H$3072,4,0)</f>
        <v>Jeans</v>
      </c>
      <c r="R1729" t="str">
        <f>VLOOKUP(C1729,'products '!$A$2:$H$3072,5,0)</f>
        <v>Tokyo Talkies</v>
      </c>
      <c r="S1729">
        <f>VLOOKUP(C1729,'products '!$A$2:$H$3072,6,0)</f>
        <v>32</v>
      </c>
      <c r="T1729" t="str">
        <f>VLOOKUP(C1729,'products '!$A$2:$H$3072,7,0)</f>
        <v>Pink</v>
      </c>
      <c r="U1729">
        <f>VLOOKUP(C1729,'products '!$A$2:$H$3072,8,0)</f>
        <v>4</v>
      </c>
    </row>
    <row r="1730" spans="1:21" x14ac:dyDescent="0.3">
      <c r="A1730" t="s">
        <v>5147</v>
      </c>
      <c r="B1730" t="s">
        <v>3298</v>
      </c>
      <c r="C1730" t="s">
        <v>640</v>
      </c>
      <c r="D1730" s="1">
        <f t="shared" ca="1" si="26"/>
        <v>44522</v>
      </c>
      <c r="E1730" s="1" t="str">
        <f ca="1">TEXT(Table1[[#This Row],[Date]],"mmm")</f>
        <v>Nov</v>
      </c>
      <c r="F1730" s="1" t="str">
        <f ca="1">TEXT(Table1[[#This Row],[Date]],"yyyy")</f>
        <v>2021</v>
      </c>
      <c r="G1730" s="2">
        <v>654</v>
      </c>
      <c r="H1730" s="2">
        <v>0.55000000000000004</v>
      </c>
      <c r="I1730" s="2" t="str" cm="1">
        <f t="array" ref="I1730">_xlfn.IFS(Table1[[#This Row],[Discount]]&lt;=0.2,"Low",Table1[[#This Row],[Discount]]&lt;=0.4,"Medium",Table1[[#This Row],[Discount]]&gt;0.4,"High")</f>
        <v>High</v>
      </c>
      <c r="J1730" s="2">
        <f>Table1[[#This Row],[Original Price]]*(1-Table1[[#This Row],[Discount]])</f>
        <v>294.29999999999995</v>
      </c>
      <c r="K1730">
        <f>VLOOKUP(B1730,customers!$A$2:$D$101,2,0)</f>
        <v>25</v>
      </c>
      <c r="L1730" t="str" cm="1">
        <f t="array" ref="L1730">_xlfn.IFS(Table1[[#This Row],[Age]]&lt;=12,"Kids",Table1[[#This Row],[Age]]&lt;=19,"Teenage",Table1[[#This Row],[Age]]&lt;=29,"Young Adult",Table1[[#This Row],[Age]]&lt;=45,"Adult",Table1[[#This Row],[Age]]&gt;=46,"Senior")</f>
        <v>Young Adult</v>
      </c>
      <c r="M1730" t="str">
        <f>VLOOKUP(B1730,customers!A$2:D$101,3,0)</f>
        <v>Raipur</v>
      </c>
      <c r="N1730" t="str">
        <f>VLOOKUP(B1730,customers!$A$2:$D$101,4,0)</f>
        <v>Chhatisgarh</v>
      </c>
      <c r="O1730" t="str">
        <f>VLOOKUP(C1730,'products '!$A$2:$H$3072,2,0)</f>
        <v>Women</v>
      </c>
      <c r="P1730" t="str">
        <f>VLOOKUP(C1730,'products '!$A$2:$H$3072,3,0)</f>
        <v>Western Wear</v>
      </c>
      <c r="Q1730" t="str">
        <f>VLOOKUP(C1730,'products '!$A$2:$H$3072,4,0)</f>
        <v>Jeans</v>
      </c>
      <c r="R1730" t="str">
        <f>VLOOKUP(C1730,'products '!$A$2:$H$3072,5,0)</f>
        <v>Tokyo Talkies</v>
      </c>
      <c r="S1730">
        <f>VLOOKUP(C1730,'products '!$A$2:$H$3072,6,0)</f>
        <v>32</v>
      </c>
      <c r="T1730" t="str">
        <f>VLOOKUP(C1730,'products '!$A$2:$H$3072,7,0)</f>
        <v>Pink</v>
      </c>
      <c r="U1730">
        <f>VLOOKUP(C1730,'products '!$A$2:$H$3072,8,0)</f>
        <v>4</v>
      </c>
    </row>
    <row r="1731" spans="1:21" x14ac:dyDescent="0.3">
      <c r="A1731" t="s">
        <v>5148</v>
      </c>
      <c r="B1731" t="s">
        <v>3299</v>
      </c>
      <c r="C1731" t="s">
        <v>641</v>
      </c>
      <c r="D1731" s="1">
        <f t="shared" ref="D1731:D1794" ca="1" si="27">RANDBETWEEN(DATE(2021,1,1),DATE(2023,3,31))</f>
        <v>44428</v>
      </c>
      <c r="E1731" s="1" t="str">
        <f ca="1">TEXT(Table1[[#This Row],[Date]],"mmm")</f>
        <v>Aug</v>
      </c>
      <c r="F1731" s="1" t="str">
        <f ca="1">TEXT(Table1[[#This Row],[Date]],"yyyy")</f>
        <v>2021</v>
      </c>
      <c r="G1731" s="2">
        <v>456</v>
      </c>
      <c r="H1731" s="2">
        <v>0.55000000000000004</v>
      </c>
      <c r="I1731" s="2" t="str" cm="1">
        <f t="array" ref="I1731">_xlfn.IFS(Table1[[#This Row],[Discount]]&lt;=0.2,"Low",Table1[[#This Row],[Discount]]&lt;=0.4,"Medium",Table1[[#This Row],[Discount]]&gt;0.4,"High")</f>
        <v>High</v>
      </c>
      <c r="J1731" s="2">
        <f>Table1[[#This Row],[Original Price]]*(1-Table1[[#This Row],[Discount]])</f>
        <v>205.2</v>
      </c>
      <c r="K1731">
        <f>VLOOKUP(B1731,customers!$A$2:$D$101,2,0)</f>
        <v>27</v>
      </c>
      <c r="L1731" t="str" cm="1">
        <f t="array" ref="L1731">_xlfn.IFS(Table1[[#This Row],[Age]]&lt;=12,"Kids",Table1[[#This Row],[Age]]&lt;=19,"Teenage",Table1[[#This Row],[Age]]&lt;=29,"Young Adult",Table1[[#This Row],[Age]]&lt;=45,"Adult",Table1[[#This Row],[Age]]&gt;=46,"Senior")</f>
        <v>Young Adult</v>
      </c>
      <c r="M1731" t="str">
        <f>VLOOKUP(B1731,customers!A$2:D$101,3,0)</f>
        <v>Ahmedabad</v>
      </c>
      <c r="N1731" t="str">
        <f>VLOOKUP(B1731,customers!$A$2:$D$101,4,0)</f>
        <v>Gujrat</v>
      </c>
      <c r="O1731" t="str">
        <f>VLOOKUP(C1731,'products '!$A$2:$H$3072,2,0)</f>
        <v>Women</v>
      </c>
      <c r="P1731" t="str">
        <f>VLOOKUP(C1731,'products '!$A$2:$H$3072,3,0)</f>
        <v>Western Wear</v>
      </c>
      <c r="Q1731" t="str">
        <f>VLOOKUP(C1731,'products '!$A$2:$H$3072,4,0)</f>
        <v>Jeans</v>
      </c>
      <c r="R1731" t="str">
        <f>VLOOKUP(C1731,'products '!$A$2:$H$3072,5,0)</f>
        <v>Tokyo Talkies</v>
      </c>
      <c r="S1731">
        <f>VLOOKUP(C1731,'products '!$A$2:$H$3072,6,0)</f>
        <v>34</v>
      </c>
      <c r="T1731" t="str">
        <f>VLOOKUP(C1731,'products '!$A$2:$H$3072,7,0)</f>
        <v>Pink</v>
      </c>
      <c r="U1731">
        <f>VLOOKUP(C1731,'products '!$A$2:$H$3072,8,0)</f>
        <v>3</v>
      </c>
    </row>
    <row r="1732" spans="1:21" x14ac:dyDescent="0.3">
      <c r="A1732" t="s">
        <v>5149</v>
      </c>
      <c r="B1732" t="s">
        <v>3300</v>
      </c>
      <c r="C1732" t="s">
        <v>642</v>
      </c>
      <c r="D1732" s="1">
        <f t="shared" ca="1" si="27"/>
        <v>44363</v>
      </c>
      <c r="E1732" s="1" t="str">
        <f ca="1">TEXT(Table1[[#This Row],[Date]],"mmm")</f>
        <v>Jun</v>
      </c>
      <c r="F1732" s="1" t="str">
        <f ca="1">TEXT(Table1[[#This Row],[Date]],"yyyy")</f>
        <v>2021</v>
      </c>
      <c r="G1732" s="2">
        <v>785</v>
      </c>
      <c r="H1732" s="2">
        <v>0.55000000000000004</v>
      </c>
      <c r="I1732" s="2" t="str" cm="1">
        <f t="array" ref="I1732">_xlfn.IFS(Table1[[#This Row],[Discount]]&lt;=0.2,"Low",Table1[[#This Row],[Discount]]&lt;=0.4,"Medium",Table1[[#This Row],[Discount]]&gt;0.4,"High")</f>
        <v>High</v>
      </c>
      <c r="J1732" s="2">
        <f>Table1[[#This Row],[Original Price]]*(1-Table1[[#This Row],[Discount]])</f>
        <v>353.24999999999994</v>
      </c>
      <c r="K1732">
        <f>VLOOKUP(B1732,customers!$A$2:$D$101,2,0)</f>
        <v>29</v>
      </c>
      <c r="L1732" t="str" cm="1">
        <f t="array" ref="L1732">_xlfn.IFS(Table1[[#This Row],[Age]]&lt;=12,"Kids",Table1[[#This Row],[Age]]&lt;=19,"Teenage",Table1[[#This Row],[Age]]&lt;=29,"Young Adult",Table1[[#This Row],[Age]]&lt;=45,"Adult",Table1[[#This Row],[Age]]&gt;=46,"Senior")</f>
        <v>Young Adult</v>
      </c>
      <c r="M1732" t="str">
        <f>VLOOKUP(B1732,customers!A$2:D$101,3,0)</f>
        <v>Ahmedabad</v>
      </c>
      <c r="N1732" t="str">
        <f>VLOOKUP(B1732,customers!$A$2:$D$101,4,0)</f>
        <v>Gujrat</v>
      </c>
      <c r="O1732" t="str">
        <f>VLOOKUP(C1732,'products '!$A$2:$H$3072,2,0)</f>
        <v>Women</v>
      </c>
      <c r="P1732" t="str">
        <f>VLOOKUP(C1732,'products '!$A$2:$H$3072,3,0)</f>
        <v>Western Wear</v>
      </c>
      <c r="Q1732" t="str">
        <f>VLOOKUP(C1732,'products '!$A$2:$H$3072,4,0)</f>
        <v>Jeans</v>
      </c>
      <c r="R1732" t="str">
        <f>VLOOKUP(C1732,'products '!$A$2:$H$3072,5,0)</f>
        <v>Tokyo Talkies</v>
      </c>
      <c r="S1732">
        <f>VLOOKUP(C1732,'products '!$A$2:$H$3072,6,0)</f>
        <v>34</v>
      </c>
      <c r="T1732" t="str">
        <f>VLOOKUP(C1732,'products '!$A$2:$H$3072,7,0)</f>
        <v>Brown</v>
      </c>
      <c r="U1732">
        <f>VLOOKUP(C1732,'products '!$A$2:$H$3072,8,0)</f>
        <v>2</v>
      </c>
    </row>
    <row r="1733" spans="1:21" x14ac:dyDescent="0.3">
      <c r="A1733" t="s">
        <v>5150</v>
      </c>
      <c r="B1733" t="s">
        <v>3301</v>
      </c>
      <c r="C1733" t="s">
        <v>643</v>
      </c>
      <c r="D1733" s="1">
        <f t="shared" ca="1" si="27"/>
        <v>44972</v>
      </c>
      <c r="E1733" s="1" t="str">
        <f ca="1">TEXT(Table1[[#This Row],[Date]],"mmm")</f>
        <v>Feb</v>
      </c>
      <c r="F1733" s="1" t="str">
        <f ca="1">TEXT(Table1[[#This Row],[Date]],"yyyy")</f>
        <v>2023</v>
      </c>
      <c r="G1733" s="2">
        <v>365</v>
      </c>
      <c r="H1733" s="2">
        <v>0.55000000000000004</v>
      </c>
      <c r="I1733" s="2" t="str" cm="1">
        <f t="array" ref="I1733">_xlfn.IFS(Table1[[#This Row],[Discount]]&lt;=0.2,"Low",Table1[[#This Row],[Discount]]&lt;=0.4,"Medium",Table1[[#This Row],[Discount]]&gt;0.4,"High")</f>
        <v>High</v>
      </c>
      <c r="J1733" s="2">
        <f>Table1[[#This Row],[Original Price]]*(1-Table1[[#This Row],[Discount]])</f>
        <v>164.24999999999997</v>
      </c>
      <c r="K1733">
        <f>VLOOKUP(B1733,customers!$A$2:$D$101,2,0)</f>
        <v>23</v>
      </c>
      <c r="L1733" t="str" cm="1">
        <f t="array" ref="L1733">_xlfn.IFS(Table1[[#This Row],[Age]]&lt;=12,"Kids",Table1[[#This Row],[Age]]&lt;=19,"Teenage",Table1[[#This Row],[Age]]&lt;=29,"Young Adult",Table1[[#This Row],[Age]]&lt;=45,"Adult",Table1[[#This Row],[Age]]&gt;=46,"Senior")</f>
        <v>Young Adult</v>
      </c>
      <c r="M1733" t="str">
        <f>VLOOKUP(B1733,customers!A$2:D$101,3,0)</f>
        <v>Ahmedabad</v>
      </c>
      <c r="N1733" t="str">
        <f>VLOOKUP(B1733,customers!$A$2:$D$101,4,0)</f>
        <v>Gujrat</v>
      </c>
      <c r="O1733" t="str">
        <f>VLOOKUP(C1733,'products '!$A$2:$H$3072,2,0)</f>
        <v>Women</v>
      </c>
      <c r="P1733" t="str">
        <f>VLOOKUP(C1733,'products '!$A$2:$H$3072,3,0)</f>
        <v>Western Wear</v>
      </c>
      <c r="Q1733" t="str">
        <f>VLOOKUP(C1733,'products '!$A$2:$H$3072,4,0)</f>
        <v>Jeans</v>
      </c>
      <c r="R1733" t="str">
        <f>VLOOKUP(C1733,'products '!$A$2:$H$3072,5,0)</f>
        <v>Tokyo Talkies</v>
      </c>
      <c r="S1733">
        <f>VLOOKUP(C1733,'products '!$A$2:$H$3072,6,0)</f>
        <v>34</v>
      </c>
      <c r="T1733" t="str">
        <f>VLOOKUP(C1733,'products '!$A$2:$H$3072,7,0)</f>
        <v>Brown</v>
      </c>
      <c r="U1733">
        <f>VLOOKUP(C1733,'products '!$A$2:$H$3072,8,0)</f>
        <v>5</v>
      </c>
    </row>
    <row r="1734" spans="1:21" x14ac:dyDescent="0.3">
      <c r="A1734" t="s">
        <v>5151</v>
      </c>
      <c r="B1734" t="s">
        <v>3302</v>
      </c>
      <c r="C1734" t="s">
        <v>644</v>
      </c>
      <c r="D1734" s="1">
        <f t="shared" ca="1" si="27"/>
        <v>44873</v>
      </c>
      <c r="E1734" s="1" t="str">
        <f ca="1">TEXT(Table1[[#This Row],[Date]],"mmm")</f>
        <v>Nov</v>
      </c>
      <c r="F1734" s="1" t="str">
        <f ca="1">TEXT(Table1[[#This Row],[Date]],"yyyy")</f>
        <v>2022</v>
      </c>
      <c r="G1734" s="2">
        <v>965</v>
      </c>
      <c r="H1734" s="2">
        <v>0.5</v>
      </c>
      <c r="I1734" s="2" t="str" cm="1">
        <f t="array" ref="I1734">_xlfn.IFS(Table1[[#This Row],[Discount]]&lt;=0.2,"Low",Table1[[#This Row],[Discount]]&lt;=0.4,"Medium",Table1[[#This Row],[Discount]]&gt;0.4,"High")</f>
        <v>High</v>
      </c>
      <c r="J1734" s="2">
        <f>Table1[[#This Row],[Original Price]]*(1-Table1[[#This Row],[Discount]])</f>
        <v>482.5</v>
      </c>
      <c r="K1734">
        <f>VLOOKUP(B1734,customers!$A$2:$D$101,2,0)</f>
        <v>25</v>
      </c>
      <c r="L1734" t="str" cm="1">
        <f t="array" ref="L1734">_xlfn.IFS(Table1[[#This Row],[Age]]&lt;=12,"Kids",Table1[[#This Row],[Age]]&lt;=19,"Teenage",Table1[[#This Row],[Age]]&lt;=29,"Young Adult",Table1[[#This Row],[Age]]&lt;=45,"Adult",Table1[[#This Row],[Age]]&gt;=46,"Senior")</f>
        <v>Young Adult</v>
      </c>
      <c r="M1734" t="str">
        <f>VLOOKUP(B1734,customers!A$2:D$101,3,0)</f>
        <v>Ahmedabad</v>
      </c>
      <c r="N1734" t="str">
        <f>VLOOKUP(B1734,customers!$A$2:$D$101,4,0)</f>
        <v>Gujrat</v>
      </c>
      <c r="O1734" t="str">
        <f>VLOOKUP(C1734,'products '!$A$2:$H$3072,2,0)</f>
        <v>Women</v>
      </c>
      <c r="P1734" t="str">
        <f>VLOOKUP(C1734,'products '!$A$2:$H$3072,3,0)</f>
        <v>Western Wear</v>
      </c>
      <c r="Q1734" t="str">
        <f>VLOOKUP(C1734,'products '!$A$2:$H$3072,4,0)</f>
        <v>Jeans</v>
      </c>
      <c r="R1734" t="str">
        <f>VLOOKUP(C1734,'products '!$A$2:$H$3072,5,0)</f>
        <v>Tokyo Talkies</v>
      </c>
      <c r="S1734">
        <f>VLOOKUP(C1734,'products '!$A$2:$H$3072,6,0)</f>
        <v>34</v>
      </c>
      <c r="T1734" t="str">
        <f>VLOOKUP(C1734,'products '!$A$2:$H$3072,7,0)</f>
        <v>Brown</v>
      </c>
      <c r="U1734">
        <f>VLOOKUP(C1734,'products '!$A$2:$H$3072,8,0)</f>
        <v>4</v>
      </c>
    </row>
    <row r="1735" spans="1:21" x14ac:dyDescent="0.3">
      <c r="A1735" t="s">
        <v>5152</v>
      </c>
      <c r="B1735" t="s">
        <v>3303</v>
      </c>
      <c r="C1735" t="s">
        <v>645</v>
      </c>
      <c r="D1735" s="1">
        <f t="shared" ca="1" si="27"/>
        <v>44906</v>
      </c>
      <c r="E1735" s="1" t="str">
        <f ca="1">TEXT(Table1[[#This Row],[Date]],"mmm")</f>
        <v>Dec</v>
      </c>
      <c r="F1735" s="1" t="str">
        <f ca="1">TEXT(Table1[[#This Row],[Date]],"yyyy")</f>
        <v>2022</v>
      </c>
      <c r="G1735" s="2">
        <v>444</v>
      </c>
      <c r="H1735" s="2">
        <v>0.5</v>
      </c>
      <c r="I1735" s="2" t="str" cm="1">
        <f t="array" ref="I1735">_xlfn.IFS(Table1[[#This Row],[Discount]]&lt;=0.2,"Low",Table1[[#This Row],[Discount]]&lt;=0.4,"Medium",Table1[[#This Row],[Discount]]&gt;0.4,"High")</f>
        <v>High</v>
      </c>
      <c r="J1735" s="2">
        <f>Table1[[#This Row],[Original Price]]*(1-Table1[[#This Row],[Discount]])</f>
        <v>222</v>
      </c>
      <c r="K1735">
        <f>VLOOKUP(B1735,customers!$A$2:$D$101,2,0)</f>
        <v>24</v>
      </c>
      <c r="L1735" t="str" cm="1">
        <f t="array" ref="L1735">_xlfn.IFS(Table1[[#This Row],[Age]]&lt;=12,"Kids",Table1[[#This Row],[Age]]&lt;=19,"Teenage",Table1[[#This Row],[Age]]&lt;=29,"Young Adult",Table1[[#This Row],[Age]]&lt;=45,"Adult",Table1[[#This Row],[Age]]&gt;=46,"Senior")</f>
        <v>Young Adult</v>
      </c>
      <c r="M1735" t="str">
        <f>VLOOKUP(B1735,customers!A$2:D$101,3,0)</f>
        <v>Ahmedabad</v>
      </c>
      <c r="N1735" t="str">
        <f>VLOOKUP(B1735,customers!$A$2:$D$101,4,0)</f>
        <v>Gujrat</v>
      </c>
      <c r="O1735" t="str">
        <f>VLOOKUP(C1735,'products '!$A$2:$H$3072,2,0)</f>
        <v>Women</v>
      </c>
      <c r="P1735" t="str">
        <f>VLOOKUP(C1735,'products '!$A$2:$H$3072,3,0)</f>
        <v>Western Wear</v>
      </c>
      <c r="Q1735" t="str">
        <f>VLOOKUP(C1735,'products '!$A$2:$H$3072,4,0)</f>
        <v>Jeans</v>
      </c>
      <c r="R1735" t="str">
        <f>VLOOKUP(C1735,'products '!$A$2:$H$3072,5,0)</f>
        <v>Tokyo Talkies</v>
      </c>
      <c r="S1735">
        <f>VLOOKUP(C1735,'products '!$A$2:$H$3072,6,0)</f>
        <v>34</v>
      </c>
      <c r="T1735" t="str">
        <f>VLOOKUP(C1735,'products '!$A$2:$H$3072,7,0)</f>
        <v>Brown</v>
      </c>
      <c r="U1735">
        <f>VLOOKUP(C1735,'products '!$A$2:$H$3072,8,0)</f>
        <v>2</v>
      </c>
    </row>
    <row r="1736" spans="1:21" x14ac:dyDescent="0.3">
      <c r="A1736" t="s">
        <v>5153</v>
      </c>
      <c r="B1736" t="s">
        <v>3304</v>
      </c>
      <c r="C1736" t="s">
        <v>646</v>
      </c>
      <c r="D1736" s="1">
        <f t="shared" ca="1" si="27"/>
        <v>44878</v>
      </c>
      <c r="E1736" s="1" t="str">
        <f ca="1">TEXT(Table1[[#This Row],[Date]],"mmm")</f>
        <v>Nov</v>
      </c>
      <c r="F1736" s="1" t="str">
        <f ca="1">TEXT(Table1[[#This Row],[Date]],"yyyy")</f>
        <v>2022</v>
      </c>
      <c r="G1736" s="2">
        <v>569</v>
      </c>
      <c r="H1736" s="2">
        <v>0.5</v>
      </c>
      <c r="I1736" s="2" t="str" cm="1">
        <f t="array" ref="I1736">_xlfn.IFS(Table1[[#This Row],[Discount]]&lt;=0.2,"Low",Table1[[#This Row],[Discount]]&lt;=0.4,"Medium",Table1[[#This Row],[Discount]]&gt;0.4,"High")</f>
        <v>High</v>
      </c>
      <c r="J1736" s="2">
        <f>Table1[[#This Row],[Original Price]]*(1-Table1[[#This Row],[Discount]])</f>
        <v>284.5</v>
      </c>
      <c r="K1736">
        <f>VLOOKUP(B1736,customers!$A$2:$D$101,2,0)</f>
        <v>15</v>
      </c>
      <c r="L1736" t="str" cm="1">
        <f t="array" ref="L1736">_xlfn.IFS(Table1[[#This Row],[Age]]&lt;=12,"Kids",Table1[[#This Row],[Age]]&lt;=19,"Teenage",Table1[[#This Row],[Age]]&lt;=29,"Young Adult",Table1[[#This Row],[Age]]&lt;=45,"Adult",Table1[[#This Row],[Age]]&gt;=46,"Senior")</f>
        <v>Teenage</v>
      </c>
      <c r="M1736" t="str">
        <f>VLOOKUP(B1736,customers!A$2:D$101,3,0)</f>
        <v>Ahmedabad</v>
      </c>
      <c r="N1736" t="str">
        <f>VLOOKUP(B1736,customers!$A$2:$D$101,4,0)</f>
        <v>Gujrat</v>
      </c>
      <c r="O1736" t="str">
        <f>VLOOKUP(C1736,'products '!$A$2:$H$3072,2,0)</f>
        <v>Women</v>
      </c>
      <c r="P1736" t="str">
        <f>VLOOKUP(C1736,'products '!$A$2:$H$3072,3,0)</f>
        <v>Western Wear</v>
      </c>
      <c r="Q1736" t="str">
        <f>VLOOKUP(C1736,'products '!$A$2:$H$3072,4,0)</f>
        <v>Jeans</v>
      </c>
      <c r="R1736" t="str">
        <f>VLOOKUP(C1736,'products '!$A$2:$H$3072,5,0)</f>
        <v>Tokyo Talkies</v>
      </c>
      <c r="S1736">
        <f>VLOOKUP(C1736,'products '!$A$2:$H$3072,6,0)</f>
        <v>34</v>
      </c>
      <c r="T1736" t="str">
        <f>VLOOKUP(C1736,'products '!$A$2:$H$3072,7,0)</f>
        <v>Brown</v>
      </c>
      <c r="U1736">
        <f>VLOOKUP(C1736,'products '!$A$2:$H$3072,8,0)</f>
        <v>5</v>
      </c>
    </row>
    <row r="1737" spans="1:21" x14ac:dyDescent="0.3">
      <c r="A1737" t="s">
        <v>5154</v>
      </c>
      <c r="B1737" t="s">
        <v>3305</v>
      </c>
      <c r="C1737" t="s">
        <v>647</v>
      </c>
      <c r="D1737" s="1">
        <f t="shared" ca="1" si="27"/>
        <v>44898</v>
      </c>
      <c r="E1737" s="1" t="str">
        <f ca="1">TEXT(Table1[[#This Row],[Date]],"mmm")</f>
        <v>Dec</v>
      </c>
      <c r="F1737" s="1" t="str">
        <f ca="1">TEXT(Table1[[#This Row],[Date]],"yyyy")</f>
        <v>2022</v>
      </c>
      <c r="G1737" s="2">
        <v>475</v>
      </c>
      <c r="H1737" s="2">
        <v>0.5</v>
      </c>
      <c r="I1737" s="2" t="str" cm="1">
        <f t="array" ref="I1737">_xlfn.IFS(Table1[[#This Row],[Discount]]&lt;=0.2,"Low",Table1[[#This Row],[Discount]]&lt;=0.4,"Medium",Table1[[#This Row],[Discount]]&gt;0.4,"High")</f>
        <v>High</v>
      </c>
      <c r="J1737" s="2">
        <f>Table1[[#This Row],[Original Price]]*(1-Table1[[#This Row],[Discount]])</f>
        <v>237.5</v>
      </c>
      <c r="K1737">
        <f>VLOOKUP(B1737,customers!$A$2:$D$101,2,0)</f>
        <v>19</v>
      </c>
      <c r="L1737" t="str" cm="1">
        <f t="array" ref="L1737">_xlfn.IFS(Table1[[#This Row],[Age]]&lt;=12,"Kids",Table1[[#This Row],[Age]]&lt;=19,"Teenage",Table1[[#This Row],[Age]]&lt;=29,"Young Adult",Table1[[#This Row],[Age]]&lt;=45,"Adult",Table1[[#This Row],[Age]]&gt;=46,"Senior")</f>
        <v>Teenage</v>
      </c>
      <c r="M1737" t="str">
        <f>VLOOKUP(B1737,customers!A$2:D$101,3,0)</f>
        <v>Vadodara</v>
      </c>
      <c r="N1737" t="str">
        <f>VLOOKUP(B1737,customers!$A$2:$D$101,4,0)</f>
        <v>Gujrat</v>
      </c>
      <c r="O1737" t="str">
        <f>VLOOKUP(C1737,'products '!$A$2:$H$3072,2,0)</f>
        <v>Women</v>
      </c>
      <c r="P1737" t="str">
        <f>VLOOKUP(C1737,'products '!$A$2:$H$3072,3,0)</f>
        <v>Western Wear</v>
      </c>
      <c r="Q1737" t="str">
        <f>VLOOKUP(C1737,'products '!$A$2:$H$3072,4,0)</f>
        <v>Jeans</v>
      </c>
      <c r="R1737" t="str">
        <f>VLOOKUP(C1737,'products '!$A$2:$H$3072,5,0)</f>
        <v>Levis</v>
      </c>
      <c r="S1737">
        <f>VLOOKUP(C1737,'products '!$A$2:$H$3072,6,0)</f>
        <v>34</v>
      </c>
      <c r="T1737" t="str">
        <f>VLOOKUP(C1737,'products '!$A$2:$H$3072,7,0)</f>
        <v>Brown</v>
      </c>
      <c r="U1737">
        <f>VLOOKUP(C1737,'products '!$A$2:$H$3072,8,0)</f>
        <v>5</v>
      </c>
    </row>
    <row r="1738" spans="1:21" x14ac:dyDescent="0.3">
      <c r="A1738" t="s">
        <v>5155</v>
      </c>
      <c r="B1738" t="s">
        <v>3306</v>
      </c>
      <c r="C1738" t="s">
        <v>648</v>
      </c>
      <c r="D1738" s="1">
        <f t="shared" ca="1" si="27"/>
        <v>44333</v>
      </c>
      <c r="E1738" s="1" t="str">
        <f ca="1">TEXT(Table1[[#This Row],[Date]],"mmm")</f>
        <v>May</v>
      </c>
      <c r="F1738" s="1" t="str">
        <f ca="1">TEXT(Table1[[#This Row],[Date]],"yyyy")</f>
        <v>2021</v>
      </c>
      <c r="G1738" s="2">
        <v>598</v>
      </c>
      <c r="H1738" s="2">
        <v>0.5</v>
      </c>
      <c r="I1738" s="2" t="str" cm="1">
        <f t="array" ref="I1738">_xlfn.IFS(Table1[[#This Row],[Discount]]&lt;=0.2,"Low",Table1[[#This Row],[Discount]]&lt;=0.4,"Medium",Table1[[#This Row],[Discount]]&gt;0.4,"High")</f>
        <v>High</v>
      </c>
      <c r="J1738" s="2">
        <f>Table1[[#This Row],[Original Price]]*(1-Table1[[#This Row],[Discount]])</f>
        <v>299</v>
      </c>
      <c r="K1738">
        <f>VLOOKUP(B1738,customers!$A$2:$D$101,2,0)</f>
        <v>19</v>
      </c>
      <c r="L1738" t="str" cm="1">
        <f t="array" ref="L1738">_xlfn.IFS(Table1[[#This Row],[Age]]&lt;=12,"Kids",Table1[[#This Row],[Age]]&lt;=19,"Teenage",Table1[[#This Row],[Age]]&lt;=29,"Young Adult",Table1[[#This Row],[Age]]&lt;=45,"Adult",Table1[[#This Row],[Age]]&gt;=46,"Senior")</f>
        <v>Teenage</v>
      </c>
      <c r="M1738" t="str">
        <f>VLOOKUP(B1738,customers!A$2:D$101,3,0)</f>
        <v>Vadodara</v>
      </c>
      <c r="N1738" t="str">
        <f>VLOOKUP(B1738,customers!$A$2:$D$101,4,0)</f>
        <v>Gujrat</v>
      </c>
      <c r="O1738" t="str">
        <f>VLOOKUP(C1738,'products '!$A$2:$H$3072,2,0)</f>
        <v>Women</v>
      </c>
      <c r="P1738" t="str">
        <f>VLOOKUP(C1738,'products '!$A$2:$H$3072,3,0)</f>
        <v>Western Wear</v>
      </c>
      <c r="Q1738" t="str">
        <f>VLOOKUP(C1738,'products '!$A$2:$H$3072,4,0)</f>
        <v>Jeans</v>
      </c>
      <c r="R1738" t="str">
        <f>VLOOKUP(C1738,'products '!$A$2:$H$3072,5,0)</f>
        <v>Levis</v>
      </c>
      <c r="S1738">
        <f>VLOOKUP(C1738,'products '!$A$2:$H$3072,6,0)</f>
        <v>34</v>
      </c>
      <c r="T1738" t="str">
        <f>VLOOKUP(C1738,'products '!$A$2:$H$3072,7,0)</f>
        <v>Brown</v>
      </c>
      <c r="U1738">
        <f>VLOOKUP(C1738,'products '!$A$2:$H$3072,8,0)</f>
        <v>4</v>
      </c>
    </row>
    <row r="1739" spans="1:21" x14ac:dyDescent="0.3">
      <c r="A1739" t="s">
        <v>5156</v>
      </c>
      <c r="B1739" t="s">
        <v>3307</v>
      </c>
      <c r="C1739" t="s">
        <v>649</v>
      </c>
      <c r="D1739" s="1">
        <f t="shared" ca="1" si="27"/>
        <v>44941</v>
      </c>
      <c r="E1739" s="1" t="str">
        <f ca="1">TEXT(Table1[[#This Row],[Date]],"mmm")</f>
        <v>Jan</v>
      </c>
      <c r="F1739" s="1" t="str">
        <f ca="1">TEXT(Table1[[#This Row],[Date]],"yyyy")</f>
        <v>2023</v>
      </c>
      <c r="G1739" s="2">
        <v>536</v>
      </c>
      <c r="H1739" s="2">
        <v>0.3</v>
      </c>
      <c r="I1739" s="2" t="str" cm="1">
        <f t="array" ref="I1739">_xlfn.IFS(Table1[[#This Row],[Discount]]&lt;=0.2,"Low",Table1[[#This Row],[Discount]]&lt;=0.4,"Medium",Table1[[#This Row],[Discount]]&gt;0.4,"High")</f>
        <v>Medium</v>
      </c>
      <c r="J1739" s="2">
        <f>Table1[[#This Row],[Original Price]]*(1-Table1[[#This Row],[Discount]])</f>
        <v>375.2</v>
      </c>
      <c r="K1739">
        <f>VLOOKUP(B1739,customers!$A$2:$D$101,2,0)</f>
        <v>19</v>
      </c>
      <c r="L1739" t="str" cm="1">
        <f t="array" ref="L1739">_xlfn.IFS(Table1[[#This Row],[Age]]&lt;=12,"Kids",Table1[[#This Row],[Age]]&lt;=19,"Teenage",Table1[[#This Row],[Age]]&lt;=29,"Young Adult",Table1[[#This Row],[Age]]&lt;=45,"Adult",Table1[[#This Row],[Age]]&gt;=46,"Senior")</f>
        <v>Teenage</v>
      </c>
      <c r="M1739" t="str">
        <f>VLOOKUP(B1739,customers!A$2:D$101,3,0)</f>
        <v>Vadodara</v>
      </c>
      <c r="N1739" t="str">
        <f>VLOOKUP(B1739,customers!$A$2:$D$101,4,0)</f>
        <v>Gujrat</v>
      </c>
      <c r="O1739" t="str">
        <f>VLOOKUP(C1739,'products '!$A$2:$H$3072,2,0)</f>
        <v>Women</v>
      </c>
      <c r="P1739" t="str">
        <f>VLOOKUP(C1739,'products '!$A$2:$H$3072,3,0)</f>
        <v>Western Wear</v>
      </c>
      <c r="Q1739" t="str">
        <f>VLOOKUP(C1739,'products '!$A$2:$H$3072,4,0)</f>
        <v>Jeans</v>
      </c>
      <c r="R1739" t="str">
        <f>VLOOKUP(C1739,'products '!$A$2:$H$3072,5,0)</f>
        <v>Levis</v>
      </c>
      <c r="S1739">
        <f>VLOOKUP(C1739,'products '!$A$2:$H$3072,6,0)</f>
        <v>36</v>
      </c>
      <c r="T1739" t="str">
        <f>VLOOKUP(C1739,'products '!$A$2:$H$3072,7,0)</f>
        <v>Brown</v>
      </c>
      <c r="U1739">
        <f>VLOOKUP(C1739,'products '!$A$2:$H$3072,8,0)</f>
        <v>4</v>
      </c>
    </row>
    <row r="1740" spans="1:21" x14ac:dyDescent="0.3">
      <c r="A1740" t="s">
        <v>5157</v>
      </c>
      <c r="B1740" t="s">
        <v>3308</v>
      </c>
      <c r="C1740" t="s">
        <v>650</v>
      </c>
      <c r="D1740" s="1">
        <f t="shared" ca="1" si="27"/>
        <v>44258</v>
      </c>
      <c r="E1740" s="1" t="str">
        <f ca="1">TEXT(Table1[[#This Row],[Date]],"mmm")</f>
        <v>Mar</v>
      </c>
      <c r="F1740" s="1" t="str">
        <f ca="1">TEXT(Table1[[#This Row],[Date]],"yyyy")</f>
        <v>2021</v>
      </c>
      <c r="G1740" s="2">
        <v>256</v>
      </c>
      <c r="H1740" s="2">
        <v>0.32</v>
      </c>
      <c r="I1740" s="2" t="str" cm="1">
        <f t="array" ref="I1740">_xlfn.IFS(Table1[[#This Row],[Discount]]&lt;=0.2,"Low",Table1[[#This Row],[Discount]]&lt;=0.4,"Medium",Table1[[#This Row],[Discount]]&gt;0.4,"High")</f>
        <v>Medium</v>
      </c>
      <c r="J1740" s="2">
        <f>Table1[[#This Row],[Original Price]]*(1-Table1[[#This Row],[Discount]])</f>
        <v>174.07999999999998</v>
      </c>
      <c r="K1740">
        <f>VLOOKUP(B1740,customers!$A$2:$D$101,2,0)</f>
        <v>22</v>
      </c>
      <c r="L1740" t="str" cm="1">
        <f t="array" ref="L1740">_xlfn.IFS(Table1[[#This Row],[Age]]&lt;=12,"Kids",Table1[[#This Row],[Age]]&lt;=19,"Teenage",Table1[[#This Row],[Age]]&lt;=29,"Young Adult",Table1[[#This Row],[Age]]&lt;=45,"Adult",Table1[[#This Row],[Age]]&gt;=46,"Senior")</f>
        <v>Young Adult</v>
      </c>
      <c r="M1740" t="str">
        <f>VLOOKUP(B1740,customers!A$2:D$101,3,0)</f>
        <v>Vadodara</v>
      </c>
      <c r="N1740" t="str">
        <f>VLOOKUP(B1740,customers!$A$2:$D$101,4,0)</f>
        <v>Gujrat</v>
      </c>
      <c r="O1740" t="str">
        <f>VLOOKUP(C1740,'products '!$A$2:$H$3072,2,0)</f>
        <v>Women</v>
      </c>
      <c r="P1740" t="str">
        <f>VLOOKUP(C1740,'products '!$A$2:$H$3072,3,0)</f>
        <v>Western Wear</v>
      </c>
      <c r="Q1740" t="str">
        <f>VLOOKUP(C1740,'products '!$A$2:$H$3072,4,0)</f>
        <v>Jeans</v>
      </c>
      <c r="R1740" t="str">
        <f>VLOOKUP(C1740,'products '!$A$2:$H$3072,5,0)</f>
        <v>Levis</v>
      </c>
      <c r="S1740">
        <f>VLOOKUP(C1740,'products '!$A$2:$H$3072,6,0)</f>
        <v>36</v>
      </c>
      <c r="T1740" t="str">
        <f>VLOOKUP(C1740,'products '!$A$2:$H$3072,7,0)</f>
        <v>White</v>
      </c>
      <c r="U1740">
        <f>VLOOKUP(C1740,'products '!$A$2:$H$3072,8,0)</f>
        <v>4</v>
      </c>
    </row>
    <row r="1741" spans="1:21" x14ac:dyDescent="0.3">
      <c r="A1741" t="s">
        <v>5158</v>
      </c>
      <c r="B1741" t="s">
        <v>3309</v>
      </c>
      <c r="C1741" t="s">
        <v>651</v>
      </c>
      <c r="D1741" s="1">
        <f t="shared" ca="1" si="27"/>
        <v>44896</v>
      </c>
      <c r="E1741" s="1" t="str">
        <f ca="1">TEXT(Table1[[#This Row],[Date]],"mmm")</f>
        <v>Dec</v>
      </c>
      <c r="F1741" s="1" t="str">
        <f ca="1">TEXT(Table1[[#This Row],[Date]],"yyyy")</f>
        <v>2022</v>
      </c>
      <c r="G1741" s="2">
        <v>456</v>
      </c>
      <c r="H1741" s="2">
        <v>0.25</v>
      </c>
      <c r="I1741" s="2" t="str" cm="1">
        <f t="array" ref="I1741">_xlfn.IFS(Table1[[#This Row],[Discount]]&lt;=0.2,"Low",Table1[[#This Row],[Discount]]&lt;=0.4,"Medium",Table1[[#This Row],[Discount]]&gt;0.4,"High")</f>
        <v>Medium</v>
      </c>
      <c r="J1741" s="2">
        <f>Table1[[#This Row],[Original Price]]*(1-Table1[[#This Row],[Discount]])</f>
        <v>342</v>
      </c>
      <c r="K1741">
        <f>VLOOKUP(B1741,customers!$A$2:$D$101,2,0)</f>
        <v>22</v>
      </c>
      <c r="L1741" t="str" cm="1">
        <f t="array" ref="L1741">_xlfn.IFS(Table1[[#This Row],[Age]]&lt;=12,"Kids",Table1[[#This Row],[Age]]&lt;=19,"Teenage",Table1[[#This Row],[Age]]&lt;=29,"Young Adult",Table1[[#This Row],[Age]]&lt;=45,"Adult",Table1[[#This Row],[Age]]&gt;=46,"Senior")</f>
        <v>Young Adult</v>
      </c>
      <c r="M1741" t="str">
        <f>VLOOKUP(B1741,customers!A$2:D$101,3,0)</f>
        <v>Vadodara</v>
      </c>
      <c r="N1741" t="str">
        <f>VLOOKUP(B1741,customers!$A$2:$D$101,4,0)</f>
        <v>Gujrat</v>
      </c>
      <c r="O1741" t="str">
        <f>VLOOKUP(C1741,'products '!$A$2:$H$3072,2,0)</f>
        <v>Women</v>
      </c>
      <c r="P1741" t="str">
        <f>VLOOKUP(C1741,'products '!$A$2:$H$3072,3,0)</f>
        <v>Western Wear</v>
      </c>
      <c r="Q1741" t="str">
        <f>VLOOKUP(C1741,'products '!$A$2:$H$3072,4,0)</f>
        <v>Jeans</v>
      </c>
      <c r="R1741" t="str">
        <f>VLOOKUP(C1741,'products '!$A$2:$H$3072,5,0)</f>
        <v>Levis</v>
      </c>
      <c r="S1741">
        <f>VLOOKUP(C1741,'products '!$A$2:$H$3072,6,0)</f>
        <v>36</v>
      </c>
      <c r="T1741" t="str">
        <f>VLOOKUP(C1741,'products '!$A$2:$H$3072,7,0)</f>
        <v>White</v>
      </c>
      <c r="U1741">
        <f>VLOOKUP(C1741,'products '!$A$2:$H$3072,8,0)</f>
        <v>3</v>
      </c>
    </row>
    <row r="1742" spans="1:21" x14ac:dyDescent="0.3">
      <c r="A1742" t="s">
        <v>5159</v>
      </c>
      <c r="B1742" t="s">
        <v>3310</v>
      </c>
      <c r="C1742" t="s">
        <v>652</v>
      </c>
      <c r="D1742" s="1">
        <f t="shared" ca="1" si="27"/>
        <v>44361</v>
      </c>
      <c r="E1742" s="1" t="str">
        <f ca="1">TEXT(Table1[[#This Row],[Date]],"mmm")</f>
        <v>Jun</v>
      </c>
      <c r="F1742" s="1" t="str">
        <f ca="1">TEXT(Table1[[#This Row],[Date]],"yyyy")</f>
        <v>2021</v>
      </c>
      <c r="G1742" s="2">
        <v>456</v>
      </c>
      <c r="H1742" s="2">
        <v>0.45</v>
      </c>
      <c r="I1742" s="2" t="str" cm="1">
        <f t="array" ref="I1742">_xlfn.IFS(Table1[[#This Row],[Discount]]&lt;=0.2,"Low",Table1[[#This Row],[Discount]]&lt;=0.4,"Medium",Table1[[#This Row],[Discount]]&gt;0.4,"High")</f>
        <v>High</v>
      </c>
      <c r="J1742" s="2">
        <f>Table1[[#This Row],[Original Price]]*(1-Table1[[#This Row],[Discount]])</f>
        <v>250.8</v>
      </c>
      <c r="K1742">
        <f>VLOOKUP(B1742,customers!$A$2:$D$101,2,0)</f>
        <v>22</v>
      </c>
      <c r="L1742" t="str" cm="1">
        <f t="array" ref="L1742">_xlfn.IFS(Table1[[#This Row],[Age]]&lt;=12,"Kids",Table1[[#This Row],[Age]]&lt;=19,"Teenage",Table1[[#This Row],[Age]]&lt;=29,"Young Adult",Table1[[#This Row],[Age]]&lt;=45,"Adult",Table1[[#This Row],[Age]]&gt;=46,"Senior")</f>
        <v>Young Adult</v>
      </c>
      <c r="M1742" t="str">
        <f>VLOOKUP(B1742,customers!A$2:D$101,3,0)</f>
        <v>Surat</v>
      </c>
      <c r="N1742" t="str">
        <f>VLOOKUP(B1742,customers!$A$2:$D$101,4,0)</f>
        <v>Gujrat</v>
      </c>
      <c r="O1742" t="str">
        <f>VLOOKUP(C1742,'products '!$A$2:$H$3072,2,0)</f>
        <v>Women</v>
      </c>
      <c r="P1742" t="str">
        <f>VLOOKUP(C1742,'products '!$A$2:$H$3072,3,0)</f>
        <v>Western Wear</v>
      </c>
      <c r="Q1742" t="str">
        <f>VLOOKUP(C1742,'products '!$A$2:$H$3072,4,0)</f>
        <v>Jeans</v>
      </c>
      <c r="R1742" t="str">
        <f>VLOOKUP(C1742,'products '!$A$2:$H$3072,5,0)</f>
        <v>Levis</v>
      </c>
      <c r="S1742">
        <f>VLOOKUP(C1742,'products '!$A$2:$H$3072,6,0)</f>
        <v>36</v>
      </c>
      <c r="T1742" t="str">
        <f>VLOOKUP(C1742,'products '!$A$2:$H$3072,7,0)</f>
        <v>White</v>
      </c>
      <c r="U1742">
        <f>VLOOKUP(C1742,'products '!$A$2:$H$3072,8,0)</f>
        <v>5</v>
      </c>
    </row>
    <row r="1743" spans="1:21" x14ac:dyDescent="0.3">
      <c r="A1743" t="s">
        <v>5160</v>
      </c>
      <c r="B1743" t="s">
        <v>3311</v>
      </c>
      <c r="C1743" t="s">
        <v>653</v>
      </c>
      <c r="D1743" s="1">
        <f t="shared" ca="1" si="27"/>
        <v>44783</v>
      </c>
      <c r="E1743" s="1" t="str">
        <f ca="1">TEXT(Table1[[#This Row],[Date]],"mmm")</f>
        <v>Aug</v>
      </c>
      <c r="F1743" s="1" t="str">
        <f ca="1">TEXT(Table1[[#This Row],[Date]],"yyyy")</f>
        <v>2022</v>
      </c>
      <c r="G1743" s="2">
        <v>745</v>
      </c>
      <c r="H1743" s="2">
        <v>0.15</v>
      </c>
      <c r="I1743" s="2" t="str" cm="1">
        <f t="array" ref="I1743">_xlfn.IFS(Table1[[#This Row],[Discount]]&lt;=0.2,"Low",Table1[[#This Row],[Discount]]&lt;=0.4,"Medium",Table1[[#This Row],[Discount]]&gt;0.4,"High")</f>
        <v>Low</v>
      </c>
      <c r="J1743" s="2">
        <f>Table1[[#This Row],[Original Price]]*(1-Table1[[#This Row],[Discount]])</f>
        <v>633.25</v>
      </c>
      <c r="K1743">
        <f>VLOOKUP(B1743,customers!$A$2:$D$101,2,0)</f>
        <v>22</v>
      </c>
      <c r="L1743" t="str" cm="1">
        <f t="array" ref="L1743">_xlfn.IFS(Table1[[#This Row],[Age]]&lt;=12,"Kids",Table1[[#This Row],[Age]]&lt;=19,"Teenage",Table1[[#This Row],[Age]]&lt;=29,"Young Adult",Table1[[#This Row],[Age]]&lt;=45,"Adult",Table1[[#This Row],[Age]]&gt;=46,"Senior")</f>
        <v>Young Adult</v>
      </c>
      <c r="M1743" t="str">
        <f>VLOOKUP(B1743,customers!A$2:D$101,3,0)</f>
        <v>Surat</v>
      </c>
      <c r="N1743" t="str">
        <f>VLOOKUP(B1743,customers!$A$2:$D$101,4,0)</f>
        <v>Gujrat</v>
      </c>
      <c r="O1743" t="str">
        <f>VLOOKUP(C1743,'products '!$A$2:$H$3072,2,0)</f>
        <v>Women</v>
      </c>
      <c r="P1743" t="str">
        <f>VLOOKUP(C1743,'products '!$A$2:$H$3072,3,0)</f>
        <v>Western Wear</v>
      </c>
      <c r="Q1743" t="str">
        <f>VLOOKUP(C1743,'products '!$A$2:$H$3072,4,0)</f>
        <v>Jeans</v>
      </c>
      <c r="R1743" t="str">
        <f>VLOOKUP(C1743,'products '!$A$2:$H$3072,5,0)</f>
        <v>Levis</v>
      </c>
      <c r="S1743">
        <f>VLOOKUP(C1743,'products '!$A$2:$H$3072,6,0)</f>
        <v>36</v>
      </c>
      <c r="T1743" t="str">
        <f>VLOOKUP(C1743,'products '!$A$2:$H$3072,7,0)</f>
        <v>White</v>
      </c>
      <c r="U1743">
        <f>VLOOKUP(C1743,'products '!$A$2:$H$3072,8,0)</f>
        <v>4</v>
      </c>
    </row>
    <row r="1744" spans="1:21" x14ac:dyDescent="0.3">
      <c r="A1744" t="s">
        <v>5161</v>
      </c>
      <c r="B1744" t="s">
        <v>3312</v>
      </c>
      <c r="C1744" t="s">
        <v>654</v>
      </c>
      <c r="D1744" s="1">
        <f t="shared" ca="1" si="27"/>
        <v>44348</v>
      </c>
      <c r="E1744" s="1" t="str">
        <f ca="1">TEXT(Table1[[#This Row],[Date]],"mmm")</f>
        <v>Jun</v>
      </c>
      <c r="F1744" s="1" t="str">
        <f ca="1">TEXT(Table1[[#This Row],[Date]],"yyyy")</f>
        <v>2021</v>
      </c>
      <c r="G1744" s="2">
        <v>356</v>
      </c>
      <c r="H1744" s="2">
        <v>0.33</v>
      </c>
      <c r="I1744" s="2" t="str" cm="1">
        <f t="array" ref="I1744">_xlfn.IFS(Table1[[#This Row],[Discount]]&lt;=0.2,"Low",Table1[[#This Row],[Discount]]&lt;=0.4,"Medium",Table1[[#This Row],[Discount]]&gt;0.4,"High")</f>
        <v>Medium</v>
      </c>
      <c r="J1744" s="2">
        <f>Table1[[#This Row],[Original Price]]*(1-Table1[[#This Row],[Discount]])</f>
        <v>238.51999999999998</v>
      </c>
      <c r="K1744">
        <f>VLOOKUP(B1744,customers!$A$2:$D$101,2,0)</f>
        <v>29</v>
      </c>
      <c r="L1744" t="str" cm="1">
        <f t="array" ref="L1744">_xlfn.IFS(Table1[[#This Row],[Age]]&lt;=12,"Kids",Table1[[#This Row],[Age]]&lt;=19,"Teenage",Table1[[#This Row],[Age]]&lt;=29,"Young Adult",Table1[[#This Row],[Age]]&lt;=45,"Adult",Table1[[#This Row],[Age]]&gt;=46,"Senior")</f>
        <v>Young Adult</v>
      </c>
      <c r="M1744" t="str">
        <f>VLOOKUP(B1744,customers!A$2:D$101,3,0)</f>
        <v>Surat</v>
      </c>
      <c r="N1744" t="str">
        <f>VLOOKUP(B1744,customers!$A$2:$D$101,4,0)</f>
        <v>Gujrat</v>
      </c>
      <c r="O1744" t="str">
        <f>VLOOKUP(C1744,'products '!$A$2:$H$3072,2,0)</f>
        <v>Women</v>
      </c>
      <c r="P1744" t="str">
        <f>VLOOKUP(C1744,'products '!$A$2:$H$3072,3,0)</f>
        <v>Western Wear</v>
      </c>
      <c r="Q1744" t="str">
        <f>VLOOKUP(C1744,'products '!$A$2:$H$3072,4,0)</f>
        <v>Jeans</v>
      </c>
      <c r="R1744" t="str">
        <f>VLOOKUP(C1744,'products '!$A$2:$H$3072,5,0)</f>
        <v>Levis</v>
      </c>
      <c r="S1744">
        <f>VLOOKUP(C1744,'products '!$A$2:$H$3072,6,0)</f>
        <v>36</v>
      </c>
      <c r="T1744" t="str">
        <f>VLOOKUP(C1744,'products '!$A$2:$H$3072,7,0)</f>
        <v>Off white</v>
      </c>
      <c r="U1744">
        <f>VLOOKUP(C1744,'products '!$A$2:$H$3072,8,0)</f>
        <v>2</v>
      </c>
    </row>
    <row r="1745" spans="1:21" x14ac:dyDescent="0.3">
      <c r="A1745" t="s">
        <v>5162</v>
      </c>
      <c r="B1745" t="s">
        <v>3313</v>
      </c>
      <c r="C1745" t="s">
        <v>655</v>
      </c>
      <c r="D1745" s="1">
        <f t="shared" ca="1" si="27"/>
        <v>44899</v>
      </c>
      <c r="E1745" s="1" t="str">
        <f ca="1">TEXT(Table1[[#This Row],[Date]],"mmm")</f>
        <v>Dec</v>
      </c>
      <c r="F1745" s="1" t="str">
        <f ca="1">TEXT(Table1[[#This Row],[Date]],"yyyy")</f>
        <v>2022</v>
      </c>
      <c r="G1745" s="2">
        <v>1189</v>
      </c>
      <c r="H1745" s="2">
        <v>0.42</v>
      </c>
      <c r="I1745" s="2" t="str" cm="1">
        <f t="array" ref="I1745">_xlfn.IFS(Table1[[#This Row],[Discount]]&lt;=0.2,"Low",Table1[[#This Row],[Discount]]&lt;=0.4,"Medium",Table1[[#This Row],[Discount]]&gt;0.4,"High")</f>
        <v>High</v>
      </c>
      <c r="J1745" s="2">
        <f>Table1[[#This Row],[Original Price]]*(1-Table1[[#This Row],[Discount]])</f>
        <v>689.62000000000012</v>
      </c>
      <c r="K1745">
        <f>VLOOKUP(B1745,customers!$A$2:$D$101,2,0)</f>
        <v>29</v>
      </c>
      <c r="L1745" t="str" cm="1">
        <f t="array" ref="L1745">_xlfn.IFS(Table1[[#This Row],[Age]]&lt;=12,"Kids",Table1[[#This Row],[Age]]&lt;=19,"Teenage",Table1[[#This Row],[Age]]&lt;=29,"Young Adult",Table1[[#This Row],[Age]]&lt;=45,"Adult",Table1[[#This Row],[Age]]&gt;=46,"Senior")</f>
        <v>Young Adult</v>
      </c>
      <c r="M1745" t="str">
        <f>VLOOKUP(B1745,customers!A$2:D$101,3,0)</f>
        <v>Surat</v>
      </c>
      <c r="N1745" t="str">
        <f>VLOOKUP(B1745,customers!$A$2:$D$101,4,0)</f>
        <v>Gujrat</v>
      </c>
      <c r="O1745" t="str">
        <f>VLOOKUP(C1745,'products '!$A$2:$H$3072,2,0)</f>
        <v>Women</v>
      </c>
      <c r="P1745" t="str">
        <f>VLOOKUP(C1745,'products '!$A$2:$H$3072,3,0)</f>
        <v>Western Wear</v>
      </c>
      <c r="Q1745" t="str">
        <f>VLOOKUP(C1745,'products '!$A$2:$H$3072,4,0)</f>
        <v>Jeans</v>
      </c>
      <c r="R1745" t="str">
        <f>VLOOKUP(C1745,'products '!$A$2:$H$3072,5,0)</f>
        <v>Levis</v>
      </c>
      <c r="S1745">
        <f>VLOOKUP(C1745,'products '!$A$2:$H$3072,6,0)</f>
        <v>36</v>
      </c>
      <c r="T1745" t="str">
        <f>VLOOKUP(C1745,'products '!$A$2:$H$3072,7,0)</f>
        <v>Off white</v>
      </c>
      <c r="U1745">
        <f>VLOOKUP(C1745,'products '!$A$2:$H$3072,8,0)</f>
        <v>5</v>
      </c>
    </row>
    <row r="1746" spans="1:21" x14ac:dyDescent="0.3">
      <c r="A1746" t="s">
        <v>5163</v>
      </c>
      <c r="B1746" t="s">
        <v>3314</v>
      </c>
      <c r="C1746" t="s">
        <v>656</v>
      </c>
      <c r="D1746" s="1">
        <f t="shared" ca="1" si="27"/>
        <v>44204</v>
      </c>
      <c r="E1746" s="1" t="str">
        <f ca="1">TEXT(Table1[[#This Row],[Date]],"mmm")</f>
        <v>Jan</v>
      </c>
      <c r="F1746" s="1" t="str">
        <f ca="1">TEXT(Table1[[#This Row],[Date]],"yyyy")</f>
        <v>2021</v>
      </c>
      <c r="G1746" s="2">
        <v>426</v>
      </c>
      <c r="H1746" s="2">
        <v>0.42</v>
      </c>
      <c r="I1746" s="2" t="str" cm="1">
        <f t="array" ref="I1746">_xlfn.IFS(Table1[[#This Row],[Discount]]&lt;=0.2,"Low",Table1[[#This Row],[Discount]]&lt;=0.4,"Medium",Table1[[#This Row],[Discount]]&gt;0.4,"High")</f>
        <v>High</v>
      </c>
      <c r="J1746" s="2">
        <f>Table1[[#This Row],[Original Price]]*(1-Table1[[#This Row],[Discount]])</f>
        <v>247.08000000000004</v>
      </c>
      <c r="K1746">
        <f>VLOOKUP(B1746,customers!$A$2:$D$101,2,0)</f>
        <v>29</v>
      </c>
      <c r="L1746" t="str" cm="1">
        <f t="array" ref="L1746">_xlfn.IFS(Table1[[#This Row],[Age]]&lt;=12,"Kids",Table1[[#This Row],[Age]]&lt;=19,"Teenage",Table1[[#This Row],[Age]]&lt;=29,"Young Adult",Table1[[#This Row],[Age]]&lt;=45,"Adult",Table1[[#This Row],[Age]]&gt;=46,"Senior")</f>
        <v>Young Adult</v>
      </c>
      <c r="M1746" t="str">
        <f>VLOOKUP(B1746,customers!A$2:D$101,3,0)</f>
        <v>Bengaluru</v>
      </c>
      <c r="N1746" t="str">
        <f>VLOOKUP(B1746,customers!$A$2:$D$101,4,0)</f>
        <v>Karnataka</v>
      </c>
      <c r="O1746" t="str">
        <f>VLOOKUP(C1746,'products '!$A$2:$H$3072,2,0)</f>
        <v>Women</v>
      </c>
      <c r="P1746" t="str">
        <f>VLOOKUP(C1746,'products '!$A$2:$H$3072,3,0)</f>
        <v>Western Wear</v>
      </c>
      <c r="Q1746" t="str">
        <f>VLOOKUP(C1746,'products '!$A$2:$H$3072,4,0)</f>
        <v>Jeans</v>
      </c>
      <c r="R1746" t="str">
        <f>VLOOKUP(C1746,'products '!$A$2:$H$3072,5,0)</f>
        <v>Levis</v>
      </c>
      <c r="S1746">
        <f>VLOOKUP(C1746,'products '!$A$2:$H$3072,6,0)</f>
        <v>36</v>
      </c>
      <c r="T1746" t="str">
        <f>VLOOKUP(C1746,'products '!$A$2:$H$3072,7,0)</f>
        <v>Off white</v>
      </c>
      <c r="U1746">
        <f>VLOOKUP(C1746,'products '!$A$2:$H$3072,8,0)</f>
        <v>5</v>
      </c>
    </row>
    <row r="1747" spans="1:21" x14ac:dyDescent="0.3">
      <c r="A1747" t="s">
        <v>5164</v>
      </c>
      <c r="B1747" t="s">
        <v>3315</v>
      </c>
      <c r="C1747" t="s">
        <v>657</v>
      </c>
      <c r="D1747" s="1">
        <f t="shared" ca="1" si="27"/>
        <v>44227</v>
      </c>
      <c r="E1747" s="1" t="str">
        <f ca="1">TEXT(Table1[[#This Row],[Date]],"mmm")</f>
        <v>Jan</v>
      </c>
      <c r="F1747" s="1" t="str">
        <f ca="1">TEXT(Table1[[#This Row],[Date]],"yyyy")</f>
        <v>2021</v>
      </c>
      <c r="G1747" s="2">
        <v>1126</v>
      </c>
      <c r="H1747" s="2">
        <v>0.39</v>
      </c>
      <c r="I1747" s="2" t="str" cm="1">
        <f t="array" ref="I1747">_xlfn.IFS(Table1[[#This Row],[Discount]]&lt;=0.2,"Low",Table1[[#This Row],[Discount]]&lt;=0.4,"Medium",Table1[[#This Row],[Discount]]&gt;0.4,"High")</f>
        <v>Medium</v>
      </c>
      <c r="J1747" s="2">
        <f>Table1[[#This Row],[Original Price]]*(1-Table1[[#This Row],[Discount]])</f>
        <v>686.86</v>
      </c>
      <c r="K1747">
        <f>VLOOKUP(B1747,customers!$A$2:$D$101,2,0)</f>
        <v>29</v>
      </c>
      <c r="L1747" t="str" cm="1">
        <f t="array" ref="L1747">_xlfn.IFS(Table1[[#This Row],[Age]]&lt;=12,"Kids",Table1[[#This Row],[Age]]&lt;=19,"Teenage",Table1[[#This Row],[Age]]&lt;=29,"Young Adult",Table1[[#This Row],[Age]]&lt;=45,"Adult",Table1[[#This Row],[Age]]&gt;=46,"Senior")</f>
        <v>Young Adult</v>
      </c>
      <c r="M1747" t="str">
        <f>VLOOKUP(B1747,customers!A$2:D$101,3,0)</f>
        <v>Bengaluru</v>
      </c>
      <c r="N1747" t="str">
        <f>VLOOKUP(B1747,customers!$A$2:$D$101,4,0)</f>
        <v>Karnataka</v>
      </c>
      <c r="O1747" t="str">
        <f>VLOOKUP(C1747,'products '!$A$2:$H$3072,2,0)</f>
        <v>Women</v>
      </c>
      <c r="P1747" t="str">
        <f>VLOOKUP(C1747,'products '!$A$2:$H$3072,3,0)</f>
        <v>Western Wear</v>
      </c>
      <c r="Q1747" t="str">
        <f>VLOOKUP(C1747,'products '!$A$2:$H$3072,4,0)</f>
        <v>Jeans</v>
      </c>
      <c r="R1747" t="str">
        <f>VLOOKUP(C1747,'products '!$A$2:$H$3072,5,0)</f>
        <v>Levis</v>
      </c>
      <c r="S1747">
        <f>VLOOKUP(C1747,'products '!$A$2:$H$3072,6,0)</f>
        <v>36</v>
      </c>
      <c r="T1747" t="str">
        <f>VLOOKUP(C1747,'products '!$A$2:$H$3072,7,0)</f>
        <v>Off white</v>
      </c>
      <c r="U1747">
        <f>VLOOKUP(C1747,'products '!$A$2:$H$3072,8,0)</f>
        <v>5</v>
      </c>
    </row>
    <row r="1748" spans="1:21" x14ac:dyDescent="0.3">
      <c r="A1748" t="s">
        <v>5165</v>
      </c>
      <c r="B1748" t="s">
        <v>3316</v>
      </c>
      <c r="C1748" t="s">
        <v>658</v>
      </c>
      <c r="D1748" s="1">
        <f t="shared" ca="1" si="27"/>
        <v>44412</v>
      </c>
      <c r="E1748" s="1" t="str">
        <f ca="1">TEXT(Table1[[#This Row],[Date]],"mmm")</f>
        <v>Aug</v>
      </c>
      <c r="F1748" s="1" t="str">
        <f ca="1">TEXT(Table1[[#This Row],[Date]],"yyyy")</f>
        <v>2021</v>
      </c>
      <c r="G1748" s="2">
        <v>1145</v>
      </c>
      <c r="H1748" s="2">
        <v>0.39</v>
      </c>
      <c r="I1748" s="2" t="str" cm="1">
        <f t="array" ref="I1748">_xlfn.IFS(Table1[[#This Row],[Discount]]&lt;=0.2,"Low",Table1[[#This Row],[Discount]]&lt;=0.4,"Medium",Table1[[#This Row],[Discount]]&gt;0.4,"High")</f>
        <v>Medium</v>
      </c>
      <c r="J1748" s="2">
        <f>Table1[[#This Row],[Original Price]]*(1-Table1[[#This Row],[Discount]])</f>
        <v>698.44999999999993</v>
      </c>
      <c r="K1748">
        <f>VLOOKUP(B1748,customers!$A$2:$D$101,2,0)</f>
        <v>41</v>
      </c>
      <c r="L1748" t="str" cm="1">
        <f t="array" ref="L1748">_xlfn.IFS(Table1[[#This Row],[Age]]&lt;=12,"Kids",Table1[[#This Row],[Age]]&lt;=19,"Teenage",Table1[[#This Row],[Age]]&lt;=29,"Young Adult",Table1[[#This Row],[Age]]&lt;=45,"Adult",Table1[[#This Row],[Age]]&gt;=46,"Senior")</f>
        <v>Adult</v>
      </c>
      <c r="M1748" t="str">
        <f>VLOOKUP(B1748,customers!A$2:D$101,3,0)</f>
        <v>Bengaluru</v>
      </c>
      <c r="N1748" t="str">
        <f>VLOOKUP(B1748,customers!$A$2:$D$101,4,0)</f>
        <v>Karnataka</v>
      </c>
      <c r="O1748" t="str">
        <f>VLOOKUP(C1748,'products '!$A$2:$H$3072,2,0)</f>
        <v>Women</v>
      </c>
      <c r="P1748" t="str">
        <f>VLOOKUP(C1748,'products '!$A$2:$H$3072,3,0)</f>
        <v>Western Wear</v>
      </c>
      <c r="Q1748" t="str">
        <f>VLOOKUP(C1748,'products '!$A$2:$H$3072,4,0)</f>
        <v>Jeans</v>
      </c>
      <c r="R1748" t="str">
        <f>VLOOKUP(C1748,'products '!$A$2:$H$3072,5,0)</f>
        <v>Levis</v>
      </c>
      <c r="S1748">
        <f>VLOOKUP(C1748,'products '!$A$2:$H$3072,6,0)</f>
        <v>36</v>
      </c>
      <c r="T1748" t="str">
        <f>VLOOKUP(C1748,'products '!$A$2:$H$3072,7,0)</f>
        <v>Rust</v>
      </c>
      <c r="U1748">
        <f>VLOOKUP(C1748,'products '!$A$2:$H$3072,8,0)</f>
        <v>4</v>
      </c>
    </row>
    <row r="1749" spans="1:21" x14ac:dyDescent="0.3">
      <c r="A1749" t="s">
        <v>5166</v>
      </c>
      <c r="B1749" t="s">
        <v>3317</v>
      </c>
      <c r="C1749" t="s">
        <v>659</v>
      </c>
      <c r="D1749" s="1">
        <f t="shared" ca="1" si="27"/>
        <v>44505</v>
      </c>
      <c r="E1749" s="1" t="str">
        <f ca="1">TEXT(Table1[[#This Row],[Date]],"mmm")</f>
        <v>Nov</v>
      </c>
      <c r="F1749" s="1" t="str">
        <f ca="1">TEXT(Table1[[#This Row],[Date]],"yyyy")</f>
        <v>2021</v>
      </c>
      <c r="G1749" s="2">
        <v>1235</v>
      </c>
      <c r="H1749" s="2">
        <v>0.39</v>
      </c>
      <c r="I1749" s="2" t="str" cm="1">
        <f t="array" ref="I1749">_xlfn.IFS(Table1[[#This Row],[Discount]]&lt;=0.2,"Low",Table1[[#This Row],[Discount]]&lt;=0.4,"Medium",Table1[[#This Row],[Discount]]&gt;0.4,"High")</f>
        <v>Medium</v>
      </c>
      <c r="J1749" s="2">
        <f>Table1[[#This Row],[Original Price]]*(1-Table1[[#This Row],[Discount]])</f>
        <v>753.35</v>
      </c>
      <c r="K1749">
        <f>VLOOKUP(B1749,customers!$A$2:$D$101,2,0)</f>
        <v>42</v>
      </c>
      <c r="L1749" t="str" cm="1">
        <f t="array" ref="L1749">_xlfn.IFS(Table1[[#This Row],[Age]]&lt;=12,"Kids",Table1[[#This Row],[Age]]&lt;=19,"Teenage",Table1[[#This Row],[Age]]&lt;=29,"Young Adult",Table1[[#This Row],[Age]]&lt;=45,"Adult",Table1[[#This Row],[Age]]&gt;=46,"Senior")</f>
        <v>Adult</v>
      </c>
      <c r="M1749" t="str">
        <f>VLOOKUP(B1749,customers!A$2:D$101,3,0)</f>
        <v>Bengaluru</v>
      </c>
      <c r="N1749" t="str">
        <f>VLOOKUP(B1749,customers!$A$2:$D$101,4,0)</f>
        <v>Karnataka</v>
      </c>
      <c r="O1749" t="str">
        <f>VLOOKUP(C1749,'products '!$A$2:$H$3072,2,0)</f>
        <v>Women</v>
      </c>
      <c r="P1749" t="str">
        <f>VLOOKUP(C1749,'products '!$A$2:$H$3072,3,0)</f>
        <v>Western Wear</v>
      </c>
      <c r="Q1749" t="str">
        <f>VLOOKUP(C1749,'products '!$A$2:$H$3072,4,0)</f>
        <v>Jeans</v>
      </c>
      <c r="R1749" t="str">
        <f>VLOOKUP(C1749,'products '!$A$2:$H$3072,5,0)</f>
        <v>Levis</v>
      </c>
      <c r="S1749">
        <f>VLOOKUP(C1749,'products '!$A$2:$H$3072,6,0)</f>
        <v>36</v>
      </c>
      <c r="T1749" t="str">
        <f>VLOOKUP(C1749,'products '!$A$2:$H$3072,7,0)</f>
        <v>Rust</v>
      </c>
      <c r="U1749">
        <f>VLOOKUP(C1749,'products '!$A$2:$H$3072,8,0)</f>
        <v>4</v>
      </c>
    </row>
    <row r="1750" spans="1:21" x14ac:dyDescent="0.3">
      <c r="A1750" t="s">
        <v>5167</v>
      </c>
      <c r="B1750" t="s">
        <v>3318</v>
      </c>
      <c r="C1750" t="s">
        <v>660</v>
      </c>
      <c r="D1750" s="1">
        <f t="shared" ca="1" si="27"/>
        <v>44907</v>
      </c>
      <c r="E1750" s="1" t="str">
        <f ca="1">TEXT(Table1[[#This Row],[Date]],"mmm")</f>
        <v>Dec</v>
      </c>
      <c r="F1750" s="1" t="str">
        <f ca="1">TEXT(Table1[[#This Row],[Date]],"yyyy")</f>
        <v>2022</v>
      </c>
      <c r="G1750" s="2">
        <v>1564</v>
      </c>
      <c r="H1750" s="2">
        <v>0.39</v>
      </c>
      <c r="I1750" s="2" t="str" cm="1">
        <f t="array" ref="I1750">_xlfn.IFS(Table1[[#This Row],[Discount]]&lt;=0.2,"Low",Table1[[#This Row],[Discount]]&lt;=0.4,"Medium",Table1[[#This Row],[Discount]]&gt;0.4,"High")</f>
        <v>Medium</v>
      </c>
      <c r="J1750" s="2">
        <f>Table1[[#This Row],[Original Price]]*(1-Table1[[#This Row],[Discount]])</f>
        <v>954.04</v>
      </c>
      <c r="K1750">
        <f>VLOOKUP(B1750,customers!$A$2:$D$101,2,0)</f>
        <v>43</v>
      </c>
      <c r="L1750" t="str" cm="1">
        <f t="array" ref="L1750">_xlfn.IFS(Table1[[#This Row],[Age]]&lt;=12,"Kids",Table1[[#This Row],[Age]]&lt;=19,"Teenage",Table1[[#This Row],[Age]]&lt;=29,"Young Adult",Table1[[#This Row],[Age]]&lt;=45,"Adult",Table1[[#This Row],[Age]]&gt;=46,"Senior")</f>
        <v>Adult</v>
      </c>
      <c r="M1750" t="str">
        <f>VLOOKUP(B1750,customers!A$2:D$101,3,0)</f>
        <v>Bengaluru</v>
      </c>
      <c r="N1750" t="str">
        <f>VLOOKUP(B1750,customers!$A$2:$D$101,4,0)</f>
        <v>Karnataka</v>
      </c>
      <c r="O1750" t="str">
        <f>VLOOKUP(C1750,'products '!$A$2:$H$3072,2,0)</f>
        <v>Women</v>
      </c>
      <c r="P1750" t="str">
        <f>VLOOKUP(C1750,'products '!$A$2:$H$3072,3,0)</f>
        <v>Western Wear</v>
      </c>
      <c r="Q1750" t="str">
        <f>VLOOKUP(C1750,'products '!$A$2:$H$3072,4,0)</f>
        <v>Jeans</v>
      </c>
      <c r="R1750" t="str">
        <f>VLOOKUP(C1750,'products '!$A$2:$H$3072,5,0)</f>
        <v>Vera Moda</v>
      </c>
      <c r="S1750">
        <f>VLOOKUP(C1750,'products '!$A$2:$H$3072,6,0)</f>
        <v>36</v>
      </c>
      <c r="T1750" t="str">
        <f>VLOOKUP(C1750,'products '!$A$2:$H$3072,7,0)</f>
        <v>Rust</v>
      </c>
      <c r="U1750">
        <f>VLOOKUP(C1750,'products '!$A$2:$H$3072,8,0)</f>
        <v>4</v>
      </c>
    </row>
    <row r="1751" spans="1:21" x14ac:dyDescent="0.3">
      <c r="A1751" t="s">
        <v>5168</v>
      </c>
      <c r="B1751" t="s">
        <v>3319</v>
      </c>
      <c r="C1751" t="s">
        <v>661</v>
      </c>
      <c r="D1751" s="1">
        <f t="shared" ca="1" si="27"/>
        <v>44881</v>
      </c>
      <c r="E1751" s="1" t="str">
        <f ca="1">TEXT(Table1[[#This Row],[Date]],"mmm")</f>
        <v>Nov</v>
      </c>
      <c r="F1751" s="1" t="str">
        <f ca="1">TEXT(Table1[[#This Row],[Date]],"yyyy")</f>
        <v>2022</v>
      </c>
      <c r="G1751" s="2">
        <v>654</v>
      </c>
      <c r="H1751" s="2">
        <v>0.37</v>
      </c>
      <c r="I1751" s="2" t="str" cm="1">
        <f t="array" ref="I1751">_xlfn.IFS(Table1[[#This Row],[Discount]]&lt;=0.2,"Low",Table1[[#This Row],[Discount]]&lt;=0.4,"Medium",Table1[[#This Row],[Discount]]&gt;0.4,"High")</f>
        <v>Medium</v>
      </c>
      <c r="J1751" s="2">
        <f>Table1[[#This Row],[Original Price]]*(1-Table1[[#This Row],[Discount]])</f>
        <v>412.02</v>
      </c>
      <c r="K1751">
        <f>VLOOKUP(B1751,customers!$A$2:$D$101,2,0)</f>
        <v>44</v>
      </c>
      <c r="L1751" t="str" cm="1">
        <f t="array" ref="L1751">_xlfn.IFS(Table1[[#This Row],[Age]]&lt;=12,"Kids",Table1[[#This Row],[Age]]&lt;=19,"Teenage",Table1[[#This Row],[Age]]&lt;=29,"Young Adult",Table1[[#This Row],[Age]]&lt;=45,"Adult",Table1[[#This Row],[Age]]&gt;=46,"Senior")</f>
        <v>Adult</v>
      </c>
      <c r="M1751" t="str">
        <f>VLOOKUP(B1751,customers!A$2:D$101,3,0)</f>
        <v>Bengaluru</v>
      </c>
      <c r="N1751" t="str">
        <f>VLOOKUP(B1751,customers!$A$2:$D$101,4,0)</f>
        <v>Karnataka</v>
      </c>
      <c r="O1751" t="str">
        <f>VLOOKUP(C1751,'products '!$A$2:$H$3072,2,0)</f>
        <v>Women</v>
      </c>
      <c r="P1751" t="str">
        <f>VLOOKUP(C1751,'products '!$A$2:$H$3072,3,0)</f>
        <v>Western Wear</v>
      </c>
      <c r="Q1751" t="str">
        <f>VLOOKUP(C1751,'products '!$A$2:$H$3072,4,0)</f>
        <v>Jeans</v>
      </c>
      <c r="R1751" t="str">
        <f>VLOOKUP(C1751,'products '!$A$2:$H$3072,5,0)</f>
        <v>Vera Moda</v>
      </c>
      <c r="S1751">
        <f>VLOOKUP(C1751,'products '!$A$2:$H$3072,6,0)</f>
        <v>36</v>
      </c>
      <c r="T1751" t="str">
        <f>VLOOKUP(C1751,'products '!$A$2:$H$3072,7,0)</f>
        <v>Rust</v>
      </c>
      <c r="U1751">
        <f>VLOOKUP(C1751,'products '!$A$2:$H$3072,8,0)</f>
        <v>5</v>
      </c>
    </row>
    <row r="1752" spans="1:21" x14ac:dyDescent="0.3">
      <c r="A1752" t="s">
        <v>5169</v>
      </c>
      <c r="B1752" t="s">
        <v>3320</v>
      </c>
      <c r="C1752" t="s">
        <v>662</v>
      </c>
      <c r="D1752" s="1">
        <f t="shared" ca="1" si="27"/>
        <v>44514</v>
      </c>
      <c r="E1752" s="1" t="str">
        <f ca="1">TEXT(Table1[[#This Row],[Date]],"mmm")</f>
        <v>Nov</v>
      </c>
      <c r="F1752" s="1" t="str">
        <f ca="1">TEXT(Table1[[#This Row],[Date]],"yyyy")</f>
        <v>2021</v>
      </c>
      <c r="G1752" s="2">
        <v>854</v>
      </c>
      <c r="H1752" s="2">
        <v>0.37</v>
      </c>
      <c r="I1752" s="2" t="str" cm="1">
        <f t="array" ref="I1752">_xlfn.IFS(Table1[[#This Row],[Discount]]&lt;=0.2,"Low",Table1[[#This Row],[Discount]]&lt;=0.4,"Medium",Table1[[#This Row],[Discount]]&gt;0.4,"High")</f>
        <v>Medium</v>
      </c>
      <c r="J1752" s="2">
        <f>Table1[[#This Row],[Original Price]]*(1-Table1[[#This Row],[Discount]])</f>
        <v>538.02</v>
      </c>
      <c r="K1752">
        <f>VLOOKUP(B1752,customers!$A$2:$D$101,2,0)</f>
        <v>45</v>
      </c>
      <c r="L1752" t="str" cm="1">
        <f t="array" ref="L1752">_xlfn.IFS(Table1[[#This Row],[Age]]&lt;=12,"Kids",Table1[[#This Row],[Age]]&lt;=19,"Teenage",Table1[[#This Row],[Age]]&lt;=29,"Young Adult",Table1[[#This Row],[Age]]&lt;=45,"Adult",Table1[[#This Row],[Age]]&gt;=46,"Senior")</f>
        <v>Adult</v>
      </c>
      <c r="M1752" t="str">
        <f>VLOOKUP(B1752,customers!A$2:D$101,3,0)</f>
        <v>Bengaluru</v>
      </c>
      <c r="N1752" t="str">
        <f>VLOOKUP(B1752,customers!$A$2:$D$101,4,0)</f>
        <v>Karnataka</v>
      </c>
      <c r="O1752" t="str">
        <f>VLOOKUP(C1752,'products '!$A$2:$H$3072,2,0)</f>
        <v>Women</v>
      </c>
      <c r="P1752" t="str">
        <f>VLOOKUP(C1752,'products '!$A$2:$H$3072,3,0)</f>
        <v>Western Wear</v>
      </c>
      <c r="Q1752" t="str">
        <f>VLOOKUP(C1752,'products '!$A$2:$H$3072,4,0)</f>
        <v>Jeans</v>
      </c>
      <c r="R1752" t="str">
        <f>VLOOKUP(C1752,'products '!$A$2:$H$3072,5,0)</f>
        <v>Vera Moda</v>
      </c>
      <c r="S1752">
        <f>VLOOKUP(C1752,'products '!$A$2:$H$3072,6,0)</f>
        <v>36</v>
      </c>
      <c r="T1752" t="str">
        <f>VLOOKUP(C1752,'products '!$A$2:$H$3072,7,0)</f>
        <v>Rust</v>
      </c>
      <c r="U1752">
        <f>VLOOKUP(C1752,'products '!$A$2:$H$3072,8,0)</f>
        <v>5</v>
      </c>
    </row>
    <row r="1753" spans="1:21" x14ac:dyDescent="0.3">
      <c r="A1753" t="s">
        <v>5170</v>
      </c>
      <c r="B1753" t="s">
        <v>3321</v>
      </c>
      <c r="C1753" t="s">
        <v>663</v>
      </c>
      <c r="D1753" s="1">
        <f t="shared" ca="1" si="27"/>
        <v>44294</v>
      </c>
      <c r="E1753" s="1" t="str">
        <f ca="1">TEXT(Table1[[#This Row],[Date]],"mmm")</f>
        <v>Apr</v>
      </c>
      <c r="F1753" s="1" t="str">
        <f ca="1">TEXT(Table1[[#This Row],[Date]],"yyyy")</f>
        <v>2021</v>
      </c>
      <c r="G1753" s="2">
        <v>475</v>
      </c>
      <c r="H1753" s="2">
        <v>0.37</v>
      </c>
      <c r="I1753" s="2" t="str" cm="1">
        <f t="array" ref="I1753">_xlfn.IFS(Table1[[#This Row],[Discount]]&lt;=0.2,"Low",Table1[[#This Row],[Discount]]&lt;=0.4,"Medium",Table1[[#This Row],[Discount]]&gt;0.4,"High")</f>
        <v>Medium</v>
      </c>
      <c r="J1753" s="2">
        <f>Table1[[#This Row],[Original Price]]*(1-Table1[[#This Row],[Discount]])</f>
        <v>299.25</v>
      </c>
      <c r="K1753">
        <f>VLOOKUP(B1753,customers!$A$2:$D$101,2,0)</f>
        <v>35</v>
      </c>
      <c r="L1753" t="str" cm="1">
        <f t="array" ref="L1753">_xlfn.IFS(Table1[[#This Row],[Age]]&lt;=12,"Kids",Table1[[#This Row],[Age]]&lt;=19,"Teenage",Table1[[#This Row],[Age]]&lt;=29,"Young Adult",Table1[[#This Row],[Age]]&lt;=45,"Adult",Table1[[#This Row],[Age]]&gt;=46,"Senior")</f>
        <v>Adult</v>
      </c>
      <c r="M1753" t="str">
        <f>VLOOKUP(B1753,customers!A$2:D$101,3,0)</f>
        <v>Bengaluru</v>
      </c>
      <c r="N1753" t="str">
        <f>VLOOKUP(B1753,customers!$A$2:$D$101,4,0)</f>
        <v>Karnataka</v>
      </c>
      <c r="O1753" t="str">
        <f>VLOOKUP(C1753,'products '!$A$2:$H$3072,2,0)</f>
        <v>Women</v>
      </c>
      <c r="P1753" t="str">
        <f>VLOOKUP(C1753,'products '!$A$2:$H$3072,3,0)</f>
        <v>Western Wear</v>
      </c>
      <c r="Q1753" t="str">
        <f>VLOOKUP(C1753,'products '!$A$2:$H$3072,4,0)</f>
        <v>Jeans</v>
      </c>
      <c r="R1753" t="str">
        <f>VLOOKUP(C1753,'products '!$A$2:$H$3072,5,0)</f>
        <v>Vera Moda</v>
      </c>
      <c r="S1753">
        <f>VLOOKUP(C1753,'products '!$A$2:$H$3072,6,0)</f>
        <v>36</v>
      </c>
      <c r="T1753" t="str">
        <f>VLOOKUP(C1753,'products '!$A$2:$H$3072,7,0)</f>
        <v>Rust</v>
      </c>
      <c r="U1753">
        <f>VLOOKUP(C1753,'products '!$A$2:$H$3072,8,0)</f>
        <v>3</v>
      </c>
    </row>
    <row r="1754" spans="1:21" x14ac:dyDescent="0.3">
      <c r="A1754" t="s">
        <v>5171</v>
      </c>
      <c r="B1754" t="s">
        <v>3322</v>
      </c>
      <c r="C1754" t="s">
        <v>664</v>
      </c>
      <c r="D1754" s="1">
        <f t="shared" ca="1" si="27"/>
        <v>44709</v>
      </c>
      <c r="E1754" s="1" t="str">
        <f ca="1">TEXT(Table1[[#This Row],[Date]],"mmm")</f>
        <v>May</v>
      </c>
      <c r="F1754" s="1" t="str">
        <f ca="1">TEXT(Table1[[#This Row],[Date]],"yyyy")</f>
        <v>2022</v>
      </c>
      <c r="G1754" s="2">
        <v>349</v>
      </c>
      <c r="H1754" s="2">
        <v>0.37</v>
      </c>
      <c r="I1754" s="2" t="str" cm="1">
        <f t="array" ref="I1754">_xlfn.IFS(Table1[[#This Row],[Discount]]&lt;=0.2,"Low",Table1[[#This Row],[Discount]]&lt;=0.4,"Medium",Table1[[#This Row],[Discount]]&gt;0.4,"High")</f>
        <v>Medium</v>
      </c>
      <c r="J1754" s="2">
        <f>Table1[[#This Row],[Original Price]]*(1-Table1[[#This Row],[Discount]])</f>
        <v>219.87</v>
      </c>
      <c r="K1754">
        <f>VLOOKUP(B1754,customers!$A$2:$D$101,2,0)</f>
        <v>36</v>
      </c>
      <c r="L1754" t="str" cm="1">
        <f t="array" ref="L1754">_xlfn.IFS(Table1[[#This Row],[Age]]&lt;=12,"Kids",Table1[[#This Row],[Age]]&lt;=19,"Teenage",Table1[[#This Row],[Age]]&lt;=29,"Young Adult",Table1[[#This Row],[Age]]&lt;=45,"Adult",Table1[[#This Row],[Age]]&gt;=46,"Senior")</f>
        <v>Adult</v>
      </c>
      <c r="M1754" t="str">
        <f>VLOOKUP(B1754,customers!A$2:D$101,3,0)</f>
        <v>Patna</v>
      </c>
      <c r="N1754" t="str">
        <f>VLOOKUP(B1754,customers!$A$2:$D$101,4,0)</f>
        <v>Bihar</v>
      </c>
      <c r="O1754" t="str">
        <f>VLOOKUP(C1754,'products '!$A$2:$H$3072,2,0)</f>
        <v>Women</v>
      </c>
      <c r="P1754" t="str">
        <f>VLOOKUP(C1754,'products '!$A$2:$H$3072,3,0)</f>
        <v>Western Wear</v>
      </c>
      <c r="Q1754" t="str">
        <f>VLOOKUP(C1754,'products '!$A$2:$H$3072,4,0)</f>
        <v>Jeans</v>
      </c>
      <c r="R1754" t="str">
        <f>VLOOKUP(C1754,'products '!$A$2:$H$3072,5,0)</f>
        <v>Vera Moda</v>
      </c>
      <c r="S1754">
        <f>VLOOKUP(C1754,'products '!$A$2:$H$3072,6,0)</f>
        <v>36</v>
      </c>
      <c r="T1754" t="str">
        <f>VLOOKUP(C1754,'products '!$A$2:$H$3072,7,0)</f>
        <v>Rust</v>
      </c>
      <c r="U1754">
        <f>VLOOKUP(C1754,'products '!$A$2:$H$3072,8,0)</f>
        <v>5</v>
      </c>
    </row>
    <row r="1755" spans="1:21" x14ac:dyDescent="0.3">
      <c r="A1755" t="s">
        <v>5172</v>
      </c>
      <c r="B1755" t="s">
        <v>3323</v>
      </c>
      <c r="C1755" t="s">
        <v>665</v>
      </c>
      <c r="D1755" s="1">
        <f t="shared" ca="1" si="27"/>
        <v>44252</v>
      </c>
      <c r="E1755" s="1" t="str">
        <f ca="1">TEXT(Table1[[#This Row],[Date]],"mmm")</f>
        <v>Feb</v>
      </c>
      <c r="F1755" s="1" t="str">
        <f ca="1">TEXT(Table1[[#This Row],[Date]],"yyyy")</f>
        <v>2021</v>
      </c>
      <c r="G1755" s="2">
        <v>350</v>
      </c>
      <c r="H1755" s="2">
        <v>0.37</v>
      </c>
      <c r="I1755" s="2" t="str" cm="1">
        <f t="array" ref="I1755">_xlfn.IFS(Table1[[#This Row],[Discount]]&lt;=0.2,"Low",Table1[[#This Row],[Discount]]&lt;=0.4,"Medium",Table1[[#This Row],[Discount]]&gt;0.4,"High")</f>
        <v>Medium</v>
      </c>
      <c r="J1755" s="2">
        <f>Table1[[#This Row],[Original Price]]*(1-Table1[[#This Row],[Discount]])</f>
        <v>220.5</v>
      </c>
      <c r="K1755">
        <f>VLOOKUP(B1755,customers!$A$2:$D$101,2,0)</f>
        <v>37</v>
      </c>
      <c r="L1755" t="str" cm="1">
        <f t="array" ref="L1755">_xlfn.IFS(Table1[[#This Row],[Age]]&lt;=12,"Kids",Table1[[#This Row],[Age]]&lt;=19,"Teenage",Table1[[#This Row],[Age]]&lt;=29,"Young Adult",Table1[[#This Row],[Age]]&lt;=45,"Adult",Table1[[#This Row],[Age]]&gt;=46,"Senior")</f>
        <v>Adult</v>
      </c>
      <c r="M1755" t="str">
        <f>VLOOKUP(B1755,customers!A$2:D$101,3,0)</f>
        <v>Patna</v>
      </c>
      <c r="N1755" t="str">
        <f>VLOOKUP(B1755,customers!$A$2:$D$101,4,0)</f>
        <v>Bihar</v>
      </c>
      <c r="O1755" t="str">
        <f>VLOOKUP(C1755,'products '!$A$2:$H$3072,2,0)</f>
        <v>Women</v>
      </c>
      <c r="P1755" t="str">
        <f>VLOOKUP(C1755,'products '!$A$2:$H$3072,3,0)</f>
        <v>Western Wear</v>
      </c>
      <c r="Q1755" t="str">
        <f>VLOOKUP(C1755,'products '!$A$2:$H$3072,4,0)</f>
        <v>Jeans</v>
      </c>
      <c r="R1755" t="str">
        <f>VLOOKUP(C1755,'products '!$A$2:$H$3072,5,0)</f>
        <v>Vera Moda</v>
      </c>
      <c r="S1755">
        <f>VLOOKUP(C1755,'products '!$A$2:$H$3072,6,0)</f>
        <v>36</v>
      </c>
      <c r="T1755" t="str">
        <f>VLOOKUP(C1755,'products '!$A$2:$H$3072,7,0)</f>
        <v>Tan</v>
      </c>
      <c r="U1755">
        <f>VLOOKUP(C1755,'products '!$A$2:$H$3072,8,0)</f>
        <v>5</v>
      </c>
    </row>
    <row r="1756" spans="1:21" x14ac:dyDescent="0.3">
      <c r="A1756" t="s">
        <v>5173</v>
      </c>
      <c r="B1756" t="s">
        <v>3324</v>
      </c>
      <c r="C1756" t="s">
        <v>665</v>
      </c>
      <c r="D1756" s="1">
        <f t="shared" ca="1" si="27"/>
        <v>44903</v>
      </c>
      <c r="E1756" s="1" t="str">
        <f ca="1">TEXT(Table1[[#This Row],[Date]],"mmm")</f>
        <v>Dec</v>
      </c>
      <c r="F1756" s="1" t="str">
        <f ca="1">TEXT(Table1[[#This Row],[Date]],"yyyy")</f>
        <v>2022</v>
      </c>
      <c r="G1756" s="2">
        <v>351</v>
      </c>
      <c r="H1756" s="2">
        <v>0.4</v>
      </c>
      <c r="I1756" s="2" t="str" cm="1">
        <f t="array" ref="I1756">_xlfn.IFS(Table1[[#This Row],[Discount]]&lt;=0.2,"Low",Table1[[#This Row],[Discount]]&lt;=0.4,"Medium",Table1[[#This Row],[Discount]]&gt;0.4,"High")</f>
        <v>Medium</v>
      </c>
      <c r="J1756" s="2">
        <f>Table1[[#This Row],[Original Price]]*(1-Table1[[#This Row],[Discount]])</f>
        <v>210.6</v>
      </c>
      <c r="K1756">
        <f>VLOOKUP(B1756,customers!$A$2:$D$101,2,0)</f>
        <v>26</v>
      </c>
      <c r="L1756" t="str" cm="1">
        <f t="array" ref="L1756">_xlfn.IFS(Table1[[#This Row],[Age]]&lt;=12,"Kids",Table1[[#This Row],[Age]]&lt;=19,"Teenage",Table1[[#This Row],[Age]]&lt;=29,"Young Adult",Table1[[#This Row],[Age]]&lt;=45,"Adult",Table1[[#This Row],[Age]]&gt;=46,"Senior")</f>
        <v>Young Adult</v>
      </c>
      <c r="M1756" t="str">
        <f>VLOOKUP(B1756,customers!A$2:D$101,3,0)</f>
        <v>Patna</v>
      </c>
      <c r="N1756" t="str">
        <f>VLOOKUP(B1756,customers!$A$2:$D$101,4,0)</f>
        <v>Bihar</v>
      </c>
      <c r="O1756" t="str">
        <f>VLOOKUP(C1756,'products '!$A$2:$H$3072,2,0)</f>
        <v>Women</v>
      </c>
      <c r="P1756" t="str">
        <f>VLOOKUP(C1756,'products '!$A$2:$H$3072,3,0)</f>
        <v>Western Wear</v>
      </c>
      <c r="Q1756" t="str">
        <f>VLOOKUP(C1756,'products '!$A$2:$H$3072,4,0)</f>
        <v>Jeans</v>
      </c>
      <c r="R1756" t="str">
        <f>VLOOKUP(C1756,'products '!$A$2:$H$3072,5,0)</f>
        <v>Vera Moda</v>
      </c>
      <c r="S1756">
        <f>VLOOKUP(C1756,'products '!$A$2:$H$3072,6,0)</f>
        <v>36</v>
      </c>
      <c r="T1756" t="str">
        <f>VLOOKUP(C1756,'products '!$A$2:$H$3072,7,0)</f>
        <v>Tan</v>
      </c>
      <c r="U1756">
        <f>VLOOKUP(C1756,'products '!$A$2:$H$3072,8,0)</f>
        <v>5</v>
      </c>
    </row>
    <row r="1757" spans="1:21" x14ac:dyDescent="0.3">
      <c r="A1757" t="s">
        <v>5174</v>
      </c>
      <c r="B1757" t="s">
        <v>3325</v>
      </c>
      <c r="C1757" t="s">
        <v>665</v>
      </c>
      <c r="D1757" s="1">
        <f t="shared" ca="1" si="27"/>
        <v>44568</v>
      </c>
      <c r="E1757" s="1" t="str">
        <f ca="1">TEXT(Table1[[#This Row],[Date]],"mmm")</f>
        <v>Jan</v>
      </c>
      <c r="F1757" s="1" t="str">
        <f ca="1">TEXT(Table1[[#This Row],[Date]],"yyyy")</f>
        <v>2022</v>
      </c>
      <c r="G1757" s="2">
        <v>352</v>
      </c>
      <c r="H1757" s="2">
        <v>0.4</v>
      </c>
      <c r="I1757" s="2" t="str" cm="1">
        <f t="array" ref="I1757">_xlfn.IFS(Table1[[#This Row],[Discount]]&lt;=0.2,"Low",Table1[[#This Row],[Discount]]&lt;=0.4,"Medium",Table1[[#This Row],[Discount]]&gt;0.4,"High")</f>
        <v>Medium</v>
      </c>
      <c r="J1757" s="2">
        <f>Table1[[#This Row],[Original Price]]*(1-Table1[[#This Row],[Discount]])</f>
        <v>211.2</v>
      </c>
      <c r="K1757">
        <f>VLOOKUP(B1757,customers!$A$2:$D$101,2,0)</f>
        <v>27</v>
      </c>
      <c r="L1757" t="str" cm="1">
        <f t="array" ref="L1757">_xlfn.IFS(Table1[[#This Row],[Age]]&lt;=12,"Kids",Table1[[#This Row],[Age]]&lt;=19,"Teenage",Table1[[#This Row],[Age]]&lt;=29,"Young Adult",Table1[[#This Row],[Age]]&lt;=45,"Adult",Table1[[#This Row],[Age]]&gt;=46,"Senior")</f>
        <v>Young Adult</v>
      </c>
      <c r="M1757" t="str">
        <f>VLOOKUP(B1757,customers!A$2:D$101,3,0)</f>
        <v>Patna</v>
      </c>
      <c r="N1757" t="str">
        <f>VLOOKUP(B1757,customers!$A$2:$D$101,4,0)</f>
        <v>Bihar</v>
      </c>
      <c r="O1757" t="str">
        <f>VLOOKUP(C1757,'products '!$A$2:$H$3072,2,0)</f>
        <v>Women</v>
      </c>
      <c r="P1757" t="str">
        <f>VLOOKUP(C1757,'products '!$A$2:$H$3072,3,0)</f>
        <v>Western Wear</v>
      </c>
      <c r="Q1757" t="str">
        <f>VLOOKUP(C1757,'products '!$A$2:$H$3072,4,0)</f>
        <v>Jeans</v>
      </c>
      <c r="R1757" t="str">
        <f>VLOOKUP(C1757,'products '!$A$2:$H$3072,5,0)</f>
        <v>Vera Moda</v>
      </c>
      <c r="S1757">
        <f>VLOOKUP(C1757,'products '!$A$2:$H$3072,6,0)</f>
        <v>36</v>
      </c>
      <c r="T1757" t="str">
        <f>VLOOKUP(C1757,'products '!$A$2:$H$3072,7,0)</f>
        <v>Tan</v>
      </c>
      <c r="U1757">
        <f>VLOOKUP(C1757,'products '!$A$2:$H$3072,8,0)</f>
        <v>5</v>
      </c>
    </row>
    <row r="1758" spans="1:21" x14ac:dyDescent="0.3">
      <c r="A1758" t="s">
        <v>5175</v>
      </c>
      <c r="B1758" t="s">
        <v>3326</v>
      </c>
      <c r="C1758" t="s">
        <v>665</v>
      </c>
      <c r="D1758" s="1">
        <f t="shared" ca="1" si="27"/>
        <v>44925</v>
      </c>
      <c r="E1758" s="1" t="str">
        <f ca="1">TEXT(Table1[[#This Row],[Date]],"mmm")</f>
        <v>Dec</v>
      </c>
      <c r="F1758" s="1" t="str">
        <f ca="1">TEXT(Table1[[#This Row],[Date]],"yyyy")</f>
        <v>2022</v>
      </c>
      <c r="G1758" s="2">
        <v>353</v>
      </c>
      <c r="H1758" s="2">
        <v>0.4</v>
      </c>
      <c r="I1758" s="2" t="str" cm="1">
        <f t="array" ref="I1758">_xlfn.IFS(Table1[[#This Row],[Discount]]&lt;=0.2,"Low",Table1[[#This Row],[Discount]]&lt;=0.4,"Medium",Table1[[#This Row],[Discount]]&gt;0.4,"High")</f>
        <v>Medium</v>
      </c>
      <c r="J1758" s="2">
        <f>Table1[[#This Row],[Original Price]]*(1-Table1[[#This Row],[Discount]])</f>
        <v>211.79999999999998</v>
      </c>
      <c r="K1758">
        <f>VLOOKUP(B1758,customers!$A$2:$D$101,2,0)</f>
        <v>28</v>
      </c>
      <c r="L1758" t="str" cm="1">
        <f t="array" ref="L1758">_xlfn.IFS(Table1[[#This Row],[Age]]&lt;=12,"Kids",Table1[[#This Row],[Age]]&lt;=19,"Teenage",Table1[[#This Row],[Age]]&lt;=29,"Young Adult",Table1[[#This Row],[Age]]&lt;=45,"Adult",Table1[[#This Row],[Age]]&gt;=46,"Senior")</f>
        <v>Young Adult</v>
      </c>
      <c r="M1758" t="str">
        <f>VLOOKUP(B1758,customers!A$2:D$101,3,0)</f>
        <v>Darbhanga</v>
      </c>
      <c r="N1758" t="str">
        <f>VLOOKUP(B1758,customers!$A$2:$D$101,4,0)</f>
        <v>Bihar</v>
      </c>
      <c r="O1758" t="str">
        <f>VLOOKUP(C1758,'products '!$A$2:$H$3072,2,0)</f>
        <v>Women</v>
      </c>
      <c r="P1758" t="str">
        <f>VLOOKUP(C1758,'products '!$A$2:$H$3072,3,0)</f>
        <v>Western Wear</v>
      </c>
      <c r="Q1758" t="str">
        <f>VLOOKUP(C1758,'products '!$A$2:$H$3072,4,0)</f>
        <v>Jeans</v>
      </c>
      <c r="R1758" t="str">
        <f>VLOOKUP(C1758,'products '!$A$2:$H$3072,5,0)</f>
        <v>Vera Moda</v>
      </c>
      <c r="S1758">
        <f>VLOOKUP(C1758,'products '!$A$2:$H$3072,6,0)</f>
        <v>36</v>
      </c>
      <c r="T1758" t="str">
        <f>VLOOKUP(C1758,'products '!$A$2:$H$3072,7,0)</f>
        <v>Tan</v>
      </c>
      <c r="U1758">
        <f>VLOOKUP(C1758,'products '!$A$2:$H$3072,8,0)</f>
        <v>5</v>
      </c>
    </row>
    <row r="1759" spans="1:21" x14ac:dyDescent="0.3">
      <c r="A1759" t="s">
        <v>5176</v>
      </c>
      <c r="B1759" t="s">
        <v>3327</v>
      </c>
      <c r="C1759" t="s">
        <v>665</v>
      </c>
      <c r="D1759" s="1">
        <f t="shared" ca="1" si="27"/>
        <v>44774</v>
      </c>
      <c r="E1759" s="1" t="str">
        <f ca="1">TEXT(Table1[[#This Row],[Date]],"mmm")</f>
        <v>Aug</v>
      </c>
      <c r="F1759" s="1" t="str">
        <f ca="1">TEXT(Table1[[#This Row],[Date]],"yyyy")</f>
        <v>2022</v>
      </c>
      <c r="G1759" s="2">
        <v>354</v>
      </c>
      <c r="H1759" s="2">
        <v>0.4</v>
      </c>
      <c r="I1759" s="2" t="str" cm="1">
        <f t="array" ref="I1759">_xlfn.IFS(Table1[[#This Row],[Discount]]&lt;=0.2,"Low",Table1[[#This Row],[Discount]]&lt;=0.4,"Medium",Table1[[#This Row],[Discount]]&gt;0.4,"High")</f>
        <v>Medium</v>
      </c>
      <c r="J1759" s="2">
        <f>Table1[[#This Row],[Original Price]]*(1-Table1[[#This Row],[Discount]])</f>
        <v>212.4</v>
      </c>
      <c r="K1759">
        <f>VLOOKUP(B1759,customers!$A$2:$D$101,2,0)</f>
        <v>29</v>
      </c>
      <c r="L1759" t="str" cm="1">
        <f t="array" ref="L1759">_xlfn.IFS(Table1[[#This Row],[Age]]&lt;=12,"Kids",Table1[[#This Row],[Age]]&lt;=19,"Teenage",Table1[[#This Row],[Age]]&lt;=29,"Young Adult",Table1[[#This Row],[Age]]&lt;=45,"Adult",Table1[[#This Row],[Age]]&gt;=46,"Senior")</f>
        <v>Young Adult</v>
      </c>
      <c r="M1759" t="str">
        <f>VLOOKUP(B1759,customers!A$2:D$101,3,0)</f>
        <v>Darbhanga</v>
      </c>
      <c r="N1759" t="str">
        <f>VLOOKUP(B1759,customers!$A$2:$D$101,4,0)</f>
        <v>Bihar</v>
      </c>
      <c r="O1759" t="str">
        <f>VLOOKUP(C1759,'products '!$A$2:$H$3072,2,0)</f>
        <v>Women</v>
      </c>
      <c r="P1759" t="str">
        <f>VLOOKUP(C1759,'products '!$A$2:$H$3072,3,0)</f>
        <v>Western Wear</v>
      </c>
      <c r="Q1759" t="str">
        <f>VLOOKUP(C1759,'products '!$A$2:$H$3072,4,0)</f>
        <v>Jeans</v>
      </c>
      <c r="R1759" t="str">
        <f>VLOOKUP(C1759,'products '!$A$2:$H$3072,5,0)</f>
        <v>Vera Moda</v>
      </c>
      <c r="S1759">
        <f>VLOOKUP(C1759,'products '!$A$2:$H$3072,6,0)</f>
        <v>36</v>
      </c>
      <c r="T1759" t="str">
        <f>VLOOKUP(C1759,'products '!$A$2:$H$3072,7,0)</f>
        <v>Tan</v>
      </c>
      <c r="U1759">
        <f>VLOOKUP(C1759,'products '!$A$2:$H$3072,8,0)</f>
        <v>5</v>
      </c>
    </row>
    <row r="1760" spans="1:21" x14ac:dyDescent="0.3">
      <c r="A1760" t="s">
        <v>5177</v>
      </c>
      <c r="B1760" t="s">
        <v>3328</v>
      </c>
      <c r="C1760" t="s">
        <v>665</v>
      </c>
      <c r="D1760" s="1">
        <f t="shared" ca="1" si="27"/>
        <v>44633</v>
      </c>
      <c r="E1760" s="1" t="str">
        <f ca="1">TEXT(Table1[[#This Row],[Date]],"mmm")</f>
        <v>Mar</v>
      </c>
      <c r="F1760" s="1" t="str">
        <f ca="1">TEXT(Table1[[#This Row],[Date]],"yyyy")</f>
        <v>2022</v>
      </c>
      <c r="G1760" s="2">
        <v>355</v>
      </c>
      <c r="H1760" s="2">
        <v>0.4</v>
      </c>
      <c r="I1760" s="2" t="str" cm="1">
        <f t="array" ref="I1760">_xlfn.IFS(Table1[[#This Row],[Discount]]&lt;=0.2,"Low",Table1[[#This Row],[Discount]]&lt;=0.4,"Medium",Table1[[#This Row],[Discount]]&gt;0.4,"High")</f>
        <v>Medium</v>
      </c>
      <c r="J1760" s="2">
        <f>Table1[[#This Row],[Original Price]]*(1-Table1[[#This Row],[Discount]])</f>
        <v>213</v>
      </c>
      <c r="K1760">
        <f>VLOOKUP(B1760,customers!$A$2:$D$101,2,0)</f>
        <v>30</v>
      </c>
      <c r="L1760" t="str" cm="1">
        <f t="array" ref="L1760">_xlfn.IFS(Table1[[#This Row],[Age]]&lt;=12,"Kids",Table1[[#This Row],[Age]]&lt;=19,"Teenage",Table1[[#This Row],[Age]]&lt;=29,"Young Adult",Table1[[#This Row],[Age]]&lt;=45,"Adult",Table1[[#This Row],[Age]]&gt;=46,"Senior")</f>
        <v>Adult</v>
      </c>
      <c r="M1760" t="str">
        <f>VLOOKUP(B1760,customers!A$2:D$101,3,0)</f>
        <v>Darbhanga</v>
      </c>
      <c r="N1760" t="str">
        <f>VLOOKUP(B1760,customers!$A$2:$D$101,4,0)</f>
        <v>Bihar</v>
      </c>
      <c r="O1760" t="str">
        <f>VLOOKUP(C1760,'products '!$A$2:$H$3072,2,0)</f>
        <v>Women</v>
      </c>
      <c r="P1760" t="str">
        <f>VLOOKUP(C1760,'products '!$A$2:$H$3072,3,0)</f>
        <v>Western Wear</v>
      </c>
      <c r="Q1760" t="str">
        <f>VLOOKUP(C1760,'products '!$A$2:$H$3072,4,0)</f>
        <v>Jeans</v>
      </c>
      <c r="R1760" t="str">
        <f>VLOOKUP(C1760,'products '!$A$2:$H$3072,5,0)</f>
        <v>Vera Moda</v>
      </c>
      <c r="S1760">
        <f>VLOOKUP(C1760,'products '!$A$2:$H$3072,6,0)</f>
        <v>36</v>
      </c>
      <c r="T1760" t="str">
        <f>VLOOKUP(C1760,'products '!$A$2:$H$3072,7,0)</f>
        <v>Tan</v>
      </c>
      <c r="U1760">
        <f>VLOOKUP(C1760,'products '!$A$2:$H$3072,8,0)</f>
        <v>5</v>
      </c>
    </row>
    <row r="1761" spans="1:21" x14ac:dyDescent="0.3">
      <c r="A1761" t="s">
        <v>5178</v>
      </c>
      <c r="B1761" t="s">
        <v>3329</v>
      </c>
      <c r="C1761" t="s">
        <v>665</v>
      </c>
      <c r="D1761" s="1">
        <f t="shared" ca="1" si="27"/>
        <v>44875</v>
      </c>
      <c r="E1761" s="1" t="str">
        <f ca="1">TEXT(Table1[[#This Row],[Date]],"mmm")</f>
        <v>Nov</v>
      </c>
      <c r="F1761" s="1" t="str">
        <f ca="1">TEXT(Table1[[#This Row],[Date]],"yyyy")</f>
        <v>2022</v>
      </c>
      <c r="G1761" s="2">
        <v>356</v>
      </c>
      <c r="H1761" s="2">
        <v>0.34</v>
      </c>
      <c r="I1761" s="2" t="str" cm="1">
        <f t="array" ref="I1761">_xlfn.IFS(Table1[[#This Row],[Discount]]&lt;=0.2,"Low",Table1[[#This Row],[Discount]]&lt;=0.4,"Medium",Table1[[#This Row],[Discount]]&gt;0.4,"High")</f>
        <v>Medium</v>
      </c>
      <c r="J1761" s="2">
        <f>Table1[[#This Row],[Original Price]]*(1-Table1[[#This Row],[Discount]])</f>
        <v>234.95999999999998</v>
      </c>
      <c r="K1761">
        <f>VLOOKUP(B1761,customers!$A$2:$D$101,2,0)</f>
        <v>31</v>
      </c>
      <c r="L1761" t="str" cm="1">
        <f t="array" ref="L1761">_xlfn.IFS(Table1[[#This Row],[Age]]&lt;=12,"Kids",Table1[[#This Row],[Age]]&lt;=19,"Teenage",Table1[[#This Row],[Age]]&lt;=29,"Young Adult",Table1[[#This Row],[Age]]&lt;=45,"Adult",Table1[[#This Row],[Age]]&gt;=46,"Senior")</f>
        <v>Adult</v>
      </c>
      <c r="M1761" t="str">
        <f>VLOOKUP(B1761,customers!A$2:D$101,3,0)</f>
        <v>Nalanda</v>
      </c>
      <c r="N1761" t="str">
        <f>VLOOKUP(B1761,customers!$A$2:$D$101,4,0)</f>
        <v>Bihar</v>
      </c>
      <c r="O1761" t="str">
        <f>VLOOKUP(C1761,'products '!$A$2:$H$3072,2,0)</f>
        <v>Women</v>
      </c>
      <c r="P1761" t="str">
        <f>VLOOKUP(C1761,'products '!$A$2:$H$3072,3,0)</f>
        <v>Western Wear</v>
      </c>
      <c r="Q1761" t="str">
        <f>VLOOKUP(C1761,'products '!$A$2:$H$3072,4,0)</f>
        <v>Jeans</v>
      </c>
      <c r="R1761" t="str">
        <f>VLOOKUP(C1761,'products '!$A$2:$H$3072,5,0)</f>
        <v>Vera Moda</v>
      </c>
      <c r="S1761">
        <f>VLOOKUP(C1761,'products '!$A$2:$H$3072,6,0)</f>
        <v>36</v>
      </c>
      <c r="T1761" t="str">
        <f>VLOOKUP(C1761,'products '!$A$2:$H$3072,7,0)</f>
        <v>Tan</v>
      </c>
      <c r="U1761">
        <f>VLOOKUP(C1761,'products '!$A$2:$H$3072,8,0)</f>
        <v>5</v>
      </c>
    </row>
    <row r="1762" spans="1:21" x14ac:dyDescent="0.3">
      <c r="A1762" t="s">
        <v>5179</v>
      </c>
      <c r="B1762" t="s">
        <v>3330</v>
      </c>
      <c r="C1762" t="s">
        <v>665</v>
      </c>
      <c r="D1762" s="1">
        <f t="shared" ca="1" si="27"/>
        <v>44625</v>
      </c>
      <c r="E1762" s="1" t="str">
        <f ca="1">TEXT(Table1[[#This Row],[Date]],"mmm")</f>
        <v>Mar</v>
      </c>
      <c r="F1762" s="1" t="str">
        <f ca="1">TEXT(Table1[[#This Row],[Date]],"yyyy")</f>
        <v>2022</v>
      </c>
      <c r="G1762" s="2">
        <v>999</v>
      </c>
      <c r="H1762" s="2">
        <v>0.34</v>
      </c>
      <c r="I1762" s="2" t="str" cm="1">
        <f t="array" ref="I1762">_xlfn.IFS(Table1[[#This Row],[Discount]]&lt;=0.2,"Low",Table1[[#This Row],[Discount]]&lt;=0.4,"Medium",Table1[[#This Row],[Discount]]&gt;0.4,"High")</f>
        <v>Medium</v>
      </c>
      <c r="J1762" s="2">
        <f>Table1[[#This Row],[Original Price]]*(1-Table1[[#This Row],[Discount]])</f>
        <v>659.33999999999992</v>
      </c>
      <c r="K1762">
        <f>VLOOKUP(B1762,customers!$A$2:$D$101,2,0)</f>
        <v>32</v>
      </c>
      <c r="L1762" t="str" cm="1">
        <f t="array" ref="L1762">_xlfn.IFS(Table1[[#This Row],[Age]]&lt;=12,"Kids",Table1[[#This Row],[Age]]&lt;=19,"Teenage",Table1[[#This Row],[Age]]&lt;=29,"Young Adult",Table1[[#This Row],[Age]]&lt;=45,"Adult",Table1[[#This Row],[Age]]&gt;=46,"Senior")</f>
        <v>Adult</v>
      </c>
      <c r="M1762" t="str">
        <f>VLOOKUP(B1762,customers!A$2:D$101,3,0)</f>
        <v>Nalanda</v>
      </c>
      <c r="N1762" t="str">
        <f>VLOOKUP(B1762,customers!$A$2:$D$101,4,0)</f>
        <v>Bihar</v>
      </c>
      <c r="O1762" t="str">
        <f>VLOOKUP(C1762,'products '!$A$2:$H$3072,2,0)</f>
        <v>Women</v>
      </c>
      <c r="P1762" t="str">
        <f>VLOOKUP(C1762,'products '!$A$2:$H$3072,3,0)</f>
        <v>Western Wear</v>
      </c>
      <c r="Q1762" t="str">
        <f>VLOOKUP(C1762,'products '!$A$2:$H$3072,4,0)</f>
        <v>Jeans</v>
      </c>
      <c r="R1762" t="str">
        <f>VLOOKUP(C1762,'products '!$A$2:$H$3072,5,0)</f>
        <v>Vera Moda</v>
      </c>
      <c r="S1762">
        <f>VLOOKUP(C1762,'products '!$A$2:$H$3072,6,0)</f>
        <v>36</v>
      </c>
      <c r="T1762" t="str">
        <f>VLOOKUP(C1762,'products '!$A$2:$H$3072,7,0)</f>
        <v>Tan</v>
      </c>
      <c r="U1762">
        <f>VLOOKUP(C1762,'products '!$A$2:$H$3072,8,0)</f>
        <v>5</v>
      </c>
    </row>
    <row r="1763" spans="1:21" x14ac:dyDescent="0.3">
      <c r="A1763" t="s">
        <v>5180</v>
      </c>
      <c r="B1763" t="s">
        <v>3331</v>
      </c>
      <c r="C1763" t="s">
        <v>665</v>
      </c>
      <c r="D1763" s="1">
        <f t="shared" ca="1" si="27"/>
        <v>44864</v>
      </c>
      <c r="E1763" s="1" t="str">
        <f ca="1">TEXT(Table1[[#This Row],[Date]],"mmm")</f>
        <v>Oct</v>
      </c>
      <c r="F1763" s="1" t="str">
        <f ca="1">TEXT(Table1[[#This Row],[Date]],"yyyy")</f>
        <v>2022</v>
      </c>
      <c r="G1763" s="2">
        <v>555</v>
      </c>
      <c r="H1763" s="2">
        <v>0.34</v>
      </c>
      <c r="I1763" s="2" t="str" cm="1">
        <f t="array" ref="I1763">_xlfn.IFS(Table1[[#This Row],[Discount]]&lt;=0.2,"Low",Table1[[#This Row],[Discount]]&lt;=0.4,"Medium",Table1[[#This Row],[Discount]]&gt;0.4,"High")</f>
        <v>Medium</v>
      </c>
      <c r="J1763" s="2">
        <f>Table1[[#This Row],[Original Price]]*(1-Table1[[#This Row],[Discount]])</f>
        <v>366.29999999999995</v>
      </c>
      <c r="K1763">
        <f>VLOOKUP(B1763,customers!$A$2:$D$101,2,0)</f>
        <v>33</v>
      </c>
      <c r="L1763" t="str" cm="1">
        <f t="array" ref="L1763">_xlfn.IFS(Table1[[#This Row],[Age]]&lt;=12,"Kids",Table1[[#This Row],[Age]]&lt;=19,"Teenage",Table1[[#This Row],[Age]]&lt;=29,"Young Adult",Table1[[#This Row],[Age]]&lt;=45,"Adult",Table1[[#This Row],[Age]]&gt;=46,"Senior")</f>
        <v>Adult</v>
      </c>
      <c r="M1763" t="str">
        <f>VLOOKUP(B1763,customers!A$2:D$101,3,0)</f>
        <v>Nalanda</v>
      </c>
      <c r="N1763" t="str">
        <f>VLOOKUP(B1763,customers!$A$2:$D$101,4,0)</f>
        <v>Bihar</v>
      </c>
      <c r="O1763" t="str">
        <f>VLOOKUP(C1763,'products '!$A$2:$H$3072,2,0)</f>
        <v>Women</v>
      </c>
      <c r="P1763" t="str">
        <f>VLOOKUP(C1763,'products '!$A$2:$H$3072,3,0)</f>
        <v>Western Wear</v>
      </c>
      <c r="Q1763" t="str">
        <f>VLOOKUP(C1763,'products '!$A$2:$H$3072,4,0)</f>
        <v>Jeans</v>
      </c>
      <c r="R1763" t="str">
        <f>VLOOKUP(C1763,'products '!$A$2:$H$3072,5,0)</f>
        <v>Vera Moda</v>
      </c>
      <c r="S1763">
        <f>VLOOKUP(C1763,'products '!$A$2:$H$3072,6,0)</f>
        <v>36</v>
      </c>
      <c r="T1763" t="str">
        <f>VLOOKUP(C1763,'products '!$A$2:$H$3072,7,0)</f>
        <v>Tan</v>
      </c>
      <c r="U1763">
        <f>VLOOKUP(C1763,'products '!$A$2:$H$3072,8,0)</f>
        <v>5</v>
      </c>
    </row>
    <row r="1764" spans="1:21" x14ac:dyDescent="0.3">
      <c r="A1764" t="s">
        <v>5181</v>
      </c>
      <c r="B1764" t="s">
        <v>3332</v>
      </c>
      <c r="C1764" t="s">
        <v>666</v>
      </c>
      <c r="D1764" s="1">
        <f t="shared" ca="1" si="27"/>
        <v>44955</v>
      </c>
      <c r="E1764" s="1" t="str">
        <f ca="1">TEXT(Table1[[#This Row],[Date]],"mmm")</f>
        <v>Jan</v>
      </c>
      <c r="F1764" s="1" t="str">
        <f ca="1">TEXT(Table1[[#This Row],[Date]],"yyyy")</f>
        <v>2023</v>
      </c>
      <c r="G1764" s="2">
        <v>555</v>
      </c>
      <c r="H1764" s="2">
        <v>0.34</v>
      </c>
      <c r="I1764" s="2" t="str" cm="1">
        <f t="array" ref="I1764">_xlfn.IFS(Table1[[#This Row],[Discount]]&lt;=0.2,"Low",Table1[[#This Row],[Discount]]&lt;=0.4,"Medium",Table1[[#This Row],[Discount]]&gt;0.4,"High")</f>
        <v>Medium</v>
      </c>
      <c r="J1764" s="2">
        <f>Table1[[#This Row],[Original Price]]*(1-Table1[[#This Row],[Discount]])</f>
        <v>366.29999999999995</v>
      </c>
      <c r="K1764">
        <f>VLOOKUP(B1764,customers!$A$2:$D$101,2,0)</f>
        <v>44</v>
      </c>
      <c r="L1764" t="str" cm="1">
        <f t="array" ref="L1764">_xlfn.IFS(Table1[[#This Row],[Age]]&lt;=12,"Kids",Table1[[#This Row],[Age]]&lt;=19,"Teenage",Table1[[#This Row],[Age]]&lt;=29,"Young Adult",Table1[[#This Row],[Age]]&lt;=45,"Adult",Table1[[#This Row],[Age]]&gt;=46,"Senior")</f>
        <v>Adult</v>
      </c>
      <c r="M1764" t="str">
        <f>VLOOKUP(B1764,customers!A$2:D$101,3,0)</f>
        <v>Gaya</v>
      </c>
      <c r="N1764" t="str">
        <f>VLOOKUP(B1764,customers!$A$2:$D$101,4,0)</f>
        <v>Bihar</v>
      </c>
      <c r="O1764" t="str">
        <f>VLOOKUP(C1764,'products '!$A$2:$H$3072,2,0)</f>
        <v>Women</v>
      </c>
      <c r="P1764" t="str">
        <f>VLOOKUP(C1764,'products '!$A$2:$H$3072,3,0)</f>
        <v>Western Wear</v>
      </c>
      <c r="Q1764" t="str">
        <f>VLOOKUP(C1764,'products '!$A$2:$H$3072,4,0)</f>
        <v>Jeans</v>
      </c>
      <c r="R1764" t="str">
        <f>VLOOKUP(C1764,'products '!$A$2:$H$3072,5,0)</f>
        <v>Vera Moda</v>
      </c>
      <c r="S1764">
        <f>VLOOKUP(C1764,'products '!$A$2:$H$3072,6,0)</f>
        <v>32</v>
      </c>
      <c r="T1764" t="str">
        <f>VLOOKUP(C1764,'products '!$A$2:$H$3072,7,0)</f>
        <v>Tan</v>
      </c>
      <c r="U1764">
        <f>VLOOKUP(C1764,'products '!$A$2:$H$3072,8,0)</f>
        <v>4</v>
      </c>
    </row>
    <row r="1765" spans="1:21" x14ac:dyDescent="0.3">
      <c r="A1765" t="s">
        <v>5182</v>
      </c>
      <c r="B1765" t="s">
        <v>3333</v>
      </c>
      <c r="C1765" t="s">
        <v>667</v>
      </c>
      <c r="D1765" s="1">
        <f t="shared" ca="1" si="27"/>
        <v>44426</v>
      </c>
      <c r="E1765" s="1" t="str">
        <f ca="1">TEXT(Table1[[#This Row],[Date]],"mmm")</f>
        <v>Aug</v>
      </c>
      <c r="F1765" s="1" t="str">
        <f ca="1">TEXT(Table1[[#This Row],[Date]],"yyyy")</f>
        <v>2021</v>
      </c>
      <c r="G1765" s="2">
        <v>555</v>
      </c>
      <c r="H1765" s="2">
        <v>0.34</v>
      </c>
      <c r="I1765" s="2" t="str" cm="1">
        <f t="array" ref="I1765">_xlfn.IFS(Table1[[#This Row],[Discount]]&lt;=0.2,"Low",Table1[[#This Row],[Discount]]&lt;=0.4,"Medium",Table1[[#This Row],[Discount]]&gt;0.4,"High")</f>
        <v>Medium</v>
      </c>
      <c r="J1765" s="2">
        <f>Table1[[#This Row],[Original Price]]*(1-Table1[[#This Row],[Discount]])</f>
        <v>366.29999999999995</v>
      </c>
      <c r="K1765">
        <f>VLOOKUP(B1765,customers!$A$2:$D$101,2,0)</f>
        <v>45</v>
      </c>
      <c r="L1765" t="str" cm="1">
        <f t="array" ref="L1765">_xlfn.IFS(Table1[[#This Row],[Age]]&lt;=12,"Kids",Table1[[#This Row],[Age]]&lt;=19,"Teenage",Table1[[#This Row],[Age]]&lt;=29,"Young Adult",Table1[[#This Row],[Age]]&lt;=45,"Adult",Table1[[#This Row],[Age]]&gt;=46,"Senior")</f>
        <v>Adult</v>
      </c>
      <c r="M1765" t="str">
        <f>VLOOKUP(B1765,customers!A$2:D$101,3,0)</f>
        <v>Gaya</v>
      </c>
      <c r="N1765" t="str">
        <f>VLOOKUP(B1765,customers!$A$2:$D$101,4,0)</f>
        <v>Bihar</v>
      </c>
      <c r="O1765" t="str">
        <f>VLOOKUP(C1765,'products '!$A$2:$H$3072,2,0)</f>
        <v>Women</v>
      </c>
      <c r="P1765" t="str">
        <f>VLOOKUP(C1765,'products '!$A$2:$H$3072,3,0)</f>
        <v>Western Wear</v>
      </c>
      <c r="Q1765" t="str">
        <f>VLOOKUP(C1765,'products '!$A$2:$H$3072,4,0)</f>
        <v>Jeans</v>
      </c>
      <c r="R1765" t="str">
        <f>VLOOKUP(C1765,'products '!$A$2:$H$3072,5,0)</f>
        <v>Vera Moda</v>
      </c>
      <c r="S1765">
        <f>VLOOKUP(C1765,'products '!$A$2:$H$3072,6,0)</f>
        <v>32</v>
      </c>
      <c r="T1765" t="str">
        <f>VLOOKUP(C1765,'products '!$A$2:$H$3072,7,0)</f>
        <v>Tan</v>
      </c>
      <c r="U1765">
        <f>VLOOKUP(C1765,'products '!$A$2:$H$3072,8,0)</f>
        <v>3</v>
      </c>
    </row>
    <row r="1766" spans="1:21" x14ac:dyDescent="0.3">
      <c r="A1766" t="s">
        <v>5183</v>
      </c>
      <c r="B1766" t="s">
        <v>3334</v>
      </c>
      <c r="C1766" t="s">
        <v>668</v>
      </c>
      <c r="D1766" s="1">
        <f t="shared" ca="1" si="27"/>
        <v>44933</v>
      </c>
      <c r="E1766" s="1" t="str">
        <f ca="1">TEXT(Table1[[#This Row],[Date]],"mmm")</f>
        <v>Jan</v>
      </c>
      <c r="F1766" s="1" t="str">
        <f ca="1">TEXT(Table1[[#This Row],[Date]],"yyyy")</f>
        <v>2023</v>
      </c>
      <c r="G1766" s="2">
        <v>555</v>
      </c>
      <c r="H1766" s="2">
        <v>0.38</v>
      </c>
      <c r="I1766" s="2" t="str" cm="1">
        <f t="array" ref="I1766">_xlfn.IFS(Table1[[#This Row],[Discount]]&lt;=0.2,"Low",Table1[[#This Row],[Discount]]&lt;=0.4,"Medium",Table1[[#This Row],[Discount]]&gt;0.4,"High")</f>
        <v>Medium</v>
      </c>
      <c r="J1766" s="2">
        <f>Table1[[#This Row],[Original Price]]*(1-Table1[[#This Row],[Discount]])</f>
        <v>344.1</v>
      </c>
      <c r="K1766">
        <f>VLOOKUP(B1766,customers!$A$2:$D$101,2,0)</f>
        <v>46</v>
      </c>
      <c r="L1766" t="str" cm="1">
        <f t="array" ref="L1766">_xlfn.IFS(Table1[[#This Row],[Age]]&lt;=12,"Kids",Table1[[#This Row],[Age]]&lt;=19,"Teenage",Table1[[#This Row],[Age]]&lt;=29,"Young Adult",Table1[[#This Row],[Age]]&lt;=45,"Adult",Table1[[#This Row],[Age]]&gt;=46,"Senior")</f>
        <v>Senior</v>
      </c>
      <c r="M1766" t="str">
        <f>VLOOKUP(B1766,customers!A$2:D$101,3,0)</f>
        <v>Bhopal</v>
      </c>
      <c r="N1766" t="str">
        <f>VLOOKUP(B1766,customers!$A$2:$D$101,4,0)</f>
        <v>Madhya Pradesh</v>
      </c>
      <c r="O1766" t="str">
        <f>VLOOKUP(C1766,'products '!$A$2:$H$3072,2,0)</f>
        <v>Women</v>
      </c>
      <c r="P1766" t="str">
        <f>VLOOKUP(C1766,'products '!$A$2:$H$3072,3,0)</f>
        <v>Western Wear</v>
      </c>
      <c r="Q1766" t="str">
        <f>VLOOKUP(C1766,'products '!$A$2:$H$3072,4,0)</f>
        <v>Jeans</v>
      </c>
      <c r="R1766" t="str">
        <f>VLOOKUP(C1766,'products '!$A$2:$H$3072,5,0)</f>
        <v>Vera Moda</v>
      </c>
      <c r="S1766">
        <f>VLOOKUP(C1766,'products '!$A$2:$H$3072,6,0)</f>
        <v>32</v>
      </c>
      <c r="T1766" t="str">
        <f>VLOOKUP(C1766,'products '!$A$2:$H$3072,7,0)</f>
        <v>Tan</v>
      </c>
      <c r="U1766">
        <f>VLOOKUP(C1766,'products '!$A$2:$H$3072,8,0)</f>
        <v>3</v>
      </c>
    </row>
    <row r="1767" spans="1:21" x14ac:dyDescent="0.3">
      <c r="A1767" t="s">
        <v>5184</v>
      </c>
      <c r="B1767" t="s">
        <v>3335</v>
      </c>
      <c r="C1767" t="s">
        <v>669</v>
      </c>
      <c r="D1767" s="1">
        <f t="shared" ca="1" si="27"/>
        <v>44808</v>
      </c>
      <c r="E1767" s="1" t="str">
        <f ca="1">TEXT(Table1[[#This Row],[Date]],"mmm")</f>
        <v>Sep</v>
      </c>
      <c r="F1767" s="1" t="str">
        <f ca="1">TEXT(Table1[[#This Row],[Date]],"yyyy")</f>
        <v>2022</v>
      </c>
      <c r="G1767" s="2">
        <v>1025</v>
      </c>
      <c r="H1767" s="2">
        <v>0.38</v>
      </c>
      <c r="I1767" s="2" t="str" cm="1">
        <f t="array" ref="I1767">_xlfn.IFS(Table1[[#This Row],[Discount]]&lt;=0.2,"Low",Table1[[#This Row],[Discount]]&lt;=0.4,"Medium",Table1[[#This Row],[Discount]]&gt;0.4,"High")</f>
        <v>Medium</v>
      </c>
      <c r="J1767" s="2">
        <f>Table1[[#This Row],[Original Price]]*(1-Table1[[#This Row],[Discount]])</f>
        <v>635.5</v>
      </c>
      <c r="K1767">
        <f>VLOOKUP(B1767,customers!$A$2:$D$101,2,0)</f>
        <v>47</v>
      </c>
      <c r="L1767" t="str" cm="1">
        <f t="array" ref="L1767">_xlfn.IFS(Table1[[#This Row],[Age]]&lt;=12,"Kids",Table1[[#This Row],[Age]]&lt;=19,"Teenage",Table1[[#This Row],[Age]]&lt;=29,"Young Adult",Table1[[#This Row],[Age]]&lt;=45,"Adult",Table1[[#This Row],[Age]]&gt;=46,"Senior")</f>
        <v>Senior</v>
      </c>
      <c r="M1767" t="str">
        <f>VLOOKUP(B1767,customers!A$2:D$101,3,0)</f>
        <v>Bhopal</v>
      </c>
      <c r="N1767" t="str">
        <f>VLOOKUP(B1767,customers!$A$2:$D$101,4,0)</f>
        <v>Madhya Pradesh</v>
      </c>
      <c r="O1767" t="str">
        <f>VLOOKUP(C1767,'products '!$A$2:$H$3072,2,0)</f>
        <v>Women</v>
      </c>
      <c r="P1767" t="str">
        <f>VLOOKUP(C1767,'products '!$A$2:$H$3072,3,0)</f>
        <v>Western Wear</v>
      </c>
      <c r="Q1767" t="str">
        <f>VLOOKUP(C1767,'products '!$A$2:$H$3072,4,0)</f>
        <v>Jeans</v>
      </c>
      <c r="R1767" t="str">
        <f>VLOOKUP(C1767,'products '!$A$2:$H$3072,5,0)</f>
        <v>Vera Moda</v>
      </c>
      <c r="S1767">
        <f>VLOOKUP(C1767,'products '!$A$2:$H$3072,6,0)</f>
        <v>32</v>
      </c>
      <c r="T1767" t="str">
        <f>VLOOKUP(C1767,'products '!$A$2:$H$3072,7,0)</f>
        <v>Tan</v>
      </c>
      <c r="U1767">
        <f>VLOOKUP(C1767,'products '!$A$2:$H$3072,8,0)</f>
        <v>5</v>
      </c>
    </row>
    <row r="1768" spans="1:21" x14ac:dyDescent="0.3">
      <c r="A1768" t="s">
        <v>5185</v>
      </c>
      <c r="B1768" t="s">
        <v>3336</v>
      </c>
      <c r="C1768" t="s">
        <v>670</v>
      </c>
      <c r="D1768" s="1">
        <f t="shared" ca="1" si="27"/>
        <v>44970</v>
      </c>
      <c r="E1768" s="1" t="str">
        <f ca="1">TEXT(Table1[[#This Row],[Date]],"mmm")</f>
        <v>Feb</v>
      </c>
      <c r="F1768" s="1" t="str">
        <f ca="1">TEXT(Table1[[#This Row],[Date]],"yyyy")</f>
        <v>2023</v>
      </c>
      <c r="G1768" s="2">
        <v>1025</v>
      </c>
      <c r="H1768" s="2">
        <v>0.38</v>
      </c>
      <c r="I1768" s="2" t="str" cm="1">
        <f t="array" ref="I1768">_xlfn.IFS(Table1[[#This Row],[Discount]]&lt;=0.2,"Low",Table1[[#This Row],[Discount]]&lt;=0.4,"Medium",Table1[[#This Row],[Discount]]&gt;0.4,"High")</f>
        <v>Medium</v>
      </c>
      <c r="J1768" s="2">
        <f>Table1[[#This Row],[Original Price]]*(1-Table1[[#This Row],[Discount]])</f>
        <v>635.5</v>
      </c>
      <c r="K1768">
        <f>VLOOKUP(B1768,customers!$A$2:$D$101,2,0)</f>
        <v>48</v>
      </c>
      <c r="L1768" t="str" cm="1">
        <f t="array" ref="L1768">_xlfn.IFS(Table1[[#This Row],[Age]]&lt;=12,"Kids",Table1[[#This Row],[Age]]&lt;=19,"Teenage",Table1[[#This Row],[Age]]&lt;=29,"Young Adult",Table1[[#This Row],[Age]]&lt;=45,"Adult",Table1[[#This Row],[Age]]&gt;=46,"Senior")</f>
        <v>Senior</v>
      </c>
      <c r="M1768" t="str">
        <f>VLOOKUP(B1768,customers!A$2:D$101,3,0)</f>
        <v>Bhopal</v>
      </c>
      <c r="N1768" t="str">
        <f>VLOOKUP(B1768,customers!$A$2:$D$101,4,0)</f>
        <v>Madhya Pradesh</v>
      </c>
      <c r="O1768" t="str">
        <f>VLOOKUP(C1768,'products '!$A$2:$H$3072,2,0)</f>
        <v>Women</v>
      </c>
      <c r="P1768" t="str">
        <f>VLOOKUP(C1768,'products '!$A$2:$H$3072,3,0)</f>
        <v>Western Wear</v>
      </c>
      <c r="Q1768" t="str">
        <f>VLOOKUP(C1768,'products '!$A$2:$H$3072,4,0)</f>
        <v>Jeans</v>
      </c>
      <c r="R1768" t="str">
        <f>VLOOKUP(C1768,'products '!$A$2:$H$3072,5,0)</f>
        <v>Vera Moda</v>
      </c>
      <c r="S1768">
        <f>VLOOKUP(C1768,'products '!$A$2:$H$3072,6,0)</f>
        <v>32</v>
      </c>
      <c r="T1768" t="str">
        <f>VLOOKUP(C1768,'products '!$A$2:$H$3072,7,0)</f>
        <v>Copper</v>
      </c>
      <c r="U1768">
        <f>VLOOKUP(C1768,'products '!$A$2:$H$3072,8,0)</f>
        <v>5</v>
      </c>
    </row>
    <row r="1769" spans="1:21" x14ac:dyDescent="0.3">
      <c r="A1769" t="s">
        <v>5186</v>
      </c>
      <c r="B1769" t="s">
        <v>3337</v>
      </c>
      <c r="C1769" t="s">
        <v>671</v>
      </c>
      <c r="D1769" s="1">
        <f t="shared" ca="1" si="27"/>
        <v>44228</v>
      </c>
      <c r="E1769" s="1" t="str">
        <f ca="1">TEXT(Table1[[#This Row],[Date]],"mmm")</f>
        <v>Feb</v>
      </c>
      <c r="F1769" s="1" t="str">
        <f ca="1">TEXT(Table1[[#This Row],[Date]],"yyyy")</f>
        <v>2021</v>
      </c>
      <c r="G1769" s="2">
        <v>1025</v>
      </c>
      <c r="H1769" s="2">
        <v>0.38</v>
      </c>
      <c r="I1769" s="2" t="str" cm="1">
        <f t="array" ref="I1769">_xlfn.IFS(Table1[[#This Row],[Discount]]&lt;=0.2,"Low",Table1[[#This Row],[Discount]]&lt;=0.4,"Medium",Table1[[#This Row],[Discount]]&gt;0.4,"High")</f>
        <v>Medium</v>
      </c>
      <c r="J1769" s="2">
        <f>Table1[[#This Row],[Original Price]]*(1-Table1[[#This Row],[Discount]])</f>
        <v>635.5</v>
      </c>
      <c r="K1769">
        <f>VLOOKUP(B1769,customers!$A$2:$D$101,2,0)</f>
        <v>49</v>
      </c>
      <c r="L1769" t="str" cm="1">
        <f t="array" ref="L1769">_xlfn.IFS(Table1[[#This Row],[Age]]&lt;=12,"Kids",Table1[[#This Row],[Age]]&lt;=19,"Teenage",Table1[[#This Row],[Age]]&lt;=29,"Young Adult",Table1[[#This Row],[Age]]&lt;=45,"Adult",Table1[[#This Row],[Age]]&gt;=46,"Senior")</f>
        <v>Senior</v>
      </c>
      <c r="M1769" t="str">
        <f>VLOOKUP(B1769,customers!A$2:D$101,3,0)</f>
        <v>Bhopal</v>
      </c>
      <c r="N1769" t="str">
        <f>VLOOKUP(B1769,customers!$A$2:$D$101,4,0)</f>
        <v>Madhya Pradesh</v>
      </c>
      <c r="O1769" t="str">
        <f>VLOOKUP(C1769,'products '!$A$2:$H$3072,2,0)</f>
        <v>Women</v>
      </c>
      <c r="P1769" t="str">
        <f>VLOOKUP(C1769,'products '!$A$2:$H$3072,3,0)</f>
        <v>Western Wear</v>
      </c>
      <c r="Q1769" t="str">
        <f>VLOOKUP(C1769,'products '!$A$2:$H$3072,4,0)</f>
        <v>Jeans</v>
      </c>
      <c r="R1769" t="str">
        <f>VLOOKUP(C1769,'products '!$A$2:$H$3072,5,0)</f>
        <v>Vera Moda</v>
      </c>
      <c r="S1769">
        <f>VLOOKUP(C1769,'products '!$A$2:$H$3072,6,0)</f>
        <v>32</v>
      </c>
      <c r="T1769" t="str">
        <f>VLOOKUP(C1769,'products '!$A$2:$H$3072,7,0)</f>
        <v>Copper</v>
      </c>
      <c r="U1769">
        <f>VLOOKUP(C1769,'products '!$A$2:$H$3072,8,0)</f>
        <v>4</v>
      </c>
    </row>
    <row r="1770" spans="1:21" x14ac:dyDescent="0.3">
      <c r="A1770" t="s">
        <v>5187</v>
      </c>
      <c r="B1770" t="s">
        <v>3338</v>
      </c>
      <c r="C1770" t="s">
        <v>672</v>
      </c>
      <c r="D1770" s="1">
        <f t="shared" ca="1" si="27"/>
        <v>44310</v>
      </c>
      <c r="E1770" s="1" t="str">
        <f ca="1">TEXT(Table1[[#This Row],[Date]],"mmm")</f>
        <v>Apr</v>
      </c>
      <c r="F1770" s="1" t="str">
        <f ca="1">TEXT(Table1[[#This Row],[Date]],"yyyy")</f>
        <v>2021</v>
      </c>
      <c r="G1770" s="2">
        <v>555</v>
      </c>
      <c r="H1770" s="2">
        <v>0.38</v>
      </c>
      <c r="I1770" s="2" t="str" cm="1">
        <f t="array" ref="I1770">_xlfn.IFS(Table1[[#This Row],[Discount]]&lt;=0.2,"Low",Table1[[#This Row],[Discount]]&lt;=0.4,"Medium",Table1[[#This Row],[Discount]]&gt;0.4,"High")</f>
        <v>Medium</v>
      </c>
      <c r="J1770" s="2">
        <f>Table1[[#This Row],[Original Price]]*(1-Table1[[#This Row],[Discount]])</f>
        <v>344.1</v>
      </c>
      <c r="K1770">
        <f>VLOOKUP(B1770,customers!$A$2:$D$101,2,0)</f>
        <v>17</v>
      </c>
      <c r="L1770" t="str" cm="1">
        <f t="array" ref="L1770">_xlfn.IFS(Table1[[#This Row],[Age]]&lt;=12,"Kids",Table1[[#This Row],[Age]]&lt;=19,"Teenage",Table1[[#This Row],[Age]]&lt;=29,"Young Adult",Table1[[#This Row],[Age]]&lt;=45,"Adult",Table1[[#This Row],[Age]]&gt;=46,"Senior")</f>
        <v>Teenage</v>
      </c>
      <c r="M1770" t="str">
        <f>VLOOKUP(B1770,customers!A$2:D$101,3,0)</f>
        <v>Sagar</v>
      </c>
      <c r="N1770" t="str">
        <f>VLOOKUP(B1770,customers!$A$2:$D$101,4,0)</f>
        <v>Madhya Pradesh</v>
      </c>
      <c r="O1770" t="str">
        <f>VLOOKUP(C1770,'products '!$A$2:$H$3072,2,0)</f>
        <v>Women</v>
      </c>
      <c r="P1770" t="str">
        <f>VLOOKUP(C1770,'products '!$A$2:$H$3072,3,0)</f>
        <v>Western Wear</v>
      </c>
      <c r="Q1770" t="str">
        <f>VLOOKUP(C1770,'products '!$A$2:$H$3072,4,0)</f>
        <v>Jeans</v>
      </c>
      <c r="R1770" t="str">
        <f>VLOOKUP(C1770,'products '!$A$2:$H$3072,5,0)</f>
        <v>Vera Moda</v>
      </c>
      <c r="S1770">
        <f>VLOOKUP(C1770,'products '!$A$2:$H$3072,6,0)</f>
        <v>32</v>
      </c>
      <c r="T1770" t="str">
        <f>VLOOKUP(C1770,'products '!$A$2:$H$3072,7,0)</f>
        <v>Copper</v>
      </c>
      <c r="U1770">
        <f>VLOOKUP(C1770,'products '!$A$2:$H$3072,8,0)</f>
        <v>2</v>
      </c>
    </row>
    <row r="1771" spans="1:21" x14ac:dyDescent="0.3">
      <c r="A1771" t="s">
        <v>5188</v>
      </c>
      <c r="B1771" t="s">
        <v>3339</v>
      </c>
      <c r="C1771" t="s">
        <v>673</v>
      </c>
      <c r="D1771" s="1">
        <f t="shared" ca="1" si="27"/>
        <v>44231</v>
      </c>
      <c r="E1771" s="1" t="str">
        <f ca="1">TEXT(Table1[[#This Row],[Date]],"mmm")</f>
        <v>Feb</v>
      </c>
      <c r="F1771" s="1" t="str">
        <f ca="1">TEXT(Table1[[#This Row],[Date]],"yyyy")</f>
        <v>2021</v>
      </c>
      <c r="G1771" s="2">
        <v>599</v>
      </c>
      <c r="H1771" s="2">
        <v>0.21</v>
      </c>
      <c r="I1771" s="2" t="str" cm="1">
        <f t="array" ref="I1771">_xlfn.IFS(Table1[[#This Row],[Discount]]&lt;=0.2,"Low",Table1[[#This Row],[Discount]]&lt;=0.4,"Medium",Table1[[#This Row],[Discount]]&gt;0.4,"High")</f>
        <v>Medium</v>
      </c>
      <c r="J1771" s="2">
        <f>Table1[[#This Row],[Original Price]]*(1-Table1[[#This Row],[Discount]])</f>
        <v>473.21000000000004</v>
      </c>
      <c r="K1771">
        <f>VLOOKUP(B1771,customers!$A$2:$D$101,2,0)</f>
        <v>18</v>
      </c>
      <c r="L1771" t="str" cm="1">
        <f t="array" ref="L1771">_xlfn.IFS(Table1[[#This Row],[Age]]&lt;=12,"Kids",Table1[[#This Row],[Age]]&lt;=19,"Teenage",Table1[[#This Row],[Age]]&lt;=29,"Young Adult",Table1[[#This Row],[Age]]&lt;=45,"Adult",Table1[[#This Row],[Age]]&gt;=46,"Senior")</f>
        <v>Teenage</v>
      </c>
      <c r="M1771" t="str">
        <f>VLOOKUP(B1771,customers!A$2:D$101,3,0)</f>
        <v>Sagar</v>
      </c>
      <c r="N1771" t="str">
        <f>VLOOKUP(B1771,customers!$A$2:$D$101,4,0)</f>
        <v>Madhya Pradesh</v>
      </c>
      <c r="O1771" t="str">
        <f>VLOOKUP(C1771,'products '!$A$2:$H$3072,2,0)</f>
        <v>Women</v>
      </c>
      <c r="P1771" t="str">
        <f>VLOOKUP(C1771,'products '!$A$2:$H$3072,3,0)</f>
        <v>Western Wear</v>
      </c>
      <c r="Q1771" t="str">
        <f>VLOOKUP(C1771,'products '!$A$2:$H$3072,4,0)</f>
        <v>Jeans</v>
      </c>
      <c r="R1771" t="str">
        <f>VLOOKUP(C1771,'products '!$A$2:$H$3072,5,0)</f>
        <v>Vera Moda</v>
      </c>
      <c r="S1771">
        <f>VLOOKUP(C1771,'products '!$A$2:$H$3072,6,0)</f>
        <v>32</v>
      </c>
      <c r="T1771" t="str">
        <f>VLOOKUP(C1771,'products '!$A$2:$H$3072,7,0)</f>
        <v>Copper</v>
      </c>
      <c r="U1771">
        <f>VLOOKUP(C1771,'products '!$A$2:$H$3072,8,0)</f>
        <v>3</v>
      </c>
    </row>
    <row r="1772" spans="1:21" x14ac:dyDescent="0.3">
      <c r="A1772" t="s">
        <v>5189</v>
      </c>
      <c r="B1772" t="s">
        <v>3340</v>
      </c>
      <c r="C1772" t="s">
        <v>674</v>
      </c>
      <c r="D1772" s="1">
        <f t="shared" ca="1" si="27"/>
        <v>44988</v>
      </c>
      <c r="E1772" s="1" t="str">
        <f ca="1">TEXT(Table1[[#This Row],[Date]],"mmm")</f>
        <v>Mar</v>
      </c>
      <c r="F1772" s="1" t="str">
        <f ca="1">TEXT(Table1[[#This Row],[Date]],"yyyy")</f>
        <v>2023</v>
      </c>
      <c r="G1772" s="2">
        <v>555</v>
      </c>
      <c r="H1772" s="2">
        <v>0.21</v>
      </c>
      <c r="I1772" s="2" t="str" cm="1">
        <f t="array" ref="I1772">_xlfn.IFS(Table1[[#This Row],[Discount]]&lt;=0.2,"Low",Table1[[#This Row],[Discount]]&lt;=0.4,"Medium",Table1[[#This Row],[Discount]]&gt;0.4,"High")</f>
        <v>Medium</v>
      </c>
      <c r="J1772" s="2">
        <f>Table1[[#This Row],[Original Price]]*(1-Table1[[#This Row],[Discount]])</f>
        <v>438.45000000000005</v>
      </c>
      <c r="K1772">
        <f>VLOOKUP(B1772,customers!$A$2:$D$101,2,0)</f>
        <v>19</v>
      </c>
      <c r="L1772" t="str" cm="1">
        <f t="array" ref="L1772">_xlfn.IFS(Table1[[#This Row],[Age]]&lt;=12,"Kids",Table1[[#This Row],[Age]]&lt;=19,"Teenage",Table1[[#This Row],[Age]]&lt;=29,"Young Adult",Table1[[#This Row],[Age]]&lt;=45,"Adult",Table1[[#This Row],[Age]]&gt;=46,"Senior")</f>
        <v>Teenage</v>
      </c>
      <c r="M1772" t="str">
        <f>VLOOKUP(B1772,customers!A$2:D$101,3,0)</f>
        <v>Sagar</v>
      </c>
      <c r="N1772" t="str">
        <f>VLOOKUP(B1772,customers!$A$2:$D$101,4,0)</f>
        <v>Madhya Pradesh</v>
      </c>
      <c r="O1772" t="str">
        <f>VLOOKUP(C1772,'products '!$A$2:$H$3072,2,0)</f>
        <v>Women</v>
      </c>
      <c r="P1772" t="str">
        <f>VLOOKUP(C1772,'products '!$A$2:$H$3072,3,0)</f>
        <v>Western Wear</v>
      </c>
      <c r="Q1772" t="str">
        <f>VLOOKUP(C1772,'products '!$A$2:$H$3072,4,0)</f>
        <v>Jeans</v>
      </c>
      <c r="R1772" t="str">
        <f>VLOOKUP(C1772,'products '!$A$2:$H$3072,5,0)</f>
        <v>Vera Moda</v>
      </c>
      <c r="S1772">
        <f>VLOOKUP(C1772,'products '!$A$2:$H$3072,6,0)</f>
        <v>32</v>
      </c>
      <c r="T1772" t="str">
        <f>VLOOKUP(C1772,'products '!$A$2:$H$3072,7,0)</f>
        <v>Blue</v>
      </c>
      <c r="U1772">
        <f>VLOOKUP(C1772,'products '!$A$2:$H$3072,8,0)</f>
        <v>4</v>
      </c>
    </row>
    <row r="1773" spans="1:21" x14ac:dyDescent="0.3">
      <c r="A1773" t="s">
        <v>5190</v>
      </c>
      <c r="B1773" t="s">
        <v>3341</v>
      </c>
      <c r="C1773" t="s">
        <v>675</v>
      </c>
      <c r="D1773" s="1">
        <f t="shared" ca="1" si="27"/>
        <v>44767</v>
      </c>
      <c r="E1773" s="1" t="str">
        <f ca="1">TEXT(Table1[[#This Row],[Date]],"mmm")</f>
        <v>Jul</v>
      </c>
      <c r="F1773" s="1" t="str">
        <f ca="1">TEXT(Table1[[#This Row],[Date]],"yyyy")</f>
        <v>2022</v>
      </c>
      <c r="G1773" s="2">
        <v>555</v>
      </c>
      <c r="H1773" s="2">
        <v>0.21</v>
      </c>
      <c r="I1773" s="2" t="str" cm="1">
        <f t="array" ref="I1773">_xlfn.IFS(Table1[[#This Row],[Discount]]&lt;=0.2,"Low",Table1[[#This Row],[Discount]]&lt;=0.4,"Medium",Table1[[#This Row],[Discount]]&gt;0.4,"High")</f>
        <v>Medium</v>
      </c>
      <c r="J1773" s="2">
        <f>Table1[[#This Row],[Original Price]]*(1-Table1[[#This Row],[Discount]])</f>
        <v>438.45000000000005</v>
      </c>
      <c r="K1773">
        <f>VLOOKUP(B1773,customers!$A$2:$D$101,2,0)</f>
        <v>20</v>
      </c>
      <c r="L1773" t="str" cm="1">
        <f t="array" ref="L1773">_xlfn.IFS(Table1[[#This Row],[Age]]&lt;=12,"Kids",Table1[[#This Row],[Age]]&lt;=19,"Teenage",Table1[[#This Row],[Age]]&lt;=29,"Young Adult",Table1[[#This Row],[Age]]&lt;=45,"Adult",Table1[[#This Row],[Age]]&gt;=46,"Senior")</f>
        <v>Young Adult</v>
      </c>
      <c r="M1773" t="str">
        <f>VLOOKUP(B1773,customers!A$2:D$101,3,0)</f>
        <v>Sagar</v>
      </c>
      <c r="N1773" t="str">
        <f>VLOOKUP(B1773,customers!$A$2:$D$101,4,0)</f>
        <v>Madhya Pradesh</v>
      </c>
      <c r="O1773" t="str">
        <f>VLOOKUP(C1773,'products '!$A$2:$H$3072,2,0)</f>
        <v>Women</v>
      </c>
      <c r="P1773" t="str">
        <f>VLOOKUP(C1773,'products '!$A$2:$H$3072,3,0)</f>
        <v>Western Wear</v>
      </c>
      <c r="Q1773" t="str">
        <f>VLOOKUP(C1773,'products '!$A$2:$H$3072,4,0)</f>
        <v>Jeans</v>
      </c>
      <c r="R1773" t="str">
        <f>VLOOKUP(C1773,'products '!$A$2:$H$3072,5,0)</f>
        <v>Vera Moda</v>
      </c>
      <c r="S1773">
        <f>VLOOKUP(C1773,'products '!$A$2:$H$3072,6,0)</f>
        <v>32</v>
      </c>
      <c r="T1773" t="str">
        <f>VLOOKUP(C1773,'products '!$A$2:$H$3072,7,0)</f>
        <v>Blue</v>
      </c>
      <c r="U1773">
        <f>VLOOKUP(C1773,'products '!$A$2:$H$3072,8,0)</f>
        <v>5</v>
      </c>
    </row>
    <row r="1774" spans="1:21" x14ac:dyDescent="0.3">
      <c r="A1774" t="s">
        <v>5191</v>
      </c>
      <c r="B1774" t="s">
        <v>3342</v>
      </c>
      <c r="C1774" t="s">
        <v>676</v>
      </c>
      <c r="D1774" s="1">
        <f t="shared" ca="1" si="27"/>
        <v>44377</v>
      </c>
      <c r="E1774" s="1" t="str">
        <f ca="1">TEXT(Table1[[#This Row],[Date]],"mmm")</f>
        <v>Jun</v>
      </c>
      <c r="F1774" s="1" t="str">
        <f ca="1">TEXT(Table1[[#This Row],[Date]],"yyyy")</f>
        <v>2021</v>
      </c>
      <c r="G1774" s="2">
        <v>565</v>
      </c>
      <c r="H1774" s="2">
        <v>0.21</v>
      </c>
      <c r="I1774" s="2" t="str" cm="1">
        <f t="array" ref="I1774">_xlfn.IFS(Table1[[#This Row],[Discount]]&lt;=0.2,"Low",Table1[[#This Row],[Discount]]&lt;=0.4,"Medium",Table1[[#This Row],[Discount]]&gt;0.4,"High")</f>
        <v>Medium</v>
      </c>
      <c r="J1774" s="2">
        <f>Table1[[#This Row],[Original Price]]*(1-Table1[[#This Row],[Discount]])</f>
        <v>446.35</v>
      </c>
      <c r="K1774">
        <f>VLOOKUP(B1774,customers!$A$2:$D$101,2,0)</f>
        <v>21</v>
      </c>
      <c r="L1774" t="str" cm="1">
        <f t="array" ref="L1774">_xlfn.IFS(Table1[[#This Row],[Age]]&lt;=12,"Kids",Table1[[#This Row],[Age]]&lt;=19,"Teenage",Table1[[#This Row],[Age]]&lt;=29,"Young Adult",Table1[[#This Row],[Age]]&lt;=45,"Adult",Table1[[#This Row],[Age]]&gt;=46,"Senior")</f>
        <v>Young Adult</v>
      </c>
      <c r="M1774" t="str">
        <f>VLOOKUP(B1774,customers!A$2:D$101,3,0)</f>
        <v>Indore</v>
      </c>
      <c r="N1774" t="str">
        <f>VLOOKUP(B1774,customers!$A$2:$D$101,4,0)</f>
        <v>Madhya Pradesh</v>
      </c>
      <c r="O1774" t="str">
        <f>VLOOKUP(C1774,'products '!$A$2:$H$3072,2,0)</f>
        <v>Women</v>
      </c>
      <c r="P1774" t="str">
        <f>VLOOKUP(C1774,'products '!$A$2:$H$3072,3,0)</f>
        <v>Western Wear</v>
      </c>
      <c r="Q1774" t="str">
        <f>VLOOKUP(C1774,'products '!$A$2:$H$3072,4,0)</f>
        <v>Jeans</v>
      </c>
      <c r="R1774" t="str">
        <f>VLOOKUP(C1774,'products '!$A$2:$H$3072,5,0)</f>
        <v>Vera Moda</v>
      </c>
      <c r="S1774">
        <f>VLOOKUP(C1774,'products '!$A$2:$H$3072,6,0)</f>
        <v>32</v>
      </c>
      <c r="T1774" t="str">
        <f>VLOOKUP(C1774,'products '!$A$2:$H$3072,7,0)</f>
        <v>Blue</v>
      </c>
      <c r="U1774">
        <f>VLOOKUP(C1774,'products '!$A$2:$H$3072,8,0)</f>
        <v>4</v>
      </c>
    </row>
    <row r="1775" spans="1:21" x14ac:dyDescent="0.3">
      <c r="A1775" t="s">
        <v>5192</v>
      </c>
      <c r="B1775" t="s">
        <v>3343</v>
      </c>
      <c r="C1775" t="s">
        <v>677</v>
      </c>
      <c r="D1775" s="1">
        <f t="shared" ca="1" si="27"/>
        <v>44756</v>
      </c>
      <c r="E1775" s="1" t="str">
        <f ca="1">TEXT(Table1[[#This Row],[Date]],"mmm")</f>
        <v>Jul</v>
      </c>
      <c r="F1775" s="1" t="str">
        <f ca="1">TEXT(Table1[[#This Row],[Date]],"yyyy")</f>
        <v>2022</v>
      </c>
      <c r="G1775" s="2">
        <v>555</v>
      </c>
      <c r="H1775" s="2">
        <v>0.21</v>
      </c>
      <c r="I1775" s="2" t="str" cm="1">
        <f t="array" ref="I1775">_xlfn.IFS(Table1[[#This Row],[Discount]]&lt;=0.2,"Low",Table1[[#This Row],[Discount]]&lt;=0.4,"Medium",Table1[[#This Row],[Discount]]&gt;0.4,"High")</f>
        <v>Medium</v>
      </c>
      <c r="J1775" s="2">
        <f>Table1[[#This Row],[Original Price]]*(1-Table1[[#This Row],[Discount]])</f>
        <v>438.45000000000005</v>
      </c>
      <c r="K1775">
        <f>VLOOKUP(B1775,customers!$A$2:$D$101,2,0)</f>
        <v>22</v>
      </c>
      <c r="L1775" t="str" cm="1">
        <f t="array" ref="L1775">_xlfn.IFS(Table1[[#This Row],[Age]]&lt;=12,"Kids",Table1[[#This Row],[Age]]&lt;=19,"Teenage",Table1[[#This Row],[Age]]&lt;=29,"Young Adult",Table1[[#This Row],[Age]]&lt;=45,"Adult",Table1[[#This Row],[Age]]&gt;=46,"Senior")</f>
        <v>Young Adult</v>
      </c>
      <c r="M1775" t="str">
        <f>VLOOKUP(B1775,customers!A$2:D$101,3,0)</f>
        <v>Indore</v>
      </c>
      <c r="N1775" t="str">
        <f>VLOOKUP(B1775,customers!$A$2:$D$101,4,0)</f>
        <v>Madhya Pradesh</v>
      </c>
      <c r="O1775" t="str">
        <f>VLOOKUP(C1775,'products '!$A$2:$H$3072,2,0)</f>
        <v>Women</v>
      </c>
      <c r="P1775" t="str">
        <f>VLOOKUP(C1775,'products '!$A$2:$H$3072,3,0)</f>
        <v>Western Wear</v>
      </c>
      <c r="Q1775" t="str">
        <f>VLOOKUP(C1775,'products '!$A$2:$H$3072,4,0)</f>
        <v>Jeans</v>
      </c>
      <c r="R1775" t="str">
        <f>VLOOKUP(C1775,'products '!$A$2:$H$3072,5,0)</f>
        <v>Vera Moda</v>
      </c>
      <c r="S1775">
        <f>VLOOKUP(C1775,'products '!$A$2:$H$3072,6,0)</f>
        <v>30</v>
      </c>
      <c r="T1775" t="str">
        <f>VLOOKUP(C1775,'products '!$A$2:$H$3072,7,0)</f>
        <v>Blue</v>
      </c>
      <c r="U1775">
        <f>VLOOKUP(C1775,'products '!$A$2:$H$3072,8,0)</f>
        <v>4</v>
      </c>
    </row>
    <row r="1776" spans="1:21" x14ac:dyDescent="0.3">
      <c r="A1776" t="s">
        <v>5193</v>
      </c>
      <c r="B1776" t="s">
        <v>3344</v>
      </c>
      <c r="C1776" t="s">
        <v>678</v>
      </c>
      <c r="D1776" s="1">
        <f t="shared" ca="1" si="27"/>
        <v>44221</v>
      </c>
      <c r="E1776" s="1" t="str">
        <f ca="1">TEXT(Table1[[#This Row],[Date]],"mmm")</f>
        <v>Jan</v>
      </c>
      <c r="F1776" s="1" t="str">
        <f ca="1">TEXT(Table1[[#This Row],[Date]],"yyyy")</f>
        <v>2021</v>
      </c>
      <c r="G1776" s="2">
        <v>999</v>
      </c>
      <c r="H1776" s="2">
        <v>0.22</v>
      </c>
      <c r="I1776" s="2" t="str" cm="1">
        <f t="array" ref="I1776">_xlfn.IFS(Table1[[#This Row],[Discount]]&lt;=0.2,"Low",Table1[[#This Row],[Discount]]&lt;=0.4,"Medium",Table1[[#This Row],[Discount]]&gt;0.4,"High")</f>
        <v>Medium</v>
      </c>
      <c r="J1776" s="2">
        <f>Table1[[#This Row],[Original Price]]*(1-Table1[[#This Row],[Discount]])</f>
        <v>779.22</v>
      </c>
      <c r="K1776">
        <f>VLOOKUP(B1776,customers!$A$2:$D$101,2,0)</f>
        <v>16</v>
      </c>
      <c r="L1776" t="str" cm="1">
        <f t="array" ref="L1776">_xlfn.IFS(Table1[[#This Row],[Age]]&lt;=12,"Kids",Table1[[#This Row],[Age]]&lt;=19,"Teenage",Table1[[#This Row],[Age]]&lt;=29,"Young Adult",Table1[[#This Row],[Age]]&lt;=45,"Adult",Table1[[#This Row],[Age]]&gt;=46,"Senior")</f>
        <v>Teenage</v>
      </c>
      <c r="M1776" t="str">
        <f>VLOOKUP(B1776,customers!A$2:D$101,3,0)</f>
        <v>Kanpur</v>
      </c>
      <c r="N1776" t="str">
        <f>VLOOKUP(B1776,customers!$A$2:$D$101,4,0)</f>
        <v>Uttar Pradesh</v>
      </c>
      <c r="O1776" t="str">
        <f>VLOOKUP(C1776,'products '!$A$2:$H$3072,2,0)</f>
        <v>Women</v>
      </c>
      <c r="P1776" t="str">
        <f>VLOOKUP(C1776,'products '!$A$2:$H$3072,3,0)</f>
        <v>Western Wear</v>
      </c>
      <c r="Q1776" t="str">
        <f>VLOOKUP(C1776,'products '!$A$2:$H$3072,4,0)</f>
        <v>Jeans</v>
      </c>
      <c r="R1776" t="str">
        <f>VLOOKUP(C1776,'products '!$A$2:$H$3072,5,0)</f>
        <v>Cantabil</v>
      </c>
      <c r="S1776">
        <f>VLOOKUP(C1776,'products '!$A$2:$H$3072,6,0)</f>
        <v>30</v>
      </c>
      <c r="T1776" t="str">
        <f>VLOOKUP(C1776,'products '!$A$2:$H$3072,7,0)</f>
        <v>Blue</v>
      </c>
      <c r="U1776">
        <f>VLOOKUP(C1776,'products '!$A$2:$H$3072,8,0)</f>
        <v>4</v>
      </c>
    </row>
    <row r="1777" spans="1:21" x14ac:dyDescent="0.3">
      <c r="A1777" t="s">
        <v>5194</v>
      </c>
      <c r="B1777" t="s">
        <v>3345</v>
      </c>
      <c r="C1777" t="s">
        <v>679</v>
      </c>
      <c r="D1777" s="1">
        <f t="shared" ca="1" si="27"/>
        <v>44385</v>
      </c>
      <c r="E1777" s="1" t="str">
        <f ca="1">TEXT(Table1[[#This Row],[Date]],"mmm")</f>
        <v>Jul</v>
      </c>
      <c r="F1777" s="1" t="str">
        <f ca="1">TEXT(Table1[[#This Row],[Date]],"yyyy")</f>
        <v>2021</v>
      </c>
      <c r="G1777" s="2">
        <v>999</v>
      </c>
      <c r="H1777" s="2">
        <v>0.22</v>
      </c>
      <c r="I1777" s="2" t="str" cm="1">
        <f t="array" ref="I1777">_xlfn.IFS(Table1[[#This Row],[Discount]]&lt;=0.2,"Low",Table1[[#This Row],[Discount]]&lt;=0.4,"Medium",Table1[[#This Row],[Discount]]&gt;0.4,"High")</f>
        <v>Medium</v>
      </c>
      <c r="J1777" s="2">
        <f>Table1[[#This Row],[Original Price]]*(1-Table1[[#This Row],[Discount]])</f>
        <v>779.22</v>
      </c>
      <c r="K1777">
        <f>VLOOKUP(B1777,customers!$A$2:$D$101,2,0)</f>
        <v>17</v>
      </c>
      <c r="L1777" t="str" cm="1">
        <f t="array" ref="L1777">_xlfn.IFS(Table1[[#This Row],[Age]]&lt;=12,"Kids",Table1[[#This Row],[Age]]&lt;=19,"Teenage",Table1[[#This Row],[Age]]&lt;=29,"Young Adult",Table1[[#This Row],[Age]]&lt;=45,"Adult",Table1[[#This Row],[Age]]&gt;=46,"Senior")</f>
        <v>Teenage</v>
      </c>
      <c r="M1777" t="str">
        <f>VLOOKUP(B1777,customers!A$2:D$101,3,0)</f>
        <v>Kanpur</v>
      </c>
      <c r="N1777" t="str">
        <f>VLOOKUP(B1777,customers!$A$2:$D$101,4,0)</f>
        <v>Uttar Pradesh</v>
      </c>
      <c r="O1777" t="str">
        <f>VLOOKUP(C1777,'products '!$A$2:$H$3072,2,0)</f>
        <v>Women</v>
      </c>
      <c r="P1777" t="str">
        <f>VLOOKUP(C1777,'products '!$A$2:$H$3072,3,0)</f>
        <v>Western Wear</v>
      </c>
      <c r="Q1777" t="str">
        <f>VLOOKUP(C1777,'products '!$A$2:$H$3072,4,0)</f>
        <v>Jeans</v>
      </c>
      <c r="R1777" t="str">
        <f>VLOOKUP(C1777,'products '!$A$2:$H$3072,5,0)</f>
        <v>Cantabil</v>
      </c>
      <c r="S1777">
        <f>VLOOKUP(C1777,'products '!$A$2:$H$3072,6,0)</f>
        <v>30</v>
      </c>
      <c r="T1777" t="str">
        <f>VLOOKUP(C1777,'products '!$A$2:$H$3072,7,0)</f>
        <v>Blue</v>
      </c>
      <c r="U1777">
        <f>VLOOKUP(C1777,'products '!$A$2:$H$3072,8,0)</f>
        <v>3</v>
      </c>
    </row>
    <row r="1778" spans="1:21" x14ac:dyDescent="0.3">
      <c r="A1778" t="s">
        <v>5195</v>
      </c>
      <c r="B1778" t="s">
        <v>3346</v>
      </c>
      <c r="C1778" t="s">
        <v>680</v>
      </c>
      <c r="D1778" s="1">
        <f t="shared" ca="1" si="27"/>
        <v>44702</v>
      </c>
      <c r="E1778" s="1" t="str">
        <f ca="1">TEXT(Table1[[#This Row],[Date]],"mmm")</f>
        <v>May</v>
      </c>
      <c r="F1778" s="1" t="str">
        <f ca="1">TEXT(Table1[[#This Row],[Date]],"yyyy")</f>
        <v>2022</v>
      </c>
      <c r="G1778" s="2">
        <v>999</v>
      </c>
      <c r="H1778" s="2">
        <v>0.22</v>
      </c>
      <c r="I1778" s="2" t="str" cm="1">
        <f t="array" ref="I1778">_xlfn.IFS(Table1[[#This Row],[Discount]]&lt;=0.2,"Low",Table1[[#This Row],[Discount]]&lt;=0.4,"Medium",Table1[[#This Row],[Discount]]&gt;0.4,"High")</f>
        <v>Medium</v>
      </c>
      <c r="J1778" s="2">
        <f>Table1[[#This Row],[Original Price]]*(1-Table1[[#This Row],[Discount]])</f>
        <v>779.22</v>
      </c>
      <c r="K1778">
        <f>VLOOKUP(B1778,customers!$A$2:$D$101,2,0)</f>
        <v>18</v>
      </c>
      <c r="L1778" t="str" cm="1">
        <f t="array" ref="L1778">_xlfn.IFS(Table1[[#This Row],[Age]]&lt;=12,"Kids",Table1[[#This Row],[Age]]&lt;=19,"Teenage",Table1[[#This Row],[Age]]&lt;=29,"Young Adult",Table1[[#This Row],[Age]]&lt;=45,"Adult",Table1[[#This Row],[Age]]&gt;=46,"Senior")</f>
        <v>Teenage</v>
      </c>
      <c r="M1778" t="str">
        <f>VLOOKUP(B1778,customers!A$2:D$101,3,0)</f>
        <v>Kanpur</v>
      </c>
      <c r="N1778" t="str">
        <f>VLOOKUP(B1778,customers!$A$2:$D$101,4,0)</f>
        <v>Uttar Pradesh</v>
      </c>
      <c r="O1778" t="str">
        <f>VLOOKUP(C1778,'products '!$A$2:$H$3072,2,0)</f>
        <v>Women</v>
      </c>
      <c r="P1778" t="str">
        <f>VLOOKUP(C1778,'products '!$A$2:$H$3072,3,0)</f>
        <v>Western Wear</v>
      </c>
      <c r="Q1778" t="str">
        <f>VLOOKUP(C1778,'products '!$A$2:$H$3072,4,0)</f>
        <v>Jeans</v>
      </c>
      <c r="R1778" t="str">
        <f>VLOOKUP(C1778,'products '!$A$2:$H$3072,5,0)</f>
        <v>Cantabil</v>
      </c>
      <c r="S1778">
        <f>VLOOKUP(C1778,'products '!$A$2:$H$3072,6,0)</f>
        <v>30</v>
      </c>
      <c r="T1778" t="str">
        <f>VLOOKUP(C1778,'products '!$A$2:$H$3072,7,0)</f>
        <v>Blue</v>
      </c>
      <c r="U1778">
        <f>VLOOKUP(C1778,'products '!$A$2:$H$3072,8,0)</f>
        <v>2</v>
      </c>
    </row>
    <row r="1779" spans="1:21" x14ac:dyDescent="0.3">
      <c r="A1779" t="s">
        <v>5196</v>
      </c>
      <c r="B1779" t="s">
        <v>3347</v>
      </c>
      <c r="C1779" t="s">
        <v>681</v>
      </c>
      <c r="D1779" s="1">
        <f t="shared" ca="1" si="27"/>
        <v>44529</v>
      </c>
      <c r="E1779" s="1" t="str">
        <f ca="1">TEXT(Table1[[#This Row],[Date]],"mmm")</f>
        <v>Nov</v>
      </c>
      <c r="F1779" s="1" t="str">
        <f ca="1">TEXT(Table1[[#This Row],[Date]],"yyyy")</f>
        <v>2021</v>
      </c>
      <c r="G1779" s="2">
        <v>999</v>
      </c>
      <c r="H1779" s="2">
        <v>0.22</v>
      </c>
      <c r="I1779" s="2" t="str" cm="1">
        <f t="array" ref="I1779">_xlfn.IFS(Table1[[#This Row],[Discount]]&lt;=0.2,"Low",Table1[[#This Row],[Discount]]&lt;=0.4,"Medium",Table1[[#This Row],[Discount]]&gt;0.4,"High")</f>
        <v>Medium</v>
      </c>
      <c r="J1779" s="2">
        <f>Table1[[#This Row],[Original Price]]*(1-Table1[[#This Row],[Discount]])</f>
        <v>779.22</v>
      </c>
      <c r="K1779">
        <f>VLOOKUP(B1779,customers!$A$2:$D$101,2,0)</f>
        <v>19</v>
      </c>
      <c r="L1779" t="str" cm="1">
        <f t="array" ref="L1779">_xlfn.IFS(Table1[[#This Row],[Age]]&lt;=12,"Kids",Table1[[#This Row],[Age]]&lt;=19,"Teenage",Table1[[#This Row],[Age]]&lt;=29,"Young Adult",Table1[[#This Row],[Age]]&lt;=45,"Adult",Table1[[#This Row],[Age]]&gt;=46,"Senior")</f>
        <v>Teenage</v>
      </c>
      <c r="M1779" t="str">
        <f>VLOOKUP(B1779,customers!A$2:D$101,3,0)</f>
        <v>Kanpur</v>
      </c>
      <c r="N1779" t="str">
        <f>VLOOKUP(B1779,customers!$A$2:$D$101,4,0)</f>
        <v>Uttar Pradesh</v>
      </c>
      <c r="O1779" t="str">
        <f>VLOOKUP(C1779,'products '!$A$2:$H$3072,2,0)</f>
        <v>Women</v>
      </c>
      <c r="P1779" t="str">
        <f>VLOOKUP(C1779,'products '!$A$2:$H$3072,3,0)</f>
        <v>Western Wear</v>
      </c>
      <c r="Q1779" t="str">
        <f>VLOOKUP(C1779,'products '!$A$2:$H$3072,4,0)</f>
        <v>Jeans</v>
      </c>
      <c r="R1779" t="str">
        <f>VLOOKUP(C1779,'products '!$A$2:$H$3072,5,0)</f>
        <v>Cantabil</v>
      </c>
      <c r="S1779">
        <f>VLOOKUP(C1779,'products '!$A$2:$H$3072,6,0)</f>
        <v>30</v>
      </c>
      <c r="T1779" t="str">
        <f>VLOOKUP(C1779,'products '!$A$2:$H$3072,7,0)</f>
        <v>Pink</v>
      </c>
      <c r="U1779">
        <f>VLOOKUP(C1779,'products '!$A$2:$H$3072,8,0)</f>
        <v>5</v>
      </c>
    </row>
    <row r="1780" spans="1:21" x14ac:dyDescent="0.3">
      <c r="A1780" t="s">
        <v>5197</v>
      </c>
      <c r="B1780" t="s">
        <v>3348</v>
      </c>
      <c r="C1780" t="s">
        <v>682</v>
      </c>
      <c r="D1780" s="1">
        <f t="shared" ca="1" si="27"/>
        <v>44490</v>
      </c>
      <c r="E1780" s="1" t="str">
        <f ca="1">TEXT(Table1[[#This Row],[Date]],"mmm")</f>
        <v>Oct</v>
      </c>
      <c r="F1780" s="1" t="str">
        <f ca="1">TEXT(Table1[[#This Row],[Date]],"yyyy")</f>
        <v>2021</v>
      </c>
      <c r="G1780" s="2">
        <v>1119</v>
      </c>
      <c r="H1780" s="2">
        <v>0.22</v>
      </c>
      <c r="I1780" s="2" t="str" cm="1">
        <f t="array" ref="I1780">_xlfn.IFS(Table1[[#This Row],[Discount]]&lt;=0.2,"Low",Table1[[#This Row],[Discount]]&lt;=0.4,"Medium",Table1[[#This Row],[Discount]]&gt;0.4,"High")</f>
        <v>Medium</v>
      </c>
      <c r="J1780" s="2">
        <f>Table1[[#This Row],[Original Price]]*(1-Table1[[#This Row],[Discount]])</f>
        <v>872.82</v>
      </c>
      <c r="K1780">
        <f>VLOOKUP(B1780,customers!$A$2:$D$101,2,0)</f>
        <v>20</v>
      </c>
      <c r="L1780" t="str" cm="1">
        <f t="array" ref="L1780">_xlfn.IFS(Table1[[#This Row],[Age]]&lt;=12,"Kids",Table1[[#This Row],[Age]]&lt;=19,"Teenage",Table1[[#This Row],[Age]]&lt;=29,"Young Adult",Table1[[#This Row],[Age]]&lt;=45,"Adult",Table1[[#This Row],[Age]]&gt;=46,"Senior")</f>
        <v>Young Adult</v>
      </c>
      <c r="M1780" t="str">
        <f>VLOOKUP(B1780,customers!A$2:D$101,3,0)</f>
        <v>Aligarh</v>
      </c>
      <c r="N1780" t="str">
        <f>VLOOKUP(B1780,customers!$A$2:$D$101,4,0)</f>
        <v>Uttar Pradesh</v>
      </c>
      <c r="O1780" t="str">
        <f>VLOOKUP(C1780,'products '!$A$2:$H$3072,2,0)</f>
        <v>Women</v>
      </c>
      <c r="P1780" t="str">
        <f>VLOOKUP(C1780,'products '!$A$2:$H$3072,3,0)</f>
        <v>Western Wear</v>
      </c>
      <c r="Q1780" t="str">
        <f>VLOOKUP(C1780,'products '!$A$2:$H$3072,4,0)</f>
        <v>Jeans</v>
      </c>
      <c r="R1780" t="str">
        <f>VLOOKUP(C1780,'products '!$A$2:$H$3072,5,0)</f>
        <v>Cantabil</v>
      </c>
      <c r="S1780">
        <f>VLOOKUP(C1780,'products '!$A$2:$H$3072,6,0)</f>
        <v>30</v>
      </c>
      <c r="T1780" t="str">
        <f>VLOOKUP(C1780,'products '!$A$2:$H$3072,7,0)</f>
        <v>Pink</v>
      </c>
      <c r="U1780">
        <f>VLOOKUP(C1780,'products '!$A$2:$H$3072,8,0)</f>
        <v>4</v>
      </c>
    </row>
    <row r="1781" spans="1:21" x14ac:dyDescent="0.3">
      <c r="A1781" t="s">
        <v>5198</v>
      </c>
      <c r="B1781" t="s">
        <v>3349</v>
      </c>
      <c r="C1781" t="s">
        <v>683</v>
      </c>
      <c r="D1781" s="1">
        <f t="shared" ca="1" si="27"/>
        <v>44641</v>
      </c>
      <c r="E1781" s="1" t="str">
        <f ca="1">TEXT(Table1[[#This Row],[Date]],"mmm")</f>
        <v>Mar</v>
      </c>
      <c r="F1781" s="1" t="str">
        <f ca="1">TEXT(Table1[[#This Row],[Date]],"yyyy")</f>
        <v>2022</v>
      </c>
      <c r="G1781" s="2">
        <v>1119</v>
      </c>
      <c r="H1781" s="2">
        <v>0.22</v>
      </c>
      <c r="I1781" s="2" t="str" cm="1">
        <f t="array" ref="I1781">_xlfn.IFS(Table1[[#This Row],[Discount]]&lt;=0.2,"Low",Table1[[#This Row],[Discount]]&lt;=0.4,"Medium",Table1[[#This Row],[Discount]]&gt;0.4,"High")</f>
        <v>Medium</v>
      </c>
      <c r="J1781" s="2">
        <f>Table1[[#This Row],[Original Price]]*(1-Table1[[#This Row],[Discount]])</f>
        <v>872.82</v>
      </c>
      <c r="K1781">
        <f>VLOOKUP(B1781,customers!$A$2:$D$101,2,0)</f>
        <v>21</v>
      </c>
      <c r="L1781" t="str" cm="1">
        <f t="array" ref="L1781">_xlfn.IFS(Table1[[#This Row],[Age]]&lt;=12,"Kids",Table1[[#This Row],[Age]]&lt;=19,"Teenage",Table1[[#This Row],[Age]]&lt;=29,"Young Adult",Table1[[#This Row],[Age]]&lt;=45,"Adult",Table1[[#This Row],[Age]]&gt;=46,"Senior")</f>
        <v>Young Adult</v>
      </c>
      <c r="M1781" t="str">
        <f>VLOOKUP(B1781,customers!A$2:D$101,3,0)</f>
        <v>Aligarh</v>
      </c>
      <c r="N1781" t="str">
        <f>VLOOKUP(B1781,customers!$A$2:$D$101,4,0)</f>
        <v>Uttar Pradesh</v>
      </c>
      <c r="O1781" t="str">
        <f>VLOOKUP(C1781,'products '!$A$2:$H$3072,2,0)</f>
        <v>Women</v>
      </c>
      <c r="P1781" t="str">
        <f>VLOOKUP(C1781,'products '!$A$2:$H$3072,3,0)</f>
        <v>Western Wear</v>
      </c>
      <c r="Q1781" t="str">
        <f>VLOOKUP(C1781,'products '!$A$2:$H$3072,4,0)</f>
        <v>Jeans</v>
      </c>
      <c r="R1781" t="str">
        <f>VLOOKUP(C1781,'products '!$A$2:$H$3072,5,0)</f>
        <v>Cantabil</v>
      </c>
      <c r="S1781">
        <f>VLOOKUP(C1781,'products '!$A$2:$H$3072,6,0)</f>
        <v>30</v>
      </c>
      <c r="T1781" t="str">
        <f>VLOOKUP(C1781,'products '!$A$2:$H$3072,7,0)</f>
        <v>Pink</v>
      </c>
      <c r="U1781">
        <f>VLOOKUP(C1781,'products '!$A$2:$H$3072,8,0)</f>
        <v>2</v>
      </c>
    </row>
    <row r="1782" spans="1:21" x14ac:dyDescent="0.3">
      <c r="A1782" t="s">
        <v>5199</v>
      </c>
      <c r="B1782" t="s">
        <v>3350</v>
      </c>
      <c r="C1782" t="s">
        <v>684</v>
      </c>
      <c r="D1782" s="1">
        <f t="shared" ca="1" si="27"/>
        <v>44894</v>
      </c>
      <c r="E1782" s="1" t="str">
        <f ca="1">TEXT(Table1[[#This Row],[Date]],"mmm")</f>
        <v>Nov</v>
      </c>
      <c r="F1782" s="1" t="str">
        <f ca="1">TEXT(Table1[[#This Row],[Date]],"yyyy")</f>
        <v>2022</v>
      </c>
      <c r="G1782" s="2">
        <v>1119</v>
      </c>
      <c r="H1782" s="2">
        <v>0.3</v>
      </c>
      <c r="I1782" s="2" t="str" cm="1">
        <f t="array" ref="I1782">_xlfn.IFS(Table1[[#This Row],[Discount]]&lt;=0.2,"Low",Table1[[#This Row],[Discount]]&lt;=0.4,"Medium",Table1[[#This Row],[Discount]]&gt;0.4,"High")</f>
        <v>Medium</v>
      </c>
      <c r="J1782" s="2">
        <f>Table1[[#This Row],[Original Price]]*(1-Table1[[#This Row],[Discount]])</f>
        <v>783.3</v>
      </c>
      <c r="K1782">
        <f>VLOOKUP(B1782,customers!$A$2:$D$101,2,0)</f>
        <v>22</v>
      </c>
      <c r="L1782" t="str" cm="1">
        <f t="array" ref="L1782">_xlfn.IFS(Table1[[#This Row],[Age]]&lt;=12,"Kids",Table1[[#This Row],[Age]]&lt;=19,"Teenage",Table1[[#This Row],[Age]]&lt;=29,"Young Adult",Table1[[#This Row],[Age]]&lt;=45,"Adult",Table1[[#This Row],[Age]]&gt;=46,"Senior")</f>
        <v>Young Adult</v>
      </c>
      <c r="M1782" t="str">
        <f>VLOOKUP(B1782,customers!A$2:D$101,3,0)</f>
        <v>Aligarh</v>
      </c>
      <c r="N1782" t="str">
        <f>VLOOKUP(B1782,customers!$A$2:$D$101,4,0)</f>
        <v>Uttar Pradesh</v>
      </c>
      <c r="O1782" t="str">
        <f>VLOOKUP(C1782,'products '!$A$2:$H$3072,2,0)</f>
        <v>Women</v>
      </c>
      <c r="P1782" t="str">
        <f>VLOOKUP(C1782,'products '!$A$2:$H$3072,3,0)</f>
        <v>Western Wear</v>
      </c>
      <c r="Q1782" t="str">
        <f>VLOOKUP(C1782,'products '!$A$2:$H$3072,4,0)</f>
        <v>Jeans</v>
      </c>
      <c r="R1782" t="str">
        <f>VLOOKUP(C1782,'products '!$A$2:$H$3072,5,0)</f>
        <v>Cantabil</v>
      </c>
      <c r="S1782">
        <f>VLOOKUP(C1782,'products '!$A$2:$H$3072,6,0)</f>
        <v>30</v>
      </c>
      <c r="T1782" t="str">
        <f>VLOOKUP(C1782,'products '!$A$2:$H$3072,7,0)</f>
        <v>Pink</v>
      </c>
      <c r="U1782">
        <f>VLOOKUP(C1782,'products '!$A$2:$H$3072,8,0)</f>
        <v>5</v>
      </c>
    </row>
    <row r="1783" spans="1:21" x14ac:dyDescent="0.3">
      <c r="A1783" t="s">
        <v>5200</v>
      </c>
      <c r="B1783" t="s">
        <v>3351</v>
      </c>
      <c r="C1783" t="s">
        <v>685</v>
      </c>
      <c r="D1783" s="1">
        <f t="shared" ca="1" si="27"/>
        <v>44578</v>
      </c>
      <c r="E1783" s="1" t="str">
        <f ca="1">TEXT(Table1[[#This Row],[Date]],"mmm")</f>
        <v>Jan</v>
      </c>
      <c r="F1783" s="1" t="str">
        <f ca="1">TEXT(Table1[[#This Row],[Date]],"yyyy")</f>
        <v>2022</v>
      </c>
      <c r="G1783" s="2">
        <v>1119</v>
      </c>
      <c r="H1783" s="2">
        <v>0.3</v>
      </c>
      <c r="I1783" s="2" t="str" cm="1">
        <f t="array" ref="I1783">_xlfn.IFS(Table1[[#This Row],[Discount]]&lt;=0.2,"Low",Table1[[#This Row],[Discount]]&lt;=0.4,"Medium",Table1[[#This Row],[Discount]]&gt;0.4,"High")</f>
        <v>Medium</v>
      </c>
      <c r="J1783" s="2">
        <f>Table1[[#This Row],[Original Price]]*(1-Table1[[#This Row],[Discount]])</f>
        <v>783.3</v>
      </c>
      <c r="K1783">
        <f>VLOOKUP(B1783,customers!$A$2:$D$101,2,0)</f>
        <v>23</v>
      </c>
      <c r="L1783" t="str" cm="1">
        <f t="array" ref="L1783">_xlfn.IFS(Table1[[#This Row],[Age]]&lt;=12,"Kids",Table1[[#This Row],[Age]]&lt;=19,"Teenage",Table1[[#This Row],[Age]]&lt;=29,"Young Adult",Table1[[#This Row],[Age]]&lt;=45,"Adult",Table1[[#This Row],[Age]]&gt;=46,"Senior")</f>
        <v>Young Adult</v>
      </c>
      <c r="M1783" t="str">
        <f>VLOOKUP(B1783,customers!A$2:D$101,3,0)</f>
        <v>Aligarh</v>
      </c>
      <c r="N1783" t="str">
        <f>VLOOKUP(B1783,customers!$A$2:$D$101,4,0)</f>
        <v>Uttar Pradesh</v>
      </c>
      <c r="O1783" t="str">
        <f>VLOOKUP(C1783,'products '!$A$2:$H$3072,2,0)</f>
        <v>Women</v>
      </c>
      <c r="P1783" t="str">
        <f>VLOOKUP(C1783,'products '!$A$2:$H$3072,3,0)</f>
        <v>Western Wear</v>
      </c>
      <c r="Q1783" t="str">
        <f>VLOOKUP(C1783,'products '!$A$2:$H$3072,4,0)</f>
        <v>Jeans</v>
      </c>
      <c r="R1783" t="str">
        <f>VLOOKUP(C1783,'products '!$A$2:$H$3072,5,0)</f>
        <v>Cantabil</v>
      </c>
      <c r="S1783">
        <f>VLOOKUP(C1783,'products '!$A$2:$H$3072,6,0)</f>
        <v>30</v>
      </c>
      <c r="T1783" t="str">
        <f>VLOOKUP(C1783,'products '!$A$2:$H$3072,7,0)</f>
        <v>Pink</v>
      </c>
      <c r="U1783">
        <f>VLOOKUP(C1783,'products '!$A$2:$H$3072,8,0)</f>
        <v>5</v>
      </c>
    </row>
    <row r="1784" spans="1:21" x14ac:dyDescent="0.3">
      <c r="A1784" t="s">
        <v>5201</v>
      </c>
      <c r="B1784" t="s">
        <v>3352</v>
      </c>
      <c r="C1784" t="s">
        <v>686</v>
      </c>
      <c r="D1784" s="1">
        <f t="shared" ca="1" si="27"/>
        <v>44899</v>
      </c>
      <c r="E1784" s="1" t="str">
        <f ca="1">TEXT(Table1[[#This Row],[Date]],"mmm")</f>
        <v>Dec</v>
      </c>
      <c r="F1784" s="1" t="str">
        <f ca="1">TEXT(Table1[[#This Row],[Date]],"yyyy")</f>
        <v>2022</v>
      </c>
      <c r="G1784" s="2">
        <v>985</v>
      </c>
      <c r="H1784" s="2">
        <v>0.3</v>
      </c>
      <c r="I1784" s="2" t="str" cm="1">
        <f t="array" ref="I1784">_xlfn.IFS(Table1[[#This Row],[Discount]]&lt;=0.2,"Low",Table1[[#This Row],[Discount]]&lt;=0.4,"Medium",Table1[[#This Row],[Discount]]&gt;0.4,"High")</f>
        <v>Medium</v>
      </c>
      <c r="J1784" s="2">
        <f>Table1[[#This Row],[Original Price]]*(1-Table1[[#This Row],[Discount]])</f>
        <v>689.5</v>
      </c>
      <c r="K1784">
        <f>VLOOKUP(B1784,customers!$A$2:$D$101,2,0)</f>
        <v>18</v>
      </c>
      <c r="L1784" t="str" cm="1">
        <f t="array" ref="L1784">_xlfn.IFS(Table1[[#This Row],[Age]]&lt;=12,"Kids",Table1[[#This Row],[Age]]&lt;=19,"Teenage",Table1[[#This Row],[Age]]&lt;=29,"Young Adult",Table1[[#This Row],[Age]]&lt;=45,"Adult",Table1[[#This Row],[Age]]&gt;=46,"Senior")</f>
        <v>Teenage</v>
      </c>
      <c r="M1784" t="str">
        <f>VLOOKUP(B1784,customers!A$2:D$101,3,0)</f>
        <v>Prayagraj</v>
      </c>
      <c r="N1784" t="str">
        <f>VLOOKUP(B1784,customers!$A$2:$D$101,4,0)</f>
        <v>Uttar Pradesh</v>
      </c>
      <c r="O1784" t="str">
        <f>VLOOKUP(C1784,'products '!$A$2:$H$3072,2,0)</f>
        <v>Women</v>
      </c>
      <c r="P1784" t="str">
        <f>VLOOKUP(C1784,'products '!$A$2:$H$3072,3,0)</f>
        <v>Western Wear</v>
      </c>
      <c r="Q1784" t="str">
        <f>VLOOKUP(C1784,'products '!$A$2:$H$3072,4,0)</f>
        <v>Jeans</v>
      </c>
      <c r="R1784" t="str">
        <f>VLOOKUP(C1784,'products '!$A$2:$H$3072,5,0)</f>
        <v>Cantabil</v>
      </c>
      <c r="S1784">
        <f>VLOOKUP(C1784,'products '!$A$2:$H$3072,6,0)</f>
        <v>30</v>
      </c>
      <c r="T1784" t="str">
        <f>VLOOKUP(C1784,'products '!$A$2:$H$3072,7,0)</f>
        <v>Pink</v>
      </c>
      <c r="U1784">
        <f>VLOOKUP(C1784,'products '!$A$2:$H$3072,8,0)</f>
        <v>4</v>
      </c>
    </row>
    <row r="1785" spans="1:21" x14ac:dyDescent="0.3">
      <c r="A1785" t="s">
        <v>5202</v>
      </c>
      <c r="B1785" t="s">
        <v>3353</v>
      </c>
      <c r="C1785" t="s">
        <v>687</v>
      </c>
      <c r="D1785" s="1">
        <f t="shared" ca="1" si="27"/>
        <v>44614</v>
      </c>
      <c r="E1785" s="1" t="str">
        <f ca="1">TEXT(Table1[[#This Row],[Date]],"mmm")</f>
        <v>Feb</v>
      </c>
      <c r="F1785" s="1" t="str">
        <f ca="1">TEXT(Table1[[#This Row],[Date]],"yyyy")</f>
        <v>2022</v>
      </c>
      <c r="G1785" s="2">
        <v>985</v>
      </c>
      <c r="H1785" s="2">
        <v>0.3</v>
      </c>
      <c r="I1785" s="2" t="str" cm="1">
        <f t="array" ref="I1785">_xlfn.IFS(Table1[[#This Row],[Discount]]&lt;=0.2,"Low",Table1[[#This Row],[Discount]]&lt;=0.4,"Medium",Table1[[#This Row],[Discount]]&gt;0.4,"High")</f>
        <v>Medium</v>
      </c>
      <c r="J1785" s="2">
        <f>Table1[[#This Row],[Original Price]]*(1-Table1[[#This Row],[Discount]])</f>
        <v>689.5</v>
      </c>
      <c r="K1785">
        <f>VLOOKUP(B1785,customers!$A$2:$D$101,2,0)</f>
        <v>18</v>
      </c>
      <c r="L1785" t="str" cm="1">
        <f t="array" ref="L1785">_xlfn.IFS(Table1[[#This Row],[Age]]&lt;=12,"Kids",Table1[[#This Row],[Age]]&lt;=19,"Teenage",Table1[[#This Row],[Age]]&lt;=29,"Young Adult",Table1[[#This Row],[Age]]&lt;=45,"Adult",Table1[[#This Row],[Age]]&gt;=46,"Senior")</f>
        <v>Teenage</v>
      </c>
      <c r="M1785" t="str">
        <f>VLOOKUP(B1785,customers!A$2:D$101,3,0)</f>
        <v>Prayagraj</v>
      </c>
      <c r="N1785" t="str">
        <f>VLOOKUP(B1785,customers!$A$2:$D$101,4,0)</f>
        <v>Uttar Pradesh</v>
      </c>
      <c r="O1785" t="str">
        <f>VLOOKUP(C1785,'products '!$A$2:$H$3072,2,0)</f>
        <v>Women</v>
      </c>
      <c r="P1785" t="str">
        <f>VLOOKUP(C1785,'products '!$A$2:$H$3072,3,0)</f>
        <v>Western Wear</v>
      </c>
      <c r="Q1785" t="str">
        <f>VLOOKUP(C1785,'products '!$A$2:$H$3072,4,0)</f>
        <v>Jeans</v>
      </c>
      <c r="R1785" t="str">
        <f>VLOOKUP(C1785,'products '!$A$2:$H$3072,5,0)</f>
        <v>Cantabil</v>
      </c>
      <c r="S1785">
        <f>VLOOKUP(C1785,'products '!$A$2:$H$3072,6,0)</f>
        <v>30</v>
      </c>
      <c r="T1785" t="str">
        <f>VLOOKUP(C1785,'products '!$A$2:$H$3072,7,0)</f>
        <v>Navy Blue</v>
      </c>
      <c r="U1785">
        <f>VLOOKUP(C1785,'products '!$A$2:$H$3072,8,0)</f>
        <v>4</v>
      </c>
    </row>
    <row r="1786" spans="1:21" x14ac:dyDescent="0.3">
      <c r="A1786" t="s">
        <v>5203</v>
      </c>
      <c r="B1786" t="s">
        <v>3354</v>
      </c>
      <c r="C1786" t="s">
        <v>688</v>
      </c>
      <c r="D1786" s="1">
        <f t="shared" ca="1" si="27"/>
        <v>44330</v>
      </c>
      <c r="E1786" s="1" t="str">
        <f ca="1">TEXT(Table1[[#This Row],[Date]],"mmm")</f>
        <v>May</v>
      </c>
      <c r="F1786" s="1" t="str">
        <f ca="1">TEXT(Table1[[#This Row],[Date]],"yyyy")</f>
        <v>2021</v>
      </c>
      <c r="G1786" s="2">
        <v>985</v>
      </c>
      <c r="H1786" s="2">
        <v>0.3</v>
      </c>
      <c r="I1786" s="2" t="str" cm="1">
        <f t="array" ref="I1786">_xlfn.IFS(Table1[[#This Row],[Discount]]&lt;=0.2,"Low",Table1[[#This Row],[Discount]]&lt;=0.4,"Medium",Table1[[#This Row],[Discount]]&gt;0.4,"High")</f>
        <v>Medium</v>
      </c>
      <c r="J1786" s="2">
        <f>Table1[[#This Row],[Original Price]]*(1-Table1[[#This Row],[Discount]])</f>
        <v>689.5</v>
      </c>
      <c r="K1786">
        <f>VLOOKUP(B1786,customers!$A$2:$D$101,2,0)</f>
        <v>18</v>
      </c>
      <c r="L1786" t="str" cm="1">
        <f t="array" ref="L1786">_xlfn.IFS(Table1[[#This Row],[Age]]&lt;=12,"Kids",Table1[[#This Row],[Age]]&lt;=19,"Teenage",Table1[[#This Row],[Age]]&lt;=29,"Young Adult",Table1[[#This Row],[Age]]&lt;=45,"Adult",Table1[[#This Row],[Age]]&gt;=46,"Senior")</f>
        <v>Teenage</v>
      </c>
      <c r="M1786" t="str">
        <f>VLOOKUP(B1786,customers!A$2:D$101,3,0)</f>
        <v>Prayagraj</v>
      </c>
      <c r="N1786" t="str">
        <f>VLOOKUP(B1786,customers!$A$2:$D$101,4,0)</f>
        <v>Uttar Pradesh</v>
      </c>
      <c r="O1786" t="str">
        <f>VLOOKUP(C1786,'products '!$A$2:$H$3072,2,0)</f>
        <v>Women</v>
      </c>
      <c r="P1786" t="str">
        <f>VLOOKUP(C1786,'products '!$A$2:$H$3072,3,0)</f>
        <v>Western Wear</v>
      </c>
      <c r="Q1786" t="str">
        <f>VLOOKUP(C1786,'products '!$A$2:$H$3072,4,0)</f>
        <v>Jeans</v>
      </c>
      <c r="R1786" t="str">
        <f>VLOOKUP(C1786,'products '!$A$2:$H$3072,5,0)</f>
        <v>Cantabil</v>
      </c>
      <c r="S1786">
        <f>VLOOKUP(C1786,'products '!$A$2:$H$3072,6,0)</f>
        <v>34</v>
      </c>
      <c r="T1786" t="str">
        <f>VLOOKUP(C1786,'products '!$A$2:$H$3072,7,0)</f>
        <v>Navy Blue</v>
      </c>
      <c r="U1786">
        <f>VLOOKUP(C1786,'products '!$A$2:$H$3072,8,0)</f>
        <v>4</v>
      </c>
    </row>
    <row r="1787" spans="1:21" x14ac:dyDescent="0.3">
      <c r="A1787" t="s">
        <v>5204</v>
      </c>
      <c r="B1787" t="s">
        <v>3355</v>
      </c>
      <c r="C1787" t="s">
        <v>689</v>
      </c>
      <c r="D1787" s="1">
        <f t="shared" ca="1" si="27"/>
        <v>44877</v>
      </c>
      <c r="E1787" s="1" t="str">
        <f ca="1">TEXT(Table1[[#This Row],[Date]],"mmm")</f>
        <v>Nov</v>
      </c>
      <c r="F1787" s="1" t="str">
        <f ca="1">TEXT(Table1[[#This Row],[Date]],"yyyy")</f>
        <v>2022</v>
      </c>
      <c r="G1787" s="2">
        <v>985</v>
      </c>
      <c r="H1787" s="2">
        <v>0.3</v>
      </c>
      <c r="I1787" s="2" t="str" cm="1">
        <f t="array" ref="I1787">_xlfn.IFS(Table1[[#This Row],[Discount]]&lt;=0.2,"Low",Table1[[#This Row],[Discount]]&lt;=0.4,"Medium",Table1[[#This Row],[Discount]]&gt;0.4,"High")</f>
        <v>Medium</v>
      </c>
      <c r="J1787" s="2">
        <f>Table1[[#This Row],[Original Price]]*(1-Table1[[#This Row],[Discount]])</f>
        <v>689.5</v>
      </c>
      <c r="K1787">
        <f>VLOOKUP(B1787,customers!$A$2:$D$101,2,0)</f>
        <v>18</v>
      </c>
      <c r="L1787" t="str" cm="1">
        <f t="array" ref="L1787">_xlfn.IFS(Table1[[#This Row],[Age]]&lt;=12,"Kids",Table1[[#This Row],[Age]]&lt;=19,"Teenage",Table1[[#This Row],[Age]]&lt;=29,"Young Adult",Table1[[#This Row],[Age]]&lt;=45,"Adult",Table1[[#This Row],[Age]]&gt;=46,"Senior")</f>
        <v>Teenage</v>
      </c>
      <c r="M1787" t="str">
        <f>VLOOKUP(B1787,customers!A$2:D$101,3,0)</f>
        <v>Prayagraj</v>
      </c>
      <c r="N1787" t="str">
        <f>VLOOKUP(B1787,customers!$A$2:$D$101,4,0)</f>
        <v>Uttar Pradesh</v>
      </c>
      <c r="O1787" t="str">
        <f>VLOOKUP(C1787,'products '!$A$2:$H$3072,2,0)</f>
        <v>Women</v>
      </c>
      <c r="P1787" t="str">
        <f>VLOOKUP(C1787,'products '!$A$2:$H$3072,3,0)</f>
        <v>Western Wear</v>
      </c>
      <c r="Q1787" t="str">
        <f>VLOOKUP(C1787,'products '!$A$2:$H$3072,4,0)</f>
        <v>Jeans</v>
      </c>
      <c r="R1787" t="str">
        <f>VLOOKUP(C1787,'products '!$A$2:$H$3072,5,0)</f>
        <v>Cantabil</v>
      </c>
      <c r="S1787">
        <f>VLOOKUP(C1787,'products '!$A$2:$H$3072,6,0)</f>
        <v>34</v>
      </c>
      <c r="T1787" t="str">
        <f>VLOOKUP(C1787,'products '!$A$2:$H$3072,7,0)</f>
        <v>Navy Blue</v>
      </c>
      <c r="U1787">
        <f>VLOOKUP(C1787,'products '!$A$2:$H$3072,8,0)</f>
        <v>3</v>
      </c>
    </row>
    <row r="1788" spans="1:21" x14ac:dyDescent="0.3">
      <c r="A1788" t="s">
        <v>5205</v>
      </c>
      <c r="B1788" t="s">
        <v>3356</v>
      </c>
      <c r="C1788" t="s">
        <v>690</v>
      </c>
      <c r="D1788" s="1">
        <f t="shared" ca="1" si="27"/>
        <v>44823</v>
      </c>
      <c r="E1788" s="1" t="str">
        <f ca="1">TEXT(Table1[[#This Row],[Date]],"mmm")</f>
        <v>Sep</v>
      </c>
      <c r="F1788" s="1" t="str">
        <f ca="1">TEXT(Table1[[#This Row],[Date]],"yyyy")</f>
        <v>2022</v>
      </c>
      <c r="G1788" s="2">
        <v>985</v>
      </c>
      <c r="H1788" s="2">
        <v>0.14000000000000001</v>
      </c>
      <c r="I1788" s="2" t="str" cm="1">
        <f t="array" ref="I1788">_xlfn.IFS(Table1[[#This Row],[Discount]]&lt;=0.2,"Low",Table1[[#This Row],[Discount]]&lt;=0.4,"Medium",Table1[[#This Row],[Discount]]&gt;0.4,"High")</f>
        <v>Low</v>
      </c>
      <c r="J1788" s="2">
        <f>Table1[[#This Row],[Original Price]]*(1-Table1[[#This Row],[Discount]])</f>
        <v>847.1</v>
      </c>
      <c r="K1788">
        <f>VLOOKUP(B1788,customers!$A$2:$D$101,2,0)</f>
        <v>18</v>
      </c>
      <c r="L1788" t="str" cm="1">
        <f t="array" ref="L1788">_xlfn.IFS(Table1[[#This Row],[Age]]&lt;=12,"Kids",Table1[[#This Row],[Age]]&lt;=19,"Teenage",Table1[[#This Row],[Age]]&lt;=29,"Young Adult",Table1[[#This Row],[Age]]&lt;=45,"Adult",Table1[[#This Row],[Age]]&gt;=46,"Senior")</f>
        <v>Teenage</v>
      </c>
      <c r="M1788" t="str">
        <f>VLOOKUP(B1788,customers!A$2:D$101,3,0)</f>
        <v>Prayagraj</v>
      </c>
      <c r="N1788" t="str">
        <f>VLOOKUP(B1788,customers!$A$2:$D$101,4,0)</f>
        <v>Uttar Pradesh</v>
      </c>
      <c r="O1788" t="str">
        <f>VLOOKUP(C1788,'products '!$A$2:$H$3072,2,0)</f>
        <v>Women</v>
      </c>
      <c r="P1788" t="str">
        <f>VLOOKUP(C1788,'products '!$A$2:$H$3072,3,0)</f>
        <v>Western Wear</v>
      </c>
      <c r="Q1788" t="str">
        <f>VLOOKUP(C1788,'products '!$A$2:$H$3072,4,0)</f>
        <v>Jeans</v>
      </c>
      <c r="R1788" t="str">
        <f>VLOOKUP(C1788,'products '!$A$2:$H$3072,5,0)</f>
        <v>Cantabil</v>
      </c>
      <c r="S1788">
        <f>VLOOKUP(C1788,'products '!$A$2:$H$3072,6,0)</f>
        <v>34</v>
      </c>
      <c r="T1788" t="str">
        <f>VLOOKUP(C1788,'products '!$A$2:$H$3072,7,0)</f>
        <v>Navy Blue</v>
      </c>
      <c r="U1788">
        <f>VLOOKUP(C1788,'products '!$A$2:$H$3072,8,0)</f>
        <v>5</v>
      </c>
    </row>
    <row r="1789" spans="1:21" x14ac:dyDescent="0.3">
      <c r="A1789" t="s">
        <v>5206</v>
      </c>
      <c r="B1789" t="s">
        <v>3357</v>
      </c>
      <c r="C1789" t="s">
        <v>691</v>
      </c>
      <c r="D1789" s="1">
        <f t="shared" ca="1" si="27"/>
        <v>44287</v>
      </c>
      <c r="E1789" s="1" t="str">
        <f ca="1">TEXT(Table1[[#This Row],[Date]],"mmm")</f>
        <v>Apr</v>
      </c>
      <c r="F1789" s="1" t="str">
        <f ca="1">TEXT(Table1[[#This Row],[Date]],"yyyy")</f>
        <v>2021</v>
      </c>
      <c r="G1789" s="2">
        <v>369</v>
      </c>
      <c r="H1789" s="2">
        <v>0.14000000000000001</v>
      </c>
      <c r="I1789" s="2" t="str" cm="1">
        <f t="array" ref="I1789">_xlfn.IFS(Table1[[#This Row],[Discount]]&lt;=0.2,"Low",Table1[[#This Row],[Discount]]&lt;=0.4,"Medium",Table1[[#This Row],[Discount]]&gt;0.4,"High")</f>
        <v>Low</v>
      </c>
      <c r="J1789" s="2">
        <f>Table1[[#This Row],[Original Price]]*(1-Table1[[#This Row],[Discount]])</f>
        <v>317.33999999999997</v>
      </c>
      <c r="K1789">
        <f>VLOOKUP(B1789,customers!$A$2:$D$101,2,0)</f>
        <v>18</v>
      </c>
      <c r="L1789" t="str" cm="1">
        <f t="array" ref="L1789">_xlfn.IFS(Table1[[#This Row],[Age]]&lt;=12,"Kids",Table1[[#This Row],[Age]]&lt;=19,"Teenage",Table1[[#This Row],[Age]]&lt;=29,"Young Adult",Table1[[#This Row],[Age]]&lt;=45,"Adult",Table1[[#This Row],[Age]]&gt;=46,"Senior")</f>
        <v>Teenage</v>
      </c>
      <c r="M1789" t="str">
        <f>VLOOKUP(B1789,customers!A$2:D$101,3,0)</f>
        <v>Prayagraj</v>
      </c>
      <c r="N1789" t="str">
        <f>VLOOKUP(B1789,customers!$A$2:$D$101,4,0)</f>
        <v>Uttar Pradesh</v>
      </c>
      <c r="O1789" t="str">
        <f>VLOOKUP(C1789,'products '!$A$2:$H$3072,2,0)</f>
        <v>Women</v>
      </c>
      <c r="P1789" t="str">
        <f>VLOOKUP(C1789,'products '!$A$2:$H$3072,3,0)</f>
        <v>Western Wear</v>
      </c>
      <c r="Q1789" t="str">
        <f>VLOOKUP(C1789,'products '!$A$2:$H$3072,4,0)</f>
        <v>Jeans</v>
      </c>
      <c r="R1789" t="str">
        <f>VLOOKUP(C1789,'products '!$A$2:$H$3072,5,0)</f>
        <v>Cantabil</v>
      </c>
      <c r="S1789">
        <f>VLOOKUP(C1789,'products '!$A$2:$H$3072,6,0)</f>
        <v>34</v>
      </c>
      <c r="T1789" t="str">
        <f>VLOOKUP(C1789,'products '!$A$2:$H$3072,7,0)</f>
        <v>Navy Blue</v>
      </c>
      <c r="U1789">
        <f>VLOOKUP(C1789,'products '!$A$2:$H$3072,8,0)</f>
        <v>4</v>
      </c>
    </row>
    <row r="1790" spans="1:21" x14ac:dyDescent="0.3">
      <c r="A1790" t="s">
        <v>5207</v>
      </c>
      <c r="B1790" t="s">
        <v>3358</v>
      </c>
      <c r="C1790" t="s">
        <v>692</v>
      </c>
      <c r="D1790" s="1">
        <f t="shared" ca="1" si="27"/>
        <v>44293</v>
      </c>
      <c r="E1790" s="1" t="str">
        <f ca="1">TEXT(Table1[[#This Row],[Date]],"mmm")</f>
        <v>Apr</v>
      </c>
      <c r="F1790" s="1" t="str">
        <f ca="1">TEXT(Table1[[#This Row],[Date]],"yyyy")</f>
        <v>2021</v>
      </c>
      <c r="G1790" s="2">
        <v>399</v>
      </c>
      <c r="H1790" s="2">
        <v>0.14000000000000001</v>
      </c>
      <c r="I1790" s="2" t="str" cm="1">
        <f t="array" ref="I1790">_xlfn.IFS(Table1[[#This Row],[Discount]]&lt;=0.2,"Low",Table1[[#This Row],[Discount]]&lt;=0.4,"Medium",Table1[[#This Row],[Discount]]&gt;0.4,"High")</f>
        <v>Low</v>
      </c>
      <c r="J1790" s="2">
        <f>Table1[[#This Row],[Original Price]]*(1-Table1[[#This Row],[Discount]])</f>
        <v>343.14</v>
      </c>
      <c r="K1790">
        <f>VLOOKUP(B1790,customers!$A$2:$D$101,2,0)</f>
        <v>23</v>
      </c>
      <c r="L1790" t="str" cm="1">
        <f t="array" ref="L1790">_xlfn.IFS(Table1[[#This Row],[Age]]&lt;=12,"Kids",Table1[[#This Row],[Age]]&lt;=19,"Teenage",Table1[[#This Row],[Age]]&lt;=29,"Young Adult",Table1[[#This Row],[Age]]&lt;=45,"Adult",Table1[[#This Row],[Age]]&gt;=46,"Senior")</f>
        <v>Young Adult</v>
      </c>
      <c r="M1790" t="str">
        <f>VLOOKUP(B1790,customers!A$2:D$101,3,0)</f>
        <v>Jalandhar</v>
      </c>
      <c r="N1790" t="str">
        <f>VLOOKUP(B1790,customers!$A$2:$D$101,4,0)</f>
        <v>Punjab</v>
      </c>
      <c r="O1790" t="str">
        <f>VLOOKUP(C1790,'products '!$A$2:$H$3072,2,0)</f>
        <v>Women</v>
      </c>
      <c r="P1790" t="str">
        <f>VLOOKUP(C1790,'products '!$A$2:$H$3072,3,0)</f>
        <v>Western Wear</v>
      </c>
      <c r="Q1790" t="str">
        <f>VLOOKUP(C1790,'products '!$A$2:$H$3072,4,0)</f>
        <v>Jeans</v>
      </c>
      <c r="R1790" t="str">
        <f>VLOOKUP(C1790,'products '!$A$2:$H$3072,5,0)</f>
        <v>Cantabil</v>
      </c>
      <c r="S1790">
        <f>VLOOKUP(C1790,'products '!$A$2:$H$3072,6,0)</f>
        <v>34</v>
      </c>
      <c r="T1790" t="str">
        <f>VLOOKUP(C1790,'products '!$A$2:$H$3072,7,0)</f>
        <v>Navy Blue</v>
      </c>
      <c r="U1790">
        <f>VLOOKUP(C1790,'products '!$A$2:$H$3072,8,0)</f>
        <v>2</v>
      </c>
    </row>
    <row r="1791" spans="1:21" x14ac:dyDescent="0.3">
      <c r="A1791" t="s">
        <v>5208</v>
      </c>
      <c r="B1791" t="s">
        <v>3359</v>
      </c>
      <c r="C1791" t="s">
        <v>693</v>
      </c>
      <c r="D1791" s="1">
        <f t="shared" ca="1" si="27"/>
        <v>44311</v>
      </c>
      <c r="E1791" s="1" t="str">
        <f ca="1">TEXT(Table1[[#This Row],[Date]],"mmm")</f>
        <v>Apr</v>
      </c>
      <c r="F1791" s="1" t="str">
        <f ca="1">TEXT(Table1[[#This Row],[Date]],"yyyy")</f>
        <v>2021</v>
      </c>
      <c r="G1791" s="2">
        <v>399</v>
      </c>
      <c r="H1791" s="2">
        <v>0.14000000000000001</v>
      </c>
      <c r="I1791" s="2" t="str" cm="1">
        <f t="array" ref="I1791">_xlfn.IFS(Table1[[#This Row],[Discount]]&lt;=0.2,"Low",Table1[[#This Row],[Discount]]&lt;=0.4,"Medium",Table1[[#This Row],[Discount]]&gt;0.4,"High")</f>
        <v>Low</v>
      </c>
      <c r="J1791" s="2">
        <f>Table1[[#This Row],[Original Price]]*(1-Table1[[#This Row],[Discount]])</f>
        <v>343.14</v>
      </c>
      <c r="K1791">
        <f>VLOOKUP(B1791,customers!$A$2:$D$101,2,0)</f>
        <v>24</v>
      </c>
      <c r="L1791" t="str" cm="1">
        <f t="array" ref="L1791">_xlfn.IFS(Table1[[#This Row],[Age]]&lt;=12,"Kids",Table1[[#This Row],[Age]]&lt;=19,"Teenage",Table1[[#This Row],[Age]]&lt;=29,"Young Adult",Table1[[#This Row],[Age]]&lt;=45,"Adult",Table1[[#This Row],[Age]]&gt;=46,"Senior")</f>
        <v>Young Adult</v>
      </c>
      <c r="M1791" t="str">
        <f>VLOOKUP(B1791,customers!A$2:D$101,3,0)</f>
        <v>Jalandhar</v>
      </c>
      <c r="N1791" t="str">
        <f>VLOOKUP(B1791,customers!$A$2:$D$101,4,0)</f>
        <v>Punjab</v>
      </c>
      <c r="O1791" t="str">
        <f>VLOOKUP(C1791,'products '!$A$2:$H$3072,2,0)</f>
        <v>Women</v>
      </c>
      <c r="P1791" t="str">
        <f>VLOOKUP(C1791,'products '!$A$2:$H$3072,3,0)</f>
        <v>Western Wear</v>
      </c>
      <c r="Q1791" t="str">
        <f>VLOOKUP(C1791,'products '!$A$2:$H$3072,4,0)</f>
        <v>Jeans</v>
      </c>
      <c r="R1791" t="str">
        <f>VLOOKUP(C1791,'products '!$A$2:$H$3072,5,0)</f>
        <v>W</v>
      </c>
      <c r="S1791">
        <f>VLOOKUP(C1791,'products '!$A$2:$H$3072,6,0)</f>
        <v>34</v>
      </c>
      <c r="T1791" t="str">
        <f>VLOOKUP(C1791,'products '!$A$2:$H$3072,7,0)</f>
        <v>Navy Blue</v>
      </c>
      <c r="U1791">
        <f>VLOOKUP(C1791,'products '!$A$2:$H$3072,8,0)</f>
        <v>5</v>
      </c>
    </row>
    <row r="1792" spans="1:21" x14ac:dyDescent="0.3">
      <c r="A1792" t="s">
        <v>5209</v>
      </c>
      <c r="B1792" t="s">
        <v>3360</v>
      </c>
      <c r="C1792" t="s">
        <v>694</v>
      </c>
      <c r="D1792" s="1">
        <f t="shared" ca="1" si="27"/>
        <v>44829</v>
      </c>
      <c r="E1792" s="1" t="str">
        <f ca="1">TEXT(Table1[[#This Row],[Date]],"mmm")</f>
        <v>Sep</v>
      </c>
      <c r="F1792" s="1" t="str">
        <f ca="1">TEXT(Table1[[#This Row],[Date]],"yyyy")</f>
        <v>2022</v>
      </c>
      <c r="G1792" s="2">
        <v>399</v>
      </c>
      <c r="H1792" s="2">
        <v>0.12</v>
      </c>
      <c r="I1792" s="2" t="str" cm="1">
        <f t="array" ref="I1792">_xlfn.IFS(Table1[[#This Row],[Discount]]&lt;=0.2,"Low",Table1[[#This Row],[Discount]]&lt;=0.4,"Medium",Table1[[#This Row],[Discount]]&gt;0.4,"High")</f>
        <v>Low</v>
      </c>
      <c r="J1792" s="2">
        <f>Table1[[#This Row],[Original Price]]*(1-Table1[[#This Row],[Discount]])</f>
        <v>351.12</v>
      </c>
      <c r="K1792">
        <f>VLOOKUP(B1792,customers!$A$2:$D$101,2,0)</f>
        <v>25</v>
      </c>
      <c r="L1792" t="str" cm="1">
        <f t="array" ref="L1792">_xlfn.IFS(Table1[[#This Row],[Age]]&lt;=12,"Kids",Table1[[#This Row],[Age]]&lt;=19,"Teenage",Table1[[#This Row],[Age]]&lt;=29,"Young Adult",Table1[[#This Row],[Age]]&lt;=45,"Adult",Table1[[#This Row],[Age]]&gt;=46,"Senior")</f>
        <v>Young Adult</v>
      </c>
      <c r="M1792" t="str">
        <f>VLOOKUP(B1792,customers!A$2:D$101,3,0)</f>
        <v>Jalandhar</v>
      </c>
      <c r="N1792" t="str">
        <f>VLOOKUP(B1792,customers!$A$2:$D$101,4,0)</f>
        <v>Punjab</v>
      </c>
      <c r="O1792" t="str">
        <f>VLOOKUP(C1792,'products '!$A$2:$H$3072,2,0)</f>
        <v>Women</v>
      </c>
      <c r="P1792" t="str">
        <f>VLOOKUP(C1792,'products '!$A$2:$H$3072,3,0)</f>
        <v>Western Wear</v>
      </c>
      <c r="Q1792" t="str">
        <f>VLOOKUP(C1792,'products '!$A$2:$H$3072,4,0)</f>
        <v>Jeans</v>
      </c>
      <c r="R1792" t="str">
        <f>VLOOKUP(C1792,'products '!$A$2:$H$3072,5,0)</f>
        <v>W</v>
      </c>
      <c r="S1792">
        <f>VLOOKUP(C1792,'products '!$A$2:$H$3072,6,0)</f>
        <v>36</v>
      </c>
      <c r="T1792" t="str">
        <f>VLOOKUP(C1792,'products '!$A$2:$H$3072,7,0)</f>
        <v>Navy Blue</v>
      </c>
      <c r="U1792">
        <f>VLOOKUP(C1792,'products '!$A$2:$H$3072,8,0)</f>
        <v>5</v>
      </c>
    </row>
    <row r="1793" spans="1:21" x14ac:dyDescent="0.3">
      <c r="A1793" t="s">
        <v>5210</v>
      </c>
      <c r="B1793" t="s">
        <v>3361</v>
      </c>
      <c r="C1793" t="s">
        <v>695</v>
      </c>
      <c r="D1793" s="1">
        <f t="shared" ca="1" si="27"/>
        <v>44229</v>
      </c>
      <c r="E1793" s="1" t="str">
        <f ca="1">TEXT(Table1[[#This Row],[Date]],"mmm")</f>
        <v>Feb</v>
      </c>
      <c r="F1793" s="1" t="str">
        <f ca="1">TEXT(Table1[[#This Row],[Date]],"yyyy")</f>
        <v>2021</v>
      </c>
      <c r="G1793" s="2">
        <v>399</v>
      </c>
      <c r="H1793" s="2">
        <v>0.12</v>
      </c>
      <c r="I1793" s="2" t="str" cm="1">
        <f t="array" ref="I1793">_xlfn.IFS(Table1[[#This Row],[Discount]]&lt;=0.2,"Low",Table1[[#This Row],[Discount]]&lt;=0.4,"Medium",Table1[[#This Row],[Discount]]&gt;0.4,"High")</f>
        <v>Low</v>
      </c>
      <c r="J1793" s="2">
        <f>Table1[[#This Row],[Original Price]]*(1-Table1[[#This Row],[Discount]])</f>
        <v>351.12</v>
      </c>
      <c r="K1793">
        <f>VLOOKUP(B1793,customers!$A$2:$D$101,2,0)</f>
        <v>26</v>
      </c>
      <c r="L1793" t="str" cm="1">
        <f t="array" ref="L1793">_xlfn.IFS(Table1[[#This Row],[Age]]&lt;=12,"Kids",Table1[[#This Row],[Age]]&lt;=19,"Teenage",Table1[[#This Row],[Age]]&lt;=29,"Young Adult",Table1[[#This Row],[Age]]&lt;=45,"Adult",Table1[[#This Row],[Age]]&gt;=46,"Senior")</f>
        <v>Young Adult</v>
      </c>
      <c r="M1793" t="str">
        <f>VLOOKUP(B1793,customers!A$2:D$101,3,0)</f>
        <v>Jalandhar</v>
      </c>
      <c r="N1793" t="str">
        <f>VLOOKUP(B1793,customers!$A$2:$D$101,4,0)</f>
        <v>Punjab</v>
      </c>
      <c r="O1793" t="str">
        <f>VLOOKUP(C1793,'products '!$A$2:$H$3072,2,0)</f>
        <v>Women</v>
      </c>
      <c r="P1793" t="str">
        <f>VLOOKUP(C1793,'products '!$A$2:$H$3072,3,0)</f>
        <v>Western Wear</v>
      </c>
      <c r="Q1793" t="str">
        <f>VLOOKUP(C1793,'products '!$A$2:$H$3072,4,0)</f>
        <v>Jeans</v>
      </c>
      <c r="R1793" t="str">
        <f>VLOOKUP(C1793,'products '!$A$2:$H$3072,5,0)</f>
        <v>W</v>
      </c>
      <c r="S1793">
        <f>VLOOKUP(C1793,'products '!$A$2:$H$3072,6,0)</f>
        <v>36</v>
      </c>
      <c r="T1793" t="str">
        <f>VLOOKUP(C1793,'products '!$A$2:$H$3072,7,0)</f>
        <v>Pink</v>
      </c>
      <c r="U1793">
        <f>VLOOKUP(C1793,'products '!$A$2:$H$3072,8,0)</f>
        <v>5</v>
      </c>
    </row>
    <row r="1794" spans="1:21" x14ac:dyDescent="0.3">
      <c r="A1794" t="s">
        <v>5211</v>
      </c>
      <c r="B1794" t="s">
        <v>3362</v>
      </c>
      <c r="C1794" t="s">
        <v>696</v>
      </c>
      <c r="D1794" s="1">
        <f t="shared" ca="1" si="27"/>
        <v>44481</v>
      </c>
      <c r="E1794" s="1" t="str">
        <f ca="1">TEXT(Table1[[#This Row],[Date]],"mmm")</f>
        <v>Oct</v>
      </c>
      <c r="F1794" s="1" t="str">
        <f ca="1">TEXT(Table1[[#This Row],[Date]],"yyyy")</f>
        <v>2021</v>
      </c>
      <c r="G1794" s="2">
        <v>555</v>
      </c>
      <c r="H1794" s="2">
        <v>0.12</v>
      </c>
      <c r="I1794" s="2" t="str" cm="1">
        <f t="array" ref="I1794">_xlfn.IFS(Table1[[#This Row],[Discount]]&lt;=0.2,"Low",Table1[[#This Row],[Discount]]&lt;=0.4,"Medium",Table1[[#This Row],[Discount]]&gt;0.4,"High")</f>
        <v>Low</v>
      </c>
      <c r="J1794" s="2">
        <f>Table1[[#This Row],[Original Price]]*(1-Table1[[#This Row],[Discount]])</f>
        <v>488.4</v>
      </c>
      <c r="K1794">
        <f>VLOOKUP(B1794,customers!$A$2:$D$101,2,0)</f>
        <v>27</v>
      </c>
      <c r="L1794" t="str" cm="1">
        <f t="array" ref="L1794">_xlfn.IFS(Table1[[#This Row],[Age]]&lt;=12,"Kids",Table1[[#This Row],[Age]]&lt;=19,"Teenage",Table1[[#This Row],[Age]]&lt;=29,"Young Adult",Table1[[#This Row],[Age]]&lt;=45,"Adult",Table1[[#This Row],[Age]]&gt;=46,"Senior")</f>
        <v>Young Adult</v>
      </c>
      <c r="M1794" t="str">
        <f>VLOOKUP(B1794,customers!A$2:D$101,3,0)</f>
        <v>Amritsar</v>
      </c>
      <c r="N1794" t="str">
        <f>VLOOKUP(B1794,customers!$A$2:$D$101,4,0)</f>
        <v>Punjab</v>
      </c>
      <c r="O1794" t="str">
        <f>VLOOKUP(C1794,'products '!$A$2:$H$3072,2,0)</f>
        <v>Women</v>
      </c>
      <c r="P1794" t="str">
        <f>VLOOKUP(C1794,'products '!$A$2:$H$3072,3,0)</f>
        <v>Western Wear</v>
      </c>
      <c r="Q1794" t="str">
        <f>VLOOKUP(C1794,'products '!$A$2:$H$3072,4,0)</f>
        <v>Jeans</v>
      </c>
      <c r="R1794" t="str">
        <f>VLOOKUP(C1794,'products '!$A$2:$H$3072,5,0)</f>
        <v>W</v>
      </c>
      <c r="S1794">
        <f>VLOOKUP(C1794,'products '!$A$2:$H$3072,6,0)</f>
        <v>36</v>
      </c>
      <c r="T1794" t="str">
        <f>VLOOKUP(C1794,'products '!$A$2:$H$3072,7,0)</f>
        <v>Pink</v>
      </c>
      <c r="U1794">
        <f>VLOOKUP(C1794,'products '!$A$2:$H$3072,8,0)</f>
        <v>4</v>
      </c>
    </row>
    <row r="1795" spans="1:21" x14ac:dyDescent="0.3">
      <c r="A1795" t="s">
        <v>5212</v>
      </c>
      <c r="B1795" t="s">
        <v>3363</v>
      </c>
      <c r="C1795" t="s">
        <v>697</v>
      </c>
      <c r="D1795" s="1">
        <f t="shared" ref="D1795:D1858" ca="1" si="28">RANDBETWEEN(DATE(2021,1,1),DATE(2023,3,31))</f>
        <v>44933</v>
      </c>
      <c r="E1795" s="1" t="str">
        <f ca="1">TEXT(Table1[[#This Row],[Date]],"mmm")</f>
        <v>Jan</v>
      </c>
      <c r="F1795" s="1" t="str">
        <f ca="1">TEXT(Table1[[#This Row],[Date]],"yyyy")</f>
        <v>2023</v>
      </c>
      <c r="G1795" s="2">
        <v>555</v>
      </c>
      <c r="H1795" s="2">
        <v>0.12</v>
      </c>
      <c r="I1795" s="2" t="str" cm="1">
        <f t="array" ref="I1795">_xlfn.IFS(Table1[[#This Row],[Discount]]&lt;=0.2,"Low",Table1[[#This Row],[Discount]]&lt;=0.4,"Medium",Table1[[#This Row],[Discount]]&gt;0.4,"High")</f>
        <v>Low</v>
      </c>
      <c r="J1795" s="2">
        <f>Table1[[#This Row],[Original Price]]*(1-Table1[[#This Row],[Discount]])</f>
        <v>488.4</v>
      </c>
      <c r="K1795">
        <f>VLOOKUP(B1795,customers!$A$2:$D$101,2,0)</f>
        <v>24</v>
      </c>
      <c r="L1795" t="str" cm="1">
        <f t="array" ref="L1795">_xlfn.IFS(Table1[[#This Row],[Age]]&lt;=12,"Kids",Table1[[#This Row],[Age]]&lt;=19,"Teenage",Table1[[#This Row],[Age]]&lt;=29,"Young Adult",Table1[[#This Row],[Age]]&lt;=45,"Adult",Table1[[#This Row],[Age]]&gt;=46,"Senior")</f>
        <v>Young Adult</v>
      </c>
      <c r="M1795" t="str">
        <f>VLOOKUP(B1795,customers!A$2:D$101,3,0)</f>
        <v>Amritsar</v>
      </c>
      <c r="N1795" t="str">
        <f>VLOOKUP(B1795,customers!$A$2:$D$101,4,0)</f>
        <v>Punjab</v>
      </c>
      <c r="O1795" t="str">
        <f>VLOOKUP(C1795,'products '!$A$2:$H$3072,2,0)</f>
        <v>Women</v>
      </c>
      <c r="P1795" t="str">
        <f>VLOOKUP(C1795,'products '!$A$2:$H$3072,3,0)</f>
        <v>Western Wear</v>
      </c>
      <c r="Q1795" t="str">
        <f>VLOOKUP(C1795,'products '!$A$2:$H$3072,4,0)</f>
        <v>Jeans</v>
      </c>
      <c r="R1795" t="str">
        <f>VLOOKUP(C1795,'products '!$A$2:$H$3072,5,0)</f>
        <v>W</v>
      </c>
      <c r="S1795">
        <f>VLOOKUP(C1795,'products '!$A$2:$H$3072,6,0)</f>
        <v>36</v>
      </c>
      <c r="T1795" t="str">
        <f>VLOOKUP(C1795,'products '!$A$2:$H$3072,7,0)</f>
        <v>Pink</v>
      </c>
      <c r="U1795">
        <f>VLOOKUP(C1795,'products '!$A$2:$H$3072,8,0)</f>
        <v>4</v>
      </c>
    </row>
    <row r="1796" spans="1:21" x14ac:dyDescent="0.3">
      <c r="A1796" t="s">
        <v>5213</v>
      </c>
      <c r="B1796" t="s">
        <v>3364</v>
      </c>
      <c r="C1796" t="s">
        <v>698</v>
      </c>
      <c r="D1796" s="1">
        <f t="shared" ca="1" si="28"/>
        <v>44352</v>
      </c>
      <c r="E1796" s="1" t="str">
        <f ca="1">TEXT(Table1[[#This Row],[Date]],"mmm")</f>
        <v>Jun</v>
      </c>
      <c r="F1796" s="1" t="str">
        <f ca="1">TEXT(Table1[[#This Row],[Date]],"yyyy")</f>
        <v>2021</v>
      </c>
      <c r="G1796" s="2">
        <v>555</v>
      </c>
      <c r="H1796" s="2">
        <v>0.12</v>
      </c>
      <c r="I1796" s="2" t="str" cm="1">
        <f t="array" ref="I1796">_xlfn.IFS(Table1[[#This Row],[Discount]]&lt;=0.2,"Low",Table1[[#This Row],[Discount]]&lt;=0.4,"Medium",Table1[[#This Row],[Discount]]&gt;0.4,"High")</f>
        <v>Low</v>
      </c>
      <c r="J1796" s="2">
        <f>Table1[[#This Row],[Original Price]]*(1-Table1[[#This Row],[Discount]])</f>
        <v>488.4</v>
      </c>
      <c r="K1796">
        <f>VLOOKUP(B1796,customers!$A$2:$D$101,2,0)</f>
        <v>24</v>
      </c>
      <c r="L1796" t="str" cm="1">
        <f t="array" ref="L1796">_xlfn.IFS(Table1[[#This Row],[Age]]&lt;=12,"Kids",Table1[[#This Row],[Age]]&lt;=19,"Teenage",Table1[[#This Row],[Age]]&lt;=29,"Young Adult",Table1[[#This Row],[Age]]&lt;=45,"Adult",Table1[[#This Row],[Age]]&gt;=46,"Senior")</f>
        <v>Young Adult</v>
      </c>
      <c r="M1796" t="str">
        <f>VLOOKUP(B1796,customers!A$2:D$101,3,0)</f>
        <v>Amritsar</v>
      </c>
      <c r="N1796" t="str">
        <f>VLOOKUP(B1796,customers!$A$2:$D$101,4,0)</f>
        <v>Punjab</v>
      </c>
      <c r="O1796" t="str">
        <f>VLOOKUP(C1796,'products '!$A$2:$H$3072,2,0)</f>
        <v>Women</v>
      </c>
      <c r="P1796" t="str">
        <f>VLOOKUP(C1796,'products '!$A$2:$H$3072,3,0)</f>
        <v>Western Wear</v>
      </c>
      <c r="Q1796" t="str">
        <f>VLOOKUP(C1796,'products '!$A$2:$H$3072,4,0)</f>
        <v>Jeans</v>
      </c>
      <c r="R1796" t="str">
        <f>VLOOKUP(C1796,'products '!$A$2:$H$3072,5,0)</f>
        <v>W</v>
      </c>
      <c r="S1796">
        <f>VLOOKUP(C1796,'products '!$A$2:$H$3072,6,0)</f>
        <v>36</v>
      </c>
      <c r="T1796" t="str">
        <f>VLOOKUP(C1796,'products '!$A$2:$H$3072,7,0)</f>
        <v>Black</v>
      </c>
      <c r="U1796">
        <f>VLOOKUP(C1796,'products '!$A$2:$H$3072,8,0)</f>
        <v>4</v>
      </c>
    </row>
    <row r="1797" spans="1:21" x14ac:dyDescent="0.3">
      <c r="A1797" t="s">
        <v>5214</v>
      </c>
      <c r="B1797" t="s">
        <v>3365</v>
      </c>
      <c r="C1797" t="s">
        <v>699</v>
      </c>
      <c r="D1797" s="1">
        <f t="shared" ca="1" si="28"/>
        <v>44947</v>
      </c>
      <c r="E1797" s="1" t="str">
        <f ca="1">TEXT(Table1[[#This Row],[Date]],"mmm")</f>
        <v>Jan</v>
      </c>
      <c r="F1797" s="1" t="str">
        <f ca="1">TEXT(Table1[[#This Row],[Date]],"yyyy")</f>
        <v>2023</v>
      </c>
      <c r="G1797" s="2">
        <v>555</v>
      </c>
      <c r="H1797" s="2">
        <v>0.12</v>
      </c>
      <c r="I1797" s="2" t="str" cm="1">
        <f t="array" ref="I1797">_xlfn.IFS(Table1[[#This Row],[Discount]]&lt;=0.2,"Low",Table1[[#This Row],[Discount]]&lt;=0.4,"Medium",Table1[[#This Row],[Discount]]&gt;0.4,"High")</f>
        <v>Low</v>
      </c>
      <c r="J1797" s="2">
        <f>Table1[[#This Row],[Original Price]]*(1-Table1[[#This Row],[Discount]])</f>
        <v>488.4</v>
      </c>
      <c r="K1797">
        <f>VLOOKUP(B1797,customers!$A$2:$D$101,2,0)</f>
        <v>24</v>
      </c>
      <c r="L1797" t="str" cm="1">
        <f t="array" ref="L1797">_xlfn.IFS(Table1[[#This Row],[Age]]&lt;=12,"Kids",Table1[[#This Row],[Age]]&lt;=19,"Teenage",Table1[[#This Row],[Age]]&lt;=29,"Young Adult",Table1[[#This Row],[Age]]&lt;=45,"Adult",Table1[[#This Row],[Age]]&gt;=46,"Senior")</f>
        <v>Young Adult</v>
      </c>
      <c r="M1797" t="str">
        <f>VLOOKUP(B1797,customers!A$2:D$101,3,0)</f>
        <v>Amritsar</v>
      </c>
      <c r="N1797" t="str">
        <f>VLOOKUP(B1797,customers!$A$2:$D$101,4,0)</f>
        <v>Punjab</v>
      </c>
      <c r="O1797" t="str">
        <f>VLOOKUP(C1797,'products '!$A$2:$H$3072,2,0)</f>
        <v>Women</v>
      </c>
      <c r="P1797" t="str">
        <f>VLOOKUP(C1797,'products '!$A$2:$H$3072,3,0)</f>
        <v>Western Wear</v>
      </c>
      <c r="Q1797" t="str">
        <f>VLOOKUP(C1797,'products '!$A$2:$H$3072,4,0)</f>
        <v>Jeans</v>
      </c>
      <c r="R1797" t="str">
        <f>VLOOKUP(C1797,'products '!$A$2:$H$3072,5,0)</f>
        <v>W</v>
      </c>
      <c r="S1797">
        <f>VLOOKUP(C1797,'products '!$A$2:$H$3072,6,0)</f>
        <v>36</v>
      </c>
      <c r="T1797" t="str">
        <f>VLOOKUP(C1797,'products '!$A$2:$H$3072,7,0)</f>
        <v>Black</v>
      </c>
      <c r="U1797">
        <f>VLOOKUP(C1797,'products '!$A$2:$H$3072,8,0)</f>
        <v>5</v>
      </c>
    </row>
    <row r="1798" spans="1:21" x14ac:dyDescent="0.3">
      <c r="A1798" t="s">
        <v>5215</v>
      </c>
      <c r="B1798" t="s">
        <v>3366</v>
      </c>
      <c r="C1798" t="s">
        <v>700</v>
      </c>
      <c r="D1798" s="1">
        <f t="shared" ca="1" si="28"/>
        <v>44345</v>
      </c>
      <c r="E1798" s="1" t="str">
        <f ca="1">TEXT(Table1[[#This Row],[Date]],"mmm")</f>
        <v>May</v>
      </c>
      <c r="F1798" s="1" t="str">
        <f ca="1">TEXT(Table1[[#This Row],[Date]],"yyyy")</f>
        <v>2021</v>
      </c>
      <c r="G1798" s="2">
        <v>675</v>
      </c>
      <c r="H1798" s="2">
        <v>0.34</v>
      </c>
      <c r="I1798" s="2" t="str" cm="1">
        <f t="array" ref="I1798">_xlfn.IFS(Table1[[#This Row],[Discount]]&lt;=0.2,"Low",Table1[[#This Row],[Discount]]&lt;=0.4,"Medium",Table1[[#This Row],[Discount]]&gt;0.4,"High")</f>
        <v>Medium</v>
      </c>
      <c r="J1798" s="2">
        <f>Table1[[#This Row],[Original Price]]*(1-Table1[[#This Row],[Discount]])</f>
        <v>445.49999999999994</v>
      </c>
      <c r="K1798">
        <f>VLOOKUP(B1798,customers!$A$2:$D$101,2,0)</f>
        <v>24</v>
      </c>
      <c r="L1798" t="str" cm="1">
        <f t="array" ref="L1798">_xlfn.IFS(Table1[[#This Row],[Age]]&lt;=12,"Kids",Table1[[#This Row],[Age]]&lt;=19,"Teenage",Table1[[#This Row],[Age]]&lt;=29,"Young Adult",Table1[[#This Row],[Age]]&lt;=45,"Adult",Table1[[#This Row],[Age]]&gt;=46,"Senior")</f>
        <v>Young Adult</v>
      </c>
      <c r="M1798" t="str">
        <f>VLOOKUP(B1798,customers!A$2:D$101,3,0)</f>
        <v>Amritsar</v>
      </c>
      <c r="N1798" t="str">
        <f>VLOOKUP(B1798,customers!$A$2:$D$101,4,0)</f>
        <v>Punjab</v>
      </c>
      <c r="O1798" t="str">
        <f>VLOOKUP(C1798,'products '!$A$2:$H$3072,2,0)</f>
        <v>Women</v>
      </c>
      <c r="P1798" t="str">
        <f>VLOOKUP(C1798,'products '!$A$2:$H$3072,3,0)</f>
        <v>Western Wear</v>
      </c>
      <c r="Q1798" t="str">
        <f>VLOOKUP(C1798,'products '!$A$2:$H$3072,4,0)</f>
        <v>Jeans</v>
      </c>
      <c r="R1798" t="str">
        <f>VLOOKUP(C1798,'products '!$A$2:$H$3072,5,0)</f>
        <v>W</v>
      </c>
      <c r="S1798">
        <f>VLOOKUP(C1798,'products '!$A$2:$H$3072,6,0)</f>
        <v>36</v>
      </c>
      <c r="T1798" t="str">
        <f>VLOOKUP(C1798,'products '!$A$2:$H$3072,7,0)</f>
        <v>White</v>
      </c>
      <c r="U1798">
        <f>VLOOKUP(C1798,'products '!$A$2:$H$3072,8,0)</f>
        <v>5</v>
      </c>
    </row>
    <row r="1799" spans="1:21" x14ac:dyDescent="0.3">
      <c r="A1799" t="s">
        <v>5216</v>
      </c>
      <c r="B1799" t="s">
        <v>3367</v>
      </c>
      <c r="C1799" t="s">
        <v>701</v>
      </c>
      <c r="D1799" s="1">
        <f t="shared" ca="1" si="28"/>
        <v>44541</v>
      </c>
      <c r="E1799" s="1" t="str">
        <f ca="1">TEXT(Table1[[#This Row],[Date]],"mmm")</f>
        <v>Dec</v>
      </c>
      <c r="F1799" s="1" t="str">
        <f ca="1">TEXT(Table1[[#This Row],[Date]],"yyyy")</f>
        <v>2021</v>
      </c>
      <c r="G1799" s="2">
        <v>675</v>
      </c>
      <c r="H1799" s="2">
        <v>0.34</v>
      </c>
      <c r="I1799" s="2" t="str" cm="1">
        <f t="array" ref="I1799">_xlfn.IFS(Table1[[#This Row],[Discount]]&lt;=0.2,"Low",Table1[[#This Row],[Discount]]&lt;=0.4,"Medium",Table1[[#This Row],[Discount]]&gt;0.4,"High")</f>
        <v>Medium</v>
      </c>
      <c r="J1799" s="2">
        <f>Table1[[#This Row],[Original Price]]*(1-Table1[[#This Row],[Discount]])</f>
        <v>445.49999999999994</v>
      </c>
      <c r="K1799">
        <f>VLOOKUP(B1799,customers!$A$2:$D$101,2,0)</f>
        <v>24</v>
      </c>
      <c r="L1799" t="str" cm="1">
        <f t="array" ref="L1799">_xlfn.IFS(Table1[[#This Row],[Age]]&lt;=12,"Kids",Table1[[#This Row],[Age]]&lt;=19,"Teenage",Table1[[#This Row],[Age]]&lt;=29,"Young Adult",Table1[[#This Row],[Age]]&lt;=45,"Adult",Table1[[#This Row],[Age]]&gt;=46,"Senior")</f>
        <v>Young Adult</v>
      </c>
      <c r="M1799" t="str">
        <f>VLOOKUP(B1799,customers!A$2:D$101,3,0)</f>
        <v>Patiala</v>
      </c>
      <c r="N1799" t="str">
        <f>VLOOKUP(B1799,customers!$A$2:$D$101,4,0)</f>
        <v>Punjab</v>
      </c>
      <c r="O1799" t="str">
        <f>VLOOKUP(C1799,'products '!$A$2:$H$3072,2,0)</f>
        <v>Women</v>
      </c>
      <c r="P1799" t="str">
        <f>VLOOKUP(C1799,'products '!$A$2:$H$3072,3,0)</f>
        <v>Western Wear</v>
      </c>
      <c r="Q1799" t="str">
        <f>VLOOKUP(C1799,'products '!$A$2:$H$3072,4,0)</f>
        <v>Jeans</v>
      </c>
      <c r="R1799" t="str">
        <f>VLOOKUP(C1799,'products '!$A$2:$H$3072,5,0)</f>
        <v>W</v>
      </c>
      <c r="S1799">
        <f>VLOOKUP(C1799,'products '!$A$2:$H$3072,6,0)</f>
        <v>36</v>
      </c>
      <c r="T1799" t="str">
        <f>VLOOKUP(C1799,'products '!$A$2:$H$3072,7,0)</f>
        <v>White</v>
      </c>
      <c r="U1799">
        <f>VLOOKUP(C1799,'products '!$A$2:$H$3072,8,0)</f>
        <v>3</v>
      </c>
    </row>
    <row r="1800" spans="1:21" x14ac:dyDescent="0.3">
      <c r="A1800" t="s">
        <v>5217</v>
      </c>
      <c r="B1800" t="s">
        <v>3368</v>
      </c>
      <c r="C1800" t="s">
        <v>702</v>
      </c>
      <c r="D1800" s="1">
        <f t="shared" ca="1" si="28"/>
        <v>44922</v>
      </c>
      <c r="E1800" s="1" t="str">
        <f ca="1">TEXT(Table1[[#This Row],[Date]],"mmm")</f>
        <v>Dec</v>
      </c>
      <c r="F1800" s="1" t="str">
        <f ca="1">TEXT(Table1[[#This Row],[Date]],"yyyy")</f>
        <v>2022</v>
      </c>
      <c r="G1800" s="2">
        <v>675</v>
      </c>
      <c r="H1800" s="2">
        <v>0.34</v>
      </c>
      <c r="I1800" s="2" t="str" cm="1">
        <f t="array" ref="I1800">_xlfn.IFS(Table1[[#This Row],[Discount]]&lt;=0.2,"Low",Table1[[#This Row],[Discount]]&lt;=0.4,"Medium",Table1[[#This Row],[Discount]]&gt;0.4,"High")</f>
        <v>Medium</v>
      </c>
      <c r="J1800" s="2">
        <f>Table1[[#This Row],[Original Price]]*(1-Table1[[#This Row],[Discount]])</f>
        <v>445.49999999999994</v>
      </c>
      <c r="K1800">
        <f>VLOOKUP(B1800,customers!$A$2:$D$101,2,0)</f>
        <v>24</v>
      </c>
      <c r="L1800" t="str" cm="1">
        <f t="array" ref="L1800">_xlfn.IFS(Table1[[#This Row],[Age]]&lt;=12,"Kids",Table1[[#This Row],[Age]]&lt;=19,"Teenage",Table1[[#This Row],[Age]]&lt;=29,"Young Adult",Table1[[#This Row],[Age]]&lt;=45,"Adult",Table1[[#This Row],[Age]]&gt;=46,"Senior")</f>
        <v>Young Adult</v>
      </c>
      <c r="M1800" t="str">
        <f>VLOOKUP(B1800,customers!A$2:D$101,3,0)</f>
        <v>Patiala</v>
      </c>
      <c r="N1800" t="str">
        <f>VLOOKUP(B1800,customers!$A$2:$D$101,4,0)</f>
        <v>Punjab</v>
      </c>
      <c r="O1800" t="str">
        <f>VLOOKUP(C1800,'products '!$A$2:$H$3072,2,0)</f>
        <v>Women</v>
      </c>
      <c r="P1800" t="str">
        <f>VLOOKUP(C1800,'products '!$A$2:$H$3072,3,0)</f>
        <v>Western Wear</v>
      </c>
      <c r="Q1800" t="str">
        <f>VLOOKUP(C1800,'products '!$A$2:$H$3072,4,0)</f>
        <v>Jeans</v>
      </c>
      <c r="R1800" t="str">
        <f>VLOOKUP(C1800,'products '!$A$2:$H$3072,5,0)</f>
        <v>W</v>
      </c>
      <c r="S1800">
        <f>VLOOKUP(C1800,'products '!$A$2:$H$3072,6,0)</f>
        <v>36</v>
      </c>
      <c r="T1800" t="str">
        <f>VLOOKUP(C1800,'products '!$A$2:$H$3072,7,0)</f>
        <v>White</v>
      </c>
      <c r="U1800">
        <f>VLOOKUP(C1800,'products '!$A$2:$H$3072,8,0)</f>
        <v>5</v>
      </c>
    </row>
    <row r="1801" spans="1:21" x14ac:dyDescent="0.3">
      <c r="A1801" t="s">
        <v>5218</v>
      </c>
      <c r="B1801" t="s">
        <v>3369</v>
      </c>
      <c r="C1801" t="s">
        <v>703</v>
      </c>
      <c r="D1801" s="1">
        <f t="shared" ca="1" si="28"/>
        <v>44717</v>
      </c>
      <c r="E1801" s="1" t="str">
        <f ca="1">TEXT(Table1[[#This Row],[Date]],"mmm")</f>
        <v>Jun</v>
      </c>
      <c r="F1801" s="1" t="str">
        <f ca="1">TEXT(Table1[[#This Row],[Date]],"yyyy")</f>
        <v>2022</v>
      </c>
      <c r="G1801" s="2">
        <v>654</v>
      </c>
      <c r="H1801" s="2">
        <v>0.34</v>
      </c>
      <c r="I1801" s="2" t="str" cm="1">
        <f t="array" ref="I1801">_xlfn.IFS(Table1[[#This Row],[Discount]]&lt;=0.2,"Low",Table1[[#This Row],[Discount]]&lt;=0.4,"Medium",Table1[[#This Row],[Discount]]&gt;0.4,"High")</f>
        <v>Medium</v>
      </c>
      <c r="J1801" s="2">
        <f>Table1[[#This Row],[Original Price]]*(1-Table1[[#This Row],[Discount]])</f>
        <v>431.63999999999993</v>
      </c>
      <c r="K1801">
        <f>VLOOKUP(B1801,customers!$A$2:$D$101,2,0)</f>
        <v>24</v>
      </c>
      <c r="L1801" t="str" cm="1">
        <f t="array" ref="L1801">_xlfn.IFS(Table1[[#This Row],[Age]]&lt;=12,"Kids",Table1[[#This Row],[Age]]&lt;=19,"Teenage",Table1[[#This Row],[Age]]&lt;=29,"Young Adult",Table1[[#This Row],[Age]]&lt;=45,"Adult",Table1[[#This Row],[Age]]&gt;=46,"Senior")</f>
        <v>Young Adult</v>
      </c>
      <c r="M1801" t="str">
        <f>VLOOKUP(B1801,customers!A$2:D$101,3,0)</f>
        <v>Patiala</v>
      </c>
      <c r="N1801" t="str">
        <f>VLOOKUP(B1801,customers!$A$2:$D$101,4,0)</f>
        <v>Punjab</v>
      </c>
      <c r="O1801" t="str">
        <f>VLOOKUP(C1801,'products '!$A$2:$H$3072,2,0)</f>
        <v>Women</v>
      </c>
      <c r="P1801" t="str">
        <f>VLOOKUP(C1801,'products '!$A$2:$H$3072,3,0)</f>
        <v>Western Wear</v>
      </c>
      <c r="Q1801" t="str">
        <f>VLOOKUP(C1801,'products '!$A$2:$H$3072,4,0)</f>
        <v>Jeans</v>
      </c>
      <c r="R1801" t="str">
        <f>VLOOKUP(C1801,'products '!$A$2:$H$3072,5,0)</f>
        <v>W</v>
      </c>
      <c r="S1801">
        <f>VLOOKUP(C1801,'products '!$A$2:$H$3072,6,0)</f>
        <v>36</v>
      </c>
      <c r="T1801" t="str">
        <f>VLOOKUP(C1801,'products '!$A$2:$H$3072,7,0)</f>
        <v>White</v>
      </c>
      <c r="U1801">
        <f>VLOOKUP(C1801,'products '!$A$2:$H$3072,8,0)</f>
        <v>5</v>
      </c>
    </row>
    <row r="1802" spans="1:21" x14ac:dyDescent="0.3">
      <c r="A1802" t="s">
        <v>5219</v>
      </c>
      <c r="B1802" t="s">
        <v>3370</v>
      </c>
      <c r="C1802" t="s">
        <v>704</v>
      </c>
      <c r="D1802" s="1">
        <f t="shared" ca="1" si="28"/>
        <v>44892</v>
      </c>
      <c r="E1802" s="1" t="str">
        <f ca="1">TEXT(Table1[[#This Row],[Date]],"mmm")</f>
        <v>Nov</v>
      </c>
      <c r="F1802" s="1" t="str">
        <f ca="1">TEXT(Table1[[#This Row],[Date]],"yyyy")</f>
        <v>2022</v>
      </c>
      <c r="G1802" s="2">
        <v>654</v>
      </c>
      <c r="H1802" s="2">
        <v>0.34</v>
      </c>
      <c r="I1802" s="2" t="str" cm="1">
        <f t="array" ref="I1802">_xlfn.IFS(Table1[[#This Row],[Discount]]&lt;=0.2,"Low",Table1[[#This Row],[Discount]]&lt;=0.4,"Medium",Table1[[#This Row],[Discount]]&gt;0.4,"High")</f>
        <v>Medium</v>
      </c>
      <c r="J1802" s="2">
        <f>Table1[[#This Row],[Original Price]]*(1-Table1[[#This Row],[Discount]])</f>
        <v>431.63999999999993</v>
      </c>
      <c r="K1802">
        <f>VLOOKUP(B1802,customers!$A$2:$D$101,2,0)</f>
        <v>24</v>
      </c>
      <c r="L1802" t="str" cm="1">
        <f t="array" ref="L1802">_xlfn.IFS(Table1[[#This Row],[Age]]&lt;=12,"Kids",Table1[[#This Row],[Age]]&lt;=19,"Teenage",Table1[[#This Row],[Age]]&lt;=29,"Young Adult",Table1[[#This Row],[Age]]&lt;=45,"Adult",Table1[[#This Row],[Age]]&gt;=46,"Senior")</f>
        <v>Young Adult</v>
      </c>
      <c r="M1802" t="str">
        <f>VLOOKUP(B1802,customers!A$2:D$101,3,0)</f>
        <v>Patiala</v>
      </c>
      <c r="N1802" t="str">
        <f>VLOOKUP(B1802,customers!$A$2:$D$101,4,0)</f>
        <v>Punjab</v>
      </c>
      <c r="O1802" t="str">
        <f>VLOOKUP(C1802,'products '!$A$2:$H$3072,2,0)</f>
        <v>Women</v>
      </c>
      <c r="P1802" t="str">
        <f>VLOOKUP(C1802,'products '!$A$2:$H$3072,3,0)</f>
        <v>Western Wear</v>
      </c>
      <c r="Q1802" t="str">
        <f>VLOOKUP(C1802,'products '!$A$2:$H$3072,4,0)</f>
        <v>Jeans</v>
      </c>
      <c r="R1802" t="str">
        <f>VLOOKUP(C1802,'products '!$A$2:$H$3072,5,0)</f>
        <v>W</v>
      </c>
      <c r="S1802">
        <f>VLOOKUP(C1802,'products '!$A$2:$H$3072,6,0)</f>
        <v>34</v>
      </c>
      <c r="T1802" t="str">
        <f>VLOOKUP(C1802,'products '!$A$2:$H$3072,7,0)</f>
        <v>White</v>
      </c>
      <c r="U1802">
        <f>VLOOKUP(C1802,'products '!$A$2:$H$3072,8,0)</f>
        <v>4</v>
      </c>
    </row>
    <row r="1803" spans="1:21" x14ac:dyDescent="0.3">
      <c r="A1803" t="s">
        <v>5220</v>
      </c>
      <c r="B1803" t="s">
        <v>3371</v>
      </c>
      <c r="C1803" t="s">
        <v>705</v>
      </c>
      <c r="D1803" s="1">
        <f t="shared" ca="1" si="28"/>
        <v>44569</v>
      </c>
      <c r="E1803" s="1" t="str">
        <f ca="1">TEXT(Table1[[#This Row],[Date]],"mmm")</f>
        <v>Jan</v>
      </c>
      <c r="F1803" s="1" t="str">
        <f ca="1">TEXT(Table1[[#This Row],[Date]],"yyyy")</f>
        <v>2022</v>
      </c>
      <c r="G1803" s="2">
        <v>654</v>
      </c>
      <c r="H1803" s="2">
        <v>0.34</v>
      </c>
      <c r="I1803" s="2" t="str" cm="1">
        <f t="array" ref="I1803">_xlfn.IFS(Table1[[#This Row],[Discount]]&lt;=0.2,"Low",Table1[[#This Row],[Discount]]&lt;=0.4,"Medium",Table1[[#This Row],[Discount]]&gt;0.4,"High")</f>
        <v>Medium</v>
      </c>
      <c r="J1803" s="2">
        <f>Table1[[#This Row],[Original Price]]*(1-Table1[[#This Row],[Discount]])</f>
        <v>431.63999999999993</v>
      </c>
      <c r="K1803">
        <f>VLOOKUP(B1803,customers!$A$2:$D$101,2,0)</f>
        <v>24</v>
      </c>
      <c r="L1803" t="str" cm="1">
        <f t="array" ref="L1803">_xlfn.IFS(Table1[[#This Row],[Age]]&lt;=12,"Kids",Table1[[#This Row],[Age]]&lt;=19,"Teenage",Table1[[#This Row],[Age]]&lt;=29,"Young Adult",Table1[[#This Row],[Age]]&lt;=45,"Adult",Table1[[#This Row],[Age]]&gt;=46,"Senior")</f>
        <v>Young Adult</v>
      </c>
      <c r="M1803" t="str">
        <f>VLOOKUP(B1803,customers!A$2:D$101,3,0)</f>
        <v>Patiala</v>
      </c>
      <c r="N1803" t="str">
        <f>VLOOKUP(B1803,customers!$A$2:$D$101,4,0)</f>
        <v>Punjab</v>
      </c>
      <c r="O1803" t="str">
        <f>VLOOKUP(C1803,'products '!$A$2:$H$3072,2,0)</f>
        <v>Women</v>
      </c>
      <c r="P1803" t="str">
        <f>VLOOKUP(C1803,'products '!$A$2:$H$3072,3,0)</f>
        <v>Western Wear</v>
      </c>
      <c r="Q1803" t="str">
        <f>VLOOKUP(C1803,'products '!$A$2:$H$3072,4,0)</f>
        <v>Jeans</v>
      </c>
      <c r="R1803" t="str">
        <f>VLOOKUP(C1803,'products '!$A$2:$H$3072,5,0)</f>
        <v>W</v>
      </c>
      <c r="S1803">
        <f>VLOOKUP(C1803,'products '!$A$2:$H$3072,6,0)</f>
        <v>34</v>
      </c>
      <c r="T1803" t="str">
        <f>VLOOKUP(C1803,'products '!$A$2:$H$3072,7,0)</f>
        <v>White</v>
      </c>
      <c r="U1803">
        <f>VLOOKUP(C1803,'products '!$A$2:$H$3072,8,0)</f>
        <v>3</v>
      </c>
    </row>
    <row r="1804" spans="1:21" x14ac:dyDescent="0.3">
      <c r="A1804" t="s">
        <v>5221</v>
      </c>
      <c r="B1804" t="s">
        <v>3372</v>
      </c>
      <c r="C1804" t="s">
        <v>706</v>
      </c>
      <c r="D1804" s="1">
        <f t="shared" ca="1" si="28"/>
        <v>44427</v>
      </c>
      <c r="E1804" s="1" t="str">
        <f ca="1">TEXT(Table1[[#This Row],[Date]],"mmm")</f>
        <v>Aug</v>
      </c>
      <c r="F1804" s="1" t="str">
        <f ca="1">TEXT(Table1[[#This Row],[Date]],"yyyy")</f>
        <v>2021</v>
      </c>
      <c r="G1804" s="2">
        <v>654</v>
      </c>
      <c r="H1804" s="2">
        <v>0.44</v>
      </c>
      <c r="I1804" s="2" t="str" cm="1">
        <f t="array" ref="I1804">_xlfn.IFS(Table1[[#This Row],[Discount]]&lt;=0.2,"Low",Table1[[#This Row],[Discount]]&lt;=0.4,"Medium",Table1[[#This Row],[Discount]]&gt;0.4,"High")</f>
        <v>High</v>
      </c>
      <c r="J1804" s="2">
        <f>Table1[[#This Row],[Original Price]]*(1-Table1[[#This Row],[Discount]])</f>
        <v>366.24</v>
      </c>
      <c r="K1804">
        <f>VLOOKUP(B1804,customers!$A$2:$D$101,2,0)</f>
        <v>22</v>
      </c>
      <c r="L1804" t="str" cm="1">
        <f t="array" ref="L1804">_xlfn.IFS(Table1[[#This Row],[Age]]&lt;=12,"Kids",Table1[[#This Row],[Age]]&lt;=19,"Teenage",Table1[[#This Row],[Age]]&lt;=29,"Young Adult",Table1[[#This Row],[Age]]&lt;=45,"Adult",Table1[[#This Row],[Age]]&gt;=46,"Senior")</f>
        <v>Young Adult</v>
      </c>
      <c r="M1804" t="str">
        <f>VLOOKUP(B1804,customers!A$2:D$101,3,0)</f>
        <v>Patiala</v>
      </c>
      <c r="N1804" t="str">
        <f>VLOOKUP(B1804,customers!$A$2:$D$101,4,0)</f>
        <v>Punjab</v>
      </c>
      <c r="O1804" t="str">
        <f>VLOOKUP(C1804,'products '!$A$2:$H$3072,2,0)</f>
        <v>Women</v>
      </c>
      <c r="P1804" t="str">
        <f>VLOOKUP(C1804,'products '!$A$2:$H$3072,3,0)</f>
        <v>Western Wear</v>
      </c>
      <c r="Q1804" t="str">
        <f>VLOOKUP(C1804,'products '!$A$2:$H$3072,4,0)</f>
        <v>Jeans</v>
      </c>
      <c r="R1804" t="str">
        <f>VLOOKUP(C1804,'products '!$A$2:$H$3072,5,0)</f>
        <v>W</v>
      </c>
      <c r="S1804">
        <f>VLOOKUP(C1804,'products '!$A$2:$H$3072,6,0)</f>
        <v>34</v>
      </c>
      <c r="T1804" t="str">
        <f>VLOOKUP(C1804,'products '!$A$2:$H$3072,7,0)</f>
        <v>White</v>
      </c>
      <c r="U1804">
        <f>VLOOKUP(C1804,'products '!$A$2:$H$3072,8,0)</f>
        <v>4</v>
      </c>
    </row>
    <row r="1805" spans="1:21" x14ac:dyDescent="0.3">
      <c r="A1805" t="s">
        <v>5222</v>
      </c>
      <c r="B1805" t="s">
        <v>3373</v>
      </c>
      <c r="C1805" t="s">
        <v>707</v>
      </c>
      <c r="D1805" s="1">
        <f t="shared" ca="1" si="28"/>
        <v>44379</v>
      </c>
      <c r="E1805" s="1" t="str">
        <f ca="1">TEXT(Table1[[#This Row],[Date]],"mmm")</f>
        <v>Jul</v>
      </c>
      <c r="F1805" s="1" t="str">
        <f ca="1">TEXT(Table1[[#This Row],[Date]],"yyyy")</f>
        <v>2021</v>
      </c>
      <c r="G1805" s="2">
        <v>356</v>
      </c>
      <c r="H1805" s="2">
        <v>0.44</v>
      </c>
      <c r="I1805" s="2" t="str" cm="1">
        <f t="array" ref="I1805">_xlfn.IFS(Table1[[#This Row],[Discount]]&lt;=0.2,"Low",Table1[[#This Row],[Discount]]&lt;=0.4,"Medium",Table1[[#This Row],[Discount]]&gt;0.4,"High")</f>
        <v>High</v>
      </c>
      <c r="J1805" s="2">
        <f>Table1[[#This Row],[Original Price]]*(1-Table1[[#This Row],[Discount]])</f>
        <v>199.36</v>
      </c>
      <c r="K1805">
        <f>VLOOKUP(B1805,customers!$A$2:$D$101,2,0)</f>
        <v>23</v>
      </c>
      <c r="L1805" t="str" cm="1">
        <f t="array" ref="L1805">_xlfn.IFS(Table1[[#This Row],[Age]]&lt;=12,"Kids",Table1[[#This Row],[Age]]&lt;=19,"Teenage",Table1[[#This Row],[Age]]&lt;=29,"Young Adult",Table1[[#This Row],[Age]]&lt;=45,"Adult",Table1[[#This Row],[Age]]&gt;=46,"Senior")</f>
        <v>Young Adult</v>
      </c>
      <c r="M1805" t="str">
        <f>VLOOKUP(B1805,customers!A$2:D$101,3,0)</f>
        <v>Jaipur</v>
      </c>
      <c r="N1805" t="str">
        <f>VLOOKUP(B1805,customers!$A$2:$D$101,4,0)</f>
        <v>Rajasthan</v>
      </c>
      <c r="O1805" t="str">
        <f>VLOOKUP(C1805,'products '!$A$2:$H$3072,2,0)</f>
        <v>Women</v>
      </c>
      <c r="P1805" t="str">
        <f>VLOOKUP(C1805,'products '!$A$2:$H$3072,3,0)</f>
        <v>Western Wear</v>
      </c>
      <c r="Q1805" t="str">
        <f>VLOOKUP(C1805,'products '!$A$2:$H$3072,4,0)</f>
        <v>Jeans</v>
      </c>
      <c r="R1805" t="str">
        <f>VLOOKUP(C1805,'products '!$A$2:$H$3072,5,0)</f>
        <v>W</v>
      </c>
      <c r="S1805">
        <f>VLOOKUP(C1805,'products '!$A$2:$H$3072,6,0)</f>
        <v>34</v>
      </c>
      <c r="T1805" t="str">
        <f>VLOOKUP(C1805,'products '!$A$2:$H$3072,7,0)</f>
        <v>Cream</v>
      </c>
      <c r="U1805">
        <f>VLOOKUP(C1805,'products '!$A$2:$H$3072,8,0)</f>
        <v>5</v>
      </c>
    </row>
    <row r="1806" spans="1:21" x14ac:dyDescent="0.3">
      <c r="A1806" t="s">
        <v>5223</v>
      </c>
      <c r="B1806" t="s">
        <v>3374</v>
      </c>
      <c r="C1806" t="s">
        <v>708</v>
      </c>
      <c r="D1806" s="1">
        <f t="shared" ca="1" si="28"/>
        <v>44664</v>
      </c>
      <c r="E1806" s="1" t="str">
        <f ca="1">TEXT(Table1[[#This Row],[Date]],"mmm")</f>
        <v>Apr</v>
      </c>
      <c r="F1806" s="1" t="str">
        <f ca="1">TEXT(Table1[[#This Row],[Date]],"yyyy")</f>
        <v>2022</v>
      </c>
      <c r="G1806" s="2">
        <v>686</v>
      </c>
      <c r="H1806" s="2">
        <v>0.44</v>
      </c>
      <c r="I1806" s="2" t="str" cm="1">
        <f t="array" ref="I1806">_xlfn.IFS(Table1[[#This Row],[Discount]]&lt;=0.2,"Low",Table1[[#This Row],[Discount]]&lt;=0.4,"Medium",Table1[[#This Row],[Discount]]&gt;0.4,"High")</f>
        <v>High</v>
      </c>
      <c r="J1806" s="2">
        <f>Table1[[#This Row],[Original Price]]*(1-Table1[[#This Row],[Discount]])</f>
        <v>384.16</v>
      </c>
      <c r="K1806">
        <f>VLOOKUP(B1806,customers!$A$2:$D$101,2,0)</f>
        <v>24</v>
      </c>
      <c r="L1806" t="str" cm="1">
        <f t="array" ref="L1806">_xlfn.IFS(Table1[[#This Row],[Age]]&lt;=12,"Kids",Table1[[#This Row],[Age]]&lt;=19,"Teenage",Table1[[#This Row],[Age]]&lt;=29,"Young Adult",Table1[[#This Row],[Age]]&lt;=45,"Adult",Table1[[#This Row],[Age]]&gt;=46,"Senior")</f>
        <v>Young Adult</v>
      </c>
      <c r="M1806" t="str">
        <f>VLOOKUP(B1806,customers!A$2:D$101,3,0)</f>
        <v>Jaipur</v>
      </c>
      <c r="N1806" t="str">
        <f>VLOOKUP(B1806,customers!$A$2:$D$101,4,0)</f>
        <v>Rajasthan</v>
      </c>
      <c r="O1806" t="str">
        <f>VLOOKUP(C1806,'products '!$A$2:$H$3072,2,0)</f>
        <v>Women</v>
      </c>
      <c r="P1806" t="str">
        <f>VLOOKUP(C1806,'products '!$A$2:$H$3072,3,0)</f>
        <v>Western Wear</v>
      </c>
      <c r="Q1806" t="str">
        <f>VLOOKUP(C1806,'products '!$A$2:$H$3072,4,0)</f>
        <v>Jeans</v>
      </c>
      <c r="R1806" t="str">
        <f>VLOOKUP(C1806,'products '!$A$2:$H$3072,5,0)</f>
        <v>W</v>
      </c>
      <c r="S1806">
        <f>VLOOKUP(C1806,'products '!$A$2:$H$3072,6,0)</f>
        <v>34</v>
      </c>
      <c r="T1806" t="str">
        <f>VLOOKUP(C1806,'products '!$A$2:$H$3072,7,0)</f>
        <v>Cream</v>
      </c>
      <c r="U1806">
        <f>VLOOKUP(C1806,'products '!$A$2:$H$3072,8,0)</f>
        <v>3</v>
      </c>
    </row>
    <row r="1807" spans="1:21" x14ac:dyDescent="0.3">
      <c r="A1807" t="s">
        <v>5224</v>
      </c>
      <c r="B1807" t="s">
        <v>3375</v>
      </c>
      <c r="C1807" t="s">
        <v>709</v>
      </c>
      <c r="D1807" s="1">
        <f t="shared" ca="1" si="28"/>
        <v>44553</v>
      </c>
      <c r="E1807" s="1" t="str">
        <f ca="1">TEXT(Table1[[#This Row],[Date]],"mmm")</f>
        <v>Dec</v>
      </c>
      <c r="F1807" s="1" t="str">
        <f ca="1">TEXT(Table1[[#This Row],[Date]],"yyyy")</f>
        <v>2021</v>
      </c>
      <c r="G1807" s="2">
        <v>456</v>
      </c>
      <c r="H1807" s="2">
        <v>0.44</v>
      </c>
      <c r="I1807" s="2" t="str" cm="1">
        <f t="array" ref="I1807">_xlfn.IFS(Table1[[#This Row],[Discount]]&lt;=0.2,"Low",Table1[[#This Row],[Discount]]&lt;=0.4,"Medium",Table1[[#This Row],[Discount]]&gt;0.4,"High")</f>
        <v>High</v>
      </c>
      <c r="J1807" s="2">
        <f>Table1[[#This Row],[Original Price]]*(1-Table1[[#This Row],[Discount]])</f>
        <v>255.36</v>
      </c>
      <c r="K1807">
        <f>VLOOKUP(B1807,customers!$A$2:$D$101,2,0)</f>
        <v>25</v>
      </c>
      <c r="L1807" t="str" cm="1">
        <f t="array" ref="L1807">_xlfn.IFS(Table1[[#This Row],[Age]]&lt;=12,"Kids",Table1[[#This Row],[Age]]&lt;=19,"Teenage",Table1[[#This Row],[Age]]&lt;=29,"Young Adult",Table1[[#This Row],[Age]]&lt;=45,"Adult",Table1[[#This Row],[Age]]&gt;=46,"Senior")</f>
        <v>Young Adult</v>
      </c>
      <c r="M1807" t="str">
        <f>VLOOKUP(B1807,customers!A$2:D$101,3,0)</f>
        <v>Jaipur</v>
      </c>
      <c r="N1807" t="str">
        <f>VLOOKUP(B1807,customers!$A$2:$D$101,4,0)</f>
        <v>Rajasthan</v>
      </c>
      <c r="O1807" t="str">
        <f>VLOOKUP(C1807,'products '!$A$2:$H$3072,2,0)</f>
        <v>Women</v>
      </c>
      <c r="P1807" t="str">
        <f>VLOOKUP(C1807,'products '!$A$2:$H$3072,3,0)</f>
        <v>Western Wear</v>
      </c>
      <c r="Q1807" t="str">
        <f>VLOOKUP(C1807,'products '!$A$2:$H$3072,4,0)</f>
        <v>Jeans</v>
      </c>
      <c r="R1807" t="str">
        <f>VLOOKUP(C1807,'products '!$A$2:$H$3072,5,0)</f>
        <v>Allen Solly</v>
      </c>
      <c r="S1807">
        <f>VLOOKUP(C1807,'products '!$A$2:$H$3072,6,0)</f>
        <v>34</v>
      </c>
      <c r="T1807" t="str">
        <f>VLOOKUP(C1807,'products '!$A$2:$H$3072,7,0)</f>
        <v>Cream</v>
      </c>
      <c r="U1807">
        <f>VLOOKUP(C1807,'products '!$A$2:$H$3072,8,0)</f>
        <v>2</v>
      </c>
    </row>
    <row r="1808" spans="1:21" x14ac:dyDescent="0.3">
      <c r="A1808" t="s">
        <v>5225</v>
      </c>
      <c r="B1808" t="s">
        <v>3376</v>
      </c>
      <c r="C1808" t="s">
        <v>710</v>
      </c>
      <c r="D1808" s="1">
        <f t="shared" ca="1" si="28"/>
        <v>44763</v>
      </c>
      <c r="E1808" s="1" t="str">
        <f ca="1">TEXT(Table1[[#This Row],[Date]],"mmm")</f>
        <v>Jul</v>
      </c>
      <c r="F1808" s="1" t="str">
        <f ca="1">TEXT(Table1[[#This Row],[Date]],"yyyy")</f>
        <v>2022</v>
      </c>
      <c r="G1808" s="2">
        <v>516</v>
      </c>
      <c r="H1808" s="2">
        <v>0.44</v>
      </c>
      <c r="I1808" s="2" t="str" cm="1">
        <f t="array" ref="I1808">_xlfn.IFS(Table1[[#This Row],[Discount]]&lt;=0.2,"Low",Table1[[#This Row],[Discount]]&lt;=0.4,"Medium",Table1[[#This Row],[Discount]]&gt;0.4,"High")</f>
        <v>High</v>
      </c>
      <c r="J1808" s="2">
        <f>Table1[[#This Row],[Original Price]]*(1-Table1[[#This Row],[Discount]])</f>
        <v>288.96000000000004</v>
      </c>
      <c r="K1808">
        <f>VLOOKUP(B1808,customers!$A$2:$D$101,2,0)</f>
        <v>26</v>
      </c>
      <c r="L1808" t="str" cm="1">
        <f t="array" ref="L1808">_xlfn.IFS(Table1[[#This Row],[Age]]&lt;=12,"Kids",Table1[[#This Row],[Age]]&lt;=19,"Teenage",Table1[[#This Row],[Age]]&lt;=29,"Young Adult",Table1[[#This Row],[Age]]&lt;=45,"Adult",Table1[[#This Row],[Age]]&gt;=46,"Senior")</f>
        <v>Young Adult</v>
      </c>
      <c r="M1808" t="str">
        <f>VLOOKUP(B1808,customers!A$2:D$101,3,0)</f>
        <v>Jaipur</v>
      </c>
      <c r="N1808" t="str">
        <f>VLOOKUP(B1808,customers!$A$2:$D$101,4,0)</f>
        <v>Rajasthan</v>
      </c>
      <c r="O1808" t="str">
        <f>VLOOKUP(C1808,'products '!$A$2:$H$3072,2,0)</f>
        <v>Women</v>
      </c>
      <c r="P1808" t="str">
        <f>VLOOKUP(C1808,'products '!$A$2:$H$3072,3,0)</f>
        <v>Western Wear</v>
      </c>
      <c r="Q1808" t="str">
        <f>VLOOKUP(C1808,'products '!$A$2:$H$3072,4,0)</f>
        <v>Jeans</v>
      </c>
      <c r="R1808" t="str">
        <f>VLOOKUP(C1808,'products '!$A$2:$H$3072,5,0)</f>
        <v>Allen Solly</v>
      </c>
      <c r="S1808">
        <f>VLOOKUP(C1808,'products '!$A$2:$H$3072,6,0)</f>
        <v>34</v>
      </c>
      <c r="T1808" t="str">
        <f>VLOOKUP(C1808,'products '!$A$2:$H$3072,7,0)</f>
        <v>Cream</v>
      </c>
      <c r="U1808">
        <f>VLOOKUP(C1808,'products '!$A$2:$H$3072,8,0)</f>
        <v>5</v>
      </c>
    </row>
    <row r="1809" spans="1:21" x14ac:dyDescent="0.3">
      <c r="A1809" t="s">
        <v>5226</v>
      </c>
      <c r="B1809" t="s">
        <v>3377</v>
      </c>
      <c r="C1809" t="s">
        <v>711</v>
      </c>
      <c r="D1809" s="1">
        <f t="shared" ca="1" si="28"/>
        <v>44848</v>
      </c>
      <c r="E1809" s="1" t="str">
        <f ca="1">TEXT(Table1[[#This Row],[Date]],"mmm")</f>
        <v>Oct</v>
      </c>
      <c r="F1809" s="1" t="str">
        <f ca="1">TEXT(Table1[[#This Row],[Date]],"yyyy")</f>
        <v>2022</v>
      </c>
      <c r="G1809" s="2">
        <v>355</v>
      </c>
      <c r="H1809" s="2">
        <v>0.1</v>
      </c>
      <c r="I1809" s="2" t="str" cm="1">
        <f t="array" ref="I1809">_xlfn.IFS(Table1[[#This Row],[Discount]]&lt;=0.2,"Low",Table1[[#This Row],[Discount]]&lt;=0.4,"Medium",Table1[[#This Row],[Discount]]&gt;0.4,"High")</f>
        <v>Low</v>
      </c>
      <c r="J1809" s="2">
        <f>Table1[[#This Row],[Original Price]]*(1-Table1[[#This Row],[Discount]])</f>
        <v>319.5</v>
      </c>
      <c r="K1809">
        <f>VLOOKUP(B1809,customers!$A$2:$D$101,2,0)</f>
        <v>27</v>
      </c>
      <c r="L1809" t="str" cm="1">
        <f t="array" ref="L1809">_xlfn.IFS(Table1[[#This Row],[Age]]&lt;=12,"Kids",Table1[[#This Row],[Age]]&lt;=19,"Teenage",Table1[[#This Row],[Age]]&lt;=29,"Young Adult",Table1[[#This Row],[Age]]&lt;=45,"Adult",Table1[[#This Row],[Age]]&gt;=46,"Senior")</f>
        <v>Young Adult</v>
      </c>
      <c r="M1809" t="str">
        <f>VLOOKUP(B1809,customers!A$2:D$101,3,0)</f>
        <v>Jaipur</v>
      </c>
      <c r="N1809" t="str">
        <f>VLOOKUP(B1809,customers!$A$2:$D$101,4,0)</f>
        <v>Rajasthan</v>
      </c>
      <c r="O1809" t="str">
        <f>VLOOKUP(C1809,'products '!$A$2:$H$3072,2,0)</f>
        <v>Women</v>
      </c>
      <c r="P1809" t="str">
        <f>VLOOKUP(C1809,'products '!$A$2:$H$3072,3,0)</f>
        <v>Western Wear</v>
      </c>
      <c r="Q1809" t="str">
        <f>VLOOKUP(C1809,'products '!$A$2:$H$3072,4,0)</f>
        <v>Jeans</v>
      </c>
      <c r="R1809" t="str">
        <f>VLOOKUP(C1809,'products '!$A$2:$H$3072,5,0)</f>
        <v>Allen Solly</v>
      </c>
      <c r="S1809">
        <f>VLOOKUP(C1809,'products '!$A$2:$H$3072,6,0)</f>
        <v>34</v>
      </c>
      <c r="T1809" t="str">
        <f>VLOOKUP(C1809,'products '!$A$2:$H$3072,7,0)</f>
        <v>Cream</v>
      </c>
      <c r="U1809">
        <f>VLOOKUP(C1809,'products '!$A$2:$H$3072,8,0)</f>
        <v>4</v>
      </c>
    </row>
    <row r="1810" spans="1:21" x14ac:dyDescent="0.3">
      <c r="A1810" t="s">
        <v>5227</v>
      </c>
      <c r="B1810" t="s">
        <v>3378</v>
      </c>
      <c r="C1810" t="s">
        <v>712</v>
      </c>
      <c r="D1810" s="1">
        <f t="shared" ca="1" si="28"/>
        <v>44916</v>
      </c>
      <c r="E1810" s="1" t="str">
        <f ca="1">TEXT(Table1[[#This Row],[Date]],"mmm")</f>
        <v>Dec</v>
      </c>
      <c r="F1810" s="1" t="str">
        <f ca="1">TEXT(Table1[[#This Row],[Date]],"yyyy")</f>
        <v>2022</v>
      </c>
      <c r="G1810" s="2">
        <v>465</v>
      </c>
      <c r="H1810" s="2">
        <v>0.1</v>
      </c>
      <c r="I1810" s="2" t="str" cm="1">
        <f t="array" ref="I1810">_xlfn.IFS(Table1[[#This Row],[Discount]]&lt;=0.2,"Low",Table1[[#This Row],[Discount]]&lt;=0.4,"Medium",Table1[[#This Row],[Discount]]&gt;0.4,"High")</f>
        <v>Low</v>
      </c>
      <c r="J1810" s="2">
        <f>Table1[[#This Row],[Original Price]]*(1-Table1[[#This Row],[Discount]])</f>
        <v>418.5</v>
      </c>
      <c r="K1810">
        <f>VLOOKUP(B1810,customers!$A$2:$D$101,2,0)</f>
        <v>34</v>
      </c>
      <c r="L1810" t="str" cm="1">
        <f t="array" ref="L1810">_xlfn.IFS(Table1[[#This Row],[Age]]&lt;=12,"Kids",Table1[[#This Row],[Age]]&lt;=19,"Teenage",Table1[[#This Row],[Age]]&lt;=29,"Young Adult",Table1[[#This Row],[Age]]&lt;=45,"Adult",Table1[[#This Row],[Age]]&gt;=46,"Senior")</f>
        <v>Adult</v>
      </c>
      <c r="M1810" t="str">
        <f>VLOOKUP(B1810,customers!A$2:D$101,3,0)</f>
        <v>Jaipur</v>
      </c>
      <c r="N1810" t="str">
        <f>VLOOKUP(B1810,customers!$A$2:$D$101,4,0)</f>
        <v>Rajasthan</v>
      </c>
      <c r="O1810" t="str">
        <f>VLOOKUP(C1810,'products '!$A$2:$H$3072,2,0)</f>
        <v>Women</v>
      </c>
      <c r="P1810" t="str">
        <f>VLOOKUP(C1810,'products '!$A$2:$H$3072,3,0)</f>
        <v>Western Wear</v>
      </c>
      <c r="Q1810" t="str">
        <f>VLOOKUP(C1810,'products '!$A$2:$H$3072,4,0)</f>
        <v>Jeans</v>
      </c>
      <c r="R1810" t="str">
        <f>VLOOKUP(C1810,'products '!$A$2:$H$3072,5,0)</f>
        <v>Allen Solly</v>
      </c>
      <c r="S1810">
        <f>VLOOKUP(C1810,'products '!$A$2:$H$3072,6,0)</f>
        <v>34</v>
      </c>
      <c r="T1810" t="str">
        <f>VLOOKUP(C1810,'products '!$A$2:$H$3072,7,0)</f>
        <v>Cream</v>
      </c>
      <c r="U1810">
        <f>VLOOKUP(C1810,'products '!$A$2:$H$3072,8,0)</f>
        <v>3</v>
      </c>
    </row>
    <row r="1811" spans="1:21" x14ac:dyDescent="0.3">
      <c r="A1811" t="s">
        <v>5228</v>
      </c>
      <c r="B1811" t="s">
        <v>3379</v>
      </c>
      <c r="C1811" t="s">
        <v>713</v>
      </c>
      <c r="D1811" s="1">
        <f t="shared" ca="1" si="28"/>
        <v>44950</v>
      </c>
      <c r="E1811" s="1" t="str">
        <f ca="1">TEXT(Table1[[#This Row],[Date]],"mmm")</f>
        <v>Jan</v>
      </c>
      <c r="F1811" s="1" t="str">
        <f ca="1">TEXT(Table1[[#This Row],[Date]],"yyyy")</f>
        <v>2023</v>
      </c>
      <c r="G1811" s="2">
        <v>965</v>
      </c>
      <c r="H1811" s="2">
        <v>0.1</v>
      </c>
      <c r="I1811" s="2" t="str" cm="1">
        <f t="array" ref="I1811">_xlfn.IFS(Table1[[#This Row],[Discount]]&lt;=0.2,"Low",Table1[[#This Row],[Discount]]&lt;=0.4,"Medium",Table1[[#This Row],[Discount]]&gt;0.4,"High")</f>
        <v>Low</v>
      </c>
      <c r="J1811" s="2">
        <f>Table1[[#This Row],[Original Price]]*(1-Table1[[#This Row],[Discount]])</f>
        <v>868.5</v>
      </c>
      <c r="K1811">
        <f>VLOOKUP(B1811,customers!$A$2:$D$101,2,0)</f>
        <v>35</v>
      </c>
      <c r="L1811" t="str" cm="1">
        <f t="array" ref="L1811">_xlfn.IFS(Table1[[#This Row],[Age]]&lt;=12,"Kids",Table1[[#This Row],[Age]]&lt;=19,"Teenage",Table1[[#This Row],[Age]]&lt;=29,"Young Adult",Table1[[#This Row],[Age]]&lt;=45,"Adult",Table1[[#This Row],[Age]]&gt;=46,"Senior")</f>
        <v>Adult</v>
      </c>
      <c r="M1811" t="str">
        <f>VLOOKUP(B1811,customers!A$2:D$101,3,0)</f>
        <v>Jodhpur</v>
      </c>
      <c r="N1811" t="str">
        <f>VLOOKUP(B1811,customers!$A$2:$D$101,4,0)</f>
        <v>Rajasthan</v>
      </c>
      <c r="O1811" t="str">
        <f>VLOOKUP(C1811,'products '!$A$2:$H$3072,2,0)</f>
        <v>Women</v>
      </c>
      <c r="P1811" t="str">
        <f>VLOOKUP(C1811,'products '!$A$2:$H$3072,3,0)</f>
        <v>Western Wear</v>
      </c>
      <c r="Q1811" t="str">
        <f>VLOOKUP(C1811,'products '!$A$2:$H$3072,4,0)</f>
        <v>Jeans</v>
      </c>
      <c r="R1811" t="str">
        <f>VLOOKUP(C1811,'products '!$A$2:$H$3072,5,0)</f>
        <v>Allen Solly</v>
      </c>
      <c r="S1811">
        <f>VLOOKUP(C1811,'products '!$A$2:$H$3072,6,0)</f>
        <v>34</v>
      </c>
      <c r="T1811" t="str">
        <f>VLOOKUP(C1811,'products '!$A$2:$H$3072,7,0)</f>
        <v>Beige</v>
      </c>
      <c r="U1811">
        <f>VLOOKUP(C1811,'products '!$A$2:$H$3072,8,0)</f>
        <v>5</v>
      </c>
    </row>
    <row r="1812" spans="1:21" x14ac:dyDescent="0.3">
      <c r="A1812" t="s">
        <v>5229</v>
      </c>
      <c r="B1812" t="s">
        <v>3380</v>
      </c>
      <c r="C1812" t="s">
        <v>714</v>
      </c>
      <c r="D1812" s="1">
        <f t="shared" ca="1" si="28"/>
        <v>44698</v>
      </c>
      <c r="E1812" s="1" t="str">
        <f ca="1">TEXT(Table1[[#This Row],[Date]],"mmm")</f>
        <v>May</v>
      </c>
      <c r="F1812" s="1" t="str">
        <f ca="1">TEXT(Table1[[#This Row],[Date]],"yyyy")</f>
        <v>2022</v>
      </c>
      <c r="G1812" s="2">
        <v>1158</v>
      </c>
      <c r="H1812" s="2">
        <v>0.3</v>
      </c>
      <c r="I1812" s="2" t="str" cm="1">
        <f t="array" ref="I1812">_xlfn.IFS(Table1[[#This Row],[Discount]]&lt;=0.2,"Low",Table1[[#This Row],[Discount]]&lt;=0.4,"Medium",Table1[[#This Row],[Discount]]&gt;0.4,"High")</f>
        <v>Medium</v>
      </c>
      <c r="J1812" s="2">
        <f>Table1[[#This Row],[Original Price]]*(1-Table1[[#This Row],[Discount]])</f>
        <v>810.59999999999991</v>
      </c>
      <c r="K1812">
        <f>VLOOKUP(B1812,customers!$A$2:$D$101,2,0)</f>
        <v>36</v>
      </c>
      <c r="L1812" t="str" cm="1">
        <f t="array" ref="L1812">_xlfn.IFS(Table1[[#This Row],[Age]]&lt;=12,"Kids",Table1[[#This Row],[Age]]&lt;=19,"Teenage",Table1[[#This Row],[Age]]&lt;=29,"Young Adult",Table1[[#This Row],[Age]]&lt;=45,"Adult",Table1[[#This Row],[Age]]&gt;=46,"Senior")</f>
        <v>Adult</v>
      </c>
      <c r="M1812" t="str">
        <f>VLOOKUP(B1812,customers!A$2:D$101,3,0)</f>
        <v>Jodhpur</v>
      </c>
      <c r="N1812" t="str">
        <f>VLOOKUP(B1812,customers!$A$2:$D$101,4,0)</f>
        <v>Rajasthan</v>
      </c>
      <c r="O1812" t="str">
        <f>VLOOKUP(C1812,'products '!$A$2:$H$3072,2,0)</f>
        <v>Women</v>
      </c>
      <c r="P1812" t="str">
        <f>VLOOKUP(C1812,'products '!$A$2:$H$3072,3,0)</f>
        <v>Western Wear</v>
      </c>
      <c r="Q1812" t="str">
        <f>VLOOKUP(C1812,'products '!$A$2:$H$3072,4,0)</f>
        <v>Jeans</v>
      </c>
      <c r="R1812" t="str">
        <f>VLOOKUP(C1812,'products '!$A$2:$H$3072,5,0)</f>
        <v>Allen Solly</v>
      </c>
      <c r="S1812">
        <f>VLOOKUP(C1812,'products '!$A$2:$H$3072,6,0)</f>
        <v>32</v>
      </c>
      <c r="T1812" t="str">
        <f>VLOOKUP(C1812,'products '!$A$2:$H$3072,7,0)</f>
        <v>Beige</v>
      </c>
      <c r="U1812">
        <f>VLOOKUP(C1812,'products '!$A$2:$H$3072,8,0)</f>
        <v>4</v>
      </c>
    </row>
    <row r="1813" spans="1:21" x14ac:dyDescent="0.3">
      <c r="A1813" t="s">
        <v>5230</v>
      </c>
      <c r="B1813" t="s">
        <v>3381</v>
      </c>
      <c r="C1813" t="s">
        <v>715</v>
      </c>
      <c r="D1813" s="1">
        <f t="shared" ca="1" si="28"/>
        <v>44706</v>
      </c>
      <c r="E1813" s="1" t="str">
        <f ca="1">TEXT(Table1[[#This Row],[Date]],"mmm")</f>
        <v>May</v>
      </c>
      <c r="F1813" s="1" t="str">
        <f ca="1">TEXT(Table1[[#This Row],[Date]],"yyyy")</f>
        <v>2022</v>
      </c>
      <c r="G1813" s="2">
        <v>264</v>
      </c>
      <c r="H1813" s="2">
        <v>0.3</v>
      </c>
      <c r="I1813" s="2" t="str" cm="1">
        <f t="array" ref="I1813">_xlfn.IFS(Table1[[#This Row],[Discount]]&lt;=0.2,"Low",Table1[[#This Row],[Discount]]&lt;=0.4,"Medium",Table1[[#This Row],[Discount]]&gt;0.4,"High")</f>
        <v>Medium</v>
      </c>
      <c r="J1813" s="2">
        <f>Table1[[#This Row],[Original Price]]*(1-Table1[[#This Row],[Discount]])</f>
        <v>184.79999999999998</v>
      </c>
      <c r="K1813">
        <f>VLOOKUP(B1813,customers!$A$2:$D$101,2,0)</f>
        <v>37</v>
      </c>
      <c r="L1813" t="str" cm="1">
        <f t="array" ref="L1813">_xlfn.IFS(Table1[[#This Row],[Age]]&lt;=12,"Kids",Table1[[#This Row],[Age]]&lt;=19,"Teenage",Table1[[#This Row],[Age]]&lt;=29,"Young Adult",Table1[[#This Row],[Age]]&lt;=45,"Adult",Table1[[#This Row],[Age]]&gt;=46,"Senior")</f>
        <v>Adult</v>
      </c>
      <c r="M1813" t="str">
        <f>VLOOKUP(B1813,customers!A$2:D$101,3,0)</f>
        <v>Jodhpur</v>
      </c>
      <c r="N1813" t="str">
        <f>VLOOKUP(B1813,customers!$A$2:$D$101,4,0)</f>
        <v>Rajasthan</v>
      </c>
      <c r="O1813" t="str">
        <f>VLOOKUP(C1813,'products '!$A$2:$H$3072,2,0)</f>
        <v>Women</v>
      </c>
      <c r="P1813" t="str">
        <f>VLOOKUP(C1813,'products '!$A$2:$H$3072,3,0)</f>
        <v>Western Wear</v>
      </c>
      <c r="Q1813" t="str">
        <f>VLOOKUP(C1813,'products '!$A$2:$H$3072,4,0)</f>
        <v>Jeans</v>
      </c>
      <c r="R1813" t="str">
        <f>VLOOKUP(C1813,'products '!$A$2:$H$3072,5,0)</f>
        <v>Allen Solly</v>
      </c>
      <c r="S1813">
        <f>VLOOKUP(C1813,'products '!$A$2:$H$3072,6,0)</f>
        <v>32</v>
      </c>
      <c r="T1813" t="str">
        <f>VLOOKUP(C1813,'products '!$A$2:$H$3072,7,0)</f>
        <v>Beige</v>
      </c>
      <c r="U1813">
        <f>VLOOKUP(C1813,'products '!$A$2:$H$3072,8,0)</f>
        <v>2</v>
      </c>
    </row>
    <row r="1814" spans="1:21" x14ac:dyDescent="0.3">
      <c r="A1814" t="s">
        <v>5231</v>
      </c>
      <c r="B1814" t="s">
        <v>3382</v>
      </c>
      <c r="C1814" t="s">
        <v>716</v>
      </c>
      <c r="D1814" s="1">
        <f t="shared" ca="1" si="28"/>
        <v>44960</v>
      </c>
      <c r="E1814" s="1" t="str">
        <f ca="1">TEXT(Table1[[#This Row],[Date]],"mmm")</f>
        <v>Feb</v>
      </c>
      <c r="F1814" s="1" t="str">
        <f ca="1">TEXT(Table1[[#This Row],[Date]],"yyyy")</f>
        <v>2023</v>
      </c>
      <c r="G1814" s="2">
        <v>433</v>
      </c>
      <c r="H1814" s="2">
        <v>0.3</v>
      </c>
      <c r="I1814" s="2" t="str" cm="1">
        <f t="array" ref="I1814">_xlfn.IFS(Table1[[#This Row],[Discount]]&lt;=0.2,"Low",Table1[[#This Row],[Discount]]&lt;=0.4,"Medium",Table1[[#This Row],[Discount]]&gt;0.4,"High")</f>
        <v>Medium</v>
      </c>
      <c r="J1814" s="2">
        <f>Table1[[#This Row],[Original Price]]*(1-Table1[[#This Row],[Discount]])</f>
        <v>303.09999999999997</v>
      </c>
      <c r="K1814">
        <f>VLOOKUP(B1814,customers!$A$2:$D$101,2,0)</f>
        <v>38</v>
      </c>
      <c r="L1814" t="str" cm="1">
        <f t="array" ref="L1814">_xlfn.IFS(Table1[[#This Row],[Age]]&lt;=12,"Kids",Table1[[#This Row],[Age]]&lt;=19,"Teenage",Table1[[#This Row],[Age]]&lt;=29,"Young Adult",Table1[[#This Row],[Age]]&lt;=45,"Adult",Table1[[#This Row],[Age]]&gt;=46,"Senior")</f>
        <v>Adult</v>
      </c>
      <c r="M1814" t="str">
        <f>VLOOKUP(B1814,customers!A$2:D$101,3,0)</f>
        <v>Udaipur</v>
      </c>
      <c r="N1814" t="str">
        <f>VLOOKUP(B1814,customers!$A$2:$D$101,4,0)</f>
        <v>Rajasthan</v>
      </c>
      <c r="O1814" t="str">
        <f>VLOOKUP(C1814,'products '!$A$2:$H$3072,2,0)</f>
        <v>Women</v>
      </c>
      <c r="P1814" t="str">
        <f>VLOOKUP(C1814,'products '!$A$2:$H$3072,3,0)</f>
        <v>Western Wear</v>
      </c>
      <c r="Q1814" t="str">
        <f>VLOOKUP(C1814,'products '!$A$2:$H$3072,4,0)</f>
        <v>Jeans</v>
      </c>
      <c r="R1814" t="str">
        <f>VLOOKUP(C1814,'products '!$A$2:$H$3072,5,0)</f>
        <v>Allen Solly</v>
      </c>
      <c r="S1814">
        <f>VLOOKUP(C1814,'products '!$A$2:$H$3072,6,0)</f>
        <v>32</v>
      </c>
      <c r="T1814" t="str">
        <f>VLOOKUP(C1814,'products '!$A$2:$H$3072,7,0)</f>
        <v>Pink</v>
      </c>
      <c r="U1814">
        <f>VLOOKUP(C1814,'products '!$A$2:$H$3072,8,0)</f>
        <v>5</v>
      </c>
    </row>
    <row r="1815" spans="1:21" x14ac:dyDescent="0.3">
      <c r="A1815" t="s">
        <v>5232</v>
      </c>
      <c r="B1815" t="s">
        <v>3383</v>
      </c>
      <c r="C1815" t="s">
        <v>717</v>
      </c>
      <c r="D1815" s="1">
        <f t="shared" ca="1" si="28"/>
        <v>44866</v>
      </c>
      <c r="E1815" s="1" t="str">
        <f ca="1">TEXT(Table1[[#This Row],[Date]],"mmm")</f>
        <v>Nov</v>
      </c>
      <c r="F1815" s="1" t="str">
        <f ca="1">TEXT(Table1[[#This Row],[Date]],"yyyy")</f>
        <v>2022</v>
      </c>
      <c r="G1815" s="2">
        <v>562</v>
      </c>
      <c r="H1815" s="2">
        <v>0.25</v>
      </c>
      <c r="I1815" s="2" t="str" cm="1">
        <f t="array" ref="I1815">_xlfn.IFS(Table1[[#This Row],[Discount]]&lt;=0.2,"Low",Table1[[#This Row],[Discount]]&lt;=0.4,"Medium",Table1[[#This Row],[Discount]]&gt;0.4,"High")</f>
        <v>Medium</v>
      </c>
      <c r="J1815" s="2">
        <f>Table1[[#This Row],[Original Price]]*(1-Table1[[#This Row],[Discount]])</f>
        <v>421.5</v>
      </c>
      <c r="K1815">
        <f>VLOOKUP(B1815,customers!$A$2:$D$101,2,0)</f>
        <v>39</v>
      </c>
      <c r="L1815" t="str" cm="1">
        <f t="array" ref="L1815">_xlfn.IFS(Table1[[#This Row],[Age]]&lt;=12,"Kids",Table1[[#This Row],[Age]]&lt;=19,"Teenage",Table1[[#This Row],[Age]]&lt;=29,"Young Adult",Table1[[#This Row],[Age]]&lt;=45,"Adult",Table1[[#This Row],[Age]]&gt;=46,"Senior")</f>
        <v>Adult</v>
      </c>
      <c r="M1815" t="str">
        <f>VLOOKUP(B1815,customers!A$2:D$101,3,0)</f>
        <v>Udaipur</v>
      </c>
      <c r="N1815" t="str">
        <f>VLOOKUP(B1815,customers!$A$2:$D$101,4,0)</f>
        <v>Rajasthan</v>
      </c>
      <c r="O1815" t="str">
        <f>VLOOKUP(C1815,'products '!$A$2:$H$3072,2,0)</f>
        <v>Women</v>
      </c>
      <c r="P1815" t="str">
        <f>VLOOKUP(C1815,'products '!$A$2:$H$3072,3,0)</f>
        <v>Western Wear</v>
      </c>
      <c r="Q1815" t="str">
        <f>VLOOKUP(C1815,'products '!$A$2:$H$3072,4,0)</f>
        <v>Jeans</v>
      </c>
      <c r="R1815" t="str">
        <f>VLOOKUP(C1815,'products '!$A$2:$H$3072,5,0)</f>
        <v>Allen Solly</v>
      </c>
      <c r="S1815">
        <f>VLOOKUP(C1815,'products '!$A$2:$H$3072,6,0)</f>
        <v>32</v>
      </c>
      <c r="T1815" t="str">
        <f>VLOOKUP(C1815,'products '!$A$2:$H$3072,7,0)</f>
        <v>Pink</v>
      </c>
      <c r="U1815">
        <f>VLOOKUP(C1815,'products '!$A$2:$H$3072,8,0)</f>
        <v>5</v>
      </c>
    </row>
    <row r="1816" spans="1:21" x14ac:dyDescent="0.3">
      <c r="A1816" t="s">
        <v>5233</v>
      </c>
      <c r="B1816" t="s">
        <v>3384</v>
      </c>
      <c r="C1816" t="s">
        <v>718</v>
      </c>
      <c r="D1816" s="1">
        <f t="shared" ca="1" si="28"/>
        <v>44515</v>
      </c>
      <c r="E1816" s="1" t="str">
        <f ca="1">TEXT(Table1[[#This Row],[Date]],"mmm")</f>
        <v>Nov</v>
      </c>
      <c r="F1816" s="1" t="str">
        <f ca="1">TEXT(Table1[[#This Row],[Date]],"yyyy")</f>
        <v>2021</v>
      </c>
      <c r="G1816" s="2">
        <v>423</v>
      </c>
      <c r="H1816" s="2">
        <v>0.25</v>
      </c>
      <c r="I1816" s="2" t="str" cm="1">
        <f t="array" ref="I1816">_xlfn.IFS(Table1[[#This Row],[Discount]]&lt;=0.2,"Low",Table1[[#This Row],[Discount]]&lt;=0.4,"Medium",Table1[[#This Row],[Discount]]&gt;0.4,"High")</f>
        <v>Medium</v>
      </c>
      <c r="J1816" s="2">
        <f>Table1[[#This Row],[Original Price]]*(1-Table1[[#This Row],[Discount]])</f>
        <v>317.25</v>
      </c>
      <c r="K1816">
        <f>VLOOKUP(B1816,customers!$A$2:$D$101,2,0)</f>
        <v>40</v>
      </c>
      <c r="L1816" t="str" cm="1">
        <f t="array" ref="L1816">_xlfn.IFS(Table1[[#This Row],[Age]]&lt;=12,"Kids",Table1[[#This Row],[Age]]&lt;=19,"Teenage",Table1[[#This Row],[Age]]&lt;=29,"Young Adult",Table1[[#This Row],[Age]]&lt;=45,"Adult",Table1[[#This Row],[Age]]&gt;=46,"Senior")</f>
        <v>Adult</v>
      </c>
      <c r="M1816" t="str">
        <f>VLOOKUP(B1816,customers!A$2:D$101,3,0)</f>
        <v>Udaipur</v>
      </c>
      <c r="N1816" t="str">
        <f>VLOOKUP(B1816,customers!$A$2:$D$101,4,0)</f>
        <v>Rajasthan</v>
      </c>
      <c r="O1816" t="str">
        <f>VLOOKUP(C1816,'products '!$A$2:$H$3072,2,0)</f>
        <v>Women</v>
      </c>
      <c r="P1816" t="str">
        <f>VLOOKUP(C1816,'products '!$A$2:$H$3072,3,0)</f>
        <v>Western Wear</v>
      </c>
      <c r="Q1816" t="str">
        <f>VLOOKUP(C1816,'products '!$A$2:$H$3072,4,0)</f>
        <v>Jeans</v>
      </c>
      <c r="R1816" t="str">
        <f>VLOOKUP(C1816,'products '!$A$2:$H$3072,5,0)</f>
        <v>Allen Solly</v>
      </c>
      <c r="S1816">
        <f>VLOOKUP(C1816,'products '!$A$2:$H$3072,6,0)</f>
        <v>32</v>
      </c>
      <c r="T1816" t="str">
        <f>VLOOKUP(C1816,'products '!$A$2:$H$3072,7,0)</f>
        <v>Pink</v>
      </c>
      <c r="U1816">
        <f>VLOOKUP(C1816,'products '!$A$2:$H$3072,8,0)</f>
        <v>4</v>
      </c>
    </row>
    <row r="1817" spans="1:21" x14ac:dyDescent="0.3">
      <c r="A1817" t="s">
        <v>5234</v>
      </c>
      <c r="B1817" t="s">
        <v>3285</v>
      </c>
      <c r="C1817" t="s">
        <v>719</v>
      </c>
      <c r="D1817" s="1">
        <f t="shared" ca="1" si="28"/>
        <v>44967</v>
      </c>
      <c r="E1817" s="1" t="str">
        <f ca="1">TEXT(Table1[[#This Row],[Date]],"mmm")</f>
        <v>Feb</v>
      </c>
      <c r="F1817" s="1" t="str">
        <f ca="1">TEXT(Table1[[#This Row],[Date]],"yyyy")</f>
        <v>2023</v>
      </c>
      <c r="G1817" s="2">
        <v>621</v>
      </c>
      <c r="H1817" s="2">
        <v>0.3</v>
      </c>
      <c r="I1817" s="2" t="str" cm="1">
        <f t="array" ref="I1817">_xlfn.IFS(Table1[[#This Row],[Discount]]&lt;=0.2,"Low",Table1[[#This Row],[Discount]]&lt;=0.4,"Medium",Table1[[#This Row],[Discount]]&gt;0.4,"High")</f>
        <v>Medium</v>
      </c>
      <c r="J1817" s="2">
        <f>Table1[[#This Row],[Original Price]]*(1-Table1[[#This Row],[Discount]])</f>
        <v>434.7</v>
      </c>
      <c r="K1817">
        <f>VLOOKUP(B1817,customers!$A$2:$D$101,2,0)</f>
        <v>30</v>
      </c>
      <c r="L1817" t="str" cm="1">
        <f t="array" ref="L1817">_xlfn.IFS(Table1[[#This Row],[Age]]&lt;=12,"Kids",Table1[[#This Row],[Age]]&lt;=19,"Teenage",Table1[[#This Row],[Age]]&lt;=29,"Young Adult",Table1[[#This Row],[Age]]&lt;=45,"Adult",Table1[[#This Row],[Age]]&gt;=46,"Senior")</f>
        <v>Adult</v>
      </c>
      <c r="M1817" t="str">
        <f>VLOOKUP(B1817,customers!A$2:D$101,3,0)</f>
        <v>Mumbai</v>
      </c>
      <c r="N1817" t="str">
        <f>VLOOKUP(B1817,customers!$A$2:$D$101,4,0)</f>
        <v>Maharashtra</v>
      </c>
      <c r="O1817" t="str">
        <f>VLOOKUP(C1817,'products '!$A$2:$H$3072,2,0)</f>
        <v>Women</v>
      </c>
      <c r="P1817" t="str">
        <f>VLOOKUP(C1817,'products '!$A$2:$H$3072,3,0)</f>
        <v>Western Wear</v>
      </c>
      <c r="Q1817" t="str">
        <f>VLOOKUP(C1817,'products '!$A$2:$H$3072,4,0)</f>
        <v>Jeans</v>
      </c>
      <c r="R1817" t="str">
        <f>VLOOKUP(C1817,'products '!$A$2:$H$3072,5,0)</f>
        <v>Allen Solly</v>
      </c>
      <c r="S1817">
        <f>VLOOKUP(C1817,'products '!$A$2:$H$3072,6,0)</f>
        <v>32</v>
      </c>
      <c r="T1817" t="str">
        <f>VLOOKUP(C1817,'products '!$A$2:$H$3072,7,0)</f>
        <v>Lavender</v>
      </c>
      <c r="U1817">
        <f>VLOOKUP(C1817,'products '!$A$2:$H$3072,8,0)</f>
        <v>4</v>
      </c>
    </row>
    <row r="1818" spans="1:21" x14ac:dyDescent="0.3">
      <c r="A1818" t="s">
        <v>5235</v>
      </c>
      <c r="B1818" t="s">
        <v>3286</v>
      </c>
      <c r="C1818" t="s">
        <v>720</v>
      </c>
      <c r="D1818" s="1">
        <f t="shared" ca="1" si="28"/>
        <v>44284</v>
      </c>
      <c r="E1818" s="1" t="str">
        <f ca="1">TEXT(Table1[[#This Row],[Date]],"mmm")</f>
        <v>Mar</v>
      </c>
      <c r="F1818" s="1" t="str">
        <f ca="1">TEXT(Table1[[#This Row],[Date]],"yyyy")</f>
        <v>2021</v>
      </c>
      <c r="G1818" s="2">
        <v>333</v>
      </c>
      <c r="H1818" s="2">
        <v>0.3</v>
      </c>
      <c r="I1818" s="2" t="str" cm="1">
        <f t="array" ref="I1818">_xlfn.IFS(Table1[[#This Row],[Discount]]&lt;=0.2,"Low",Table1[[#This Row],[Discount]]&lt;=0.4,"Medium",Table1[[#This Row],[Discount]]&gt;0.4,"High")</f>
        <v>Medium</v>
      </c>
      <c r="J1818" s="2">
        <f>Table1[[#This Row],[Original Price]]*(1-Table1[[#This Row],[Discount]])</f>
        <v>233.1</v>
      </c>
      <c r="K1818">
        <f>VLOOKUP(B1818,customers!$A$2:$D$101,2,0)</f>
        <v>35</v>
      </c>
      <c r="L1818" t="str" cm="1">
        <f t="array" ref="L1818">_xlfn.IFS(Table1[[#This Row],[Age]]&lt;=12,"Kids",Table1[[#This Row],[Age]]&lt;=19,"Teenage",Table1[[#This Row],[Age]]&lt;=29,"Young Adult",Table1[[#This Row],[Age]]&lt;=45,"Adult",Table1[[#This Row],[Age]]&gt;=46,"Senior")</f>
        <v>Adult</v>
      </c>
      <c r="M1818" t="str">
        <f>VLOOKUP(B1818,customers!A$2:D$101,3,0)</f>
        <v>Mumbai</v>
      </c>
      <c r="N1818" t="str">
        <f>VLOOKUP(B1818,customers!$A$2:$D$101,4,0)</f>
        <v>Maharashtra</v>
      </c>
      <c r="O1818" t="str">
        <f>VLOOKUP(C1818,'products '!$A$2:$H$3072,2,0)</f>
        <v>Women</v>
      </c>
      <c r="P1818" t="str">
        <f>VLOOKUP(C1818,'products '!$A$2:$H$3072,3,0)</f>
        <v>Western Wear</v>
      </c>
      <c r="Q1818" t="str">
        <f>VLOOKUP(C1818,'products '!$A$2:$H$3072,4,0)</f>
        <v>Jeans</v>
      </c>
      <c r="R1818" t="str">
        <f>VLOOKUP(C1818,'products '!$A$2:$H$3072,5,0)</f>
        <v>Allen Solly</v>
      </c>
      <c r="S1818">
        <f>VLOOKUP(C1818,'products '!$A$2:$H$3072,6,0)</f>
        <v>28</v>
      </c>
      <c r="T1818" t="str">
        <f>VLOOKUP(C1818,'products '!$A$2:$H$3072,7,0)</f>
        <v>Lavender</v>
      </c>
      <c r="U1818">
        <f>VLOOKUP(C1818,'products '!$A$2:$H$3072,8,0)</f>
        <v>4</v>
      </c>
    </row>
    <row r="1819" spans="1:21" x14ac:dyDescent="0.3">
      <c r="A1819" t="s">
        <v>5236</v>
      </c>
      <c r="B1819" t="s">
        <v>3287</v>
      </c>
      <c r="C1819" t="s">
        <v>721</v>
      </c>
      <c r="D1819" s="1">
        <f t="shared" ca="1" si="28"/>
        <v>45014</v>
      </c>
      <c r="E1819" s="1" t="str">
        <f ca="1">TEXT(Table1[[#This Row],[Date]],"mmm")</f>
        <v>Mar</v>
      </c>
      <c r="F1819" s="1" t="str">
        <f ca="1">TEXT(Table1[[#This Row],[Date]],"yyyy")</f>
        <v>2023</v>
      </c>
      <c r="G1819" s="2">
        <v>236</v>
      </c>
      <c r="H1819" s="2">
        <v>0.3</v>
      </c>
      <c r="I1819" s="2" t="str" cm="1">
        <f t="array" ref="I1819">_xlfn.IFS(Table1[[#This Row],[Discount]]&lt;=0.2,"Low",Table1[[#This Row],[Discount]]&lt;=0.4,"Medium",Table1[[#This Row],[Discount]]&gt;0.4,"High")</f>
        <v>Medium</v>
      </c>
      <c r="J1819" s="2">
        <f>Table1[[#This Row],[Original Price]]*(1-Table1[[#This Row],[Discount]])</f>
        <v>165.2</v>
      </c>
      <c r="K1819">
        <f>VLOOKUP(B1819,customers!$A$2:$D$101,2,0)</f>
        <v>36</v>
      </c>
      <c r="L1819" t="str" cm="1">
        <f t="array" ref="L1819">_xlfn.IFS(Table1[[#This Row],[Age]]&lt;=12,"Kids",Table1[[#This Row],[Age]]&lt;=19,"Teenage",Table1[[#This Row],[Age]]&lt;=29,"Young Adult",Table1[[#This Row],[Age]]&lt;=45,"Adult",Table1[[#This Row],[Age]]&gt;=46,"Senior")</f>
        <v>Adult</v>
      </c>
      <c r="M1819" t="str">
        <f>VLOOKUP(B1819,customers!A$2:D$101,3,0)</f>
        <v>Mumbai</v>
      </c>
      <c r="N1819" t="str">
        <f>VLOOKUP(B1819,customers!$A$2:$D$101,4,0)</f>
        <v>Maharashtra</v>
      </c>
      <c r="O1819" t="str">
        <f>VLOOKUP(C1819,'products '!$A$2:$H$3072,2,0)</f>
        <v>Women</v>
      </c>
      <c r="P1819" t="str">
        <f>VLOOKUP(C1819,'products '!$A$2:$H$3072,3,0)</f>
        <v>Western Wear</v>
      </c>
      <c r="Q1819" t="str">
        <f>VLOOKUP(C1819,'products '!$A$2:$H$3072,4,0)</f>
        <v>Jeans</v>
      </c>
      <c r="R1819" t="str">
        <f>VLOOKUP(C1819,'products '!$A$2:$H$3072,5,0)</f>
        <v>Allen Solly</v>
      </c>
      <c r="S1819">
        <f>VLOOKUP(C1819,'products '!$A$2:$H$3072,6,0)</f>
        <v>28</v>
      </c>
      <c r="T1819" t="str">
        <f>VLOOKUP(C1819,'products '!$A$2:$H$3072,7,0)</f>
        <v>Lavender</v>
      </c>
      <c r="U1819">
        <f>VLOOKUP(C1819,'products '!$A$2:$H$3072,8,0)</f>
        <v>3</v>
      </c>
    </row>
    <row r="1820" spans="1:21" x14ac:dyDescent="0.3">
      <c r="A1820" t="s">
        <v>5237</v>
      </c>
      <c r="B1820" t="s">
        <v>3288</v>
      </c>
      <c r="C1820" t="s">
        <v>722</v>
      </c>
      <c r="D1820" s="1">
        <f t="shared" ca="1" si="28"/>
        <v>44200</v>
      </c>
      <c r="E1820" s="1" t="str">
        <f ca="1">TEXT(Table1[[#This Row],[Date]],"mmm")</f>
        <v>Jan</v>
      </c>
      <c r="F1820" s="1" t="str">
        <f ca="1">TEXT(Table1[[#This Row],[Date]],"yyyy")</f>
        <v>2021</v>
      </c>
      <c r="G1820" s="2">
        <v>456</v>
      </c>
      <c r="H1820" s="2">
        <v>0.4</v>
      </c>
      <c r="I1820" s="2" t="str" cm="1">
        <f t="array" ref="I1820">_xlfn.IFS(Table1[[#This Row],[Discount]]&lt;=0.2,"Low",Table1[[#This Row],[Discount]]&lt;=0.4,"Medium",Table1[[#This Row],[Discount]]&gt;0.4,"High")</f>
        <v>Medium</v>
      </c>
      <c r="J1820" s="2">
        <f>Table1[[#This Row],[Original Price]]*(1-Table1[[#This Row],[Discount]])</f>
        <v>273.59999999999997</v>
      </c>
      <c r="K1820">
        <f>VLOOKUP(B1820,customers!$A$2:$D$101,2,0)</f>
        <v>40</v>
      </c>
      <c r="L1820" t="str" cm="1">
        <f t="array" ref="L1820">_xlfn.IFS(Table1[[#This Row],[Age]]&lt;=12,"Kids",Table1[[#This Row],[Age]]&lt;=19,"Teenage",Table1[[#This Row],[Age]]&lt;=29,"Young Adult",Table1[[#This Row],[Age]]&lt;=45,"Adult",Table1[[#This Row],[Age]]&gt;=46,"Senior")</f>
        <v>Adult</v>
      </c>
      <c r="M1820" t="str">
        <f>VLOOKUP(B1820,customers!A$2:D$101,3,0)</f>
        <v>Pune</v>
      </c>
      <c r="N1820" t="str">
        <f>VLOOKUP(B1820,customers!$A$2:$D$101,4,0)</f>
        <v>Maharashtra</v>
      </c>
      <c r="O1820" t="str">
        <f>VLOOKUP(C1820,'products '!$A$2:$H$3072,2,0)</f>
        <v>Women</v>
      </c>
      <c r="P1820" t="str">
        <f>VLOOKUP(C1820,'products '!$A$2:$H$3072,3,0)</f>
        <v>Western Wear</v>
      </c>
      <c r="Q1820" t="str">
        <f>VLOOKUP(C1820,'products '!$A$2:$H$3072,4,0)</f>
        <v>Jeans</v>
      </c>
      <c r="R1820" t="str">
        <f>VLOOKUP(C1820,'products '!$A$2:$H$3072,5,0)</f>
        <v>Allen Solly</v>
      </c>
      <c r="S1820">
        <f>VLOOKUP(C1820,'products '!$A$2:$H$3072,6,0)</f>
        <v>28</v>
      </c>
      <c r="T1820" t="str">
        <f>VLOOKUP(C1820,'products '!$A$2:$H$3072,7,0)</f>
        <v>Lavender</v>
      </c>
      <c r="U1820">
        <f>VLOOKUP(C1820,'products '!$A$2:$H$3072,8,0)</f>
        <v>5</v>
      </c>
    </row>
    <row r="1821" spans="1:21" x14ac:dyDescent="0.3">
      <c r="A1821" t="s">
        <v>5238</v>
      </c>
      <c r="B1821" t="s">
        <v>3289</v>
      </c>
      <c r="C1821" t="s">
        <v>723</v>
      </c>
      <c r="D1821" s="1">
        <f t="shared" ca="1" si="28"/>
        <v>44575</v>
      </c>
      <c r="E1821" s="1" t="str">
        <f ca="1">TEXT(Table1[[#This Row],[Date]],"mmm")</f>
        <v>Jan</v>
      </c>
      <c r="F1821" s="1" t="str">
        <f ca="1">TEXT(Table1[[#This Row],[Date]],"yyyy")</f>
        <v>2022</v>
      </c>
      <c r="G1821" s="2">
        <v>963</v>
      </c>
      <c r="H1821" s="2">
        <v>0.4</v>
      </c>
      <c r="I1821" s="2" t="str" cm="1">
        <f t="array" ref="I1821">_xlfn.IFS(Table1[[#This Row],[Discount]]&lt;=0.2,"Low",Table1[[#This Row],[Discount]]&lt;=0.4,"Medium",Table1[[#This Row],[Discount]]&gt;0.4,"High")</f>
        <v>Medium</v>
      </c>
      <c r="J1821" s="2">
        <f>Table1[[#This Row],[Original Price]]*(1-Table1[[#This Row],[Discount]])</f>
        <v>577.79999999999995</v>
      </c>
      <c r="K1821">
        <f>VLOOKUP(B1821,customers!$A$2:$D$101,2,0)</f>
        <v>25</v>
      </c>
      <c r="L1821" t="str" cm="1">
        <f t="array" ref="L1821">_xlfn.IFS(Table1[[#This Row],[Age]]&lt;=12,"Kids",Table1[[#This Row],[Age]]&lt;=19,"Teenage",Table1[[#This Row],[Age]]&lt;=29,"Young Adult",Table1[[#This Row],[Age]]&lt;=45,"Adult",Table1[[#This Row],[Age]]&gt;=46,"Senior")</f>
        <v>Young Adult</v>
      </c>
      <c r="M1821" t="str">
        <f>VLOOKUP(B1821,customers!A$2:D$101,3,0)</f>
        <v>Pune</v>
      </c>
      <c r="N1821" t="str">
        <f>VLOOKUP(B1821,customers!$A$2:$D$101,4,0)</f>
        <v>Maharashtra</v>
      </c>
      <c r="O1821" t="str">
        <f>VLOOKUP(C1821,'products '!$A$2:$H$3072,2,0)</f>
        <v>Women</v>
      </c>
      <c r="P1821" t="str">
        <f>VLOOKUP(C1821,'products '!$A$2:$H$3072,3,0)</f>
        <v>Western Wear</v>
      </c>
      <c r="Q1821" t="str">
        <f>VLOOKUP(C1821,'products '!$A$2:$H$3072,4,0)</f>
        <v>Jeans</v>
      </c>
      <c r="R1821" t="str">
        <f>VLOOKUP(C1821,'products '!$A$2:$H$3072,5,0)</f>
        <v>Allen Solly</v>
      </c>
      <c r="S1821">
        <f>VLOOKUP(C1821,'products '!$A$2:$H$3072,6,0)</f>
        <v>28</v>
      </c>
      <c r="T1821" t="str">
        <f>VLOOKUP(C1821,'products '!$A$2:$H$3072,7,0)</f>
        <v>Lavender</v>
      </c>
      <c r="U1821">
        <f>VLOOKUP(C1821,'products '!$A$2:$H$3072,8,0)</f>
        <v>4</v>
      </c>
    </row>
    <row r="1822" spans="1:21" x14ac:dyDescent="0.3">
      <c r="A1822" t="s">
        <v>5239</v>
      </c>
      <c r="B1822" t="s">
        <v>3290</v>
      </c>
      <c r="C1822" t="s">
        <v>724</v>
      </c>
      <c r="D1822" s="1">
        <f t="shared" ca="1" si="28"/>
        <v>44569</v>
      </c>
      <c r="E1822" s="1" t="str">
        <f ca="1">TEXT(Table1[[#This Row],[Date]],"mmm")</f>
        <v>Jan</v>
      </c>
      <c r="F1822" s="1" t="str">
        <f ca="1">TEXT(Table1[[#This Row],[Date]],"yyyy")</f>
        <v>2022</v>
      </c>
      <c r="G1822" s="2">
        <v>234</v>
      </c>
      <c r="H1822" s="2">
        <v>0.4</v>
      </c>
      <c r="I1822" s="2" t="str" cm="1">
        <f t="array" ref="I1822">_xlfn.IFS(Table1[[#This Row],[Discount]]&lt;=0.2,"Low",Table1[[#This Row],[Discount]]&lt;=0.4,"Medium",Table1[[#This Row],[Discount]]&gt;0.4,"High")</f>
        <v>Medium</v>
      </c>
      <c r="J1822" s="2">
        <f>Table1[[#This Row],[Original Price]]*(1-Table1[[#This Row],[Discount]])</f>
        <v>140.4</v>
      </c>
      <c r="K1822">
        <f>VLOOKUP(B1822,customers!$A$2:$D$101,2,0)</f>
        <v>16</v>
      </c>
      <c r="L1822" t="str" cm="1">
        <f t="array" ref="L1822">_xlfn.IFS(Table1[[#This Row],[Age]]&lt;=12,"Kids",Table1[[#This Row],[Age]]&lt;=19,"Teenage",Table1[[#This Row],[Age]]&lt;=29,"Young Adult",Table1[[#This Row],[Age]]&lt;=45,"Adult",Table1[[#This Row],[Age]]&gt;=46,"Senior")</f>
        <v>Teenage</v>
      </c>
      <c r="M1822" t="str">
        <f>VLOOKUP(B1822,customers!A$2:D$101,3,0)</f>
        <v>Pune</v>
      </c>
      <c r="N1822" t="str">
        <f>VLOOKUP(B1822,customers!$A$2:$D$101,4,0)</f>
        <v>Maharashtra</v>
      </c>
      <c r="O1822" t="str">
        <f>VLOOKUP(C1822,'products '!$A$2:$H$3072,2,0)</f>
        <v>Women</v>
      </c>
      <c r="P1822" t="str">
        <f>VLOOKUP(C1822,'products '!$A$2:$H$3072,3,0)</f>
        <v>Western Wear</v>
      </c>
      <c r="Q1822" t="str">
        <f>VLOOKUP(C1822,'products '!$A$2:$H$3072,4,0)</f>
        <v>Jeans</v>
      </c>
      <c r="R1822" t="str">
        <f>VLOOKUP(C1822,'products '!$A$2:$H$3072,5,0)</f>
        <v>Allen Solly</v>
      </c>
      <c r="S1822">
        <f>VLOOKUP(C1822,'products '!$A$2:$H$3072,6,0)</f>
        <v>28</v>
      </c>
      <c r="T1822" t="str">
        <f>VLOOKUP(C1822,'products '!$A$2:$H$3072,7,0)</f>
        <v>Khaki</v>
      </c>
      <c r="U1822">
        <f>VLOOKUP(C1822,'products '!$A$2:$H$3072,8,0)</f>
        <v>2</v>
      </c>
    </row>
    <row r="1823" spans="1:21" x14ac:dyDescent="0.3">
      <c r="A1823" t="s">
        <v>5240</v>
      </c>
      <c r="B1823" t="s">
        <v>3291</v>
      </c>
      <c r="C1823" t="s">
        <v>725</v>
      </c>
      <c r="D1823" s="1">
        <f t="shared" ca="1" si="28"/>
        <v>44545</v>
      </c>
      <c r="E1823" s="1" t="str">
        <f ca="1">TEXT(Table1[[#This Row],[Date]],"mmm")</f>
        <v>Dec</v>
      </c>
      <c r="F1823" s="1" t="str">
        <f ca="1">TEXT(Table1[[#This Row],[Date]],"yyyy")</f>
        <v>2021</v>
      </c>
      <c r="G1823" s="2">
        <v>456</v>
      </c>
      <c r="H1823" s="2">
        <v>0.4</v>
      </c>
      <c r="I1823" s="2" t="str" cm="1">
        <f t="array" ref="I1823">_xlfn.IFS(Table1[[#This Row],[Discount]]&lt;=0.2,"Low",Table1[[#This Row],[Discount]]&lt;=0.4,"Medium",Table1[[#This Row],[Discount]]&gt;0.4,"High")</f>
        <v>Medium</v>
      </c>
      <c r="J1823" s="2">
        <f>Table1[[#This Row],[Original Price]]*(1-Table1[[#This Row],[Discount]])</f>
        <v>273.59999999999997</v>
      </c>
      <c r="K1823">
        <f>VLOOKUP(B1823,customers!$A$2:$D$101,2,0)</f>
        <v>23</v>
      </c>
      <c r="L1823" t="str" cm="1">
        <f t="array" ref="L1823">_xlfn.IFS(Table1[[#This Row],[Age]]&lt;=12,"Kids",Table1[[#This Row],[Age]]&lt;=19,"Teenage",Table1[[#This Row],[Age]]&lt;=29,"Young Adult",Table1[[#This Row],[Age]]&lt;=45,"Adult",Table1[[#This Row],[Age]]&gt;=46,"Senior")</f>
        <v>Young Adult</v>
      </c>
      <c r="M1823" t="str">
        <f>VLOOKUP(B1823,customers!A$2:D$101,3,0)</f>
        <v>Pune</v>
      </c>
      <c r="N1823" t="str">
        <f>VLOOKUP(B1823,customers!$A$2:$D$101,4,0)</f>
        <v>Maharashtra</v>
      </c>
      <c r="O1823" t="str">
        <f>VLOOKUP(C1823,'products '!$A$2:$H$3072,2,0)</f>
        <v>Women</v>
      </c>
      <c r="P1823" t="str">
        <f>VLOOKUP(C1823,'products '!$A$2:$H$3072,3,0)</f>
        <v>Western Wear</v>
      </c>
      <c r="Q1823" t="str">
        <f>VLOOKUP(C1823,'products '!$A$2:$H$3072,4,0)</f>
        <v>Jeans</v>
      </c>
      <c r="R1823" t="str">
        <f>VLOOKUP(C1823,'products '!$A$2:$H$3072,5,0)</f>
        <v>Allen Solly</v>
      </c>
      <c r="S1823">
        <f>VLOOKUP(C1823,'products '!$A$2:$H$3072,6,0)</f>
        <v>30</v>
      </c>
      <c r="T1823" t="str">
        <f>VLOOKUP(C1823,'products '!$A$2:$H$3072,7,0)</f>
        <v>Khaki</v>
      </c>
      <c r="U1823">
        <f>VLOOKUP(C1823,'products '!$A$2:$H$3072,8,0)</f>
        <v>5</v>
      </c>
    </row>
    <row r="1824" spans="1:21" x14ac:dyDescent="0.3">
      <c r="A1824" t="s">
        <v>5241</v>
      </c>
      <c r="B1824" t="s">
        <v>3292</v>
      </c>
      <c r="C1824" t="s">
        <v>726</v>
      </c>
      <c r="D1824" s="1">
        <f t="shared" ca="1" si="28"/>
        <v>44974</v>
      </c>
      <c r="E1824" s="1" t="str">
        <f ca="1">TEXT(Table1[[#This Row],[Date]],"mmm")</f>
        <v>Feb</v>
      </c>
      <c r="F1824" s="1" t="str">
        <f ca="1">TEXT(Table1[[#This Row],[Date]],"yyyy")</f>
        <v>2023</v>
      </c>
      <c r="G1824" s="2">
        <v>564</v>
      </c>
      <c r="H1824" s="2">
        <v>0.4</v>
      </c>
      <c r="I1824" s="2" t="str" cm="1">
        <f t="array" ref="I1824">_xlfn.IFS(Table1[[#This Row],[Discount]]&lt;=0.2,"Low",Table1[[#This Row],[Discount]]&lt;=0.4,"Medium",Table1[[#This Row],[Discount]]&gt;0.4,"High")</f>
        <v>Medium</v>
      </c>
      <c r="J1824" s="2">
        <f>Table1[[#This Row],[Original Price]]*(1-Table1[[#This Row],[Discount]])</f>
        <v>338.4</v>
      </c>
      <c r="K1824">
        <f>VLOOKUP(B1824,customers!$A$2:$D$101,2,0)</f>
        <v>22</v>
      </c>
      <c r="L1824" t="str" cm="1">
        <f t="array" ref="L1824">_xlfn.IFS(Table1[[#This Row],[Age]]&lt;=12,"Kids",Table1[[#This Row],[Age]]&lt;=19,"Teenage",Table1[[#This Row],[Age]]&lt;=29,"Young Adult",Table1[[#This Row],[Age]]&lt;=45,"Adult",Table1[[#This Row],[Age]]&gt;=46,"Senior")</f>
        <v>Young Adult</v>
      </c>
      <c r="M1824" t="str">
        <f>VLOOKUP(B1824,customers!A$2:D$101,3,0)</f>
        <v>Pune</v>
      </c>
      <c r="N1824" t="str">
        <f>VLOOKUP(B1824,customers!$A$2:$D$101,4,0)</f>
        <v>Maharashtra</v>
      </c>
      <c r="O1824" t="str">
        <f>VLOOKUP(C1824,'products '!$A$2:$H$3072,2,0)</f>
        <v>Women</v>
      </c>
      <c r="P1824" t="str">
        <f>VLOOKUP(C1824,'products '!$A$2:$H$3072,3,0)</f>
        <v>Western Wear</v>
      </c>
      <c r="Q1824" t="str">
        <f>VLOOKUP(C1824,'products '!$A$2:$H$3072,4,0)</f>
        <v>Jeans</v>
      </c>
      <c r="R1824" t="str">
        <f>VLOOKUP(C1824,'products '!$A$2:$H$3072,5,0)</f>
        <v>Allen Solly</v>
      </c>
      <c r="S1824">
        <f>VLOOKUP(C1824,'products '!$A$2:$H$3072,6,0)</f>
        <v>30</v>
      </c>
      <c r="T1824" t="str">
        <f>VLOOKUP(C1824,'products '!$A$2:$H$3072,7,0)</f>
        <v>Khaki</v>
      </c>
      <c r="U1824">
        <f>VLOOKUP(C1824,'products '!$A$2:$H$3072,8,0)</f>
        <v>5</v>
      </c>
    </row>
    <row r="1825" spans="1:21" x14ac:dyDescent="0.3">
      <c r="A1825" t="s">
        <v>5242</v>
      </c>
      <c r="B1825" t="s">
        <v>3293</v>
      </c>
      <c r="C1825" t="s">
        <v>727</v>
      </c>
      <c r="D1825" s="1">
        <f t="shared" ca="1" si="28"/>
        <v>44535</v>
      </c>
      <c r="E1825" s="1" t="str">
        <f ca="1">TEXT(Table1[[#This Row],[Date]],"mmm")</f>
        <v>Dec</v>
      </c>
      <c r="F1825" s="1" t="str">
        <f ca="1">TEXT(Table1[[#This Row],[Date]],"yyyy")</f>
        <v>2021</v>
      </c>
      <c r="G1825" s="2">
        <v>634</v>
      </c>
      <c r="H1825" s="2">
        <v>0.4</v>
      </c>
      <c r="I1825" s="2" t="str" cm="1">
        <f t="array" ref="I1825">_xlfn.IFS(Table1[[#This Row],[Discount]]&lt;=0.2,"Low",Table1[[#This Row],[Discount]]&lt;=0.4,"Medium",Table1[[#This Row],[Discount]]&gt;0.4,"High")</f>
        <v>Medium</v>
      </c>
      <c r="J1825" s="2">
        <f>Table1[[#This Row],[Original Price]]*(1-Table1[[#This Row],[Discount]])</f>
        <v>380.4</v>
      </c>
      <c r="K1825">
        <f>VLOOKUP(B1825,customers!$A$2:$D$101,2,0)</f>
        <v>17</v>
      </c>
      <c r="L1825" t="str" cm="1">
        <f t="array" ref="L1825">_xlfn.IFS(Table1[[#This Row],[Age]]&lt;=12,"Kids",Table1[[#This Row],[Age]]&lt;=19,"Teenage",Table1[[#This Row],[Age]]&lt;=29,"Young Adult",Table1[[#This Row],[Age]]&lt;=45,"Adult",Table1[[#This Row],[Age]]&gt;=46,"Senior")</f>
        <v>Teenage</v>
      </c>
      <c r="M1825" t="str">
        <f>VLOOKUP(B1825,customers!A$2:D$101,3,0)</f>
        <v>Hyderabad</v>
      </c>
      <c r="N1825" t="str">
        <f>VLOOKUP(B1825,customers!$A$2:$D$101,4,0)</f>
        <v>Telangana</v>
      </c>
      <c r="O1825" t="str">
        <f>VLOOKUP(C1825,'products '!$A$2:$H$3072,2,0)</f>
        <v>Women</v>
      </c>
      <c r="P1825" t="str">
        <f>VLOOKUP(C1825,'products '!$A$2:$H$3072,3,0)</f>
        <v>Western Wear</v>
      </c>
      <c r="Q1825" t="str">
        <f>VLOOKUP(C1825,'products '!$A$2:$H$3072,4,0)</f>
        <v>Jeans</v>
      </c>
      <c r="R1825" t="str">
        <f>VLOOKUP(C1825,'products '!$A$2:$H$3072,5,0)</f>
        <v>Allen Solly</v>
      </c>
      <c r="S1825">
        <f>VLOOKUP(C1825,'products '!$A$2:$H$3072,6,0)</f>
        <v>30</v>
      </c>
      <c r="T1825" t="str">
        <f>VLOOKUP(C1825,'products '!$A$2:$H$3072,7,0)</f>
        <v>Khaki</v>
      </c>
      <c r="U1825">
        <f>VLOOKUP(C1825,'products '!$A$2:$H$3072,8,0)</f>
        <v>5</v>
      </c>
    </row>
    <row r="1826" spans="1:21" x14ac:dyDescent="0.3">
      <c r="A1826" t="s">
        <v>5243</v>
      </c>
      <c r="B1826" t="s">
        <v>3294</v>
      </c>
      <c r="C1826" t="s">
        <v>728</v>
      </c>
      <c r="D1826" s="1">
        <f t="shared" ca="1" si="28"/>
        <v>44992</v>
      </c>
      <c r="E1826" s="1" t="str">
        <f ca="1">TEXT(Table1[[#This Row],[Date]],"mmm")</f>
        <v>Mar</v>
      </c>
      <c r="F1826" s="1" t="str">
        <f ca="1">TEXT(Table1[[#This Row],[Date]],"yyyy")</f>
        <v>2023</v>
      </c>
      <c r="G1826" s="2">
        <v>236</v>
      </c>
      <c r="H1826" s="2">
        <v>0.45</v>
      </c>
      <c r="I1826" s="2" t="str" cm="1">
        <f t="array" ref="I1826">_xlfn.IFS(Table1[[#This Row],[Discount]]&lt;=0.2,"Low",Table1[[#This Row],[Discount]]&lt;=0.4,"Medium",Table1[[#This Row],[Discount]]&gt;0.4,"High")</f>
        <v>High</v>
      </c>
      <c r="J1826" s="2">
        <f>Table1[[#This Row],[Original Price]]*(1-Table1[[#This Row],[Discount]])</f>
        <v>129.80000000000001</v>
      </c>
      <c r="K1826">
        <f>VLOOKUP(B1826,customers!$A$2:$D$101,2,0)</f>
        <v>19</v>
      </c>
      <c r="L1826" t="str" cm="1">
        <f t="array" ref="L1826">_xlfn.IFS(Table1[[#This Row],[Age]]&lt;=12,"Kids",Table1[[#This Row],[Age]]&lt;=19,"Teenage",Table1[[#This Row],[Age]]&lt;=29,"Young Adult",Table1[[#This Row],[Age]]&lt;=45,"Adult",Table1[[#This Row],[Age]]&gt;=46,"Senior")</f>
        <v>Teenage</v>
      </c>
      <c r="M1826" t="str">
        <f>VLOOKUP(B1826,customers!A$2:D$101,3,0)</f>
        <v>Hyderabad</v>
      </c>
      <c r="N1826" t="str">
        <f>VLOOKUP(B1826,customers!$A$2:$D$101,4,0)</f>
        <v>Telangana</v>
      </c>
      <c r="O1826" t="str">
        <f>VLOOKUP(C1826,'products '!$A$2:$H$3072,2,0)</f>
        <v>Women</v>
      </c>
      <c r="P1826" t="str">
        <f>VLOOKUP(C1826,'products '!$A$2:$H$3072,3,0)</f>
        <v>Western Wear</v>
      </c>
      <c r="Q1826" t="str">
        <f>VLOOKUP(C1826,'products '!$A$2:$H$3072,4,0)</f>
        <v>Jeans</v>
      </c>
      <c r="R1826" t="str">
        <f>VLOOKUP(C1826,'products '!$A$2:$H$3072,5,0)</f>
        <v>Allen Solly</v>
      </c>
      <c r="S1826">
        <f>VLOOKUP(C1826,'products '!$A$2:$H$3072,6,0)</f>
        <v>30</v>
      </c>
      <c r="T1826" t="str">
        <f>VLOOKUP(C1826,'products '!$A$2:$H$3072,7,0)</f>
        <v>Khaki</v>
      </c>
      <c r="U1826">
        <f>VLOOKUP(C1826,'products '!$A$2:$H$3072,8,0)</f>
        <v>4</v>
      </c>
    </row>
    <row r="1827" spans="1:21" x14ac:dyDescent="0.3">
      <c r="A1827" t="s">
        <v>5244</v>
      </c>
      <c r="B1827" t="s">
        <v>3295</v>
      </c>
      <c r="C1827" t="s">
        <v>729</v>
      </c>
      <c r="D1827" s="1">
        <f t="shared" ca="1" si="28"/>
        <v>44243</v>
      </c>
      <c r="E1827" s="1" t="str">
        <f ca="1">TEXT(Table1[[#This Row],[Date]],"mmm")</f>
        <v>Feb</v>
      </c>
      <c r="F1827" s="1" t="str">
        <f ca="1">TEXT(Table1[[#This Row],[Date]],"yyyy")</f>
        <v>2021</v>
      </c>
      <c r="G1827" s="2">
        <v>444</v>
      </c>
      <c r="H1827" s="2">
        <v>0.45</v>
      </c>
      <c r="I1827" s="2" t="str" cm="1">
        <f t="array" ref="I1827">_xlfn.IFS(Table1[[#This Row],[Discount]]&lt;=0.2,"Low",Table1[[#This Row],[Discount]]&lt;=0.4,"Medium",Table1[[#This Row],[Discount]]&gt;0.4,"High")</f>
        <v>High</v>
      </c>
      <c r="J1827" s="2">
        <f>Table1[[#This Row],[Original Price]]*(1-Table1[[#This Row],[Discount]])</f>
        <v>244.20000000000002</v>
      </c>
      <c r="K1827">
        <f>VLOOKUP(B1827,customers!$A$2:$D$101,2,0)</f>
        <v>18</v>
      </c>
      <c r="L1827" t="str" cm="1">
        <f t="array" ref="L1827">_xlfn.IFS(Table1[[#This Row],[Age]]&lt;=12,"Kids",Table1[[#This Row],[Age]]&lt;=19,"Teenage",Table1[[#This Row],[Age]]&lt;=29,"Young Adult",Table1[[#This Row],[Age]]&lt;=45,"Adult",Table1[[#This Row],[Age]]&gt;=46,"Senior")</f>
        <v>Teenage</v>
      </c>
      <c r="M1827" t="str">
        <f>VLOOKUP(B1827,customers!A$2:D$101,3,0)</f>
        <v>Hyderabad</v>
      </c>
      <c r="N1827" t="str">
        <f>VLOOKUP(B1827,customers!$A$2:$D$101,4,0)</f>
        <v>Telangana</v>
      </c>
      <c r="O1827" t="str">
        <f>VLOOKUP(C1827,'products '!$A$2:$H$3072,2,0)</f>
        <v>Women</v>
      </c>
      <c r="P1827" t="str">
        <f>VLOOKUP(C1827,'products '!$A$2:$H$3072,3,0)</f>
        <v>Western Wear</v>
      </c>
      <c r="Q1827" t="str">
        <f>VLOOKUP(C1827,'products '!$A$2:$H$3072,4,0)</f>
        <v>Jeans</v>
      </c>
      <c r="R1827" t="str">
        <f>VLOOKUP(C1827,'products '!$A$2:$H$3072,5,0)</f>
        <v>Allen Solly</v>
      </c>
      <c r="S1827">
        <f>VLOOKUP(C1827,'products '!$A$2:$H$3072,6,0)</f>
        <v>30</v>
      </c>
      <c r="T1827" t="str">
        <f>VLOOKUP(C1827,'products '!$A$2:$H$3072,7,0)</f>
        <v>Khaki</v>
      </c>
      <c r="U1827">
        <f>VLOOKUP(C1827,'products '!$A$2:$H$3072,8,0)</f>
        <v>4</v>
      </c>
    </row>
    <row r="1828" spans="1:21" x14ac:dyDescent="0.3">
      <c r="A1828" t="s">
        <v>5245</v>
      </c>
      <c r="B1828" t="s">
        <v>3296</v>
      </c>
      <c r="C1828" t="s">
        <v>730</v>
      </c>
      <c r="D1828" s="1">
        <f t="shared" ca="1" si="28"/>
        <v>44323</v>
      </c>
      <c r="E1828" s="1" t="str">
        <f ca="1">TEXT(Table1[[#This Row],[Date]],"mmm")</f>
        <v>May</v>
      </c>
      <c r="F1828" s="1" t="str">
        <f ca="1">TEXT(Table1[[#This Row],[Date]],"yyyy")</f>
        <v>2021</v>
      </c>
      <c r="G1828" s="2">
        <v>456</v>
      </c>
      <c r="H1828" s="2">
        <v>0.45</v>
      </c>
      <c r="I1828" s="2" t="str" cm="1">
        <f t="array" ref="I1828">_xlfn.IFS(Table1[[#This Row],[Discount]]&lt;=0.2,"Low",Table1[[#This Row],[Discount]]&lt;=0.4,"Medium",Table1[[#This Row],[Discount]]&gt;0.4,"High")</f>
        <v>High</v>
      </c>
      <c r="J1828" s="2">
        <f>Table1[[#This Row],[Original Price]]*(1-Table1[[#This Row],[Discount]])</f>
        <v>250.8</v>
      </c>
      <c r="K1828">
        <f>VLOOKUP(B1828,customers!$A$2:$D$101,2,0)</f>
        <v>20</v>
      </c>
      <c r="L1828" t="str" cm="1">
        <f t="array" ref="L1828">_xlfn.IFS(Table1[[#This Row],[Age]]&lt;=12,"Kids",Table1[[#This Row],[Age]]&lt;=19,"Teenage",Table1[[#This Row],[Age]]&lt;=29,"Young Adult",Table1[[#This Row],[Age]]&lt;=45,"Adult",Table1[[#This Row],[Age]]&gt;=46,"Senior")</f>
        <v>Young Adult</v>
      </c>
      <c r="M1828" t="str">
        <f>VLOOKUP(B1828,customers!A$2:D$101,3,0)</f>
        <v>Hyderabad</v>
      </c>
      <c r="N1828" t="str">
        <f>VLOOKUP(B1828,customers!$A$2:$D$101,4,0)</f>
        <v>Telangana</v>
      </c>
      <c r="O1828" t="str">
        <f>VLOOKUP(C1828,'products '!$A$2:$H$3072,2,0)</f>
        <v>Women</v>
      </c>
      <c r="P1828" t="str">
        <f>VLOOKUP(C1828,'products '!$A$2:$H$3072,3,0)</f>
        <v>Western Wear</v>
      </c>
      <c r="Q1828" t="str">
        <f>VLOOKUP(C1828,'products '!$A$2:$H$3072,4,0)</f>
        <v>Jumpsuits</v>
      </c>
      <c r="R1828" t="str">
        <f>VLOOKUP(C1828,'products '!$A$2:$H$3072,5,0)</f>
        <v>Allen Solly</v>
      </c>
      <c r="S1828" t="str">
        <f>VLOOKUP(C1828,'products '!$A$2:$H$3072,6,0)</f>
        <v>S</v>
      </c>
      <c r="T1828" t="str">
        <f>VLOOKUP(C1828,'products '!$A$2:$H$3072,7,0)</f>
        <v>Khaki</v>
      </c>
      <c r="U1828">
        <f>VLOOKUP(C1828,'products '!$A$2:$H$3072,8,0)</f>
        <v>4</v>
      </c>
    </row>
    <row r="1829" spans="1:21" x14ac:dyDescent="0.3">
      <c r="A1829" t="s">
        <v>5246</v>
      </c>
      <c r="B1829" t="s">
        <v>3297</v>
      </c>
      <c r="C1829" t="s">
        <v>731</v>
      </c>
      <c r="D1829" s="1">
        <f t="shared" ca="1" si="28"/>
        <v>44937</v>
      </c>
      <c r="E1829" s="1" t="str">
        <f ca="1">TEXT(Table1[[#This Row],[Date]],"mmm")</f>
        <v>Jan</v>
      </c>
      <c r="F1829" s="1" t="str">
        <f ca="1">TEXT(Table1[[#This Row],[Date]],"yyyy")</f>
        <v>2023</v>
      </c>
      <c r="G1829" s="2">
        <v>963</v>
      </c>
      <c r="H1829" s="2">
        <v>0.47</v>
      </c>
      <c r="I1829" s="2" t="str" cm="1">
        <f t="array" ref="I1829">_xlfn.IFS(Table1[[#This Row],[Discount]]&lt;=0.2,"Low",Table1[[#This Row],[Discount]]&lt;=0.4,"Medium",Table1[[#This Row],[Discount]]&gt;0.4,"High")</f>
        <v>High</v>
      </c>
      <c r="J1829" s="2">
        <f>Table1[[#This Row],[Original Price]]*(1-Table1[[#This Row],[Discount]])</f>
        <v>510.39000000000004</v>
      </c>
      <c r="K1829">
        <f>VLOOKUP(B1829,customers!$A$2:$D$101,2,0)</f>
        <v>22</v>
      </c>
      <c r="L1829" t="str" cm="1">
        <f t="array" ref="L1829">_xlfn.IFS(Table1[[#This Row],[Age]]&lt;=12,"Kids",Table1[[#This Row],[Age]]&lt;=19,"Teenage",Table1[[#This Row],[Age]]&lt;=29,"Young Adult",Table1[[#This Row],[Age]]&lt;=45,"Adult",Table1[[#This Row],[Age]]&gt;=46,"Senior")</f>
        <v>Young Adult</v>
      </c>
      <c r="M1829" t="str">
        <f>VLOOKUP(B1829,customers!A$2:D$101,3,0)</f>
        <v>Raipur</v>
      </c>
      <c r="N1829" t="str">
        <f>VLOOKUP(B1829,customers!$A$2:$D$101,4,0)</f>
        <v>Chhatisgarh</v>
      </c>
      <c r="O1829" t="str">
        <f>VLOOKUP(C1829,'products '!$A$2:$H$3072,2,0)</f>
        <v>Women</v>
      </c>
      <c r="P1829" t="str">
        <f>VLOOKUP(C1829,'products '!$A$2:$H$3072,3,0)</f>
        <v>Western Wear</v>
      </c>
      <c r="Q1829" t="str">
        <f>VLOOKUP(C1829,'products '!$A$2:$H$3072,4,0)</f>
        <v>Jumpsuits</v>
      </c>
      <c r="R1829" t="str">
        <f>VLOOKUP(C1829,'products '!$A$2:$H$3072,5,0)</f>
        <v>Allen Solly</v>
      </c>
      <c r="S1829" t="str">
        <f>VLOOKUP(C1829,'products '!$A$2:$H$3072,6,0)</f>
        <v>S</v>
      </c>
      <c r="T1829" t="str">
        <f>VLOOKUP(C1829,'products '!$A$2:$H$3072,7,0)</f>
        <v>Skin</v>
      </c>
      <c r="U1829">
        <f>VLOOKUP(C1829,'products '!$A$2:$H$3072,8,0)</f>
        <v>5</v>
      </c>
    </row>
    <row r="1830" spans="1:21" x14ac:dyDescent="0.3">
      <c r="A1830" t="s">
        <v>5247</v>
      </c>
      <c r="B1830" t="s">
        <v>3298</v>
      </c>
      <c r="C1830" t="s">
        <v>732</v>
      </c>
      <c r="D1830" s="1">
        <f t="shared" ca="1" si="28"/>
        <v>44613</v>
      </c>
      <c r="E1830" s="1" t="str">
        <f ca="1">TEXT(Table1[[#This Row],[Date]],"mmm")</f>
        <v>Feb</v>
      </c>
      <c r="F1830" s="1" t="str">
        <f ca="1">TEXT(Table1[[#This Row],[Date]],"yyyy")</f>
        <v>2022</v>
      </c>
      <c r="G1830" s="2">
        <v>456</v>
      </c>
      <c r="H1830" s="2">
        <v>0.47</v>
      </c>
      <c r="I1830" s="2" t="str" cm="1">
        <f t="array" ref="I1830">_xlfn.IFS(Table1[[#This Row],[Discount]]&lt;=0.2,"Low",Table1[[#This Row],[Discount]]&lt;=0.4,"Medium",Table1[[#This Row],[Discount]]&gt;0.4,"High")</f>
        <v>High</v>
      </c>
      <c r="J1830" s="2">
        <f>Table1[[#This Row],[Original Price]]*(1-Table1[[#This Row],[Discount]])</f>
        <v>241.68</v>
      </c>
      <c r="K1830">
        <f>VLOOKUP(B1830,customers!$A$2:$D$101,2,0)</f>
        <v>25</v>
      </c>
      <c r="L1830" t="str" cm="1">
        <f t="array" ref="L1830">_xlfn.IFS(Table1[[#This Row],[Age]]&lt;=12,"Kids",Table1[[#This Row],[Age]]&lt;=19,"Teenage",Table1[[#This Row],[Age]]&lt;=29,"Young Adult",Table1[[#This Row],[Age]]&lt;=45,"Adult",Table1[[#This Row],[Age]]&gt;=46,"Senior")</f>
        <v>Young Adult</v>
      </c>
      <c r="M1830" t="str">
        <f>VLOOKUP(B1830,customers!A$2:D$101,3,0)</f>
        <v>Raipur</v>
      </c>
      <c r="N1830" t="str">
        <f>VLOOKUP(B1830,customers!$A$2:$D$101,4,0)</f>
        <v>Chhatisgarh</v>
      </c>
      <c r="O1830" t="str">
        <f>VLOOKUP(C1830,'products '!$A$2:$H$3072,2,0)</f>
        <v>Women</v>
      </c>
      <c r="P1830" t="str">
        <f>VLOOKUP(C1830,'products '!$A$2:$H$3072,3,0)</f>
        <v>Western Wear</v>
      </c>
      <c r="Q1830" t="str">
        <f>VLOOKUP(C1830,'products '!$A$2:$H$3072,4,0)</f>
        <v>Jumpsuits</v>
      </c>
      <c r="R1830" t="str">
        <f>VLOOKUP(C1830,'products '!$A$2:$H$3072,5,0)</f>
        <v>Allen Solly</v>
      </c>
      <c r="S1830" t="str">
        <f>VLOOKUP(C1830,'products '!$A$2:$H$3072,6,0)</f>
        <v>S</v>
      </c>
      <c r="T1830" t="str">
        <f>VLOOKUP(C1830,'products '!$A$2:$H$3072,7,0)</f>
        <v>Skin</v>
      </c>
      <c r="U1830">
        <f>VLOOKUP(C1830,'products '!$A$2:$H$3072,8,0)</f>
        <v>5</v>
      </c>
    </row>
    <row r="1831" spans="1:21" x14ac:dyDescent="0.3">
      <c r="A1831" t="s">
        <v>5248</v>
      </c>
      <c r="B1831" t="s">
        <v>3299</v>
      </c>
      <c r="C1831" t="s">
        <v>733</v>
      </c>
      <c r="D1831" s="1">
        <f t="shared" ca="1" si="28"/>
        <v>44925</v>
      </c>
      <c r="E1831" s="1" t="str">
        <f ca="1">TEXT(Table1[[#This Row],[Date]],"mmm")</f>
        <v>Dec</v>
      </c>
      <c r="F1831" s="1" t="str">
        <f ca="1">TEXT(Table1[[#This Row],[Date]],"yyyy")</f>
        <v>2022</v>
      </c>
      <c r="G1831" s="2">
        <v>1189</v>
      </c>
      <c r="H1831" s="2">
        <v>0.46</v>
      </c>
      <c r="I1831" s="2" t="str" cm="1">
        <f t="array" ref="I1831">_xlfn.IFS(Table1[[#This Row],[Discount]]&lt;=0.2,"Low",Table1[[#This Row],[Discount]]&lt;=0.4,"Medium",Table1[[#This Row],[Discount]]&gt;0.4,"High")</f>
        <v>High</v>
      </c>
      <c r="J1831" s="2">
        <f>Table1[[#This Row],[Original Price]]*(1-Table1[[#This Row],[Discount]])</f>
        <v>642.06000000000006</v>
      </c>
      <c r="K1831">
        <f>VLOOKUP(B1831,customers!$A$2:$D$101,2,0)</f>
        <v>27</v>
      </c>
      <c r="L1831" t="str" cm="1">
        <f t="array" ref="L1831">_xlfn.IFS(Table1[[#This Row],[Age]]&lt;=12,"Kids",Table1[[#This Row],[Age]]&lt;=19,"Teenage",Table1[[#This Row],[Age]]&lt;=29,"Young Adult",Table1[[#This Row],[Age]]&lt;=45,"Adult",Table1[[#This Row],[Age]]&gt;=46,"Senior")</f>
        <v>Young Adult</v>
      </c>
      <c r="M1831" t="str">
        <f>VLOOKUP(B1831,customers!A$2:D$101,3,0)</f>
        <v>Ahmedabad</v>
      </c>
      <c r="N1831" t="str">
        <f>VLOOKUP(B1831,customers!$A$2:$D$101,4,0)</f>
        <v>Gujrat</v>
      </c>
      <c r="O1831" t="str">
        <f>VLOOKUP(C1831,'products '!$A$2:$H$3072,2,0)</f>
        <v>Women</v>
      </c>
      <c r="P1831" t="str">
        <f>VLOOKUP(C1831,'products '!$A$2:$H$3072,3,0)</f>
        <v>Western Wear</v>
      </c>
      <c r="Q1831" t="str">
        <f>VLOOKUP(C1831,'products '!$A$2:$H$3072,4,0)</f>
        <v>Jumpsuits</v>
      </c>
      <c r="R1831" t="str">
        <f>VLOOKUP(C1831,'products '!$A$2:$H$3072,5,0)</f>
        <v>Allen Solly</v>
      </c>
      <c r="S1831" t="str">
        <f>VLOOKUP(C1831,'products '!$A$2:$H$3072,6,0)</f>
        <v>S</v>
      </c>
      <c r="T1831" t="str">
        <f>VLOOKUP(C1831,'products '!$A$2:$H$3072,7,0)</f>
        <v>Lavender</v>
      </c>
      <c r="U1831">
        <f>VLOOKUP(C1831,'products '!$A$2:$H$3072,8,0)</f>
        <v>3</v>
      </c>
    </row>
    <row r="1832" spans="1:21" x14ac:dyDescent="0.3">
      <c r="A1832" t="s">
        <v>5249</v>
      </c>
      <c r="B1832" t="s">
        <v>3300</v>
      </c>
      <c r="C1832" t="s">
        <v>734</v>
      </c>
      <c r="D1832" s="1">
        <f t="shared" ca="1" si="28"/>
        <v>44246</v>
      </c>
      <c r="E1832" s="1" t="str">
        <f ca="1">TEXT(Table1[[#This Row],[Date]],"mmm")</f>
        <v>Feb</v>
      </c>
      <c r="F1832" s="1" t="str">
        <f ca="1">TEXT(Table1[[#This Row],[Date]],"yyyy")</f>
        <v>2021</v>
      </c>
      <c r="G1832" s="2">
        <v>1298</v>
      </c>
      <c r="H1832" s="2">
        <v>0.46</v>
      </c>
      <c r="I1832" s="2" t="str" cm="1">
        <f t="array" ref="I1832">_xlfn.IFS(Table1[[#This Row],[Discount]]&lt;=0.2,"Low",Table1[[#This Row],[Discount]]&lt;=0.4,"Medium",Table1[[#This Row],[Discount]]&gt;0.4,"High")</f>
        <v>High</v>
      </c>
      <c r="J1832" s="2">
        <f>Table1[[#This Row],[Original Price]]*(1-Table1[[#This Row],[Discount]])</f>
        <v>700.92000000000007</v>
      </c>
      <c r="K1832">
        <f>VLOOKUP(B1832,customers!$A$2:$D$101,2,0)</f>
        <v>29</v>
      </c>
      <c r="L1832" t="str" cm="1">
        <f t="array" ref="L1832">_xlfn.IFS(Table1[[#This Row],[Age]]&lt;=12,"Kids",Table1[[#This Row],[Age]]&lt;=19,"Teenage",Table1[[#This Row],[Age]]&lt;=29,"Young Adult",Table1[[#This Row],[Age]]&lt;=45,"Adult",Table1[[#This Row],[Age]]&gt;=46,"Senior")</f>
        <v>Young Adult</v>
      </c>
      <c r="M1832" t="str">
        <f>VLOOKUP(B1832,customers!A$2:D$101,3,0)</f>
        <v>Ahmedabad</v>
      </c>
      <c r="N1832" t="str">
        <f>VLOOKUP(B1832,customers!$A$2:$D$101,4,0)</f>
        <v>Gujrat</v>
      </c>
      <c r="O1832" t="str">
        <f>VLOOKUP(C1832,'products '!$A$2:$H$3072,2,0)</f>
        <v>Women</v>
      </c>
      <c r="P1832" t="str">
        <f>VLOOKUP(C1832,'products '!$A$2:$H$3072,3,0)</f>
        <v>Western Wear</v>
      </c>
      <c r="Q1832" t="str">
        <f>VLOOKUP(C1832,'products '!$A$2:$H$3072,4,0)</f>
        <v>Jumpsuits</v>
      </c>
      <c r="R1832" t="str">
        <f>VLOOKUP(C1832,'products '!$A$2:$H$3072,5,0)</f>
        <v>Allen Solly</v>
      </c>
      <c r="S1832" t="str">
        <f>VLOOKUP(C1832,'products '!$A$2:$H$3072,6,0)</f>
        <v>S</v>
      </c>
      <c r="T1832" t="str">
        <f>VLOOKUP(C1832,'products '!$A$2:$H$3072,7,0)</f>
        <v>Black</v>
      </c>
      <c r="U1832">
        <f>VLOOKUP(C1832,'products '!$A$2:$H$3072,8,0)</f>
        <v>5</v>
      </c>
    </row>
    <row r="1833" spans="1:21" x14ac:dyDescent="0.3">
      <c r="A1833" t="s">
        <v>5250</v>
      </c>
      <c r="B1833" t="s">
        <v>3301</v>
      </c>
      <c r="C1833" t="s">
        <v>735</v>
      </c>
      <c r="D1833" s="1">
        <f t="shared" ca="1" si="28"/>
        <v>44895</v>
      </c>
      <c r="E1833" s="1" t="str">
        <f ca="1">TEXT(Table1[[#This Row],[Date]],"mmm")</f>
        <v>Nov</v>
      </c>
      <c r="F1833" s="1" t="str">
        <f ca="1">TEXT(Table1[[#This Row],[Date]],"yyyy")</f>
        <v>2022</v>
      </c>
      <c r="G1833" s="2">
        <v>1456</v>
      </c>
      <c r="H1833" s="2">
        <v>0.46</v>
      </c>
      <c r="I1833" s="2" t="str" cm="1">
        <f t="array" ref="I1833">_xlfn.IFS(Table1[[#This Row],[Discount]]&lt;=0.2,"Low",Table1[[#This Row],[Discount]]&lt;=0.4,"Medium",Table1[[#This Row],[Discount]]&gt;0.4,"High")</f>
        <v>High</v>
      </c>
      <c r="J1833" s="2">
        <f>Table1[[#This Row],[Original Price]]*(1-Table1[[#This Row],[Discount]])</f>
        <v>786.24</v>
      </c>
      <c r="K1833">
        <f>VLOOKUP(B1833,customers!$A$2:$D$101,2,0)</f>
        <v>23</v>
      </c>
      <c r="L1833" t="str" cm="1">
        <f t="array" ref="L1833">_xlfn.IFS(Table1[[#This Row],[Age]]&lt;=12,"Kids",Table1[[#This Row],[Age]]&lt;=19,"Teenage",Table1[[#This Row],[Age]]&lt;=29,"Young Adult",Table1[[#This Row],[Age]]&lt;=45,"Adult",Table1[[#This Row],[Age]]&gt;=46,"Senior")</f>
        <v>Young Adult</v>
      </c>
      <c r="M1833" t="str">
        <f>VLOOKUP(B1833,customers!A$2:D$101,3,0)</f>
        <v>Ahmedabad</v>
      </c>
      <c r="N1833" t="str">
        <f>VLOOKUP(B1833,customers!$A$2:$D$101,4,0)</f>
        <v>Gujrat</v>
      </c>
      <c r="O1833" t="str">
        <f>VLOOKUP(C1833,'products '!$A$2:$H$3072,2,0)</f>
        <v>Women</v>
      </c>
      <c r="P1833" t="str">
        <f>VLOOKUP(C1833,'products '!$A$2:$H$3072,3,0)</f>
        <v>Western Wear</v>
      </c>
      <c r="Q1833" t="str">
        <f>VLOOKUP(C1833,'products '!$A$2:$H$3072,4,0)</f>
        <v>Jumpsuits</v>
      </c>
      <c r="R1833" t="str">
        <f>VLOOKUP(C1833,'products '!$A$2:$H$3072,5,0)</f>
        <v>Allen Solly</v>
      </c>
      <c r="S1833" t="str">
        <f>VLOOKUP(C1833,'products '!$A$2:$H$3072,6,0)</f>
        <v>S</v>
      </c>
      <c r="T1833" t="str">
        <f>VLOOKUP(C1833,'products '!$A$2:$H$3072,7,0)</f>
        <v>Sea Green</v>
      </c>
      <c r="U1833">
        <f>VLOOKUP(C1833,'products '!$A$2:$H$3072,8,0)</f>
        <v>5</v>
      </c>
    </row>
    <row r="1834" spans="1:21" x14ac:dyDescent="0.3">
      <c r="A1834" t="s">
        <v>5251</v>
      </c>
      <c r="B1834" t="s">
        <v>3302</v>
      </c>
      <c r="C1834" t="s">
        <v>736</v>
      </c>
      <c r="D1834" s="1">
        <f t="shared" ca="1" si="28"/>
        <v>44925</v>
      </c>
      <c r="E1834" s="1" t="str">
        <f ca="1">TEXT(Table1[[#This Row],[Date]],"mmm")</f>
        <v>Dec</v>
      </c>
      <c r="F1834" s="1" t="str">
        <f ca="1">TEXT(Table1[[#This Row],[Date]],"yyyy")</f>
        <v>2022</v>
      </c>
      <c r="G1834" s="2">
        <v>1478</v>
      </c>
      <c r="H1834" s="2">
        <v>0.3</v>
      </c>
      <c r="I1834" s="2" t="str" cm="1">
        <f t="array" ref="I1834">_xlfn.IFS(Table1[[#This Row],[Discount]]&lt;=0.2,"Low",Table1[[#This Row],[Discount]]&lt;=0.4,"Medium",Table1[[#This Row],[Discount]]&gt;0.4,"High")</f>
        <v>Medium</v>
      </c>
      <c r="J1834" s="2">
        <f>Table1[[#This Row],[Original Price]]*(1-Table1[[#This Row],[Discount]])</f>
        <v>1034.5999999999999</v>
      </c>
      <c r="K1834">
        <f>VLOOKUP(B1834,customers!$A$2:$D$101,2,0)</f>
        <v>25</v>
      </c>
      <c r="L1834" t="str" cm="1">
        <f t="array" ref="L1834">_xlfn.IFS(Table1[[#This Row],[Age]]&lt;=12,"Kids",Table1[[#This Row],[Age]]&lt;=19,"Teenage",Table1[[#This Row],[Age]]&lt;=29,"Young Adult",Table1[[#This Row],[Age]]&lt;=45,"Adult",Table1[[#This Row],[Age]]&gt;=46,"Senior")</f>
        <v>Young Adult</v>
      </c>
      <c r="M1834" t="str">
        <f>VLOOKUP(B1834,customers!A$2:D$101,3,0)</f>
        <v>Ahmedabad</v>
      </c>
      <c r="N1834" t="str">
        <f>VLOOKUP(B1834,customers!$A$2:$D$101,4,0)</f>
        <v>Gujrat</v>
      </c>
      <c r="O1834" t="str">
        <f>VLOOKUP(C1834,'products '!$A$2:$H$3072,2,0)</f>
        <v>Women</v>
      </c>
      <c r="P1834" t="str">
        <f>VLOOKUP(C1834,'products '!$A$2:$H$3072,3,0)</f>
        <v>Western Wear</v>
      </c>
      <c r="Q1834" t="str">
        <f>VLOOKUP(C1834,'products '!$A$2:$H$3072,4,0)</f>
        <v>Jumpsuits</v>
      </c>
      <c r="R1834" t="str">
        <f>VLOOKUP(C1834,'products '!$A$2:$H$3072,5,0)</f>
        <v>Allen Solly</v>
      </c>
      <c r="S1834" t="str">
        <f>VLOOKUP(C1834,'products '!$A$2:$H$3072,6,0)</f>
        <v>S</v>
      </c>
      <c r="T1834" t="str">
        <f>VLOOKUP(C1834,'products '!$A$2:$H$3072,7,0)</f>
        <v>Lavender</v>
      </c>
      <c r="U1834">
        <f>VLOOKUP(C1834,'products '!$A$2:$H$3072,8,0)</f>
        <v>4</v>
      </c>
    </row>
    <row r="1835" spans="1:21" x14ac:dyDescent="0.3">
      <c r="A1835" t="s">
        <v>5252</v>
      </c>
      <c r="B1835" t="s">
        <v>3303</v>
      </c>
      <c r="C1835" t="s">
        <v>737</v>
      </c>
      <c r="D1835" s="1">
        <f t="shared" ca="1" si="28"/>
        <v>44660</v>
      </c>
      <c r="E1835" s="1" t="str">
        <f ca="1">TEXT(Table1[[#This Row],[Date]],"mmm")</f>
        <v>Apr</v>
      </c>
      <c r="F1835" s="1" t="str">
        <f ca="1">TEXT(Table1[[#This Row],[Date]],"yyyy")</f>
        <v>2022</v>
      </c>
      <c r="G1835" s="2">
        <v>256</v>
      </c>
      <c r="H1835" s="2">
        <v>0.3</v>
      </c>
      <c r="I1835" s="2" t="str" cm="1">
        <f t="array" ref="I1835">_xlfn.IFS(Table1[[#This Row],[Discount]]&lt;=0.2,"Low",Table1[[#This Row],[Discount]]&lt;=0.4,"Medium",Table1[[#This Row],[Discount]]&gt;0.4,"High")</f>
        <v>Medium</v>
      </c>
      <c r="J1835" s="2">
        <f>Table1[[#This Row],[Original Price]]*(1-Table1[[#This Row],[Discount]])</f>
        <v>179.2</v>
      </c>
      <c r="K1835">
        <f>VLOOKUP(B1835,customers!$A$2:$D$101,2,0)</f>
        <v>24</v>
      </c>
      <c r="L1835" t="str" cm="1">
        <f t="array" ref="L1835">_xlfn.IFS(Table1[[#This Row],[Age]]&lt;=12,"Kids",Table1[[#This Row],[Age]]&lt;=19,"Teenage",Table1[[#This Row],[Age]]&lt;=29,"Young Adult",Table1[[#This Row],[Age]]&lt;=45,"Adult",Table1[[#This Row],[Age]]&gt;=46,"Senior")</f>
        <v>Young Adult</v>
      </c>
      <c r="M1835" t="str">
        <f>VLOOKUP(B1835,customers!A$2:D$101,3,0)</f>
        <v>Ahmedabad</v>
      </c>
      <c r="N1835" t="str">
        <f>VLOOKUP(B1835,customers!$A$2:$D$101,4,0)</f>
        <v>Gujrat</v>
      </c>
      <c r="O1835" t="str">
        <f>VLOOKUP(C1835,'products '!$A$2:$H$3072,2,0)</f>
        <v>Women</v>
      </c>
      <c r="P1835" t="str">
        <f>VLOOKUP(C1835,'products '!$A$2:$H$3072,3,0)</f>
        <v>Western Wear</v>
      </c>
      <c r="Q1835" t="str">
        <f>VLOOKUP(C1835,'products '!$A$2:$H$3072,4,0)</f>
        <v>Jumpsuits</v>
      </c>
      <c r="R1835" t="str">
        <f>VLOOKUP(C1835,'products '!$A$2:$H$3072,5,0)</f>
        <v>Allen Solly</v>
      </c>
      <c r="S1835" t="str">
        <f>VLOOKUP(C1835,'products '!$A$2:$H$3072,6,0)</f>
        <v>M</v>
      </c>
      <c r="T1835" t="str">
        <f>VLOOKUP(C1835,'products '!$A$2:$H$3072,7,0)</f>
        <v>Black</v>
      </c>
      <c r="U1835">
        <f>VLOOKUP(C1835,'products '!$A$2:$H$3072,8,0)</f>
        <v>3</v>
      </c>
    </row>
    <row r="1836" spans="1:21" x14ac:dyDescent="0.3">
      <c r="A1836" t="s">
        <v>5253</v>
      </c>
      <c r="B1836" t="s">
        <v>3304</v>
      </c>
      <c r="C1836" t="s">
        <v>738</v>
      </c>
      <c r="D1836" s="1">
        <f t="shared" ca="1" si="28"/>
        <v>44677</v>
      </c>
      <c r="E1836" s="1" t="str">
        <f ca="1">TEXT(Table1[[#This Row],[Date]],"mmm")</f>
        <v>Apr</v>
      </c>
      <c r="F1836" s="1" t="str">
        <f ca="1">TEXT(Table1[[#This Row],[Date]],"yyyy")</f>
        <v>2022</v>
      </c>
      <c r="G1836" s="2">
        <v>2698</v>
      </c>
      <c r="H1836" s="2">
        <v>0.3</v>
      </c>
      <c r="I1836" s="2" t="str" cm="1">
        <f t="array" ref="I1836">_xlfn.IFS(Table1[[#This Row],[Discount]]&lt;=0.2,"Low",Table1[[#This Row],[Discount]]&lt;=0.4,"Medium",Table1[[#This Row],[Discount]]&gt;0.4,"High")</f>
        <v>Medium</v>
      </c>
      <c r="J1836" s="2">
        <f>Table1[[#This Row],[Original Price]]*(1-Table1[[#This Row],[Discount]])</f>
        <v>1888.6</v>
      </c>
      <c r="K1836">
        <f>VLOOKUP(B1836,customers!$A$2:$D$101,2,0)</f>
        <v>15</v>
      </c>
      <c r="L1836" t="str" cm="1">
        <f t="array" ref="L1836">_xlfn.IFS(Table1[[#This Row],[Age]]&lt;=12,"Kids",Table1[[#This Row],[Age]]&lt;=19,"Teenage",Table1[[#This Row],[Age]]&lt;=29,"Young Adult",Table1[[#This Row],[Age]]&lt;=45,"Adult",Table1[[#This Row],[Age]]&gt;=46,"Senior")</f>
        <v>Teenage</v>
      </c>
      <c r="M1836" t="str">
        <f>VLOOKUP(B1836,customers!A$2:D$101,3,0)</f>
        <v>Ahmedabad</v>
      </c>
      <c r="N1836" t="str">
        <f>VLOOKUP(B1836,customers!$A$2:$D$101,4,0)</f>
        <v>Gujrat</v>
      </c>
      <c r="O1836" t="str">
        <f>VLOOKUP(C1836,'products '!$A$2:$H$3072,2,0)</f>
        <v>Women</v>
      </c>
      <c r="P1836" t="str">
        <f>VLOOKUP(C1836,'products '!$A$2:$H$3072,3,0)</f>
        <v>Western Wear</v>
      </c>
      <c r="Q1836" t="str">
        <f>VLOOKUP(C1836,'products '!$A$2:$H$3072,4,0)</f>
        <v>Jumpsuits</v>
      </c>
      <c r="R1836" t="str">
        <f>VLOOKUP(C1836,'products '!$A$2:$H$3072,5,0)</f>
        <v>Allen Solly</v>
      </c>
      <c r="S1836" t="str">
        <f>VLOOKUP(C1836,'products '!$A$2:$H$3072,6,0)</f>
        <v>M</v>
      </c>
      <c r="T1836" t="str">
        <f>VLOOKUP(C1836,'products '!$A$2:$H$3072,7,0)</f>
        <v>Blue</v>
      </c>
      <c r="U1836">
        <f>VLOOKUP(C1836,'products '!$A$2:$H$3072,8,0)</f>
        <v>5</v>
      </c>
    </row>
    <row r="1837" spans="1:21" x14ac:dyDescent="0.3">
      <c r="A1837" t="s">
        <v>5254</v>
      </c>
      <c r="B1837" t="s">
        <v>3305</v>
      </c>
      <c r="C1837" t="s">
        <v>739</v>
      </c>
      <c r="D1837" s="1">
        <f t="shared" ca="1" si="28"/>
        <v>44407</v>
      </c>
      <c r="E1837" s="1" t="str">
        <f ca="1">TEXT(Table1[[#This Row],[Date]],"mmm")</f>
        <v>Jul</v>
      </c>
      <c r="F1837" s="1" t="str">
        <f ca="1">TEXT(Table1[[#This Row],[Date]],"yyyy")</f>
        <v>2021</v>
      </c>
      <c r="G1837" s="2">
        <v>2364</v>
      </c>
      <c r="H1837" s="2">
        <v>0.3</v>
      </c>
      <c r="I1837" s="2" t="str" cm="1">
        <f t="array" ref="I1837">_xlfn.IFS(Table1[[#This Row],[Discount]]&lt;=0.2,"Low",Table1[[#This Row],[Discount]]&lt;=0.4,"Medium",Table1[[#This Row],[Discount]]&gt;0.4,"High")</f>
        <v>Medium</v>
      </c>
      <c r="J1837" s="2">
        <f>Table1[[#This Row],[Original Price]]*(1-Table1[[#This Row],[Discount]])</f>
        <v>1654.8</v>
      </c>
      <c r="K1837">
        <f>VLOOKUP(B1837,customers!$A$2:$D$101,2,0)</f>
        <v>19</v>
      </c>
      <c r="L1837" t="str" cm="1">
        <f t="array" ref="L1837">_xlfn.IFS(Table1[[#This Row],[Age]]&lt;=12,"Kids",Table1[[#This Row],[Age]]&lt;=19,"Teenage",Table1[[#This Row],[Age]]&lt;=29,"Young Adult",Table1[[#This Row],[Age]]&lt;=45,"Adult",Table1[[#This Row],[Age]]&gt;=46,"Senior")</f>
        <v>Teenage</v>
      </c>
      <c r="M1837" t="str">
        <f>VLOOKUP(B1837,customers!A$2:D$101,3,0)</f>
        <v>Vadodara</v>
      </c>
      <c r="N1837" t="str">
        <f>VLOOKUP(B1837,customers!$A$2:$D$101,4,0)</f>
        <v>Gujrat</v>
      </c>
      <c r="O1837" t="str">
        <f>VLOOKUP(C1837,'products '!$A$2:$H$3072,2,0)</f>
        <v>Women</v>
      </c>
      <c r="P1837" t="str">
        <f>VLOOKUP(C1837,'products '!$A$2:$H$3072,3,0)</f>
        <v>Western Wear</v>
      </c>
      <c r="Q1837" t="str">
        <f>VLOOKUP(C1837,'products '!$A$2:$H$3072,4,0)</f>
        <v>Jumpsuits</v>
      </c>
      <c r="R1837" t="str">
        <f>VLOOKUP(C1837,'products '!$A$2:$H$3072,5,0)</f>
        <v>Allen Solly</v>
      </c>
      <c r="S1837" t="str">
        <f>VLOOKUP(C1837,'products '!$A$2:$H$3072,6,0)</f>
        <v>M</v>
      </c>
      <c r="T1837" t="str">
        <f>VLOOKUP(C1837,'products '!$A$2:$H$3072,7,0)</f>
        <v>White</v>
      </c>
      <c r="U1837">
        <f>VLOOKUP(C1837,'products '!$A$2:$H$3072,8,0)</f>
        <v>4</v>
      </c>
    </row>
    <row r="1838" spans="1:21" x14ac:dyDescent="0.3">
      <c r="A1838" t="s">
        <v>5255</v>
      </c>
      <c r="B1838" t="s">
        <v>3306</v>
      </c>
      <c r="C1838" t="s">
        <v>740</v>
      </c>
      <c r="D1838" s="1">
        <f t="shared" ca="1" si="28"/>
        <v>44395</v>
      </c>
      <c r="E1838" s="1" t="str">
        <f ca="1">TEXT(Table1[[#This Row],[Date]],"mmm")</f>
        <v>Jul</v>
      </c>
      <c r="F1838" s="1" t="str">
        <f ca="1">TEXT(Table1[[#This Row],[Date]],"yyyy")</f>
        <v>2021</v>
      </c>
      <c r="G1838" s="2">
        <v>1236</v>
      </c>
      <c r="H1838" s="2">
        <v>0.3</v>
      </c>
      <c r="I1838" s="2" t="str" cm="1">
        <f t="array" ref="I1838">_xlfn.IFS(Table1[[#This Row],[Discount]]&lt;=0.2,"Low",Table1[[#This Row],[Discount]]&lt;=0.4,"Medium",Table1[[#This Row],[Discount]]&gt;0.4,"High")</f>
        <v>Medium</v>
      </c>
      <c r="J1838" s="2">
        <f>Table1[[#This Row],[Original Price]]*(1-Table1[[#This Row],[Discount]])</f>
        <v>865.19999999999993</v>
      </c>
      <c r="K1838">
        <f>VLOOKUP(B1838,customers!$A$2:$D$101,2,0)</f>
        <v>19</v>
      </c>
      <c r="L1838" t="str" cm="1">
        <f t="array" ref="L1838">_xlfn.IFS(Table1[[#This Row],[Age]]&lt;=12,"Kids",Table1[[#This Row],[Age]]&lt;=19,"Teenage",Table1[[#This Row],[Age]]&lt;=29,"Young Adult",Table1[[#This Row],[Age]]&lt;=45,"Adult",Table1[[#This Row],[Age]]&gt;=46,"Senior")</f>
        <v>Teenage</v>
      </c>
      <c r="M1838" t="str">
        <f>VLOOKUP(B1838,customers!A$2:D$101,3,0)</f>
        <v>Vadodara</v>
      </c>
      <c r="N1838" t="str">
        <f>VLOOKUP(B1838,customers!$A$2:$D$101,4,0)</f>
        <v>Gujrat</v>
      </c>
      <c r="O1838" t="str">
        <f>VLOOKUP(C1838,'products '!$A$2:$H$3072,2,0)</f>
        <v>Women</v>
      </c>
      <c r="P1838" t="str">
        <f>VLOOKUP(C1838,'products '!$A$2:$H$3072,3,0)</f>
        <v>Western Wear</v>
      </c>
      <c r="Q1838" t="str">
        <f>VLOOKUP(C1838,'products '!$A$2:$H$3072,4,0)</f>
        <v>Jumpsuits</v>
      </c>
      <c r="R1838" t="str">
        <f>VLOOKUP(C1838,'products '!$A$2:$H$3072,5,0)</f>
        <v>Allen Solly</v>
      </c>
      <c r="S1838" t="str">
        <f>VLOOKUP(C1838,'products '!$A$2:$H$3072,6,0)</f>
        <v>M</v>
      </c>
      <c r="T1838" t="str">
        <f>VLOOKUP(C1838,'products '!$A$2:$H$3072,7,0)</f>
        <v>Green</v>
      </c>
      <c r="U1838">
        <f>VLOOKUP(C1838,'products '!$A$2:$H$3072,8,0)</f>
        <v>3</v>
      </c>
    </row>
    <row r="1839" spans="1:21" x14ac:dyDescent="0.3">
      <c r="A1839" t="s">
        <v>5256</v>
      </c>
      <c r="B1839" t="s">
        <v>3307</v>
      </c>
      <c r="C1839" t="s">
        <v>741</v>
      </c>
      <c r="D1839" s="1">
        <f t="shared" ca="1" si="28"/>
        <v>44802</v>
      </c>
      <c r="E1839" s="1" t="str">
        <f ca="1">TEXT(Table1[[#This Row],[Date]],"mmm")</f>
        <v>Aug</v>
      </c>
      <c r="F1839" s="1" t="str">
        <f ca="1">TEXT(Table1[[#This Row],[Date]],"yyyy")</f>
        <v>2022</v>
      </c>
      <c r="G1839" s="2">
        <v>756</v>
      </c>
      <c r="H1839" s="2">
        <v>0.35</v>
      </c>
      <c r="I1839" s="2" t="str" cm="1">
        <f t="array" ref="I1839">_xlfn.IFS(Table1[[#This Row],[Discount]]&lt;=0.2,"Low",Table1[[#This Row],[Discount]]&lt;=0.4,"Medium",Table1[[#This Row],[Discount]]&gt;0.4,"High")</f>
        <v>Medium</v>
      </c>
      <c r="J1839" s="2">
        <f>Table1[[#This Row],[Original Price]]*(1-Table1[[#This Row],[Discount]])</f>
        <v>491.40000000000003</v>
      </c>
      <c r="K1839">
        <f>VLOOKUP(B1839,customers!$A$2:$D$101,2,0)</f>
        <v>19</v>
      </c>
      <c r="L1839" t="str" cm="1">
        <f t="array" ref="L1839">_xlfn.IFS(Table1[[#This Row],[Age]]&lt;=12,"Kids",Table1[[#This Row],[Age]]&lt;=19,"Teenage",Table1[[#This Row],[Age]]&lt;=29,"Young Adult",Table1[[#This Row],[Age]]&lt;=45,"Adult",Table1[[#This Row],[Age]]&gt;=46,"Senior")</f>
        <v>Teenage</v>
      </c>
      <c r="M1839" t="str">
        <f>VLOOKUP(B1839,customers!A$2:D$101,3,0)</f>
        <v>Vadodara</v>
      </c>
      <c r="N1839" t="str">
        <f>VLOOKUP(B1839,customers!$A$2:$D$101,4,0)</f>
        <v>Gujrat</v>
      </c>
      <c r="O1839" t="str">
        <f>VLOOKUP(C1839,'products '!$A$2:$H$3072,2,0)</f>
        <v>Women</v>
      </c>
      <c r="P1839" t="str">
        <f>VLOOKUP(C1839,'products '!$A$2:$H$3072,3,0)</f>
        <v>Western Wear</v>
      </c>
      <c r="Q1839" t="str">
        <f>VLOOKUP(C1839,'products '!$A$2:$H$3072,4,0)</f>
        <v>Jumpsuits</v>
      </c>
      <c r="R1839" t="str">
        <f>VLOOKUP(C1839,'products '!$A$2:$H$3072,5,0)</f>
        <v>Allen Solly</v>
      </c>
      <c r="S1839" t="str">
        <f>VLOOKUP(C1839,'products '!$A$2:$H$3072,6,0)</f>
        <v>M</v>
      </c>
      <c r="T1839" t="str">
        <f>VLOOKUP(C1839,'products '!$A$2:$H$3072,7,0)</f>
        <v>Black</v>
      </c>
      <c r="U1839">
        <f>VLOOKUP(C1839,'products '!$A$2:$H$3072,8,0)</f>
        <v>5</v>
      </c>
    </row>
    <row r="1840" spans="1:21" x14ac:dyDescent="0.3">
      <c r="A1840" t="s">
        <v>5257</v>
      </c>
      <c r="B1840" t="s">
        <v>3308</v>
      </c>
      <c r="C1840" t="s">
        <v>742</v>
      </c>
      <c r="D1840" s="1">
        <f t="shared" ca="1" si="28"/>
        <v>44404</v>
      </c>
      <c r="E1840" s="1" t="str">
        <f ca="1">TEXT(Table1[[#This Row],[Date]],"mmm")</f>
        <v>Jul</v>
      </c>
      <c r="F1840" s="1" t="str">
        <f ca="1">TEXT(Table1[[#This Row],[Date]],"yyyy")</f>
        <v>2021</v>
      </c>
      <c r="G1840" s="2">
        <v>326</v>
      </c>
      <c r="H1840" s="2">
        <v>0.35</v>
      </c>
      <c r="I1840" s="2" t="str" cm="1">
        <f t="array" ref="I1840">_xlfn.IFS(Table1[[#This Row],[Discount]]&lt;=0.2,"Low",Table1[[#This Row],[Discount]]&lt;=0.4,"Medium",Table1[[#This Row],[Discount]]&gt;0.4,"High")</f>
        <v>Medium</v>
      </c>
      <c r="J1840" s="2">
        <f>Table1[[#This Row],[Original Price]]*(1-Table1[[#This Row],[Discount]])</f>
        <v>211.9</v>
      </c>
      <c r="K1840">
        <f>VLOOKUP(B1840,customers!$A$2:$D$101,2,0)</f>
        <v>22</v>
      </c>
      <c r="L1840" t="str" cm="1">
        <f t="array" ref="L1840">_xlfn.IFS(Table1[[#This Row],[Age]]&lt;=12,"Kids",Table1[[#This Row],[Age]]&lt;=19,"Teenage",Table1[[#This Row],[Age]]&lt;=29,"Young Adult",Table1[[#This Row],[Age]]&lt;=45,"Adult",Table1[[#This Row],[Age]]&gt;=46,"Senior")</f>
        <v>Young Adult</v>
      </c>
      <c r="M1840" t="str">
        <f>VLOOKUP(B1840,customers!A$2:D$101,3,0)</f>
        <v>Vadodara</v>
      </c>
      <c r="N1840" t="str">
        <f>VLOOKUP(B1840,customers!$A$2:$D$101,4,0)</f>
        <v>Gujrat</v>
      </c>
      <c r="O1840" t="str">
        <f>VLOOKUP(C1840,'products '!$A$2:$H$3072,2,0)</f>
        <v>Women</v>
      </c>
      <c r="P1840" t="str">
        <f>VLOOKUP(C1840,'products '!$A$2:$H$3072,3,0)</f>
        <v>Western Wear</v>
      </c>
      <c r="Q1840" t="str">
        <f>VLOOKUP(C1840,'products '!$A$2:$H$3072,4,0)</f>
        <v>Jumpsuits</v>
      </c>
      <c r="R1840" t="str">
        <f>VLOOKUP(C1840,'products '!$A$2:$H$3072,5,0)</f>
        <v>Allen Solly</v>
      </c>
      <c r="S1840" t="str">
        <f>VLOOKUP(C1840,'products '!$A$2:$H$3072,6,0)</f>
        <v>M</v>
      </c>
      <c r="T1840" t="str">
        <f>VLOOKUP(C1840,'products '!$A$2:$H$3072,7,0)</f>
        <v>Black</v>
      </c>
      <c r="U1840">
        <f>VLOOKUP(C1840,'products '!$A$2:$H$3072,8,0)</f>
        <v>5</v>
      </c>
    </row>
    <row r="1841" spans="1:21" x14ac:dyDescent="0.3">
      <c r="A1841" t="s">
        <v>5258</v>
      </c>
      <c r="B1841" t="s">
        <v>3309</v>
      </c>
      <c r="C1841" t="s">
        <v>743</v>
      </c>
      <c r="D1841" s="1">
        <f t="shared" ca="1" si="28"/>
        <v>44806</v>
      </c>
      <c r="E1841" s="1" t="str">
        <f ca="1">TEXT(Table1[[#This Row],[Date]],"mmm")</f>
        <v>Sep</v>
      </c>
      <c r="F1841" s="1" t="str">
        <f ca="1">TEXT(Table1[[#This Row],[Date]],"yyyy")</f>
        <v>2022</v>
      </c>
      <c r="G1841" s="2">
        <v>453</v>
      </c>
      <c r="H1841" s="2">
        <v>0.35</v>
      </c>
      <c r="I1841" s="2" t="str" cm="1">
        <f t="array" ref="I1841">_xlfn.IFS(Table1[[#This Row],[Discount]]&lt;=0.2,"Low",Table1[[#This Row],[Discount]]&lt;=0.4,"Medium",Table1[[#This Row],[Discount]]&gt;0.4,"High")</f>
        <v>Medium</v>
      </c>
      <c r="J1841" s="2">
        <f>Table1[[#This Row],[Original Price]]*(1-Table1[[#This Row],[Discount]])</f>
        <v>294.45</v>
      </c>
      <c r="K1841">
        <f>VLOOKUP(B1841,customers!$A$2:$D$101,2,0)</f>
        <v>22</v>
      </c>
      <c r="L1841" t="str" cm="1">
        <f t="array" ref="L1841">_xlfn.IFS(Table1[[#This Row],[Age]]&lt;=12,"Kids",Table1[[#This Row],[Age]]&lt;=19,"Teenage",Table1[[#This Row],[Age]]&lt;=29,"Young Adult",Table1[[#This Row],[Age]]&lt;=45,"Adult",Table1[[#This Row],[Age]]&gt;=46,"Senior")</f>
        <v>Young Adult</v>
      </c>
      <c r="M1841" t="str">
        <f>VLOOKUP(B1841,customers!A$2:D$101,3,0)</f>
        <v>Vadodara</v>
      </c>
      <c r="N1841" t="str">
        <f>VLOOKUP(B1841,customers!$A$2:$D$101,4,0)</f>
        <v>Gujrat</v>
      </c>
      <c r="O1841" t="str">
        <f>VLOOKUP(C1841,'products '!$A$2:$H$3072,2,0)</f>
        <v>Women</v>
      </c>
      <c r="P1841" t="str">
        <f>VLOOKUP(C1841,'products '!$A$2:$H$3072,3,0)</f>
        <v>Western Wear</v>
      </c>
      <c r="Q1841" t="str">
        <f>VLOOKUP(C1841,'products '!$A$2:$H$3072,4,0)</f>
        <v>Jumpsuits</v>
      </c>
      <c r="R1841" t="str">
        <f>VLOOKUP(C1841,'products '!$A$2:$H$3072,5,0)</f>
        <v>Allen Solly</v>
      </c>
      <c r="S1841" t="str">
        <f>VLOOKUP(C1841,'products '!$A$2:$H$3072,6,0)</f>
        <v>M</v>
      </c>
      <c r="T1841" t="str">
        <f>VLOOKUP(C1841,'products '!$A$2:$H$3072,7,0)</f>
        <v>Orange</v>
      </c>
      <c r="U1841">
        <f>VLOOKUP(C1841,'products '!$A$2:$H$3072,8,0)</f>
        <v>4</v>
      </c>
    </row>
    <row r="1842" spans="1:21" x14ac:dyDescent="0.3">
      <c r="A1842" t="s">
        <v>5259</v>
      </c>
      <c r="B1842" t="s">
        <v>3310</v>
      </c>
      <c r="C1842" t="s">
        <v>744</v>
      </c>
      <c r="D1842" s="1">
        <f t="shared" ca="1" si="28"/>
        <v>44608</v>
      </c>
      <c r="E1842" s="1" t="str">
        <f ca="1">TEXT(Table1[[#This Row],[Date]],"mmm")</f>
        <v>Feb</v>
      </c>
      <c r="F1842" s="1" t="str">
        <f ca="1">TEXT(Table1[[#This Row],[Date]],"yyyy")</f>
        <v>2022</v>
      </c>
      <c r="G1842" s="2">
        <v>326</v>
      </c>
      <c r="H1842" s="2">
        <v>0.35</v>
      </c>
      <c r="I1842" s="2" t="str" cm="1">
        <f t="array" ref="I1842">_xlfn.IFS(Table1[[#This Row],[Discount]]&lt;=0.2,"Low",Table1[[#This Row],[Discount]]&lt;=0.4,"Medium",Table1[[#This Row],[Discount]]&gt;0.4,"High")</f>
        <v>Medium</v>
      </c>
      <c r="J1842" s="2">
        <f>Table1[[#This Row],[Original Price]]*(1-Table1[[#This Row],[Discount]])</f>
        <v>211.9</v>
      </c>
      <c r="K1842">
        <f>VLOOKUP(B1842,customers!$A$2:$D$101,2,0)</f>
        <v>22</v>
      </c>
      <c r="L1842" t="str" cm="1">
        <f t="array" ref="L1842">_xlfn.IFS(Table1[[#This Row],[Age]]&lt;=12,"Kids",Table1[[#This Row],[Age]]&lt;=19,"Teenage",Table1[[#This Row],[Age]]&lt;=29,"Young Adult",Table1[[#This Row],[Age]]&lt;=45,"Adult",Table1[[#This Row],[Age]]&gt;=46,"Senior")</f>
        <v>Young Adult</v>
      </c>
      <c r="M1842" t="str">
        <f>VLOOKUP(B1842,customers!A$2:D$101,3,0)</f>
        <v>Surat</v>
      </c>
      <c r="N1842" t="str">
        <f>VLOOKUP(B1842,customers!$A$2:$D$101,4,0)</f>
        <v>Gujrat</v>
      </c>
      <c r="O1842" t="str">
        <f>VLOOKUP(C1842,'products '!$A$2:$H$3072,2,0)</f>
        <v>Women</v>
      </c>
      <c r="P1842" t="str">
        <f>VLOOKUP(C1842,'products '!$A$2:$H$3072,3,0)</f>
        <v>Western Wear</v>
      </c>
      <c r="Q1842" t="str">
        <f>VLOOKUP(C1842,'products '!$A$2:$H$3072,4,0)</f>
        <v>Jumpsuits</v>
      </c>
      <c r="R1842" t="str">
        <f>VLOOKUP(C1842,'products '!$A$2:$H$3072,5,0)</f>
        <v>Allen Solly</v>
      </c>
      <c r="S1842" t="str">
        <f>VLOOKUP(C1842,'products '!$A$2:$H$3072,6,0)</f>
        <v>M</v>
      </c>
      <c r="T1842" t="str">
        <f>VLOOKUP(C1842,'products '!$A$2:$H$3072,7,0)</f>
        <v>Beige</v>
      </c>
      <c r="U1842">
        <f>VLOOKUP(C1842,'products '!$A$2:$H$3072,8,0)</f>
        <v>2</v>
      </c>
    </row>
    <row r="1843" spans="1:21" x14ac:dyDescent="0.3">
      <c r="A1843" t="s">
        <v>5260</v>
      </c>
      <c r="B1843" t="s">
        <v>3311</v>
      </c>
      <c r="C1843" t="s">
        <v>745</v>
      </c>
      <c r="D1843" s="1">
        <f t="shared" ca="1" si="28"/>
        <v>44473</v>
      </c>
      <c r="E1843" s="1" t="str">
        <f ca="1">TEXT(Table1[[#This Row],[Date]],"mmm")</f>
        <v>Oct</v>
      </c>
      <c r="F1843" s="1" t="str">
        <f ca="1">TEXT(Table1[[#This Row],[Date]],"yyyy")</f>
        <v>2021</v>
      </c>
      <c r="G1843" s="2">
        <v>456</v>
      </c>
      <c r="H1843" s="2">
        <v>0.35</v>
      </c>
      <c r="I1843" s="2" t="str" cm="1">
        <f t="array" ref="I1843">_xlfn.IFS(Table1[[#This Row],[Discount]]&lt;=0.2,"Low",Table1[[#This Row],[Discount]]&lt;=0.4,"Medium",Table1[[#This Row],[Discount]]&gt;0.4,"High")</f>
        <v>Medium</v>
      </c>
      <c r="J1843" s="2">
        <f>Table1[[#This Row],[Original Price]]*(1-Table1[[#This Row],[Discount]])</f>
        <v>296.40000000000003</v>
      </c>
      <c r="K1843">
        <f>VLOOKUP(B1843,customers!$A$2:$D$101,2,0)</f>
        <v>22</v>
      </c>
      <c r="L1843" t="str" cm="1">
        <f t="array" ref="L1843">_xlfn.IFS(Table1[[#This Row],[Age]]&lt;=12,"Kids",Table1[[#This Row],[Age]]&lt;=19,"Teenage",Table1[[#This Row],[Age]]&lt;=29,"Young Adult",Table1[[#This Row],[Age]]&lt;=45,"Adult",Table1[[#This Row],[Age]]&gt;=46,"Senior")</f>
        <v>Young Adult</v>
      </c>
      <c r="M1843" t="str">
        <f>VLOOKUP(B1843,customers!A$2:D$101,3,0)</f>
        <v>Surat</v>
      </c>
      <c r="N1843" t="str">
        <f>VLOOKUP(B1843,customers!$A$2:$D$101,4,0)</f>
        <v>Gujrat</v>
      </c>
      <c r="O1843" t="str">
        <f>VLOOKUP(C1843,'products '!$A$2:$H$3072,2,0)</f>
        <v>Women</v>
      </c>
      <c r="P1843" t="str">
        <f>VLOOKUP(C1843,'products '!$A$2:$H$3072,3,0)</f>
        <v>Western Wear</v>
      </c>
      <c r="Q1843" t="str">
        <f>VLOOKUP(C1843,'products '!$A$2:$H$3072,4,0)</f>
        <v>Jumpsuits</v>
      </c>
      <c r="R1843" t="str">
        <f>VLOOKUP(C1843,'products '!$A$2:$H$3072,5,0)</f>
        <v>Allen Solly</v>
      </c>
      <c r="S1843" t="str">
        <f>VLOOKUP(C1843,'products '!$A$2:$H$3072,6,0)</f>
        <v>M</v>
      </c>
      <c r="T1843" t="str">
        <f>VLOOKUP(C1843,'products '!$A$2:$H$3072,7,0)</f>
        <v>Off white</v>
      </c>
      <c r="U1843">
        <f>VLOOKUP(C1843,'products '!$A$2:$H$3072,8,0)</f>
        <v>3</v>
      </c>
    </row>
    <row r="1844" spans="1:21" x14ac:dyDescent="0.3">
      <c r="A1844" t="s">
        <v>5261</v>
      </c>
      <c r="B1844" t="s">
        <v>3312</v>
      </c>
      <c r="C1844" t="s">
        <v>746</v>
      </c>
      <c r="D1844" s="1">
        <f t="shared" ca="1" si="28"/>
        <v>44621</v>
      </c>
      <c r="E1844" s="1" t="str">
        <f ca="1">TEXT(Table1[[#This Row],[Date]],"mmm")</f>
        <v>Mar</v>
      </c>
      <c r="F1844" s="1" t="str">
        <f ca="1">TEXT(Table1[[#This Row],[Date]],"yyyy")</f>
        <v>2022</v>
      </c>
      <c r="G1844" s="2">
        <v>675</v>
      </c>
      <c r="H1844" s="2">
        <v>0.35</v>
      </c>
      <c r="I1844" s="2" t="str" cm="1">
        <f t="array" ref="I1844">_xlfn.IFS(Table1[[#This Row],[Discount]]&lt;=0.2,"Low",Table1[[#This Row],[Discount]]&lt;=0.4,"Medium",Table1[[#This Row],[Discount]]&gt;0.4,"High")</f>
        <v>Medium</v>
      </c>
      <c r="J1844" s="2">
        <f>Table1[[#This Row],[Original Price]]*(1-Table1[[#This Row],[Discount]])</f>
        <v>438.75</v>
      </c>
      <c r="K1844">
        <f>VLOOKUP(B1844,customers!$A$2:$D$101,2,0)</f>
        <v>29</v>
      </c>
      <c r="L1844" t="str" cm="1">
        <f t="array" ref="L1844">_xlfn.IFS(Table1[[#This Row],[Age]]&lt;=12,"Kids",Table1[[#This Row],[Age]]&lt;=19,"Teenage",Table1[[#This Row],[Age]]&lt;=29,"Young Adult",Table1[[#This Row],[Age]]&lt;=45,"Adult",Table1[[#This Row],[Age]]&gt;=46,"Senior")</f>
        <v>Young Adult</v>
      </c>
      <c r="M1844" t="str">
        <f>VLOOKUP(B1844,customers!A$2:D$101,3,0)</f>
        <v>Surat</v>
      </c>
      <c r="N1844" t="str">
        <f>VLOOKUP(B1844,customers!$A$2:$D$101,4,0)</f>
        <v>Gujrat</v>
      </c>
      <c r="O1844" t="str">
        <f>VLOOKUP(C1844,'products '!$A$2:$H$3072,2,0)</f>
        <v>Women</v>
      </c>
      <c r="P1844" t="str">
        <f>VLOOKUP(C1844,'products '!$A$2:$H$3072,3,0)</f>
        <v>Western Wear</v>
      </c>
      <c r="Q1844" t="str">
        <f>VLOOKUP(C1844,'products '!$A$2:$H$3072,4,0)</f>
        <v>Jumpsuits</v>
      </c>
      <c r="R1844" t="str">
        <f>VLOOKUP(C1844,'products '!$A$2:$H$3072,5,0)</f>
        <v>Allen Solly</v>
      </c>
      <c r="S1844" t="str">
        <f>VLOOKUP(C1844,'products '!$A$2:$H$3072,6,0)</f>
        <v>M</v>
      </c>
      <c r="T1844" t="str">
        <f>VLOOKUP(C1844,'products '!$A$2:$H$3072,7,0)</f>
        <v>Sea Green</v>
      </c>
      <c r="U1844">
        <f>VLOOKUP(C1844,'products '!$A$2:$H$3072,8,0)</f>
        <v>4</v>
      </c>
    </row>
    <row r="1845" spans="1:21" x14ac:dyDescent="0.3">
      <c r="A1845" t="s">
        <v>5262</v>
      </c>
      <c r="B1845" t="s">
        <v>3313</v>
      </c>
      <c r="C1845" t="s">
        <v>747</v>
      </c>
      <c r="D1845" s="1">
        <f t="shared" ca="1" si="28"/>
        <v>44197</v>
      </c>
      <c r="E1845" s="1" t="str">
        <f ca="1">TEXT(Table1[[#This Row],[Date]],"mmm")</f>
        <v>Jan</v>
      </c>
      <c r="F1845" s="1" t="str">
        <f ca="1">TEXT(Table1[[#This Row],[Date]],"yyyy")</f>
        <v>2021</v>
      </c>
      <c r="G1845" s="2">
        <v>654</v>
      </c>
      <c r="H1845" s="2">
        <v>0.4</v>
      </c>
      <c r="I1845" s="2" t="str" cm="1">
        <f t="array" ref="I1845">_xlfn.IFS(Table1[[#This Row],[Discount]]&lt;=0.2,"Low",Table1[[#This Row],[Discount]]&lt;=0.4,"Medium",Table1[[#This Row],[Discount]]&gt;0.4,"High")</f>
        <v>Medium</v>
      </c>
      <c r="J1845" s="2">
        <f>Table1[[#This Row],[Original Price]]*(1-Table1[[#This Row],[Discount]])</f>
        <v>392.4</v>
      </c>
      <c r="K1845">
        <f>VLOOKUP(B1845,customers!$A$2:$D$101,2,0)</f>
        <v>29</v>
      </c>
      <c r="L1845" t="str" cm="1">
        <f t="array" ref="L1845">_xlfn.IFS(Table1[[#This Row],[Age]]&lt;=12,"Kids",Table1[[#This Row],[Age]]&lt;=19,"Teenage",Table1[[#This Row],[Age]]&lt;=29,"Young Adult",Table1[[#This Row],[Age]]&lt;=45,"Adult",Table1[[#This Row],[Age]]&gt;=46,"Senior")</f>
        <v>Young Adult</v>
      </c>
      <c r="M1845" t="str">
        <f>VLOOKUP(B1845,customers!A$2:D$101,3,0)</f>
        <v>Surat</v>
      </c>
      <c r="N1845" t="str">
        <f>VLOOKUP(B1845,customers!$A$2:$D$101,4,0)</f>
        <v>Gujrat</v>
      </c>
      <c r="O1845" t="str">
        <f>VLOOKUP(C1845,'products '!$A$2:$H$3072,2,0)</f>
        <v>Women</v>
      </c>
      <c r="P1845" t="str">
        <f>VLOOKUP(C1845,'products '!$A$2:$H$3072,3,0)</f>
        <v>Western Wear</v>
      </c>
      <c r="Q1845" t="str">
        <f>VLOOKUP(C1845,'products '!$A$2:$H$3072,4,0)</f>
        <v>Jumpsuits</v>
      </c>
      <c r="R1845" t="str">
        <f>VLOOKUP(C1845,'products '!$A$2:$H$3072,5,0)</f>
        <v>H&amp;M</v>
      </c>
      <c r="S1845" t="str">
        <f>VLOOKUP(C1845,'products '!$A$2:$H$3072,6,0)</f>
        <v>M</v>
      </c>
      <c r="T1845" t="str">
        <f>VLOOKUP(C1845,'products '!$A$2:$H$3072,7,0)</f>
        <v>Lavender</v>
      </c>
      <c r="U1845">
        <f>VLOOKUP(C1845,'products '!$A$2:$H$3072,8,0)</f>
        <v>5</v>
      </c>
    </row>
    <row r="1846" spans="1:21" x14ac:dyDescent="0.3">
      <c r="A1846" t="s">
        <v>5263</v>
      </c>
      <c r="B1846" t="s">
        <v>3314</v>
      </c>
      <c r="C1846" t="s">
        <v>748</v>
      </c>
      <c r="D1846" s="1">
        <f t="shared" ca="1" si="28"/>
        <v>44932</v>
      </c>
      <c r="E1846" s="1" t="str">
        <f ca="1">TEXT(Table1[[#This Row],[Date]],"mmm")</f>
        <v>Jan</v>
      </c>
      <c r="F1846" s="1" t="str">
        <f ca="1">TEXT(Table1[[#This Row],[Date]],"yyyy")</f>
        <v>2023</v>
      </c>
      <c r="G1846" s="2">
        <v>654</v>
      </c>
      <c r="H1846" s="2">
        <v>0.4</v>
      </c>
      <c r="I1846" s="2" t="str" cm="1">
        <f t="array" ref="I1846">_xlfn.IFS(Table1[[#This Row],[Discount]]&lt;=0.2,"Low",Table1[[#This Row],[Discount]]&lt;=0.4,"Medium",Table1[[#This Row],[Discount]]&gt;0.4,"High")</f>
        <v>Medium</v>
      </c>
      <c r="J1846" s="2">
        <f>Table1[[#This Row],[Original Price]]*(1-Table1[[#This Row],[Discount]])</f>
        <v>392.4</v>
      </c>
      <c r="K1846">
        <f>VLOOKUP(B1846,customers!$A$2:$D$101,2,0)</f>
        <v>29</v>
      </c>
      <c r="L1846" t="str" cm="1">
        <f t="array" ref="L1846">_xlfn.IFS(Table1[[#This Row],[Age]]&lt;=12,"Kids",Table1[[#This Row],[Age]]&lt;=19,"Teenage",Table1[[#This Row],[Age]]&lt;=29,"Young Adult",Table1[[#This Row],[Age]]&lt;=45,"Adult",Table1[[#This Row],[Age]]&gt;=46,"Senior")</f>
        <v>Young Adult</v>
      </c>
      <c r="M1846" t="str">
        <f>VLOOKUP(B1846,customers!A$2:D$101,3,0)</f>
        <v>Bengaluru</v>
      </c>
      <c r="N1846" t="str">
        <f>VLOOKUP(B1846,customers!$A$2:$D$101,4,0)</f>
        <v>Karnataka</v>
      </c>
      <c r="O1846" t="str">
        <f>VLOOKUP(C1846,'products '!$A$2:$H$3072,2,0)</f>
        <v>Women</v>
      </c>
      <c r="P1846" t="str">
        <f>VLOOKUP(C1846,'products '!$A$2:$H$3072,3,0)</f>
        <v>Western Wear</v>
      </c>
      <c r="Q1846" t="str">
        <f>VLOOKUP(C1846,'products '!$A$2:$H$3072,4,0)</f>
        <v>Jumpsuits</v>
      </c>
      <c r="R1846" t="str">
        <f>VLOOKUP(C1846,'products '!$A$2:$H$3072,5,0)</f>
        <v>H&amp;M</v>
      </c>
      <c r="S1846" t="str">
        <f>VLOOKUP(C1846,'products '!$A$2:$H$3072,6,0)</f>
        <v>L</v>
      </c>
      <c r="T1846" t="str">
        <f>VLOOKUP(C1846,'products '!$A$2:$H$3072,7,0)</f>
        <v>Black</v>
      </c>
      <c r="U1846">
        <f>VLOOKUP(C1846,'products '!$A$2:$H$3072,8,0)</f>
        <v>4</v>
      </c>
    </row>
    <row r="1847" spans="1:21" x14ac:dyDescent="0.3">
      <c r="A1847" t="s">
        <v>5264</v>
      </c>
      <c r="B1847" t="s">
        <v>3315</v>
      </c>
      <c r="C1847" t="s">
        <v>749</v>
      </c>
      <c r="D1847" s="1">
        <f t="shared" ca="1" si="28"/>
        <v>44262</v>
      </c>
      <c r="E1847" s="1" t="str">
        <f ca="1">TEXT(Table1[[#This Row],[Date]],"mmm")</f>
        <v>Mar</v>
      </c>
      <c r="F1847" s="1" t="str">
        <f ca="1">TEXT(Table1[[#This Row],[Date]],"yyyy")</f>
        <v>2021</v>
      </c>
      <c r="G1847" s="2">
        <v>654</v>
      </c>
      <c r="H1847" s="2">
        <v>0.15</v>
      </c>
      <c r="I1847" s="2" t="str" cm="1">
        <f t="array" ref="I1847">_xlfn.IFS(Table1[[#This Row],[Discount]]&lt;=0.2,"Low",Table1[[#This Row],[Discount]]&lt;=0.4,"Medium",Table1[[#This Row],[Discount]]&gt;0.4,"High")</f>
        <v>Low</v>
      </c>
      <c r="J1847" s="2">
        <f>Table1[[#This Row],[Original Price]]*(1-Table1[[#This Row],[Discount]])</f>
        <v>555.9</v>
      </c>
      <c r="K1847">
        <f>VLOOKUP(B1847,customers!$A$2:$D$101,2,0)</f>
        <v>29</v>
      </c>
      <c r="L1847" t="str" cm="1">
        <f t="array" ref="L1847">_xlfn.IFS(Table1[[#This Row],[Age]]&lt;=12,"Kids",Table1[[#This Row],[Age]]&lt;=19,"Teenage",Table1[[#This Row],[Age]]&lt;=29,"Young Adult",Table1[[#This Row],[Age]]&lt;=45,"Adult",Table1[[#This Row],[Age]]&gt;=46,"Senior")</f>
        <v>Young Adult</v>
      </c>
      <c r="M1847" t="str">
        <f>VLOOKUP(B1847,customers!A$2:D$101,3,0)</f>
        <v>Bengaluru</v>
      </c>
      <c r="N1847" t="str">
        <f>VLOOKUP(B1847,customers!$A$2:$D$101,4,0)</f>
        <v>Karnataka</v>
      </c>
      <c r="O1847" t="str">
        <f>VLOOKUP(C1847,'products '!$A$2:$H$3072,2,0)</f>
        <v>Women</v>
      </c>
      <c r="P1847" t="str">
        <f>VLOOKUP(C1847,'products '!$A$2:$H$3072,3,0)</f>
        <v>Western Wear</v>
      </c>
      <c r="Q1847" t="str">
        <f>VLOOKUP(C1847,'products '!$A$2:$H$3072,4,0)</f>
        <v>Jumpsuits</v>
      </c>
      <c r="R1847" t="str">
        <f>VLOOKUP(C1847,'products '!$A$2:$H$3072,5,0)</f>
        <v>H&amp;M</v>
      </c>
      <c r="S1847" t="str">
        <f>VLOOKUP(C1847,'products '!$A$2:$H$3072,6,0)</f>
        <v>L</v>
      </c>
      <c r="T1847" t="str">
        <f>VLOOKUP(C1847,'products '!$A$2:$H$3072,7,0)</f>
        <v>Sea Green</v>
      </c>
      <c r="U1847">
        <f>VLOOKUP(C1847,'products '!$A$2:$H$3072,8,0)</f>
        <v>4</v>
      </c>
    </row>
    <row r="1848" spans="1:21" x14ac:dyDescent="0.3">
      <c r="A1848" t="s">
        <v>5265</v>
      </c>
      <c r="B1848" t="s">
        <v>3316</v>
      </c>
      <c r="C1848" t="s">
        <v>750</v>
      </c>
      <c r="D1848" s="1">
        <f t="shared" ca="1" si="28"/>
        <v>44721</v>
      </c>
      <c r="E1848" s="1" t="str">
        <f ca="1">TEXT(Table1[[#This Row],[Date]],"mmm")</f>
        <v>Jun</v>
      </c>
      <c r="F1848" s="1" t="str">
        <f ca="1">TEXT(Table1[[#This Row],[Date]],"yyyy")</f>
        <v>2022</v>
      </c>
      <c r="G1848" s="2">
        <v>654</v>
      </c>
      <c r="H1848" s="2">
        <v>0.15</v>
      </c>
      <c r="I1848" s="2" t="str" cm="1">
        <f t="array" ref="I1848">_xlfn.IFS(Table1[[#This Row],[Discount]]&lt;=0.2,"Low",Table1[[#This Row],[Discount]]&lt;=0.4,"Medium",Table1[[#This Row],[Discount]]&gt;0.4,"High")</f>
        <v>Low</v>
      </c>
      <c r="J1848" s="2">
        <f>Table1[[#This Row],[Original Price]]*(1-Table1[[#This Row],[Discount]])</f>
        <v>555.9</v>
      </c>
      <c r="K1848">
        <f>VLOOKUP(B1848,customers!$A$2:$D$101,2,0)</f>
        <v>41</v>
      </c>
      <c r="L1848" t="str" cm="1">
        <f t="array" ref="L1848">_xlfn.IFS(Table1[[#This Row],[Age]]&lt;=12,"Kids",Table1[[#This Row],[Age]]&lt;=19,"Teenage",Table1[[#This Row],[Age]]&lt;=29,"Young Adult",Table1[[#This Row],[Age]]&lt;=45,"Adult",Table1[[#This Row],[Age]]&gt;=46,"Senior")</f>
        <v>Adult</v>
      </c>
      <c r="M1848" t="str">
        <f>VLOOKUP(B1848,customers!A$2:D$101,3,0)</f>
        <v>Bengaluru</v>
      </c>
      <c r="N1848" t="str">
        <f>VLOOKUP(B1848,customers!$A$2:$D$101,4,0)</f>
        <v>Karnataka</v>
      </c>
      <c r="O1848" t="str">
        <f>VLOOKUP(C1848,'products '!$A$2:$H$3072,2,0)</f>
        <v>Women</v>
      </c>
      <c r="P1848" t="str">
        <f>VLOOKUP(C1848,'products '!$A$2:$H$3072,3,0)</f>
        <v>Western Wear</v>
      </c>
      <c r="Q1848" t="str">
        <f>VLOOKUP(C1848,'products '!$A$2:$H$3072,4,0)</f>
        <v>Jumpsuits</v>
      </c>
      <c r="R1848" t="str">
        <f>VLOOKUP(C1848,'products '!$A$2:$H$3072,5,0)</f>
        <v>H&amp;M</v>
      </c>
      <c r="S1848" t="str">
        <f>VLOOKUP(C1848,'products '!$A$2:$H$3072,6,0)</f>
        <v>L</v>
      </c>
      <c r="T1848" t="str">
        <f>VLOOKUP(C1848,'products '!$A$2:$H$3072,7,0)</f>
        <v>Sea Green</v>
      </c>
      <c r="U1848">
        <f>VLOOKUP(C1848,'products '!$A$2:$H$3072,8,0)</f>
        <v>4</v>
      </c>
    </row>
    <row r="1849" spans="1:21" x14ac:dyDescent="0.3">
      <c r="A1849" t="s">
        <v>5266</v>
      </c>
      <c r="B1849" t="s">
        <v>3317</v>
      </c>
      <c r="C1849" t="s">
        <v>751</v>
      </c>
      <c r="D1849" s="1">
        <f t="shared" ca="1" si="28"/>
        <v>44756</v>
      </c>
      <c r="E1849" s="1" t="str">
        <f ca="1">TEXT(Table1[[#This Row],[Date]],"mmm")</f>
        <v>Jul</v>
      </c>
      <c r="F1849" s="1" t="str">
        <f ca="1">TEXT(Table1[[#This Row],[Date]],"yyyy")</f>
        <v>2022</v>
      </c>
      <c r="G1849" s="2">
        <v>356</v>
      </c>
      <c r="H1849" s="2">
        <v>0.15</v>
      </c>
      <c r="I1849" s="2" t="str" cm="1">
        <f t="array" ref="I1849">_xlfn.IFS(Table1[[#This Row],[Discount]]&lt;=0.2,"Low",Table1[[#This Row],[Discount]]&lt;=0.4,"Medium",Table1[[#This Row],[Discount]]&gt;0.4,"High")</f>
        <v>Low</v>
      </c>
      <c r="J1849" s="2">
        <f>Table1[[#This Row],[Original Price]]*(1-Table1[[#This Row],[Discount]])</f>
        <v>302.59999999999997</v>
      </c>
      <c r="K1849">
        <f>VLOOKUP(B1849,customers!$A$2:$D$101,2,0)</f>
        <v>42</v>
      </c>
      <c r="L1849" t="str" cm="1">
        <f t="array" ref="L1849">_xlfn.IFS(Table1[[#This Row],[Age]]&lt;=12,"Kids",Table1[[#This Row],[Age]]&lt;=19,"Teenage",Table1[[#This Row],[Age]]&lt;=29,"Young Adult",Table1[[#This Row],[Age]]&lt;=45,"Adult",Table1[[#This Row],[Age]]&gt;=46,"Senior")</f>
        <v>Adult</v>
      </c>
      <c r="M1849" t="str">
        <f>VLOOKUP(B1849,customers!A$2:D$101,3,0)</f>
        <v>Bengaluru</v>
      </c>
      <c r="N1849" t="str">
        <f>VLOOKUP(B1849,customers!$A$2:$D$101,4,0)</f>
        <v>Karnataka</v>
      </c>
      <c r="O1849" t="str">
        <f>VLOOKUP(C1849,'products '!$A$2:$H$3072,2,0)</f>
        <v>Women</v>
      </c>
      <c r="P1849" t="str">
        <f>VLOOKUP(C1849,'products '!$A$2:$H$3072,3,0)</f>
        <v>Western Wear</v>
      </c>
      <c r="Q1849" t="str">
        <f>VLOOKUP(C1849,'products '!$A$2:$H$3072,4,0)</f>
        <v>Jumpsuits</v>
      </c>
      <c r="R1849" t="str">
        <f>VLOOKUP(C1849,'products '!$A$2:$H$3072,5,0)</f>
        <v>H&amp;M</v>
      </c>
      <c r="S1849" t="str">
        <f>VLOOKUP(C1849,'products '!$A$2:$H$3072,6,0)</f>
        <v>L</v>
      </c>
      <c r="T1849" t="str">
        <f>VLOOKUP(C1849,'products '!$A$2:$H$3072,7,0)</f>
        <v>Sea Green</v>
      </c>
      <c r="U1849">
        <f>VLOOKUP(C1849,'products '!$A$2:$H$3072,8,0)</f>
        <v>3</v>
      </c>
    </row>
    <row r="1850" spans="1:21" x14ac:dyDescent="0.3">
      <c r="A1850" t="s">
        <v>5267</v>
      </c>
      <c r="B1850" t="s">
        <v>3318</v>
      </c>
      <c r="C1850" t="s">
        <v>752</v>
      </c>
      <c r="D1850" s="1">
        <f t="shared" ca="1" si="28"/>
        <v>44969</v>
      </c>
      <c r="E1850" s="1" t="str">
        <f ca="1">TEXT(Table1[[#This Row],[Date]],"mmm")</f>
        <v>Feb</v>
      </c>
      <c r="F1850" s="1" t="str">
        <f ca="1">TEXT(Table1[[#This Row],[Date]],"yyyy")</f>
        <v>2023</v>
      </c>
      <c r="G1850" s="2">
        <v>686</v>
      </c>
      <c r="H1850" s="2">
        <v>0.35</v>
      </c>
      <c r="I1850" s="2" t="str" cm="1">
        <f t="array" ref="I1850">_xlfn.IFS(Table1[[#This Row],[Discount]]&lt;=0.2,"Low",Table1[[#This Row],[Discount]]&lt;=0.4,"Medium",Table1[[#This Row],[Discount]]&gt;0.4,"High")</f>
        <v>Medium</v>
      </c>
      <c r="J1850" s="2">
        <f>Table1[[#This Row],[Original Price]]*(1-Table1[[#This Row],[Discount]])</f>
        <v>445.90000000000003</v>
      </c>
      <c r="K1850">
        <f>VLOOKUP(B1850,customers!$A$2:$D$101,2,0)</f>
        <v>43</v>
      </c>
      <c r="L1850" t="str" cm="1">
        <f t="array" ref="L1850">_xlfn.IFS(Table1[[#This Row],[Age]]&lt;=12,"Kids",Table1[[#This Row],[Age]]&lt;=19,"Teenage",Table1[[#This Row],[Age]]&lt;=29,"Young Adult",Table1[[#This Row],[Age]]&lt;=45,"Adult",Table1[[#This Row],[Age]]&gt;=46,"Senior")</f>
        <v>Adult</v>
      </c>
      <c r="M1850" t="str">
        <f>VLOOKUP(B1850,customers!A$2:D$101,3,0)</f>
        <v>Bengaluru</v>
      </c>
      <c r="N1850" t="str">
        <f>VLOOKUP(B1850,customers!$A$2:$D$101,4,0)</f>
        <v>Karnataka</v>
      </c>
      <c r="O1850" t="str">
        <f>VLOOKUP(C1850,'products '!$A$2:$H$3072,2,0)</f>
        <v>Women</v>
      </c>
      <c r="P1850" t="str">
        <f>VLOOKUP(C1850,'products '!$A$2:$H$3072,3,0)</f>
        <v>Western Wear</v>
      </c>
      <c r="Q1850" t="str">
        <f>VLOOKUP(C1850,'products '!$A$2:$H$3072,4,0)</f>
        <v>Jumpsuits</v>
      </c>
      <c r="R1850" t="str">
        <f>VLOOKUP(C1850,'products '!$A$2:$H$3072,5,0)</f>
        <v>H&amp;M</v>
      </c>
      <c r="S1850" t="str">
        <f>VLOOKUP(C1850,'products '!$A$2:$H$3072,6,0)</f>
        <v>L</v>
      </c>
      <c r="T1850" t="str">
        <f>VLOOKUP(C1850,'products '!$A$2:$H$3072,7,0)</f>
        <v>Sea Green</v>
      </c>
      <c r="U1850">
        <f>VLOOKUP(C1850,'products '!$A$2:$H$3072,8,0)</f>
        <v>2</v>
      </c>
    </row>
    <row r="1851" spans="1:21" x14ac:dyDescent="0.3">
      <c r="A1851" t="s">
        <v>5268</v>
      </c>
      <c r="B1851" t="s">
        <v>3319</v>
      </c>
      <c r="C1851" t="s">
        <v>753</v>
      </c>
      <c r="D1851" s="1">
        <f t="shared" ca="1" si="28"/>
        <v>44976</v>
      </c>
      <c r="E1851" s="1" t="str">
        <f ca="1">TEXT(Table1[[#This Row],[Date]],"mmm")</f>
        <v>Feb</v>
      </c>
      <c r="F1851" s="1" t="str">
        <f ca="1">TEXT(Table1[[#This Row],[Date]],"yyyy")</f>
        <v>2023</v>
      </c>
      <c r="G1851" s="2">
        <v>456</v>
      </c>
      <c r="H1851" s="2">
        <v>0.35</v>
      </c>
      <c r="I1851" s="2" t="str" cm="1">
        <f t="array" ref="I1851">_xlfn.IFS(Table1[[#This Row],[Discount]]&lt;=0.2,"Low",Table1[[#This Row],[Discount]]&lt;=0.4,"Medium",Table1[[#This Row],[Discount]]&gt;0.4,"High")</f>
        <v>Medium</v>
      </c>
      <c r="J1851" s="2">
        <f>Table1[[#This Row],[Original Price]]*(1-Table1[[#This Row],[Discount]])</f>
        <v>296.40000000000003</v>
      </c>
      <c r="K1851">
        <f>VLOOKUP(B1851,customers!$A$2:$D$101,2,0)</f>
        <v>44</v>
      </c>
      <c r="L1851" t="str" cm="1">
        <f t="array" ref="L1851">_xlfn.IFS(Table1[[#This Row],[Age]]&lt;=12,"Kids",Table1[[#This Row],[Age]]&lt;=19,"Teenage",Table1[[#This Row],[Age]]&lt;=29,"Young Adult",Table1[[#This Row],[Age]]&lt;=45,"Adult",Table1[[#This Row],[Age]]&gt;=46,"Senior")</f>
        <v>Adult</v>
      </c>
      <c r="M1851" t="str">
        <f>VLOOKUP(B1851,customers!A$2:D$101,3,0)</f>
        <v>Bengaluru</v>
      </c>
      <c r="N1851" t="str">
        <f>VLOOKUP(B1851,customers!$A$2:$D$101,4,0)</f>
        <v>Karnataka</v>
      </c>
      <c r="O1851" t="str">
        <f>VLOOKUP(C1851,'products '!$A$2:$H$3072,2,0)</f>
        <v>Women</v>
      </c>
      <c r="P1851" t="str">
        <f>VLOOKUP(C1851,'products '!$A$2:$H$3072,3,0)</f>
        <v>Western Wear</v>
      </c>
      <c r="Q1851" t="str">
        <f>VLOOKUP(C1851,'products '!$A$2:$H$3072,4,0)</f>
        <v>Jumpsuits</v>
      </c>
      <c r="R1851" t="str">
        <f>VLOOKUP(C1851,'products '!$A$2:$H$3072,5,0)</f>
        <v>H&amp;M</v>
      </c>
      <c r="S1851" t="str">
        <f>VLOOKUP(C1851,'products '!$A$2:$H$3072,6,0)</f>
        <v>L</v>
      </c>
      <c r="T1851" t="str">
        <f>VLOOKUP(C1851,'products '!$A$2:$H$3072,7,0)</f>
        <v>Sea Green</v>
      </c>
      <c r="U1851">
        <f>VLOOKUP(C1851,'products '!$A$2:$H$3072,8,0)</f>
        <v>5</v>
      </c>
    </row>
    <row r="1852" spans="1:21" x14ac:dyDescent="0.3">
      <c r="A1852" t="s">
        <v>5269</v>
      </c>
      <c r="B1852" t="s">
        <v>3320</v>
      </c>
      <c r="C1852" t="s">
        <v>754</v>
      </c>
      <c r="D1852" s="1">
        <f t="shared" ca="1" si="28"/>
        <v>44255</v>
      </c>
      <c r="E1852" s="1" t="str">
        <f ca="1">TEXT(Table1[[#This Row],[Date]],"mmm")</f>
        <v>Feb</v>
      </c>
      <c r="F1852" s="1" t="str">
        <f ca="1">TEXT(Table1[[#This Row],[Date]],"yyyy")</f>
        <v>2021</v>
      </c>
      <c r="G1852" s="2">
        <v>516</v>
      </c>
      <c r="H1852" s="2">
        <v>0.35</v>
      </c>
      <c r="I1852" s="2" t="str" cm="1">
        <f t="array" ref="I1852">_xlfn.IFS(Table1[[#This Row],[Discount]]&lt;=0.2,"Low",Table1[[#This Row],[Discount]]&lt;=0.4,"Medium",Table1[[#This Row],[Discount]]&gt;0.4,"High")</f>
        <v>Medium</v>
      </c>
      <c r="J1852" s="2">
        <f>Table1[[#This Row],[Original Price]]*(1-Table1[[#This Row],[Discount]])</f>
        <v>335.40000000000003</v>
      </c>
      <c r="K1852">
        <f>VLOOKUP(B1852,customers!$A$2:$D$101,2,0)</f>
        <v>45</v>
      </c>
      <c r="L1852" t="str" cm="1">
        <f t="array" ref="L1852">_xlfn.IFS(Table1[[#This Row],[Age]]&lt;=12,"Kids",Table1[[#This Row],[Age]]&lt;=19,"Teenage",Table1[[#This Row],[Age]]&lt;=29,"Young Adult",Table1[[#This Row],[Age]]&lt;=45,"Adult",Table1[[#This Row],[Age]]&gt;=46,"Senior")</f>
        <v>Adult</v>
      </c>
      <c r="M1852" t="str">
        <f>VLOOKUP(B1852,customers!A$2:D$101,3,0)</f>
        <v>Bengaluru</v>
      </c>
      <c r="N1852" t="str">
        <f>VLOOKUP(B1852,customers!$A$2:$D$101,4,0)</f>
        <v>Karnataka</v>
      </c>
      <c r="O1852" t="str">
        <f>VLOOKUP(C1852,'products '!$A$2:$H$3072,2,0)</f>
        <v>Women</v>
      </c>
      <c r="P1852" t="str">
        <f>VLOOKUP(C1852,'products '!$A$2:$H$3072,3,0)</f>
        <v>Western Wear</v>
      </c>
      <c r="Q1852" t="str">
        <f>VLOOKUP(C1852,'products '!$A$2:$H$3072,4,0)</f>
        <v>Jumpsuits</v>
      </c>
      <c r="R1852" t="str">
        <f>VLOOKUP(C1852,'products '!$A$2:$H$3072,5,0)</f>
        <v>H&amp;M</v>
      </c>
      <c r="S1852" t="str">
        <f>VLOOKUP(C1852,'products '!$A$2:$H$3072,6,0)</f>
        <v>L</v>
      </c>
      <c r="T1852" t="str">
        <f>VLOOKUP(C1852,'products '!$A$2:$H$3072,7,0)</f>
        <v>Sea Green</v>
      </c>
      <c r="U1852">
        <f>VLOOKUP(C1852,'products '!$A$2:$H$3072,8,0)</f>
        <v>4</v>
      </c>
    </row>
    <row r="1853" spans="1:21" x14ac:dyDescent="0.3">
      <c r="A1853" t="s">
        <v>5270</v>
      </c>
      <c r="B1853" t="s">
        <v>3321</v>
      </c>
      <c r="C1853" t="s">
        <v>755</v>
      </c>
      <c r="D1853" s="1">
        <f t="shared" ca="1" si="28"/>
        <v>44557</v>
      </c>
      <c r="E1853" s="1" t="str">
        <f ca="1">TEXT(Table1[[#This Row],[Date]],"mmm")</f>
        <v>Dec</v>
      </c>
      <c r="F1853" s="1" t="str">
        <f ca="1">TEXT(Table1[[#This Row],[Date]],"yyyy")</f>
        <v>2021</v>
      </c>
      <c r="G1853" s="2">
        <v>355</v>
      </c>
      <c r="H1853" s="2">
        <v>0.35</v>
      </c>
      <c r="I1853" s="2" t="str" cm="1">
        <f t="array" ref="I1853">_xlfn.IFS(Table1[[#This Row],[Discount]]&lt;=0.2,"Low",Table1[[#This Row],[Discount]]&lt;=0.4,"Medium",Table1[[#This Row],[Discount]]&gt;0.4,"High")</f>
        <v>Medium</v>
      </c>
      <c r="J1853" s="2">
        <f>Table1[[#This Row],[Original Price]]*(1-Table1[[#This Row],[Discount]])</f>
        <v>230.75</v>
      </c>
      <c r="K1853">
        <f>VLOOKUP(B1853,customers!$A$2:$D$101,2,0)</f>
        <v>35</v>
      </c>
      <c r="L1853" t="str" cm="1">
        <f t="array" ref="L1853">_xlfn.IFS(Table1[[#This Row],[Age]]&lt;=12,"Kids",Table1[[#This Row],[Age]]&lt;=19,"Teenage",Table1[[#This Row],[Age]]&lt;=29,"Young Adult",Table1[[#This Row],[Age]]&lt;=45,"Adult",Table1[[#This Row],[Age]]&gt;=46,"Senior")</f>
        <v>Adult</v>
      </c>
      <c r="M1853" t="str">
        <f>VLOOKUP(B1853,customers!A$2:D$101,3,0)</f>
        <v>Bengaluru</v>
      </c>
      <c r="N1853" t="str">
        <f>VLOOKUP(B1853,customers!$A$2:$D$101,4,0)</f>
        <v>Karnataka</v>
      </c>
      <c r="O1853" t="str">
        <f>VLOOKUP(C1853,'products '!$A$2:$H$3072,2,0)</f>
        <v>Women</v>
      </c>
      <c r="P1853" t="str">
        <f>VLOOKUP(C1853,'products '!$A$2:$H$3072,3,0)</f>
        <v>Western Wear</v>
      </c>
      <c r="Q1853" t="str">
        <f>VLOOKUP(C1853,'products '!$A$2:$H$3072,4,0)</f>
        <v>Jumpsuits</v>
      </c>
      <c r="R1853" t="str">
        <f>VLOOKUP(C1853,'products '!$A$2:$H$3072,5,0)</f>
        <v>H&amp;M</v>
      </c>
      <c r="S1853" t="str">
        <f>VLOOKUP(C1853,'products '!$A$2:$H$3072,6,0)</f>
        <v>L</v>
      </c>
      <c r="T1853" t="str">
        <f>VLOOKUP(C1853,'products '!$A$2:$H$3072,7,0)</f>
        <v>Sea Green</v>
      </c>
      <c r="U1853">
        <f>VLOOKUP(C1853,'products '!$A$2:$H$3072,8,0)</f>
        <v>2</v>
      </c>
    </row>
    <row r="1854" spans="1:21" x14ac:dyDescent="0.3">
      <c r="A1854" t="s">
        <v>5271</v>
      </c>
      <c r="B1854" t="s">
        <v>3322</v>
      </c>
      <c r="C1854" t="s">
        <v>756</v>
      </c>
      <c r="D1854" s="1">
        <f t="shared" ca="1" si="28"/>
        <v>44435</v>
      </c>
      <c r="E1854" s="1" t="str">
        <f ca="1">TEXT(Table1[[#This Row],[Date]],"mmm")</f>
        <v>Aug</v>
      </c>
      <c r="F1854" s="1" t="str">
        <f ca="1">TEXT(Table1[[#This Row],[Date]],"yyyy")</f>
        <v>2021</v>
      </c>
      <c r="G1854" s="2">
        <v>465</v>
      </c>
      <c r="H1854" s="2">
        <v>0.55000000000000004</v>
      </c>
      <c r="I1854" s="2" t="str" cm="1">
        <f t="array" ref="I1854">_xlfn.IFS(Table1[[#This Row],[Discount]]&lt;=0.2,"Low",Table1[[#This Row],[Discount]]&lt;=0.4,"Medium",Table1[[#This Row],[Discount]]&gt;0.4,"High")</f>
        <v>High</v>
      </c>
      <c r="J1854" s="2">
        <f>Table1[[#This Row],[Original Price]]*(1-Table1[[#This Row],[Discount]])</f>
        <v>209.24999999999997</v>
      </c>
      <c r="K1854">
        <f>VLOOKUP(B1854,customers!$A$2:$D$101,2,0)</f>
        <v>36</v>
      </c>
      <c r="L1854" t="str" cm="1">
        <f t="array" ref="L1854">_xlfn.IFS(Table1[[#This Row],[Age]]&lt;=12,"Kids",Table1[[#This Row],[Age]]&lt;=19,"Teenage",Table1[[#This Row],[Age]]&lt;=29,"Young Adult",Table1[[#This Row],[Age]]&lt;=45,"Adult",Table1[[#This Row],[Age]]&gt;=46,"Senior")</f>
        <v>Adult</v>
      </c>
      <c r="M1854" t="str">
        <f>VLOOKUP(B1854,customers!A$2:D$101,3,0)</f>
        <v>Patna</v>
      </c>
      <c r="N1854" t="str">
        <f>VLOOKUP(B1854,customers!$A$2:$D$101,4,0)</f>
        <v>Bihar</v>
      </c>
      <c r="O1854" t="str">
        <f>VLOOKUP(C1854,'products '!$A$2:$H$3072,2,0)</f>
        <v>Women</v>
      </c>
      <c r="P1854" t="str">
        <f>VLOOKUP(C1854,'products '!$A$2:$H$3072,3,0)</f>
        <v>Western Wear</v>
      </c>
      <c r="Q1854" t="str">
        <f>VLOOKUP(C1854,'products '!$A$2:$H$3072,4,0)</f>
        <v>Jumpsuits</v>
      </c>
      <c r="R1854" t="str">
        <f>VLOOKUP(C1854,'products '!$A$2:$H$3072,5,0)</f>
        <v>H&amp;M</v>
      </c>
      <c r="S1854" t="str">
        <f>VLOOKUP(C1854,'products '!$A$2:$H$3072,6,0)</f>
        <v>XL</v>
      </c>
      <c r="T1854" t="str">
        <f>VLOOKUP(C1854,'products '!$A$2:$H$3072,7,0)</f>
        <v>Sea Green</v>
      </c>
      <c r="U1854">
        <f>VLOOKUP(C1854,'products '!$A$2:$H$3072,8,0)</f>
        <v>5</v>
      </c>
    </row>
    <row r="1855" spans="1:21" x14ac:dyDescent="0.3">
      <c r="A1855" t="s">
        <v>5272</v>
      </c>
      <c r="B1855" t="s">
        <v>3323</v>
      </c>
      <c r="C1855" t="s">
        <v>757</v>
      </c>
      <c r="D1855" s="1">
        <f t="shared" ca="1" si="28"/>
        <v>44421</v>
      </c>
      <c r="E1855" s="1" t="str">
        <f ca="1">TEXT(Table1[[#This Row],[Date]],"mmm")</f>
        <v>Aug</v>
      </c>
      <c r="F1855" s="1" t="str">
        <f ca="1">TEXT(Table1[[#This Row],[Date]],"yyyy")</f>
        <v>2021</v>
      </c>
      <c r="G1855" s="2">
        <v>965</v>
      </c>
      <c r="H1855" s="2">
        <v>0.55000000000000004</v>
      </c>
      <c r="I1855" s="2" t="str" cm="1">
        <f t="array" ref="I1855">_xlfn.IFS(Table1[[#This Row],[Discount]]&lt;=0.2,"Low",Table1[[#This Row],[Discount]]&lt;=0.4,"Medium",Table1[[#This Row],[Discount]]&gt;0.4,"High")</f>
        <v>High</v>
      </c>
      <c r="J1855" s="2">
        <f>Table1[[#This Row],[Original Price]]*(1-Table1[[#This Row],[Discount]])</f>
        <v>434.24999999999994</v>
      </c>
      <c r="K1855">
        <f>VLOOKUP(B1855,customers!$A$2:$D$101,2,0)</f>
        <v>37</v>
      </c>
      <c r="L1855" t="str" cm="1">
        <f t="array" ref="L1855">_xlfn.IFS(Table1[[#This Row],[Age]]&lt;=12,"Kids",Table1[[#This Row],[Age]]&lt;=19,"Teenage",Table1[[#This Row],[Age]]&lt;=29,"Young Adult",Table1[[#This Row],[Age]]&lt;=45,"Adult",Table1[[#This Row],[Age]]&gt;=46,"Senior")</f>
        <v>Adult</v>
      </c>
      <c r="M1855" t="str">
        <f>VLOOKUP(B1855,customers!A$2:D$101,3,0)</f>
        <v>Patna</v>
      </c>
      <c r="N1855" t="str">
        <f>VLOOKUP(B1855,customers!$A$2:$D$101,4,0)</f>
        <v>Bihar</v>
      </c>
      <c r="O1855" t="str">
        <f>VLOOKUP(C1855,'products '!$A$2:$H$3072,2,0)</f>
        <v>Women</v>
      </c>
      <c r="P1855" t="str">
        <f>VLOOKUP(C1855,'products '!$A$2:$H$3072,3,0)</f>
        <v>Western Wear</v>
      </c>
      <c r="Q1855" t="str">
        <f>VLOOKUP(C1855,'products '!$A$2:$H$3072,4,0)</f>
        <v>Jumpsuits</v>
      </c>
      <c r="R1855" t="str">
        <f>VLOOKUP(C1855,'products '!$A$2:$H$3072,5,0)</f>
        <v>Here&amp;Now</v>
      </c>
      <c r="S1855" t="str">
        <f>VLOOKUP(C1855,'products '!$A$2:$H$3072,6,0)</f>
        <v>XL</v>
      </c>
      <c r="T1855" t="str">
        <f>VLOOKUP(C1855,'products '!$A$2:$H$3072,7,0)</f>
        <v>Purple</v>
      </c>
      <c r="U1855">
        <f>VLOOKUP(C1855,'products '!$A$2:$H$3072,8,0)</f>
        <v>5</v>
      </c>
    </row>
    <row r="1856" spans="1:21" x14ac:dyDescent="0.3">
      <c r="A1856" t="s">
        <v>5273</v>
      </c>
      <c r="B1856" t="s">
        <v>3324</v>
      </c>
      <c r="C1856" t="s">
        <v>758</v>
      </c>
      <c r="D1856" s="1">
        <f t="shared" ca="1" si="28"/>
        <v>44595</v>
      </c>
      <c r="E1856" s="1" t="str">
        <f ca="1">TEXT(Table1[[#This Row],[Date]],"mmm")</f>
        <v>Feb</v>
      </c>
      <c r="F1856" s="1" t="str">
        <f ca="1">TEXT(Table1[[#This Row],[Date]],"yyyy")</f>
        <v>2022</v>
      </c>
      <c r="G1856" s="2">
        <v>1158</v>
      </c>
      <c r="H1856" s="2">
        <v>0.55000000000000004</v>
      </c>
      <c r="I1856" s="2" t="str" cm="1">
        <f t="array" ref="I1856">_xlfn.IFS(Table1[[#This Row],[Discount]]&lt;=0.2,"Low",Table1[[#This Row],[Discount]]&lt;=0.4,"Medium",Table1[[#This Row],[Discount]]&gt;0.4,"High")</f>
        <v>High</v>
      </c>
      <c r="J1856" s="2">
        <f>Table1[[#This Row],[Original Price]]*(1-Table1[[#This Row],[Discount]])</f>
        <v>521.09999999999991</v>
      </c>
      <c r="K1856">
        <f>VLOOKUP(B1856,customers!$A$2:$D$101,2,0)</f>
        <v>26</v>
      </c>
      <c r="L1856" t="str" cm="1">
        <f t="array" ref="L1856">_xlfn.IFS(Table1[[#This Row],[Age]]&lt;=12,"Kids",Table1[[#This Row],[Age]]&lt;=19,"Teenage",Table1[[#This Row],[Age]]&lt;=29,"Young Adult",Table1[[#This Row],[Age]]&lt;=45,"Adult",Table1[[#This Row],[Age]]&gt;=46,"Senior")</f>
        <v>Young Adult</v>
      </c>
      <c r="M1856" t="str">
        <f>VLOOKUP(B1856,customers!A$2:D$101,3,0)</f>
        <v>Patna</v>
      </c>
      <c r="N1856" t="str">
        <f>VLOOKUP(B1856,customers!$A$2:$D$101,4,0)</f>
        <v>Bihar</v>
      </c>
      <c r="O1856" t="str">
        <f>VLOOKUP(C1856,'products '!$A$2:$H$3072,2,0)</f>
        <v>Women</v>
      </c>
      <c r="P1856" t="str">
        <f>VLOOKUP(C1856,'products '!$A$2:$H$3072,3,0)</f>
        <v>Western Wear</v>
      </c>
      <c r="Q1856" t="str">
        <f>VLOOKUP(C1856,'products '!$A$2:$H$3072,4,0)</f>
        <v>Jumpsuits</v>
      </c>
      <c r="R1856" t="str">
        <f>VLOOKUP(C1856,'products '!$A$2:$H$3072,5,0)</f>
        <v>Here&amp;Now</v>
      </c>
      <c r="S1856" t="str">
        <f>VLOOKUP(C1856,'products '!$A$2:$H$3072,6,0)</f>
        <v>XL</v>
      </c>
      <c r="T1856" t="str">
        <f>VLOOKUP(C1856,'products '!$A$2:$H$3072,7,0)</f>
        <v>Purple</v>
      </c>
      <c r="U1856">
        <f>VLOOKUP(C1856,'products '!$A$2:$H$3072,8,0)</f>
        <v>4</v>
      </c>
    </row>
    <row r="1857" spans="1:21" x14ac:dyDescent="0.3">
      <c r="A1857" t="s">
        <v>5274</v>
      </c>
      <c r="B1857" t="s">
        <v>3325</v>
      </c>
      <c r="C1857" t="s">
        <v>759</v>
      </c>
      <c r="D1857" s="1">
        <f t="shared" ca="1" si="28"/>
        <v>44497</v>
      </c>
      <c r="E1857" s="1" t="str">
        <f ca="1">TEXT(Table1[[#This Row],[Date]],"mmm")</f>
        <v>Oct</v>
      </c>
      <c r="F1857" s="1" t="str">
        <f ca="1">TEXT(Table1[[#This Row],[Date]],"yyyy")</f>
        <v>2021</v>
      </c>
      <c r="G1857" s="2">
        <v>264</v>
      </c>
      <c r="H1857" s="2">
        <v>0.55000000000000004</v>
      </c>
      <c r="I1857" s="2" t="str" cm="1">
        <f t="array" ref="I1857">_xlfn.IFS(Table1[[#This Row],[Discount]]&lt;=0.2,"Low",Table1[[#This Row],[Discount]]&lt;=0.4,"Medium",Table1[[#This Row],[Discount]]&gt;0.4,"High")</f>
        <v>High</v>
      </c>
      <c r="J1857" s="2">
        <f>Table1[[#This Row],[Original Price]]*(1-Table1[[#This Row],[Discount]])</f>
        <v>118.79999999999998</v>
      </c>
      <c r="K1857">
        <f>VLOOKUP(B1857,customers!$A$2:$D$101,2,0)</f>
        <v>27</v>
      </c>
      <c r="L1857" t="str" cm="1">
        <f t="array" ref="L1857">_xlfn.IFS(Table1[[#This Row],[Age]]&lt;=12,"Kids",Table1[[#This Row],[Age]]&lt;=19,"Teenage",Table1[[#This Row],[Age]]&lt;=29,"Young Adult",Table1[[#This Row],[Age]]&lt;=45,"Adult",Table1[[#This Row],[Age]]&gt;=46,"Senior")</f>
        <v>Young Adult</v>
      </c>
      <c r="M1857" t="str">
        <f>VLOOKUP(B1857,customers!A$2:D$101,3,0)</f>
        <v>Patna</v>
      </c>
      <c r="N1857" t="str">
        <f>VLOOKUP(B1857,customers!$A$2:$D$101,4,0)</f>
        <v>Bihar</v>
      </c>
      <c r="O1857" t="str">
        <f>VLOOKUP(C1857,'products '!$A$2:$H$3072,2,0)</f>
        <v>Women</v>
      </c>
      <c r="P1857" t="str">
        <f>VLOOKUP(C1857,'products '!$A$2:$H$3072,3,0)</f>
        <v>Western Wear</v>
      </c>
      <c r="Q1857" t="str">
        <f>VLOOKUP(C1857,'products '!$A$2:$H$3072,4,0)</f>
        <v>Jumpsuits</v>
      </c>
      <c r="R1857" t="str">
        <f>VLOOKUP(C1857,'products '!$A$2:$H$3072,5,0)</f>
        <v>Here&amp;Now</v>
      </c>
      <c r="S1857" t="str">
        <f>VLOOKUP(C1857,'products '!$A$2:$H$3072,6,0)</f>
        <v>XL</v>
      </c>
      <c r="T1857" t="str">
        <f>VLOOKUP(C1857,'products '!$A$2:$H$3072,7,0)</f>
        <v>Purple</v>
      </c>
      <c r="U1857">
        <f>VLOOKUP(C1857,'products '!$A$2:$H$3072,8,0)</f>
        <v>4</v>
      </c>
    </row>
    <row r="1858" spans="1:21" x14ac:dyDescent="0.3">
      <c r="A1858" t="s">
        <v>5275</v>
      </c>
      <c r="B1858" t="s">
        <v>3326</v>
      </c>
      <c r="C1858" t="s">
        <v>760</v>
      </c>
      <c r="D1858" s="1">
        <f t="shared" ca="1" si="28"/>
        <v>44703</v>
      </c>
      <c r="E1858" s="1" t="str">
        <f ca="1">TEXT(Table1[[#This Row],[Date]],"mmm")</f>
        <v>May</v>
      </c>
      <c r="F1858" s="1" t="str">
        <f ca="1">TEXT(Table1[[#This Row],[Date]],"yyyy")</f>
        <v>2022</v>
      </c>
      <c r="G1858" s="2">
        <v>433</v>
      </c>
      <c r="H1858" s="2">
        <v>0.5</v>
      </c>
      <c r="I1858" s="2" t="str" cm="1">
        <f t="array" ref="I1858">_xlfn.IFS(Table1[[#This Row],[Discount]]&lt;=0.2,"Low",Table1[[#This Row],[Discount]]&lt;=0.4,"Medium",Table1[[#This Row],[Discount]]&gt;0.4,"High")</f>
        <v>High</v>
      </c>
      <c r="J1858" s="2">
        <f>Table1[[#This Row],[Original Price]]*(1-Table1[[#This Row],[Discount]])</f>
        <v>216.5</v>
      </c>
      <c r="K1858">
        <f>VLOOKUP(B1858,customers!$A$2:$D$101,2,0)</f>
        <v>28</v>
      </c>
      <c r="L1858" t="str" cm="1">
        <f t="array" ref="L1858">_xlfn.IFS(Table1[[#This Row],[Age]]&lt;=12,"Kids",Table1[[#This Row],[Age]]&lt;=19,"Teenage",Table1[[#This Row],[Age]]&lt;=29,"Young Adult",Table1[[#This Row],[Age]]&lt;=45,"Adult",Table1[[#This Row],[Age]]&gt;=46,"Senior")</f>
        <v>Young Adult</v>
      </c>
      <c r="M1858" t="str">
        <f>VLOOKUP(B1858,customers!A$2:D$101,3,0)</f>
        <v>Darbhanga</v>
      </c>
      <c r="N1858" t="str">
        <f>VLOOKUP(B1858,customers!$A$2:$D$101,4,0)</f>
        <v>Bihar</v>
      </c>
      <c r="O1858" t="str">
        <f>VLOOKUP(C1858,'products '!$A$2:$H$3072,2,0)</f>
        <v>Women</v>
      </c>
      <c r="P1858" t="str">
        <f>VLOOKUP(C1858,'products '!$A$2:$H$3072,3,0)</f>
        <v>Western Wear</v>
      </c>
      <c r="Q1858" t="str">
        <f>VLOOKUP(C1858,'products '!$A$2:$H$3072,4,0)</f>
        <v>Jumpsuits</v>
      </c>
      <c r="R1858" t="str">
        <f>VLOOKUP(C1858,'products '!$A$2:$H$3072,5,0)</f>
        <v>Here&amp;Now</v>
      </c>
      <c r="S1858" t="str">
        <f>VLOOKUP(C1858,'products '!$A$2:$H$3072,6,0)</f>
        <v>XL</v>
      </c>
      <c r="T1858" t="str">
        <f>VLOOKUP(C1858,'products '!$A$2:$H$3072,7,0)</f>
        <v>Purple</v>
      </c>
      <c r="U1858">
        <f>VLOOKUP(C1858,'products '!$A$2:$H$3072,8,0)</f>
        <v>4</v>
      </c>
    </row>
    <row r="1859" spans="1:21" x14ac:dyDescent="0.3">
      <c r="A1859" t="s">
        <v>5276</v>
      </c>
      <c r="B1859" t="s">
        <v>3327</v>
      </c>
      <c r="C1859" t="s">
        <v>761</v>
      </c>
      <c r="D1859" s="1">
        <f t="shared" ref="D1859:D1922" ca="1" si="29">RANDBETWEEN(DATE(2021,1,1),DATE(2023,3,31))</f>
        <v>44294</v>
      </c>
      <c r="E1859" s="1" t="str">
        <f ca="1">TEXT(Table1[[#This Row],[Date]],"mmm")</f>
        <v>Apr</v>
      </c>
      <c r="F1859" s="1" t="str">
        <f ca="1">TEXT(Table1[[#This Row],[Date]],"yyyy")</f>
        <v>2021</v>
      </c>
      <c r="G1859" s="2">
        <v>562</v>
      </c>
      <c r="H1859" s="2">
        <v>0.5</v>
      </c>
      <c r="I1859" s="2" t="str" cm="1">
        <f t="array" ref="I1859">_xlfn.IFS(Table1[[#This Row],[Discount]]&lt;=0.2,"Low",Table1[[#This Row],[Discount]]&lt;=0.4,"Medium",Table1[[#This Row],[Discount]]&gt;0.4,"High")</f>
        <v>High</v>
      </c>
      <c r="J1859" s="2">
        <f>Table1[[#This Row],[Original Price]]*(1-Table1[[#This Row],[Discount]])</f>
        <v>281</v>
      </c>
      <c r="K1859">
        <f>VLOOKUP(B1859,customers!$A$2:$D$101,2,0)</f>
        <v>29</v>
      </c>
      <c r="L1859" t="str" cm="1">
        <f t="array" ref="L1859">_xlfn.IFS(Table1[[#This Row],[Age]]&lt;=12,"Kids",Table1[[#This Row],[Age]]&lt;=19,"Teenage",Table1[[#This Row],[Age]]&lt;=29,"Young Adult",Table1[[#This Row],[Age]]&lt;=45,"Adult",Table1[[#This Row],[Age]]&gt;=46,"Senior")</f>
        <v>Young Adult</v>
      </c>
      <c r="M1859" t="str">
        <f>VLOOKUP(B1859,customers!A$2:D$101,3,0)</f>
        <v>Darbhanga</v>
      </c>
      <c r="N1859" t="str">
        <f>VLOOKUP(B1859,customers!$A$2:$D$101,4,0)</f>
        <v>Bihar</v>
      </c>
      <c r="O1859" t="str">
        <f>VLOOKUP(C1859,'products '!$A$2:$H$3072,2,0)</f>
        <v>Women</v>
      </c>
      <c r="P1859" t="str">
        <f>VLOOKUP(C1859,'products '!$A$2:$H$3072,3,0)</f>
        <v>Western Wear</v>
      </c>
      <c r="Q1859" t="str">
        <f>VLOOKUP(C1859,'products '!$A$2:$H$3072,4,0)</f>
        <v>Jumpsuits</v>
      </c>
      <c r="R1859" t="str">
        <f>VLOOKUP(C1859,'products '!$A$2:$H$3072,5,0)</f>
        <v>Here&amp;Now</v>
      </c>
      <c r="S1859" t="str">
        <f>VLOOKUP(C1859,'products '!$A$2:$H$3072,6,0)</f>
        <v>XL</v>
      </c>
      <c r="T1859" t="str">
        <f>VLOOKUP(C1859,'products '!$A$2:$H$3072,7,0)</f>
        <v>Purple</v>
      </c>
      <c r="U1859">
        <f>VLOOKUP(C1859,'products '!$A$2:$H$3072,8,0)</f>
        <v>3</v>
      </c>
    </row>
    <row r="1860" spans="1:21" x14ac:dyDescent="0.3">
      <c r="A1860" t="s">
        <v>5277</v>
      </c>
      <c r="B1860" t="s">
        <v>3328</v>
      </c>
      <c r="C1860" t="s">
        <v>762</v>
      </c>
      <c r="D1860" s="1">
        <f t="shared" ca="1" si="29"/>
        <v>44466</v>
      </c>
      <c r="E1860" s="1" t="str">
        <f ca="1">TEXT(Table1[[#This Row],[Date]],"mmm")</f>
        <v>Sep</v>
      </c>
      <c r="F1860" s="1" t="str">
        <f ca="1">TEXT(Table1[[#This Row],[Date]],"yyyy")</f>
        <v>2021</v>
      </c>
      <c r="G1860" s="2">
        <v>423</v>
      </c>
      <c r="H1860" s="2">
        <v>0.5</v>
      </c>
      <c r="I1860" s="2" t="str" cm="1">
        <f t="array" ref="I1860">_xlfn.IFS(Table1[[#This Row],[Discount]]&lt;=0.2,"Low",Table1[[#This Row],[Discount]]&lt;=0.4,"Medium",Table1[[#This Row],[Discount]]&gt;0.4,"High")</f>
        <v>High</v>
      </c>
      <c r="J1860" s="2">
        <f>Table1[[#This Row],[Original Price]]*(1-Table1[[#This Row],[Discount]])</f>
        <v>211.5</v>
      </c>
      <c r="K1860">
        <f>VLOOKUP(B1860,customers!$A$2:$D$101,2,0)</f>
        <v>30</v>
      </c>
      <c r="L1860" t="str" cm="1">
        <f t="array" ref="L1860">_xlfn.IFS(Table1[[#This Row],[Age]]&lt;=12,"Kids",Table1[[#This Row],[Age]]&lt;=19,"Teenage",Table1[[#This Row],[Age]]&lt;=29,"Young Adult",Table1[[#This Row],[Age]]&lt;=45,"Adult",Table1[[#This Row],[Age]]&gt;=46,"Senior")</f>
        <v>Adult</v>
      </c>
      <c r="M1860" t="str">
        <f>VLOOKUP(B1860,customers!A$2:D$101,3,0)</f>
        <v>Darbhanga</v>
      </c>
      <c r="N1860" t="str">
        <f>VLOOKUP(B1860,customers!$A$2:$D$101,4,0)</f>
        <v>Bihar</v>
      </c>
      <c r="O1860" t="str">
        <f>VLOOKUP(C1860,'products '!$A$2:$H$3072,2,0)</f>
        <v>Women</v>
      </c>
      <c r="P1860" t="str">
        <f>VLOOKUP(C1860,'products '!$A$2:$H$3072,3,0)</f>
        <v>Western Wear</v>
      </c>
      <c r="Q1860" t="str">
        <f>VLOOKUP(C1860,'products '!$A$2:$H$3072,4,0)</f>
        <v>Jumpsuits</v>
      </c>
      <c r="R1860" t="str">
        <f>VLOOKUP(C1860,'products '!$A$2:$H$3072,5,0)</f>
        <v>Here&amp;Now</v>
      </c>
      <c r="S1860" t="str">
        <f>VLOOKUP(C1860,'products '!$A$2:$H$3072,6,0)</f>
        <v>XXL</v>
      </c>
      <c r="T1860" t="str">
        <f>VLOOKUP(C1860,'products '!$A$2:$H$3072,7,0)</f>
        <v>Purple</v>
      </c>
      <c r="U1860">
        <f>VLOOKUP(C1860,'products '!$A$2:$H$3072,8,0)</f>
        <v>5</v>
      </c>
    </row>
    <row r="1861" spans="1:21" x14ac:dyDescent="0.3">
      <c r="A1861" t="s">
        <v>5278</v>
      </c>
      <c r="B1861" t="s">
        <v>3329</v>
      </c>
      <c r="C1861" t="s">
        <v>763</v>
      </c>
      <c r="D1861" s="1">
        <f t="shared" ca="1" si="29"/>
        <v>44304</v>
      </c>
      <c r="E1861" s="1" t="str">
        <f ca="1">TEXT(Table1[[#This Row],[Date]],"mmm")</f>
        <v>Apr</v>
      </c>
      <c r="F1861" s="1" t="str">
        <f ca="1">TEXT(Table1[[#This Row],[Date]],"yyyy")</f>
        <v>2021</v>
      </c>
      <c r="G1861" s="2">
        <v>621</v>
      </c>
      <c r="H1861" s="2">
        <v>0.5</v>
      </c>
      <c r="I1861" s="2" t="str" cm="1">
        <f t="array" ref="I1861">_xlfn.IFS(Table1[[#This Row],[Discount]]&lt;=0.2,"Low",Table1[[#This Row],[Discount]]&lt;=0.4,"Medium",Table1[[#This Row],[Discount]]&gt;0.4,"High")</f>
        <v>High</v>
      </c>
      <c r="J1861" s="2">
        <f>Table1[[#This Row],[Original Price]]*(1-Table1[[#This Row],[Discount]])</f>
        <v>310.5</v>
      </c>
      <c r="K1861">
        <f>VLOOKUP(B1861,customers!$A$2:$D$101,2,0)</f>
        <v>31</v>
      </c>
      <c r="L1861" t="str" cm="1">
        <f t="array" ref="L1861">_xlfn.IFS(Table1[[#This Row],[Age]]&lt;=12,"Kids",Table1[[#This Row],[Age]]&lt;=19,"Teenage",Table1[[#This Row],[Age]]&lt;=29,"Young Adult",Table1[[#This Row],[Age]]&lt;=45,"Adult",Table1[[#This Row],[Age]]&gt;=46,"Senior")</f>
        <v>Adult</v>
      </c>
      <c r="M1861" t="str">
        <f>VLOOKUP(B1861,customers!A$2:D$101,3,0)</f>
        <v>Nalanda</v>
      </c>
      <c r="N1861" t="str">
        <f>VLOOKUP(B1861,customers!$A$2:$D$101,4,0)</f>
        <v>Bihar</v>
      </c>
      <c r="O1861" t="str">
        <f>VLOOKUP(C1861,'products '!$A$2:$H$3072,2,0)</f>
        <v>Women</v>
      </c>
      <c r="P1861" t="str">
        <f>VLOOKUP(C1861,'products '!$A$2:$H$3072,3,0)</f>
        <v>Western Wear</v>
      </c>
      <c r="Q1861" t="str">
        <f>VLOOKUP(C1861,'products '!$A$2:$H$3072,4,0)</f>
        <v>Jumpsuits</v>
      </c>
      <c r="R1861" t="str">
        <f>VLOOKUP(C1861,'products '!$A$2:$H$3072,5,0)</f>
        <v>Here&amp;Now</v>
      </c>
      <c r="S1861" t="str">
        <f>VLOOKUP(C1861,'products '!$A$2:$H$3072,6,0)</f>
        <v>XXL</v>
      </c>
      <c r="T1861" t="str">
        <f>VLOOKUP(C1861,'products '!$A$2:$H$3072,7,0)</f>
        <v>Purple</v>
      </c>
      <c r="U1861">
        <f>VLOOKUP(C1861,'products '!$A$2:$H$3072,8,0)</f>
        <v>4</v>
      </c>
    </row>
    <row r="1862" spans="1:21" x14ac:dyDescent="0.3">
      <c r="A1862" t="s">
        <v>5279</v>
      </c>
      <c r="B1862" t="s">
        <v>3330</v>
      </c>
      <c r="C1862" t="s">
        <v>764</v>
      </c>
      <c r="D1862" s="1">
        <f t="shared" ca="1" si="29"/>
        <v>44509</v>
      </c>
      <c r="E1862" s="1" t="str">
        <f ca="1">TEXT(Table1[[#This Row],[Date]],"mmm")</f>
        <v>Nov</v>
      </c>
      <c r="F1862" s="1" t="str">
        <f ca="1">TEXT(Table1[[#This Row],[Date]],"yyyy")</f>
        <v>2021</v>
      </c>
      <c r="G1862" s="2">
        <v>333</v>
      </c>
      <c r="H1862" s="2">
        <v>0.5</v>
      </c>
      <c r="I1862" s="2" t="str" cm="1">
        <f t="array" ref="I1862">_xlfn.IFS(Table1[[#This Row],[Discount]]&lt;=0.2,"Low",Table1[[#This Row],[Discount]]&lt;=0.4,"Medium",Table1[[#This Row],[Discount]]&gt;0.4,"High")</f>
        <v>High</v>
      </c>
      <c r="J1862" s="2">
        <f>Table1[[#This Row],[Original Price]]*(1-Table1[[#This Row],[Discount]])</f>
        <v>166.5</v>
      </c>
      <c r="K1862">
        <f>VLOOKUP(B1862,customers!$A$2:$D$101,2,0)</f>
        <v>32</v>
      </c>
      <c r="L1862" t="str" cm="1">
        <f t="array" ref="L1862">_xlfn.IFS(Table1[[#This Row],[Age]]&lt;=12,"Kids",Table1[[#This Row],[Age]]&lt;=19,"Teenage",Table1[[#This Row],[Age]]&lt;=29,"Young Adult",Table1[[#This Row],[Age]]&lt;=45,"Adult",Table1[[#This Row],[Age]]&gt;=46,"Senior")</f>
        <v>Adult</v>
      </c>
      <c r="M1862" t="str">
        <f>VLOOKUP(B1862,customers!A$2:D$101,3,0)</f>
        <v>Nalanda</v>
      </c>
      <c r="N1862" t="str">
        <f>VLOOKUP(B1862,customers!$A$2:$D$101,4,0)</f>
        <v>Bihar</v>
      </c>
      <c r="O1862" t="str">
        <f>VLOOKUP(C1862,'products '!$A$2:$H$3072,2,0)</f>
        <v>Women</v>
      </c>
      <c r="P1862" t="str">
        <f>VLOOKUP(C1862,'products '!$A$2:$H$3072,3,0)</f>
        <v>Western Wear</v>
      </c>
      <c r="Q1862" t="str">
        <f>VLOOKUP(C1862,'products '!$A$2:$H$3072,4,0)</f>
        <v>Jumpsuits</v>
      </c>
      <c r="R1862" t="str">
        <f>VLOOKUP(C1862,'products '!$A$2:$H$3072,5,0)</f>
        <v>Here&amp;Now</v>
      </c>
      <c r="S1862" t="str">
        <f>VLOOKUP(C1862,'products '!$A$2:$H$3072,6,0)</f>
        <v>XXL</v>
      </c>
      <c r="T1862" t="str">
        <f>VLOOKUP(C1862,'products '!$A$2:$H$3072,7,0)</f>
        <v>Tan</v>
      </c>
      <c r="U1862">
        <f>VLOOKUP(C1862,'products '!$A$2:$H$3072,8,0)</f>
        <v>2</v>
      </c>
    </row>
    <row r="1863" spans="1:21" x14ac:dyDescent="0.3">
      <c r="A1863" t="s">
        <v>5280</v>
      </c>
      <c r="B1863" t="s">
        <v>3331</v>
      </c>
      <c r="C1863" t="s">
        <v>765</v>
      </c>
      <c r="D1863" s="1">
        <f t="shared" ca="1" si="29"/>
        <v>44599</v>
      </c>
      <c r="E1863" s="1" t="str">
        <f ca="1">TEXT(Table1[[#This Row],[Date]],"mmm")</f>
        <v>Feb</v>
      </c>
      <c r="F1863" s="1" t="str">
        <f ca="1">TEXT(Table1[[#This Row],[Date]],"yyyy")</f>
        <v>2022</v>
      </c>
      <c r="G1863" s="2">
        <v>236</v>
      </c>
      <c r="H1863" s="2">
        <v>0.3</v>
      </c>
      <c r="I1863" s="2" t="str" cm="1">
        <f t="array" ref="I1863">_xlfn.IFS(Table1[[#This Row],[Discount]]&lt;=0.2,"Low",Table1[[#This Row],[Discount]]&lt;=0.4,"Medium",Table1[[#This Row],[Discount]]&gt;0.4,"High")</f>
        <v>Medium</v>
      </c>
      <c r="J1863" s="2">
        <f>Table1[[#This Row],[Original Price]]*(1-Table1[[#This Row],[Discount]])</f>
        <v>165.2</v>
      </c>
      <c r="K1863">
        <f>VLOOKUP(B1863,customers!$A$2:$D$101,2,0)</f>
        <v>33</v>
      </c>
      <c r="L1863" t="str" cm="1">
        <f t="array" ref="L1863">_xlfn.IFS(Table1[[#This Row],[Age]]&lt;=12,"Kids",Table1[[#This Row],[Age]]&lt;=19,"Teenage",Table1[[#This Row],[Age]]&lt;=29,"Young Adult",Table1[[#This Row],[Age]]&lt;=45,"Adult",Table1[[#This Row],[Age]]&gt;=46,"Senior")</f>
        <v>Adult</v>
      </c>
      <c r="M1863" t="str">
        <f>VLOOKUP(B1863,customers!A$2:D$101,3,0)</f>
        <v>Nalanda</v>
      </c>
      <c r="N1863" t="str">
        <f>VLOOKUP(B1863,customers!$A$2:$D$101,4,0)</f>
        <v>Bihar</v>
      </c>
      <c r="O1863" t="str">
        <f>VLOOKUP(C1863,'products '!$A$2:$H$3072,2,0)</f>
        <v>Women</v>
      </c>
      <c r="P1863" t="str">
        <f>VLOOKUP(C1863,'products '!$A$2:$H$3072,3,0)</f>
        <v>Western Wear</v>
      </c>
      <c r="Q1863" t="str">
        <f>VLOOKUP(C1863,'products '!$A$2:$H$3072,4,0)</f>
        <v>Jumpsuits</v>
      </c>
      <c r="R1863" t="str">
        <f>VLOOKUP(C1863,'products '!$A$2:$H$3072,5,0)</f>
        <v>Here&amp;Now</v>
      </c>
      <c r="S1863" t="str">
        <f>VLOOKUP(C1863,'products '!$A$2:$H$3072,6,0)</f>
        <v>XXL</v>
      </c>
      <c r="T1863" t="str">
        <f>VLOOKUP(C1863,'products '!$A$2:$H$3072,7,0)</f>
        <v>Tan</v>
      </c>
      <c r="U1863">
        <f>VLOOKUP(C1863,'products '!$A$2:$H$3072,8,0)</f>
        <v>5</v>
      </c>
    </row>
    <row r="1864" spans="1:21" x14ac:dyDescent="0.3">
      <c r="A1864" t="s">
        <v>5281</v>
      </c>
      <c r="B1864" t="s">
        <v>3332</v>
      </c>
      <c r="C1864" t="s">
        <v>765</v>
      </c>
      <c r="D1864" s="1">
        <f t="shared" ca="1" si="29"/>
        <v>44905</v>
      </c>
      <c r="E1864" s="1" t="str">
        <f ca="1">TEXT(Table1[[#This Row],[Date]],"mmm")</f>
        <v>Dec</v>
      </c>
      <c r="F1864" s="1" t="str">
        <f ca="1">TEXT(Table1[[#This Row],[Date]],"yyyy")</f>
        <v>2022</v>
      </c>
      <c r="G1864" s="2">
        <v>456</v>
      </c>
      <c r="H1864" s="2">
        <v>0.32</v>
      </c>
      <c r="I1864" s="2" t="str" cm="1">
        <f t="array" ref="I1864">_xlfn.IFS(Table1[[#This Row],[Discount]]&lt;=0.2,"Low",Table1[[#This Row],[Discount]]&lt;=0.4,"Medium",Table1[[#This Row],[Discount]]&gt;0.4,"High")</f>
        <v>Medium</v>
      </c>
      <c r="J1864" s="2">
        <f>Table1[[#This Row],[Original Price]]*(1-Table1[[#This Row],[Discount]])</f>
        <v>310.08</v>
      </c>
      <c r="K1864">
        <f>VLOOKUP(B1864,customers!$A$2:$D$101,2,0)</f>
        <v>44</v>
      </c>
      <c r="L1864" t="str" cm="1">
        <f t="array" ref="L1864">_xlfn.IFS(Table1[[#This Row],[Age]]&lt;=12,"Kids",Table1[[#This Row],[Age]]&lt;=19,"Teenage",Table1[[#This Row],[Age]]&lt;=29,"Young Adult",Table1[[#This Row],[Age]]&lt;=45,"Adult",Table1[[#This Row],[Age]]&gt;=46,"Senior")</f>
        <v>Adult</v>
      </c>
      <c r="M1864" t="str">
        <f>VLOOKUP(B1864,customers!A$2:D$101,3,0)</f>
        <v>Gaya</v>
      </c>
      <c r="N1864" t="str">
        <f>VLOOKUP(B1864,customers!$A$2:$D$101,4,0)</f>
        <v>Bihar</v>
      </c>
      <c r="O1864" t="str">
        <f>VLOOKUP(C1864,'products '!$A$2:$H$3072,2,0)</f>
        <v>Women</v>
      </c>
      <c r="P1864" t="str">
        <f>VLOOKUP(C1864,'products '!$A$2:$H$3072,3,0)</f>
        <v>Western Wear</v>
      </c>
      <c r="Q1864" t="str">
        <f>VLOOKUP(C1864,'products '!$A$2:$H$3072,4,0)</f>
        <v>Jumpsuits</v>
      </c>
      <c r="R1864" t="str">
        <f>VLOOKUP(C1864,'products '!$A$2:$H$3072,5,0)</f>
        <v>Here&amp;Now</v>
      </c>
      <c r="S1864" t="str">
        <f>VLOOKUP(C1864,'products '!$A$2:$H$3072,6,0)</f>
        <v>XXL</v>
      </c>
      <c r="T1864" t="str">
        <f>VLOOKUP(C1864,'products '!$A$2:$H$3072,7,0)</f>
        <v>Tan</v>
      </c>
      <c r="U1864">
        <f>VLOOKUP(C1864,'products '!$A$2:$H$3072,8,0)</f>
        <v>5</v>
      </c>
    </row>
    <row r="1865" spans="1:21" x14ac:dyDescent="0.3">
      <c r="A1865" t="s">
        <v>5282</v>
      </c>
      <c r="B1865" t="s">
        <v>3333</v>
      </c>
      <c r="C1865" t="s">
        <v>765</v>
      </c>
      <c r="D1865" s="1">
        <f t="shared" ca="1" si="29"/>
        <v>44987</v>
      </c>
      <c r="E1865" s="1" t="str">
        <f ca="1">TEXT(Table1[[#This Row],[Date]],"mmm")</f>
        <v>Mar</v>
      </c>
      <c r="F1865" s="1" t="str">
        <f ca="1">TEXT(Table1[[#This Row],[Date]],"yyyy")</f>
        <v>2023</v>
      </c>
      <c r="G1865" s="2">
        <v>963</v>
      </c>
      <c r="H1865" s="2">
        <v>0.25</v>
      </c>
      <c r="I1865" s="2" t="str" cm="1">
        <f t="array" ref="I1865">_xlfn.IFS(Table1[[#This Row],[Discount]]&lt;=0.2,"Low",Table1[[#This Row],[Discount]]&lt;=0.4,"Medium",Table1[[#This Row],[Discount]]&gt;0.4,"High")</f>
        <v>Medium</v>
      </c>
      <c r="J1865" s="2">
        <f>Table1[[#This Row],[Original Price]]*(1-Table1[[#This Row],[Discount]])</f>
        <v>722.25</v>
      </c>
      <c r="K1865">
        <f>VLOOKUP(B1865,customers!$A$2:$D$101,2,0)</f>
        <v>45</v>
      </c>
      <c r="L1865" t="str" cm="1">
        <f t="array" ref="L1865">_xlfn.IFS(Table1[[#This Row],[Age]]&lt;=12,"Kids",Table1[[#This Row],[Age]]&lt;=19,"Teenage",Table1[[#This Row],[Age]]&lt;=29,"Young Adult",Table1[[#This Row],[Age]]&lt;=45,"Adult",Table1[[#This Row],[Age]]&gt;=46,"Senior")</f>
        <v>Adult</v>
      </c>
      <c r="M1865" t="str">
        <f>VLOOKUP(B1865,customers!A$2:D$101,3,0)</f>
        <v>Gaya</v>
      </c>
      <c r="N1865" t="str">
        <f>VLOOKUP(B1865,customers!$A$2:$D$101,4,0)</f>
        <v>Bihar</v>
      </c>
      <c r="O1865" t="str">
        <f>VLOOKUP(C1865,'products '!$A$2:$H$3072,2,0)</f>
        <v>Women</v>
      </c>
      <c r="P1865" t="str">
        <f>VLOOKUP(C1865,'products '!$A$2:$H$3072,3,0)</f>
        <v>Western Wear</v>
      </c>
      <c r="Q1865" t="str">
        <f>VLOOKUP(C1865,'products '!$A$2:$H$3072,4,0)</f>
        <v>Jumpsuits</v>
      </c>
      <c r="R1865" t="str">
        <f>VLOOKUP(C1865,'products '!$A$2:$H$3072,5,0)</f>
        <v>Here&amp;Now</v>
      </c>
      <c r="S1865" t="str">
        <f>VLOOKUP(C1865,'products '!$A$2:$H$3072,6,0)</f>
        <v>XXL</v>
      </c>
      <c r="T1865" t="str">
        <f>VLOOKUP(C1865,'products '!$A$2:$H$3072,7,0)</f>
        <v>Tan</v>
      </c>
      <c r="U1865">
        <f>VLOOKUP(C1865,'products '!$A$2:$H$3072,8,0)</f>
        <v>5</v>
      </c>
    </row>
    <row r="1866" spans="1:21" x14ac:dyDescent="0.3">
      <c r="A1866" t="s">
        <v>5283</v>
      </c>
      <c r="B1866" t="s">
        <v>3334</v>
      </c>
      <c r="C1866" t="s">
        <v>765</v>
      </c>
      <c r="D1866" s="1">
        <f t="shared" ca="1" si="29"/>
        <v>44561</v>
      </c>
      <c r="E1866" s="1" t="str">
        <f ca="1">TEXT(Table1[[#This Row],[Date]],"mmm")</f>
        <v>Dec</v>
      </c>
      <c r="F1866" s="1" t="str">
        <f ca="1">TEXT(Table1[[#This Row],[Date]],"yyyy")</f>
        <v>2021</v>
      </c>
      <c r="G1866" s="2">
        <v>234</v>
      </c>
      <c r="H1866" s="2">
        <v>0.45</v>
      </c>
      <c r="I1866" s="2" t="str" cm="1">
        <f t="array" ref="I1866">_xlfn.IFS(Table1[[#This Row],[Discount]]&lt;=0.2,"Low",Table1[[#This Row],[Discount]]&lt;=0.4,"Medium",Table1[[#This Row],[Discount]]&gt;0.4,"High")</f>
        <v>High</v>
      </c>
      <c r="J1866" s="2">
        <f>Table1[[#This Row],[Original Price]]*(1-Table1[[#This Row],[Discount]])</f>
        <v>128.70000000000002</v>
      </c>
      <c r="K1866">
        <f>VLOOKUP(B1866,customers!$A$2:$D$101,2,0)</f>
        <v>46</v>
      </c>
      <c r="L1866" t="str" cm="1">
        <f t="array" ref="L1866">_xlfn.IFS(Table1[[#This Row],[Age]]&lt;=12,"Kids",Table1[[#This Row],[Age]]&lt;=19,"Teenage",Table1[[#This Row],[Age]]&lt;=29,"Young Adult",Table1[[#This Row],[Age]]&lt;=45,"Adult",Table1[[#This Row],[Age]]&gt;=46,"Senior")</f>
        <v>Senior</v>
      </c>
      <c r="M1866" t="str">
        <f>VLOOKUP(B1866,customers!A$2:D$101,3,0)</f>
        <v>Bhopal</v>
      </c>
      <c r="N1866" t="str">
        <f>VLOOKUP(B1866,customers!$A$2:$D$101,4,0)</f>
        <v>Madhya Pradesh</v>
      </c>
      <c r="O1866" t="str">
        <f>VLOOKUP(C1866,'products '!$A$2:$H$3072,2,0)</f>
        <v>Women</v>
      </c>
      <c r="P1866" t="str">
        <f>VLOOKUP(C1866,'products '!$A$2:$H$3072,3,0)</f>
        <v>Western Wear</v>
      </c>
      <c r="Q1866" t="str">
        <f>VLOOKUP(C1866,'products '!$A$2:$H$3072,4,0)</f>
        <v>Jumpsuits</v>
      </c>
      <c r="R1866" t="str">
        <f>VLOOKUP(C1866,'products '!$A$2:$H$3072,5,0)</f>
        <v>Here&amp;Now</v>
      </c>
      <c r="S1866" t="str">
        <f>VLOOKUP(C1866,'products '!$A$2:$H$3072,6,0)</f>
        <v>XXL</v>
      </c>
      <c r="T1866" t="str">
        <f>VLOOKUP(C1866,'products '!$A$2:$H$3072,7,0)</f>
        <v>Tan</v>
      </c>
      <c r="U1866">
        <f>VLOOKUP(C1866,'products '!$A$2:$H$3072,8,0)</f>
        <v>5</v>
      </c>
    </row>
    <row r="1867" spans="1:21" x14ac:dyDescent="0.3">
      <c r="A1867" t="s">
        <v>5284</v>
      </c>
      <c r="B1867" t="s">
        <v>3335</v>
      </c>
      <c r="C1867" t="s">
        <v>765</v>
      </c>
      <c r="D1867" s="1">
        <f t="shared" ca="1" si="29"/>
        <v>44830</v>
      </c>
      <c r="E1867" s="1" t="str">
        <f ca="1">TEXT(Table1[[#This Row],[Date]],"mmm")</f>
        <v>Sep</v>
      </c>
      <c r="F1867" s="1" t="str">
        <f ca="1">TEXT(Table1[[#This Row],[Date]],"yyyy")</f>
        <v>2022</v>
      </c>
      <c r="G1867" s="2">
        <v>456</v>
      </c>
      <c r="H1867" s="2">
        <v>0.15</v>
      </c>
      <c r="I1867" s="2" t="str" cm="1">
        <f t="array" ref="I1867">_xlfn.IFS(Table1[[#This Row],[Discount]]&lt;=0.2,"Low",Table1[[#This Row],[Discount]]&lt;=0.4,"Medium",Table1[[#This Row],[Discount]]&gt;0.4,"High")</f>
        <v>Low</v>
      </c>
      <c r="J1867" s="2">
        <f>Table1[[#This Row],[Original Price]]*(1-Table1[[#This Row],[Discount]])</f>
        <v>387.59999999999997</v>
      </c>
      <c r="K1867">
        <f>VLOOKUP(B1867,customers!$A$2:$D$101,2,0)</f>
        <v>47</v>
      </c>
      <c r="L1867" t="str" cm="1">
        <f t="array" ref="L1867">_xlfn.IFS(Table1[[#This Row],[Age]]&lt;=12,"Kids",Table1[[#This Row],[Age]]&lt;=19,"Teenage",Table1[[#This Row],[Age]]&lt;=29,"Young Adult",Table1[[#This Row],[Age]]&lt;=45,"Adult",Table1[[#This Row],[Age]]&gt;=46,"Senior")</f>
        <v>Senior</v>
      </c>
      <c r="M1867" t="str">
        <f>VLOOKUP(B1867,customers!A$2:D$101,3,0)</f>
        <v>Bhopal</v>
      </c>
      <c r="N1867" t="str">
        <f>VLOOKUP(B1867,customers!$A$2:$D$101,4,0)</f>
        <v>Madhya Pradesh</v>
      </c>
      <c r="O1867" t="str">
        <f>VLOOKUP(C1867,'products '!$A$2:$H$3072,2,0)</f>
        <v>Women</v>
      </c>
      <c r="P1867" t="str">
        <f>VLOOKUP(C1867,'products '!$A$2:$H$3072,3,0)</f>
        <v>Western Wear</v>
      </c>
      <c r="Q1867" t="str">
        <f>VLOOKUP(C1867,'products '!$A$2:$H$3072,4,0)</f>
        <v>Jumpsuits</v>
      </c>
      <c r="R1867" t="str">
        <f>VLOOKUP(C1867,'products '!$A$2:$H$3072,5,0)</f>
        <v>Here&amp;Now</v>
      </c>
      <c r="S1867" t="str">
        <f>VLOOKUP(C1867,'products '!$A$2:$H$3072,6,0)</f>
        <v>XXL</v>
      </c>
      <c r="T1867" t="str">
        <f>VLOOKUP(C1867,'products '!$A$2:$H$3072,7,0)</f>
        <v>Tan</v>
      </c>
      <c r="U1867">
        <f>VLOOKUP(C1867,'products '!$A$2:$H$3072,8,0)</f>
        <v>5</v>
      </c>
    </row>
    <row r="1868" spans="1:21" x14ac:dyDescent="0.3">
      <c r="A1868" t="s">
        <v>5285</v>
      </c>
      <c r="B1868" t="s">
        <v>3336</v>
      </c>
      <c r="C1868" t="s">
        <v>766</v>
      </c>
      <c r="D1868" s="1">
        <f t="shared" ca="1" si="29"/>
        <v>44721</v>
      </c>
      <c r="E1868" s="1" t="str">
        <f ca="1">TEXT(Table1[[#This Row],[Date]],"mmm")</f>
        <v>Jun</v>
      </c>
      <c r="F1868" s="1" t="str">
        <f ca="1">TEXT(Table1[[#This Row],[Date]],"yyyy")</f>
        <v>2022</v>
      </c>
      <c r="G1868" s="2">
        <v>564</v>
      </c>
      <c r="H1868" s="2">
        <v>0.33</v>
      </c>
      <c r="I1868" s="2" t="str" cm="1">
        <f t="array" ref="I1868">_xlfn.IFS(Table1[[#This Row],[Discount]]&lt;=0.2,"Low",Table1[[#This Row],[Discount]]&lt;=0.4,"Medium",Table1[[#This Row],[Discount]]&gt;0.4,"High")</f>
        <v>Medium</v>
      </c>
      <c r="J1868" s="2">
        <f>Table1[[#This Row],[Original Price]]*(1-Table1[[#This Row],[Discount]])</f>
        <v>377.87999999999994</v>
      </c>
      <c r="K1868">
        <f>VLOOKUP(B1868,customers!$A$2:$D$101,2,0)</f>
        <v>48</v>
      </c>
      <c r="L1868" t="str" cm="1">
        <f t="array" ref="L1868">_xlfn.IFS(Table1[[#This Row],[Age]]&lt;=12,"Kids",Table1[[#This Row],[Age]]&lt;=19,"Teenage",Table1[[#This Row],[Age]]&lt;=29,"Young Adult",Table1[[#This Row],[Age]]&lt;=45,"Adult",Table1[[#This Row],[Age]]&gt;=46,"Senior")</f>
        <v>Senior</v>
      </c>
      <c r="M1868" t="str">
        <f>VLOOKUP(B1868,customers!A$2:D$101,3,0)</f>
        <v>Bhopal</v>
      </c>
      <c r="N1868" t="str">
        <f>VLOOKUP(B1868,customers!$A$2:$D$101,4,0)</f>
        <v>Madhya Pradesh</v>
      </c>
      <c r="O1868" t="str">
        <f>VLOOKUP(C1868,'products '!$A$2:$H$3072,2,0)</f>
        <v>Women</v>
      </c>
      <c r="P1868" t="str">
        <f>VLOOKUP(C1868,'products '!$A$2:$H$3072,3,0)</f>
        <v>Western Wear</v>
      </c>
      <c r="Q1868" t="str">
        <f>VLOOKUP(C1868,'products '!$A$2:$H$3072,4,0)</f>
        <v>Jumpsuits</v>
      </c>
      <c r="R1868" t="str">
        <f>VLOOKUP(C1868,'products '!$A$2:$H$3072,5,0)</f>
        <v>Here&amp;Now</v>
      </c>
      <c r="S1868" t="str">
        <f>VLOOKUP(C1868,'products '!$A$2:$H$3072,6,0)</f>
        <v>XXL</v>
      </c>
      <c r="T1868" t="str">
        <f>VLOOKUP(C1868,'products '!$A$2:$H$3072,7,0)</f>
        <v>Tan</v>
      </c>
      <c r="U1868">
        <f>VLOOKUP(C1868,'products '!$A$2:$H$3072,8,0)</f>
        <v>5</v>
      </c>
    </row>
    <row r="1869" spans="1:21" x14ac:dyDescent="0.3">
      <c r="A1869" t="s">
        <v>5286</v>
      </c>
      <c r="B1869" t="s">
        <v>3337</v>
      </c>
      <c r="C1869" t="s">
        <v>767</v>
      </c>
      <c r="D1869" s="1">
        <f t="shared" ca="1" si="29"/>
        <v>44407</v>
      </c>
      <c r="E1869" s="1" t="str">
        <f ca="1">TEXT(Table1[[#This Row],[Date]],"mmm")</f>
        <v>Jul</v>
      </c>
      <c r="F1869" s="1" t="str">
        <f ca="1">TEXT(Table1[[#This Row],[Date]],"yyyy")</f>
        <v>2021</v>
      </c>
      <c r="G1869" s="2">
        <v>634</v>
      </c>
      <c r="H1869" s="2">
        <v>0.42</v>
      </c>
      <c r="I1869" s="2" t="str" cm="1">
        <f t="array" ref="I1869">_xlfn.IFS(Table1[[#This Row],[Discount]]&lt;=0.2,"Low",Table1[[#This Row],[Discount]]&lt;=0.4,"Medium",Table1[[#This Row],[Discount]]&gt;0.4,"High")</f>
        <v>High</v>
      </c>
      <c r="J1869" s="2">
        <f>Table1[[#This Row],[Original Price]]*(1-Table1[[#This Row],[Discount]])</f>
        <v>367.72</v>
      </c>
      <c r="K1869">
        <f>VLOOKUP(B1869,customers!$A$2:$D$101,2,0)</f>
        <v>49</v>
      </c>
      <c r="L1869" t="str" cm="1">
        <f t="array" ref="L1869">_xlfn.IFS(Table1[[#This Row],[Age]]&lt;=12,"Kids",Table1[[#This Row],[Age]]&lt;=19,"Teenage",Table1[[#This Row],[Age]]&lt;=29,"Young Adult",Table1[[#This Row],[Age]]&lt;=45,"Adult",Table1[[#This Row],[Age]]&gt;=46,"Senior")</f>
        <v>Senior</v>
      </c>
      <c r="M1869" t="str">
        <f>VLOOKUP(B1869,customers!A$2:D$101,3,0)</f>
        <v>Bhopal</v>
      </c>
      <c r="N1869" t="str">
        <f>VLOOKUP(B1869,customers!$A$2:$D$101,4,0)</f>
        <v>Madhya Pradesh</v>
      </c>
      <c r="O1869" t="str">
        <f>VLOOKUP(C1869,'products '!$A$2:$H$3072,2,0)</f>
        <v>Women</v>
      </c>
      <c r="P1869" t="str">
        <f>VLOOKUP(C1869,'products '!$A$2:$H$3072,3,0)</f>
        <v>Western Wear</v>
      </c>
      <c r="Q1869" t="str">
        <f>VLOOKUP(C1869,'products '!$A$2:$H$3072,4,0)</f>
        <v>Jumpsuits</v>
      </c>
      <c r="R1869" t="str">
        <f>VLOOKUP(C1869,'products '!$A$2:$H$3072,5,0)</f>
        <v>Here&amp;Now</v>
      </c>
      <c r="S1869" t="str">
        <f>VLOOKUP(C1869,'products '!$A$2:$H$3072,6,0)</f>
        <v>XXL</v>
      </c>
      <c r="T1869" t="str">
        <f>VLOOKUP(C1869,'products '!$A$2:$H$3072,7,0)</f>
        <v>Tan</v>
      </c>
      <c r="U1869">
        <f>VLOOKUP(C1869,'products '!$A$2:$H$3072,8,0)</f>
        <v>5</v>
      </c>
    </row>
    <row r="1870" spans="1:21" x14ac:dyDescent="0.3">
      <c r="A1870" t="s">
        <v>5287</v>
      </c>
      <c r="B1870" t="s">
        <v>3338</v>
      </c>
      <c r="C1870" t="s">
        <v>768</v>
      </c>
      <c r="D1870" s="1">
        <f t="shared" ca="1" si="29"/>
        <v>44385</v>
      </c>
      <c r="E1870" s="1" t="str">
        <f ca="1">TEXT(Table1[[#This Row],[Date]],"mmm")</f>
        <v>Jul</v>
      </c>
      <c r="F1870" s="1" t="str">
        <f ca="1">TEXT(Table1[[#This Row],[Date]],"yyyy")</f>
        <v>2021</v>
      </c>
      <c r="G1870" s="2">
        <v>236</v>
      </c>
      <c r="H1870" s="2">
        <v>0.42</v>
      </c>
      <c r="I1870" s="2" t="str" cm="1">
        <f t="array" ref="I1870">_xlfn.IFS(Table1[[#This Row],[Discount]]&lt;=0.2,"Low",Table1[[#This Row],[Discount]]&lt;=0.4,"Medium",Table1[[#This Row],[Discount]]&gt;0.4,"High")</f>
        <v>High</v>
      </c>
      <c r="J1870" s="2">
        <f>Table1[[#This Row],[Original Price]]*(1-Table1[[#This Row],[Discount]])</f>
        <v>136.88000000000002</v>
      </c>
      <c r="K1870">
        <f>VLOOKUP(B1870,customers!$A$2:$D$101,2,0)</f>
        <v>17</v>
      </c>
      <c r="L1870" t="str" cm="1">
        <f t="array" ref="L1870">_xlfn.IFS(Table1[[#This Row],[Age]]&lt;=12,"Kids",Table1[[#This Row],[Age]]&lt;=19,"Teenage",Table1[[#This Row],[Age]]&lt;=29,"Young Adult",Table1[[#This Row],[Age]]&lt;=45,"Adult",Table1[[#This Row],[Age]]&gt;=46,"Senior")</f>
        <v>Teenage</v>
      </c>
      <c r="M1870" t="str">
        <f>VLOOKUP(B1870,customers!A$2:D$101,3,0)</f>
        <v>Sagar</v>
      </c>
      <c r="N1870" t="str">
        <f>VLOOKUP(B1870,customers!$A$2:$D$101,4,0)</f>
        <v>Madhya Pradesh</v>
      </c>
      <c r="O1870" t="str">
        <f>VLOOKUP(C1870,'products '!$A$2:$H$3072,2,0)</f>
        <v>Women</v>
      </c>
      <c r="P1870" t="str">
        <f>VLOOKUP(C1870,'products '!$A$2:$H$3072,3,0)</f>
        <v>Western Wear</v>
      </c>
      <c r="Q1870" t="str">
        <f>VLOOKUP(C1870,'products '!$A$2:$H$3072,4,0)</f>
        <v>Jumpsuits</v>
      </c>
      <c r="R1870" t="str">
        <f>VLOOKUP(C1870,'products '!$A$2:$H$3072,5,0)</f>
        <v>Here&amp;Now</v>
      </c>
      <c r="S1870" t="str">
        <f>VLOOKUP(C1870,'products '!$A$2:$H$3072,6,0)</f>
        <v>XXL</v>
      </c>
      <c r="T1870" t="str">
        <f>VLOOKUP(C1870,'products '!$A$2:$H$3072,7,0)</f>
        <v>Beige</v>
      </c>
      <c r="U1870">
        <f>VLOOKUP(C1870,'products '!$A$2:$H$3072,8,0)</f>
        <v>4</v>
      </c>
    </row>
    <row r="1871" spans="1:21" x14ac:dyDescent="0.3">
      <c r="A1871" t="s">
        <v>5288</v>
      </c>
      <c r="B1871" t="s">
        <v>3339</v>
      </c>
      <c r="C1871" t="s">
        <v>769</v>
      </c>
      <c r="D1871" s="1">
        <f t="shared" ca="1" si="29"/>
        <v>44290</v>
      </c>
      <c r="E1871" s="1" t="str">
        <f ca="1">TEXT(Table1[[#This Row],[Date]],"mmm")</f>
        <v>Apr</v>
      </c>
      <c r="F1871" s="1" t="str">
        <f ca="1">TEXT(Table1[[#This Row],[Date]],"yyyy")</f>
        <v>2021</v>
      </c>
      <c r="G1871" s="2">
        <v>444</v>
      </c>
      <c r="H1871" s="2">
        <v>0.39</v>
      </c>
      <c r="I1871" s="2" t="str" cm="1">
        <f t="array" ref="I1871">_xlfn.IFS(Table1[[#This Row],[Discount]]&lt;=0.2,"Low",Table1[[#This Row],[Discount]]&lt;=0.4,"Medium",Table1[[#This Row],[Discount]]&gt;0.4,"High")</f>
        <v>Medium</v>
      </c>
      <c r="J1871" s="2">
        <f>Table1[[#This Row],[Original Price]]*(1-Table1[[#This Row],[Discount]])</f>
        <v>270.83999999999997</v>
      </c>
      <c r="K1871">
        <f>VLOOKUP(B1871,customers!$A$2:$D$101,2,0)</f>
        <v>18</v>
      </c>
      <c r="L1871" t="str" cm="1">
        <f t="array" ref="L1871">_xlfn.IFS(Table1[[#This Row],[Age]]&lt;=12,"Kids",Table1[[#This Row],[Age]]&lt;=19,"Teenage",Table1[[#This Row],[Age]]&lt;=29,"Young Adult",Table1[[#This Row],[Age]]&lt;=45,"Adult",Table1[[#This Row],[Age]]&gt;=46,"Senior")</f>
        <v>Teenage</v>
      </c>
      <c r="M1871" t="str">
        <f>VLOOKUP(B1871,customers!A$2:D$101,3,0)</f>
        <v>Sagar</v>
      </c>
      <c r="N1871" t="str">
        <f>VLOOKUP(B1871,customers!$A$2:$D$101,4,0)</f>
        <v>Madhya Pradesh</v>
      </c>
      <c r="O1871" t="str">
        <f>VLOOKUP(C1871,'products '!$A$2:$H$3072,2,0)</f>
        <v>Women</v>
      </c>
      <c r="P1871" t="str">
        <f>VLOOKUP(C1871,'products '!$A$2:$H$3072,3,0)</f>
        <v>Western Wear</v>
      </c>
      <c r="Q1871" t="str">
        <f>VLOOKUP(C1871,'products '!$A$2:$H$3072,4,0)</f>
        <v>Jumpsuits</v>
      </c>
      <c r="R1871" t="str">
        <f>VLOOKUP(C1871,'products '!$A$2:$H$3072,5,0)</f>
        <v>Here&amp;Now</v>
      </c>
      <c r="S1871" t="str">
        <f>VLOOKUP(C1871,'products '!$A$2:$H$3072,6,0)</f>
        <v>XXL</v>
      </c>
      <c r="T1871" t="str">
        <f>VLOOKUP(C1871,'products '!$A$2:$H$3072,7,0)</f>
        <v>Beige</v>
      </c>
      <c r="U1871">
        <f>VLOOKUP(C1871,'products '!$A$2:$H$3072,8,0)</f>
        <v>4</v>
      </c>
    </row>
    <row r="1872" spans="1:21" x14ac:dyDescent="0.3">
      <c r="A1872" t="s">
        <v>5289</v>
      </c>
      <c r="B1872" t="s">
        <v>3340</v>
      </c>
      <c r="C1872" t="s">
        <v>770</v>
      </c>
      <c r="D1872" s="1">
        <f t="shared" ca="1" si="29"/>
        <v>44237</v>
      </c>
      <c r="E1872" s="1" t="str">
        <f ca="1">TEXT(Table1[[#This Row],[Date]],"mmm")</f>
        <v>Feb</v>
      </c>
      <c r="F1872" s="1" t="str">
        <f ca="1">TEXT(Table1[[#This Row],[Date]],"yyyy")</f>
        <v>2021</v>
      </c>
      <c r="G1872" s="2">
        <v>456</v>
      </c>
      <c r="H1872" s="2">
        <v>0.39</v>
      </c>
      <c r="I1872" s="2" t="str" cm="1">
        <f t="array" ref="I1872">_xlfn.IFS(Table1[[#This Row],[Discount]]&lt;=0.2,"Low",Table1[[#This Row],[Discount]]&lt;=0.4,"Medium",Table1[[#This Row],[Discount]]&gt;0.4,"High")</f>
        <v>Medium</v>
      </c>
      <c r="J1872" s="2">
        <f>Table1[[#This Row],[Original Price]]*(1-Table1[[#This Row],[Discount]])</f>
        <v>278.15999999999997</v>
      </c>
      <c r="K1872">
        <f>VLOOKUP(B1872,customers!$A$2:$D$101,2,0)</f>
        <v>19</v>
      </c>
      <c r="L1872" t="str" cm="1">
        <f t="array" ref="L1872">_xlfn.IFS(Table1[[#This Row],[Age]]&lt;=12,"Kids",Table1[[#This Row],[Age]]&lt;=19,"Teenage",Table1[[#This Row],[Age]]&lt;=29,"Young Adult",Table1[[#This Row],[Age]]&lt;=45,"Adult",Table1[[#This Row],[Age]]&gt;=46,"Senior")</f>
        <v>Teenage</v>
      </c>
      <c r="M1872" t="str">
        <f>VLOOKUP(B1872,customers!A$2:D$101,3,0)</f>
        <v>Sagar</v>
      </c>
      <c r="N1872" t="str">
        <f>VLOOKUP(B1872,customers!$A$2:$D$101,4,0)</f>
        <v>Madhya Pradesh</v>
      </c>
      <c r="O1872" t="str">
        <f>VLOOKUP(C1872,'products '!$A$2:$H$3072,2,0)</f>
        <v>Women</v>
      </c>
      <c r="P1872" t="str">
        <f>VLOOKUP(C1872,'products '!$A$2:$H$3072,3,0)</f>
        <v>Western Wear</v>
      </c>
      <c r="Q1872" t="str">
        <f>VLOOKUP(C1872,'products '!$A$2:$H$3072,4,0)</f>
        <v>Jumpsuits</v>
      </c>
      <c r="R1872" t="str">
        <f>VLOOKUP(C1872,'products '!$A$2:$H$3072,5,0)</f>
        <v>Here&amp;Now</v>
      </c>
      <c r="S1872" t="str">
        <f>VLOOKUP(C1872,'products '!$A$2:$H$3072,6,0)</f>
        <v>XXL</v>
      </c>
      <c r="T1872" t="str">
        <f>VLOOKUP(C1872,'products '!$A$2:$H$3072,7,0)</f>
        <v>Beige</v>
      </c>
      <c r="U1872">
        <f>VLOOKUP(C1872,'products '!$A$2:$H$3072,8,0)</f>
        <v>4</v>
      </c>
    </row>
    <row r="1873" spans="1:21" x14ac:dyDescent="0.3">
      <c r="A1873" t="s">
        <v>5290</v>
      </c>
      <c r="B1873" t="s">
        <v>3341</v>
      </c>
      <c r="C1873" t="s">
        <v>771</v>
      </c>
      <c r="D1873" s="1">
        <f t="shared" ca="1" si="29"/>
        <v>44631</v>
      </c>
      <c r="E1873" s="1" t="str">
        <f ca="1">TEXT(Table1[[#This Row],[Date]],"mmm")</f>
        <v>Mar</v>
      </c>
      <c r="F1873" s="1" t="str">
        <f ca="1">TEXT(Table1[[#This Row],[Date]],"yyyy")</f>
        <v>2022</v>
      </c>
      <c r="G1873" s="2">
        <v>963</v>
      </c>
      <c r="H1873" s="2">
        <v>0.39</v>
      </c>
      <c r="I1873" s="2" t="str" cm="1">
        <f t="array" ref="I1873">_xlfn.IFS(Table1[[#This Row],[Discount]]&lt;=0.2,"Low",Table1[[#This Row],[Discount]]&lt;=0.4,"Medium",Table1[[#This Row],[Discount]]&gt;0.4,"High")</f>
        <v>Medium</v>
      </c>
      <c r="J1873" s="2">
        <f>Table1[[#This Row],[Original Price]]*(1-Table1[[#This Row],[Discount]])</f>
        <v>587.42999999999995</v>
      </c>
      <c r="K1873">
        <f>VLOOKUP(B1873,customers!$A$2:$D$101,2,0)</f>
        <v>20</v>
      </c>
      <c r="L1873" t="str" cm="1">
        <f t="array" ref="L1873">_xlfn.IFS(Table1[[#This Row],[Age]]&lt;=12,"Kids",Table1[[#This Row],[Age]]&lt;=19,"Teenage",Table1[[#This Row],[Age]]&lt;=29,"Young Adult",Table1[[#This Row],[Age]]&lt;=45,"Adult",Table1[[#This Row],[Age]]&gt;=46,"Senior")</f>
        <v>Young Adult</v>
      </c>
      <c r="M1873" t="str">
        <f>VLOOKUP(B1873,customers!A$2:D$101,3,0)</f>
        <v>Sagar</v>
      </c>
      <c r="N1873" t="str">
        <f>VLOOKUP(B1873,customers!$A$2:$D$101,4,0)</f>
        <v>Madhya Pradesh</v>
      </c>
      <c r="O1873" t="str">
        <f>VLOOKUP(C1873,'products '!$A$2:$H$3072,2,0)</f>
        <v>Women</v>
      </c>
      <c r="P1873" t="str">
        <f>VLOOKUP(C1873,'products '!$A$2:$H$3072,3,0)</f>
        <v>Western Wear</v>
      </c>
      <c r="Q1873" t="str">
        <f>VLOOKUP(C1873,'products '!$A$2:$H$3072,4,0)</f>
        <v>Jumpsuits</v>
      </c>
      <c r="R1873" t="str">
        <f>VLOOKUP(C1873,'products '!$A$2:$H$3072,5,0)</f>
        <v>Here&amp;Now</v>
      </c>
      <c r="S1873" t="str">
        <f>VLOOKUP(C1873,'products '!$A$2:$H$3072,6,0)</f>
        <v>S</v>
      </c>
      <c r="T1873" t="str">
        <f>VLOOKUP(C1873,'products '!$A$2:$H$3072,7,0)</f>
        <v>Grey</v>
      </c>
      <c r="U1873">
        <f>VLOOKUP(C1873,'products '!$A$2:$H$3072,8,0)</f>
        <v>5</v>
      </c>
    </row>
    <row r="1874" spans="1:21" x14ac:dyDescent="0.3">
      <c r="A1874" t="s">
        <v>5291</v>
      </c>
      <c r="B1874" t="s">
        <v>3342</v>
      </c>
      <c r="C1874" t="s">
        <v>772</v>
      </c>
      <c r="D1874" s="1">
        <f t="shared" ca="1" si="29"/>
        <v>44342</v>
      </c>
      <c r="E1874" s="1" t="str">
        <f ca="1">TEXT(Table1[[#This Row],[Date]],"mmm")</f>
        <v>May</v>
      </c>
      <c r="F1874" s="1" t="str">
        <f ca="1">TEXT(Table1[[#This Row],[Date]],"yyyy")</f>
        <v>2021</v>
      </c>
      <c r="G1874" s="2">
        <v>456</v>
      </c>
      <c r="H1874" s="2">
        <v>0.39</v>
      </c>
      <c r="I1874" s="2" t="str" cm="1">
        <f t="array" ref="I1874">_xlfn.IFS(Table1[[#This Row],[Discount]]&lt;=0.2,"Low",Table1[[#This Row],[Discount]]&lt;=0.4,"Medium",Table1[[#This Row],[Discount]]&gt;0.4,"High")</f>
        <v>Medium</v>
      </c>
      <c r="J1874" s="2">
        <f>Table1[[#This Row],[Original Price]]*(1-Table1[[#This Row],[Discount]])</f>
        <v>278.15999999999997</v>
      </c>
      <c r="K1874">
        <f>VLOOKUP(B1874,customers!$A$2:$D$101,2,0)</f>
        <v>21</v>
      </c>
      <c r="L1874" t="str" cm="1">
        <f t="array" ref="L1874">_xlfn.IFS(Table1[[#This Row],[Age]]&lt;=12,"Kids",Table1[[#This Row],[Age]]&lt;=19,"Teenage",Table1[[#This Row],[Age]]&lt;=29,"Young Adult",Table1[[#This Row],[Age]]&lt;=45,"Adult",Table1[[#This Row],[Age]]&gt;=46,"Senior")</f>
        <v>Young Adult</v>
      </c>
      <c r="M1874" t="str">
        <f>VLOOKUP(B1874,customers!A$2:D$101,3,0)</f>
        <v>Indore</v>
      </c>
      <c r="N1874" t="str">
        <f>VLOOKUP(B1874,customers!$A$2:$D$101,4,0)</f>
        <v>Madhya Pradesh</v>
      </c>
      <c r="O1874" t="str">
        <f>VLOOKUP(C1874,'products '!$A$2:$H$3072,2,0)</f>
        <v>Women</v>
      </c>
      <c r="P1874" t="str">
        <f>VLOOKUP(C1874,'products '!$A$2:$H$3072,3,0)</f>
        <v>Western Wear</v>
      </c>
      <c r="Q1874" t="str">
        <f>VLOOKUP(C1874,'products '!$A$2:$H$3072,4,0)</f>
        <v>Jumpsuits</v>
      </c>
      <c r="R1874" t="str">
        <f>VLOOKUP(C1874,'products '!$A$2:$H$3072,5,0)</f>
        <v>Here&amp;Now</v>
      </c>
      <c r="S1874" t="str">
        <f>VLOOKUP(C1874,'products '!$A$2:$H$3072,6,0)</f>
        <v>S</v>
      </c>
      <c r="T1874" t="str">
        <f>VLOOKUP(C1874,'products '!$A$2:$H$3072,7,0)</f>
        <v>Grey</v>
      </c>
      <c r="U1874">
        <f>VLOOKUP(C1874,'products '!$A$2:$H$3072,8,0)</f>
        <v>5</v>
      </c>
    </row>
    <row r="1875" spans="1:21" x14ac:dyDescent="0.3">
      <c r="A1875" t="s">
        <v>5292</v>
      </c>
      <c r="B1875" t="s">
        <v>3343</v>
      </c>
      <c r="C1875" t="s">
        <v>773</v>
      </c>
      <c r="D1875" s="1">
        <f t="shared" ca="1" si="29"/>
        <v>44811</v>
      </c>
      <c r="E1875" s="1" t="str">
        <f ca="1">TEXT(Table1[[#This Row],[Date]],"mmm")</f>
        <v>Sep</v>
      </c>
      <c r="F1875" s="1" t="str">
        <f ca="1">TEXT(Table1[[#This Row],[Date]],"yyyy")</f>
        <v>2022</v>
      </c>
      <c r="G1875" s="2">
        <v>1189</v>
      </c>
      <c r="H1875" s="2">
        <v>0.3</v>
      </c>
      <c r="I1875" s="2" t="str" cm="1">
        <f t="array" ref="I1875">_xlfn.IFS(Table1[[#This Row],[Discount]]&lt;=0.2,"Low",Table1[[#This Row],[Discount]]&lt;=0.4,"Medium",Table1[[#This Row],[Discount]]&gt;0.4,"High")</f>
        <v>Medium</v>
      </c>
      <c r="J1875" s="2">
        <f>Table1[[#This Row],[Original Price]]*(1-Table1[[#This Row],[Discount]])</f>
        <v>832.3</v>
      </c>
      <c r="K1875">
        <f>VLOOKUP(B1875,customers!$A$2:$D$101,2,0)</f>
        <v>22</v>
      </c>
      <c r="L1875" t="str" cm="1">
        <f t="array" ref="L1875">_xlfn.IFS(Table1[[#This Row],[Age]]&lt;=12,"Kids",Table1[[#This Row],[Age]]&lt;=19,"Teenage",Table1[[#This Row],[Age]]&lt;=29,"Young Adult",Table1[[#This Row],[Age]]&lt;=45,"Adult",Table1[[#This Row],[Age]]&gt;=46,"Senior")</f>
        <v>Young Adult</v>
      </c>
      <c r="M1875" t="str">
        <f>VLOOKUP(B1875,customers!A$2:D$101,3,0)</f>
        <v>Indore</v>
      </c>
      <c r="N1875" t="str">
        <f>VLOOKUP(B1875,customers!$A$2:$D$101,4,0)</f>
        <v>Madhya Pradesh</v>
      </c>
      <c r="O1875" t="str">
        <f>VLOOKUP(C1875,'products '!$A$2:$H$3072,2,0)</f>
        <v>Women</v>
      </c>
      <c r="P1875" t="str">
        <f>VLOOKUP(C1875,'products '!$A$2:$H$3072,3,0)</f>
        <v>Western Wear</v>
      </c>
      <c r="Q1875" t="str">
        <f>VLOOKUP(C1875,'products '!$A$2:$H$3072,4,0)</f>
        <v>Jumpsuits</v>
      </c>
      <c r="R1875" t="str">
        <f>VLOOKUP(C1875,'products '!$A$2:$H$3072,5,0)</f>
        <v>Here&amp;Now</v>
      </c>
      <c r="S1875" t="str">
        <f>VLOOKUP(C1875,'products '!$A$2:$H$3072,6,0)</f>
        <v>S</v>
      </c>
      <c r="T1875" t="str">
        <f>VLOOKUP(C1875,'products '!$A$2:$H$3072,7,0)</f>
        <v>Grey</v>
      </c>
      <c r="U1875">
        <f>VLOOKUP(C1875,'products '!$A$2:$H$3072,8,0)</f>
        <v>3</v>
      </c>
    </row>
    <row r="1876" spans="1:21" x14ac:dyDescent="0.3">
      <c r="A1876" t="s">
        <v>5293</v>
      </c>
      <c r="B1876" t="s">
        <v>3344</v>
      </c>
      <c r="C1876" t="s">
        <v>774</v>
      </c>
      <c r="D1876" s="1">
        <f t="shared" ca="1" si="29"/>
        <v>44382</v>
      </c>
      <c r="E1876" s="1" t="str">
        <f ca="1">TEXT(Table1[[#This Row],[Date]],"mmm")</f>
        <v>Jul</v>
      </c>
      <c r="F1876" s="1" t="str">
        <f ca="1">TEXT(Table1[[#This Row],[Date]],"yyyy")</f>
        <v>2021</v>
      </c>
      <c r="G1876" s="2">
        <v>1298</v>
      </c>
      <c r="H1876" s="2">
        <v>0.3</v>
      </c>
      <c r="I1876" s="2" t="str" cm="1">
        <f t="array" ref="I1876">_xlfn.IFS(Table1[[#This Row],[Discount]]&lt;=0.2,"Low",Table1[[#This Row],[Discount]]&lt;=0.4,"Medium",Table1[[#This Row],[Discount]]&gt;0.4,"High")</f>
        <v>Medium</v>
      </c>
      <c r="J1876" s="2">
        <f>Table1[[#This Row],[Original Price]]*(1-Table1[[#This Row],[Discount]])</f>
        <v>908.59999999999991</v>
      </c>
      <c r="K1876">
        <f>VLOOKUP(B1876,customers!$A$2:$D$101,2,0)</f>
        <v>16</v>
      </c>
      <c r="L1876" t="str" cm="1">
        <f t="array" ref="L1876">_xlfn.IFS(Table1[[#This Row],[Age]]&lt;=12,"Kids",Table1[[#This Row],[Age]]&lt;=19,"Teenage",Table1[[#This Row],[Age]]&lt;=29,"Young Adult",Table1[[#This Row],[Age]]&lt;=45,"Adult",Table1[[#This Row],[Age]]&gt;=46,"Senior")</f>
        <v>Teenage</v>
      </c>
      <c r="M1876" t="str">
        <f>VLOOKUP(B1876,customers!A$2:D$101,3,0)</f>
        <v>Kanpur</v>
      </c>
      <c r="N1876" t="str">
        <f>VLOOKUP(B1876,customers!$A$2:$D$101,4,0)</f>
        <v>Uttar Pradesh</v>
      </c>
      <c r="O1876" t="str">
        <f>VLOOKUP(C1876,'products '!$A$2:$H$3072,2,0)</f>
        <v>Women</v>
      </c>
      <c r="P1876" t="str">
        <f>VLOOKUP(C1876,'products '!$A$2:$H$3072,3,0)</f>
        <v>Western Wear</v>
      </c>
      <c r="Q1876" t="str">
        <f>VLOOKUP(C1876,'products '!$A$2:$H$3072,4,0)</f>
        <v>Jumpsuits</v>
      </c>
      <c r="R1876" t="str">
        <f>VLOOKUP(C1876,'products '!$A$2:$H$3072,5,0)</f>
        <v>Here&amp;Now</v>
      </c>
      <c r="S1876" t="str">
        <f>VLOOKUP(C1876,'products '!$A$2:$H$3072,6,0)</f>
        <v>S</v>
      </c>
      <c r="T1876" t="str">
        <f>VLOOKUP(C1876,'products '!$A$2:$H$3072,7,0)</f>
        <v>Grey</v>
      </c>
      <c r="U1876">
        <f>VLOOKUP(C1876,'products '!$A$2:$H$3072,8,0)</f>
        <v>5</v>
      </c>
    </row>
    <row r="1877" spans="1:21" x14ac:dyDescent="0.3">
      <c r="A1877" t="s">
        <v>5294</v>
      </c>
      <c r="B1877" t="s">
        <v>3345</v>
      </c>
      <c r="C1877" t="s">
        <v>775</v>
      </c>
      <c r="D1877" s="1">
        <f t="shared" ca="1" si="29"/>
        <v>44887</v>
      </c>
      <c r="E1877" s="1" t="str">
        <f ca="1">TEXT(Table1[[#This Row],[Date]],"mmm")</f>
        <v>Nov</v>
      </c>
      <c r="F1877" s="1" t="str">
        <f ca="1">TEXT(Table1[[#This Row],[Date]],"yyyy")</f>
        <v>2022</v>
      </c>
      <c r="G1877" s="2">
        <v>1456</v>
      </c>
      <c r="H1877" s="2">
        <v>0.3</v>
      </c>
      <c r="I1877" s="2" t="str" cm="1">
        <f t="array" ref="I1877">_xlfn.IFS(Table1[[#This Row],[Discount]]&lt;=0.2,"Low",Table1[[#This Row],[Discount]]&lt;=0.4,"Medium",Table1[[#This Row],[Discount]]&gt;0.4,"High")</f>
        <v>Medium</v>
      </c>
      <c r="J1877" s="2">
        <f>Table1[[#This Row],[Original Price]]*(1-Table1[[#This Row],[Discount]])</f>
        <v>1019.1999999999999</v>
      </c>
      <c r="K1877">
        <f>VLOOKUP(B1877,customers!$A$2:$D$101,2,0)</f>
        <v>17</v>
      </c>
      <c r="L1877" t="str" cm="1">
        <f t="array" ref="L1877">_xlfn.IFS(Table1[[#This Row],[Age]]&lt;=12,"Kids",Table1[[#This Row],[Age]]&lt;=19,"Teenage",Table1[[#This Row],[Age]]&lt;=29,"Young Adult",Table1[[#This Row],[Age]]&lt;=45,"Adult",Table1[[#This Row],[Age]]&gt;=46,"Senior")</f>
        <v>Teenage</v>
      </c>
      <c r="M1877" t="str">
        <f>VLOOKUP(B1877,customers!A$2:D$101,3,0)</f>
        <v>Kanpur</v>
      </c>
      <c r="N1877" t="str">
        <f>VLOOKUP(B1877,customers!$A$2:$D$101,4,0)</f>
        <v>Uttar Pradesh</v>
      </c>
      <c r="O1877" t="str">
        <f>VLOOKUP(C1877,'products '!$A$2:$H$3072,2,0)</f>
        <v>Women</v>
      </c>
      <c r="P1877" t="str">
        <f>VLOOKUP(C1877,'products '!$A$2:$H$3072,3,0)</f>
        <v>Western Wear</v>
      </c>
      <c r="Q1877" t="str">
        <f>VLOOKUP(C1877,'products '!$A$2:$H$3072,4,0)</f>
        <v>Jumpsuits</v>
      </c>
      <c r="R1877" t="str">
        <f>VLOOKUP(C1877,'products '!$A$2:$H$3072,5,0)</f>
        <v>Libas</v>
      </c>
      <c r="S1877" t="str">
        <f>VLOOKUP(C1877,'products '!$A$2:$H$3072,6,0)</f>
        <v>S</v>
      </c>
      <c r="T1877" t="str">
        <f>VLOOKUP(C1877,'products '!$A$2:$H$3072,7,0)</f>
        <v>Olive</v>
      </c>
      <c r="U1877">
        <f>VLOOKUP(C1877,'products '!$A$2:$H$3072,8,0)</f>
        <v>5</v>
      </c>
    </row>
    <row r="1878" spans="1:21" x14ac:dyDescent="0.3">
      <c r="A1878" t="s">
        <v>5295</v>
      </c>
      <c r="B1878" t="s">
        <v>3346</v>
      </c>
      <c r="C1878" t="s">
        <v>776</v>
      </c>
      <c r="D1878" s="1">
        <f t="shared" ca="1" si="29"/>
        <v>44897</v>
      </c>
      <c r="E1878" s="1" t="str">
        <f ca="1">TEXT(Table1[[#This Row],[Date]],"mmm")</f>
        <v>Dec</v>
      </c>
      <c r="F1878" s="1" t="str">
        <f ca="1">TEXT(Table1[[#This Row],[Date]],"yyyy")</f>
        <v>2022</v>
      </c>
      <c r="G1878" s="2">
        <v>1478</v>
      </c>
      <c r="H1878" s="2">
        <v>0.25</v>
      </c>
      <c r="I1878" s="2" t="str" cm="1">
        <f t="array" ref="I1878">_xlfn.IFS(Table1[[#This Row],[Discount]]&lt;=0.2,"Low",Table1[[#This Row],[Discount]]&lt;=0.4,"Medium",Table1[[#This Row],[Discount]]&gt;0.4,"High")</f>
        <v>Medium</v>
      </c>
      <c r="J1878" s="2">
        <f>Table1[[#This Row],[Original Price]]*(1-Table1[[#This Row],[Discount]])</f>
        <v>1108.5</v>
      </c>
      <c r="K1878">
        <f>VLOOKUP(B1878,customers!$A$2:$D$101,2,0)</f>
        <v>18</v>
      </c>
      <c r="L1878" t="str" cm="1">
        <f t="array" ref="L1878">_xlfn.IFS(Table1[[#This Row],[Age]]&lt;=12,"Kids",Table1[[#This Row],[Age]]&lt;=19,"Teenage",Table1[[#This Row],[Age]]&lt;=29,"Young Adult",Table1[[#This Row],[Age]]&lt;=45,"Adult",Table1[[#This Row],[Age]]&gt;=46,"Senior")</f>
        <v>Teenage</v>
      </c>
      <c r="M1878" t="str">
        <f>VLOOKUP(B1878,customers!A$2:D$101,3,0)</f>
        <v>Kanpur</v>
      </c>
      <c r="N1878" t="str">
        <f>VLOOKUP(B1878,customers!$A$2:$D$101,4,0)</f>
        <v>Uttar Pradesh</v>
      </c>
      <c r="O1878" t="str">
        <f>VLOOKUP(C1878,'products '!$A$2:$H$3072,2,0)</f>
        <v>Women</v>
      </c>
      <c r="P1878" t="str">
        <f>VLOOKUP(C1878,'products '!$A$2:$H$3072,3,0)</f>
        <v>Western Wear</v>
      </c>
      <c r="Q1878" t="str">
        <f>VLOOKUP(C1878,'products '!$A$2:$H$3072,4,0)</f>
        <v>Jumpsuits</v>
      </c>
      <c r="R1878" t="str">
        <f>VLOOKUP(C1878,'products '!$A$2:$H$3072,5,0)</f>
        <v>Libas</v>
      </c>
      <c r="S1878" t="str">
        <f>VLOOKUP(C1878,'products '!$A$2:$H$3072,6,0)</f>
        <v>S</v>
      </c>
      <c r="T1878" t="str">
        <f>VLOOKUP(C1878,'products '!$A$2:$H$3072,7,0)</f>
        <v>Olive</v>
      </c>
      <c r="U1878">
        <f>VLOOKUP(C1878,'products '!$A$2:$H$3072,8,0)</f>
        <v>4</v>
      </c>
    </row>
    <row r="1879" spans="1:21" x14ac:dyDescent="0.3">
      <c r="A1879" t="s">
        <v>5296</v>
      </c>
      <c r="B1879" t="s">
        <v>3347</v>
      </c>
      <c r="C1879" t="s">
        <v>777</v>
      </c>
      <c r="D1879" s="1">
        <f t="shared" ca="1" si="29"/>
        <v>44992</v>
      </c>
      <c r="E1879" s="1" t="str">
        <f ca="1">TEXT(Table1[[#This Row],[Date]],"mmm")</f>
        <v>Mar</v>
      </c>
      <c r="F1879" s="1" t="str">
        <f ca="1">TEXT(Table1[[#This Row],[Date]],"yyyy")</f>
        <v>2023</v>
      </c>
      <c r="G1879" s="2">
        <v>256</v>
      </c>
      <c r="H1879" s="2">
        <v>0.25</v>
      </c>
      <c r="I1879" s="2" t="str" cm="1">
        <f t="array" ref="I1879">_xlfn.IFS(Table1[[#This Row],[Discount]]&lt;=0.2,"Low",Table1[[#This Row],[Discount]]&lt;=0.4,"Medium",Table1[[#This Row],[Discount]]&gt;0.4,"High")</f>
        <v>Medium</v>
      </c>
      <c r="J1879" s="2">
        <f>Table1[[#This Row],[Original Price]]*(1-Table1[[#This Row],[Discount]])</f>
        <v>192</v>
      </c>
      <c r="K1879">
        <f>VLOOKUP(B1879,customers!$A$2:$D$101,2,0)</f>
        <v>19</v>
      </c>
      <c r="L1879" t="str" cm="1">
        <f t="array" ref="L1879">_xlfn.IFS(Table1[[#This Row],[Age]]&lt;=12,"Kids",Table1[[#This Row],[Age]]&lt;=19,"Teenage",Table1[[#This Row],[Age]]&lt;=29,"Young Adult",Table1[[#This Row],[Age]]&lt;=45,"Adult",Table1[[#This Row],[Age]]&gt;=46,"Senior")</f>
        <v>Teenage</v>
      </c>
      <c r="M1879" t="str">
        <f>VLOOKUP(B1879,customers!A$2:D$101,3,0)</f>
        <v>Kanpur</v>
      </c>
      <c r="N1879" t="str">
        <f>VLOOKUP(B1879,customers!$A$2:$D$101,4,0)</f>
        <v>Uttar Pradesh</v>
      </c>
      <c r="O1879" t="str">
        <f>VLOOKUP(C1879,'products '!$A$2:$H$3072,2,0)</f>
        <v>Women</v>
      </c>
      <c r="P1879" t="str">
        <f>VLOOKUP(C1879,'products '!$A$2:$H$3072,3,0)</f>
        <v>Western Wear</v>
      </c>
      <c r="Q1879" t="str">
        <f>VLOOKUP(C1879,'products '!$A$2:$H$3072,4,0)</f>
        <v>Jumpsuits</v>
      </c>
      <c r="R1879" t="str">
        <f>VLOOKUP(C1879,'products '!$A$2:$H$3072,5,0)</f>
        <v>Libas</v>
      </c>
      <c r="S1879" t="str">
        <f>VLOOKUP(C1879,'products '!$A$2:$H$3072,6,0)</f>
        <v>S</v>
      </c>
      <c r="T1879" t="str">
        <f>VLOOKUP(C1879,'products '!$A$2:$H$3072,7,0)</f>
        <v>Olive</v>
      </c>
      <c r="U1879">
        <f>VLOOKUP(C1879,'products '!$A$2:$H$3072,8,0)</f>
        <v>3</v>
      </c>
    </row>
    <row r="1880" spans="1:21" x14ac:dyDescent="0.3">
      <c r="A1880" t="s">
        <v>5297</v>
      </c>
      <c r="B1880" t="s">
        <v>3348</v>
      </c>
      <c r="C1880" t="s">
        <v>778</v>
      </c>
      <c r="D1880" s="1">
        <f t="shared" ca="1" si="29"/>
        <v>44968</v>
      </c>
      <c r="E1880" s="1" t="str">
        <f ca="1">TEXT(Table1[[#This Row],[Date]],"mmm")</f>
        <v>Feb</v>
      </c>
      <c r="F1880" s="1" t="str">
        <f ca="1">TEXT(Table1[[#This Row],[Date]],"yyyy")</f>
        <v>2023</v>
      </c>
      <c r="G1880" s="2">
        <v>2698</v>
      </c>
      <c r="H1880" s="2">
        <v>0.3</v>
      </c>
      <c r="I1880" s="2" t="str" cm="1">
        <f t="array" ref="I1880">_xlfn.IFS(Table1[[#This Row],[Discount]]&lt;=0.2,"Low",Table1[[#This Row],[Discount]]&lt;=0.4,"Medium",Table1[[#This Row],[Discount]]&gt;0.4,"High")</f>
        <v>Medium</v>
      </c>
      <c r="J1880" s="2">
        <f>Table1[[#This Row],[Original Price]]*(1-Table1[[#This Row],[Discount]])</f>
        <v>1888.6</v>
      </c>
      <c r="K1880">
        <f>VLOOKUP(B1880,customers!$A$2:$D$101,2,0)</f>
        <v>20</v>
      </c>
      <c r="L1880" t="str" cm="1">
        <f t="array" ref="L1880">_xlfn.IFS(Table1[[#This Row],[Age]]&lt;=12,"Kids",Table1[[#This Row],[Age]]&lt;=19,"Teenage",Table1[[#This Row],[Age]]&lt;=29,"Young Adult",Table1[[#This Row],[Age]]&lt;=45,"Adult",Table1[[#This Row],[Age]]&gt;=46,"Senior")</f>
        <v>Young Adult</v>
      </c>
      <c r="M1880" t="str">
        <f>VLOOKUP(B1880,customers!A$2:D$101,3,0)</f>
        <v>Aligarh</v>
      </c>
      <c r="N1880" t="str">
        <f>VLOOKUP(B1880,customers!$A$2:$D$101,4,0)</f>
        <v>Uttar Pradesh</v>
      </c>
      <c r="O1880" t="str">
        <f>VLOOKUP(C1880,'products '!$A$2:$H$3072,2,0)</f>
        <v>Women</v>
      </c>
      <c r="P1880" t="str">
        <f>VLOOKUP(C1880,'products '!$A$2:$H$3072,3,0)</f>
        <v>Western Wear</v>
      </c>
      <c r="Q1880" t="str">
        <f>VLOOKUP(C1880,'products '!$A$2:$H$3072,4,0)</f>
        <v>Jumpsuits</v>
      </c>
      <c r="R1880" t="str">
        <f>VLOOKUP(C1880,'products '!$A$2:$H$3072,5,0)</f>
        <v>Libas</v>
      </c>
      <c r="S1880" t="str">
        <f>VLOOKUP(C1880,'products '!$A$2:$H$3072,6,0)</f>
        <v>S</v>
      </c>
      <c r="T1880" t="str">
        <f>VLOOKUP(C1880,'products '!$A$2:$H$3072,7,0)</f>
        <v>Orange</v>
      </c>
      <c r="U1880">
        <f>VLOOKUP(C1880,'products '!$A$2:$H$3072,8,0)</f>
        <v>4</v>
      </c>
    </row>
    <row r="1881" spans="1:21" x14ac:dyDescent="0.3">
      <c r="A1881" t="s">
        <v>5298</v>
      </c>
      <c r="B1881" t="s">
        <v>3349</v>
      </c>
      <c r="C1881" t="s">
        <v>779</v>
      </c>
      <c r="D1881" s="1">
        <f t="shared" ca="1" si="29"/>
        <v>44651</v>
      </c>
      <c r="E1881" s="1" t="str">
        <f ca="1">TEXT(Table1[[#This Row],[Date]],"mmm")</f>
        <v>Mar</v>
      </c>
      <c r="F1881" s="1" t="str">
        <f ca="1">TEXT(Table1[[#This Row],[Date]],"yyyy")</f>
        <v>2022</v>
      </c>
      <c r="G1881" s="2">
        <v>2364</v>
      </c>
      <c r="H1881" s="2">
        <v>0.3</v>
      </c>
      <c r="I1881" s="2" t="str" cm="1">
        <f t="array" ref="I1881">_xlfn.IFS(Table1[[#This Row],[Discount]]&lt;=0.2,"Low",Table1[[#This Row],[Discount]]&lt;=0.4,"Medium",Table1[[#This Row],[Discount]]&gt;0.4,"High")</f>
        <v>Medium</v>
      </c>
      <c r="J1881" s="2">
        <f>Table1[[#This Row],[Original Price]]*(1-Table1[[#This Row],[Discount]])</f>
        <v>1654.8</v>
      </c>
      <c r="K1881">
        <f>VLOOKUP(B1881,customers!$A$2:$D$101,2,0)</f>
        <v>21</v>
      </c>
      <c r="L1881" t="str" cm="1">
        <f t="array" ref="L1881">_xlfn.IFS(Table1[[#This Row],[Age]]&lt;=12,"Kids",Table1[[#This Row],[Age]]&lt;=19,"Teenage",Table1[[#This Row],[Age]]&lt;=29,"Young Adult",Table1[[#This Row],[Age]]&lt;=45,"Adult",Table1[[#This Row],[Age]]&gt;=46,"Senior")</f>
        <v>Young Adult</v>
      </c>
      <c r="M1881" t="str">
        <f>VLOOKUP(B1881,customers!A$2:D$101,3,0)</f>
        <v>Aligarh</v>
      </c>
      <c r="N1881" t="str">
        <f>VLOOKUP(B1881,customers!$A$2:$D$101,4,0)</f>
        <v>Uttar Pradesh</v>
      </c>
      <c r="O1881" t="str">
        <f>VLOOKUP(C1881,'products '!$A$2:$H$3072,2,0)</f>
        <v>Women</v>
      </c>
      <c r="P1881" t="str">
        <f>VLOOKUP(C1881,'products '!$A$2:$H$3072,3,0)</f>
        <v>Western Wear</v>
      </c>
      <c r="Q1881" t="str">
        <f>VLOOKUP(C1881,'products '!$A$2:$H$3072,4,0)</f>
        <v>Jumpsuits</v>
      </c>
      <c r="R1881" t="str">
        <f>VLOOKUP(C1881,'products '!$A$2:$H$3072,5,0)</f>
        <v>Libas</v>
      </c>
      <c r="S1881" t="str">
        <f>VLOOKUP(C1881,'products '!$A$2:$H$3072,6,0)</f>
        <v>S</v>
      </c>
      <c r="T1881" t="str">
        <f>VLOOKUP(C1881,'products '!$A$2:$H$3072,7,0)</f>
        <v>Orange</v>
      </c>
      <c r="U1881">
        <f>VLOOKUP(C1881,'products '!$A$2:$H$3072,8,0)</f>
        <v>5</v>
      </c>
    </row>
    <row r="1882" spans="1:21" x14ac:dyDescent="0.3">
      <c r="A1882" t="s">
        <v>5299</v>
      </c>
      <c r="B1882" t="s">
        <v>3350</v>
      </c>
      <c r="C1882" t="s">
        <v>780</v>
      </c>
      <c r="D1882" s="1">
        <f t="shared" ca="1" si="29"/>
        <v>44373</v>
      </c>
      <c r="E1882" s="1" t="str">
        <f ca="1">TEXT(Table1[[#This Row],[Date]],"mmm")</f>
        <v>Jun</v>
      </c>
      <c r="F1882" s="1" t="str">
        <f ca="1">TEXT(Table1[[#This Row],[Date]],"yyyy")</f>
        <v>2021</v>
      </c>
      <c r="G1882" s="2">
        <v>1236</v>
      </c>
      <c r="H1882" s="2">
        <v>0.3</v>
      </c>
      <c r="I1882" s="2" t="str" cm="1">
        <f t="array" ref="I1882">_xlfn.IFS(Table1[[#This Row],[Discount]]&lt;=0.2,"Low",Table1[[#This Row],[Discount]]&lt;=0.4,"Medium",Table1[[#This Row],[Discount]]&gt;0.4,"High")</f>
        <v>Medium</v>
      </c>
      <c r="J1882" s="2">
        <f>Table1[[#This Row],[Original Price]]*(1-Table1[[#This Row],[Discount]])</f>
        <v>865.19999999999993</v>
      </c>
      <c r="K1882">
        <f>VLOOKUP(B1882,customers!$A$2:$D$101,2,0)</f>
        <v>22</v>
      </c>
      <c r="L1882" t="str" cm="1">
        <f t="array" ref="L1882">_xlfn.IFS(Table1[[#This Row],[Age]]&lt;=12,"Kids",Table1[[#This Row],[Age]]&lt;=19,"Teenage",Table1[[#This Row],[Age]]&lt;=29,"Young Adult",Table1[[#This Row],[Age]]&lt;=45,"Adult",Table1[[#This Row],[Age]]&gt;=46,"Senior")</f>
        <v>Young Adult</v>
      </c>
      <c r="M1882" t="str">
        <f>VLOOKUP(B1882,customers!A$2:D$101,3,0)</f>
        <v>Aligarh</v>
      </c>
      <c r="N1882" t="str">
        <f>VLOOKUP(B1882,customers!$A$2:$D$101,4,0)</f>
        <v>Uttar Pradesh</v>
      </c>
      <c r="O1882" t="str">
        <f>VLOOKUP(C1882,'products '!$A$2:$H$3072,2,0)</f>
        <v>Women</v>
      </c>
      <c r="P1882" t="str">
        <f>VLOOKUP(C1882,'products '!$A$2:$H$3072,3,0)</f>
        <v>Western Wear</v>
      </c>
      <c r="Q1882" t="str">
        <f>VLOOKUP(C1882,'products '!$A$2:$H$3072,4,0)</f>
        <v>Jumpsuits</v>
      </c>
      <c r="R1882" t="str">
        <f>VLOOKUP(C1882,'products '!$A$2:$H$3072,5,0)</f>
        <v>Libas</v>
      </c>
      <c r="S1882" t="str">
        <f>VLOOKUP(C1882,'products '!$A$2:$H$3072,6,0)</f>
        <v>M</v>
      </c>
      <c r="T1882" t="str">
        <f>VLOOKUP(C1882,'products '!$A$2:$H$3072,7,0)</f>
        <v>Orange</v>
      </c>
      <c r="U1882">
        <f>VLOOKUP(C1882,'products '!$A$2:$H$3072,8,0)</f>
        <v>3</v>
      </c>
    </row>
    <row r="1883" spans="1:21" x14ac:dyDescent="0.3">
      <c r="A1883" t="s">
        <v>5300</v>
      </c>
      <c r="B1883" t="s">
        <v>3351</v>
      </c>
      <c r="C1883" t="s">
        <v>781</v>
      </c>
      <c r="D1883" s="1">
        <f t="shared" ca="1" si="29"/>
        <v>44602</v>
      </c>
      <c r="E1883" s="1" t="str">
        <f ca="1">TEXT(Table1[[#This Row],[Date]],"mmm")</f>
        <v>Feb</v>
      </c>
      <c r="F1883" s="1" t="str">
        <f ca="1">TEXT(Table1[[#This Row],[Date]],"yyyy")</f>
        <v>2022</v>
      </c>
      <c r="G1883" s="2">
        <v>756</v>
      </c>
      <c r="H1883" s="2">
        <v>0.4</v>
      </c>
      <c r="I1883" s="2" t="str" cm="1">
        <f t="array" ref="I1883">_xlfn.IFS(Table1[[#This Row],[Discount]]&lt;=0.2,"Low",Table1[[#This Row],[Discount]]&lt;=0.4,"Medium",Table1[[#This Row],[Discount]]&gt;0.4,"High")</f>
        <v>Medium</v>
      </c>
      <c r="J1883" s="2">
        <f>Table1[[#This Row],[Original Price]]*(1-Table1[[#This Row],[Discount]])</f>
        <v>453.59999999999997</v>
      </c>
      <c r="K1883">
        <f>VLOOKUP(B1883,customers!$A$2:$D$101,2,0)</f>
        <v>23</v>
      </c>
      <c r="L1883" t="str" cm="1">
        <f t="array" ref="L1883">_xlfn.IFS(Table1[[#This Row],[Age]]&lt;=12,"Kids",Table1[[#This Row],[Age]]&lt;=19,"Teenage",Table1[[#This Row],[Age]]&lt;=29,"Young Adult",Table1[[#This Row],[Age]]&lt;=45,"Adult",Table1[[#This Row],[Age]]&gt;=46,"Senior")</f>
        <v>Young Adult</v>
      </c>
      <c r="M1883" t="str">
        <f>VLOOKUP(B1883,customers!A$2:D$101,3,0)</f>
        <v>Aligarh</v>
      </c>
      <c r="N1883" t="str">
        <f>VLOOKUP(B1883,customers!$A$2:$D$101,4,0)</f>
        <v>Uttar Pradesh</v>
      </c>
      <c r="O1883" t="str">
        <f>VLOOKUP(C1883,'products '!$A$2:$H$3072,2,0)</f>
        <v>Women</v>
      </c>
      <c r="P1883" t="str">
        <f>VLOOKUP(C1883,'products '!$A$2:$H$3072,3,0)</f>
        <v>Western Wear</v>
      </c>
      <c r="Q1883" t="str">
        <f>VLOOKUP(C1883,'products '!$A$2:$H$3072,4,0)</f>
        <v>Jumpsuits</v>
      </c>
      <c r="R1883" t="str">
        <f>VLOOKUP(C1883,'products '!$A$2:$H$3072,5,0)</f>
        <v>Libas</v>
      </c>
      <c r="S1883" t="str">
        <f>VLOOKUP(C1883,'products '!$A$2:$H$3072,6,0)</f>
        <v>M</v>
      </c>
      <c r="T1883" t="str">
        <f>VLOOKUP(C1883,'products '!$A$2:$H$3072,7,0)</f>
        <v>Orange</v>
      </c>
      <c r="U1883">
        <f>VLOOKUP(C1883,'products '!$A$2:$H$3072,8,0)</f>
        <v>2</v>
      </c>
    </row>
    <row r="1884" spans="1:21" x14ac:dyDescent="0.3">
      <c r="A1884" t="s">
        <v>5301</v>
      </c>
      <c r="B1884" t="s">
        <v>3352</v>
      </c>
      <c r="C1884" t="s">
        <v>782</v>
      </c>
      <c r="D1884" s="1">
        <f t="shared" ca="1" si="29"/>
        <v>44719</v>
      </c>
      <c r="E1884" s="1" t="str">
        <f ca="1">TEXT(Table1[[#This Row],[Date]],"mmm")</f>
        <v>Jun</v>
      </c>
      <c r="F1884" s="1" t="str">
        <f ca="1">TEXT(Table1[[#This Row],[Date]],"yyyy")</f>
        <v>2022</v>
      </c>
      <c r="G1884" s="2">
        <v>326</v>
      </c>
      <c r="H1884" s="2">
        <v>0.4</v>
      </c>
      <c r="I1884" s="2" t="str" cm="1">
        <f t="array" ref="I1884">_xlfn.IFS(Table1[[#This Row],[Discount]]&lt;=0.2,"Low",Table1[[#This Row],[Discount]]&lt;=0.4,"Medium",Table1[[#This Row],[Discount]]&gt;0.4,"High")</f>
        <v>Medium</v>
      </c>
      <c r="J1884" s="2">
        <f>Table1[[#This Row],[Original Price]]*(1-Table1[[#This Row],[Discount]])</f>
        <v>195.6</v>
      </c>
      <c r="K1884">
        <f>VLOOKUP(B1884,customers!$A$2:$D$101,2,0)</f>
        <v>18</v>
      </c>
      <c r="L1884" t="str" cm="1">
        <f t="array" ref="L1884">_xlfn.IFS(Table1[[#This Row],[Age]]&lt;=12,"Kids",Table1[[#This Row],[Age]]&lt;=19,"Teenage",Table1[[#This Row],[Age]]&lt;=29,"Young Adult",Table1[[#This Row],[Age]]&lt;=45,"Adult",Table1[[#This Row],[Age]]&gt;=46,"Senior")</f>
        <v>Teenage</v>
      </c>
      <c r="M1884" t="str">
        <f>VLOOKUP(B1884,customers!A$2:D$101,3,0)</f>
        <v>Prayagraj</v>
      </c>
      <c r="N1884" t="str">
        <f>VLOOKUP(B1884,customers!$A$2:$D$101,4,0)</f>
        <v>Uttar Pradesh</v>
      </c>
      <c r="O1884" t="str">
        <f>VLOOKUP(C1884,'products '!$A$2:$H$3072,2,0)</f>
        <v>Women</v>
      </c>
      <c r="P1884" t="str">
        <f>VLOOKUP(C1884,'products '!$A$2:$H$3072,3,0)</f>
        <v>Western Wear</v>
      </c>
      <c r="Q1884" t="str">
        <f>VLOOKUP(C1884,'products '!$A$2:$H$3072,4,0)</f>
        <v>Jumpsuits</v>
      </c>
      <c r="R1884" t="str">
        <f>VLOOKUP(C1884,'products '!$A$2:$H$3072,5,0)</f>
        <v>Libas</v>
      </c>
      <c r="S1884" t="str">
        <f>VLOOKUP(C1884,'products '!$A$2:$H$3072,6,0)</f>
        <v>M</v>
      </c>
      <c r="T1884" t="str">
        <f>VLOOKUP(C1884,'products '!$A$2:$H$3072,7,0)</f>
        <v>Teal</v>
      </c>
      <c r="U1884">
        <f>VLOOKUP(C1884,'products '!$A$2:$H$3072,8,0)</f>
        <v>5</v>
      </c>
    </row>
    <row r="1885" spans="1:21" x14ac:dyDescent="0.3">
      <c r="A1885" t="s">
        <v>5302</v>
      </c>
      <c r="B1885" t="s">
        <v>3353</v>
      </c>
      <c r="C1885" t="s">
        <v>783</v>
      </c>
      <c r="D1885" s="1">
        <f t="shared" ca="1" si="29"/>
        <v>44616</v>
      </c>
      <c r="E1885" s="1" t="str">
        <f ca="1">TEXT(Table1[[#This Row],[Date]],"mmm")</f>
        <v>Feb</v>
      </c>
      <c r="F1885" s="1" t="str">
        <f ca="1">TEXT(Table1[[#This Row],[Date]],"yyyy")</f>
        <v>2022</v>
      </c>
      <c r="G1885" s="2">
        <v>453</v>
      </c>
      <c r="H1885" s="2">
        <v>0.4</v>
      </c>
      <c r="I1885" s="2" t="str" cm="1">
        <f t="array" ref="I1885">_xlfn.IFS(Table1[[#This Row],[Discount]]&lt;=0.2,"Low",Table1[[#This Row],[Discount]]&lt;=0.4,"Medium",Table1[[#This Row],[Discount]]&gt;0.4,"High")</f>
        <v>Medium</v>
      </c>
      <c r="J1885" s="2">
        <f>Table1[[#This Row],[Original Price]]*(1-Table1[[#This Row],[Discount]])</f>
        <v>271.8</v>
      </c>
      <c r="K1885">
        <f>VLOOKUP(B1885,customers!$A$2:$D$101,2,0)</f>
        <v>18</v>
      </c>
      <c r="L1885" t="str" cm="1">
        <f t="array" ref="L1885">_xlfn.IFS(Table1[[#This Row],[Age]]&lt;=12,"Kids",Table1[[#This Row],[Age]]&lt;=19,"Teenage",Table1[[#This Row],[Age]]&lt;=29,"Young Adult",Table1[[#This Row],[Age]]&lt;=45,"Adult",Table1[[#This Row],[Age]]&gt;=46,"Senior")</f>
        <v>Teenage</v>
      </c>
      <c r="M1885" t="str">
        <f>VLOOKUP(B1885,customers!A$2:D$101,3,0)</f>
        <v>Prayagraj</v>
      </c>
      <c r="N1885" t="str">
        <f>VLOOKUP(B1885,customers!$A$2:$D$101,4,0)</f>
        <v>Uttar Pradesh</v>
      </c>
      <c r="O1885" t="str">
        <f>VLOOKUP(C1885,'products '!$A$2:$H$3072,2,0)</f>
        <v>Women</v>
      </c>
      <c r="P1885" t="str">
        <f>VLOOKUP(C1885,'products '!$A$2:$H$3072,3,0)</f>
        <v>Western Wear</v>
      </c>
      <c r="Q1885" t="str">
        <f>VLOOKUP(C1885,'products '!$A$2:$H$3072,4,0)</f>
        <v>Jumpsuits</v>
      </c>
      <c r="R1885" t="str">
        <f>VLOOKUP(C1885,'products '!$A$2:$H$3072,5,0)</f>
        <v>Libas</v>
      </c>
      <c r="S1885" t="str">
        <f>VLOOKUP(C1885,'products '!$A$2:$H$3072,6,0)</f>
        <v>M</v>
      </c>
      <c r="T1885" t="str">
        <f>VLOOKUP(C1885,'products '!$A$2:$H$3072,7,0)</f>
        <v>Teal</v>
      </c>
      <c r="U1885">
        <f>VLOOKUP(C1885,'products '!$A$2:$H$3072,8,0)</f>
        <v>4</v>
      </c>
    </row>
    <row r="1886" spans="1:21" x14ac:dyDescent="0.3">
      <c r="A1886" t="s">
        <v>5303</v>
      </c>
      <c r="B1886" t="s">
        <v>3354</v>
      </c>
      <c r="C1886" t="s">
        <v>784</v>
      </c>
      <c r="D1886" s="1">
        <f t="shared" ca="1" si="29"/>
        <v>44468</v>
      </c>
      <c r="E1886" s="1" t="str">
        <f ca="1">TEXT(Table1[[#This Row],[Date]],"mmm")</f>
        <v>Sep</v>
      </c>
      <c r="F1886" s="1" t="str">
        <f ca="1">TEXT(Table1[[#This Row],[Date]],"yyyy")</f>
        <v>2021</v>
      </c>
      <c r="G1886" s="2">
        <v>326</v>
      </c>
      <c r="H1886" s="2">
        <v>0.4</v>
      </c>
      <c r="I1886" s="2" t="str" cm="1">
        <f t="array" ref="I1886">_xlfn.IFS(Table1[[#This Row],[Discount]]&lt;=0.2,"Low",Table1[[#This Row],[Discount]]&lt;=0.4,"Medium",Table1[[#This Row],[Discount]]&gt;0.4,"High")</f>
        <v>Medium</v>
      </c>
      <c r="J1886" s="2">
        <f>Table1[[#This Row],[Original Price]]*(1-Table1[[#This Row],[Discount]])</f>
        <v>195.6</v>
      </c>
      <c r="K1886">
        <f>VLOOKUP(B1886,customers!$A$2:$D$101,2,0)</f>
        <v>18</v>
      </c>
      <c r="L1886" t="str" cm="1">
        <f t="array" ref="L1886">_xlfn.IFS(Table1[[#This Row],[Age]]&lt;=12,"Kids",Table1[[#This Row],[Age]]&lt;=19,"Teenage",Table1[[#This Row],[Age]]&lt;=29,"Young Adult",Table1[[#This Row],[Age]]&lt;=45,"Adult",Table1[[#This Row],[Age]]&gt;=46,"Senior")</f>
        <v>Teenage</v>
      </c>
      <c r="M1886" t="str">
        <f>VLOOKUP(B1886,customers!A$2:D$101,3,0)</f>
        <v>Prayagraj</v>
      </c>
      <c r="N1886" t="str">
        <f>VLOOKUP(B1886,customers!$A$2:$D$101,4,0)</f>
        <v>Uttar Pradesh</v>
      </c>
      <c r="O1886" t="str">
        <f>VLOOKUP(C1886,'products '!$A$2:$H$3072,2,0)</f>
        <v>Women</v>
      </c>
      <c r="P1886" t="str">
        <f>VLOOKUP(C1886,'products '!$A$2:$H$3072,3,0)</f>
        <v>Western Wear</v>
      </c>
      <c r="Q1886" t="str">
        <f>VLOOKUP(C1886,'products '!$A$2:$H$3072,4,0)</f>
        <v>Jumpsuits</v>
      </c>
      <c r="R1886" t="str">
        <f>VLOOKUP(C1886,'products '!$A$2:$H$3072,5,0)</f>
        <v>Libas</v>
      </c>
      <c r="S1886" t="str">
        <f>VLOOKUP(C1886,'products '!$A$2:$H$3072,6,0)</f>
        <v>M</v>
      </c>
      <c r="T1886" t="str">
        <f>VLOOKUP(C1886,'products '!$A$2:$H$3072,7,0)</f>
        <v>Teal</v>
      </c>
      <c r="U1886">
        <f>VLOOKUP(C1886,'products '!$A$2:$H$3072,8,0)</f>
        <v>3</v>
      </c>
    </row>
    <row r="1887" spans="1:21" x14ac:dyDescent="0.3">
      <c r="A1887" t="s">
        <v>5304</v>
      </c>
      <c r="B1887" t="s">
        <v>3355</v>
      </c>
      <c r="C1887" t="s">
        <v>785</v>
      </c>
      <c r="D1887" s="1">
        <f t="shared" ca="1" si="29"/>
        <v>44836</v>
      </c>
      <c r="E1887" s="1" t="str">
        <f ca="1">TEXT(Table1[[#This Row],[Date]],"mmm")</f>
        <v>Oct</v>
      </c>
      <c r="F1887" s="1" t="str">
        <f ca="1">TEXT(Table1[[#This Row],[Date]],"yyyy")</f>
        <v>2022</v>
      </c>
      <c r="G1887" s="2">
        <v>456</v>
      </c>
      <c r="H1887" s="2">
        <v>0.4</v>
      </c>
      <c r="I1887" s="2" t="str" cm="1">
        <f t="array" ref="I1887">_xlfn.IFS(Table1[[#This Row],[Discount]]&lt;=0.2,"Low",Table1[[#This Row],[Discount]]&lt;=0.4,"Medium",Table1[[#This Row],[Discount]]&gt;0.4,"High")</f>
        <v>Medium</v>
      </c>
      <c r="J1887" s="2">
        <f>Table1[[#This Row],[Original Price]]*(1-Table1[[#This Row],[Discount]])</f>
        <v>273.59999999999997</v>
      </c>
      <c r="K1887">
        <f>VLOOKUP(B1887,customers!$A$2:$D$101,2,0)</f>
        <v>18</v>
      </c>
      <c r="L1887" t="str" cm="1">
        <f t="array" ref="L1887">_xlfn.IFS(Table1[[#This Row],[Age]]&lt;=12,"Kids",Table1[[#This Row],[Age]]&lt;=19,"Teenage",Table1[[#This Row],[Age]]&lt;=29,"Young Adult",Table1[[#This Row],[Age]]&lt;=45,"Adult",Table1[[#This Row],[Age]]&gt;=46,"Senior")</f>
        <v>Teenage</v>
      </c>
      <c r="M1887" t="str">
        <f>VLOOKUP(B1887,customers!A$2:D$101,3,0)</f>
        <v>Prayagraj</v>
      </c>
      <c r="N1887" t="str">
        <f>VLOOKUP(B1887,customers!$A$2:$D$101,4,0)</f>
        <v>Uttar Pradesh</v>
      </c>
      <c r="O1887" t="str">
        <f>VLOOKUP(C1887,'products '!$A$2:$H$3072,2,0)</f>
        <v>Women</v>
      </c>
      <c r="P1887" t="str">
        <f>VLOOKUP(C1887,'products '!$A$2:$H$3072,3,0)</f>
        <v>Western Wear</v>
      </c>
      <c r="Q1887" t="str">
        <f>VLOOKUP(C1887,'products '!$A$2:$H$3072,4,0)</f>
        <v>Jumpsuits</v>
      </c>
      <c r="R1887" t="str">
        <f>VLOOKUP(C1887,'products '!$A$2:$H$3072,5,0)</f>
        <v>Libas</v>
      </c>
      <c r="S1887" t="str">
        <f>VLOOKUP(C1887,'products '!$A$2:$H$3072,6,0)</f>
        <v>M</v>
      </c>
      <c r="T1887" t="str">
        <f>VLOOKUP(C1887,'products '!$A$2:$H$3072,7,0)</f>
        <v>Teal</v>
      </c>
      <c r="U1887">
        <f>VLOOKUP(C1887,'products '!$A$2:$H$3072,8,0)</f>
        <v>5</v>
      </c>
    </row>
    <row r="1888" spans="1:21" x14ac:dyDescent="0.3">
      <c r="A1888" t="s">
        <v>5305</v>
      </c>
      <c r="B1888" t="s">
        <v>3356</v>
      </c>
      <c r="C1888" t="s">
        <v>786</v>
      </c>
      <c r="D1888" s="1">
        <f t="shared" ca="1" si="29"/>
        <v>44250</v>
      </c>
      <c r="E1888" s="1" t="str">
        <f ca="1">TEXT(Table1[[#This Row],[Date]],"mmm")</f>
        <v>Feb</v>
      </c>
      <c r="F1888" s="1" t="str">
        <f ca="1">TEXT(Table1[[#This Row],[Date]],"yyyy")</f>
        <v>2021</v>
      </c>
      <c r="G1888" s="2">
        <v>675</v>
      </c>
      <c r="H1888" s="2">
        <v>0.4</v>
      </c>
      <c r="I1888" s="2" t="str" cm="1">
        <f t="array" ref="I1888">_xlfn.IFS(Table1[[#This Row],[Discount]]&lt;=0.2,"Low",Table1[[#This Row],[Discount]]&lt;=0.4,"Medium",Table1[[#This Row],[Discount]]&gt;0.4,"High")</f>
        <v>Medium</v>
      </c>
      <c r="J1888" s="2">
        <f>Table1[[#This Row],[Original Price]]*(1-Table1[[#This Row],[Discount]])</f>
        <v>405</v>
      </c>
      <c r="K1888">
        <f>VLOOKUP(B1888,customers!$A$2:$D$101,2,0)</f>
        <v>18</v>
      </c>
      <c r="L1888" t="str" cm="1">
        <f t="array" ref="L1888">_xlfn.IFS(Table1[[#This Row],[Age]]&lt;=12,"Kids",Table1[[#This Row],[Age]]&lt;=19,"Teenage",Table1[[#This Row],[Age]]&lt;=29,"Young Adult",Table1[[#This Row],[Age]]&lt;=45,"Adult",Table1[[#This Row],[Age]]&gt;=46,"Senior")</f>
        <v>Teenage</v>
      </c>
      <c r="M1888" t="str">
        <f>VLOOKUP(B1888,customers!A$2:D$101,3,0)</f>
        <v>Prayagraj</v>
      </c>
      <c r="N1888" t="str">
        <f>VLOOKUP(B1888,customers!$A$2:$D$101,4,0)</f>
        <v>Uttar Pradesh</v>
      </c>
      <c r="O1888" t="str">
        <f>VLOOKUP(C1888,'products '!$A$2:$H$3072,2,0)</f>
        <v>Women</v>
      </c>
      <c r="P1888" t="str">
        <f>VLOOKUP(C1888,'products '!$A$2:$H$3072,3,0)</f>
        <v>Western Wear</v>
      </c>
      <c r="Q1888" t="str">
        <f>VLOOKUP(C1888,'products '!$A$2:$H$3072,4,0)</f>
        <v>Jumpsuits</v>
      </c>
      <c r="R1888" t="str">
        <f>VLOOKUP(C1888,'products '!$A$2:$H$3072,5,0)</f>
        <v>Libas</v>
      </c>
      <c r="S1888" t="str">
        <f>VLOOKUP(C1888,'products '!$A$2:$H$3072,6,0)</f>
        <v>M</v>
      </c>
      <c r="T1888" t="str">
        <f>VLOOKUP(C1888,'products '!$A$2:$H$3072,7,0)</f>
        <v>Pink</v>
      </c>
      <c r="U1888">
        <f>VLOOKUP(C1888,'products '!$A$2:$H$3072,8,0)</f>
        <v>4</v>
      </c>
    </row>
    <row r="1889" spans="1:21" x14ac:dyDescent="0.3">
      <c r="A1889" t="s">
        <v>5306</v>
      </c>
      <c r="B1889" t="s">
        <v>3357</v>
      </c>
      <c r="C1889" t="s">
        <v>787</v>
      </c>
      <c r="D1889" s="1">
        <f t="shared" ca="1" si="29"/>
        <v>44813</v>
      </c>
      <c r="E1889" s="1" t="str">
        <f ca="1">TEXT(Table1[[#This Row],[Date]],"mmm")</f>
        <v>Sep</v>
      </c>
      <c r="F1889" s="1" t="str">
        <f ca="1">TEXT(Table1[[#This Row],[Date]],"yyyy")</f>
        <v>2022</v>
      </c>
      <c r="G1889" s="2">
        <v>654</v>
      </c>
      <c r="H1889" s="2">
        <v>0.45</v>
      </c>
      <c r="I1889" s="2" t="str" cm="1">
        <f t="array" ref="I1889">_xlfn.IFS(Table1[[#This Row],[Discount]]&lt;=0.2,"Low",Table1[[#This Row],[Discount]]&lt;=0.4,"Medium",Table1[[#This Row],[Discount]]&gt;0.4,"High")</f>
        <v>High</v>
      </c>
      <c r="J1889" s="2">
        <f>Table1[[#This Row],[Original Price]]*(1-Table1[[#This Row],[Discount]])</f>
        <v>359.70000000000005</v>
      </c>
      <c r="K1889">
        <f>VLOOKUP(B1889,customers!$A$2:$D$101,2,0)</f>
        <v>18</v>
      </c>
      <c r="L1889" t="str" cm="1">
        <f t="array" ref="L1889">_xlfn.IFS(Table1[[#This Row],[Age]]&lt;=12,"Kids",Table1[[#This Row],[Age]]&lt;=19,"Teenage",Table1[[#This Row],[Age]]&lt;=29,"Young Adult",Table1[[#This Row],[Age]]&lt;=45,"Adult",Table1[[#This Row],[Age]]&gt;=46,"Senior")</f>
        <v>Teenage</v>
      </c>
      <c r="M1889" t="str">
        <f>VLOOKUP(B1889,customers!A$2:D$101,3,0)</f>
        <v>Prayagraj</v>
      </c>
      <c r="N1889" t="str">
        <f>VLOOKUP(B1889,customers!$A$2:$D$101,4,0)</f>
        <v>Uttar Pradesh</v>
      </c>
      <c r="O1889" t="str">
        <f>VLOOKUP(C1889,'products '!$A$2:$H$3072,2,0)</f>
        <v>Women</v>
      </c>
      <c r="P1889" t="str">
        <f>VLOOKUP(C1889,'products '!$A$2:$H$3072,3,0)</f>
        <v>Western Wear</v>
      </c>
      <c r="Q1889" t="str">
        <f>VLOOKUP(C1889,'products '!$A$2:$H$3072,4,0)</f>
        <v>Jumpsuits</v>
      </c>
      <c r="R1889" t="str">
        <f>VLOOKUP(C1889,'products '!$A$2:$H$3072,5,0)</f>
        <v>Mayra</v>
      </c>
      <c r="S1889" t="str">
        <f>VLOOKUP(C1889,'products '!$A$2:$H$3072,6,0)</f>
        <v>M</v>
      </c>
      <c r="T1889" t="str">
        <f>VLOOKUP(C1889,'products '!$A$2:$H$3072,7,0)</f>
        <v>Pink</v>
      </c>
      <c r="U1889">
        <f>VLOOKUP(C1889,'products '!$A$2:$H$3072,8,0)</f>
        <v>2</v>
      </c>
    </row>
    <row r="1890" spans="1:21" x14ac:dyDescent="0.3">
      <c r="A1890" t="s">
        <v>5307</v>
      </c>
      <c r="B1890" t="s">
        <v>3358</v>
      </c>
      <c r="C1890" t="s">
        <v>788</v>
      </c>
      <c r="D1890" s="1">
        <f t="shared" ca="1" si="29"/>
        <v>44228</v>
      </c>
      <c r="E1890" s="1" t="str">
        <f ca="1">TEXT(Table1[[#This Row],[Date]],"mmm")</f>
        <v>Feb</v>
      </c>
      <c r="F1890" s="1" t="str">
        <f ca="1">TEXT(Table1[[#This Row],[Date]],"yyyy")</f>
        <v>2021</v>
      </c>
      <c r="G1890" s="2">
        <v>654</v>
      </c>
      <c r="H1890" s="2">
        <v>0.45</v>
      </c>
      <c r="I1890" s="2" t="str" cm="1">
        <f t="array" ref="I1890">_xlfn.IFS(Table1[[#This Row],[Discount]]&lt;=0.2,"Low",Table1[[#This Row],[Discount]]&lt;=0.4,"Medium",Table1[[#This Row],[Discount]]&gt;0.4,"High")</f>
        <v>High</v>
      </c>
      <c r="J1890" s="2">
        <f>Table1[[#This Row],[Original Price]]*(1-Table1[[#This Row],[Discount]])</f>
        <v>359.70000000000005</v>
      </c>
      <c r="K1890">
        <f>VLOOKUP(B1890,customers!$A$2:$D$101,2,0)</f>
        <v>23</v>
      </c>
      <c r="L1890" t="str" cm="1">
        <f t="array" ref="L1890">_xlfn.IFS(Table1[[#This Row],[Age]]&lt;=12,"Kids",Table1[[#This Row],[Age]]&lt;=19,"Teenage",Table1[[#This Row],[Age]]&lt;=29,"Young Adult",Table1[[#This Row],[Age]]&lt;=45,"Adult",Table1[[#This Row],[Age]]&gt;=46,"Senior")</f>
        <v>Young Adult</v>
      </c>
      <c r="M1890" t="str">
        <f>VLOOKUP(B1890,customers!A$2:D$101,3,0)</f>
        <v>Jalandhar</v>
      </c>
      <c r="N1890" t="str">
        <f>VLOOKUP(B1890,customers!$A$2:$D$101,4,0)</f>
        <v>Punjab</v>
      </c>
      <c r="O1890" t="str">
        <f>VLOOKUP(C1890,'products '!$A$2:$H$3072,2,0)</f>
        <v>Women</v>
      </c>
      <c r="P1890" t="str">
        <f>VLOOKUP(C1890,'products '!$A$2:$H$3072,3,0)</f>
        <v>Western Wear</v>
      </c>
      <c r="Q1890" t="str">
        <f>VLOOKUP(C1890,'products '!$A$2:$H$3072,4,0)</f>
        <v>Jumpsuits</v>
      </c>
      <c r="R1890" t="str">
        <f>VLOOKUP(C1890,'products '!$A$2:$H$3072,5,0)</f>
        <v>Mayra</v>
      </c>
      <c r="S1890" t="str">
        <f>VLOOKUP(C1890,'products '!$A$2:$H$3072,6,0)</f>
        <v>M</v>
      </c>
      <c r="T1890" t="str">
        <f>VLOOKUP(C1890,'products '!$A$2:$H$3072,7,0)</f>
        <v>Pink</v>
      </c>
      <c r="U1890">
        <f>VLOOKUP(C1890,'products '!$A$2:$H$3072,8,0)</f>
        <v>5</v>
      </c>
    </row>
    <row r="1891" spans="1:21" x14ac:dyDescent="0.3">
      <c r="A1891" t="s">
        <v>5308</v>
      </c>
      <c r="B1891" t="s">
        <v>3359</v>
      </c>
      <c r="C1891" t="s">
        <v>789</v>
      </c>
      <c r="D1891" s="1">
        <f t="shared" ca="1" si="29"/>
        <v>44845</v>
      </c>
      <c r="E1891" s="1" t="str">
        <f ca="1">TEXT(Table1[[#This Row],[Date]],"mmm")</f>
        <v>Oct</v>
      </c>
      <c r="F1891" s="1" t="str">
        <f ca="1">TEXT(Table1[[#This Row],[Date]],"yyyy")</f>
        <v>2022</v>
      </c>
      <c r="G1891" s="2">
        <v>654</v>
      </c>
      <c r="H1891" s="2">
        <v>0.45</v>
      </c>
      <c r="I1891" s="2" t="str" cm="1">
        <f t="array" ref="I1891">_xlfn.IFS(Table1[[#This Row],[Discount]]&lt;=0.2,"Low",Table1[[#This Row],[Discount]]&lt;=0.4,"Medium",Table1[[#This Row],[Discount]]&gt;0.4,"High")</f>
        <v>High</v>
      </c>
      <c r="J1891" s="2">
        <f>Table1[[#This Row],[Original Price]]*(1-Table1[[#This Row],[Discount]])</f>
        <v>359.70000000000005</v>
      </c>
      <c r="K1891">
        <f>VLOOKUP(B1891,customers!$A$2:$D$101,2,0)</f>
        <v>24</v>
      </c>
      <c r="L1891" t="str" cm="1">
        <f t="array" ref="L1891">_xlfn.IFS(Table1[[#This Row],[Age]]&lt;=12,"Kids",Table1[[#This Row],[Age]]&lt;=19,"Teenage",Table1[[#This Row],[Age]]&lt;=29,"Young Adult",Table1[[#This Row],[Age]]&lt;=45,"Adult",Table1[[#This Row],[Age]]&gt;=46,"Senior")</f>
        <v>Young Adult</v>
      </c>
      <c r="M1891" t="str">
        <f>VLOOKUP(B1891,customers!A$2:D$101,3,0)</f>
        <v>Jalandhar</v>
      </c>
      <c r="N1891" t="str">
        <f>VLOOKUP(B1891,customers!$A$2:$D$101,4,0)</f>
        <v>Punjab</v>
      </c>
      <c r="O1891" t="str">
        <f>VLOOKUP(C1891,'products '!$A$2:$H$3072,2,0)</f>
        <v>Women</v>
      </c>
      <c r="P1891" t="str">
        <f>VLOOKUP(C1891,'products '!$A$2:$H$3072,3,0)</f>
        <v>Western Wear</v>
      </c>
      <c r="Q1891" t="str">
        <f>VLOOKUP(C1891,'products '!$A$2:$H$3072,4,0)</f>
        <v>Jumpsuits</v>
      </c>
      <c r="R1891" t="str">
        <f>VLOOKUP(C1891,'products '!$A$2:$H$3072,5,0)</f>
        <v>Mayra</v>
      </c>
      <c r="S1891" t="str">
        <f>VLOOKUP(C1891,'products '!$A$2:$H$3072,6,0)</f>
        <v>L</v>
      </c>
      <c r="T1891" t="str">
        <f>VLOOKUP(C1891,'products '!$A$2:$H$3072,7,0)</f>
        <v>Beige</v>
      </c>
      <c r="U1891">
        <f>VLOOKUP(C1891,'products '!$A$2:$H$3072,8,0)</f>
        <v>5</v>
      </c>
    </row>
    <row r="1892" spans="1:21" x14ac:dyDescent="0.3">
      <c r="A1892" t="s">
        <v>5309</v>
      </c>
      <c r="B1892" t="s">
        <v>3360</v>
      </c>
      <c r="C1892" t="s">
        <v>790</v>
      </c>
      <c r="D1892" s="1">
        <f t="shared" ca="1" si="29"/>
        <v>44995</v>
      </c>
      <c r="E1892" s="1" t="str">
        <f ca="1">TEXT(Table1[[#This Row],[Date]],"mmm")</f>
        <v>Mar</v>
      </c>
      <c r="F1892" s="1" t="str">
        <f ca="1">TEXT(Table1[[#This Row],[Date]],"yyyy")</f>
        <v>2023</v>
      </c>
      <c r="G1892" s="2">
        <v>654</v>
      </c>
      <c r="H1892" s="2">
        <v>0.47</v>
      </c>
      <c r="I1892" s="2" t="str" cm="1">
        <f t="array" ref="I1892">_xlfn.IFS(Table1[[#This Row],[Discount]]&lt;=0.2,"Low",Table1[[#This Row],[Discount]]&lt;=0.4,"Medium",Table1[[#This Row],[Discount]]&gt;0.4,"High")</f>
        <v>High</v>
      </c>
      <c r="J1892" s="2">
        <f>Table1[[#This Row],[Original Price]]*(1-Table1[[#This Row],[Discount]])</f>
        <v>346.62</v>
      </c>
      <c r="K1892">
        <f>VLOOKUP(B1892,customers!$A$2:$D$101,2,0)</f>
        <v>25</v>
      </c>
      <c r="L1892" t="str" cm="1">
        <f t="array" ref="L1892">_xlfn.IFS(Table1[[#This Row],[Age]]&lt;=12,"Kids",Table1[[#This Row],[Age]]&lt;=19,"Teenage",Table1[[#This Row],[Age]]&lt;=29,"Young Adult",Table1[[#This Row],[Age]]&lt;=45,"Adult",Table1[[#This Row],[Age]]&gt;=46,"Senior")</f>
        <v>Young Adult</v>
      </c>
      <c r="M1892" t="str">
        <f>VLOOKUP(B1892,customers!A$2:D$101,3,0)</f>
        <v>Jalandhar</v>
      </c>
      <c r="N1892" t="str">
        <f>VLOOKUP(B1892,customers!$A$2:$D$101,4,0)</f>
        <v>Punjab</v>
      </c>
      <c r="O1892" t="str">
        <f>VLOOKUP(C1892,'products '!$A$2:$H$3072,2,0)</f>
        <v>Women</v>
      </c>
      <c r="P1892" t="str">
        <f>VLOOKUP(C1892,'products '!$A$2:$H$3072,3,0)</f>
        <v>Western Wear</v>
      </c>
      <c r="Q1892" t="str">
        <f>VLOOKUP(C1892,'products '!$A$2:$H$3072,4,0)</f>
        <v>Jumpsuits</v>
      </c>
      <c r="R1892" t="str">
        <f>VLOOKUP(C1892,'products '!$A$2:$H$3072,5,0)</f>
        <v>Mayra</v>
      </c>
      <c r="S1892" t="str">
        <f>VLOOKUP(C1892,'products '!$A$2:$H$3072,6,0)</f>
        <v>L</v>
      </c>
      <c r="T1892" t="str">
        <f>VLOOKUP(C1892,'products '!$A$2:$H$3072,7,0)</f>
        <v>Beige</v>
      </c>
      <c r="U1892">
        <f>VLOOKUP(C1892,'products '!$A$2:$H$3072,8,0)</f>
        <v>4</v>
      </c>
    </row>
    <row r="1893" spans="1:21" x14ac:dyDescent="0.3">
      <c r="A1893" t="s">
        <v>5310</v>
      </c>
      <c r="B1893" t="s">
        <v>3361</v>
      </c>
      <c r="C1893" t="s">
        <v>791</v>
      </c>
      <c r="D1893" s="1">
        <f t="shared" ca="1" si="29"/>
        <v>44631</v>
      </c>
      <c r="E1893" s="1" t="str">
        <f ca="1">TEXT(Table1[[#This Row],[Date]],"mmm")</f>
        <v>Mar</v>
      </c>
      <c r="F1893" s="1" t="str">
        <f ca="1">TEXT(Table1[[#This Row],[Date]],"yyyy")</f>
        <v>2022</v>
      </c>
      <c r="G1893" s="2">
        <v>356</v>
      </c>
      <c r="H1893" s="2">
        <v>0.47</v>
      </c>
      <c r="I1893" s="2" t="str" cm="1">
        <f t="array" ref="I1893">_xlfn.IFS(Table1[[#This Row],[Discount]]&lt;=0.2,"Low",Table1[[#This Row],[Discount]]&lt;=0.4,"Medium",Table1[[#This Row],[Discount]]&gt;0.4,"High")</f>
        <v>High</v>
      </c>
      <c r="J1893" s="2">
        <f>Table1[[#This Row],[Original Price]]*(1-Table1[[#This Row],[Discount]])</f>
        <v>188.68</v>
      </c>
      <c r="K1893">
        <f>VLOOKUP(B1893,customers!$A$2:$D$101,2,0)</f>
        <v>26</v>
      </c>
      <c r="L1893" t="str" cm="1">
        <f t="array" ref="L1893">_xlfn.IFS(Table1[[#This Row],[Age]]&lt;=12,"Kids",Table1[[#This Row],[Age]]&lt;=19,"Teenage",Table1[[#This Row],[Age]]&lt;=29,"Young Adult",Table1[[#This Row],[Age]]&lt;=45,"Adult",Table1[[#This Row],[Age]]&gt;=46,"Senior")</f>
        <v>Young Adult</v>
      </c>
      <c r="M1893" t="str">
        <f>VLOOKUP(B1893,customers!A$2:D$101,3,0)</f>
        <v>Jalandhar</v>
      </c>
      <c r="N1893" t="str">
        <f>VLOOKUP(B1893,customers!$A$2:$D$101,4,0)</f>
        <v>Punjab</v>
      </c>
      <c r="O1893" t="str">
        <f>VLOOKUP(C1893,'products '!$A$2:$H$3072,2,0)</f>
        <v>Women</v>
      </c>
      <c r="P1893" t="str">
        <f>VLOOKUP(C1893,'products '!$A$2:$H$3072,3,0)</f>
        <v>Western Wear</v>
      </c>
      <c r="Q1893" t="str">
        <f>VLOOKUP(C1893,'products '!$A$2:$H$3072,4,0)</f>
        <v>Jumpsuits</v>
      </c>
      <c r="R1893" t="str">
        <f>VLOOKUP(C1893,'products '!$A$2:$H$3072,5,0)</f>
        <v>Mayra</v>
      </c>
      <c r="S1893" t="str">
        <f>VLOOKUP(C1893,'products '!$A$2:$H$3072,6,0)</f>
        <v>L</v>
      </c>
      <c r="T1893" t="str">
        <f>VLOOKUP(C1893,'products '!$A$2:$H$3072,7,0)</f>
        <v>Brown</v>
      </c>
      <c r="U1893">
        <f>VLOOKUP(C1893,'products '!$A$2:$H$3072,8,0)</f>
        <v>4</v>
      </c>
    </row>
    <row r="1894" spans="1:21" x14ac:dyDescent="0.3">
      <c r="A1894" t="s">
        <v>5311</v>
      </c>
      <c r="B1894" t="s">
        <v>3362</v>
      </c>
      <c r="C1894" t="s">
        <v>792</v>
      </c>
      <c r="D1894" s="1">
        <f t="shared" ca="1" si="29"/>
        <v>44858</v>
      </c>
      <c r="E1894" s="1" t="str">
        <f ca="1">TEXT(Table1[[#This Row],[Date]],"mmm")</f>
        <v>Oct</v>
      </c>
      <c r="F1894" s="1" t="str">
        <f ca="1">TEXT(Table1[[#This Row],[Date]],"yyyy")</f>
        <v>2022</v>
      </c>
      <c r="G1894" s="2">
        <v>686</v>
      </c>
      <c r="H1894" s="2">
        <v>0.46</v>
      </c>
      <c r="I1894" s="2" t="str" cm="1">
        <f t="array" ref="I1894">_xlfn.IFS(Table1[[#This Row],[Discount]]&lt;=0.2,"Low",Table1[[#This Row],[Discount]]&lt;=0.4,"Medium",Table1[[#This Row],[Discount]]&gt;0.4,"High")</f>
        <v>High</v>
      </c>
      <c r="J1894" s="2">
        <f>Table1[[#This Row],[Original Price]]*(1-Table1[[#This Row],[Discount]])</f>
        <v>370.44</v>
      </c>
      <c r="K1894">
        <f>VLOOKUP(B1894,customers!$A$2:$D$101,2,0)</f>
        <v>27</v>
      </c>
      <c r="L1894" t="str" cm="1">
        <f t="array" ref="L1894">_xlfn.IFS(Table1[[#This Row],[Age]]&lt;=12,"Kids",Table1[[#This Row],[Age]]&lt;=19,"Teenage",Table1[[#This Row],[Age]]&lt;=29,"Young Adult",Table1[[#This Row],[Age]]&lt;=45,"Adult",Table1[[#This Row],[Age]]&gt;=46,"Senior")</f>
        <v>Young Adult</v>
      </c>
      <c r="M1894" t="str">
        <f>VLOOKUP(B1894,customers!A$2:D$101,3,0)</f>
        <v>Amritsar</v>
      </c>
      <c r="N1894" t="str">
        <f>VLOOKUP(B1894,customers!$A$2:$D$101,4,0)</f>
        <v>Punjab</v>
      </c>
      <c r="O1894" t="str">
        <f>VLOOKUP(C1894,'products '!$A$2:$H$3072,2,0)</f>
        <v>Women</v>
      </c>
      <c r="P1894" t="str">
        <f>VLOOKUP(C1894,'products '!$A$2:$H$3072,3,0)</f>
        <v>Western Wear</v>
      </c>
      <c r="Q1894" t="str">
        <f>VLOOKUP(C1894,'products '!$A$2:$H$3072,4,0)</f>
        <v>Jumpsuits</v>
      </c>
      <c r="R1894" t="str">
        <f>VLOOKUP(C1894,'products '!$A$2:$H$3072,5,0)</f>
        <v>Mayra</v>
      </c>
      <c r="S1894" t="str">
        <f>VLOOKUP(C1894,'products '!$A$2:$H$3072,6,0)</f>
        <v>L</v>
      </c>
      <c r="T1894" t="str">
        <f>VLOOKUP(C1894,'products '!$A$2:$H$3072,7,0)</f>
        <v>Brown</v>
      </c>
      <c r="U1894">
        <f>VLOOKUP(C1894,'products '!$A$2:$H$3072,8,0)</f>
        <v>4</v>
      </c>
    </row>
    <row r="1895" spans="1:21" x14ac:dyDescent="0.3">
      <c r="A1895" t="s">
        <v>5312</v>
      </c>
      <c r="B1895" t="s">
        <v>3363</v>
      </c>
      <c r="C1895" t="s">
        <v>793</v>
      </c>
      <c r="D1895" s="1">
        <f t="shared" ca="1" si="29"/>
        <v>44784</v>
      </c>
      <c r="E1895" s="1" t="str">
        <f ca="1">TEXT(Table1[[#This Row],[Date]],"mmm")</f>
        <v>Aug</v>
      </c>
      <c r="F1895" s="1" t="str">
        <f ca="1">TEXT(Table1[[#This Row],[Date]],"yyyy")</f>
        <v>2022</v>
      </c>
      <c r="G1895" s="2">
        <v>456</v>
      </c>
      <c r="H1895" s="2">
        <v>0.46</v>
      </c>
      <c r="I1895" s="2" t="str" cm="1">
        <f t="array" ref="I1895">_xlfn.IFS(Table1[[#This Row],[Discount]]&lt;=0.2,"Low",Table1[[#This Row],[Discount]]&lt;=0.4,"Medium",Table1[[#This Row],[Discount]]&gt;0.4,"High")</f>
        <v>High</v>
      </c>
      <c r="J1895" s="2">
        <f>Table1[[#This Row],[Original Price]]*(1-Table1[[#This Row],[Discount]])</f>
        <v>246.24</v>
      </c>
      <c r="K1895">
        <f>VLOOKUP(B1895,customers!$A$2:$D$101,2,0)</f>
        <v>24</v>
      </c>
      <c r="L1895" t="str" cm="1">
        <f t="array" ref="L1895">_xlfn.IFS(Table1[[#This Row],[Age]]&lt;=12,"Kids",Table1[[#This Row],[Age]]&lt;=19,"Teenage",Table1[[#This Row],[Age]]&lt;=29,"Young Adult",Table1[[#This Row],[Age]]&lt;=45,"Adult",Table1[[#This Row],[Age]]&gt;=46,"Senior")</f>
        <v>Young Adult</v>
      </c>
      <c r="M1895" t="str">
        <f>VLOOKUP(B1895,customers!A$2:D$101,3,0)</f>
        <v>Amritsar</v>
      </c>
      <c r="N1895" t="str">
        <f>VLOOKUP(B1895,customers!$A$2:$D$101,4,0)</f>
        <v>Punjab</v>
      </c>
      <c r="O1895" t="str">
        <f>VLOOKUP(C1895,'products '!$A$2:$H$3072,2,0)</f>
        <v>Women</v>
      </c>
      <c r="P1895" t="str">
        <f>VLOOKUP(C1895,'products '!$A$2:$H$3072,3,0)</f>
        <v>Western Wear</v>
      </c>
      <c r="Q1895" t="str">
        <f>VLOOKUP(C1895,'products '!$A$2:$H$3072,4,0)</f>
        <v>Jumpsuits</v>
      </c>
      <c r="R1895" t="str">
        <f>VLOOKUP(C1895,'products '!$A$2:$H$3072,5,0)</f>
        <v>Mayra</v>
      </c>
      <c r="S1895" t="str">
        <f>VLOOKUP(C1895,'products '!$A$2:$H$3072,6,0)</f>
        <v>L</v>
      </c>
      <c r="T1895" t="str">
        <f>VLOOKUP(C1895,'products '!$A$2:$H$3072,7,0)</f>
        <v>Brown</v>
      </c>
      <c r="U1895">
        <f>VLOOKUP(C1895,'products '!$A$2:$H$3072,8,0)</f>
        <v>3</v>
      </c>
    </row>
    <row r="1896" spans="1:21" x14ac:dyDescent="0.3">
      <c r="A1896" t="s">
        <v>5313</v>
      </c>
      <c r="B1896" t="s">
        <v>3364</v>
      </c>
      <c r="C1896" t="s">
        <v>794</v>
      </c>
      <c r="D1896" s="1">
        <f t="shared" ca="1" si="29"/>
        <v>44594</v>
      </c>
      <c r="E1896" s="1" t="str">
        <f ca="1">TEXT(Table1[[#This Row],[Date]],"mmm")</f>
        <v>Feb</v>
      </c>
      <c r="F1896" s="1" t="str">
        <f ca="1">TEXT(Table1[[#This Row],[Date]],"yyyy")</f>
        <v>2022</v>
      </c>
      <c r="G1896" s="2">
        <v>516</v>
      </c>
      <c r="H1896" s="2">
        <v>0.46</v>
      </c>
      <c r="I1896" s="2" t="str" cm="1">
        <f t="array" ref="I1896">_xlfn.IFS(Table1[[#This Row],[Discount]]&lt;=0.2,"Low",Table1[[#This Row],[Discount]]&lt;=0.4,"Medium",Table1[[#This Row],[Discount]]&gt;0.4,"High")</f>
        <v>High</v>
      </c>
      <c r="J1896" s="2">
        <f>Table1[[#This Row],[Original Price]]*(1-Table1[[#This Row],[Discount]])</f>
        <v>278.64000000000004</v>
      </c>
      <c r="K1896">
        <f>VLOOKUP(B1896,customers!$A$2:$D$101,2,0)</f>
        <v>24</v>
      </c>
      <c r="L1896" t="str" cm="1">
        <f t="array" ref="L1896">_xlfn.IFS(Table1[[#This Row],[Age]]&lt;=12,"Kids",Table1[[#This Row],[Age]]&lt;=19,"Teenage",Table1[[#This Row],[Age]]&lt;=29,"Young Adult",Table1[[#This Row],[Age]]&lt;=45,"Adult",Table1[[#This Row],[Age]]&gt;=46,"Senior")</f>
        <v>Young Adult</v>
      </c>
      <c r="M1896" t="str">
        <f>VLOOKUP(B1896,customers!A$2:D$101,3,0)</f>
        <v>Amritsar</v>
      </c>
      <c r="N1896" t="str">
        <f>VLOOKUP(B1896,customers!$A$2:$D$101,4,0)</f>
        <v>Punjab</v>
      </c>
      <c r="O1896" t="str">
        <f>VLOOKUP(C1896,'products '!$A$2:$H$3072,2,0)</f>
        <v>Women</v>
      </c>
      <c r="P1896" t="str">
        <f>VLOOKUP(C1896,'products '!$A$2:$H$3072,3,0)</f>
        <v>Western Wear</v>
      </c>
      <c r="Q1896" t="str">
        <f>VLOOKUP(C1896,'products '!$A$2:$H$3072,4,0)</f>
        <v>Jumpsuits</v>
      </c>
      <c r="R1896" t="str">
        <f>VLOOKUP(C1896,'products '!$A$2:$H$3072,5,0)</f>
        <v>Mayra</v>
      </c>
      <c r="S1896" t="str">
        <f>VLOOKUP(C1896,'products '!$A$2:$H$3072,6,0)</f>
        <v>L</v>
      </c>
      <c r="T1896" t="str">
        <f>VLOOKUP(C1896,'products '!$A$2:$H$3072,7,0)</f>
        <v>Brown</v>
      </c>
      <c r="U1896">
        <f>VLOOKUP(C1896,'products '!$A$2:$H$3072,8,0)</f>
        <v>5</v>
      </c>
    </row>
    <row r="1897" spans="1:21" x14ac:dyDescent="0.3">
      <c r="A1897" t="s">
        <v>5314</v>
      </c>
      <c r="B1897" t="s">
        <v>3365</v>
      </c>
      <c r="C1897" t="s">
        <v>795</v>
      </c>
      <c r="D1897" s="1">
        <f t="shared" ca="1" si="29"/>
        <v>44510</v>
      </c>
      <c r="E1897" s="1" t="str">
        <f ca="1">TEXT(Table1[[#This Row],[Date]],"mmm")</f>
        <v>Nov</v>
      </c>
      <c r="F1897" s="1" t="str">
        <f ca="1">TEXT(Table1[[#This Row],[Date]],"yyyy")</f>
        <v>2021</v>
      </c>
      <c r="G1897" s="2">
        <v>355</v>
      </c>
      <c r="H1897" s="2">
        <v>0.3</v>
      </c>
      <c r="I1897" s="2" t="str" cm="1">
        <f t="array" ref="I1897">_xlfn.IFS(Table1[[#This Row],[Discount]]&lt;=0.2,"Low",Table1[[#This Row],[Discount]]&lt;=0.4,"Medium",Table1[[#This Row],[Discount]]&gt;0.4,"High")</f>
        <v>Medium</v>
      </c>
      <c r="J1897" s="2">
        <f>Table1[[#This Row],[Original Price]]*(1-Table1[[#This Row],[Discount]])</f>
        <v>248.49999999999997</v>
      </c>
      <c r="K1897">
        <f>VLOOKUP(B1897,customers!$A$2:$D$101,2,0)</f>
        <v>24</v>
      </c>
      <c r="L1897" t="str" cm="1">
        <f t="array" ref="L1897">_xlfn.IFS(Table1[[#This Row],[Age]]&lt;=12,"Kids",Table1[[#This Row],[Age]]&lt;=19,"Teenage",Table1[[#This Row],[Age]]&lt;=29,"Young Adult",Table1[[#This Row],[Age]]&lt;=45,"Adult",Table1[[#This Row],[Age]]&gt;=46,"Senior")</f>
        <v>Young Adult</v>
      </c>
      <c r="M1897" t="str">
        <f>VLOOKUP(B1897,customers!A$2:D$101,3,0)</f>
        <v>Amritsar</v>
      </c>
      <c r="N1897" t="str">
        <f>VLOOKUP(B1897,customers!$A$2:$D$101,4,0)</f>
        <v>Punjab</v>
      </c>
      <c r="O1897" t="str">
        <f>VLOOKUP(C1897,'products '!$A$2:$H$3072,2,0)</f>
        <v>Women</v>
      </c>
      <c r="P1897" t="str">
        <f>VLOOKUP(C1897,'products '!$A$2:$H$3072,3,0)</f>
        <v>Western Wear</v>
      </c>
      <c r="Q1897" t="str">
        <f>VLOOKUP(C1897,'products '!$A$2:$H$3072,4,0)</f>
        <v>Jumpsuits</v>
      </c>
      <c r="R1897" t="str">
        <f>VLOOKUP(C1897,'products '!$A$2:$H$3072,5,0)</f>
        <v>Mayra</v>
      </c>
      <c r="S1897" t="str">
        <f>VLOOKUP(C1897,'products '!$A$2:$H$3072,6,0)</f>
        <v>L</v>
      </c>
      <c r="T1897" t="str">
        <f>VLOOKUP(C1897,'products '!$A$2:$H$3072,7,0)</f>
        <v>White</v>
      </c>
      <c r="U1897">
        <f>VLOOKUP(C1897,'products '!$A$2:$H$3072,8,0)</f>
        <v>4</v>
      </c>
    </row>
    <row r="1898" spans="1:21" x14ac:dyDescent="0.3">
      <c r="A1898" t="s">
        <v>5315</v>
      </c>
      <c r="B1898" t="s">
        <v>3366</v>
      </c>
      <c r="C1898" t="s">
        <v>796</v>
      </c>
      <c r="D1898" s="1">
        <f t="shared" ca="1" si="29"/>
        <v>44897</v>
      </c>
      <c r="E1898" s="1" t="str">
        <f ca="1">TEXT(Table1[[#This Row],[Date]],"mmm")</f>
        <v>Dec</v>
      </c>
      <c r="F1898" s="1" t="str">
        <f ca="1">TEXT(Table1[[#This Row],[Date]],"yyyy")</f>
        <v>2022</v>
      </c>
      <c r="G1898" s="2">
        <v>465</v>
      </c>
      <c r="H1898" s="2">
        <v>0.3</v>
      </c>
      <c r="I1898" s="2" t="str" cm="1">
        <f t="array" ref="I1898">_xlfn.IFS(Table1[[#This Row],[Discount]]&lt;=0.2,"Low",Table1[[#This Row],[Discount]]&lt;=0.4,"Medium",Table1[[#This Row],[Discount]]&gt;0.4,"High")</f>
        <v>Medium</v>
      </c>
      <c r="J1898" s="2">
        <f>Table1[[#This Row],[Original Price]]*(1-Table1[[#This Row],[Discount]])</f>
        <v>325.5</v>
      </c>
      <c r="K1898">
        <f>VLOOKUP(B1898,customers!$A$2:$D$101,2,0)</f>
        <v>24</v>
      </c>
      <c r="L1898" t="str" cm="1">
        <f t="array" ref="L1898">_xlfn.IFS(Table1[[#This Row],[Age]]&lt;=12,"Kids",Table1[[#This Row],[Age]]&lt;=19,"Teenage",Table1[[#This Row],[Age]]&lt;=29,"Young Adult",Table1[[#This Row],[Age]]&lt;=45,"Adult",Table1[[#This Row],[Age]]&gt;=46,"Senior")</f>
        <v>Young Adult</v>
      </c>
      <c r="M1898" t="str">
        <f>VLOOKUP(B1898,customers!A$2:D$101,3,0)</f>
        <v>Amritsar</v>
      </c>
      <c r="N1898" t="str">
        <f>VLOOKUP(B1898,customers!$A$2:$D$101,4,0)</f>
        <v>Punjab</v>
      </c>
      <c r="O1898" t="str">
        <f>VLOOKUP(C1898,'products '!$A$2:$H$3072,2,0)</f>
        <v>Women</v>
      </c>
      <c r="P1898" t="str">
        <f>VLOOKUP(C1898,'products '!$A$2:$H$3072,3,0)</f>
        <v>Western Wear</v>
      </c>
      <c r="Q1898" t="str">
        <f>VLOOKUP(C1898,'products '!$A$2:$H$3072,4,0)</f>
        <v>Jumpsuits</v>
      </c>
      <c r="R1898" t="str">
        <f>VLOOKUP(C1898,'products '!$A$2:$H$3072,5,0)</f>
        <v>Mayra</v>
      </c>
      <c r="S1898" t="str">
        <f>VLOOKUP(C1898,'products '!$A$2:$H$3072,6,0)</f>
        <v>L</v>
      </c>
      <c r="T1898" t="str">
        <f>VLOOKUP(C1898,'products '!$A$2:$H$3072,7,0)</f>
        <v>White</v>
      </c>
      <c r="U1898">
        <f>VLOOKUP(C1898,'products '!$A$2:$H$3072,8,0)</f>
        <v>2</v>
      </c>
    </row>
    <row r="1899" spans="1:21" x14ac:dyDescent="0.3">
      <c r="A1899" t="s">
        <v>5316</v>
      </c>
      <c r="B1899" t="s">
        <v>3367</v>
      </c>
      <c r="C1899" t="s">
        <v>797</v>
      </c>
      <c r="D1899" s="1">
        <f t="shared" ca="1" si="29"/>
        <v>44371</v>
      </c>
      <c r="E1899" s="1" t="str">
        <f ca="1">TEXT(Table1[[#This Row],[Date]],"mmm")</f>
        <v>Jun</v>
      </c>
      <c r="F1899" s="1" t="str">
        <f ca="1">TEXT(Table1[[#This Row],[Date]],"yyyy")</f>
        <v>2021</v>
      </c>
      <c r="G1899" s="2">
        <v>965</v>
      </c>
      <c r="H1899" s="2">
        <v>0.3</v>
      </c>
      <c r="I1899" s="2" t="str" cm="1">
        <f t="array" ref="I1899">_xlfn.IFS(Table1[[#This Row],[Discount]]&lt;=0.2,"Low",Table1[[#This Row],[Discount]]&lt;=0.4,"Medium",Table1[[#This Row],[Discount]]&gt;0.4,"High")</f>
        <v>Medium</v>
      </c>
      <c r="J1899" s="2">
        <f>Table1[[#This Row],[Original Price]]*(1-Table1[[#This Row],[Discount]])</f>
        <v>675.5</v>
      </c>
      <c r="K1899">
        <f>VLOOKUP(B1899,customers!$A$2:$D$101,2,0)</f>
        <v>24</v>
      </c>
      <c r="L1899" t="str" cm="1">
        <f t="array" ref="L1899">_xlfn.IFS(Table1[[#This Row],[Age]]&lt;=12,"Kids",Table1[[#This Row],[Age]]&lt;=19,"Teenage",Table1[[#This Row],[Age]]&lt;=29,"Young Adult",Table1[[#This Row],[Age]]&lt;=45,"Adult",Table1[[#This Row],[Age]]&gt;=46,"Senior")</f>
        <v>Young Adult</v>
      </c>
      <c r="M1899" t="str">
        <f>VLOOKUP(B1899,customers!A$2:D$101,3,0)</f>
        <v>Patiala</v>
      </c>
      <c r="N1899" t="str">
        <f>VLOOKUP(B1899,customers!$A$2:$D$101,4,0)</f>
        <v>Punjab</v>
      </c>
      <c r="O1899" t="str">
        <f>VLOOKUP(C1899,'products '!$A$2:$H$3072,2,0)</f>
        <v>Women</v>
      </c>
      <c r="P1899" t="str">
        <f>VLOOKUP(C1899,'products '!$A$2:$H$3072,3,0)</f>
        <v>Western Wear</v>
      </c>
      <c r="Q1899" t="str">
        <f>VLOOKUP(C1899,'products '!$A$2:$H$3072,4,0)</f>
        <v>Jumpsuits</v>
      </c>
      <c r="R1899" t="str">
        <f>VLOOKUP(C1899,'products '!$A$2:$H$3072,5,0)</f>
        <v>Mayra</v>
      </c>
      <c r="S1899" t="str">
        <f>VLOOKUP(C1899,'products '!$A$2:$H$3072,6,0)</f>
        <v>L</v>
      </c>
      <c r="T1899" t="str">
        <f>VLOOKUP(C1899,'products '!$A$2:$H$3072,7,0)</f>
        <v>White</v>
      </c>
      <c r="U1899">
        <f>VLOOKUP(C1899,'products '!$A$2:$H$3072,8,0)</f>
        <v>5</v>
      </c>
    </row>
    <row r="1900" spans="1:21" x14ac:dyDescent="0.3">
      <c r="A1900" t="s">
        <v>5317</v>
      </c>
      <c r="B1900" t="s">
        <v>3368</v>
      </c>
      <c r="C1900" t="s">
        <v>798</v>
      </c>
      <c r="D1900" s="1">
        <f t="shared" ca="1" si="29"/>
        <v>44338</v>
      </c>
      <c r="E1900" s="1" t="str">
        <f ca="1">TEXT(Table1[[#This Row],[Date]],"mmm")</f>
        <v>May</v>
      </c>
      <c r="F1900" s="1" t="str">
        <f ca="1">TEXT(Table1[[#This Row],[Date]],"yyyy")</f>
        <v>2021</v>
      </c>
      <c r="G1900" s="2">
        <v>1158</v>
      </c>
      <c r="H1900" s="2">
        <v>0.3</v>
      </c>
      <c r="I1900" s="2" t="str" cm="1">
        <f t="array" ref="I1900">_xlfn.IFS(Table1[[#This Row],[Discount]]&lt;=0.2,"Low",Table1[[#This Row],[Discount]]&lt;=0.4,"Medium",Table1[[#This Row],[Discount]]&gt;0.4,"High")</f>
        <v>Medium</v>
      </c>
      <c r="J1900" s="2">
        <f>Table1[[#This Row],[Original Price]]*(1-Table1[[#This Row],[Discount]])</f>
        <v>810.59999999999991</v>
      </c>
      <c r="K1900">
        <f>VLOOKUP(B1900,customers!$A$2:$D$101,2,0)</f>
        <v>24</v>
      </c>
      <c r="L1900" t="str" cm="1">
        <f t="array" ref="L1900">_xlfn.IFS(Table1[[#This Row],[Age]]&lt;=12,"Kids",Table1[[#This Row],[Age]]&lt;=19,"Teenage",Table1[[#This Row],[Age]]&lt;=29,"Young Adult",Table1[[#This Row],[Age]]&lt;=45,"Adult",Table1[[#This Row],[Age]]&gt;=46,"Senior")</f>
        <v>Young Adult</v>
      </c>
      <c r="M1900" t="str">
        <f>VLOOKUP(B1900,customers!A$2:D$101,3,0)</f>
        <v>Patiala</v>
      </c>
      <c r="N1900" t="str">
        <f>VLOOKUP(B1900,customers!$A$2:$D$101,4,0)</f>
        <v>Punjab</v>
      </c>
      <c r="O1900" t="str">
        <f>VLOOKUP(C1900,'products '!$A$2:$H$3072,2,0)</f>
        <v>Women</v>
      </c>
      <c r="P1900" t="str">
        <f>VLOOKUP(C1900,'products '!$A$2:$H$3072,3,0)</f>
        <v>Western Wear</v>
      </c>
      <c r="Q1900" t="str">
        <f>VLOOKUP(C1900,'products '!$A$2:$H$3072,4,0)</f>
        <v>Jumpsuits</v>
      </c>
      <c r="R1900" t="str">
        <f>VLOOKUP(C1900,'products '!$A$2:$H$3072,5,0)</f>
        <v>Mayra</v>
      </c>
      <c r="S1900" t="str">
        <f>VLOOKUP(C1900,'products '!$A$2:$H$3072,6,0)</f>
        <v>L</v>
      </c>
      <c r="T1900" t="str">
        <f>VLOOKUP(C1900,'products '!$A$2:$H$3072,7,0)</f>
        <v>White</v>
      </c>
      <c r="U1900">
        <f>VLOOKUP(C1900,'products '!$A$2:$H$3072,8,0)</f>
        <v>5</v>
      </c>
    </row>
    <row r="1901" spans="1:21" x14ac:dyDescent="0.3">
      <c r="A1901" t="s">
        <v>5318</v>
      </c>
      <c r="B1901" t="s">
        <v>3369</v>
      </c>
      <c r="C1901" t="s">
        <v>799</v>
      </c>
      <c r="D1901" s="1">
        <f t="shared" ca="1" si="29"/>
        <v>44819</v>
      </c>
      <c r="E1901" s="1" t="str">
        <f ca="1">TEXT(Table1[[#This Row],[Date]],"mmm")</f>
        <v>Sep</v>
      </c>
      <c r="F1901" s="1" t="str">
        <f ca="1">TEXT(Table1[[#This Row],[Date]],"yyyy")</f>
        <v>2022</v>
      </c>
      <c r="G1901" s="2">
        <v>264</v>
      </c>
      <c r="H1901" s="2">
        <v>0.3</v>
      </c>
      <c r="I1901" s="2" t="str" cm="1">
        <f t="array" ref="I1901">_xlfn.IFS(Table1[[#This Row],[Discount]]&lt;=0.2,"Low",Table1[[#This Row],[Discount]]&lt;=0.4,"Medium",Table1[[#This Row],[Discount]]&gt;0.4,"High")</f>
        <v>Medium</v>
      </c>
      <c r="J1901" s="2">
        <f>Table1[[#This Row],[Original Price]]*(1-Table1[[#This Row],[Discount]])</f>
        <v>184.79999999999998</v>
      </c>
      <c r="K1901">
        <f>VLOOKUP(B1901,customers!$A$2:$D$101,2,0)</f>
        <v>24</v>
      </c>
      <c r="L1901" t="str" cm="1">
        <f t="array" ref="L1901">_xlfn.IFS(Table1[[#This Row],[Age]]&lt;=12,"Kids",Table1[[#This Row],[Age]]&lt;=19,"Teenage",Table1[[#This Row],[Age]]&lt;=29,"Young Adult",Table1[[#This Row],[Age]]&lt;=45,"Adult",Table1[[#This Row],[Age]]&gt;=46,"Senior")</f>
        <v>Young Adult</v>
      </c>
      <c r="M1901" t="str">
        <f>VLOOKUP(B1901,customers!A$2:D$101,3,0)</f>
        <v>Patiala</v>
      </c>
      <c r="N1901" t="str">
        <f>VLOOKUP(B1901,customers!$A$2:$D$101,4,0)</f>
        <v>Punjab</v>
      </c>
      <c r="O1901" t="str">
        <f>VLOOKUP(C1901,'products '!$A$2:$H$3072,2,0)</f>
        <v>Women</v>
      </c>
      <c r="P1901" t="str">
        <f>VLOOKUP(C1901,'products '!$A$2:$H$3072,3,0)</f>
        <v>Western Wear</v>
      </c>
      <c r="Q1901" t="str">
        <f>VLOOKUP(C1901,'products '!$A$2:$H$3072,4,0)</f>
        <v>Jumpsuits</v>
      </c>
      <c r="R1901" t="str">
        <f>VLOOKUP(C1901,'products '!$A$2:$H$3072,5,0)</f>
        <v>Mayra</v>
      </c>
      <c r="S1901" t="str">
        <f>VLOOKUP(C1901,'products '!$A$2:$H$3072,6,0)</f>
        <v>XL</v>
      </c>
      <c r="T1901" t="str">
        <f>VLOOKUP(C1901,'products '!$A$2:$H$3072,7,0)</f>
        <v>Pink</v>
      </c>
      <c r="U1901">
        <f>VLOOKUP(C1901,'products '!$A$2:$H$3072,8,0)</f>
        <v>5</v>
      </c>
    </row>
    <row r="1902" spans="1:21" x14ac:dyDescent="0.3">
      <c r="A1902" t="s">
        <v>5319</v>
      </c>
      <c r="B1902" t="s">
        <v>3370</v>
      </c>
      <c r="C1902" t="s">
        <v>799</v>
      </c>
      <c r="D1902" s="1">
        <f t="shared" ca="1" si="29"/>
        <v>44506</v>
      </c>
      <c r="E1902" s="1" t="str">
        <f ca="1">TEXT(Table1[[#This Row],[Date]],"mmm")</f>
        <v>Nov</v>
      </c>
      <c r="F1902" s="1" t="str">
        <f ca="1">TEXT(Table1[[#This Row],[Date]],"yyyy")</f>
        <v>2021</v>
      </c>
      <c r="G1902" s="2">
        <v>433</v>
      </c>
      <c r="H1902" s="2">
        <v>0.35</v>
      </c>
      <c r="I1902" s="2" t="str" cm="1">
        <f t="array" ref="I1902">_xlfn.IFS(Table1[[#This Row],[Discount]]&lt;=0.2,"Low",Table1[[#This Row],[Discount]]&lt;=0.4,"Medium",Table1[[#This Row],[Discount]]&gt;0.4,"High")</f>
        <v>Medium</v>
      </c>
      <c r="J1902" s="2">
        <f>Table1[[#This Row],[Original Price]]*(1-Table1[[#This Row],[Discount]])</f>
        <v>281.45</v>
      </c>
      <c r="K1902">
        <f>VLOOKUP(B1902,customers!$A$2:$D$101,2,0)</f>
        <v>24</v>
      </c>
      <c r="L1902" t="str" cm="1">
        <f t="array" ref="L1902">_xlfn.IFS(Table1[[#This Row],[Age]]&lt;=12,"Kids",Table1[[#This Row],[Age]]&lt;=19,"Teenage",Table1[[#This Row],[Age]]&lt;=29,"Young Adult",Table1[[#This Row],[Age]]&lt;=45,"Adult",Table1[[#This Row],[Age]]&gt;=46,"Senior")</f>
        <v>Young Adult</v>
      </c>
      <c r="M1902" t="str">
        <f>VLOOKUP(B1902,customers!A$2:D$101,3,0)</f>
        <v>Patiala</v>
      </c>
      <c r="N1902" t="str">
        <f>VLOOKUP(B1902,customers!$A$2:$D$101,4,0)</f>
        <v>Punjab</v>
      </c>
      <c r="O1902" t="str">
        <f>VLOOKUP(C1902,'products '!$A$2:$H$3072,2,0)</f>
        <v>Women</v>
      </c>
      <c r="P1902" t="str">
        <f>VLOOKUP(C1902,'products '!$A$2:$H$3072,3,0)</f>
        <v>Western Wear</v>
      </c>
      <c r="Q1902" t="str">
        <f>VLOOKUP(C1902,'products '!$A$2:$H$3072,4,0)</f>
        <v>Jumpsuits</v>
      </c>
      <c r="R1902" t="str">
        <f>VLOOKUP(C1902,'products '!$A$2:$H$3072,5,0)</f>
        <v>Mayra</v>
      </c>
      <c r="S1902" t="str">
        <f>VLOOKUP(C1902,'products '!$A$2:$H$3072,6,0)</f>
        <v>XL</v>
      </c>
      <c r="T1902" t="str">
        <f>VLOOKUP(C1902,'products '!$A$2:$H$3072,7,0)</f>
        <v>Pink</v>
      </c>
      <c r="U1902">
        <f>VLOOKUP(C1902,'products '!$A$2:$H$3072,8,0)</f>
        <v>5</v>
      </c>
    </row>
    <row r="1903" spans="1:21" x14ac:dyDescent="0.3">
      <c r="A1903" t="s">
        <v>5320</v>
      </c>
      <c r="B1903" t="s">
        <v>3371</v>
      </c>
      <c r="C1903" t="s">
        <v>799</v>
      </c>
      <c r="D1903" s="1">
        <f t="shared" ca="1" si="29"/>
        <v>45008</v>
      </c>
      <c r="E1903" s="1" t="str">
        <f ca="1">TEXT(Table1[[#This Row],[Date]],"mmm")</f>
        <v>Mar</v>
      </c>
      <c r="F1903" s="1" t="str">
        <f ca="1">TEXT(Table1[[#This Row],[Date]],"yyyy")</f>
        <v>2023</v>
      </c>
      <c r="G1903" s="2">
        <v>562</v>
      </c>
      <c r="H1903" s="2">
        <v>0.35</v>
      </c>
      <c r="I1903" s="2" t="str" cm="1">
        <f t="array" ref="I1903">_xlfn.IFS(Table1[[#This Row],[Discount]]&lt;=0.2,"Low",Table1[[#This Row],[Discount]]&lt;=0.4,"Medium",Table1[[#This Row],[Discount]]&gt;0.4,"High")</f>
        <v>Medium</v>
      </c>
      <c r="J1903" s="2">
        <f>Table1[[#This Row],[Original Price]]*(1-Table1[[#This Row],[Discount]])</f>
        <v>365.3</v>
      </c>
      <c r="K1903">
        <f>VLOOKUP(B1903,customers!$A$2:$D$101,2,0)</f>
        <v>24</v>
      </c>
      <c r="L1903" t="str" cm="1">
        <f t="array" ref="L1903">_xlfn.IFS(Table1[[#This Row],[Age]]&lt;=12,"Kids",Table1[[#This Row],[Age]]&lt;=19,"Teenage",Table1[[#This Row],[Age]]&lt;=29,"Young Adult",Table1[[#This Row],[Age]]&lt;=45,"Adult",Table1[[#This Row],[Age]]&gt;=46,"Senior")</f>
        <v>Young Adult</v>
      </c>
      <c r="M1903" t="str">
        <f>VLOOKUP(B1903,customers!A$2:D$101,3,0)</f>
        <v>Patiala</v>
      </c>
      <c r="N1903" t="str">
        <f>VLOOKUP(B1903,customers!$A$2:$D$101,4,0)</f>
        <v>Punjab</v>
      </c>
      <c r="O1903" t="str">
        <f>VLOOKUP(C1903,'products '!$A$2:$H$3072,2,0)</f>
        <v>Women</v>
      </c>
      <c r="P1903" t="str">
        <f>VLOOKUP(C1903,'products '!$A$2:$H$3072,3,0)</f>
        <v>Western Wear</v>
      </c>
      <c r="Q1903" t="str">
        <f>VLOOKUP(C1903,'products '!$A$2:$H$3072,4,0)</f>
        <v>Jumpsuits</v>
      </c>
      <c r="R1903" t="str">
        <f>VLOOKUP(C1903,'products '!$A$2:$H$3072,5,0)</f>
        <v>Mayra</v>
      </c>
      <c r="S1903" t="str">
        <f>VLOOKUP(C1903,'products '!$A$2:$H$3072,6,0)</f>
        <v>XL</v>
      </c>
      <c r="T1903" t="str">
        <f>VLOOKUP(C1903,'products '!$A$2:$H$3072,7,0)</f>
        <v>Pink</v>
      </c>
      <c r="U1903">
        <f>VLOOKUP(C1903,'products '!$A$2:$H$3072,8,0)</f>
        <v>5</v>
      </c>
    </row>
    <row r="1904" spans="1:21" x14ac:dyDescent="0.3">
      <c r="A1904" t="s">
        <v>5321</v>
      </c>
      <c r="B1904" t="s">
        <v>3372</v>
      </c>
      <c r="C1904" t="s">
        <v>799</v>
      </c>
      <c r="D1904" s="1">
        <f t="shared" ca="1" si="29"/>
        <v>44507</v>
      </c>
      <c r="E1904" s="1" t="str">
        <f ca="1">TEXT(Table1[[#This Row],[Date]],"mmm")</f>
        <v>Nov</v>
      </c>
      <c r="F1904" s="1" t="str">
        <f ca="1">TEXT(Table1[[#This Row],[Date]],"yyyy")</f>
        <v>2021</v>
      </c>
      <c r="G1904" s="2">
        <v>423</v>
      </c>
      <c r="H1904" s="2">
        <v>0.35</v>
      </c>
      <c r="I1904" s="2" t="str" cm="1">
        <f t="array" ref="I1904">_xlfn.IFS(Table1[[#This Row],[Discount]]&lt;=0.2,"Low",Table1[[#This Row],[Discount]]&lt;=0.4,"Medium",Table1[[#This Row],[Discount]]&gt;0.4,"High")</f>
        <v>Medium</v>
      </c>
      <c r="J1904" s="2">
        <f>Table1[[#This Row],[Original Price]]*(1-Table1[[#This Row],[Discount]])</f>
        <v>274.95</v>
      </c>
      <c r="K1904">
        <f>VLOOKUP(B1904,customers!$A$2:$D$101,2,0)</f>
        <v>22</v>
      </c>
      <c r="L1904" t="str" cm="1">
        <f t="array" ref="L1904">_xlfn.IFS(Table1[[#This Row],[Age]]&lt;=12,"Kids",Table1[[#This Row],[Age]]&lt;=19,"Teenage",Table1[[#This Row],[Age]]&lt;=29,"Young Adult",Table1[[#This Row],[Age]]&lt;=45,"Adult",Table1[[#This Row],[Age]]&gt;=46,"Senior")</f>
        <v>Young Adult</v>
      </c>
      <c r="M1904" t="str">
        <f>VLOOKUP(B1904,customers!A$2:D$101,3,0)</f>
        <v>Patiala</v>
      </c>
      <c r="N1904" t="str">
        <f>VLOOKUP(B1904,customers!$A$2:$D$101,4,0)</f>
        <v>Punjab</v>
      </c>
      <c r="O1904" t="str">
        <f>VLOOKUP(C1904,'products '!$A$2:$H$3072,2,0)</f>
        <v>Women</v>
      </c>
      <c r="P1904" t="str">
        <f>VLOOKUP(C1904,'products '!$A$2:$H$3072,3,0)</f>
        <v>Western Wear</v>
      </c>
      <c r="Q1904" t="str">
        <f>VLOOKUP(C1904,'products '!$A$2:$H$3072,4,0)</f>
        <v>Jumpsuits</v>
      </c>
      <c r="R1904" t="str">
        <f>VLOOKUP(C1904,'products '!$A$2:$H$3072,5,0)</f>
        <v>Mayra</v>
      </c>
      <c r="S1904" t="str">
        <f>VLOOKUP(C1904,'products '!$A$2:$H$3072,6,0)</f>
        <v>XL</v>
      </c>
      <c r="T1904" t="str">
        <f>VLOOKUP(C1904,'products '!$A$2:$H$3072,7,0)</f>
        <v>Pink</v>
      </c>
      <c r="U1904">
        <f>VLOOKUP(C1904,'products '!$A$2:$H$3072,8,0)</f>
        <v>5</v>
      </c>
    </row>
    <row r="1905" spans="1:21" x14ac:dyDescent="0.3">
      <c r="A1905" t="s">
        <v>5322</v>
      </c>
      <c r="B1905" t="s">
        <v>3373</v>
      </c>
      <c r="C1905" t="s">
        <v>799</v>
      </c>
      <c r="D1905" s="1">
        <f t="shared" ca="1" si="29"/>
        <v>44636</v>
      </c>
      <c r="E1905" s="1" t="str">
        <f ca="1">TEXT(Table1[[#This Row],[Date]],"mmm")</f>
        <v>Mar</v>
      </c>
      <c r="F1905" s="1" t="str">
        <f ca="1">TEXT(Table1[[#This Row],[Date]],"yyyy")</f>
        <v>2022</v>
      </c>
      <c r="G1905" s="2">
        <v>621</v>
      </c>
      <c r="H1905" s="2">
        <v>0.35</v>
      </c>
      <c r="I1905" s="2" t="str" cm="1">
        <f t="array" ref="I1905">_xlfn.IFS(Table1[[#This Row],[Discount]]&lt;=0.2,"Low",Table1[[#This Row],[Discount]]&lt;=0.4,"Medium",Table1[[#This Row],[Discount]]&gt;0.4,"High")</f>
        <v>Medium</v>
      </c>
      <c r="J1905" s="2">
        <f>Table1[[#This Row],[Original Price]]*(1-Table1[[#This Row],[Discount]])</f>
        <v>403.65000000000003</v>
      </c>
      <c r="K1905">
        <f>VLOOKUP(B1905,customers!$A$2:$D$101,2,0)</f>
        <v>23</v>
      </c>
      <c r="L1905" t="str" cm="1">
        <f t="array" ref="L1905">_xlfn.IFS(Table1[[#This Row],[Age]]&lt;=12,"Kids",Table1[[#This Row],[Age]]&lt;=19,"Teenage",Table1[[#This Row],[Age]]&lt;=29,"Young Adult",Table1[[#This Row],[Age]]&lt;=45,"Adult",Table1[[#This Row],[Age]]&gt;=46,"Senior")</f>
        <v>Young Adult</v>
      </c>
      <c r="M1905" t="str">
        <f>VLOOKUP(B1905,customers!A$2:D$101,3,0)</f>
        <v>Jaipur</v>
      </c>
      <c r="N1905" t="str">
        <f>VLOOKUP(B1905,customers!$A$2:$D$101,4,0)</f>
        <v>Rajasthan</v>
      </c>
      <c r="O1905" t="str">
        <f>VLOOKUP(C1905,'products '!$A$2:$H$3072,2,0)</f>
        <v>Women</v>
      </c>
      <c r="P1905" t="str">
        <f>VLOOKUP(C1905,'products '!$A$2:$H$3072,3,0)</f>
        <v>Western Wear</v>
      </c>
      <c r="Q1905" t="str">
        <f>VLOOKUP(C1905,'products '!$A$2:$H$3072,4,0)</f>
        <v>Jumpsuits</v>
      </c>
      <c r="R1905" t="str">
        <f>VLOOKUP(C1905,'products '!$A$2:$H$3072,5,0)</f>
        <v>Mayra</v>
      </c>
      <c r="S1905" t="str">
        <f>VLOOKUP(C1905,'products '!$A$2:$H$3072,6,0)</f>
        <v>XL</v>
      </c>
      <c r="T1905" t="str">
        <f>VLOOKUP(C1905,'products '!$A$2:$H$3072,7,0)</f>
        <v>Pink</v>
      </c>
      <c r="U1905">
        <f>VLOOKUP(C1905,'products '!$A$2:$H$3072,8,0)</f>
        <v>5</v>
      </c>
    </row>
    <row r="1906" spans="1:21" x14ac:dyDescent="0.3">
      <c r="A1906" t="s">
        <v>5323</v>
      </c>
      <c r="B1906" t="s">
        <v>3374</v>
      </c>
      <c r="C1906" t="s">
        <v>799</v>
      </c>
      <c r="D1906" s="1">
        <f t="shared" ca="1" si="29"/>
        <v>44687</v>
      </c>
      <c r="E1906" s="1" t="str">
        <f ca="1">TEXT(Table1[[#This Row],[Date]],"mmm")</f>
        <v>May</v>
      </c>
      <c r="F1906" s="1" t="str">
        <f ca="1">TEXT(Table1[[#This Row],[Date]],"yyyy")</f>
        <v>2022</v>
      </c>
      <c r="G1906" s="2">
        <v>333</v>
      </c>
      <c r="H1906" s="2">
        <v>0.35</v>
      </c>
      <c r="I1906" s="2" t="str" cm="1">
        <f t="array" ref="I1906">_xlfn.IFS(Table1[[#This Row],[Discount]]&lt;=0.2,"Low",Table1[[#This Row],[Discount]]&lt;=0.4,"Medium",Table1[[#This Row],[Discount]]&gt;0.4,"High")</f>
        <v>Medium</v>
      </c>
      <c r="J1906" s="2">
        <f>Table1[[#This Row],[Original Price]]*(1-Table1[[#This Row],[Discount]])</f>
        <v>216.45000000000002</v>
      </c>
      <c r="K1906">
        <f>VLOOKUP(B1906,customers!$A$2:$D$101,2,0)</f>
        <v>24</v>
      </c>
      <c r="L1906" t="str" cm="1">
        <f t="array" ref="L1906">_xlfn.IFS(Table1[[#This Row],[Age]]&lt;=12,"Kids",Table1[[#This Row],[Age]]&lt;=19,"Teenage",Table1[[#This Row],[Age]]&lt;=29,"Young Adult",Table1[[#This Row],[Age]]&lt;=45,"Adult",Table1[[#This Row],[Age]]&gt;=46,"Senior")</f>
        <v>Young Adult</v>
      </c>
      <c r="M1906" t="str">
        <f>VLOOKUP(B1906,customers!A$2:D$101,3,0)</f>
        <v>Jaipur</v>
      </c>
      <c r="N1906" t="str">
        <f>VLOOKUP(B1906,customers!$A$2:$D$101,4,0)</f>
        <v>Rajasthan</v>
      </c>
      <c r="O1906" t="str">
        <f>VLOOKUP(C1906,'products '!$A$2:$H$3072,2,0)</f>
        <v>Women</v>
      </c>
      <c r="P1906" t="str">
        <f>VLOOKUP(C1906,'products '!$A$2:$H$3072,3,0)</f>
        <v>Western Wear</v>
      </c>
      <c r="Q1906" t="str">
        <f>VLOOKUP(C1906,'products '!$A$2:$H$3072,4,0)</f>
        <v>Jumpsuits</v>
      </c>
      <c r="R1906" t="str">
        <f>VLOOKUP(C1906,'products '!$A$2:$H$3072,5,0)</f>
        <v>Mayra</v>
      </c>
      <c r="S1906" t="str">
        <f>VLOOKUP(C1906,'products '!$A$2:$H$3072,6,0)</f>
        <v>XL</v>
      </c>
      <c r="T1906" t="str">
        <f>VLOOKUP(C1906,'products '!$A$2:$H$3072,7,0)</f>
        <v>Pink</v>
      </c>
      <c r="U1906">
        <f>VLOOKUP(C1906,'products '!$A$2:$H$3072,8,0)</f>
        <v>5</v>
      </c>
    </row>
    <row r="1907" spans="1:21" x14ac:dyDescent="0.3">
      <c r="A1907" t="s">
        <v>5324</v>
      </c>
      <c r="B1907" t="s">
        <v>3375</v>
      </c>
      <c r="C1907" t="s">
        <v>800</v>
      </c>
      <c r="D1907" s="1">
        <f t="shared" ca="1" si="29"/>
        <v>44362</v>
      </c>
      <c r="E1907" s="1" t="str">
        <f ca="1">TEXT(Table1[[#This Row],[Date]],"mmm")</f>
        <v>Jun</v>
      </c>
      <c r="F1907" s="1" t="str">
        <f ca="1">TEXT(Table1[[#This Row],[Date]],"yyyy")</f>
        <v>2021</v>
      </c>
      <c r="G1907" s="2">
        <v>236</v>
      </c>
      <c r="H1907" s="2">
        <v>0.35</v>
      </c>
      <c r="I1907" s="2" t="str" cm="1">
        <f t="array" ref="I1907">_xlfn.IFS(Table1[[#This Row],[Discount]]&lt;=0.2,"Low",Table1[[#This Row],[Discount]]&lt;=0.4,"Medium",Table1[[#This Row],[Discount]]&gt;0.4,"High")</f>
        <v>Medium</v>
      </c>
      <c r="J1907" s="2">
        <f>Table1[[#This Row],[Original Price]]*(1-Table1[[#This Row],[Discount]])</f>
        <v>153.4</v>
      </c>
      <c r="K1907">
        <f>VLOOKUP(B1907,customers!$A$2:$D$101,2,0)</f>
        <v>25</v>
      </c>
      <c r="L1907" t="str" cm="1">
        <f t="array" ref="L1907">_xlfn.IFS(Table1[[#This Row],[Age]]&lt;=12,"Kids",Table1[[#This Row],[Age]]&lt;=19,"Teenage",Table1[[#This Row],[Age]]&lt;=29,"Young Adult",Table1[[#This Row],[Age]]&lt;=45,"Adult",Table1[[#This Row],[Age]]&gt;=46,"Senior")</f>
        <v>Young Adult</v>
      </c>
      <c r="M1907" t="str">
        <f>VLOOKUP(B1907,customers!A$2:D$101,3,0)</f>
        <v>Jaipur</v>
      </c>
      <c r="N1907" t="str">
        <f>VLOOKUP(B1907,customers!$A$2:$D$101,4,0)</f>
        <v>Rajasthan</v>
      </c>
      <c r="O1907" t="str">
        <f>VLOOKUP(C1907,'products '!$A$2:$H$3072,2,0)</f>
        <v>Women</v>
      </c>
      <c r="P1907" t="str">
        <f>VLOOKUP(C1907,'products '!$A$2:$H$3072,3,0)</f>
        <v>Western Wear</v>
      </c>
      <c r="Q1907" t="str">
        <f>VLOOKUP(C1907,'products '!$A$2:$H$3072,4,0)</f>
        <v>Shorts</v>
      </c>
      <c r="R1907" t="str">
        <f>VLOOKUP(C1907,'products '!$A$2:$H$3072,5,0)</f>
        <v>H&amp;M</v>
      </c>
      <c r="S1907">
        <f>VLOOKUP(C1907,'products '!$A$2:$H$3072,6,0)</f>
        <v>26</v>
      </c>
      <c r="T1907" t="str">
        <f>VLOOKUP(C1907,'products '!$A$2:$H$3072,7,0)</f>
        <v>Pink</v>
      </c>
      <c r="U1907">
        <f>VLOOKUP(C1907,'products '!$A$2:$H$3072,8,0)</f>
        <v>4</v>
      </c>
    </row>
    <row r="1908" spans="1:21" x14ac:dyDescent="0.3">
      <c r="A1908" t="s">
        <v>5325</v>
      </c>
      <c r="B1908" t="s">
        <v>3376</v>
      </c>
      <c r="C1908" t="s">
        <v>801</v>
      </c>
      <c r="D1908" s="1">
        <f t="shared" ca="1" si="29"/>
        <v>44690</v>
      </c>
      <c r="E1908" s="1" t="str">
        <f ca="1">TEXT(Table1[[#This Row],[Date]],"mmm")</f>
        <v>May</v>
      </c>
      <c r="F1908" s="1" t="str">
        <f ca="1">TEXT(Table1[[#This Row],[Date]],"yyyy")</f>
        <v>2022</v>
      </c>
      <c r="G1908" s="2">
        <v>456</v>
      </c>
      <c r="H1908" s="2">
        <v>0.4</v>
      </c>
      <c r="I1908" s="2" t="str" cm="1">
        <f t="array" ref="I1908">_xlfn.IFS(Table1[[#This Row],[Discount]]&lt;=0.2,"Low",Table1[[#This Row],[Discount]]&lt;=0.4,"Medium",Table1[[#This Row],[Discount]]&gt;0.4,"High")</f>
        <v>Medium</v>
      </c>
      <c r="J1908" s="2">
        <f>Table1[[#This Row],[Original Price]]*(1-Table1[[#This Row],[Discount]])</f>
        <v>273.59999999999997</v>
      </c>
      <c r="K1908">
        <f>VLOOKUP(B1908,customers!$A$2:$D$101,2,0)</f>
        <v>26</v>
      </c>
      <c r="L1908" t="str" cm="1">
        <f t="array" ref="L1908">_xlfn.IFS(Table1[[#This Row],[Age]]&lt;=12,"Kids",Table1[[#This Row],[Age]]&lt;=19,"Teenage",Table1[[#This Row],[Age]]&lt;=29,"Young Adult",Table1[[#This Row],[Age]]&lt;=45,"Adult",Table1[[#This Row],[Age]]&gt;=46,"Senior")</f>
        <v>Young Adult</v>
      </c>
      <c r="M1908" t="str">
        <f>VLOOKUP(B1908,customers!A$2:D$101,3,0)</f>
        <v>Jaipur</v>
      </c>
      <c r="N1908" t="str">
        <f>VLOOKUP(B1908,customers!$A$2:$D$101,4,0)</f>
        <v>Rajasthan</v>
      </c>
      <c r="O1908" t="str">
        <f>VLOOKUP(C1908,'products '!$A$2:$H$3072,2,0)</f>
        <v>Women</v>
      </c>
      <c r="P1908" t="str">
        <f>VLOOKUP(C1908,'products '!$A$2:$H$3072,3,0)</f>
        <v>Western Wear</v>
      </c>
      <c r="Q1908" t="str">
        <f>VLOOKUP(C1908,'products '!$A$2:$H$3072,4,0)</f>
        <v>Shorts</v>
      </c>
      <c r="R1908" t="str">
        <f>VLOOKUP(C1908,'products '!$A$2:$H$3072,5,0)</f>
        <v>H&amp;M</v>
      </c>
      <c r="S1908">
        <f>VLOOKUP(C1908,'products '!$A$2:$H$3072,6,0)</f>
        <v>26</v>
      </c>
      <c r="T1908" t="str">
        <f>VLOOKUP(C1908,'products '!$A$2:$H$3072,7,0)</f>
        <v>Pink</v>
      </c>
      <c r="U1908">
        <f>VLOOKUP(C1908,'products '!$A$2:$H$3072,8,0)</f>
        <v>4</v>
      </c>
    </row>
    <row r="1909" spans="1:21" x14ac:dyDescent="0.3">
      <c r="A1909" t="s">
        <v>5326</v>
      </c>
      <c r="B1909" t="s">
        <v>3377</v>
      </c>
      <c r="C1909" t="s">
        <v>802</v>
      </c>
      <c r="D1909" s="1">
        <f t="shared" ca="1" si="29"/>
        <v>44599</v>
      </c>
      <c r="E1909" s="1" t="str">
        <f ca="1">TEXT(Table1[[#This Row],[Date]],"mmm")</f>
        <v>Feb</v>
      </c>
      <c r="F1909" s="1" t="str">
        <f ca="1">TEXT(Table1[[#This Row],[Date]],"yyyy")</f>
        <v>2022</v>
      </c>
      <c r="G1909" s="2">
        <v>963</v>
      </c>
      <c r="H1909" s="2">
        <v>0.4</v>
      </c>
      <c r="I1909" s="2" t="str" cm="1">
        <f t="array" ref="I1909">_xlfn.IFS(Table1[[#This Row],[Discount]]&lt;=0.2,"Low",Table1[[#This Row],[Discount]]&lt;=0.4,"Medium",Table1[[#This Row],[Discount]]&gt;0.4,"High")</f>
        <v>Medium</v>
      </c>
      <c r="J1909" s="2">
        <f>Table1[[#This Row],[Original Price]]*(1-Table1[[#This Row],[Discount]])</f>
        <v>577.79999999999995</v>
      </c>
      <c r="K1909">
        <f>VLOOKUP(B1909,customers!$A$2:$D$101,2,0)</f>
        <v>27</v>
      </c>
      <c r="L1909" t="str" cm="1">
        <f t="array" ref="L1909">_xlfn.IFS(Table1[[#This Row],[Age]]&lt;=12,"Kids",Table1[[#This Row],[Age]]&lt;=19,"Teenage",Table1[[#This Row],[Age]]&lt;=29,"Young Adult",Table1[[#This Row],[Age]]&lt;=45,"Adult",Table1[[#This Row],[Age]]&gt;=46,"Senior")</f>
        <v>Young Adult</v>
      </c>
      <c r="M1909" t="str">
        <f>VLOOKUP(B1909,customers!A$2:D$101,3,0)</f>
        <v>Jaipur</v>
      </c>
      <c r="N1909" t="str">
        <f>VLOOKUP(B1909,customers!$A$2:$D$101,4,0)</f>
        <v>Rajasthan</v>
      </c>
      <c r="O1909" t="str">
        <f>VLOOKUP(C1909,'products '!$A$2:$H$3072,2,0)</f>
        <v>Women</v>
      </c>
      <c r="P1909" t="str">
        <f>VLOOKUP(C1909,'products '!$A$2:$H$3072,3,0)</f>
        <v>Western Wear</v>
      </c>
      <c r="Q1909" t="str">
        <f>VLOOKUP(C1909,'products '!$A$2:$H$3072,4,0)</f>
        <v>Shorts</v>
      </c>
      <c r="R1909" t="str">
        <f>VLOOKUP(C1909,'products '!$A$2:$H$3072,5,0)</f>
        <v>H&amp;M</v>
      </c>
      <c r="S1909">
        <f>VLOOKUP(C1909,'products '!$A$2:$H$3072,6,0)</f>
        <v>26</v>
      </c>
      <c r="T1909" t="str">
        <f>VLOOKUP(C1909,'products '!$A$2:$H$3072,7,0)</f>
        <v>Pink</v>
      </c>
      <c r="U1909">
        <f>VLOOKUP(C1909,'products '!$A$2:$H$3072,8,0)</f>
        <v>4</v>
      </c>
    </row>
    <row r="1910" spans="1:21" x14ac:dyDescent="0.3">
      <c r="A1910" t="s">
        <v>5327</v>
      </c>
      <c r="B1910" t="s">
        <v>3378</v>
      </c>
      <c r="C1910" t="s">
        <v>803</v>
      </c>
      <c r="D1910" s="1">
        <f t="shared" ca="1" si="29"/>
        <v>44843</v>
      </c>
      <c r="E1910" s="1" t="str">
        <f ca="1">TEXT(Table1[[#This Row],[Date]],"mmm")</f>
        <v>Oct</v>
      </c>
      <c r="F1910" s="1" t="str">
        <f ca="1">TEXT(Table1[[#This Row],[Date]],"yyyy")</f>
        <v>2022</v>
      </c>
      <c r="G1910" s="2">
        <v>234</v>
      </c>
      <c r="H1910" s="2">
        <v>0.15</v>
      </c>
      <c r="I1910" s="2" t="str" cm="1">
        <f t="array" ref="I1910">_xlfn.IFS(Table1[[#This Row],[Discount]]&lt;=0.2,"Low",Table1[[#This Row],[Discount]]&lt;=0.4,"Medium",Table1[[#This Row],[Discount]]&gt;0.4,"High")</f>
        <v>Low</v>
      </c>
      <c r="J1910" s="2">
        <f>Table1[[#This Row],[Original Price]]*(1-Table1[[#This Row],[Discount]])</f>
        <v>198.9</v>
      </c>
      <c r="K1910">
        <f>VLOOKUP(B1910,customers!$A$2:$D$101,2,0)</f>
        <v>34</v>
      </c>
      <c r="L1910" t="str" cm="1">
        <f t="array" ref="L1910">_xlfn.IFS(Table1[[#This Row],[Age]]&lt;=12,"Kids",Table1[[#This Row],[Age]]&lt;=19,"Teenage",Table1[[#This Row],[Age]]&lt;=29,"Young Adult",Table1[[#This Row],[Age]]&lt;=45,"Adult",Table1[[#This Row],[Age]]&gt;=46,"Senior")</f>
        <v>Adult</v>
      </c>
      <c r="M1910" t="str">
        <f>VLOOKUP(B1910,customers!A$2:D$101,3,0)</f>
        <v>Jaipur</v>
      </c>
      <c r="N1910" t="str">
        <f>VLOOKUP(B1910,customers!$A$2:$D$101,4,0)</f>
        <v>Rajasthan</v>
      </c>
      <c r="O1910" t="str">
        <f>VLOOKUP(C1910,'products '!$A$2:$H$3072,2,0)</f>
        <v>Women</v>
      </c>
      <c r="P1910" t="str">
        <f>VLOOKUP(C1910,'products '!$A$2:$H$3072,3,0)</f>
        <v>Western Wear</v>
      </c>
      <c r="Q1910" t="str">
        <f>VLOOKUP(C1910,'products '!$A$2:$H$3072,4,0)</f>
        <v>Shorts</v>
      </c>
      <c r="R1910" t="str">
        <f>VLOOKUP(C1910,'products '!$A$2:$H$3072,5,0)</f>
        <v>H&amp;M</v>
      </c>
      <c r="S1910">
        <f>VLOOKUP(C1910,'products '!$A$2:$H$3072,6,0)</f>
        <v>26</v>
      </c>
      <c r="T1910" t="str">
        <f>VLOOKUP(C1910,'products '!$A$2:$H$3072,7,0)</f>
        <v>Black</v>
      </c>
      <c r="U1910">
        <f>VLOOKUP(C1910,'products '!$A$2:$H$3072,8,0)</f>
        <v>5</v>
      </c>
    </row>
    <row r="1911" spans="1:21" x14ac:dyDescent="0.3">
      <c r="A1911" t="s">
        <v>5328</v>
      </c>
      <c r="B1911" t="s">
        <v>3379</v>
      </c>
      <c r="C1911" t="s">
        <v>804</v>
      </c>
      <c r="D1911" s="1">
        <f t="shared" ca="1" si="29"/>
        <v>44662</v>
      </c>
      <c r="E1911" s="1" t="str">
        <f ca="1">TEXT(Table1[[#This Row],[Date]],"mmm")</f>
        <v>Apr</v>
      </c>
      <c r="F1911" s="1" t="str">
        <f ca="1">TEXT(Table1[[#This Row],[Date]],"yyyy")</f>
        <v>2022</v>
      </c>
      <c r="G1911" s="2">
        <v>456</v>
      </c>
      <c r="H1911" s="2">
        <v>0.15</v>
      </c>
      <c r="I1911" s="2" t="str" cm="1">
        <f t="array" ref="I1911">_xlfn.IFS(Table1[[#This Row],[Discount]]&lt;=0.2,"Low",Table1[[#This Row],[Discount]]&lt;=0.4,"Medium",Table1[[#This Row],[Discount]]&gt;0.4,"High")</f>
        <v>Low</v>
      </c>
      <c r="J1911" s="2">
        <f>Table1[[#This Row],[Original Price]]*(1-Table1[[#This Row],[Discount]])</f>
        <v>387.59999999999997</v>
      </c>
      <c r="K1911">
        <f>VLOOKUP(B1911,customers!$A$2:$D$101,2,0)</f>
        <v>35</v>
      </c>
      <c r="L1911" t="str" cm="1">
        <f t="array" ref="L1911">_xlfn.IFS(Table1[[#This Row],[Age]]&lt;=12,"Kids",Table1[[#This Row],[Age]]&lt;=19,"Teenage",Table1[[#This Row],[Age]]&lt;=29,"Young Adult",Table1[[#This Row],[Age]]&lt;=45,"Adult",Table1[[#This Row],[Age]]&gt;=46,"Senior")</f>
        <v>Adult</v>
      </c>
      <c r="M1911" t="str">
        <f>VLOOKUP(B1911,customers!A$2:D$101,3,0)</f>
        <v>Jodhpur</v>
      </c>
      <c r="N1911" t="str">
        <f>VLOOKUP(B1911,customers!$A$2:$D$101,4,0)</f>
        <v>Rajasthan</v>
      </c>
      <c r="O1911" t="str">
        <f>VLOOKUP(C1911,'products '!$A$2:$H$3072,2,0)</f>
        <v>Women</v>
      </c>
      <c r="P1911" t="str">
        <f>VLOOKUP(C1911,'products '!$A$2:$H$3072,3,0)</f>
        <v>Western Wear</v>
      </c>
      <c r="Q1911" t="str">
        <f>VLOOKUP(C1911,'products '!$A$2:$H$3072,4,0)</f>
        <v>Shorts</v>
      </c>
      <c r="R1911" t="str">
        <f>VLOOKUP(C1911,'products '!$A$2:$H$3072,5,0)</f>
        <v>H&amp;M</v>
      </c>
      <c r="S1911">
        <f>VLOOKUP(C1911,'products '!$A$2:$H$3072,6,0)</f>
        <v>26</v>
      </c>
      <c r="T1911" t="str">
        <f>VLOOKUP(C1911,'products '!$A$2:$H$3072,7,0)</f>
        <v>Beige</v>
      </c>
      <c r="U1911">
        <f>VLOOKUP(C1911,'products '!$A$2:$H$3072,8,0)</f>
        <v>5</v>
      </c>
    </row>
    <row r="1912" spans="1:21" x14ac:dyDescent="0.3">
      <c r="A1912" t="s">
        <v>5329</v>
      </c>
      <c r="B1912" t="s">
        <v>3380</v>
      </c>
      <c r="C1912" t="s">
        <v>805</v>
      </c>
      <c r="D1912" s="1">
        <f t="shared" ca="1" si="29"/>
        <v>44778</v>
      </c>
      <c r="E1912" s="1" t="str">
        <f ca="1">TEXT(Table1[[#This Row],[Date]],"mmm")</f>
        <v>Aug</v>
      </c>
      <c r="F1912" s="1" t="str">
        <f ca="1">TEXT(Table1[[#This Row],[Date]],"yyyy")</f>
        <v>2022</v>
      </c>
      <c r="G1912" s="2">
        <v>564</v>
      </c>
      <c r="H1912" s="2">
        <v>0.15</v>
      </c>
      <c r="I1912" s="2" t="str" cm="1">
        <f t="array" ref="I1912">_xlfn.IFS(Table1[[#This Row],[Discount]]&lt;=0.2,"Low",Table1[[#This Row],[Discount]]&lt;=0.4,"Medium",Table1[[#This Row],[Discount]]&gt;0.4,"High")</f>
        <v>Low</v>
      </c>
      <c r="J1912" s="2">
        <f>Table1[[#This Row],[Original Price]]*(1-Table1[[#This Row],[Discount]])</f>
        <v>479.4</v>
      </c>
      <c r="K1912">
        <f>VLOOKUP(B1912,customers!$A$2:$D$101,2,0)</f>
        <v>36</v>
      </c>
      <c r="L1912" t="str" cm="1">
        <f t="array" ref="L1912">_xlfn.IFS(Table1[[#This Row],[Age]]&lt;=12,"Kids",Table1[[#This Row],[Age]]&lt;=19,"Teenage",Table1[[#This Row],[Age]]&lt;=29,"Young Adult",Table1[[#This Row],[Age]]&lt;=45,"Adult",Table1[[#This Row],[Age]]&gt;=46,"Senior")</f>
        <v>Adult</v>
      </c>
      <c r="M1912" t="str">
        <f>VLOOKUP(B1912,customers!A$2:D$101,3,0)</f>
        <v>Jodhpur</v>
      </c>
      <c r="N1912" t="str">
        <f>VLOOKUP(B1912,customers!$A$2:$D$101,4,0)</f>
        <v>Rajasthan</v>
      </c>
      <c r="O1912" t="str">
        <f>VLOOKUP(C1912,'products '!$A$2:$H$3072,2,0)</f>
        <v>Women</v>
      </c>
      <c r="P1912" t="str">
        <f>VLOOKUP(C1912,'products '!$A$2:$H$3072,3,0)</f>
        <v>Western Wear</v>
      </c>
      <c r="Q1912" t="str">
        <f>VLOOKUP(C1912,'products '!$A$2:$H$3072,4,0)</f>
        <v>Shorts</v>
      </c>
      <c r="R1912" t="str">
        <f>VLOOKUP(C1912,'products '!$A$2:$H$3072,5,0)</f>
        <v>H&amp;M</v>
      </c>
      <c r="S1912">
        <f>VLOOKUP(C1912,'products '!$A$2:$H$3072,6,0)</f>
        <v>26</v>
      </c>
      <c r="T1912" t="str">
        <f>VLOOKUP(C1912,'products '!$A$2:$H$3072,7,0)</f>
        <v>Beige</v>
      </c>
      <c r="U1912">
        <f>VLOOKUP(C1912,'products '!$A$2:$H$3072,8,0)</f>
        <v>3</v>
      </c>
    </row>
    <row r="1913" spans="1:21" x14ac:dyDescent="0.3">
      <c r="A1913" t="s">
        <v>5330</v>
      </c>
      <c r="B1913" t="s">
        <v>3381</v>
      </c>
      <c r="C1913" t="s">
        <v>806</v>
      </c>
      <c r="D1913" s="1">
        <f t="shared" ca="1" si="29"/>
        <v>44847</v>
      </c>
      <c r="E1913" s="1" t="str">
        <f ca="1">TEXT(Table1[[#This Row],[Date]],"mmm")</f>
        <v>Oct</v>
      </c>
      <c r="F1913" s="1" t="str">
        <f ca="1">TEXT(Table1[[#This Row],[Date]],"yyyy")</f>
        <v>2022</v>
      </c>
      <c r="G1913" s="2">
        <v>634</v>
      </c>
      <c r="H1913" s="2">
        <v>0.55000000000000004</v>
      </c>
      <c r="I1913" s="2" t="str" cm="1">
        <f t="array" ref="I1913">_xlfn.IFS(Table1[[#This Row],[Discount]]&lt;=0.2,"Low",Table1[[#This Row],[Discount]]&lt;=0.4,"Medium",Table1[[#This Row],[Discount]]&gt;0.4,"High")</f>
        <v>High</v>
      </c>
      <c r="J1913" s="2">
        <f>Table1[[#This Row],[Original Price]]*(1-Table1[[#This Row],[Discount]])</f>
        <v>285.29999999999995</v>
      </c>
      <c r="K1913">
        <f>VLOOKUP(B1913,customers!$A$2:$D$101,2,0)</f>
        <v>37</v>
      </c>
      <c r="L1913" t="str" cm="1">
        <f t="array" ref="L1913">_xlfn.IFS(Table1[[#This Row],[Age]]&lt;=12,"Kids",Table1[[#This Row],[Age]]&lt;=19,"Teenage",Table1[[#This Row],[Age]]&lt;=29,"Young Adult",Table1[[#This Row],[Age]]&lt;=45,"Adult",Table1[[#This Row],[Age]]&gt;=46,"Senior")</f>
        <v>Adult</v>
      </c>
      <c r="M1913" t="str">
        <f>VLOOKUP(B1913,customers!A$2:D$101,3,0)</f>
        <v>Jodhpur</v>
      </c>
      <c r="N1913" t="str">
        <f>VLOOKUP(B1913,customers!$A$2:$D$101,4,0)</f>
        <v>Rajasthan</v>
      </c>
      <c r="O1913" t="str">
        <f>VLOOKUP(C1913,'products '!$A$2:$H$3072,2,0)</f>
        <v>Women</v>
      </c>
      <c r="P1913" t="str">
        <f>VLOOKUP(C1913,'products '!$A$2:$H$3072,3,0)</f>
        <v>Western Wear</v>
      </c>
      <c r="Q1913" t="str">
        <f>VLOOKUP(C1913,'products '!$A$2:$H$3072,4,0)</f>
        <v>Shorts</v>
      </c>
      <c r="R1913" t="str">
        <f>VLOOKUP(C1913,'products '!$A$2:$H$3072,5,0)</f>
        <v>H&amp;M</v>
      </c>
      <c r="S1913">
        <f>VLOOKUP(C1913,'products '!$A$2:$H$3072,6,0)</f>
        <v>26</v>
      </c>
      <c r="T1913" t="str">
        <f>VLOOKUP(C1913,'products '!$A$2:$H$3072,7,0)</f>
        <v>Beige</v>
      </c>
      <c r="U1913">
        <f>VLOOKUP(C1913,'products '!$A$2:$H$3072,8,0)</f>
        <v>5</v>
      </c>
    </row>
    <row r="1914" spans="1:21" x14ac:dyDescent="0.3">
      <c r="A1914" t="s">
        <v>5331</v>
      </c>
      <c r="B1914" t="s">
        <v>3382</v>
      </c>
      <c r="C1914" t="s">
        <v>807</v>
      </c>
      <c r="D1914" s="1">
        <f t="shared" ca="1" si="29"/>
        <v>44291</v>
      </c>
      <c r="E1914" s="1" t="str">
        <f ca="1">TEXT(Table1[[#This Row],[Date]],"mmm")</f>
        <v>Apr</v>
      </c>
      <c r="F1914" s="1" t="str">
        <f ca="1">TEXT(Table1[[#This Row],[Date]],"yyyy")</f>
        <v>2021</v>
      </c>
      <c r="G1914" s="2">
        <v>236</v>
      </c>
      <c r="H1914" s="2">
        <v>0.55000000000000004</v>
      </c>
      <c r="I1914" s="2" t="str" cm="1">
        <f t="array" ref="I1914">_xlfn.IFS(Table1[[#This Row],[Discount]]&lt;=0.2,"Low",Table1[[#This Row],[Discount]]&lt;=0.4,"Medium",Table1[[#This Row],[Discount]]&gt;0.4,"High")</f>
        <v>High</v>
      </c>
      <c r="J1914" s="2">
        <f>Table1[[#This Row],[Original Price]]*(1-Table1[[#This Row],[Discount]])</f>
        <v>106.19999999999999</v>
      </c>
      <c r="K1914">
        <f>VLOOKUP(B1914,customers!$A$2:$D$101,2,0)</f>
        <v>38</v>
      </c>
      <c r="L1914" t="str" cm="1">
        <f t="array" ref="L1914">_xlfn.IFS(Table1[[#This Row],[Age]]&lt;=12,"Kids",Table1[[#This Row],[Age]]&lt;=19,"Teenage",Table1[[#This Row],[Age]]&lt;=29,"Young Adult",Table1[[#This Row],[Age]]&lt;=45,"Adult",Table1[[#This Row],[Age]]&gt;=46,"Senior")</f>
        <v>Adult</v>
      </c>
      <c r="M1914" t="str">
        <f>VLOOKUP(B1914,customers!A$2:D$101,3,0)</f>
        <v>Udaipur</v>
      </c>
      <c r="N1914" t="str">
        <f>VLOOKUP(B1914,customers!$A$2:$D$101,4,0)</f>
        <v>Rajasthan</v>
      </c>
      <c r="O1914" t="str">
        <f>VLOOKUP(C1914,'products '!$A$2:$H$3072,2,0)</f>
        <v>Women</v>
      </c>
      <c r="P1914" t="str">
        <f>VLOOKUP(C1914,'products '!$A$2:$H$3072,3,0)</f>
        <v>Western Wear</v>
      </c>
      <c r="Q1914" t="str">
        <f>VLOOKUP(C1914,'products '!$A$2:$H$3072,4,0)</f>
        <v>Shorts</v>
      </c>
      <c r="R1914" t="str">
        <f>VLOOKUP(C1914,'products '!$A$2:$H$3072,5,0)</f>
        <v>H&amp;M</v>
      </c>
      <c r="S1914">
        <f>VLOOKUP(C1914,'products '!$A$2:$H$3072,6,0)</f>
        <v>26</v>
      </c>
      <c r="T1914" t="str">
        <f>VLOOKUP(C1914,'products '!$A$2:$H$3072,7,0)</f>
        <v>Beige</v>
      </c>
      <c r="U1914">
        <f>VLOOKUP(C1914,'products '!$A$2:$H$3072,8,0)</f>
        <v>5</v>
      </c>
    </row>
    <row r="1915" spans="1:21" x14ac:dyDescent="0.3">
      <c r="A1915" t="s">
        <v>5332</v>
      </c>
      <c r="B1915" t="s">
        <v>3383</v>
      </c>
      <c r="C1915" t="s">
        <v>808</v>
      </c>
      <c r="D1915" s="1">
        <f t="shared" ca="1" si="29"/>
        <v>44254</v>
      </c>
      <c r="E1915" s="1" t="str">
        <f ca="1">TEXT(Table1[[#This Row],[Date]],"mmm")</f>
        <v>Feb</v>
      </c>
      <c r="F1915" s="1" t="str">
        <f ca="1">TEXT(Table1[[#This Row],[Date]],"yyyy")</f>
        <v>2021</v>
      </c>
      <c r="G1915" s="2">
        <v>444</v>
      </c>
      <c r="H1915" s="2">
        <v>0.55000000000000004</v>
      </c>
      <c r="I1915" s="2" t="str" cm="1">
        <f t="array" ref="I1915">_xlfn.IFS(Table1[[#This Row],[Discount]]&lt;=0.2,"Low",Table1[[#This Row],[Discount]]&lt;=0.4,"Medium",Table1[[#This Row],[Discount]]&gt;0.4,"High")</f>
        <v>High</v>
      </c>
      <c r="J1915" s="2">
        <f>Table1[[#This Row],[Original Price]]*(1-Table1[[#This Row],[Discount]])</f>
        <v>199.79999999999998</v>
      </c>
      <c r="K1915">
        <f>VLOOKUP(B1915,customers!$A$2:$D$101,2,0)</f>
        <v>39</v>
      </c>
      <c r="L1915" t="str" cm="1">
        <f t="array" ref="L1915">_xlfn.IFS(Table1[[#This Row],[Age]]&lt;=12,"Kids",Table1[[#This Row],[Age]]&lt;=19,"Teenage",Table1[[#This Row],[Age]]&lt;=29,"Young Adult",Table1[[#This Row],[Age]]&lt;=45,"Adult",Table1[[#This Row],[Age]]&gt;=46,"Senior")</f>
        <v>Adult</v>
      </c>
      <c r="M1915" t="str">
        <f>VLOOKUP(B1915,customers!A$2:D$101,3,0)</f>
        <v>Udaipur</v>
      </c>
      <c r="N1915" t="str">
        <f>VLOOKUP(B1915,customers!$A$2:$D$101,4,0)</f>
        <v>Rajasthan</v>
      </c>
      <c r="O1915" t="str">
        <f>VLOOKUP(C1915,'products '!$A$2:$H$3072,2,0)</f>
        <v>Women</v>
      </c>
      <c r="P1915" t="str">
        <f>VLOOKUP(C1915,'products '!$A$2:$H$3072,3,0)</f>
        <v>Western Wear</v>
      </c>
      <c r="Q1915" t="str">
        <f>VLOOKUP(C1915,'products '!$A$2:$H$3072,4,0)</f>
        <v>Shorts</v>
      </c>
      <c r="R1915" t="str">
        <f>VLOOKUP(C1915,'products '!$A$2:$H$3072,5,0)</f>
        <v>H&amp;M</v>
      </c>
      <c r="S1915">
        <f>VLOOKUP(C1915,'products '!$A$2:$H$3072,6,0)</f>
        <v>26</v>
      </c>
      <c r="T1915" t="str">
        <f>VLOOKUP(C1915,'products '!$A$2:$H$3072,7,0)</f>
        <v>Beige</v>
      </c>
      <c r="U1915">
        <f>VLOOKUP(C1915,'products '!$A$2:$H$3072,8,0)</f>
        <v>4</v>
      </c>
    </row>
    <row r="1916" spans="1:21" x14ac:dyDescent="0.3">
      <c r="A1916" t="s">
        <v>5333</v>
      </c>
      <c r="B1916" t="s">
        <v>3384</v>
      </c>
      <c r="C1916" t="s">
        <v>809</v>
      </c>
      <c r="D1916" s="1">
        <f t="shared" ca="1" si="29"/>
        <v>44912</v>
      </c>
      <c r="E1916" s="1" t="str">
        <f ca="1">TEXT(Table1[[#This Row],[Date]],"mmm")</f>
        <v>Dec</v>
      </c>
      <c r="F1916" s="1" t="str">
        <f ca="1">TEXT(Table1[[#This Row],[Date]],"yyyy")</f>
        <v>2022</v>
      </c>
      <c r="G1916" s="2">
        <v>456</v>
      </c>
      <c r="H1916" s="2">
        <v>0.5</v>
      </c>
      <c r="I1916" s="2" t="str" cm="1">
        <f t="array" ref="I1916">_xlfn.IFS(Table1[[#This Row],[Discount]]&lt;=0.2,"Low",Table1[[#This Row],[Discount]]&lt;=0.4,"Medium",Table1[[#This Row],[Discount]]&gt;0.4,"High")</f>
        <v>High</v>
      </c>
      <c r="J1916" s="2">
        <f>Table1[[#This Row],[Original Price]]*(1-Table1[[#This Row],[Discount]])</f>
        <v>228</v>
      </c>
      <c r="K1916">
        <f>VLOOKUP(B1916,customers!$A$2:$D$101,2,0)</f>
        <v>40</v>
      </c>
      <c r="L1916" t="str" cm="1">
        <f t="array" ref="L1916">_xlfn.IFS(Table1[[#This Row],[Age]]&lt;=12,"Kids",Table1[[#This Row],[Age]]&lt;=19,"Teenage",Table1[[#This Row],[Age]]&lt;=29,"Young Adult",Table1[[#This Row],[Age]]&lt;=45,"Adult",Table1[[#This Row],[Age]]&gt;=46,"Senior")</f>
        <v>Adult</v>
      </c>
      <c r="M1916" t="str">
        <f>VLOOKUP(B1916,customers!A$2:D$101,3,0)</f>
        <v>Udaipur</v>
      </c>
      <c r="N1916" t="str">
        <f>VLOOKUP(B1916,customers!$A$2:$D$101,4,0)</f>
        <v>Rajasthan</v>
      </c>
      <c r="O1916" t="str">
        <f>VLOOKUP(C1916,'products '!$A$2:$H$3072,2,0)</f>
        <v>Women</v>
      </c>
      <c r="P1916" t="str">
        <f>VLOOKUP(C1916,'products '!$A$2:$H$3072,3,0)</f>
        <v>Western Wear</v>
      </c>
      <c r="Q1916" t="str">
        <f>VLOOKUP(C1916,'products '!$A$2:$H$3072,4,0)</f>
        <v>Shorts</v>
      </c>
      <c r="R1916" t="str">
        <f>VLOOKUP(C1916,'products '!$A$2:$H$3072,5,0)</f>
        <v>H&amp;M</v>
      </c>
      <c r="S1916">
        <f>VLOOKUP(C1916,'products '!$A$2:$H$3072,6,0)</f>
        <v>26</v>
      </c>
      <c r="T1916" t="str">
        <f>VLOOKUP(C1916,'products '!$A$2:$H$3072,7,0)</f>
        <v>Beige</v>
      </c>
      <c r="U1916">
        <f>VLOOKUP(C1916,'products '!$A$2:$H$3072,8,0)</f>
        <v>3</v>
      </c>
    </row>
    <row r="1917" spans="1:21" x14ac:dyDescent="0.3">
      <c r="A1917" t="s">
        <v>5334</v>
      </c>
      <c r="B1917" t="s">
        <v>3285</v>
      </c>
      <c r="C1917" t="s">
        <v>810</v>
      </c>
      <c r="D1917" s="1">
        <f t="shared" ca="1" si="29"/>
        <v>44253</v>
      </c>
      <c r="E1917" s="1" t="str">
        <f ca="1">TEXT(Table1[[#This Row],[Date]],"mmm")</f>
        <v>Feb</v>
      </c>
      <c r="F1917" s="1" t="str">
        <f ca="1">TEXT(Table1[[#This Row],[Date]],"yyyy")</f>
        <v>2021</v>
      </c>
      <c r="G1917" s="2">
        <v>963</v>
      </c>
      <c r="H1917" s="2">
        <v>0.5</v>
      </c>
      <c r="I1917" s="2" t="str" cm="1">
        <f t="array" ref="I1917">_xlfn.IFS(Table1[[#This Row],[Discount]]&lt;=0.2,"Low",Table1[[#This Row],[Discount]]&lt;=0.4,"Medium",Table1[[#This Row],[Discount]]&gt;0.4,"High")</f>
        <v>High</v>
      </c>
      <c r="J1917" s="2">
        <f>Table1[[#This Row],[Original Price]]*(1-Table1[[#This Row],[Discount]])</f>
        <v>481.5</v>
      </c>
      <c r="K1917">
        <f>VLOOKUP(B1917,customers!$A$2:$D$101,2,0)</f>
        <v>30</v>
      </c>
      <c r="L1917" t="str" cm="1">
        <f t="array" ref="L1917">_xlfn.IFS(Table1[[#This Row],[Age]]&lt;=12,"Kids",Table1[[#This Row],[Age]]&lt;=19,"Teenage",Table1[[#This Row],[Age]]&lt;=29,"Young Adult",Table1[[#This Row],[Age]]&lt;=45,"Adult",Table1[[#This Row],[Age]]&gt;=46,"Senior")</f>
        <v>Adult</v>
      </c>
      <c r="M1917" t="str">
        <f>VLOOKUP(B1917,customers!A$2:D$101,3,0)</f>
        <v>Mumbai</v>
      </c>
      <c r="N1917" t="str">
        <f>VLOOKUP(B1917,customers!$A$2:$D$101,4,0)</f>
        <v>Maharashtra</v>
      </c>
      <c r="O1917" t="str">
        <f>VLOOKUP(C1917,'products '!$A$2:$H$3072,2,0)</f>
        <v>Women</v>
      </c>
      <c r="P1917" t="str">
        <f>VLOOKUP(C1917,'products '!$A$2:$H$3072,3,0)</f>
        <v>Western Wear</v>
      </c>
      <c r="Q1917" t="str">
        <f>VLOOKUP(C1917,'products '!$A$2:$H$3072,4,0)</f>
        <v>Shorts</v>
      </c>
      <c r="R1917" t="str">
        <f>VLOOKUP(C1917,'products '!$A$2:$H$3072,5,0)</f>
        <v>H&amp;M</v>
      </c>
      <c r="S1917">
        <f>VLOOKUP(C1917,'products '!$A$2:$H$3072,6,0)</f>
        <v>28</v>
      </c>
      <c r="T1917" t="str">
        <f>VLOOKUP(C1917,'products '!$A$2:$H$3072,7,0)</f>
        <v>Beige</v>
      </c>
      <c r="U1917">
        <f>VLOOKUP(C1917,'products '!$A$2:$H$3072,8,0)</f>
        <v>5</v>
      </c>
    </row>
    <row r="1918" spans="1:21" x14ac:dyDescent="0.3">
      <c r="A1918" t="s">
        <v>5335</v>
      </c>
      <c r="B1918" t="s">
        <v>3286</v>
      </c>
      <c r="C1918" t="s">
        <v>811</v>
      </c>
      <c r="D1918" s="1">
        <f t="shared" ca="1" si="29"/>
        <v>44666</v>
      </c>
      <c r="E1918" s="1" t="str">
        <f ca="1">TEXT(Table1[[#This Row],[Date]],"mmm")</f>
        <v>Apr</v>
      </c>
      <c r="F1918" s="1" t="str">
        <f ca="1">TEXT(Table1[[#This Row],[Date]],"yyyy")</f>
        <v>2022</v>
      </c>
      <c r="G1918" s="2">
        <v>456</v>
      </c>
      <c r="H1918" s="2">
        <v>0.5</v>
      </c>
      <c r="I1918" s="2" t="str" cm="1">
        <f t="array" ref="I1918">_xlfn.IFS(Table1[[#This Row],[Discount]]&lt;=0.2,"Low",Table1[[#This Row],[Discount]]&lt;=0.4,"Medium",Table1[[#This Row],[Discount]]&gt;0.4,"High")</f>
        <v>High</v>
      </c>
      <c r="J1918" s="2">
        <f>Table1[[#This Row],[Original Price]]*(1-Table1[[#This Row],[Discount]])</f>
        <v>228</v>
      </c>
      <c r="K1918">
        <f>VLOOKUP(B1918,customers!$A$2:$D$101,2,0)</f>
        <v>35</v>
      </c>
      <c r="L1918" t="str" cm="1">
        <f t="array" ref="L1918">_xlfn.IFS(Table1[[#This Row],[Age]]&lt;=12,"Kids",Table1[[#This Row],[Age]]&lt;=19,"Teenage",Table1[[#This Row],[Age]]&lt;=29,"Young Adult",Table1[[#This Row],[Age]]&lt;=45,"Adult",Table1[[#This Row],[Age]]&gt;=46,"Senior")</f>
        <v>Adult</v>
      </c>
      <c r="M1918" t="str">
        <f>VLOOKUP(B1918,customers!A$2:D$101,3,0)</f>
        <v>Mumbai</v>
      </c>
      <c r="N1918" t="str">
        <f>VLOOKUP(B1918,customers!$A$2:$D$101,4,0)</f>
        <v>Maharashtra</v>
      </c>
      <c r="O1918" t="str">
        <f>VLOOKUP(C1918,'products '!$A$2:$H$3072,2,0)</f>
        <v>Women</v>
      </c>
      <c r="P1918" t="str">
        <f>VLOOKUP(C1918,'products '!$A$2:$H$3072,3,0)</f>
        <v>Western Wear</v>
      </c>
      <c r="Q1918" t="str">
        <f>VLOOKUP(C1918,'products '!$A$2:$H$3072,4,0)</f>
        <v>Shorts</v>
      </c>
      <c r="R1918" t="str">
        <f>VLOOKUP(C1918,'products '!$A$2:$H$3072,5,0)</f>
        <v>H&amp;M</v>
      </c>
      <c r="S1918">
        <f>VLOOKUP(C1918,'products '!$A$2:$H$3072,6,0)</f>
        <v>28</v>
      </c>
      <c r="T1918" t="str">
        <f>VLOOKUP(C1918,'products '!$A$2:$H$3072,7,0)</f>
        <v>Beige</v>
      </c>
      <c r="U1918">
        <f>VLOOKUP(C1918,'products '!$A$2:$H$3072,8,0)</f>
        <v>4</v>
      </c>
    </row>
    <row r="1919" spans="1:21" x14ac:dyDescent="0.3">
      <c r="A1919" t="s">
        <v>5336</v>
      </c>
      <c r="B1919" t="s">
        <v>3287</v>
      </c>
      <c r="C1919" t="s">
        <v>812</v>
      </c>
      <c r="D1919" s="1">
        <f t="shared" ca="1" si="29"/>
        <v>44979</v>
      </c>
      <c r="E1919" s="1" t="str">
        <f ca="1">TEXT(Table1[[#This Row],[Date]],"mmm")</f>
        <v>Feb</v>
      </c>
      <c r="F1919" s="1" t="str">
        <f ca="1">TEXT(Table1[[#This Row],[Date]],"yyyy")</f>
        <v>2023</v>
      </c>
      <c r="G1919" s="2">
        <v>1189</v>
      </c>
      <c r="H1919" s="2">
        <v>0.5</v>
      </c>
      <c r="I1919" s="2" t="str" cm="1">
        <f t="array" ref="I1919">_xlfn.IFS(Table1[[#This Row],[Discount]]&lt;=0.2,"Low",Table1[[#This Row],[Discount]]&lt;=0.4,"Medium",Table1[[#This Row],[Discount]]&gt;0.4,"High")</f>
        <v>High</v>
      </c>
      <c r="J1919" s="2">
        <f>Table1[[#This Row],[Original Price]]*(1-Table1[[#This Row],[Discount]])</f>
        <v>594.5</v>
      </c>
      <c r="K1919">
        <f>VLOOKUP(B1919,customers!$A$2:$D$101,2,0)</f>
        <v>36</v>
      </c>
      <c r="L1919" t="str" cm="1">
        <f t="array" ref="L1919">_xlfn.IFS(Table1[[#This Row],[Age]]&lt;=12,"Kids",Table1[[#This Row],[Age]]&lt;=19,"Teenage",Table1[[#This Row],[Age]]&lt;=29,"Young Adult",Table1[[#This Row],[Age]]&lt;=45,"Adult",Table1[[#This Row],[Age]]&gt;=46,"Senior")</f>
        <v>Adult</v>
      </c>
      <c r="M1919" t="str">
        <f>VLOOKUP(B1919,customers!A$2:D$101,3,0)</f>
        <v>Mumbai</v>
      </c>
      <c r="N1919" t="str">
        <f>VLOOKUP(B1919,customers!$A$2:$D$101,4,0)</f>
        <v>Maharashtra</v>
      </c>
      <c r="O1919" t="str">
        <f>VLOOKUP(C1919,'products '!$A$2:$H$3072,2,0)</f>
        <v>Women</v>
      </c>
      <c r="P1919" t="str">
        <f>VLOOKUP(C1919,'products '!$A$2:$H$3072,3,0)</f>
        <v>Western Wear</v>
      </c>
      <c r="Q1919" t="str">
        <f>VLOOKUP(C1919,'products '!$A$2:$H$3072,4,0)</f>
        <v>Shorts</v>
      </c>
      <c r="R1919" t="str">
        <f>VLOOKUP(C1919,'products '!$A$2:$H$3072,5,0)</f>
        <v>H&amp;M</v>
      </c>
      <c r="S1919">
        <f>VLOOKUP(C1919,'products '!$A$2:$H$3072,6,0)</f>
        <v>28</v>
      </c>
      <c r="T1919" t="str">
        <f>VLOOKUP(C1919,'products '!$A$2:$H$3072,7,0)</f>
        <v>Navy Blue</v>
      </c>
      <c r="U1919">
        <f>VLOOKUP(C1919,'products '!$A$2:$H$3072,8,0)</f>
        <v>3</v>
      </c>
    </row>
    <row r="1920" spans="1:21" x14ac:dyDescent="0.3">
      <c r="A1920" t="s">
        <v>5337</v>
      </c>
      <c r="B1920" t="s">
        <v>3288</v>
      </c>
      <c r="C1920" t="s">
        <v>813</v>
      </c>
      <c r="D1920" s="1">
        <f t="shared" ca="1" si="29"/>
        <v>44473</v>
      </c>
      <c r="E1920" s="1" t="str">
        <f ca="1">TEXT(Table1[[#This Row],[Date]],"mmm")</f>
        <v>Oct</v>
      </c>
      <c r="F1920" s="1" t="str">
        <f ca="1">TEXT(Table1[[#This Row],[Date]],"yyyy")</f>
        <v>2021</v>
      </c>
      <c r="G1920" s="2">
        <v>1298</v>
      </c>
      <c r="H1920" s="2">
        <v>0.5</v>
      </c>
      <c r="I1920" s="2" t="str" cm="1">
        <f t="array" ref="I1920">_xlfn.IFS(Table1[[#This Row],[Discount]]&lt;=0.2,"Low",Table1[[#This Row],[Discount]]&lt;=0.4,"Medium",Table1[[#This Row],[Discount]]&gt;0.4,"High")</f>
        <v>High</v>
      </c>
      <c r="J1920" s="2">
        <f>Table1[[#This Row],[Original Price]]*(1-Table1[[#This Row],[Discount]])</f>
        <v>649</v>
      </c>
      <c r="K1920">
        <f>VLOOKUP(B1920,customers!$A$2:$D$101,2,0)</f>
        <v>40</v>
      </c>
      <c r="L1920" t="str" cm="1">
        <f t="array" ref="L1920">_xlfn.IFS(Table1[[#This Row],[Age]]&lt;=12,"Kids",Table1[[#This Row],[Age]]&lt;=19,"Teenage",Table1[[#This Row],[Age]]&lt;=29,"Young Adult",Table1[[#This Row],[Age]]&lt;=45,"Adult",Table1[[#This Row],[Age]]&gt;=46,"Senior")</f>
        <v>Adult</v>
      </c>
      <c r="M1920" t="str">
        <f>VLOOKUP(B1920,customers!A$2:D$101,3,0)</f>
        <v>Pune</v>
      </c>
      <c r="N1920" t="str">
        <f>VLOOKUP(B1920,customers!$A$2:$D$101,4,0)</f>
        <v>Maharashtra</v>
      </c>
      <c r="O1920" t="str">
        <f>VLOOKUP(C1920,'products '!$A$2:$H$3072,2,0)</f>
        <v>Women</v>
      </c>
      <c r="P1920" t="str">
        <f>VLOOKUP(C1920,'products '!$A$2:$H$3072,3,0)</f>
        <v>Western Wear</v>
      </c>
      <c r="Q1920" t="str">
        <f>VLOOKUP(C1920,'products '!$A$2:$H$3072,4,0)</f>
        <v>Shorts</v>
      </c>
      <c r="R1920" t="str">
        <f>VLOOKUP(C1920,'products '!$A$2:$H$3072,5,0)</f>
        <v>H&amp;M</v>
      </c>
      <c r="S1920">
        <f>VLOOKUP(C1920,'products '!$A$2:$H$3072,6,0)</f>
        <v>28</v>
      </c>
      <c r="T1920" t="str">
        <f>VLOOKUP(C1920,'products '!$A$2:$H$3072,7,0)</f>
        <v>Navy Blue</v>
      </c>
      <c r="U1920">
        <f>VLOOKUP(C1920,'products '!$A$2:$H$3072,8,0)</f>
        <v>5</v>
      </c>
    </row>
    <row r="1921" spans="1:21" x14ac:dyDescent="0.3">
      <c r="A1921" t="s">
        <v>5338</v>
      </c>
      <c r="B1921" t="s">
        <v>3289</v>
      </c>
      <c r="C1921" t="s">
        <v>814</v>
      </c>
      <c r="D1921" s="1">
        <f t="shared" ca="1" si="29"/>
        <v>44207</v>
      </c>
      <c r="E1921" s="1" t="str">
        <f ca="1">TEXT(Table1[[#This Row],[Date]],"mmm")</f>
        <v>Jan</v>
      </c>
      <c r="F1921" s="1" t="str">
        <f ca="1">TEXT(Table1[[#This Row],[Date]],"yyyy")</f>
        <v>2021</v>
      </c>
      <c r="G1921" s="2">
        <v>1456</v>
      </c>
      <c r="H1921" s="2">
        <v>0.3</v>
      </c>
      <c r="I1921" s="2" t="str" cm="1">
        <f t="array" ref="I1921">_xlfn.IFS(Table1[[#This Row],[Discount]]&lt;=0.2,"Low",Table1[[#This Row],[Discount]]&lt;=0.4,"Medium",Table1[[#This Row],[Discount]]&gt;0.4,"High")</f>
        <v>Medium</v>
      </c>
      <c r="J1921" s="2">
        <f>Table1[[#This Row],[Original Price]]*(1-Table1[[#This Row],[Discount]])</f>
        <v>1019.1999999999999</v>
      </c>
      <c r="K1921">
        <f>VLOOKUP(B1921,customers!$A$2:$D$101,2,0)</f>
        <v>25</v>
      </c>
      <c r="L1921" t="str" cm="1">
        <f t="array" ref="L1921">_xlfn.IFS(Table1[[#This Row],[Age]]&lt;=12,"Kids",Table1[[#This Row],[Age]]&lt;=19,"Teenage",Table1[[#This Row],[Age]]&lt;=29,"Young Adult",Table1[[#This Row],[Age]]&lt;=45,"Adult",Table1[[#This Row],[Age]]&gt;=46,"Senior")</f>
        <v>Young Adult</v>
      </c>
      <c r="M1921" t="str">
        <f>VLOOKUP(B1921,customers!A$2:D$101,3,0)</f>
        <v>Pune</v>
      </c>
      <c r="N1921" t="str">
        <f>VLOOKUP(B1921,customers!$A$2:$D$101,4,0)</f>
        <v>Maharashtra</v>
      </c>
      <c r="O1921" t="str">
        <f>VLOOKUP(C1921,'products '!$A$2:$H$3072,2,0)</f>
        <v>Women</v>
      </c>
      <c r="P1921" t="str">
        <f>VLOOKUP(C1921,'products '!$A$2:$H$3072,3,0)</f>
        <v>Western Wear</v>
      </c>
      <c r="Q1921" t="str">
        <f>VLOOKUP(C1921,'products '!$A$2:$H$3072,4,0)</f>
        <v>Shorts</v>
      </c>
      <c r="R1921" t="str">
        <f>VLOOKUP(C1921,'products '!$A$2:$H$3072,5,0)</f>
        <v>H&amp;M</v>
      </c>
      <c r="S1921">
        <f>VLOOKUP(C1921,'products '!$A$2:$H$3072,6,0)</f>
        <v>28</v>
      </c>
      <c r="T1921" t="str">
        <f>VLOOKUP(C1921,'products '!$A$2:$H$3072,7,0)</f>
        <v>Navy Blue</v>
      </c>
      <c r="U1921">
        <f>VLOOKUP(C1921,'products '!$A$2:$H$3072,8,0)</f>
        <v>5</v>
      </c>
    </row>
    <row r="1922" spans="1:21" x14ac:dyDescent="0.3">
      <c r="A1922" t="s">
        <v>5339</v>
      </c>
      <c r="B1922" t="s">
        <v>3290</v>
      </c>
      <c r="C1922" t="s">
        <v>815</v>
      </c>
      <c r="D1922" s="1">
        <f t="shared" ca="1" si="29"/>
        <v>44493</v>
      </c>
      <c r="E1922" s="1" t="str">
        <f ca="1">TEXT(Table1[[#This Row],[Date]],"mmm")</f>
        <v>Oct</v>
      </c>
      <c r="F1922" s="1" t="str">
        <f ca="1">TEXT(Table1[[#This Row],[Date]],"yyyy")</f>
        <v>2021</v>
      </c>
      <c r="G1922" s="2">
        <v>1478</v>
      </c>
      <c r="H1922" s="2">
        <v>0.32</v>
      </c>
      <c r="I1922" s="2" t="str" cm="1">
        <f t="array" ref="I1922">_xlfn.IFS(Table1[[#This Row],[Discount]]&lt;=0.2,"Low",Table1[[#This Row],[Discount]]&lt;=0.4,"Medium",Table1[[#This Row],[Discount]]&gt;0.4,"High")</f>
        <v>Medium</v>
      </c>
      <c r="J1922" s="2">
        <f>Table1[[#This Row],[Original Price]]*(1-Table1[[#This Row],[Discount]])</f>
        <v>1005.04</v>
      </c>
      <c r="K1922">
        <f>VLOOKUP(B1922,customers!$A$2:$D$101,2,0)</f>
        <v>16</v>
      </c>
      <c r="L1922" t="str" cm="1">
        <f t="array" ref="L1922">_xlfn.IFS(Table1[[#This Row],[Age]]&lt;=12,"Kids",Table1[[#This Row],[Age]]&lt;=19,"Teenage",Table1[[#This Row],[Age]]&lt;=29,"Young Adult",Table1[[#This Row],[Age]]&lt;=45,"Adult",Table1[[#This Row],[Age]]&gt;=46,"Senior")</f>
        <v>Teenage</v>
      </c>
      <c r="M1922" t="str">
        <f>VLOOKUP(B1922,customers!A$2:D$101,3,0)</f>
        <v>Pune</v>
      </c>
      <c r="N1922" t="str">
        <f>VLOOKUP(B1922,customers!$A$2:$D$101,4,0)</f>
        <v>Maharashtra</v>
      </c>
      <c r="O1922" t="str">
        <f>VLOOKUP(C1922,'products '!$A$2:$H$3072,2,0)</f>
        <v>Women</v>
      </c>
      <c r="P1922" t="str">
        <f>VLOOKUP(C1922,'products '!$A$2:$H$3072,3,0)</f>
        <v>Western Wear</v>
      </c>
      <c r="Q1922" t="str">
        <f>VLOOKUP(C1922,'products '!$A$2:$H$3072,4,0)</f>
        <v>Shorts</v>
      </c>
      <c r="R1922" t="str">
        <f>VLOOKUP(C1922,'products '!$A$2:$H$3072,5,0)</f>
        <v>H&amp;M</v>
      </c>
      <c r="S1922">
        <f>VLOOKUP(C1922,'products '!$A$2:$H$3072,6,0)</f>
        <v>28</v>
      </c>
      <c r="T1922" t="str">
        <f>VLOOKUP(C1922,'products '!$A$2:$H$3072,7,0)</f>
        <v>Peach</v>
      </c>
      <c r="U1922">
        <f>VLOOKUP(C1922,'products '!$A$2:$H$3072,8,0)</f>
        <v>4</v>
      </c>
    </row>
    <row r="1923" spans="1:21" x14ac:dyDescent="0.3">
      <c r="A1923" t="s">
        <v>5340</v>
      </c>
      <c r="B1923" t="s">
        <v>3291</v>
      </c>
      <c r="C1923" t="s">
        <v>816</v>
      </c>
      <c r="D1923" s="1">
        <f t="shared" ref="D1923:D1986" ca="1" si="30">RANDBETWEEN(DATE(2021,1,1),DATE(2023,3,31))</f>
        <v>44370</v>
      </c>
      <c r="E1923" s="1" t="str">
        <f ca="1">TEXT(Table1[[#This Row],[Date]],"mmm")</f>
        <v>Jun</v>
      </c>
      <c r="F1923" s="1" t="str">
        <f ca="1">TEXT(Table1[[#This Row],[Date]],"yyyy")</f>
        <v>2021</v>
      </c>
      <c r="G1923" s="2">
        <v>256</v>
      </c>
      <c r="H1923" s="2">
        <v>0.25</v>
      </c>
      <c r="I1923" s="2" t="str" cm="1">
        <f t="array" ref="I1923">_xlfn.IFS(Table1[[#This Row],[Discount]]&lt;=0.2,"Low",Table1[[#This Row],[Discount]]&lt;=0.4,"Medium",Table1[[#This Row],[Discount]]&gt;0.4,"High")</f>
        <v>Medium</v>
      </c>
      <c r="J1923" s="2">
        <f>Table1[[#This Row],[Original Price]]*(1-Table1[[#This Row],[Discount]])</f>
        <v>192</v>
      </c>
      <c r="K1923">
        <f>VLOOKUP(B1923,customers!$A$2:$D$101,2,0)</f>
        <v>23</v>
      </c>
      <c r="L1923" t="str" cm="1">
        <f t="array" ref="L1923">_xlfn.IFS(Table1[[#This Row],[Age]]&lt;=12,"Kids",Table1[[#This Row],[Age]]&lt;=19,"Teenage",Table1[[#This Row],[Age]]&lt;=29,"Young Adult",Table1[[#This Row],[Age]]&lt;=45,"Adult",Table1[[#This Row],[Age]]&gt;=46,"Senior")</f>
        <v>Young Adult</v>
      </c>
      <c r="M1923" t="str">
        <f>VLOOKUP(B1923,customers!A$2:D$101,3,0)</f>
        <v>Pune</v>
      </c>
      <c r="N1923" t="str">
        <f>VLOOKUP(B1923,customers!$A$2:$D$101,4,0)</f>
        <v>Maharashtra</v>
      </c>
      <c r="O1923" t="str">
        <f>VLOOKUP(C1923,'products '!$A$2:$H$3072,2,0)</f>
        <v>Women</v>
      </c>
      <c r="P1923" t="str">
        <f>VLOOKUP(C1923,'products '!$A$2:$H$3072,3,0)</f>
        <v>Western Wear</v>
      </c>
      <c r="Q1923" t="str">
        <f>VLOOKUP(C1923,'products '!$A$2:$H$3072,4,0)</f>
        <v>Shorts</v>
      </c>
      <c r="R1923" t="str">
        <f>VLOOKUP(C1923,'products '!$A$2:$H$3072,5,0)</f>
        <v>H&amp;M</v>
      </c>
      <c r="S1923">
        <f>VLOOKUP(C1923,'products '!$A$2:$H$3072,6,0)</f>
        <v>28</v>
      </c>
      <c r="T1923" t="str">
        <f>VLOOKUP(C1923,'products '!$A$2:$H$3072,7,0)</f>
        <v>Peach</v>
      </c>
      <c r="U1923">
        <f>VLOOKUP(C1923,'products '!$A$2:$H$3072,8,0)</f>
        <v>2</v>
      </c>
    </row>
    <row r="1924" spans="1:21" x14ac:dyDescent="0.3">
      <c r="A1924" t="s">
        <v>5341</v>
      </c>
      <c r="B1924" t="s">
        <v>3292</v>
      </c>
      <c r="C1924" t="s">
        <v>817</v>
      </c>
      <c r="D1924" s="1">
        <f t="shared" ca="1" si="30"/>
        <v>44367</v>
      </c>
      <c r="E1924" s="1" t="str">
        <f ca="1">TEXT(Table1[[#This Row],[Date]],"mmm")</f>
        <v>Jun</v>
      </c>
      <c r="F1924" s="1" t="str">
        <f ca="1">TEXT(Table1[[#This Row],[Date]],"yyyy")</f>
        <v>2021</v>
      </c>
      <c r="G1924" s="2">
        <v>2698</v>
      </c>
      <c r="H1924" s="2">
        <v>0.45</v>
      </c>
      <c r="I1924" s="2" t="str" cm="1">
        <f t="array" ref="I1924">_xlfn.IFS(Table1[[#This Row],[Discount]]&lt;=0.2,"Low",Table1[[#This Row],[Discount]]&lt;=0.4,"Medium",Table1[[#This Row],[Discount]]&gt;0.4,"High")</f>
        <v>High</v>
      </c>
      <c r="J1924" s="2">
        <f>Table1[[#This Row],[Original Price]]*(1-Table1[[#This Row],[Discount]])</f>
        <v>1483.9</v>
      </c>
      <c r="K1924">
        <f>VLOOKUP(B1924,customers!$A$2:$D$101,2,0)</f>
        <v>22</v>
      </c>
      <c r="L1924" t="str" cm="1">
        <f t="array" ref="L1924">_xlfn.IFS(Table1[[#This Row],[Age]]&lt;=12,"Kids",Table1[[#This Row],[Age]]&lt;=19,"Teenage",Table1[[#This Row],[Age]]&lt;=29,"Young Adult",Table1[[#This Row],[Age]]&lt;=45,"Adult",Table1[[#This Row],[Age]]&gt;=46,"Senior")</f>
        <v>Young Adult</v>
      </c>
      <c r="M1924" t="str">
        <f>VLOOKUP(B1924,customers!A$2:D$101,3,0)</f>
        <v>Pune</v>
      </c>
      <c r="N1924" t="str">
        <f>VLOOKUP(B1924,customers!$A$2:$D$101,4,0)</f>
        <v>Maharashtra</v>
      </c>
      <c r="O1924" t="str">
        <f>VLOOKUP(C1924,'products '!$A$2:$H$3072,2,0)</f>
        <v>Women</v>
      </c>
      <c r="P1924" t="str">
        <f>VLOOKUP(C1924,'products '!$A$2:$H$3072,3,0)</f>
        <v>Western Wear</v>
      </c>
      <c r="Q1924" t="str">
        <f>VLOOKUP(C1924,'products '!$A$2:$H$3072,4,0)</f>
        <v>Shorts</v>
      </c>
      <c r="R1924" t="str">
        <f>VLOOKUP(C1924,'products '!$A$2:$H$3072,5,0)</f>
        <v>H&amp;M</v>
      </c>
      <c r="S1924">
        <f>VLOOKUP(C1924,'products '!$A$2:$H$3072,6,0)</f>
        <v>30</v>
      </c>
      <c r="T1924" t="str">
        <f>VLOOKUP(C1924,'products '!$A$2:$H$3072,7,0)</f>
        <v>Peach</v>
      </c>
      <c r="U1924">
        <f>VLOOKUP(C1924,'products '!$A$2:$H$3072,8,0)</f>
        <v>3</v>
      </c>
    </row>
    <row r="1925" spans="1:21" x14ac:dyDescent="0.3">
      <c r="A1925" t="s">
        <v>5342</v>
      </c>
      <c r="B1925" t="s">
        <v>3293</v>
      </c>
      <c r="C1925" t="s">
        <v>818</v>
      </c>
      <c r="D1925" s="1">
        <f t="shared" ca="1" si="30"/>
        <v>44941</v>
      </c>
      <c r="E1925" s="1" t="str">
        <f ca="1">TEXT(Table1[[#This Row],[Date]],"mmm")</f>
        <v>Jan</v>
      </c>
      <c r="F1925" s="1" t="str">
        <f ca="1">TEXT(Table1[[#This Row],[Date]],"yyyy")</f>
        <v>2023</v>
      </c>
      <c r="G1925" s="2">
        <v>2364</v>
      </c>
      <c r="H1925" s="2">
        <v>0.15</v>
      </c>
      <c r="I1925" s="2" t="str" cm="1">
        <f t="array" ref="I1925">_xlfn.IFS(Table1[[#This Row],[Discount]]&lt;=0.2,"Low",Table1[[#This Row],[Discount]]&lt;=0.4,"Medium",Table1[[#This Row],[Discount]]&gt;0.4,"High")</f>
        <v>Low</v>
      </c>
      <c r="J1925" s="2">
        <f>Table1[[#This Row],[Original Price]]*(1-Table1[[#This Row],[Discount]])</f>
        <v>2009.3999999999999</v>
      </c>
      <c r="K1925">
        <f>VLOOKUP(B1925,customers!$A$2:$D$101,2,0)</f>
        <v>17</v>
      </c>
      <c r="L1925" t="str" cm="1">
        <f t="array" ref="L1925">_xlfn.IFS(Table1[[#This Row],[Age]]&lt;=12,"Kids",Table1[[#This Row],[Age]]&lt;=19,"Teenage",Table1[[#This Row],[Age]]&lt;=29,"Young Adult",Table1[[#This Row],[Age]]&lt;=45,"Adult",Table1[[#This Row],[Age]]&gt;=46,"Senior")</f>
        <v>Teenage</v>
      </c>
      <c r="M1925" t="str">
        <f>VLOOKUP(B1925,customers!A$2:D$101,3,0)</f>
        <v>Hyderabad</v>
      </c>
      <c r="N1925" t="str">
        <f>VLOOKUP(B1925,customers!$A$2:$D$101,4,0)</f>
        <v>Telangana</v>
      </c>
      <c r="O1925" t="str">
        <f>VLOOKUP(C1925,'products '!$A$2:$H$3072,2,0)</f>
        <v>Women</v>
      </c>
      <c r="P1925" t="str">
        <f>VLOOKUP(C1925,'products '!$A$2:$H$3072,3,0)</f>
        <v>Western Wear</v>
      </c>
      <c r="Q1925" t="str">
        <f>VLOOKUP(C1925,'products '!$A$2:$H$3072,4,0)</f>
        <v>Shorts</v>
      </c>
      <c r="R1925" t="str">
        <f>VLOOKUP(C1925,'products '!$A$2:$H$3072,5,0)</f>
        <v>H&amp;M</v>
      </c>
      <c r="S1925">
        <f>VLOOKUP(C1925,'products '!$A$2:$H$3072,6,0)</f>
        <v>30</v>
      </c>
      <c r="T1925" t="str">
        <f>VLOOKUP(C1925,'products '!$A$2:$H$3072,7,0)</f>
        <v>Peach</v>
      </c>
      <c r="U1925">
        <f>VLOOKUP(C1925,'products '!$A$2:$H$3072,8,0)</f>
        <v>4</v>
      </c>
    </row>
    <row r="1926" spans="1:21" x14ac:dyDescent="0.3">
      <c r="A1926" t="s">
        <v>5343</v>
      </c>
      <c r="B1926" t="s">
        <v>3294</v>
      </c>
      <c r="C1926" t="s">
        <v>819</v>
      </c>
      <c r="D1926" s="1">
        <f t="shared" ca="1" si="30"/>
        <v>44551</v>
      </c>
      <c r="E1926" s="1" t="str">
        <f ca="1">TEXT(Table1[[#This Row],[Date]],"mmm")</f>
        <v>Dec</v>
      </c>
      <c r="F1926" s="1" t="str">
        <f ca="1">TEXT(Table1[[#This Row],[Date]],"yyyy")</f>
        <v>2021</v>
      </c>
      <c r="G1926" s="2">
        <v>1236</v>
      </c>
      <c r="H1926" s="2">
        <v>0.33</v>
      </c>
      <c r="I1926" s="2" t="str" cm="1">
        <f t="array" ref="I1926">_xlfn.IFS(Table1[[#This Row],[Discount]]&lt;=0.2,"Low",Table1[[#This Row],[Discount]]&lt;=0.4,"Medium",Table1[[#This Row],[Discount]]&gt;0.4,"High")</f>
        <v>Medium</v>
      </c>
      <c r="J1926" s="2">
        <f>Table1[[#This Row],[Original Price]]*(1-Table1[[#This Row],[Discount]])</f>
        <v>828.11999999999989</v>
      </c>
      <c r="K1926">
        <f>VLOOKUP(B1926,customers!$A$2:$D$101,2,0)</f>
        <v>19</v>
      </c>
      <c r="L1926" t="str" cm="1">
        <f t="array" ref="L1926">_xlfn.IFS(Table1[[#This Row],[Age]]&lt;=12,"Kids",Table1[[#This Row],[Age]]&lt;=19,"Teenage",Table1[[#This Row],[Age]]&lt;=29,"Young Adult",Table1[[#This Row],[Age]]&lt;=45,"Adult",Table1[[#This Row],[Age]]&gt;=46,"Senior")</f>
        <v>Teenage</v>
      </c>
      <c r="M1926" t="str">
        <f>VLOOKUP(B1926,customers!A$2:D$101,3,0)</f>
        <v>Hyderabad</v>
      </c>
      <c r="N1926" t="str">
        <f>VLOOKUP(B1926,customers!$A$2:$D$101,4,0)</f>
        <v>Telangana</v>
      </c>
      <c r="O1926" t="str">
        <f>VLOOKUP(C1926,'products '!$A$2:$H$3072,2,0)</f>
        <v>Women</v>
      </c>
      <c r="P1926" t="str">
        <f>VLOOKUP(C1926,'products '!$A$2:$H$3072,3,0)</f>
        <v>Western Wear</v>
      </c>
      <c r="Q1926" t="str">
        <f>VLOOKUP(C1926,'products '!$A$2:$H$3072,4,0)</f>
        <v>Shorts</v>
      </c>
      <c r="R1926" t="str">
        <f>VLOOKUP(C1926,'products '!$A$2:$H$3072,5,0)</f>
        <v>H&amp;M</v>
      </c>
      <c r="S1926">
        <f>VLOOKUP(C1926,'products '!$A$2:$H$3072,6,0)</f>
        <v>30</v>
      </c>
      <c r="T1926" t="str">
        <f>VLOOKUP(C1926,'products '!$A$2:$H$3072,7,0)</f>
        <v>Peach</v>
      </c>
      <c r="U1926">
        <f>VLOOKUP(C1926,'products '!$A$2:$H$3072,8,0)</f>
        <v>5</v>
      </c>
    </row>
    <row r="1927" spans="1:21" x14ac:dyDescent="0.3">
      <c r="A1927" t="s">
        <v>5344</v>
      </c>
      <c r="B1927" t="s">
        <v>3295</v>
      </c>
      <c r="C1927" t="s">
        <v>820</v>
      </c>
      <c r="D1927" s="1">
        <f t="shared" ca="1" si="30"/>
        <v>44878</v>
      </c>
      <c r="E1927" s="1" t="str">
        <f ca="1">TEXT(Table1[[#This Row],[Date]],"mmm")</f>
        <v>Nov</v>
      </c>
      <c r="F1927" s="1" t="str">
        <f ca="1">TEXT(Table1[[#This Row],[Date]],"yyyy")</f>
        <v>2022</v>
      </c>
      <c r="G1927" s="2">
        <v>756</v>
      </c>
      <c r="H1927" s="2">
        <v>0.42</v>
      </c>
      <c r="I1927" s="2" t="str" cm="1">
        <f t="array" ref="I1927">_xlfn.IFS(Table1[[#This Row],[Discount]]&lt;=0.2,"Low",Table1[[#This Row],[Discount]]&lt;=0.4,"Medium",Table1[[#This Row],[Discount]]&gt;0.4,"High")</f>
        <v>High</v>
      </c>
      <c r="J1927" s="2">
        <f>Table1[[#This Row],[Original Price]]*(1-Table1[[#This Row],[Discount]])</f>
        <v>438.48000000000008</v>
      </c>
      <c r="K1927">
        <f>VLOOKUP(B1927,customers!$A$2:$D$101,2,0)</f>
        <v>18</v>
      </c>
      <c r="L1927" t="str" cm="1">
        <f t="array" ref="L1927">_xlfn.IFS(Table1[[#This Row],[Age]]&lt;=12,"Kids",Table1[[#This Row],[Age]]&lt;=19,"Teenage",Table1[[#This Row],[Age]]&lt;=29,"Young Adult",Table1[[#This Row],[Age]]&lt;=45,"Adult",Table1[[#This Row],[Age]]&gt;=46,"Senior")</f>
        <v>Teenage</v>
      </c>
      <c r="M1927" t="str">
        <f>VLOOKUP(B1927,customers!A$2:D$101,3,0)</f>
        <v>Hyderabad</v>
      </c>
      <c r="N1927" t="str">
        <f>VLOOKUP(B1927,customers!$A$2:$D$101,4,0)</f>
        <v>Telangana</v>
      </c>
      <c r="O1927" t="str">
        <f>VLOOKUP(C1927,'products '!$A$2:$H$3072,2,0)</f>
        <v>Women</v>
      </c>
      <c r="P1927" t="str">
        <f>VLOOKUP(C1927,'products '!$A$2:$H$3072,3,0)</f>
        <v>Western Wear</v>
      </c>
      <c r="Q1927" t="str">
        <f>VLOOKUP(C1927,'products '!$A$2:$H$3072,4,0)</f>
        <v>Shorts</v>
      </c>
      <c r="R1927" t="str">
        <f>VLOOKUP(C1927,'products '!$A$2:$H$3072,5,0)</f>
        <v>H&amp;M</v>
      </c>
      <c r="S1927">
        <f>VLOOKUP(C1927,'products '!$A$2:$H$3072,6,0)</f>
        <v>30</v>
      </c>
      <c r="T1927" t="str">
        <f>VLOOKUP(C1927,'products '!$A$2:$H$3072,7,0)</f>
        <v>Peach</v>
      </c>
      <c r="U1927">
        <f>VLOOKUP(C1927,'products '!$A$2:$H$3072,8,0)</f>
        <v>4</v>
      </c>
    </row>
    <row r="1928" spans="1:21" x14ac:dyDescent="0.3">
      <c r="A1928" t="s">
        <v>5345</v>
      </c>
      <c r="B1928" t="s">
        <v>3296</v>
      </c>
      <c r="C1928" t="s">
        <v>821</v>
      </c>
      <c r="D1928" s="1">
        <f t="shared" ca="1" si="30"/>
        <v>44426</v>
      </c>
      <c r="E1928" s="1" t="str">
        <f ca="1">TEXT(Table1[[#This Row],[Date]],"mmm")</f>
        <v>Aug</v>
      </c>
      <c r="F1928" s="1" t="str">
        <f ca="1">TEXT(Table1[[#This Row],[Date]],"yyyy")</f>
        <v>2021</v>
      </c>
      <c r="G1928" s="2">
        <v>326</v>
      </c>
      <c r="H1928" s="2">
        <v>0.42</v>
      </c>
      <c r="I1928" s="2" t="str" cm="1">
        <f t="array" ref="I1928">_xlfn.IFS(Table1[[#This Row],[Discount]]&lt;=0.2,"Low",Table1[[#This Row],[Discount]]&lt;=0.4,"Medium",Table1[[#This Row],[Discount]]&gt;0.4,"High")</f>
        <v>High</v>
      </c>
      <c r="J1928" s="2">
        <f>Table1[[#This Row],[Original Price]]*(1-Table1[[#This Row],[Discount]])</f>
        <v>189.08</v>
      </c>
      <c r="K1928">
        <f>VLOOKUP(B1928,customers!$A$2:$D$101,2,0)</f>
        <v>20</v>
      </c>
      <c r="L1928" t="str" cm="1">
        <f t="array" ref="L1928">_xlfn.IFS(Table1[[#This Row],[Age]]&lt;=12,"Kids",Table1[[#This Row],[Age]]&lt;=19,"Teenage",Table1[[#This Row],[Age]]&lt;=29,"Young Adult",Table1[[#This Row],[Age]]&lt;=45,"Adult",Table1[[#This Row],[Age]]&gt;=46,"Senior")</f>
        <v>Young Adult</v>
      </c>
      <c r="M1928" t="str">
        <f>VLOOKUP(B1928,customers!A$2:D$101,3,0)</f>
        <v>Hyderabad</v>
      </c>
      <c r="N1928" t="str">
        <f>VLOOKUP(B1928,customers!$A$2:$D$101,4,0)</f>
        <v>Telangana</v>
      </c>
      <c r="O1928" t="str">
        <f>VLOOKUP(C1928,'products '!$A$2:$H$3072,2,0)</f>
        <v>Women</v>
      </c>
      <c r="P1928" t="str">
        <f>VLOOKUP(C1928,'products '!$A$2:$H$3072,3,0)</f>
        <v>Western Wear</v>
      </c>
      <c r="Q1928" t="str">
        <f>VLOOKUP(C1928,'products '!$A$2:$H$3072,4,0)</f>
        <v>Shorts</v>
      </c>
      <c r="R1928" t="str">
        <f>VLOOKUP(C1928,'products '!$A$2:$H$3072,5,0)</f>
        <v>H&amp;M</v>
      </c>
      <c r="S1928">
        <f>VLOOKUP(C1928,'products '!$A$2:$H$3072,6,0)</f>
        <v>30</v>
      </c>
      <c r="T1928" t="str">
        <f>VLOOKUP(C1928,'products '!$A$2:$H$3072,7,0)</f>
        <v>Rust</v>
      </c>
      <c r="U1928">
        <f>VLOOKUP(C1928,'products '!$A$2:$H$3072,8,0)</f>
        <v>4</v>
      </c>
    </row>
    <row r="1929" spans="1:21" x14ac:dyDescent="0.3">
      <c r="A1929" t="s">
        <v>5346</v>
      </c>
      <c r="B1929" t="s">
        <v>3297</v>
      </c>
      <c r="C1929" t="s">
        <v>822</v>
      </c>
      <c r="D1929" s="1">
        <f t="shared" ca="1" si="30"/>
        <v>44901</v>
      </c>
      <c r="E1929" s="1" t="str">
        <f ca="1">TEXT(Table1[[#This Row],[Date]],"mmm")</f>
        <v>Dec</v>
      </c>
      <c r="F1929" s="1" t="str">
        <f ca="1">TEXT(Table1[[#This Row],[Date]],"yyyy")</f>
        <v>2022</v>
      </c>
      <c r="G1929" s="2">
        <v>453</v>
      </c>
      <c r="H1929" s="2">
        <v>0.39</v>
      </c>
      <c r="I1929" s="2" t="str" cm="1">
        <f t="array" ref="I1929">_xlfn.IFS(Table1[[#This Row],[Discount]]&lt;=0.2,"Low",Table1[[#This Row],[Discount]]&lt;=0.4,"Medium",Table1[[#This Row],[Discount]]&gt;0.4,"High")</f>
        <v>Medium</v>
      </c>
      <c r="J1929" s="2">
        <f>Table1[[#This Row],[Original Price]]*(1-Table1[[#This Row],[Discount]])</f>
        <v>276.33</v>
      </c>
      <c r="K1929">
        <f>VLOOKUP(B1929,customers!$A$2:$D$101,2,0)</f>
        <v>22</v>
      </c>
      <c r="L1929" t="str" cm="1">
        <f t="array" ref="L1929">_xlfn.IFS(Table1[[#This Row],[Age]]&lt;=12,"Kids",Table1[[#This Row],[Age]]&lt;=19,"Teenage",Table1[[#This Row],[Age]]&lt;=29,"Young Adult",Table1[[#This Row],[Age]]&lt;=45,"Adult",Table1[[#This Row],[Age]]&gt;=46,"Senior")</f>
        <v>Young Adult</v>
      </c>
      <c r="M1929" t="str">
        <f>VLOOKUP(B1929,customers!A$2:D$101,3,0)</f>
        <v>Raipur</v>
      </c>
      <c r="N1929" t="str">
        <f>VLOOKUP(B1929,customers!$A$2:$D$101,4,0)</f>
        <v>Chhatisgarh</v>
      </c>
      <c r="O1929" t="str">
        <f>VLOOKUP(C1929,'products '!$A$2:$H$3072,2,0)</f>
        <v>Women</v>
      </c>
      <c r="P1929" t="str">
        <f>VLOOKUP(C1929,'products '!$A$2:$H$3072,3,0)</f>
        <v>Western Wear</v>
      </c>
      <c r="Q1929" t="str">
        <f>VLOOKUP(C1929,'products '!$A$2:$H$3072,4,0)</f>
        <v>Shorts</v>
      </c>
      <c r="R1929" t="str">
        <f>VLOOKUP(C1929,'products '!$A$2:$H$3072,5,0)</f>
        <v>H&amp;M</v>
      </c>
      <c r="S1929">
        <f>VLOOKUP(C1929,'products '!$A$2:$H$3072,6,0)</f>
        <v>30</v>
      </c>
      <c r="T1929" t="str">
        <f>VLOOKUP(C1929,'products '!$A$2:$H$3072,7,0)</f>
        <v>Rust</v>
      </c>
      <c r="U1929">
        <f>VLOOKUP(C1929,'products '!$A$2:$H$3072,8,0)</f>
        <v>4</v>
      </c>
    </row>
    <row r="1930" spans="1:21" x14ac:dyDescent="0.3">
      <c r="A1930" t="s">
        <v>5347</v>
      </c>
      <c r="B1930" t="s">
        <v>3298</v>
      </c>
      <c r="C1930" t="s">
        <v>823</v>
      </c>
      <c r="D1930" s="1">
        <f t="shared" ca="1" si="30"/>
        <v>44264</v>
      </c>
      <c r="E1930" s="1" t="str">
        <f ca="1">TEXT(Table1[[#This Row],[Date]],"mmm")</f>
        <v>Mar</v>
      </c>
      <c r="F1930" s="1" t="str">
        <f ca="1">TEXT(Table1[[#This Row],[Date]],"yyyy")</f>
        <v>2021</v>
      </c>
      <c r="G1930" s="2">
        <v>326</v>
      </c>
      <c r="H1930" s="2">
        <v>0.39</v>
      </c>
      <c r="I1930" s="2" t="str" cm="1">
        <f t="array" ref="I1930">_xlfn.IFS(Table1[[#This Row],[Discount]]&lt;=0.2,"Low",Table1[[#This Row],[Discount]]&lt;=0.4,"Medium",Table1[[#This Row],[Discount]]&gt;0.4,"High")</f>
        <v>Medium</v>
      </c>
      <c r="J1930" s="2">
        <f>Table1[[#This Row],[Original Price]]*(1-Table1[[#This Row],[Discount]])</f>
        <v>198.85999999999999</v>
      </c>
      <c r="K1930">
        <f>VLOOKUP(B1930,customers!$A$2:$D$101,2,0)</f>
        <v>25</v>
      </c>
      <c r="L1930" t="str" cm="1">
        <f t="array" ref="L1930">_xlfn.IFS(Table1[[#This Row],[Age]]&lt;=12,"Kids",Table1[[#This Row],[Age]]&lt;=19,"Teenage",Table1[[#This Row],[Age]]&lt;=29,"Young Adult",Table1[[#This Row],[Age]]&lt;=45,"Adult",Table1[[#This Row],[Age]]&gt;=46,"Senior")</f>
        <v>Young Adult</v>
      </c>
      <c r="M1930" t="str">
        <f>VLOOKUP(B1930,customers!A$2:D$101,3,0)</f>
        <v>Raipur</v>
      </c>
      <c r="N1930" t="str">
        <f>VLOOKUP(B1930,customers!$A$2:$D$101,4,0)</f>
        <v>Chhatisgarh</v>
      </c>
      <c r="O1930" t="str">
        <f>VLOOKUP(C1930,'products '!$A$2:$H$3072,2,0)</f>
        <v>Women</v>
      </c>
      <c r="P1930" t="str">
        <f>VLOOKUP(C1930,'products '!$A$2:$H$3072,3,0)</f>
        <v>Western Wear</v>
      </c>
      <c r="Q1930" t="str">
        <f>VLOOKUP(C1930,'products '!$A$2:$H$3072,4,0)</f>
        <v>Shorts</v>
      </c>
      <c r="R1930" t="str">
        <f>VLOOKUP(C1930,'products '!$A$2:$H$3072,5,0)</f>
        <v>H&amp;M</v>
      </c>
      <c r="S1930">
        <f>VLOOKUP(C1930,'products '!$A$2:$H$3072,6,0)</f>
        <v>30</v>
      </c>
      <c r="T1930" t="str">
        <f>VLOOKUP(C1930,'products '!$A$2:$H$3072,7,0)</f>
        <v>Rust</v>
      </c>
      <c r="U1930">
        <f>VLOOKUP(C1930,'products '!$A$2:$H$3072,8,0)</f>
        <v>3</v>
      </c>
    </row>
    <row r="1931" spans="1:21" x14ac:dyDescent="0.3">
      <c r="A1931" t="s">
        <v>5348</v>
      </c>
      <c r="B1931" t="s">
        <v>3299</v>
      </c>
      <c r="C1931" t="s">
        <v>824</v>
      </c>
      <c r="D1931" s="1">
        <f t="shared" ca="1" si="30"/>
        <v>44219</v>
      </c>
      <c r="E1931" s="1" t="str">
        <f ca="1">TEXT(Table1[[#This Row],[Date]],"mmm")</f>
        <v>Jan</v>
      </c>
      <c r="F1931" s="1" t="str">
        <f ca="1">TEXT(Table1[[#This Row],[Date]],"yyyy")</f>
        <v>2021</v>
      </c>
      <c r="G1931" s="2">
        <v>456</v>
      </c>
      <c r="H1931" s="2">
        <v>0.39</v>
      </c>
      <c r="I1931" s="2" t="str" cm="1">
        <f t="array" ref="I1931">_xlfn.IFS(Table1[[#This Row],[Discount]]&lt;=0.2,"Low",Table1[[#This Row],[Discount]]&lt;=0.4,"Medium",Table1[[#This Row],[Discount]]&gt;0.4,"High")</f>
        <v>Medium</v>
      </c>
      <c r="J1931" s="2">
        <f>Table1[[#This Row],[Original Price]]*(1-Table1[[#This Row],[Discount]])</f>
        <v>278.15999999999997</v>
      </c>
      <c r="K1931">
        <f>VLOOKUP(B1931,customers!$A$2:$D$101,2,0)</f>
        <v>27</v>
      </c>
      <c r="L1931" t="str" cm="1">
        <f t="array" ref="L1931">_xlfn.IFS(Table1[[#This Row],[Age]]&lt;=12,"Kids",Table1[[#This Row],[Age]]&lt;=19,"Teenage",Table1[[#This Row],[Age]]&lt;=29,"Young Adult",Table1[[#This Row],[Age]]&lt;=45,"Adult",Table1[[#This Row],[Age]]&gt;=46,"Senior")</f>
        <v>Young Adult</v>
      </c>
      <c r="M1931" t="str">
        <f>VLOOKUP(B1931,customers!A$2:D$101,3,0)</f>
        <v>Ahmedabad</v>
      </c>
      <c r="N1931" t="str">
        <f>VLOOKUP(B1931,customers!$A$2:$D$101,4,0)</f>
        <v>Gujrat</v>
      </c>
      <c r="O1931" t="str">
        <f>VLOOKUP(C1931,'products '!$A$2:$H$3072,2,0)</f>
        <v>Women</v>
      </c>
      <c r="P1931" t="str">
        <f>VLOOKUP(C1931,'products '!$A$2:$H$3072,3,0)</f>
        <v>Western Wear</v>
      </c>
      <c r="Q1931" t="str">
        <f>VLOOKUP(C1931,'products '!$A$2:$H$3072,4,0)</f>
        <v>Shorts</v>
      </c>
      <c r="R1931" t="str">
        <f>VLOOKUP(C1931,'products '!$A$2:$H$3072,5,0)</f>
        <v>H&amp;M</v>
      </c>
      <c r="S1931">
        <f>VLOOKUP(C1931,'products '!$A$2:$H$3072,6,0)</f>
        <v>32</v>
      </c>
      <c r="T1931" t="str">
        <f>VLOOKUP(C1931,'products '!$A$2:$H$3072,7,0)</f>
        <v>Charcoal</v>
      </c>
      <c r="U1931">
        <f>VLOOKUP(C1931,'products '!$A$2:$H$3072,8,0)</f>
        <v>2</v>
      </c>
    </row>
    <row r="1932" spans="1:21" x14ac:dyDescent="0.3">
      <c r="A1932" t="s">
        <v>5349</v>
      </c>
      <c r="B1932" t="s">
        <v>3300</v>
      </c>
      <c r="C1932" t="s">
        <v>825</v>
      </c>
      <c r="D1932" s="1">
        <f t="shared" ca="1" si="30"/>
        <v>44331</v>
      </c>
      <c r="E1932" s="1" t="str">
        <f ca="1">TEXT(Table1[[#This Row],[Date]],"mmm")</f>
        <v>May</v>
      </c>
      <c r="F1932" s="1" t="str">
        <f ca="1">TEXT(Table1[[#This Row],[Date]],"yyyy")</f>
        <v>2021</v>
      </c>
      <c r="G1932" s="2">
        <v>456</v>
      </c>
      <c r="H1932" s="2">
        <v>0.39</v>
      </c>
      <c r="I1932" s="2" t="str" cm="1">
        <f t="array" ref="I1932">_xlfn.IFS(Table1[[#This Row],[Discount]]&lt;=0.2,"Low",Table1[[#This Row],[Discount]]&lt;=0.4,"Medium",Table1[[#This Row],[Discount]]&gt;0.4,"High")</f>
        <v>Medium</v>
      </c>
      <c r="J1932" s="2">
        <f>Table1[[#This Row],[Original Price]]*(1-Table1[[#This Row],[Discount]])</f>
        <v>278.15999999999997</v>
      </c>
      <c r="K1932">
        <f>VLOOKUP(B1932,customers!$A$2:$D$101,2,0)</f>
        <v>29</v>
      </c>
      <c r="L1932" t="str" cm="1">
        <f t="array" ref="L1932">_xlfn.IFS(Table1[[#This Row],[Age]]&lt;=12,"Kids",Table1[[#This Row],[Age]]&lt;=19,"Teenage",Table1[[#This Row],[Age]]&lt;=29,"Young Adult",Table1[[#This Row],[Age]]&lt;=45,"Adult",Table1[[#This Row],[Age]]&gt;=46,"Senior")</f>
        <v>Young Adult</v>
      </c>
      <c r="M1932" t="str">
        <f>VLOOKUP(B1932,customers!A$2:D$101,3,0)</f>
        <v>Ahmedabad</v>
      </c>
      <c r="N1932" t="str">
        <f>VLOOKUP(B1932,customers!$A$2:$D$101,4,0)</f>
        <v>Gujrat</v>
      </c>
      <c r="O1932" t="str">
        <f>VLOOKUP(C1932,'products '!$A$2:$H$3072,2,0)</f>
        <v>Women</v>
      </c>
      <c r="P1932" t="str">
        <f>VLOOKUP(C1932,'products '!$A$2:$H$3072,3,0)</f>
        <v>Western Wear</v>
      </c>
      <c r="Q1932" t="str">
        <f>VLOOKUP(C1932,'products '!$A$2:$H$3072,4,0)</f>
        <v>Shorts</v>
      </c>
      <c r="R1932" t="str">
        <f>VLOOKUP(C1932,'products '!$A$2:$H$3072,5,0)</f>
        <v>H&amp;M</v>
      </c>
      <c r="S1932">
        <f>VLOOKUP(C1932,'products '!$A$2:$H$3072,6,0)</f>
        <v>32</v>
      </c>
      <c r="T1932" t="str">
        <f>VLOOKUP(C1932,'products '!$A$2:$H$3072,7,0)</f>
        <v>Charcoal</v>
      </c>
      <c r="U1932">
        <f>VLOOKUP(C1932,'products '!$A$2:$H$3072,8,0)</f>
        <v>5</v>
      </c>
    </row>
    <row r="1933" spans="1:21" x14ac:dyDescent="0.3">
      <c r="A1933" t="s">
        <v>5350</v>
      </c>
      <c r="B1933" t="s">
        <v>3301</v>
      </c>
      <c r="C1933" t="s">
        <v>826</v>
      </c>
      <c r="D1933" s="1">
        <f t="shared" ca="1" si="30"/>
        <v>44735</v>
      </c>
      <c r="E1933" s="1" t="str">
        <f ca="1">TEXT(Table1[[#This Row],[Date]],"mmm")</f>
        <v>Jun</v>
      </c>
      <c r="F1933" s="1" t="str">
        <f ca="1">TEXT(Table1[[#This Row],[Date]],"yyyy")</f>
        <v>2022</v>
      </c>
      <c r="G1933" s="2">
        <v>456</v>
      </c>
      <c r="H1933" s="2">
        <v>0.3</v>
      </c>
      <c r="I1933" s="2" t="str" cm="1">
        <f t="array" ref="I1933">_xlfn.IFS(Table1[[#This Row],[Discount]]&lt;=0.2,"Low",Table1[[#This Row],[Discount]]&lt;=0.4,"Medium",Table1[[#This Row],[Discount]]&gt;0.4,"High")</f>
        <v>Medium</v>
      </c>
      <c r="J1933" s="2">
        <f>Table1[[#This Row],[Original Price]]*(1-Table1[[#This Row],[Discount]])</f>
        <v>319.2</v>
      </c>
      <c r="K1933">
        <f>VLOOKUP(B1933,customers!$A$2:$D$101,2,0)</f>
        <v>23</v>
      </c>
      <c r="L1933" t="str" cm="1">
        <f t="array" ref="L1933">_xlfn.IFS(Table1[[#This Row],[Age]]&lt;=12,"Kids",Table1[[#This Row],[Age]]&lt;=19,"Teenage",Table1[[#This Row],[Age]]&lt;=29,"Young Adult",Table1[[#This Row],[Age]]&lt;=45,"Adult",Table1[[#This Row],[Age]]&gt;=46,"Senior")</f>
        <v>Young Adult</v>
      </c>
      <c r="M1933" t="str">
        <f>VLOOKUP(B1933,customers!A$2:D$101,3,0)</f>
        <v>Ahmedabad</v>
      </c>
      <c r="N1933" t="str">
        <f>VLOOKUP(B1933,customers!$A$2:$D$101,4,0)</f>
        <v>Gujrat</v>
      </c>
      <c r="O1933" t="str">
        <f>VLOOKUP(C1933,'products '!$A$2:$H$3072,2,0)</f>
        <v>Women</v>
      </c>
      <c r="P1933" t="str">
        <f>VLOOKUP(C1933,'products '!$A$2:$H$3072,3,0)</f>
        <v>Western Wear</v>
      </c>
      <c r="Q1933" t="str">
        <f>VLOOKUP(C1933,'products '!$A$2:$H$3072,4,0)</f>
        <v>Shorts</v>
      </c>
      <c r="R1933" t="str">
        <f>VLOOKUP(C1933,'products '!$A$2:$H$3072,5,0)</f>
        <v>H&amp;M</v>
      </c>
      <c r="S1933">
        <f>VLOOKUP(C1933,'products '!$A$2:$H$3072,6,0)</f>
        <v>32</v>
      </c>
      <c r="T1933" t="str">
        <f>VLOOKUP(C1933,'products '!$A$2:$H$3072,7,0)</f>
        <v>Charcoal</v>
      </c>
      <c r="U1933">
        <f>VLOOKUP(C1933,'products '!$A$2:$H$3072,8,0)</f>
        <v>4</v>
      </c>
    </row>
    <row r="1934" spans="1:21" x14ac:dyDescent="0.3">
      <c r="A1934" t="s">
        <v>5351</v>
      </c>
      <c r="B1934" t="s">
        <v>3302</v>
      </c>
      <c r="C1934" t="s">
        <v>827</v>
      </c>
      <c r="D1934" s="1">
        <f t="shared" ca="1" si="30"/>
        <v>44724</v>
      </c>
      <c r="E1934" s="1" t="str">
        <f ca="1">TEXT(Table1[[#This Row],[Date]],"mmm")</f>
        <v>Jun</v>
      </c>
      <c r="F1934" s="1" t="str">
        <f ca="1">TEXT(Table1[[#This Row],[Date]],"yyyy")</f>
        <v>2022</v>
      </c>
      <c r="G1934" s="2">
        <v>456</v>
      </c>
      <c r="H1934" s="2">
        <v>0.3</v>
      </c>
      <c r="I1934" s="2" t="str" cm="1">
        <f t="array" ref="I1934">_xlfn.IFS(Table1[[#This Row],[Discount]]&lt;=0.2,"Low",Table1[[#This Row],[Discount]]&lt;=0.4,"Medium",Table1[[#This Row],[Discount]]&gt;0.4,"High")</f>
        <v>Medium</v>
      </c>
      <c r="J1934" s="2">
        <f>Table1[[#This Row],[Original Price]]*(1-Table1[[#This Row],[Discount]])</f>
        <v>319.2</v>
      </c>
      <c r="K1934">
        <f>VLOOKUP(B1934,customers!$A$2:$D$101,2,0)</f>
        <v>25</v>
      </c>
      <c r="L1934" t="str" cm="1">
        <f t="array" ref="L1934">_xlfn.IFS(Table1[[#This Row],[Age]]&lt;=12,"Kids",Table1[[#This Row],[Age]]&lt;=19,"Teenage",Table1[[#This Row],[Age]]&lt;=29,"Young Adult",Table1[[#This Row],[Age]]&lt;=45,"Adult",Table1[[#This Row],[Age]]&gt;=46,"Senior")</f>
        <v>Young Adult</v>
      </c>
      <c r="M1934" t="str">
        <f>VLOOKUP(B1934,customers!A$2:D$101,3,0)</f>
        <v>Ahmedabad</v>
      </c>
      <c r="N1934" t="str">
        <f>VLOOKUP(B1934,customers!$A$2:$D$101,4,0)</f>
        <v>Gujrat</v>
      </c>
      <c r="O1934" t="str">
        <f>VLOOKUP(C1934,'products '!$A$2:$H$3072,2,0)</f>
        <v>Women</v>
      </c>
      <c r="P1934" t="str">
        <f>VLOOKUP(C1934,'products '!$A$2:$H$3072,3,0)</f>
        <v>Western Wear</v>
      </c>
      <c r="Q1934" t="str">
        <f>VLOOKUP(C1934,'products '!$A$2:$H$3072,4,0)</f>
        <v>Shorts</v>
      </c>
      <c r="R1934" t="str">
        <f>VLOOKUP(C1934,'products '!$A$2:$H$3072,5,0)</f>
        <v>H&amp;M</v>
      </c>
      <c r="S1934">
        <f>VLOOKUP(C1934,'products '!$A$2:$H$3072,6,0)</f>
        <v>32</v>
      </c>
      <c r="T1934" t="str">
        <f>VLOOKUP(C1934,'products '!$A$2:$H$3072,7,0)</f>
        <v>Turquoise Blue</v>
      </c>
      <c r="U1934">
        <f>VLOOKUP(C1934,'products '!$A$2:$H$3072,8,0)</f>
        <v>2</v>
      </c>
    </row>
    <row r="1935" spans="1:21" x14ac:dyDescent="0.3">
      <c r="A1935" t="s">
        <v>5352</v>
      </c>
      <c r="B1935" t="s">
        <v>3303</v>
      </c>
      <c r="C1935" t="s">
        <v>828</v>
      </c>
      <c r="D1935" s="1">
        <f t="shared" ca="1" si="30"/>
        <v>44307</v>
      </c>
      <c r="E1935" s="1" t="str">
        <f ca="1">TEXT(Table1[[#This Row],[Date]],"mmm")</f>
        <v>Apr</v>
      </c>
      <c r="F1935" s="1" t="str">
        <f ca="1">TEXT(Table1[[#This Row],[Date]],"yyyy")</f>
        <v>2021</v>
      </c>
      <c r="G1935" s="2">
        <v>236</v>
      </c>
      <c r="H1935" s="2">
        <v>0.3</v>
      </c>
      <c r="I1935" s="2" t="str" cm="1">
        <f t="array" ref="I1935">_xlfn.IFS(Table1[[#This Row],[Discount]]&lt;=0.2,"Low",Table1[[#This Row],[Discount]]&lt;=0.4,"Medium",Table1[[#This Row],[Discount]]&gt;0.4,"High")</f>
        <v>Medium</v>
      </c>
      <c r="J1935" s="2">
        <f>Table1[[#This Row],[Original Price]]*(1-Table1[[#This Row],[Discount]])</f>
        <v>165.2</v>
      </c>
      <c r="K1935">
        <f>VLOOKUP(B1935,customers!$A$2:$D$101,2,0)</f>
        <v>24</v>
      </c>
      <c r="L1935" t="str" cm="1">
        <f t="array" ref="L1935">_xlfn.IFS(Table1[[#This Row],[Age]]&lt;=12,"Kids",Table1[[#This Row],[Age]]&lt;=19,"Teenage",Table1[[#This Row],[Age]]&lt;=29,"Young Adult",Table1[[#This Row],[Age]]&lt;=45,"Adult",Table1[[#This Row],[Age]]&gt;=46,"Senior")</f>
        <v>Young Adult</v>
      </c>
      <c r="M1935" t="str">
        <f>VLOOKUP(B1935,customers!A$2:D$101,3,0)</f>
        <v>Ahmedabad</v>
      </c>
      <c r="N1935" t="str">
        <f>VLOOKUP(B1935,customers!$A$2:$D$101,4,0)</f>
        <v>Gujrat</v>
      </c>
      <c r="O1935" t="str">
        <f>VLOOKUP(C1935,'products '!$A$2:$H$3072,2,0)</f>
        <v>Women</v>
      </c>
      <c r="P1935" t="str">
        <f>VLOOKUP(C1935,'products '!$A$2:$H$3072,3,0)</f>
        <v>Western Wear</v>
      </c>
      <c r="Q1935" t="str">
        <f>VLOOKUP(C1935,'products '!$A$2:$H$3072,4,0)</f>
        <v>Shorts</v>
      </c>
      <c r="R1935" t="str">
        <f>VLOOKUP(C1935,'products '!$A$2:$H$3072,5,0)</f>
        <v xml:space="preserve">HRX by Hrithik Roshan </v>
      </c>
      <c r="S1935">
        <f>VLOOKUP(C1935,'products '!$A$2:$H$3072,6,0)</f>
        <v>32</v>
      </c>
      <c r="T1935" t="str">
        <f>VLOOKUP(C1935,'products '!$A$2:$H$3072,7,0)</f>
        <v>Turquoise Blue</v>
      </c>
      <c r="U1935">
        <f>VLOOKUP(C1935,'products '!$A$2:$H$3072,8,0)</f>
        <v>5</v>
      </c>
    </row>
    <row r="1936" spans="1:21" x14ac:dyDescent="0.3">
      <c r="A1936" t="s">
        <v>5353</v>
      </c>
      <c r="B1936" t="s">
        <v>3304</v>
      </c>
      <c r="C1936" t="s">
        <v>829</v>
      </c>
      <c r="D1936" s="1">
        <f t="shared" ca="1" si="30"/>
        <v>44908</v>
      </c>
      <c r="E1936" s="1" t="str">
        <f ca="1">TEXT(Table1[[#This Row],[Date]],"mmm")</f>
        <v>Dec</v>
      </c>
      <c r="F1936" s="1" t="str">
        <f ca="1">TEXT(Table1[[#This Row],[Date]],"yyyy")</f>
        <v>2022</v>
      </c>
      <c r="G1936" s="2">
        <v>996</v>
      </c>
      <c r="H1936" s="2">
        <v>0.25</v>
      </c>
      <c r="I1936" s="2" t="str" cm="1">
        <f t="array" ref="I1936">_xlfn.IFS(Table1[[#This Row],[Discount]]&lt;=0.2,"Low",Table1[[#This Row],[Discount]]&lt;=0.4,"Medium",Table1[[#This Row],[Discount]]&gt;0.4,"High")</f>
        <v>Medium</v>
      </c>
      <c r="J1936" s="2">
        <f>Table1[[#This Row],[Original Price]]*(1-Table1[[#This Row],[Discount]])</f>
        <v>747</v>
      </c>
      <c r="K1936">
        <f>VLOOKUP(B1936,customers!$A$2:$D$101,2,0)</f>
        <v>15</v>
      </c>
      <c r="L1936" t="str" cm="1">
        <f t="array" ref="L1936">_xlfn.IFS(Table1[[#This Row],[Age]]&lt;=12,"Kids",Table1[[#This Row],[Age]]&lt;=19,"Teenage",Table1[[#This Row],[Age]]&lt;=29,"Young Adult",Table1[[#This Row],[Age]]&lt;=45,"Adult",Table1[[#This Row],[Age]]&gt;=46,"Senior")</f>
        <v>Teenage</v>
      </c>
      <c r="M1936" t="str">
        <f>VLOOKUP(B1936,customers!A$2:D$101,3,0)</f>
        <v>Ahmedabad</v>
      </c>
      <c r="N1936" t="str">
        <f>VLOOKUP(B1936,customers!$A$2:$D$101,4,0)</f>
        <v>Gujrat</v>
      </c>
      <c r="O1936" t="str">
        <f>VLOOKUP(C1936,'products '!$A$2:$H$3072,2,0)</f>
        <v>Women</v>
      </c>
      <c r="P1936" t="str">
        <f>VLOOKUP(C1936,'products '!$A$2:$H$3072,3,0)</f>
        <v>Western Wear</v>
      </c>
      <c r="Q1936" t="str">
        <f>VLOOKUP(C1936,'products '!$A$2:$H$3072,4,0)</f>
        <v>Shorts</v>
      </c>
      <c r="R1936" t="str">
        <f>VLOOKUP(C1936,'products '!$A$2:$H$3072,5,0)</f>
        <v xml:space="preserve">HRX by Hrithik Roshan </v>
      </c>
      <c r="S1936">
        <f>VLOOKUP(C1936,'products '!$A$2:$H$3072,6,0)</f>
        <v>32</v>
      </c>
      <c r="T1936" t="str">
        <f>VLOOKUP(C1936,'products '!$A$2:$H$3072,7,0)</f>
        <v>Turquoise Blue</v>
      </c>
      <c r="U1936">
        <f>VLOOKUP(C1936,'products '!$A$2:$H$3072,8,0)</f>
        <v>5</v>
      </c>
    </row>
    <row r="1937" spans="1:21" x14ac:dyDescent="0.3">
      <c r="A1937" t="s">
        <v>5354</v>
      </c>
      <c r="B1937" t="s">
        <v>3305</v>
      </c>
      <c r="C1937" t="s">
        <v>830</v>
      </c>
      <c r="D1937" s="1">
        <f t="shared" ca="1" si="30"/>
        <v>44624</v>
      </c>
      <c r="E1937" s="1" t="str">
        <f ca="1">TEXT(Table1[[#This Row],[Date]],"mmm")</f>
        <v>Mar</v>
      </c>
      <c r="F1937" s="1" t="str">
        <f ca="1">TEXT(Table1[[#This Row],[Date]],"yyyy")</f>
        <v>2022</v>
      </c>
      <c r="G1937" s="2">
        <v>654</v>
      </c>
      <c r="H1937" s="2">
        <v>0.25</v>
      </c>
      <c r="I1937" s="2" t="str" cm="1">
        <f t="array" ref="I1937">_xlfn.IFS(Table1[[#This Row],[Discount]]&lt;=0.2,"Low",Table1[[#This Row],[Discount]]&lt;=0.4,"Medium",Table1[[#This Row],[Discount]]&gt;0.4,"High")</f>
        <v>Medium</v>
      </c>
      <c r="J1937" s="2">
        <f>Table1[[#This Row],[Original Price]]*(1-Table1[[#This Row],[Discount]])</f>
        <v>490.5</v>
      </c>
      <c r="K1937">
        <f>VLOOKUP(B1937,customers!$A$2:$D$101,2,0)</f>
        <v>19</v>
      </c>
      <c r="L1937" t="str" cm="1">
        <f t="array" ref="L1937">_xlfn.IFS(Table1[[#This Row],[Age]]&lt;=12,"Kids",Table1[[#This Row],[Age]]&lt;=19,"Teenage",Table1[[#This Row],[Age]]&lt;=29,"Young Adult",Table1[[#This Row],[Age]]&lt;=45,"Adult",Table1[[#This Row],[Age]]&gt;=46,"Senior")</f>
        <v>Teenage</v>
      </c>
      <c r="M1937" t="str">
        <f>VLOOKUP(B1937,customers!A$2:D$101,3,0)</f>
        <v>Vadodara</v>
      </c>
      <c r="N1937" t="str">
        <f>VLOOKUP(B1937,customers!$A$2:$D$101,4,0)</f>
        <v>Gujrat</v>
      </c>
      <c r="O1937" t="str">
        <f>VLOOKUP(C1937,'products '!$A$2:$H$3072,2,0)</f>
        <v>Women</v>
      </c>
      <c r="P1937" t="str">
        <f>VLOOKUP(C1937,'products '!$A$2:$H$3072,3,0)</f>
        <v>Western Wear</v>
      </c>
      <c r="Q1937" t="str">
        <f>VLOOKUP(C1937,'products '!$A$2:$H$3072,4,0)</f>
        <v>Shorts</v>
      </c>
      <c r="R1937" t="str">
        <f>VLOOKUP(C1937,'products '!$A$2:$H$3072,5,0)</f>
        <v xml:space="preserve">HRX by Hrithik Roshan </v>
      </c>
      <c r="S1937">
        <f>VLOOKUP(C1937,'products '!$A$2:$H$3072,6,0)</f>
        <v>32</v>
      </c>
      <c r="T1937" t="str">
        <f>VLOOKUP(C1937,'products '!$A$2:$H$3072,7,0)</f>
        <v>Peach</v>
      </c>
      <c r="U1937">
        <f>VLOOKUP(C1937,'products '!$A$2:$H$3072,8,0)</f>
        <v>4</v>
      </c>
    </row>
    <row r="1938" spans="1:21" x14ac:dyDescent="0.3">
      <c r="A1938" t="s">
        <v>5355</v>
      </c>
      <c r="B1938" t="s">
        <v>3306</v>
      </c>
      <c r="C1938" t="s">
        <v>831</v>
      </c>
      <c r="D1938" s="1">
        <f t="shared" ca="1" si="30"/>
        <v>44402</v>
      </c>
      <c r="E1938" s="1" t="str">
        <f ca="1">TEXT(Table1[[#This Row],[Date]],"mmm")</f>
        <v>Jul</v>
      </c>
      <c r="F1938" s="1" t="str">
        <f ca="1">TEXT(Table1[[#This Row],[Date]],"yyyy")</f>
        <v>2021</v>
      </c>
      <c r="G1938" s="2">
        <v>456</v>
      </c>
      <c r="H1938" s="2">
        <v>0.3</v>
      </c>
      <c r="I1938" s="2" t="str" cm="1">
        <f t="array" ref="I1938">_xlfn.IFS(Table1[[#This Row],[Discount]]&lt;=0.2,"Low",Table1[[#This Row],[Discount]]&lt;=0.4,"Medium",Table1[[#This Row],[Discount]]&gt;0.4,"High")</f>
        <v>Medium</v>
      </c>
      <c r="J1938" s="2">
        <f>Table1[[#This Row],[Original Price]]*(1-Table1[[#This Row],[Discount]])</f>
        <v>319.2</v>
      </c>
      <c r="K1938">
        <f>VLOOKUP(B1938,customers!$A$2:$D$101,2,0)</f>
        <v>19</v>
      </c>
      <c r="L1938" t="str" cm="1">
        <f t="array" ref="L1938">_xlfn.IFS(Table1[[#This Row],[Age]]&lt;=12,"Kids",Table1[[#This Row],[Age]]&lt;=19,"Teenage",Table1[[#This Row],[Age]]&lt;=29,"Young Adult",Table1[[#This Row],[Age]]&lt;=45,"Adult",Table1[[#This Row],[Age]]&gt;=46,"Senior")</f>
        <v>Teenage</v>
      </c>
      <c r="M1938" t="str">
        <f>VLOOKUP(B1938,customers!A$2:D$101,3,0)</f>
        <v>Vadodara</v>
      </c>
      <c r="N1938" t="str">
        <f>VLOOKUP(B1938,customers!$A$2:$D$101,4,0)</f>
        <v>Gujrat</v>
      </c>
      <c r="O1938" t="str">
        <f>VLOOKUP(C1938,'products '!$A$2:$H$3072,2,0)</f>
        <v>Women</v>
      </c>
      <c r="P1938" t="str">
        <f>VLOOKUP(C1938,'products '!$A$2:$H$3072,3,0)</f>
        <v>Western Wear</v>
      </c>
      <c r="Q1938" t="str">
        <f>VLOOKUP(C1938,'products '!$A$2:$H$3072,4,0)</f>
        <v>Shorts</v>
      </c>
      <c r="R1938" t="str">
        <f>VLOOKUP(C1938,'products '!$A$2:$H$3072,5,0)</f>
        <v xml:space="preserve">HRX by Hrithik Roshan </v>
      </c>
      <c r="S1938">
        <f>VLOOKUP(C1938,'products '!$A$2:$H$3072,6,0)</f>
        <v>32</v>
      </c>
      <c r="T1938" t="str">
        <f>VLOOKUP(C1938,'products '!$A$2:$H$3072,7,0)</f>
        <v>Peach</v>
      </c>
      <c r="U1938">
        <f>VLOOKUP(C1938,'products '!$A$2:$H$3072,8,0)</f>
        <v>4</v>
      </c>
    </row>
    <row r="1939" spans="1:21" x14ac:dyDescent="0.3">
      <c r="A1939" t="s">
        <v>5356</v>
      </c>
      <c r="B1939" t="s">
        <v>3307</v>
      </c>
      <c r="C1939" t="s">
        <v>832</v>
      </c>
      <c r="D1939" s="1">
        <f t="shared" ca="1" si="30"/>
        <v>44248</v>
      </c>
      <c r="E1939" s="1" t="str">
        <f ca="1">TEXT(Table1[[#This Row],[Date]],"mmm")</f>
        <v>Feb</v>
      </c>
      <c r="F1939" s="1" t="str">
        <f ca="1">TEXT(Table1[[#This Row],[Date]],"yyyy")</f>
        <v>2021</v>
      </c>
      <c r="G1939" s="2">
        <v>785</v>
      </c>
      <c r="H1939" s="2">
        <v>0.3</v>
      </c>
      <c r="I1939" s="2" t="str" cm="1">
        <f t="array" ref="I1939">_xlfn.IFS(Table1[[#This Row],[Discount]]&lt;=0.2,"Low",Table1[[#This Row],[Discount]]&lt;=0.4,"Medium",Table1[[#This Row],[Discount]]&gt;0.4,"High")</f>
        <v>Medium</v>
      </c>
      <c r="J1939" s="2">
        <f>Table1[[#This Row],[Original Price]]*(1-Table1[[#This Row],[Discount]])</f>
        <v>549.5</v>
      </c>
      <c r="K1939">
        <f>VLOOKUP(B1939,customers!$A$2:$D$101,2,0)</f>
        <v>19</v>
      </c>
      <c r="L1939" t="str" cm="1">
        <f t="array" ref="L1939">_xlfn.IFS(Table1[[#This Row],[Age]]&lt;=12,"Kids",Table1[[#This Row],[Age]]&lt;=19,"Teenage",Table1[[#This Row],[Age]]&lt;=29,"Young Adult",Table1[[#This Row],[Age]]&lt;=45,"Adult",Table1[[#This Row],[Age]]&gt;=46,"Senior")</f>
        <v>Teenage</v>
      </c>
      <c r="M1939" t="str">
        <f>VLOOKUP(B1939,customers!A$2:D$101,3,0)</f>
        <v>Vadodara</v>
      </c>
      <c r="N1939" t="str">
        <f>VLOOKUP(B1939,customers!$A$2:$D$101,4,0)</f>
        <v>Gujrat</v>
      </c>
      <c r="O1939" t="str">
        <f>VLOOKUP(C1939,'products '!$A$2:$H$3072,2,0)</f>
        <v>Women</v>
      </c>
      <c r="P1939" t="str">
        <f>VLOOKUP(C1939,'products '!$A$2:$H$3072,3,0)</f>
        <v>Western Wear</v>
      </c>
      <c r="Q1939" t="str">
        <f>VLOOKUP(C1939,'products '!$A$2:$H$3072,4,0)</f>
        <v>Shorts</v>
      </c>
      <c r="R1939" t="str">
        <f>VLOOKUP(C1939,'products '!$A$2:$H$3072,5,0)</f>
        <v xml:space="preserve">HRX by Hrithik Roshan </v>
      </c>
      <c r="S1939">
        <f>VLOOKUP(C1939,'products '!$A$2:$H$3072,6,0)</f>
        <v>32</v>
      </c>
      <c r="T1939" t="str">
        <f>VLOOKUP(C1939,'products '!$A$2:$H$3072,7,0)</f>
        <v>Peach</v>
      </c>
      <c r="U1939">
        <f>VLOOKUP(C1939,'products '!$A$2:$H$3072,8,0)</f>
        <v>4</v>
      </c>
    </row>
    <row r="1940" spans="1:21" x14ac:dyDescent="0.3">
      <c r="A1940" t="s">
        <v>5357</v>
      </c>
      <c r="B1940" t="s">
        <v>3308</v>
      </c>
      <c r="C1940" t="s">
        <v>833</v>
      </c>
      <c r="D1940" s="1">
        <f t="shared" ca="1" si="30"/>
        <v>44533</v>
      </c>
      <c r="E1940" s="1" t="str">
        <f ca="1">TEXT(Table1[[#This Row],[Date]],"mmm")</f>
        <v>Dec</v>
      </c>
      <c r="F1940" s="1" t="str">
        <f ca="1">TEXT(Table1[[#This Row],[Date]],"yyyy")</f>
        <v>2021</v>
      </c>
      <c r="G1940" s="2">
        <v>365</v>
      </c>
      <c r="H1940" s="2">
        <v>0.3</v>
      </c>
      <c r="I1940" s="2" t="str" cm="1">
        <f t="array" ref="I1940">_xlfn.IFS(Table1[[#This Row],[Discount]]&lt;=0.2,"Low",Table1[[#This Row],[Discount]]&lt;=0.4,"Medium",Table1[[#This Row],[Discount]]&gt;0.4,"High")</f>
        <v>Medium</v>
      </c>
      <c r="J1940" s="2">
        <f>Table1[[#This Row],[Original Price]]*(1-Table1[[#This Row],[Discount]])</f>
        <v>255.49999999999997</v>
      </c>
      <c r="K1940">
        <f>VLOOKUP(B1940,customers!$A$2:$D$101,2,0)</f>
        <v>22</v>
      </c>
      <c r="L1940" t="str" cm="1">
        <f t="array" ref="L1940">_xlfn.IFS(Table1[[#This Row],[Age]]&lt;=12,"Kids",Table1[[#This Row],[Age]]&lt;=19,"Teenage",Table1[[#This Row],[Age]]&lt;=29,"Young Adult",Table1[[#This Row],[Age]]&lt;=45,"Adult",Table1[[#This Row],[Age]]&gt;=46,"Senior")</f>
        <v>Young Adult</v>
      </c>
      <c r="M1940" t="str">
        <f>VLOOKUP(B1940,customers!A$2:D$101,3,0)</f>
        <v>Vadodara</v>
      </c>
      <c r="N1940" t="str">
        <f>VLOOKUP(B1940,customers!$A$2:$D$101,4,0)</f>
        <v>Gujrat</v>
      </c>
      <c r="O1940" t="str">
        <f>VLOOKUP(C1940,'products '!$A$2:$H$3072,2,0)</f>
        <v>Women</v>
      </c>
      <c r="P1940" t="str">
        <f>VLOOKUP(C1940,'products '!$A$2:$H$3072,3,0)</f>
        <v>Western Wear</v>
      </c>
      <c r="Q1940" t="str">
        <f>VLOOKUP(C1940,'products '!$A$2:$H$3072,4,0)</f>
        <v>Shorts</v>
      </c>
      <c r="R1940" t="str">
        <f>VLOOKUP(C1940,'products '!$A$2:$H$3072,5,0)</f>
        <v xml:space="preserve">HRX by Hrithik Roshan </v>
      </c>
      <c r="S1940">
        <f>VLOOKUP(C1940,'products '!$A$2:$H$3072,6,0)</f>
        <v>32</v>
      </c>
      <c r="T1940" t="str">
        <f>VLOOKUP(C1940,'products '!$A$2:$H$3072,7,0)</f>
        <v>Peach</v>
      </c>
      <c r="U1940">
        <f>VLOOKUP(C1940,'products '!$A$2:$H$3072,8,0)</f>
        <v>3</v>
      </c>
    </row>
    <row r="1941" spans="1:21" x14ac:dyDescent="0.3">
      <c r="A1941" t="s">
        <v>5358</v>
      </c>
      <c r="B1941" t="s">
        <v>3309</v>
      </c>
      <c r="C1941" t="s">
        <v>834</v>
      </c>
      <c r="D1941" s="1">
        <f t="shared" ca="1" si="30"/>
        <v>44585</v>
      </c>
      <c r="E1941" s="1" t="str">
        <f ca="1">TEXT(Table1[[#This Row],[Date]],"mmm")</f>
        <v>Jan</v>
      </c>
      <c r="F1941" s="1" t="str">
        <f ca="1">TEXT(Table1[[#This Row],[Date]],"yyyy")</f>
        <v>2022</v>
      </c>
      <c r="G1941" s="2">
        <v>965</v>
      </c>
      <c r="H1941" s="2">
        <v>0.4</v>
      </c>
      <c r="I1941" s="2" t="str" cm="1">
        <f t="array" ref="I1941">_xlfn.IFS(Table1[[#This Row],[Discount]]&lt;=0.2,"Low",Table1[[#This Row],[Discount]]&lt;=0.4,"Medium",Table1[[#This Row],[Discount]]&gt;0.4,"High")</f>
        <v>Medium</v>
      </c>
      <c r="J1941" s="2">
        <f>Table1[[#This Row],[Original Price]]*(1-Table1[[#This Row],[Discount]])</f>
        <v>579</v>
      </c>
      <c r="K1941">
        <f>VLOOKUP(B1941,customers!$A$2:$D$101,2,0)</f>
        <v>22</v>
      </c>
      <c r="L1941" t="str" cm="1">
        <f t="array" ref="L1941">_xlfn.IFS(Table1[[#This Row],[Age]]&lt;=12,"Kids",Table1[[#This Row],[Age]]&lt;=19,"Teenage",Table1[[#This Row],[Age]]&lt;=29,"Young Adult",Table1[[#This Row],[Age]]&lt;=45,"Adult",Table1[[#This Row],[Age]]&gt;=46,"Senior")</f>
        <v>Young Adult</v>
      </c>
      <c r="M1941" t="str">
        <f>VLOOKUP(B1941,customers!A$2:D$101,3,0)</f>
        <v>Vadodara</v>
      </c>
      <c r="N1941" t="str">
        <f>VLOOKUP(B1941,customers!$A$2:$D$101,4,0)</f>
        <v>Gujrat</v>
      </c>
      <c r="O1941" t="str">
        <f>VLOOKUP(C1941,'products '!$A$2:$H$3072,2,0)</f>
        <v>Women</v>
      </c>
      <c r="P1941" t="str">
        <f>VLOOKUP(C1941,'products '!$A$2:$H$3072,3,0)</f>
        <v>Western Wear</v>
      </c>
      <c r="Q1941" t="str">
        <f>VLOOKUP(C1941,'products '!$A$2:$H$3072,4,0)</f>
        <v>Shorts</v>
      </c>
      <c r="R1941" t="str">
        <f>VLOOKUP(C1941,'products '!$A$2:$H$3072,5,0)</f>
        <v xml:space="preserve">HRX by Hrithik Roshan </v>
      </c>
      <c r="S1941">
        <f>VLOOKUP(C1941,'products '!$A$2:$H$3072,6,0)</f>
        <v>34</v>
      </c>
      <c r="T1941" t="str">
        <f>VLOOKUP(C1941,'products '!$A$2:$H$3072,7,0)</f>
        <v>Peach</v>
      </c>
      <c r="U1941">
        <f>VLOOKUP(C1941,'products '!$A$2:$H$3072,8,0)</f>
        <v>5</v>
      </c>
    </row>
    <row r="1942" spans="1:21" x14ac:dyDescent="0.3">
      <c r="A1942" t="s">
        <v>5359</v>
      </c>
      <c r="B1942" t="s">
        <v>3310</v>
      </c>
      <c r="C1942" t="s">
        <v>835</v>
      </c>
      <c r="D1942" s="1">
        <f t="shared" ca="1" si="30"/>
        <v>44780</v>
      </c>
      <c r="E1942" s="1" t="str">
        <f ca="1">TEXT(Table1[[#This Row],[Date]],"mmm")</f>
        <v>Aug</v>
      </c>
      <c r="F1942" s="1" t="str">
        <f ca="1">TEXT(Table1[[#This Row],[Date]],"yyyy")</f>
        <v>2022</v>
      </c>
      <c r="G1942" s="2">
        <v>444</v>
      </c>
      <c r="H1942" s="2">
        <v>0.4</v>
      </c>
      <c r="I1942" s="2" t="str" cm="1">
        <f t="array" ref="I1942">_xlfn.IFS(Table1[[#This Row],[Discount]]&lt;=0.2,"Low",Table1[[#This Row],[Discount]]&lt;=0.4,"Medium",Table1[[#This Row],[Discount]]&gt;0.4,"High")</f>
        <v>Medium</v>
      </c>
      <c r="J1942" s="2">
        <f>Table1[[#This Row],[Original Price]]*(1-Table1[[#This Row],[Discount]])</f>
        <v>266.39999999999998</v>
      </c>
      <c r="K1942">
        <f>VLOOKUP(B1942,customers!$A$2:$D$101,2,0)</f>
        <v>22</v>
      </c>
      <c r="L1942" t="str" cm="1">
        <f t="array" ref="L1942">_xlfn.IFS(Table1[[#This Row],[Age]]&lt;=12,"Kids",Table1[[#This Row],[Age]]&lt;=19,"Teenage",Table1[[#This Row],[Age]]&lt;=29,"Young Adult",Table1[[#This Row],[Age]]&lt;=45,"Adult",Table1[[#This Row],[Age]]&gt;=46,"Senior")</f>
        <v>Young Adult</v>
      </c>
      <c r="M1942" t="str">
        <f>VLOOKUP(B1942,customers!A$2:D$101,3,0)</f>
        <v>Surat</v>
      </c>
      <c r="N1942" t="str">
        <f>VLOOKUP(B1942,customers!$A$2:$D$101,4,0)</f>
        <v>Gujrat</v>
      </c>
      <c r="O1942" t="str">
        <f>VLOOKUP(C1942,'products '!$A$2:$H$3072,2,0)</f>
        <v>Women</v>
      </c>
      <c r="P1942" t="str">
        <f>VLOOKUP(C1942,'products '!$A$2:$H$3072,3,0)</f>
        <v>Western Wear</v>
      </c>
      <c r="Q1942" t="str">
        <f>VLOOKUP(C1942,'products '!$A$2:$H$3072,4,0)</f>
        <v>Shorts</v>
      </c>
      <c r="R1942" t="str">
        <f>VLOOKUP(C1942,'products '!$A$2:$H$3072,5,0)</f>
        <v xml:space="preserve">HRX by Hrithik Roshan </v>
      </c>
      <c r="S1942">
        <f>VLOOKUP(C1942,'products '!$A$2:$H$3072,6,0)</f>
        <v>34</v>
      </c>
      <c r="T1942" t="str">
        <f>VLOOKUP(C1942,'products '!$A$2:$H$3072,7,0)</f>
        <v>Pink</v>
      </c>
      <c r="U1942">
        <f>VLOOKUP(C1942,'products '!$A$2:$H$3072,8,0)</f>
        <v>4</v>
      </c>
    </row>
    <row r="1943" spans="1:21" x14ac:dyDescent="0.3">
      <c r="A1943" t="s">
        <v>5360</v>
      </c>
      <c r="B1943" t="s">
        <v>3311</v>
      </c>
      <c r="C1943" t="s">
        <v>836</v>
      </c>
      <c r="D1943" s="1">
        <f t="shared" ca="1" si="30"/>
        <v>44238</v>
      </c>
      <c r="E1943" s="1" t="str">
        <f ca="1">TEXT(Table1[[#This Row],[Date]],"mmm")</f>
        <v>Feb</v>
      </c>
      <c r="F1943" s="1" t="str">
        <f ca="1">TEXT(Table1[[#This Row],[Date]],"yyyy")</f>
        <v>2021</v>
      </c>
      <c r="G1943" s="2">
        <v>569</v>
      </c>
      <c r="H1943" s="2">
        <v>0.4</v>
      </c>
      <c r="I1943" s="2" t="str" cm="1">
        <f t="array" ref="I1943">_xlfn.IFS(Table1[[#This Row],[Discount]]&lt;=0.2,"Low",Table1[[#This Row],[Discount]]&lt;=0.4,"Medium",Table1[[#This Row],[Discount]]&gt;0.4,"High")</f>
        <v>Medium</v>
      </c>
      <c r="J1943" s="2">
        <f>Table1[[#This Row],[Original Price]]*(1-Table1[[#This Row],[Discount]])</f>
        <v>341.4</v>
      </c>
      <c r="K1943">
        <f>VLOOKUP(B1943,customers!$A$2:$D$101,2,0)</f>
        <v>22</v>
      </c>
      <c r="L1943" t="str" cm="1">
        <f t="array" ref="L1943">_xlfn.IFS(Table1[[#This Row],[Age]]&lt;=12,"Kids",Table1[[#This Row],[Age]]&lt;=19,"Teenage",Table1[[#This Row],[Age]]&lt;=29,"Young Adult",Table1[[#This Row],[Age]]&lt;=45,"Adult",Table1[[#This Row],[Age]]&gt;=46,"Senior")</f>
        <v>Young Adult</v>
      </c>
      <c r="M1943" t="str">
        <f>VLOOKUP(B1943,customers!A$2:D$101,3,0)</f>
        <v>Surat</v>
      </c>
      <c r="N1943" t="str">
        <f>VLOOKUP(B1943,customers!$A$2:$D$101,4,0)</f>
        <v>Gujrat</v>
      </c>
      <c r="O1943" t="str">
        <f>VLOOKUP(C1943,'products '!$A$2:$H$3072,2,0)</f>
        <v>Women</v>
      </c>
      <c r="P1943" t="str">
        <f>VLOOKUP(C1943,'products '!$A$2:$H$3072,3,0)</f>
        <v>Western Wear</v>
      </c>
      <c r="Q1943" t="str">
        <f>VLOOKUP(C1943,'products '!$A$2:$H$3072,4,0)</f>
        <v>Shorts</v>
      </c>
      <c r="R1943" t="str">
        <f>VLOOKUP(C1943,'products '!$A$2:$H$3072,5,0)</f>
        <v xml:space="preserve">HRX by Hrithik Roshan </v>
      </c>
      <c r="S1943">
        <f>VLOOKUP(C1943,'products '!$A$2:$H$3072,6,0)</f>
        <v>34</v>
      </c>
      <c r="T1943" t="str">
        <f>VLOOKUP(C1943,'products '!$A$2:$H$3072,7,0)</f>
        <v>Pink</v>
      </c>
      <c r="U1943">
        <f>VLOOKUP(C1943,'products '!$A$2:$H$3072,8,0)</f>
        <v>2</v>
      </c>
    </row>
    <row r="1944" spans="1:21" x14ac:dyDescent="0.3">
      <c r="A1944" t="s">
        <v>5361</v>
      </c>
      <c r="B1944" t="s">
        <v>3312</v>
      </c>
      <c r="C1944" t="s">
        <v>837</v>
      </c>
      <c r="D1944" s="1">
        <f t="shared" ca="1" si="30"/>
        <v>44557</v>
      </c>
      <c r="E1944" s="1" t="str">
        <f ca="1">TEXT(Table1[[#This Row],[Date]],"mmm")</f>
        <v>Dec</v>
      </c>
      <c r="F1944" s="1" t="str">
        <f ca="1">TEXT(Table1[[#This Row],[Date]],"yyyy")</f>
        <v>2021</v>
      </c>
      <c r="G1944" s="2">
        <v>475</v>
      </c>
      <c r="H1944" s="2">
        <v>0.4</v>
      </c>
      <c r="I1944" s="2" t="str" cm="1">
        <f t="array" ref="I1944">_xlfn.IFS(Table1[[#This Row],[Discount]]&lt;=0.2,"Low",Table1[[#This Row],[Discount]]&lt;=0.4,"Medium",Table1[[#This Row],[Discount]]&gt;0.4,"High")</f>
        <v>Medium</v>
      </c>
      <c r="J1944" s="2">
        <f>Table1[[#This Row],[Original Price]]*(1-Table1[[#This Row],[Discount]])</f>
        <v>285</v>
      </c>
      <c r="K1944">
        <f>VLOOKUP(B1944,customers!$A$2:$D$101,2,0)</f>
        <v>29</v>
      </c>
      <c r="L1944" t="str" cm="1">
        <f t="array" ref="L1944">_xlfn.IFS(Table1[[#This Row],[Age]]&lt;=12,"Kids",Table1[[#This Row],[Age]]&lt;=19,"Teenage",Table1[[#This Row],[Age]]&lt;=29,"Young Adult",Table1[[#This Row],[Age]]&lt;=45,"Adult",Table1[[#This Row],[Age]]&gt;=46,"Senior")</f>
        <v>Young Adult</v>
      </c>
      <c r="M1944" t="str">
        <f>VLOOKUP(B1944,customers!A$2:D$101,3,0)</f>
        <v>Surat</v>
      </c>
      <c r="N1944" t="str">
        <f>VLOOKUP(B1944,customers!$A$2:$D$101,4,0)</f>
        <v>Gujrat</v>
      </c>
      <c r="O1944" t="str">
        <f>VLOOKUP(C1944,'products '!$A$2:$H$3072,2,0)</f>
        <v>Women</v>
      </c>
      <c r="P1944" t="str">
        <f>VLOOKUP(C1944,'products '!$A$2:$H$3072,3,0)</f>
        <v>Western Wear</v>
      </c>
      <c r="Q1944" t="str">
        <f>VLOOKUP(C1944,'products '!$A$2:$H$3072,4,0)</f>
        <v>Shorts</v>
      </c>
      <c r="R1944" t="str">
        <f>VLOOKUP(C1944,'products '!$A$2:$H$3072,5,0)</f>
        <v xml:space="preserve">HRX by Hrithik Roshan </v>
      </c>
      <c r="S1944">
        <f>VLOOKUP(C1944,'products '!$A$2:$H$3072,6,0)</f>
        <v>34</v>
      </c>
      <c r="T1944" t="str">
        <f>VLOOKUP(C1944,'products '!$A$2:$H$3072,7,0)</f>
        <v>Pink</v>
      </c>
      <c r="U1944">
        <f>VLOOKUP(C1944,'products '!$A$2:$H$3072,8,0)</f>
        <v>5</v>
      </c>
    </row>
    <row r="1945" spans="1:21" x14ac:dyDescent="0.3">
      <c r="A1945" t="s">
        <v>5362</v>
      </c>
      <c r="B1945" t="s">
        <v>3313</v>
      </c>
      <c r="C1945" t="s">
        <v>838</v>
      </c>
      <c r="D1945" s="1">
        <f t="shared" ca="1" si="30"/>
        <v>44494</v>
      </c>
      <c r="E1945" s="1" t="str">
        <f ca="1">TEXT(Table1[[#This Row],[Date]],"mmm")</f>
        <v>Oct</v>
      </c>
      <c r="F1945" s="1" t="str">
        <f ca="1">TEXT(Table1[[#This Row],[Date]],"yyyy")</f>
        <v>2021</v>
      </c>
      <c r="G1945" s="2">
        <v>598</v>
      </c>
      <c r="H1945" s="2">
        <v>0.4</v>
      </c>
      <c r="I1945" s="2" t="str" cm="1">
        <f t="array" ref="I1945">_xlfn.IFS(Table1[[#This Row],[Discount]]&lt;=0.2,"Low",Table1[[#This Row],[Discount]]&lt;=0.4,"Medium",Table1[[#This Row],[Discount]]&gt;0.4,"High")</f>
        <v>Medium</v>
      </c>
      <c r="J1945" s="2">
        <f>Table1[[#This Row],[Original Price]]*(1-Table1[[#This Row],[Discount]])</f>
        <v>358.8</v>
      </c>
      <c r="K1945">
        <f>VLOOKUP(B1945,customers!$A$2:$D$101,2,0)</f>
        <v>29</v>
      </c>
      <c r="L1945" t="str" cm="1">
        <f t="array" ref="L1945">_xlfn.IFS(Table1[[#This Row],[Age]]&lt;=12,"Kids",Table1[[#This Row],[Age]]&lt;=19,"Teenage",Table1[[#This Row],[Age]]&lt;=29,"Young Adult",Table1[[#This Row],[Age]]&lt;=45,"Adult",Table1[[#This Row],[Age]]&gt;=46,"Senior")</f>
        <v>Young Adult</v>
      </c>
      <c r="M1945" t="str">
        <f>VLOOKUP(B1945,customers!A$2:D$101,3,0)</f>
        <v>Surat</v>
      </c>
      <c r="N1945" t="str">
        <f>VLOOKUP(B1945,customers!$A$2:$D$101,4,0)</f>
        <v>Gujrat</v>
      </c>
      <c r="O1945" t="str">
        <f>VLOOKUP(C1945,'products '!$A$2:$H$3072,2,0)</f>
        <v>Women</v>
      </c>
      <c r="P1945" t="str">
        <f>VLOOKUP(C1945,'products '!$A$2:$H$3072,3,0)</f>
        <v>Western Wear</v>
      </c>
      <c r="Q1945" t="str">
        <f>VLOOKUP(C1945,'products '!$A$2:$H$3072,4,0)</f>
        <v>Shorts</v>
      </c>
      <c r="R1945" t="str">
        <f>VLOOKUP(C1945,'products '!$A$2:$H$3072,5,0)</f>
        <v xml:space="preserve">HRX by Hrithik Roshan </v>
      </c>
      <c r="S1945">
        <f>VLOOKUP(C1945,'products '!$A$2:$H$3072,6,0)</f>
        <v>34</v>
      </c>
      <c r="T1945" t="str">
        <f>VLOOKUP(C1945,'products '!$A$2:$H$3072,7,0)</f>
        <v>Beige</v>
      </c>
      <c r="U1945">
        <f>VLOOKUP(C1945,'products '!$A$2:$H$3072,8,0)</f>
        <v>5</v>
      </c>
    </row>
    <row r="1946" spans="1:21" x14ac:dyDescent="0.3">
      <c r="A1946" t="s">
        <v>5363</v>
      </c>
      <c r="B1946" t="s">
        <v>3314</v>
      </c>
      <c r="C1946" t="s">
        <v>839</v>
      </c>
      <c r="D1946" s="1">
        <f t="shared" ca="1" si="30"/>
        <v>44933</v>
      </c>
      <c r="E1946" s="1" t="str">
        <f ca="1">TEXT(Table1[[#This Row],[Date]],"mmm")</f>
        <v>Jan</v>
      </c>
      <c r="F1946" s="1" t="str">
        <f ca="1">TEXT(Table1[[#This Row],[Date]],"yyyy")</f>
        <v>2023</v>
      </c>
      <c r="G1946" s="2">
        <v>536</v>
      </c>
      <c r="H1946" s="2">
        <v>0.4</v>
      </c>
      <c r="I1946" s="2" t="str" cm="1">
        <f t="array" ref="I1946">_xlfn.IFS(Table1[[#This Row],[Discount]]&lt;=0.2,"Low",Table1[[#This Row],[Discount]]&lt;=0.4,"Medium",Table1[[#This Row],[Discount]]&gt;0.4,"High")</f>
        <v>Medium</v>
      </c>
      <c r="J1946" s="2">
        <f>Table1[[#This Row],[Original Price]]*(1-Table1[[#This Row],[Discount]])</f>
        <v>321.59999999999997</v>
      </c>
      <c r="K1946">
        <f>VLOOKUP(B1946,customers!$A$2:$D$101,2,0)</f>
        <v>29</v>
      </c>
      <c r="L1946" t="str" cm="1">
        <f t="array" ref="L1946">_xlfn.IFS(Table1[[#This Row],[Age]]&lt;=12,"Kids",Table1[[#This Row],[Age]]&lt;=19,"Teenage",Table1[[#This Row],[Age]]&lt;=29,"Young Adult",Table1[[#This Row],[Age]]&lt;=45,"Adult",Table1[[#This Row],[Age]]&gt;=46,"Senior")</f>
        <v>Young Adult</v>
      </c>
      <c r="M1946" t="str">
        <f>VLOOKUP(B1946,customers!A$2:D$101,3,0)</f>
        <v>Bengaluru</v>
      </c>
      <c r="N1946" t="str">
        <f>VLOOKUP(B1946,customers!$A$2:$D$101,4,0)</f>
        <v>Karnataka</v>
      </c>
      <c r="O1946" t="str">
        <f>VLOOKUP(C1946,'products '!$A$2:$H$3072,2,0)</f>
        <v>Women</v>
      </c>
      <c r="P1946" t="str">
        <f>VLOOKUP(C1946,'products '!$A$2:$H$3072,3,0)</f>
        <v>Western Wear</v>
      </c>
      <c r="Q1946" t="str">
        <f>VLOOKUP(C1946,'products '!$A$2:$H$3072,4,0)</f>
        <v>Shorts</v>
      </c>
      <c r="R1946" t="str">
        <f>VLOOKUP(C1946,'products '!$A$2:$H$3072,5,0)</f>
        <v xml:space="preserve">HRX by Hrithik Roshan </v>
      </c>
      <c r="S1946">
        <f>VLOOKUP(C1946,'products '!$A$2:$H$3072,6,0)</f>
        <v>34</v>
      </c>
      <c r="T1946" t="str">
        <f>VLOOKUP(C1946,'products '!$A$2:$H$3072,7,0)</f>
        <v>Beige</v>
      </c>
      <c r="U1946">
        <f>VLOOKUP(C1946,'products '!$A$2:$H$3072,8,0)</f>
        <v>5</v>
      </c>
    </row>
    <row r="1947" spans="1:21" x14ac:dyDescent="0.3">
      <c r="A1947" t="s">
        <v>5364</v>
      </c>
      <c r="B1947" t="s">
        <v>3315</v>
      </c>
      <c r="C1947" t="s">
        <v>839</v>
      </c>
      <c r="D1947" s="1">
        <f t="shared" ca="1" si="30"/>
        <v>44780</v>
      </c>
      <c r="E1947" s="1" t="str">
        <f ca="1">TEXT(Table1[[#This Row],[Date]],"mmm")</f>
        <v>Aug</v>
      </c>
      <c r="F1947" s="1" t="str">
        <f ca="1">TEXT(Table1[[#This Row],[Date]],"yyyy")</f>
        <v>2022</v>
      </c>
      <c r="G1947" s="2">
        <v>256</v>
      </c>
      <c r="H1947" s="2">
        <v>0.45</v>
      </c>
      <c r="I1947" s="2" t="str" cm="1">
        <f t="array" ref="I1947">_xlfn.IFS(Table1[[#This Row],[Discount]]&lt;=0.2,"Low",Table1[[#This Row],[Discount]]&lt;=0.4,"Medium",Table1[[#This Row],[Discount]]&gt;0.4,"High")</f>
        <v>High</v>
      </c>
      <c r="J1947" s="2">
        <f>Table1[[#This Row],[Original Price]]*(1-Table1[[#This Row],[Discount]])</f>
        <v>140.80000000000001</v>
      </c>
      <c r="K1947">
        <f>VLOOKUP(B1947,customers!$A$2:$D$101,2,0)</f>
        <v>29</v>
      </c>
      <c r="L1947" t="str" cm="1">
        <f t="array" ref="L1947">_xlfn.IFS(Table1[[#This Row],[Age]]&lt;=12,"Kids",Table1[[#This Row],[Age]]&lt;=19,"Teenage",Table1[[#This Row],[Age]]&lt;=29,"Young Adult",Table1[[#This Row],[Age]]&lt;=45,"Adult",Table1[[#This Row],[Age]]&gt;=46,"Senior")</f>
        <v>Young Adult</v>
      </c>
      <c r="M1947" t="str">
        <f>VLOOKUP(B1947,customers!A$2:D$101,3,0)</f>
        <v>Bengaluru</v>
      </c>
      <c r="N1947" t="str">
        <f>VLOOKUP(B1947,customers!$A$2:$D$101,4,0)</f>
        <v>Karnataka</v>
      </c>
      <c r="O1947" t="str">
        <f>VLOOKUP(C1947,'products '!$A$2:$H$3072,2,0)</f>
        <v>Women</v>
      </c>
      <c r="P1947" t="str">
        <f>VLOOKUP(C1947,'products '!$A$2:$H$3072,3,0)</f>
        <v>Western Wear</v>
      </c>
      <c r="Q1947" t="str">
        <f>VLOOKUP(C1947,'products '!$A$2:$H$3072,4,0)</f>
        <v>Shorts</v>
      </c>
      <c r="R1947" t="str">
        <f>VLOOKUP(C1947,'products '!$A$2:$H$3072,5,0)</f>
        <v xml:space="preserve">HRX by Hrithik Roshan </v>
      </c>
      <c r="S1947">
        <f>VLOOKUP(C1947,'products '!$A$2:$H$3072,6,0)</f>
        <v>34</v>
      </c>
      <c r="T1947" t="str">
        <f>VLOOKUP(C1947,'products '!$A$2:$H$3072,7,0)</f>
        <v>Beige</v>
      </c>
      <c r="U1947">
        <f>VLOOKUP(C1947,'products '!$A$2:$H$3072,8,0)</f>
        <v>5</v>
      </c>
    </row>
    <row r="1948" spans="1:21" x14ac:dyDescent="0.3">
      <c r="A1948" t="s">
        <v>5365</v>
      </c>
      <c r="B1948" t="s">
        <v>3316</v>
      </c>
      <c r="C1948" t="s">
        <v>839</v>
      </c>
      <c r="D1948" s="1">
        <f t="shared" ca="1" si="30"/>
        <v>44520</v>
      </c>
      <c r="E1948" s="1" t="str">
        <f ca="1">TEXT(Table1[[#This Row],[Date]],"mmm")</f>
        <v>Nov</v>
      </c>
      <c r="F1948" s="1" t="str">
        <f ca="1">TEXT(Table1[[#This Row],[Date]],"yyyy")</f>
        <v>2021</v>
      </c>
      <c r="G1948" s="2">
        <v>456</v>
      </c>
      <c r="H1948" s="2">
        <v>0.45</v>
      </c>
      <c r="I1948" s="2" t="str" cm="1">
        <f t="array" ref="I1948">_xlfn.IFS(Table1[[#This Row],[Discount]]&lt;=0.2,"Low",Table1[[#This Row],[Discount]]&lt;=0.4,"Medium",Table1[[#This Row],[Discount]]&gt;0.4,"High")</f>
        <v>High</v>
      </c>
      <c r="J1948" s="2">
        <f>Table1[[#This Row],[Original Price]]*(1-Table1[[#This Row],[Discount]])</f>
        <v>250.8</v>
      </c>
      <c r="K1948">
        <f>VLOOKUP(B1948,customers!$A$2:$D$101,2,0)</f>
        <v>41</v>
      </c>
      <c r="L1948" t="str" cm="1">
        <f t="array" ref="L1948">_xlfn.IFS(Table1[[#This Row],[Age]]&lt;=12,"Kids",Table1[[#This Row],[Age]]&lt;=19,"Teenage",Table1[[#This Row],[Age]]&lt;=29,"Young Adult",Table1[[#This Row],[Age]]&lt;=45,"Adult",Table1[[#This Row],[Age]]&gt;=46,"Senior")</f>
        <v>Adult</v>
      </c>
      <c r="M1948" t="str">
        <f>VLOOKUP(B1948,customers!A$2:D$101,3,0)</f>
        <v>Bengaluru</v>
      </c>
      <c r="N1948" t="str">
        <f>VLOOKUP(B1948,customers!$A$2:$D$101,4,0)</f>
        <v>Karnataka</v>
      </c>
      <c r="O1948" t="str">
        <f>VLOOKUP(C1948,'products '!$A$2:$H$3072,2,0)</f>
        <v>Women</v>
      </c>
      <c r="P1948" t="str">
        <f>VLOOKUP(C1948,'products '!$A$2:$H$3072,3,0)</f>
        <v>Western Wear</v>
      </c>
      <c r="Q1948" t="str">
        <f>VLOOKUP(C1948,'products '!$A$2:$H$3072,4,0)</f>
        <v>Shorts</v>
      </c>
      <c r="R1948" t="str">
        <f>VLOOKUP(C1948,'products '!$A$2:$H$3072,5,0)</f>
        <v xml:space="preserve">HRX by Hrithik Roshan </v>
      </c>
      <c r="S1948">
        <f>VLOOKUP(C1948,'products '!$A$2:$H$3072,6,0)</f>
        <v>34</v>
      </c>
      <c r="T1948" t="str">
        <f>VLOOKUP(C1948,'products '!$A$2:$H$3072,7,0)</f>
        <v>Beige</v>
      </c>
      <c r="U1948">
        <f>VLOOKUP(C1948,'products '!$A$2:$H$3072,8,0)</f>
        <v>5</v>
      </c>
    </row>
    <row r="1949" spans="1:21" x14ac:dyDescent="0.3">
      <c r="A1949" t="s">
        <v>5366</v>
      </c>
      <c r="B1949" t="s">
        <v>3317</v>
      </c>
      <c r="C1949" t="s">
        <v>839</v>
      </c>
      <c r="D1949" s="1">
        <f t="shared" ca="1" si="30"/>
        <v>44693</v>
      </c>
      <c r="E1949" s="1" t="str">
        <f ca="1">TEXT(Table1[[#This Row],[Date]],"mmm")</f>
        <v>May</v>
      </c>
      <c r="F1949" s="1" t="str">
        <f ca="1">TEXT(Table1[[#This Row],[Date]],"yyyy")</f>
        <v>2022</v>
      </c>
      <c r="G1949" s="2">
        <v>456</v>
      </c>
      <c r="H1949" s="2">
        <v>0.45</v>
      </c>
      <c r="I1949" s="2" t="str" cm="1">
        <f t="array" ref="I1949">_xlfn.IFS(Table1[[#This Row],[Discount]]&lt;=0.2,"Low",Table1[[#This Row],[Discount]]&lt;=0.4,"Medium",Table1[[#This Row],[Discount]]&gt;0.4,"High")</f>
        <v>High</v>
      </c>
      <c r="J1949" s="2">
        <f>Table1[[#This Row],[Original Price]]*(1-Table1[[#This Row],[Discount]])</f>
        <v>250.8</v>
      </c>
      <c r="K1949">
        <f>VLOOKUP(B1949,customers!$A$2:$D$101,2,0)</f>
        <v>42</v>
      </c>
      <c r="L1949" t="str" cm="1">
        <f t="array" ref="L1949">_xlfn.IFS(Table1[[#This Row],[Age]]&lt;=12,"Kids",Table1[[#This Row],[Age]]&lt;=19,"Teenage",Table1[[#This Row],[Age]]&lt;=29,"Young Adult",Table1[[#This Row],[Age]]&lt;=45,"Adult",Table1[[#This Row],[Age]]&gt;=46,"Senior")</f>
        <v>Adult</v>
      </c>
      <c r="M1949" t="str">
        <f>VLOOKUP(B1949,customers!A$2:D$101,3,0)</f>
        <v>Bengaluru</v>
      </c>
      <c r="N1949" t="str">
        <f>VLOOKUP(B1949,customers!$A$2:$D$101,4,0)</f>
        <v>Karnataka</v>
      </c>
      <c r="O1949" t="str">
        <f>VLOOKUP(C1949,'products '!$A$2:$H$3072,2,0)</f>
        <v>Women</v>
      </c>
      <c r="P1949" t="str">
        <f>VLOOKUP(C1949,'products '!$A$2:$H$3072,3,0)</f>
        <v>Western Wear</v>
      </c>
      <c r="Q1949" t="str">
        <f>VLOOKUP(C1949,'products '!$A$2:$H$3072,4,0)</f>
        <v>Shorts</v>
      </c>
      <c r="R1949" t="str">
        <f>VLOOKUP(C1949,'products '!$A$2:$H$3072,5,0)</f>
        <v xml:space="preserve">HRX by Hrithik Roshan </v>
      </c>
      <c r="S1949">
        <f>VLOOKUP(C1949,'products '!$A$2:$H$3072,6,0)</f>
        <v>34</v>
      </c>
      <c r="T1949" t="str">
        <f>VLOOKUP(C1949,'products '!$A$2:$H$3072,7,0)</f>
        <v>Beige</v>
      </c>
      <c r="U1949">
        <f>VLOOKUP(C1949,'products '!$A$2:$H$3072,8,0)</f>
        <v>5</v>
      </c>
    </row>
    <row r="1950" spans="1:21" x14ac:dyDescent="0.3">
      <c r="A1950" t="s">
        <v>5367</v>
      </c>
      <c r="B1950" t="s">
        <v>3318</v>
      </c>
      <c r="C1950" t="s">
        <v>839</v>
      </c>
      <c r="D1950" s="1">
        <f t="shared" ca="1" si="30"/>
        <v>44428</v>
      </c>
      <c r="E1950" s="1" t="str">
        <f ca="1">TEXT(Table1[[#This Row],[Date]],"mmm")</f>
        <v>Aug</v>
      </c>
      <c r="F1950" s="1" t="str">
        <f ca="1">TEXT(Table1[[#This Row],[Date]],"yyyy")</f>
        <v>2021</v>
      </c>
      <c r="G1950" s="2">
        <v>745</v>
      </c>
      <c r="H1950" s="2">
        <v>0.47</v>
      </c>
      <c r="I1950" s="2" t="str" cm="1">
        <f t="array" ref="I1950">_xlfn.IFS(Table1[[#This Row],[Discount]]&lt;=0.2,"Low",Table1[[#This Row],[Discount]]&lt;=0.4,"Medium",Table1[[#This Row],[Discount]]&gt;0.4,"High")</f>
        <v>High</v>
      </c>
      <c r="J1950" s="2">
        <f>Table1[[#This Row],[Original Price]]*(1-Table1[[#This Row],[Discount]])</f>
        <v>394.85</v>
      </c>
      <c r="K1950">
        <f>VLOOKUP(B1950,customers!$A$2:$D$101,2,0)</f>
        <v>43</v>
      </c>
      <c r="L1950" t="str" cm="1">
        <f t="array" ref="L1950">_xlfn.IFS(Table1[[#This Row],[Age]]&lt;=12,"Kids",Table1[[#This Row],[Age]]&lt;=19,"Teenage",Table1[[#This Row],[Age]]&lt;=29,"Young Adult",Table1[[#This Row],[Age]]&lt;=45,"Adult",Table1[[#This Row],[Age]]&gt;=46,"Senior")</f>
        <v>Adult</v>
      </c>
      <c r="M1950" t="str">
        <f>VLOOKUP(B1950,customers!A$2:D$101,3,0)</f>
        <v>Bengaluru</v>
      </c>
      <c r="N1950" t="str">
        <f>VLOOKUP(B1950,customers!$A$2:$D$101,4,0)</f>
        <v>Karnataka</v>
      </c>
      <c r="O1950" t="str">
        <f>VLOOKUP(C1950,'products '!$A$2:$H$3072,2,0)</f>
        <v>Women</v>
      </c>
      <c r="P1950" t="str">
        <f>VLOOKUP(C1950,'products '!$A$2:$H$3072,3,0)</f>
        <v>Western Wear</v>
      </c>
      <c r="Q1950" t="str">
        <f>VLOOKUP(C1950,'products '!$A$2:$H$3072,4,0)</f>
        <v>Shorts</v>
      </c>
      <c r="R1950" t="str">
        <f>VLOOKUP(C1950,'products '!$A$2:$H$3072,5,0)</f>
        <v xml:space="preserve">HRX by Hrithik Roshan </v>
      </c>
      <c r="S1950">
        <f>VLOOKUP(C1950,'products '!$A$2:$H$3072,6,0)</f>
        <v>34</v>
      </c>
      <c r="T1950" t="str">
        <f>VLOOKUP(C1950,'products '!$A$2:$H$3072,7,0)</f>
        <v>Beige</v>
      </c>
      <c r="U1950">
        <f>VLOOKUP(C1950,'products '!$A$2:$H$3072,8,0)</f>
        <v>5</v>
      </c>
    </row>
    <row r="1951" spans="1:21" x14ac:dyDescent="0.3">
      <c r="A1951" t="s">
        <v>5368</v>
      </c>
      <c r="B1951" t="s">
        <v>3319</v>
      </c>
      <c r="C1951" t="s">
        <v>839</v>
      </c>
      <c r="D1951" s="1">
        <f t="shared" ca="1" si="30"/>
        <v>44468</v>
      </c>
      <c r="E1951" s="1" t="str">
        <f ca="1">TEXT(Table1[[#This Row],[Date]],"mmm")</f>
        <v>Sep</v>
      </c>
      <c r="F1951" s="1" t="str">
        <f ca="1">TEXT(Table1[[#This Row],[Date]],"yyyy")</f>
        <v>2021</v>
      </c>
      <c r="G1951" s="2">
        <v>356</v>
      </c>
      <c r="H1951" s="2">
        <v>0.47</v>
      </c>
      <c r="I1951" s="2" t="str" cm="1">
        <f t="array" ref="I1951">_xlfn.IFS(Table1[[#This Row],[Discount]]&lt;=0.2,"Low",Table1[[#This Row],[Discount]]&lt;=0.4,"Medium",Table1[[#This Row],[Discount]]&gt;0.4,"High")</f>
        <v>High</v>
      </c>
      <c r="J1951" s="2">
        <f>Table1[[#This Row],[Original Price]]*(1-Table1[[#This Row],[Discount]])</f>
        <v>188.68</v>
      </c>
      <c r="K1951">
        <f>VLOOKUP(B1951,customers!$A$2:$D$101,2,0)</f>
        <v>44</v>
      </c>
      <c r="L1951" t="str" cm="1">
        <f t="array" ref="L1951">_xlfn.IFS(Table1[[#This Row],[Age]]&lt;=12,"Kids",Table1[[#This Row],[Age]]&lt;=19,"Teenage",Table1[[#This Row],[Age]]&lt;=29,"Young Adult",Table1[[#This Row],[Age]]&lt;=45,"Adult",Table1[[#This Row],[Age]]&gt;=46,"Senior")</f>
        <v>Adult</v>
      </c>
      <c r="M1951" t="str">
        <f>VLOOKUP(B1951,customers!A$2:D$101,3,0)</f>
        <v>Bengaluru</v>
      </c>
      <c r="N1951" t="str">
        <f>VLOOKUP(B1951,customers!$A$2:$D$101,4,0)</f>
        <v>Karnataka</v>
      </c>
      <c r="O1951" t="str">
        <f>VLOOKUP(C1951,'products '!$A$2:$H$3072,2,0)</f>
        <v>Women</v>
      </c>
      <c r="P1951" t="str">
        <f>VLOOKUP(C1951,'products '!$A$2:$H$3072,3,0)</f>
        <v>Western Wear</v>
      </c>
      <c r="Q1951" t="str">
        <f>VLOOKUP(C1951,'products '!$A$2:$H$3072,4,0)</f>
        <v>Shorts</v>
      </c>
      <c r="R1951" t="str">
        <f>VLOOKUP(C1951,'products '!$A$2:$H$3072,5,0)</f>
        <v xml:space="preserve">HRX by Hrithik Roshan </v>
      </c>
      <c r="S1951">
        <f>VLOOKUP(C1951,'products '!$A$2:$H$3072,6,0)</f>
        <v>34</v>
      </c>
      <c r="T1951" t="str">
        <f>VLOOKUP(C1951,'products '!$A$2:$H$3072,7,0)</f>
        <v>Beige</v>
      </c>
      <c r="U1951">
        <f>VLOOKUP(C1951,'products '!$A$2:$H$3072,8,0)</f>
        <v>5</v>
      </c>
    </row>
    <row r="1952" spans="1:21" x14ac:dyDescent="0.3">
      <c r="A1952" t="s">
        <v>5369</v>
      </c>
      <c r="B1952" t="s">
        <v>3320</v>
      </c>
      <c r="C1952" t="s">
        <v>839</v>
      </c>
      <c r="D1952" s="1">
        <f t="shared" ca="1" si="30"/>
        <v>44199</v>
      </c>
      <c r="E1952" s="1" t="str">
        <f ca="1">TEXT(Table1[[#This Row],[Date]],"mmm")</f>
        <v>Jan</v>
      </c>
      <c r="F1952" s="1" t="str">
        <f ca="1">TEXT(Table1[[#This Row],[Date]],"yyyy")</f>
        <v>2021</v>
      </c>
      <c r="G1952" s="2">
        <v>1189</v>
      </c>
      <c r="H1952" s="2">
        <v>0.46</v>
      </c>
      <c r="I1952" s="2" t="str" cm="1">
        <f t="array" ref="I1952">_xlfn.IFS(Table1[[#This Row],[Discount]]&lt;=0.2,"Low",Table1[[#This Row],[Discount]]&lt;=0.4,"Medium",Table1[[#This Row],[Discount]]&gt;0.4,"High")</f>
        <v>High</v>
      </c>
      <c r="J1952" s="2">
        <f>Table1[[#This Row],[Original Price]]*(1-Table1[[#This Row],[Discount]])</f>
        <v>642.06000000000006</v>
      </c>
      <c r="K1952">
        <f>VLOOKUP(B1952,customers!$A$2:$D$101,2,0)</f>
        <v>45</v>
      </c>
      <c r="L1952" t="str" cm="1">
        <f t="array" ref="L1952">_xlfn.IFS(Table1[[#This Row],[Age]]&lt;=12,"Kids",Table1[[#This Row],[Age]]&lt;=19,"Teenage",Table1[[#This Row],[Age]]&lt;=29,"Young Adult",Table1[[#This Row],[Age]]&lt;=45,"Adult",Table1[[#This Row],[Age]]&gt;=46,"Senior")</f>
        <v>Adult</v>
      </c>
      <c r="M1952" t="str">
        <f>VLOOKUP(B1952,customers!A$2:D$101,3,0)</f>
        <v>Bengaluru</v>
      </c>
      <c r="N1952" t="str">
        <f>VLOOKUP(B1952,customers!$A$2:$D$101,4,0)</f>
        <v>Karnataka</v>
      </c>
      <c r="O1952" t="str">
        <f>VLOOKUP(C1952,'products '!$A$2:$H$3072,2,0)</f>
        <v>Women</v>
      </c>
      <c r="P1952" t="str">
        <f>VLOOKUP(C1952,'products '!$A$2:$H$3072,3,0)</f>
        <v>Western Wear</v>
      </c>
      <c r="Q1952" t="str">
        <f>VLOOKUP(C1952,'products '!$A$2:$H$3072,4,0)</f>
        <v>Shorts</v>
      </c>
      <c r="R1952" t="str">
        <f>VLOOKUP(C1952,'products '!$A$2:$H$3072,5,0)</f>
        <v xml:space="preserve">HRX by Hrithik Roshan </v>
      </c>
      <c r="S1952">
        <f>VLOOKUP(C1952,'products '!$A$2:$H$3072,6,0)</f>
        <v>34</v>
      </c>
      <c r="T1952" t="str">
        <f>VLOOKUP(C1952,'products '!$A$2:$H$3072,7,0)</f>
        <v>Beige</v>
      </c>
      <c r="U1952">
        <f>VLOOKUP(C1952,'products '!$A$2:$H$3072,8,0)</f>
        <v>5</v>
      </c>
    </row>
    <row r="1953" spans="1:21" x14ac:dyDescent="0.3">
      <c r="A1953" t="s">
        <v>5370</v>
      </c>
      <c r="B1953" t="s">
        <v>3321</v>
      </c>
      <c r="C1953" t="s">
        <v>840</v>
      </c>
      <c r="D1953" s="1">
        <f t="shared" ca="1" si="30"/>
        <v>44835</v>
      </c>
      <c r="E1953" s="1" t="str">
        <f ca="1">TEXT(Table1[[#This Row],[Date]],"mmm")</f>
        <v>Oct</v>
      </c>
      <c r="F1953" s="1" t="str">
        <f ca="1">TEXT(Table1[[#This Row],[Date]],"yyyy")</f>
        <v>2022</v>
      </c>
      <c r="G1953" s="2">
        <v>426</v>
      </c>
      <c r="H1953" s="2">
        <v>0.46</v>
      </c>
      <c r="I1953" s="2" t="str" cm="1">
        <f t="array" ref="I1953">_xlfn.IFS(Table1[[#This Row],[Discount]]&lt;=0.2,"Low",Table1[[#This Row],[Discount]]&lt;=0.4,"Medium",Table1[[#This Row],[Discount]]&gt;0.4,"High")</f>
        <v>High</v>
      </c>
      <c r="J1953" s="2">
        <f>Table1[[#This Row],[Original Price]]*(1-Table1[[#This Row],[Discount]])</f>
        <v>230.04000000000002</v>
      </c>
      <c r="K1953">
        <f>VLOOKUP(B1953,customers!$A$2:$D$101,2,0)</f>
        <v>35</v>
      </c>
      <c r="L1953" t="str" cm="1">
        <f t="array" ref="L1953">_xlfn.IFS(Table1[[#This Row],[Age]]&lt;=12,"Kids",Table1[[#This Row],[Age]]&lt;=19,"Teenage",Table1[[#This Row],[Age]]&lt;=29,"Young Adult",Table1[[#This Row],[Age]]&lt;=45,"Adult",Table1[[#This Row],[Age]]&gt;=46,"Senior")</f>
        <v>Adult</v>
      </c>
      <c r="M1953" t="str">
        <f>VLOOKUP(B1953,customers!A$2:D$101,3,0)</f>
        <v>Bengaluru</v>
      </c>
      <c r="N1953" t="str">
        <f>VLOOKUP(B1953,customers!$A$2:$D$101,4,0)</f>
        <v>Karnataka</v>
      </c>
      <c r="O1953" t="str">
        <f>VLOOKUP(C1953,'products '!$A$2:$H$3072,2,0)</f>
        <v>Women</v>
      </c>
      <c r="P1953" t="str">
        <f>VLOOKUP(C1953,'products '!$A$2:$H$3072,3,0)</f>
        <v>Western Wear</v>
      </c>
      <c r="Q1953" t="str">
        <f>VLOOKUP(C1953,'products '!$A$2:$H$3072,4,0)</f>
        <v>Shorts</v>
      </c>
      <c r="R1953" t="str">
        <f>VLOOKUP(C1953,'products '!$A$2:$H$3072,5,0)</f>
        <v xml:space="preserve">HRX by Hrithik Roshan </v>
      </c>
      <c r="S1953">
        <f>VLOOKUP(C1953,'products '!$A$2:$H$3072,6,0)</f>
        <v>34</v>
      </c>
      <c r="T1953" t="str">
        <f>VLOOKUP(C1953,'products '!$A$2:$H$3072,7,0)</f>
        <v>White</v>
      </c>
      <c r="U1953">
        <f>VLOOKUP(C1953,'products '!$A$2:$H$3072,8,0)</f>
        <v>4</v>
      </c>
    </row>
    <row r="1954" spans="1:21" x14ac:dyDescent="0.3">
      <c r="A1954" t="s">
        <v>5371</v>
      </c>
      <c r="B1954" t="s">
        <v>3322</v>
      </c>
      <c r="C1954" t="s">
        <v>841</v>
      </c>
      <c r="D1954" s="1">
        <f t="shared" ca="1" si="30"/>
        <v>44488</v>
      </c>
      <c r="E1954" s="1" t="str">
        <f ca="1">TEXT(Table1[[#This Row],[Date]],"mmm")</f>
        <v>Oct</v>
      </c>
      <c r="F1954" s="1" t="str">
        <f ca="1">TEXT(Table1[[#This Row],[Date]],"yyyy")</f>
        <v>2021</v>
      </c>
      <c r="G1954" s="2">
        <v>1126</v>
      </c>
      <c r="H1954" s="2">
        <v>0.46</v>
      </c>
      <c r="I1954" s="2" t="str" cm="1">
        <f t="array" ref="I1954">_xlfn.IFS(Table1[[#This Row],[Discount]]&lt;=0.2,"Low",Table1[[#This Row],[Discount]]&lt;=0.4,"Medium",Table1[[#This Row],[Discount]]&gt;0.4,"High")</f>
        <v>High</v>
      </c>
      <c r="J1954" s="2">
        <f>Table1[[#This Row],[Original Price]]*(1-Table1[[#This Row],[Discount]])</f>
        <v>608.04000000000008</v>
      </c>
      <c r="K1954">
        <f>VLOOKUP(B1954,customers!$A$2:$D$101,2,0)</f>
        <v>36</v>
      </c>
      <c r="L1954" t="str" cm="1">
        <f t="array" ref="L1954">_xlfn.IFS(Table1[[#This Row],[Age]]&lt;=12,"Kids",Table1[[#This Row],[Age]]&lt;=19,"Teenage",Table1[[#This Row],[Age]]&lt;=29,"Young Adult",Table1[[#This Row],[Age]]&lt;=45,"Adult",Table1[[#This Row],[Age]]&gt;=46,"Senior")</f>
        <v>Adult</v>
      </c>
      <c r="M1954" t="str">
        <f>VLOOKUP(B1954,customers!A$2:D$101,3,0)</f>
        <v>Patna</v>
      </c>
      <c r="N1954" t="str">
        <f>VLOOKUP(B1954,customers!$A$2:$D$101,4,0)</f>
        <v>Bihar</v>
      </c>
      <c r="O1954" t="str">
        <f>VLOOKUP(C1954,'products '!$A$2:$H$3072,2,0)</f>
        <v>Women</v>
      </c>
      <c r="P1954" t="str">
        <f>VLOOKUP(C1954,'products '!$A$2:$H$3072,3,0)</f>
        <v>Western Wear</v>
      </c>
      <c r="Q1954" t="str">
        <f>VLOOKUP(C1954,'products '!$A$2:$H$3072,4,0)</f>
        <v>Shorts</v>
      </c>
      <c r="R1954" t="str">
        <f>VLOOKUP(C1954,'products '!$A$2:$H$3072,5,0)</f>
        <v xml:space="preserve">HRX by Hrithik Roshan </v>
      </c>
      <c r="S1954">
        <f>VLOOKUP(C1954,'products '!$A$2:$H$3072,6,0)</f>
        <v>26</v>
      </c>
      <c r="T1954" t="str">
        <f>VLOOKUP(C1954,'products '!$A$2:$H$3072,7,0)</f>
        <v>White</v>
      </c>
      <c r="U1954">
        <f>VLOOKUP(C1954,'products '!$A$2:$H$3072,8,0)</f>
        <v>4</v>
      </c>
    </row>
    <row r="1955" spans="1:21" x14ac:dyDescent="0.3">
      <c r="A1955" t="s">
        <v>5372</v>
      </c>
      <c r="B1955" t="s">
        <v>3323</v>
      </c>
      <c r="C1955" t="s">
        <v>842</v>
      </c>
      <c r="D1955" s="1">
        <f t="shared" ca="1" si="30"/>
        <v>44494</v>
      </c>
      <c r="E1955" s="1" t="str">
        <f ca="1">TEXT(Table1[[#This Row],[Date]],"mmm")</f>
        <v>Oct</v>
      </c>
      <c r="F1955" s="1" t="str">
        <f ca="1">TEXT(Table1[[#This Row],[Date]],"yyyy")</f>
        <v>2021</v>
      </c>
      <c r="G1955" s="2">
        <v>1145</v>
      </c>
      <c r="H1955" s="2">
        <v>0.3</v>
      </c>
      <c r="I1955" s="2" t="str" cm="1">
        <f t="array" ref="I1955">_xlfn.IFS(Table1[[#This Row],[Discount]]&lt;=0.2,"Low",Table1[[#This Row],[Discount]]&lt;=0.4,"Medium",Table1[[#This Row],[Discount]]&gt;0.4,"High")</f>
        <v>Medium</v>
      </c>
      <c r="J1955" s="2">
        <f>Table1[[#This Row],[Original Price]]*(1-Table1[[#This Row],[Discount]])</f>
        <v>801.5</v>
      </c>
      <c r="K1955">
        <f>VLOOKUP(B1955,customers!$A$2:$D$101,2,0)</f>
        <v>37</v>
      </c>
      <c r="L1955" t="str" cm="1">
        <f t="array" ref="L1955">_xlfn.IFS(Table1[[#This Row],[Age]]&lt;=12,"Kids",Table1[[#This Row],[Age]]&lt;=19,"Teenage",Table1[[#This Row],[Age]]&lt;=29,"Young Adult",Table1[[#This Row],[Age]]&lt;=45,"Adult",Table1[[#This Row],[Age]]&gt;=46,"Senior")</f>
        <v>Adult</v>
      </c>
      <c r="M1955" t="str">
        <f>VLOOKUP(B1955,customers!A$2:D$101,3,0)</f>
        <v>Patna</v>
      </c>
      <c r="N1955" t="str">
        <f>VLOOKUP(B1955,customers!$A$2:$D$101,4,0)</f>
        <v>Bihar</v>
      </c>
      <c r="O1955" t="str">
        <f>VLOOKUP(C1955,'products '!$A$2:$H$3072,2,0)</f>
        <v>Women</v>
      </c>
      <c r="P1955" t="str">
        <f>VLOOKUP(C1955,'products '!$A$2:$H$3072,3,0)</f>
        <v>Western Wear</v>
      </c>
      <c r="Q1955" t="str">
        <f>VLOOKUP(C1955,'products '!$A$2:$H$3072,4,0)</f>
        <v>Shorts</v>
      </c>
      <c r="R1955" t="str">
        <f>VLOOKUP(C1955,'products '!$A$2:$H$3072,5,0)</f>
        <v xml:space="preserve">HRX by Hrithik Roshan </v>
      </c>
      <c r="S1955">
        <f>VLOOKUP(C1955,'products '!$A$2:$H$3072,6,0)</f>
        <v>26</v>
      </c>
      <c r="T1955" t="str">
        <f>VLOOKUP(C1955,'products '!$A$2:$H$3072,7,0)</f>
        <v>White</v>
      </c>
      <c r="U1955">
        <f>VLOOKUP(C1955,'products '!$A$2:$H$3072,8,0)</f>
        <v>4</v>
      </c>
    </row>
    <row r="1956" spans="1:21" x14ac:dyDescent="0.3">
      <c r="A1956" t="s">
        <v>5373</v>
      </c>
      <c r="B1956" t="s">
        <v>3324</v>
      </c>
      <c r="C1956" t="s">
        <v>843</v>
      </c>
      <c r="D1956" s="1">
        <f t="shared" ca="1" si="30"/>
        <v>44762</v>
      </c>
      <c r="E1956" s="1" t="str">
        <f ca="1">TEXT(Table1[[#This Row],[Date]],"mmm")</f>
        <v>Jul</v>
      </c>
      <c r="F1956" s="1" t="str">
        <f ca="1">TEXT(Table1[[#This Row],[Date]],"yyyy")</f>
        <v>2022</v>
      </c>
      <c r="G1956" s="2">
        <v>1235</v>
      </c>
      <c r="H1956" s="2">
        <v>0.3</v>
      </c>
      <c r="I1956" s="2" t="str" cm="1">
        <f t="array" ref="I1956">_xlfn.IFS(Table1[[#This Row],[Discount]]&lt;=0.2,"Low",Table1[[#This Row],[Discount]]&lt;=0.4,"Medium",Table1[[#This Row],[Discount]]&gt;0.4,"High")</f>
        <v>Medium</v>
      </c>
      <c r="J1956" s="2">
        <f>Table1[[#This Row],[Original Price]]*(1-Table1[[#This Row],[Discount]])</f>
        <v>864.5</v>
      </c>
      <c r="K1956">
        <f>VLOOKUP(B1956,customers!$A$2:$D$101,2,0)</f>
        <v>26</v>
      </c>
      <c r="L1956" t="str" cm="1">
        <f t="array" ref="L1956">_xlfn.IFS(Table1[[#This Row],[Age]]&lt;=12,"Kids",Table1[[#This Row],[Age]]&lt;=19,"Teenage",Table1[[#This Row],[Age]]&lt;=29,"Young Adult",Table1[[#This Row],[Age]]&lt;=45,"Adult",Table1[[#This Row],[Age]]&gt;=46,"Senior")</f>
        <v>Young Adult</v>
      </c>
      <c r="M1956" t="str">
        <f>VLOOKUP(B1956,customers!A$2:D$101,3,0)</f>
        <v>Patna</v>
      </c>
      <c r="N1956" t="str">
        <f>VLOOKUP(B1956,customers!$A$2:$D$101,4,0)</f>
        <v>Bihar</v>
      </c>
      <c r="O1956" t="str">
        <f>VLOOKUP(C1956,'products '!$A$2:$H$3072,2,0)</f>
        <v>Women</v>
      </c>
      <c r="P1956" t="str">
        <f>VLOOKUP(C1956,'products '!$A$2:$H$3072,3,0)</f>
        <v>Western Wear</v>
      </c>
      <c r="Q1956" t="str">
        <f>VLOOKUP(C1956,'products '!$A$2:$H$3072,4,0)</f>
        <v>Shorts</v>
      </c>
      <c r="R1956" t="str">
        <f>VLOOKUP(C1956,'products '!$A$2:$H$3072,5,0)</f>
        <v>Tokyo Talkies</v>
      </c>
      <c r="S1956">
        <f>VLOOKUP(C1956,'products '!$A$2:$H$3072,6,0)</f>
        <v>26</v>
      </c>
      <c r="T1956" t="str">
        <f>VLOOKUP(C1956,'products '!$A$2:$H$3072,7,0)</f>
        <v>White</v>
      </c>
      <c r="U1956">
        <f>VLOOKUP(C1956,'products '!$A$2:$H$3072,8,0)</f>
        <v>5</v>
      </c>
    </row>
    <row r="1957" spans="1:21" x14ac:dyDescent="0.3">
      <c r="A1957" t="s">
        <v>5374</v>
      </c>
      <c r="B1957" t="s">
        <v>3325</v>
      </c>
      <c r="C1957" t="s">
        <v>844</v>
      </c>
      <c r="D1957" s="1">
        <f t="shared" ca="1" si="30"/>
        <v>44704</v>
      </c>
      <c r="E1957" s="1" t="str">
        <f ca="1">TEXT(Table1[[#This Row],[Date]],"mmm")</f>
        <v>May</v>
      </c>
      <c r="F1957" s="1" t="str">
        <f ca="1">TEXT(Table1[[#This Row],[Date]],"yyyy")</f>
        <v>2022</v>
      </c>
      <c r="G1957" s="2">
        <v>1564</v>
      </c>
      <c r="H1957" s="2">
        <v>0.3</v>
      </c>
      <c r="I1957" s="2" t="str" cm="1">
        <f t="array" ref="I1957">_xlfn.IFS(Table1[[#This Row],[Discount]]&lt;=0.2,"Low",Table1[[#This Row],[Discount]]&lt;=0.4,"Medium",Table1[[#This Row],[Discount]]&gt;0.4,"High")</f>
        <v>Medium</v>
      </c>
      <c r="J1957" s="2">
        <f>Table1[[#This Row],[Original Price]]*(1-Table1[[#This Row],[Discount]])</f>
        <v>1094.8</v>
      </c>
      <c r="K1957">
        <f>VLOOKUP(B1957,customers!$A$2:$D$101,2,0)</f>
        <v>27</v>
      </c>
      <c r="L1957" t="str" cm="1">
        <f t="array" ref="L1957">_xlfn.IFS(Table1[[#This Row],[Age]]&lt;=12,"Kids",Table1[[#This Row],[Age]]&lt;=19,"Teenage",Table1[[#This Row],[Age]]&lt;=29,"Young Adult",Table1[[#This Row],[Age]]&lt;=45,"Adult",Table1[[#This Row],[Age]]&gt;=46,"Senior")</f>
        <v>Young Adult</v>
      </c>
      <c r="M1957" t="str">
        <f>VLOOKUP(B1957,customers!A$2:D$101,3,0)</f>
        <v>Patna</v>
      </c>
      <c r="N1957" t="str">
        <f>VLOOKUP(B1957,customers!$A$2:$D$101,4,0)</f>
        <v>Bihar</v>
      </c>
      <c r="O1957" t="str">
        <f>VLOOKUP(C1957,'products '!$A$2:$H$3072,2,0)</f>
        <v>Women</v>
      </c>
      <c r="P1957" t="str">
        <f>VLOOKUP(C1957,'products '!$A$2:$H$3072,3,0)</f>
        <v>Western Wear</v>
      </c>
      <c r="Q1957" t="str">
        <f>VLOOKUP(C1957,'products '!$A$2:$H$3072,4,0)</f>
        <v>Shorts</v>
      </c>
      <c r="R1957" t="str">
        <f>VLOOKUP(C1957,'products '!$A$2:$H$3072,5,0)</f>
        <v>Tokyo Talkies</v>
      </c>
      <c r="S1957">
        <f>VLOOKUP(C1957,'products '!$A$2:$H$3072,6,0)</f>
        <v>26</v>
      </c>
      <c r="T1957" t="str">
        <f>VLOOKUP(C1957,'products '!$A$2:$H$3072,7,0)</f>
        <v>White</v>
      </c>
      <c r="U1957">
        <f>VLOOKUP(C1957,'products '!$A$2:$H$3072,8,0)</f>
        <v>5</v>
      </c>
    </row>
    <row r="1958" spans="1:21" x14ac:dyDescent="0.3">
      <c r="A1958" t="s">
        <v>5375</v>
      </c>
      <c r="B1958" t="s">
        <v>3326</v>
      </c>
      <c r="C1958" t="s">
        <v>845</v>
      </c>
      <c r="D1958" s="1">
        <f t="shared" ca="1" si="30"/>
        <v>44261</v>
      </c>
      <c r="E1958" s="1" t="str">
        <f ca="1">TEXT(Table1[[#This Row],[Date]],"mmm")</f>
        <v>Mar</v>
      </c>
      <c r="F1958" s="1" t="str">
        <f ca="1">TEXT(Table1[[#This Row],[Date]],"yyyy")</f>
        <v>2021</v>
      </c>
      <c r="G1958" s="2">
        <v>654</v>
      </c>
      <c r="H1958" s="2">
        <v>0.3</v>
      </c>
      <c r="I1958" s="2" t="str" cm="1">
        <f t="array" ref="I1958">_xlfn.IFS(Table1[[#This Row],[Discount]]&lt;=0.2,"Low",Table1[[#This Row],[Discount]]&lt;=0.4,"Medium",Table1[[#This Row],[Discount]]&gt;0.4,"High")</f>
        <v>Medium</v>
      </c>
      <c r="J1958" s="2">
        <f>Table1[[#This Row],[Original Price]]*(1-Table1[[#This Row],[Discount]])</f>
        <v>457.79999999999995</v>
      </c>
      <c r="K1958">
        <f>VLOOKUP(B1958,customers!$A$2:$D$101,2,0)</f>
        <v>28</v>
      </c>
      <c r="L1958" t="str" cm="1">
        <f t="array" ref="L1958">_xlfn.IFS(Table1[[#This Row],[Age]]&lt;=12,"Kids",Table1[[#This Row],[Age]]&lt;=19,"Teenage",Table1[[#This Row],[Age]]&lt;=29,"Young Adult",Table1[[#This Row],[Age]]&lt;=45,"Adult",Table1[[#This Row],[Age]]&gt;=46,"Senior")</f>
        <v>Young Adult</v>
      </c>
      <c r="M1958" t="str">
        <f>VLOOKUP(B1958,customers!A$2:D$101,3,0)</f>
        <v>Darbhanga</v>
      </c>
      <c r="N1958" t="str">
        <f>VLOOKUP(B1958,customers!$A$2:$D$101,4,0)</f>
        <v>Bihar</v>
      </c>
      <c r="O1958" t="str">
        <f>VLOOKUP(C1958,'products '!$A$2:$H$3072,2,0)</f>
        <v>Women</v>
      </c>
      <c r="P1958" t="str">
        <f>VLOOKUP(C1958,'products '!$A$2:$H$3072,3,0)</f>
        <v>Western Wear</v>
      </c>
      <c r="Q1958" t="str">
        <f>VLOOKUP(C1958,'products '!$A$2:$H$3072,4,0)</f>
        <v>Shorts</v>
      </c>
      <c r="R1958" t="str">
        <f>VLOOKUP(C1958,'products '!$A$2:$H$3072,5,0)</f>
        <v>Tokyo Talkies</v>
      </c>
      <c r="S1958">
        <f>VLOOKUP(C1958,'products '!$A$2:$H$3072,6,0)</f>
        <v>26</v>
      </c>
      <c r="T1958" t="str">
        <f>VLOOKUP(C1958,'products '!$A$2:$H$3072,7,0)</f>
        <v>Off white</v>
      </c>
      <c r="U1958">
        <f>VLOOKUP(C1958,'products '!$A$2:$H$3072,8,0)</f>
        <v>3</v>
      </c>
    </row>
    <row r="1959" spans="1:21" x14ac:dyDescent="0.3">
      <c r="A1959" t="s">
        <v>5376</v>
      </c>
      <c r="B1959" t="s">
        <v>3327</v>
      </c>
      <c r="C1959" t="s">
        <v>846</v>
      </c>
      <c r="D1959" s="1">
        <f t="shared" ca="1" si="30"/>
        <v>44395</v>
      </c>
      <c r="E1959" s="1" t="str">
        <f ca="1">TEXT(Table1[[#This Row],[Date]],"mmm")</f>
        <v>Jul</v>
      </c>
      <c r="F1959" s="1" t="str">
        <f ca="1">TEXT(Table1[[#This Row],[Date]],"yyyy")</f>
        <v>2021</v>
      </c>
      <c r="G1959" s="2">
        <v>854</v>
      </c>
      <c r="H1959" s="2">
        <v>0.3</v>
      </c>
      <c r="I1959" s="2" t="str" cm="1">
        <f t="array" ref="I1959">_xlfn.IFS(Table1[[#This Row],[Discount]]&lt;=0.2,"Low",Table1[[#This Row],[Discount]]&lt;=0.4,"Medium",Table1[[#This Row],[Discount]]&gt;0.4,"High")</f>
        <v>Medium</v>
      </c>
      <c r="J1959" s="2">
        <f>Table1[[#This Row],[Original Price]]*(1-Table1[[#This Row],[Discount]])</f>
        <v>597.79999999999995</v>
      </c>
      <c r="K1959">
        <f>VLOOKUP(B1959,customers!$A$2:$D$101,2,0)</f>
        <v>29</v>
      </c>
      <c r="L1959" t="str" cm="1">
        <f t="array" ref="L1959">_xlfn.IFS(Table1[[#This Row],[Age]]&lt;=12,"Kids",Table1[[#This Row],[Age]]&lt;=19,"Teenage",Table1[[#This Row],[Age]]&lt;=29,"Young Adult",Table1[[#This Row],[Age]]&lt;=45,"Adult",Table1[[#This Row],[Age]]&gt;=46,"Senior")</f>
        <v>Young Adult</v>
      </c>
      <c r="M1959" t="str">
        <f>VLOOKUP(B1959,customers!A$2:D$101,3,0)</f>
        <v>Darbhanga</v>
      </c>
      <c r="N1959" t="str">
        <f>VLOOKUP(B1959,customers!$A$2:$D$101,4,0)</f>
        <v>Bihar</v>
      </c>
      <c r="O1959" t="str">
        <f>VLOOKUP(C1959,'products '!$A$2:$H$3072,2,0)</f>
        <v>Women</v>
      </c>
      <c r="P1959" t="str">
        <f>VLOOKUP(C1959,'products '!$A$2:$H$3072,3,0)</f>
        <v>Western Wear</v>
      </c>
      <c r="Q1959" t="str">
        <f>VLOOKUP(C1959,'products '!$A$2:$H$3072,4,0)</f>
        <v>Shorts</v>
      </c>
      <c r="R1959" t="str">
        <f>VLOOKUP(C1959,'products '!$A$2:$H$3072,5,0)</f>
        <v>Tokyo Talkies</v>
      </c>
      <c r="S1959">
        <f>VLOOKUP(C1959,'products '!$A$2:$H$3072,6,0)</f>
        <v>26</v>
      </c>
      <c r="T1959" t="str">
        <f>VLOOKUP(C1959,'products '!$A$2:$H$3072,7,0)</f>
        <v>Off white</v>
      </c>
      <c r="U1959">
        <f>VLOOKUP(C1959,'products '!$A$2:$H$3072,8,0)</f>
        <v>5</v>
      </c>
    </row>
    <row r="1960" spans="1:21" x14ac:dyDescent="0.3">
      <c r="A1960" t="s">
        <v>5377</v>
      </c>
      <c r="B1960" t="s">
        <v>3328</v>
      </c>
      <c r="C1960" t="s">
        <v>847</v>
      </c>
      <c r="D1960" s="1">
        <f t="shared" ca="1" si="30"/>
        <v>44240</v>
      </c>
      <c r="E1960" s="1" t="str">
        <f ca="1">TEXT(Table1[[#This Row],[Date]],"mmm")</f>
        <v>Feb</v>
      </c>
      <c r="F1960" s="1" t="str">
        <f ca="1">TEXT(Table1[[#This Row],[Date]],"yyyy")</f>
        <v>2021</v>
      </c>
      <c r="G1960" s="2">
        <v>475</v>
      </c>
      <c r="H1960" s="2">
        <v>0.35</v>
      </c>
      <c r="I1960" s="2" t="str" cm="1">
        <f t="array" ref="I1960">_xlfn.IFS(Table1[[#This Row],[Discount]]&lt;=0.2,"Low",Table1[[#This Row],[Discount]]&lt;=0.4,"Medium",Table1[[#This Row],[Discount]]&gt;0.4,"High")</f>
        <v>Medium</v>
      </c>
      <c r="J1960" s="2">
        <f>Table1[[#This Row],[Original Price]]*(1-Table1[[#This Row],[Discount]])</f>
        <v>308.75</v>
      </c>
      <c r="K1960">
        <f>VLOOKUP(B1960,customers!$A$2:$D$101,2,0)</f>
        <v>30</v>
      </c>
      <c r="L1960" t="str" cm="1">
        <f t="array" ref="L1960">_xlfn.IFS(Table1[[#This Row],[Age]]&lt;=12,"Kids",Table1[[#This Row],[Age]]&lt;=19,"Teenage",Table1[[#This Row],[Age]]&lt;=29,"Young Adult",Table1[[#This Row],[Age]]&lt;=45,"Adult",Table1[[#This Row],[Age]]&gt;=46,"Senior")</f>
        <v>Adult</v>
      </c>
      <c r="M1960" t="str">
        <f>VLOOKUP(B1960,customers!A$2:D$101,3,0)</f>
        <v>Darbhanga</v>
      </c>
      <c r="N1960" t="str">
        <f>VLOOKUP(B1960,customers!$A$2:$D$101,4,0)</f>
        <v>Bihar</v>
      </c>
      <c r="O1960" t="str">
        <f>VLOOKUP(C1960,'products '!$A$2:$H$3072,2,0)</f>
        <v>Women</v>
      </c>
      <c r="P1960" t="str">
        <f>VLOOKUP(C1960,'products '!$A$2:$H$3072,3,0)</f>
        <v>Western Wear</v>
      </c>
      <c r="Q1960" t="str">
        <f>VLOOKUP(C1960,'products '!$A$2:$H$3072,4,0)</f>
        <v>Shorts</v>
      </c>
      <c r="R1960" t="str">
        <f>VLOOKUP(C1960,'products '!$A$2:$H$3072,5,0)</f>
        <v>Tokyo Talkies</v>
      </c>
      <c r="S1960">
        <f>VLOOKUP(C1960,'products '!$A$2:$H$3072,6,0)</f>
        <v>26</v>
      </c>
      <c r="T1960" t="str">
        <f>VLOOKUP(C1960,'products '!$A$2:$H$3072,7,0)</f>
        <v>Off white</v>
      </c>
      <c r="U1960">
        <f>VLOOKUP(C1960,'products '!$A$2:$H$3072,8,0)</f>
        <v>5</v>
      </c>
    </row>
    <row r="1961" spans="1:21" x14ac:dyDescent="0.3">
      <c r="A1961" t="s">
        <v>5378</v>
      </c>
      <c r="B1961" t="s">
        <v>3329</v>
      </c>
      <c r="C1961" t="s">
        <v>848</v>
      </c>
      <c r="D1961" s="1">
        <f t="shared" ca="1" si="30"/>
        <v>44601</v>
      </c>
      <c r="E1961" s="1" t="str">
        <f ca="1">TEXT(Table1[[#This Row],[Date]],"mmm")</f>
        <v>Feb</v>
      </c>
      <c r="F1961" s="1" t="str">
        <f ca="1">TEXT(Table1[[#This Row],[Date]],"yyyy")</f>
        <v>2022</v>
      </c>
      <c r="G1961" s="2">
        <v>475</v>
      </c>
      <c r="H1961" s="2">
        <v>0.35</v>
      </c>
      <c r="I1961" s="2" t="str" cm="1">
        <f t="array" ref="I1961">_xlfn.IFS(Table1[[#This Row],[Discount]]&lt;=0.2,"Low",Table1[[#This Row],[Discount]]&lt;=0.4,"Medium",Table1[[#This Row],[Discount]]&gt;0.4,"High")</f>
        <v>Medium</v>
      </c>
      <c r="J1961" s="2">
        <f>Table1[[#This Row],[Original Price]]*(1-Table1[[#This Row],[Discount]])</f>
        <v>308.75</v>
      </c>
      <c r="K1961">
        <f>VLOOKUP(B1961,customers!$A$2:$D$101,2,0)</f>
        <v>31</v>
      </c>
      <c r="L1961" t="str" cm="1">
        <f t="array" ref="L1961">_xlfn.IFS(Table1[[#This Row],[Age]]&lt;=12,"Kids",Table1[[#This Row],[Age]]&lt;=19,"Teenage",Table1[[#This Row],[Age]]&lt;=29,"Young Adult",Table1[[#This Row],[Age]]&lt;=45,"Adult",Table1[[#This Row],[Age]]&gt;=46,"Senior")</f>
        <v>Adult</v>
      </c>
      <c r="M1961" t="str">
        <f>VLOOKUP(B1961,customers!A$2:D$101,3,0)</f>
        <v>Nalanda</v>
      </c>
      <c r="N1961" t="str">
        <f>VLOOKUP(B1961,customers!$A$2:$D$101,4,0)</f>
        <v>Bihar</v>
      </c>
      <c r="O1961" t="str">
        <f>VLOOKUP(C1961,'products '!$A$2:$H$3072,2,0)</f>
        <v>Women</v>
      </c>
      <c r="P1961" t="str">
        <f>VLOOKUP(C1961,'products '!$A$2:$H$3072,3,0)</f>
        <v>Western Wear</v>
      </c>
      <c r="Q1961" t="str">
        <f>VLOOKUP(C1961,'products '!$A$2:$H$3072,4,0)</f>
        <v>Shorts</v>
      </c>
      <c r="R1961" t="str">
        <f>VLOOKUP(C1961,'products '!$A$2:$H$3072,5,0)</f>
        <v>Tokyo Talkies</v>
      </c>
      <c r="S1961">
        <f>VLOOKUP(C1961,'products '!$A$2:$H$3072,6,0)</f>
        <v>28</v>
      </c>
      <c r="T1961" t="str">
        <f>VLOOKUP(C1961,'products '!$A$2:$H$3072,7,0)</f>
        <v>Black</v>
      </c>
      <c r="U1961">
        <f>VLOOKUP(C1961,'products '!$A$2:$H$3072,8,0)</f>
        <v>4</v>
      </c>
    </row>
    <row r="1962" spans="1:21" x14ac:dyDescent="0.3">
      <c r="A1962" t="s">
        <v>5379</v>
      </c>
      <c r="B1962" t="s">
        <v>3330</v>
      </c>
      <c r="C1962" t="s">
        <v>849</v>
      </c>
      <c r="D1962" s="1">
        <f t="shared" ca="1" si="30"/>
        <v>44984</v>
      </c>
      <c r="E1962" s="1" t="str">
        <f ca="1">TEXT(Table1[[#This Row],[Date]],"mmm")</f>
        <v>Feb</v>
      </c>
      <c r="F1962" s="1" t="str">
        <f ca="1">TEXT(Table1[[#This Row],[Date]],"yyyy")</f>
        <v>2023</v>
      </c>
      <c r="G1962" s="2">
        <v>475</v>
      </c>
      <c r="H1962" s="2">
        <v>0.35</v>
      </c>
      <c r="I1962" s="2" t="str" cm="1">
        <f t="array" ref="I1962">_xlfn.IFS(Table1[[#This Row],[Discount]]&lt;=0.2,"Low",Table1[[#This Row],[Discount]]&lt;=0.4,"Medium",Table1[[#This Row],[Discount]]&gt;0.4,"High")</f>
        <v>Medium</v>
      </c>
      <c r="J1962" s="2">
        <f>Table1[[#This Row],[Original Price]]*(1-Table1[[#This Row],[Discount]])</f>
        <v>308.75</v>
      </c>
      <c r="K1962">
        <f>VLOOKUP(B1962,customers!$A$2:$D$101,2,0)</f>
        <v>32</v>
      </c>
      <c r="L1962" t="str" cm="1">
        <f t="array" ref="L1962">_xlfn.IFS(Table1[[#This Row],[Age]]&lt;=12,"Kids",Table1[[#This Row],[Age]]&lt;=19,"Teenage",Table1[[#This Row],[Age]]&lt;=29,"Young Adult",Table1[[#This Row],[Age]]&lt;=45,"Adult",Table1[[#This Row],[Age]]&gt;=46,"Senior")</f>
        <v>Adult</v>
      </c>
      <c r="M1962" t="str">
        <f>VLOOKUP(B1962,customers!A$2:D$101,3,0)</f>
        <v>Nalanda</v>
      </c>
      <c r="N1962" t="str">
        <f>VLOOKUP(B1962,customers!$A$2:$D$101,4,0)</f>
        <v>Bihar</v>
      </c>
      <c r="O1962" t="str">
        <f>VLOOKUP(C1962,'products '!$A$2:$H$3072,2,0)</f>
        <v>Women</v>
      </c>
      <c r="P1962" t="str">
        <f>VLOOKUP(C1962,'products '!$A$2:$H$3072,3,0)</f>
        <v>Western Wear</v>
      </c>
      <c r="Q1962" t="str">
        <f>VLOOKUP(C1962,'products '!$A$2:$H$3072,4,0)</f>
        <v>Shorts</v>
      </c>
      <c r="R1962" t="str">
        <f>VLOOKUP(C1962,'products '!$A$2:$H$3072,5,0)</f>
        <v>Tokyo Talkies</v>
      </c>
      <c r="S1962">
        <f>VLOOKUP(C1962,'products '!$A$2:$H$3072,6,0)</f>
        <v>28</v>
      </c>
      <c r="T1962" t="str">
        <f>VLOOKUP(C1962,'products '!$A$2:$H$3072,7,0)</f>
        <v>Black</v>
      </c>
      <c r="U1962">
        <f>VLOOKUP(C1962,'products '!$A$2:$H$3072,8,0)</f>
        <v>3</v>
      </c>
    </row>
    <row r="1963" spans="1:21" x14ac:dyDescent="0.3">
      <c r="A1963" t="s">
        <v>5380</v>
      </c>
      <c r="B1963" t="s">
        <v>3331</v>
      </c>
      <c r="C1963" t="s">
        <v>850</v>
      </c>
      <c r="D1963" s="1">
        <f t="shared" ca="1" si="30"/>
        <v>44707</v>
      </c>
      <c r="E1963" s="1" t="str">
        <f ca="1">TEXT(Table1[[#This Row],[Date]],"mmm")</f>
        <v>May</v>
      </c>
      <c r="F1963" s="1" t="str">
        <f ca="1">TEXT(Table1[[#This Row],[Date]],"yyyy")</f>
        <v>2022</v>
      </c>
      <c r="G1963" s="2">
        <v>475</v>
      </c>
      <c r="H1963" s="2">
        <v>0.35</v>
      </c>
      <c r="I1963" s="2" t="str" cm="1">
        <f t="array" ref="I1963">_xlfn.IFS(Table1[[#This Row],[Discount]]&lt;=0.2,"Low",Table1[[#This Row],[Discount]]&lt;=0.4,"Medium",Table1[[#This Row],[Discount]]&gt;0.4,"High")</f>
        <v>Medium</v>
      </c>
      <c r="J1963" s="2">
        <f>Table1[[#This Row],[Original Price]]*(1-Table1[[#This Row],[Discount]])</f>
        <v>308.75</v>
      </c>
      <c r="K1963">
        <f>VLOOKUP(B1963,customers!$A$2:$D$101,2,0)</f>
        <v>33</v>
      </c>
      <c r="L1963" t="str" cm="1">
        <f t="array" ref="L1963">_xlfn.IFS(Table1[[#This Row],[Age]]&lt;=12,"Kids",Table1[[#This Row],[Age]]&lt;=19,"Teenage",Table1[[#This Row],[Age]]&lt;=29,"Young Adult",Table1[[#This Row],[Age]]&lt;=45,"Adult",Table1[[#This Row],[Age]]&gt;=46,"Senior")</f>
        <v>Adult</v>
      </c>
      <c r="M1963" t="str">
        <f>VLOOKUP(B1963,customers!A$2:D$101,3,0)</f>
        <v>Nalanda</v>
      </c>
      <c r="N1963" t="str">
        <f>VLOOKUP(B1963,customers!$A$2:$D$101,4,0)</f>
        <v>Bihar</v>
      </c>
      <c r="O1963" t="str">
        <f>VLOOKUP(C1963,'products '!$A$2:$H$3072,2,0)</f>
        <v>Women</v>
      </c>
      <c r="P1963" t="str">
        <f>VLOOKUP(C1963,'products '!$A$2:$H$3072,3,0)</f>
        <v>Western Wear</v>
      </c>
      <c r="Q1963" t="str">
        <f>VLOOKUP(C1963,'products '!$A$2:$H$3072,4,0)</f>
        <v>Shorts</v>
      </c>
      <c r="R1963" t="str">
        <f>VLOOKUP(C1963,'products '!$A$2:$H$3072,5,0)</f>
        <v>Tokyo Talkies</v>
      </c>
      <c r="S1963">
        <f>VLOOKUP(C1963,'products '!$A$2:$H$3072,6,0)</f>
        <v>28</v>
      </c>
      <c r="T1963" t="str">
        <f>VLOOKUP(C1963,'products '!$A$2:$H$3072,7,0)</f>
        <v>Black</v>
      </c>
      <c r="U1963">
        <f>VLOOKUP(C1963,'products '!$A$2:$H$3072,8,0)</f>
        <v>3</v>
      </c>
    </row>
    <row r="1964" spans="1:21" x14ac:dyDescent="0.3">
      <c r="A1964" t="s">
        <v>5381</v>
      </c>
      <c r="B1964" t="s">
        <v>3332</v>
      </c>
      <c r="C1964" t="s">
        <v>851</v>
      </c>
      <c r="D1964" s="1">
        <f t="shared" ca="1" si="30"/>
        <v>44999</v>
      </c>
      <c r="E1964" s="1" t="str">
        <f ca="1">TEXT(Table1[[#This Row],[Date]],"mmm")</f>
        <v>Mar</v>
      </c>
      <c r="F1964" s="1" t="str">
        <f ca="1">TEXT(Table1[[#This Row],[Date]],"yyyy")</f>
        <v>2023</v>
      </c>
      <c r="G1964" s="2">
        <v>475</v>
      </c>
      <c r="H1964" s="2">
        <v>0.35</v>
      </c>
      <c r="I1964" s="2" t="str" cm="1">
        <f t="array" ref="I1964">_xlfn.IFS(Table1[[#This Row],[Discount]]&lt;=0.2,"Low",Table1[[#This Row],[Discount]]&lt;=0.4,"Medium",Table1[[#This Row],[Discount]]&gt;0.4,"High")</f>
        <v>Medium</v>
      </c>
      <c r="J1964" s="2">
        <f>Table1[[#This Row],[Original Price]]*(1-Table1[[#This Row],[Discount]])</f>
        <v>308.75</v>
      </c>
      <c r="K1964">
        <f>VLOOKUP(B1964,customers!$A$2:$D$101,2,0)</f>
        <v>44</v>
      </c>
      <c r="L1964" t="str" cm="1">
        <f t="array" ref="L1964">_xlfn.IFS(Table1[[#This Row],[Age]]&lt;=12,"Kids",Table1[[#This Row],[Age]]&lt;=19,"Teenage",Table1[[#This Row],[Age]]&lt;=29,"Young Adult",Table1[[#This Row],[Age]]&lt;=45,"Adult",Table1[[#This Row],[Age]]&gt;=46,"Senior")</f>
        <v>Adult</v>
      </c>
      <c r="M1964" t="str">
        <f>VLOOKUP(B1964,customers!A$2:D$101,3,0)</f>
        <v>Gaya</v>
      </c>
      <c r="N1964" t="str">
        <f>VLOOKUP(B1964,customers!$A$2:$D$101,4,0)</f>
        <v>Bihar</v>
      </c>
      <c r="O1964" t="str">
        <f>VLOOKUP(C1964,'products '!$A$2:$H$3072,2,0)</f>
        <v>Women</v>
      </c>
      <c r="P1964" t="str">
        <f>VLOOKUP(C1964,'products '!$A$2:$H$3072,3,0)</f>
        <v>Western Wear</v>
      </c>
      <c r="Q1964" t="str">
        <f>VLOOKUP(C1964,'products '!$A$2:$H$3072,4,0)</f>
        <v>Shorts</v>
      </c>
      <c r="R1964" t="str">
        <f>VLOOKUP(C1964,'products '!$A$2:$H$3072,5,0)</f>
        <v>Tokyo Talkies</v>
      </c>
      <c r="S1964">
        <f>VLOOKUP(C1964,'products '!$A$2:$H$3072,6,0)</f>
        <v>28</v>
      </c>
      <c r="T1964" t="str">
        <f>VLOOKUP(C1964,'products '!$A$2:$H$3072,7,0)</f>
        <v>Black</v>
      </c>
      <c r="U1964">
        <f>VLOOKUP(C1964,'products '!$A$2:$H$3072,8,0)</f>
        <v>5</v>
      </c>
    </row>
    <row r="1965" spans="1:21" x14ac:dyDescent="0.3">
      <c r="A1965" t="s">
        <v>5382</v>
      </c>
      <c r="B1965" t="s">
        <v>3333</v>
      </c>
      <c r="C1965" t="s">
        <v>852</v>
      </c>
      <c r="D1965" s="1">
        <f t="shared" ca="1" si="30"/>
        <v>44964</v>
      </c>
      <c r="E1965" s="1" t="str">
        <f ca="1">TEXT(Table1[[#This Row],[Date]],"mmm")</f>
        <v>Feb</v>
      </c>
      <c r="F1965" s="1" t="str">
        <f ca="1">TEXT(Table1[[#This Row],[Date]],"yyyy")</f>
        <v>2023</v>
      </c>
      <c r="G1965" s="2">
        <v>475</v>
      </c>
      <c r="H1965" s="2">
        <v>0.35</v>
      </c>
      <c r="I1965" s="2" t="str" cm="1">
        <f t="array" ref="I1965">_xlfn.IFS(Table1[[#This Row],[Discount]]&lt;=0.2,"Low",Table1[[#This Row],[Discount]]&lt;=0.4,"Medium",Table1[[#This Row],[Discount]]&gt;0.4,"High")</f>
        <v>Medium</v>
      </c>
      <c r="J1965" s="2">
        <f>Table1[[#This Row],[Original Price]]*(1-Table1[[#This Row],[Discount]])</f>
        <v>308.75</v>
      </c>
      <c r="K1965">
        <f>VLOOKUP(B1965,customers!$A$2:$D$101,2,0)</f>
        <v>45</v>
      </c>
      <c r="L1965" t="str" cm="1">
        <f t="array" ref="L1965">_xlfn.IFS(Table1[[#This Row],[Age]]&lt;=12,"Kids",Table1[[#This Row],[Age]]&lt;=19,"Teenage",Table1[[#This Row],[Age]]&lt;=29,"Young Adult",Table1[[#This Row],[Age]]&lt;=45,"Adult",Table1[[#This Row],[Age]]&gt;=46,"Senior")</f>
        <v>Adult</v>
      </c>
      <c r="M1965" t="str">
        <f>VLOOKUP(B1965,customers!A$2:D$101,3,0)</f>
        <v>Gaya</v>
      </c>
      <c r="N1965" t="str">
        <f>VLOOKUP(B1965,customers!$A$2:$D$101,4,0)</f>
        <v>Bihar</v>
      </c>
      <c r="O1965" t="str">
        <f>VLOOKUP(C1965,'products '!$A$2:$H$3072,2,0)</f>
        <v>Women</v>
      </c>
      <c r="P1965" t="str">
        <f>VLOOKUP(C1965,'products '!$A$2:$H$3072,3,0)</f>
        <v>Western Wear</v>
      </c>
      <c r="Q1965" t="str">
        <f>VLOOKUP(C1965,'products '!$A$2:$H$3072,4,0)</f>
        <v>Shorts</v>
      </c>
      <c r="R1965" t="str">
        <f>VLOOKUP(C1965,'products '!$A$2:$H$3072,5,0)</f>
        <v>Tokyo Talkies</v>
      </c>
      <c r="S1965">
        <f>VLOOKUP(C1965,'products '!$A$2:$H$3072,6,0)</f>
        <v>28</v>
      </c>
      <c r="T1965" t="str">
        <f>VLOOKUP(C1965,'products '!$A$2:$H$3072,7,0)</f>
        <v>Brown</v>
      </c>
      <c r="U1965">
        <f>VLOOKUP(C1965,'products '!$A$2:$H$3072,8,0)</f>
        <v>5</v>
      </c>
    </row>
    <row r="1966" spans="1:21" x14ac:dyDescent="0.3">
      <c r="A1966" t="s">
        <v>5383</v>
      </c>
      <c r="B1966" t="s">
        <v>3334</v>
      </c>
      <c r="C1966" t="s">
        <v>853</v>
      </c>
      <c r="D1966" s="1">
        <f t="shared" ca="1" si="30"/>
        <v>44755</v>
      </c>
      <c r="E1966" s="1" t="str">
        <f ca="1">TEXT(Table1[[#This Row],[Date]],"mmm")</f>
        <v>Jul</v>
      </c>
      <c r="F1966" s="1" t="str">
        <f ca="1">TEXT(Table1[[#This Row],[Date]],"yyyy")</f>
        <v>2022</v>
      </c>
      <c r="G1966" s="2">
        <v>475</v>
      </c>
      <c r="H1966" s="2">
        <v>0.4</v>
      </c>
      <c r="I1966" s="2" t="str" cm="1">
        <f t="array" ref="I1966">_xlfn.IFS(Table1[[#This Row],[Discount]]&lt;=0.2,"Low",Table1[[#This Row],[Discount]]&lt;=0.4,"Medium",Table1[[#This Row],[Discount]]&gt;0.4,"High")</f>
        <v>Medium</v>
      </c>
      <c r="J1966" s="2">
        <f>Table1[[#This Row],[Original Price]]*(1-Table1[[#This Row],[Discount]])</f>
        <v>285</v>
      </c>
      <c r="K1966">
        <f>VLOOKUP(B1966,customers!$A$2:$D$101,2,0)</f>
        <v>46</v>
      </c>
      <c r="L1966" t="str" cm="1">
        <f t="array" ref="L1966">_xlfn.IFS(Table1[[#This Row],[Age]]&lt;=12,"Kids",Table1[[#This Row],[Age]]&lt;=19,"Teenage",Table1[[#This Row],[Age]]&lt;=29,"Young Adult",Table1[[#This Row],[Age]]&lt;=45,"Adult",Table1[[#This Row],[Age]]&gt;=46,"Senior")</f>
        <v>Senior</v>
      </c>
      <c r="M1966" t="str">
        <f>VLOOKUP(B1966,customers!A$2:D$101,3,0)</f>
        <v>Bhopal</v>
      </c>
      <c r="N1966" t="str">
        <f>VLOOKUP(B1966,customers!$A$2:$D$101,4,0)</f>
        <v>Madhya Pradesh</v>
      </c>
      <c r="O1966" t="str">
        <f>VLOOKUP(C1966,'products '!$A$2:$H$3072,2,0)</f>
        <v>Women</v>
      </c>
      <c r="P1966" t="str">
        <f>VLOOKUP(C1966,'products '!$A$2:$H$3072,3,0)</f>
        <v>Western Wear</v>
      </c>
      <c r="Q1966" t="str">
        <f>VLOOKUP(C1966,'products '!$A$2:$H$3072,4,0)</f>
        <v>Shorts</v>
      </c>
      <c r="R1966" t="str">
        <f>VLOOKUP(C1966,'products '!$A$2:$H$3072,5,0)</f>
        <v>Tokyo Talkies</v>
      </c>
      <c r="S1966">
        <f>VLOOKUP(C1966,'products '!$A$2:$H$3072,6,0)</f>
        <v>28</v>
      </c>
      <c r="T1966" t="str">
        <f>VLOOKUP(C1966,'products '!$A$2:$H$3072,7,0)</f>
        <v>Brown</v>
      </c>
      <c r="U1966">
        <f>VLOOKUP(C1966,'products '!$A$2:$H$3072,8,0)</f>
        <v>4</v>
      </c>
    </row>
    <row r="1967" spans="1:21" x14ac:dyDescent="0.3">
      <c r="A1967" t="s">
        <v>5384</v>
      </c>
      <c r="B1967" t="s">
        <v>3335</v>
      </c>
      <c r="C1967" t="s">
        <v>854</v>
      </c>
      <c r="D1967" s="1">
        <f t="shared" ca="1" si="30"/>
        <v>44495</v>
      </c>
      <c r="E1967" s="1" t="str">
        <f ca="1">TEXT(Table1[[#This Row],[Date]],"mmm")</f>
        <v>Oct</v>
      </c>
      <c r="F1967" s="1" t="str">
        <f ca="1">TEXT(Table1[[#This Row],[Date]],"yyyy")</f>
        <v>2021</v>
      </c>
      <c r="G1967" s="2">
        <v>475</v>
      </c>
      <c r="H1967" s="2">
        <v>0.4</v>
      </c>
      <c r="I1967" s="2" t="str" cm="1">
        <f t="array" ref="I1967">_xlfn.IFS(Table1[[#This Row],[Discount]]&lt;=0.2,"Low",Table1[[#This Row],[Discount]]&lt;=0.4,"Medium",Table1[[#This Row],[Discount]]&gt;0.4,"High")</f>
        <v>Medium</v>
      </c>
      <c r="J1967" s="2">
        <f>Table1[[#This Row],[Original Price]]*(1-Table1[[#This Row],[Discount]])</f>
        <v>285</v>
      </c>
      <c r="K1967">
        <f>VLOOKUP(B1967,customers!$A$2:$D$101,2,0)</f>
        <v>47</v>
      </c>
      <c r="L1967" t="str" cm="1">
        <f t="array" ref="L1967">_xlfn.IFS(Table1[[#This Row],[Age]]&lt;=12,"Kids",Table1[[#This Row],[Age]]&lt;=19,"Teenage",Table1[[#This Row],[Age]]&lt;=29,"Young Adult",Table1[[#This Row],[Age]]&lt;=45,"Adult",Table1[[#This Row],[Age]]&gt;=46,"Senior")</f>
        <v>Senior</v>
      </c>
      <c r="M1967" t="str">
        <f>VLOOKUP(B1967,customers!A$2:D$101,3,0)</f>
        <v>Bhopal</v>
      </c>
      <c r="N1967" t="str">
        <f>VLOOKUP(B1967,customers!$A$2:$D$101,4,0)</f>
        <v>Madhya Pradesh</v>
      </c>
      <c r="O1967" t="str">
        <f>VLOOKUP(C1967,'products '!$A$2:$H$3072,2,0)</f>
        <v>Women</v>
      </c>
      <c r="P1967" t="str">
        <f>VLOOKUP(C1967,'products '!$A$2:$H$3072,3,0)</f>
        <v>Western Wear</v>
      </c>
      <c r="Q1967" t="str">
        <f>VLOOKUP(C1967,'products '!$A$2:$H$3072,4,0)</f>
        <v>Shorts</v>
      </c>
      <c r="R1967" t="str">
        <f>VLOOKUP(C1967,'products '!$A$2:$H$3072,5,0)</f>
        <v>Tokyo Talkies</v>
      </c>
      <c r="S1967">
        <f>VLOOKUP(C1967,'products '!$A$2:$H$3072,6,0)</f>
        <v>30</v>
      </c>
      <c r="T1967" t="str">
        <f>VLOOKUP(C1967,'products '!$A$2:$H$3072,7,0)</f>
        <v>Brown</v>
      </c>
      <c r="U1967">
        <f>VLOOKUP(C1967,'products '!$A$2:$H$3072,8,0)</f>
        <v>2</v>
      </c>
    </row>
    <row r="1968" spans="1:21" x14ac:dyDescent="0.3">
      <c r="A1968" t="s">
        <v>5385</v>
      </c>
      <c r="B1968" t="s">
        <v>3336</v>
      </c>
      <c r="C1968" t="s">
        <v>855</v>
      </c>
      <c r="D1968" s="1">
        <f t="shared" ca="1" si="30"/>
        <v>44639</v>
      </c>
      <c r="E1968" s="1" t="str">
        <f ca="1">TEXT(Table1[[#This Row],[Date]],"mmm")</f>
        <v>Mar</v>
      </c>
      <c r="F1968" s="1" t="str">
        <f ca="1">TEXT(Table1[[#This Row],[Date]],"yyyy")</f>
        <v>2022</v>
      </c>
      <c r="G1968" s="2">
        <v>564</v>
      </c>
      <c r="H1968" s="2">
        <v>0.15</v>
      </c>
      <c r="I1968" s="2" t="str" cm="1">
        <f t="array" ref="I1968">_xlfn.IFS(Table1[[#This Row],[Discount]]&lt;=0.2,"Low",Table1[[#This Row],[Discount]]&lt;=0.4,"Medium",Table1[[#This Row],[Discount]]&gt;0.4,"High")</f>
        <v>Low</v>
      </c>
      <c r="J1968" s="2">
        <f>Table1[[#This Row],[Original Price]]*(1-Table1[[#This Row],[Discount]])</f>
        <v>479.4</v>
      </c>
      <c r="K1968">
        <f>VLOOKUP(B1968,customers!$A$2:$D$101,2,0)</f>
        <v>48</v>
      </c>
      <c r="L1968" t="str" cm="1">
        <f t="array" ref="L1968">_xlfn.IFS(Table1[[#This Row],[Age]]&lt;=12,"Kids",Table1[[#This Row],[Age]]&lt;=19,"Teenage",Table1[[#This Row],[Age]]&lt;=29,"Young Adult",Table1[[#This Row],[Age]]&lt;=45,"Adult",Table1[[#This Row],[Age]]&gt;=46,"Senior")</f>
        <v>Senior</v>
      </c>
      <c r="M1968" t="str">
        <f>VLOOKUP(B1968,customers!A$2:D$101,3,0)</f>
        <v>Bhopal</v>
      </c>
      <c r="N1968" t="str">
        <f>VLOOKUP(B1968,customers!$A$2:$D$101,4,0)</f>
        <v>Madhya Pradesh</v>
      </c>
      <c r="O1968" t="str">
        <f>VLOOKUP(C1968,'products '!$A$2:$H$3072,2,0)</f>
        <v>Women</v>
      </c>
      <c r="P1968" t="str">
        <f>VLOOKUP(C1968,'products '!$A$2:$H$3072,3,0)</f>
        <v>Western Wear</v>
      </c>
      <c r="Q1968" t="str">
        <f>VLOOKUP(C1968,'products '!$A$2:$H$3072,4,0)</f>
        <v>Shorts</v>
      </c>
      <c r="R1968" t="str">
        <f>VLOOKUP(C1968,'products '!$A$2:$H$3072,5,0)</f>
        <v>Tokyo Talkies</v>
      </c>
      <c r="S1968">
        <f>VLOOKUP(C1968,'products '!$A$2:$H$3072,6,0)</f>
        <v>30</v>
      </c>
      <c r="T1968" t="str">
        <f>VLOOKUP(C1968,'products '!$A$2:$H$3072,7,0)</f>
        <v>Brown</v>
      </c>
      <c r="U1968">
        <f>VLOOKUP(C1968,'products '!$A$2:$H$3072,8,0)</f>
        <v>3</v>
      </c>
    </row>
    <row r="1969" spans="1:21" x14ac:dyDescent="0.3">
      <c r="A1969" t="s">
        <v>5386</v>
      </c>
      <c r="B1969" t="s">
        <v>3337</v>
      </c>
      <c r="C1969" t="s">
        <v>856</v>
      </c>
      <c r="D1969" s="1">
        <f t="shared" ca="1" si="30"/>
        <v>44389</v>
      </c>
      <c r="E1969" s="1" t="str">
        <f ca="1">TEXT(Table1[[#This Row],[Date]],"mmm")</f>
        <v>Jul</v>
      </c>
      <c r="F1969" s="1" t="str">
        <f ca="1">TEXT(Table1[[#This Row],[Date]],"yyyy")</f>
        <v>2021</v>
      </c>
      <c r="G1969" s="2">
        <v>478</v>
      </c>
      <c r="H1969" s="2">
        <v>0.15</v>
      </c>
      <c r="I1969" s="2" t="str" cm="1">
        <f t="array" ref="I1969">_xlfn.IFS(Table1[[#This Row],[Discount]]&lt;=0.2,"Low",Table1[[#This Row],[Discount]]&lt;=0.4,"Medium",Table1[[#This Row],[Discount]]&gt;0.4,"High")</f>
        <v>Low</v>
      </c>
      <c r="J1969" s="2">
        <f>Table1[[#This Row],[Original Price]]*(1-Table1[[#This Row],[Discount]])</f>
        <v>406.3</v>
      </c>
      <c r="K1969">
        <f>VLOOKUP(B1969,customers!$A$2:$D$101,2,0)</f>
        <v>49</v>
      </c>
      <c r="L1969" t="str" cm="1">
        <f t="array" ref="L1969">_xlfn.IFS(Table1[[#This Row],[Age]]&lt;=12,"Kids",Table1[[#This Row],[Age]]&lt;=19,"Teenage",Table1[[#This Row],[Age]]&lt;=29,"Young Adult",Table1[[#This Row],[Age]]&lt;=45,"Adult",Table1[[#This Row],[Age]]&gt;=46,"Senior")</f>
        <v>Senior</v>
      </c>
      <c r="M1969" t="str">
        <f>VLOOKUP(B1969,customers!A$2:D$101,3,0)</f>
        <v>Bhopal</v>
      </c>
      <c r="N1969" t="str">
        <f>VLOOKUP(B1969,customers!$A$2:$D$101,4,0)</f>
        <v>Madhya Pradesh</v>
      </c>
      <c r="O1969" t="str">
        <f>VLOOKUP(C1969,'products '!$A$2:$H$3072,2,0)</f>
        <v>Women</v>
      </c>
      <c r="P1969" t="str">
        <f>VLOOKUP(C1969,'products '!$A$2:$H$3072,3,0)</f>
        <v>Western Wear</v>
      </c>
      <c r="Q1969" t="str">
        <f>VLOOKUP(C1969,'products '!$A$2:$H$3072,4,0)</f>
        <v>Shorts</v>
      </c>
      <c r="R1969" t="str">
        <f>VLOOKUP(C1969,'products '!$A$2:$H$3072,5,0)</f>
        <v>Tokyo Talkies</v>
      </c>
      <c r="S1969">
        <f>VLOOKUP(C1969,'products '!$A$2:$H$3072,6,0)</f>
        <v>30</v>
      </c>
      <c r="T1969" t="str">
        <f>VLOOKUP(C1969,'products '!$A$2:$H$3072,7,0)</f>
        <v>Purple</v>
      </c>
      <c r="U1969">
        <f>VLOOKUP(C1969,'products '!$A$2:$H$3072,8,0)</f>
        <v>4</v>
      </c>
    </row>
    <row r="1970" spans="1:21" x14ac:dyDescent="0.3">
      <c r="A1970" t="s">
        <v>5387</v>
      </c>
      <c r="B1970" t="s">
        <v>3338</v>
      </c>
      <c r="C1970" t="s">
        <v>857</v>
      </c>
      <c r="D1970" s="1">
        <f t="shared" ca="1" si="30"/>
        <v>44470</v>
      </c>
      <c r="E1970" s="1" t="str">
        <f ca="1">TEXT(Table1[[#This Row],[Date]],"mmm")</f>
        <v>Oct</v>
      </c>
      <c r="F1970" s="1" t="str">
        <f ca="1">TEXT(Table1[[#This Row],[Date]],"yyyy")</f>
        <v>2021</v>
      </c>
      <c r="G1970" s="2">
        <v>1264</v>
      </c>
      <c r="H1970" s="2">
        <v>0.15</v>
      </c>
      <c r="I1970" s="2" t="str" cm="1">
        <f t="array" ref="I1970">_xlfn.IFS(Table1[[#This Row],[Discount]]&lt;=0.2,"Low",Table1[[#This Row],[Discount]]&lt;=0.4,"Medium",Table1[[#This Row],[Discount]]&gt;0.4,"High")</f>
        <v>Low</v>
      </c>
      <c r="J1970" s="2">
        <f>Table1[[#This Row],[Original Price]]*(1-Table1[[#This Row],[Discount]])</f>
        <v>1074.3999999999999</v>
      </c>
      <c r="K1970">
        <f>VLOOKUP(B1970,customers!$A$2:$D$101,2,0)</f>
        <v>17</v>
      </c>
      <c r="L1970" t="str" cm="1">
        <f t="array" ref="L1970">_xlfn.IFS(Table1[[#This Row],[Age]]&lt;=12,"Kids",Table1[[#This Row],[Age]]&lt;=19,"Teenage",Table1[[#This Row],[Age]]&lt;=29,"Young Adult",Table1[[#This Row],[Age]]&lt;=45,"Adult",Table1[[#This Row],[Age]]&gt;=46,"Senior")</f>
        <v>Teenage</v>
      </c>
      <c r="M1970" t="str">
        <f>VLOOKUP(B1970,customers!A$2:D$101,3,0)</f>
        <v>Sagar</v>
      </c>
      <c r="N1970" t="str">
        <f>VLOOKUP(B1970,customers!$A$2:$D$101,4,0)</f>
        <v>Madhya Pradesh</v>
      </c>
      <c r="O1970" t="str">
        <f>VLOOKUP(C1970,'products '!$A$2:$H$3072,2,0)</f>
        <v>Women</v>
      </c>
      <c r="P1970" t="str">
        <f>VLOOKUP(C1970,'products '!$A$2:$H$3072,3,0)</f>
        <v>Western Wear</v>
      </c>
      <c r="Q1970" t="str">
        <f>VLOOKUP(C1970,'products '!$A$2:$H$3072,4,0)</f>
        <v>Shorts</v>
      </c>
      <c r="R1970" t="str">
        <f>VLOOKUP(C1970,'products '!$A$2:$H$3072,5,0)</f>
        <v>Tokyo Talkies</v>
      </c>
      <c r="S1970">
        <f>VLOOKUP(C1970,'products '!$A$2:$H$3072,6,0)</f>
        <v>30</v>
      </c>
      <c r="T1970" t="str">
        <f>VLOOKUP(C1970,'products '!$A$2:$H$3072,7,0)</f>
        <v>Purple</v>
      </c>
      <c r="U1970">
        <f>VLOOKUP(C1970,'products '!$A$2:$H$3072,8,0)</f>
        <v>5</v>
      </c>
    </row>
    <row r="1971" spans="1:21" x14ac:dyDescent="0.3">
      <c r="A1971" t="s">
        <v>5388</v>
      </c>
      <c r="B1971" t="s">
        <v>3339</v>
      </c>
      <c r="C1971" t="s">
        <v>858</v>
      </c>
      <c r="D1971" s="1">
        <f t="shared" ca="1" si="30"/>
        <v>44727</v>
      </c>
      <c r="E1971" s="1" t="str">
        <f ca="1">TEXT(Table1[[#This Row],[Date]],"mmm")</f>
        <v>Jun</v>
      </c>
      <c r="F1971" s="1" t="str">
        <f ca="1">TEXT(Table1[[#This Row],[Date]],"yyyy")</f>
        <v>2022</v>
      </c>
      <c r="G1971" s="2">
        <v>458</v>
      </c>
      <c r="H1971" s="2">
        <v>0.35</v>
      </c>
      <c r="I1971" s="2" t="str" cm="1">
        <f t="array" ref="I1971">_xlfn.IFS(Table1[[#This Row],[Discount]]&lt;=0.2,"Low",Table1[[#This Row],[Discount]]&lt;=0.4,"Medium",Table1[[#This Row],[Discount]]&gt;0.4,"High")</f>
        <v>Medium</v>
      </c>
      <c r="J1971" s="2">
        <f>Table1[[#This Row],[Original Price]]*(1-Table1[[#This Row],[Discount]])</f>
        <v>297.7</v>
      </c>
      <c r="K1971">
        <f>VLOOKUP(B1971,customers!$A$2:$D$101,2,0)</f>
        <v>18</v>
      </c>
      <c r="L1971" t="str" cm="1">
        <f t="array" ref="L1971">_xlfn.IFS(Table1[[#This Row],[Age]]&lt;=12,"Kids",Table1[[#This Row],[Age]]&lt;=19,"Teenage",Table1[[#This Row],[Age]]&lt;=29,"Young Adult",Table1[[#This Row],[Age]]&lt;=45,"Adult",Table1[[#This Row],[Age]]&gt;=46,"Senior")</f>
        <v>Teenage</v>
      </c>
      <c r="M1971" t="str">
        <f>VLOOKUP(B1971,customers!A$2:D$101,3,0)</f>
        <v>Sagar</v>
      </c>
      <c r="N1971" t="str">
        <f>VLOOKUP(B1971,customers!$A$2:$D$101,4,0)</f>
        <v>Madhya Pradesh</v>
      </c>
      <c r="O1971" t="str">
        <f>VLOOKUP(C1971,'products '!$A$2:$H$3072,2,0)</f>
        <v>Women</v>
      </c>
      <c r="P1971" t="str">
        <f>VLOOKUP(C1971,'products '!$A$2:$H$3072,3,0)</f>
        <v>Western Wear</v>
      </c>
      <c r="Q1971" t="str">
        <f>VLOOKUP(C1971,'products '!$A$2:$H$3072,4,0)</f>
        <v>Shorts</v>
      </c>
      <c r="R1971" t="str">
        <f>VLOOKUP(C1971,'products '!$A$2:$H$3072,5,0)</f>
        <v>Tokyo Talkies</v>
      </c>
      <c r="S1971">
        <f>VLOOKUP(C1971,'products '!$A$2:$H$3072,6,0)</f>
        <v>30</v>
      </c>
      <c r="T1971" t="str">
        <f>VLOOKUP(C1971,'products '!$A$2:$H$3072,7,0)</f>
        <v>Black</v>
      </c>
      <c r="U1971">
        <f>VLOOKUP(C1971,'products '!$A$2:$H$3072,8,0)</f>
        <v>4</v>
      </c>
    </row>
    <row r="1972" spans="1:21" x14ac:dyDescent="0.3">
      <c r="A1972" t="s">
        <v>5389</v>
      </c>
      <c r="B1972" t="s">
        <v>3340</v>
      </c>
      <c r="C1972" t="s">
        <v>859</v>
      </c>
      <c r="D1972" s="1">
        <f t="shared" ca="1" si="30"/>
        <v>44840</v>
      </c>
      <c r="E1972" s="1" t="str">
        <f ca="1">TEXT(Table1[[#This Row],[Date]],"mmm")</f>
        <v>Oct</v>
      </c>
      <c r="F1972" s="1" t="str">
        <f ca="1">TEXT(Table1[[#This Row],[Date]],"yyyy")</f>
        <v>2022</v>
      </c>
      <c r="G1972" s="2">
        <v>899</v>
      </c>
      <c r="H1972" s="2">
        <v>0.35</v>
      </c>
      <c r="I1972" s="2" t="str" cm="1">
        <f t="array" ref="I1972">_xlfn.IFS(Table1[[#This Row],[Discount]]&lt;=0.2,"Low",Table1[[#This Row],[Discount]]&lt;=0.4,"Medium",Table1[[#This Row],[Discount]]&gt;0.4,"High")</f>
        <v>Medium</v>
      </c>
      <c r="J1972" s="2">
        <f>Table1[[#This Row],[Original Price]]*(1-Table1[[#This Row],[Discount]])</f>
        <v>584.35</v>
      </c>
      <c r="K1972">
        <f>VLOOKUP(B1972,customers!$A$2:$D$101,2,0)</f>
        <v>19</v>
      </c>
      <c r="L1972" t="str" cm="1">
        <f t="array" ref="L1972">_xlfn.IFS(Table1[[#This Row],[Age]]&lt;=12,"Kids",Table1[[#This Row],[Age]]&lt;=19,"Teenage",Table1[[#This Row],[Age]]&lt;=29,"Young Adult",Table1[[#This Row],[Age]]&lt;=45,"Adult",Table1[[#This Row],[Age]]&gt;=46,"Senior")</f>
        <v>Teenage</v>
      </c>
      <c r="M1972" t="str">
        <f>VLOOKUP(B1972,customers!A$2:D$101,3,0)</f>
        <v>Sagar</v>
      </c>
      <c r="N1972" t="str">
        <f>VLOOKUP(B1972,customers!$A$2:$D$101,4,0)</f>
        <v>Madhya Pradesh</v>
      </c>
      <c r="O1972" t="str">
        <f>VLOOKUP(C1972,'products '!$A$2:$H$3072,2,0)</f>
        <v>Women</v>
      </c>
      <c r="P1972" t="str">
        <f>VLOOKUP(C1972,'products '!$A$2:$H$3072,3,0)</f>
        <v>Western Wear</v>
      </c>
      <c r="Q1972" t="str">
        <f>VLOOKUP(C1972,'products '!$A$2:$H$3072,4,0)</f>
        <v>Shorts</v>
      </c>
      <c r="R1972" t="str">
        <f>VLOOKUP(C1972,'products '!$A$2:$H$3072,5,0)</f>
        <v>Tokyo Talkies</v>
      </c>
      <c r="S1972">
        <f>VLOOKUP(C1972,'products '!$A$2:$H$3072,6,0)</f>
        <v>30</v>
      </c>
      <c r="T1972" t="str">
        <f>VLOOKUP(C1972,'products '!$A$2:$H$3072,7,0)</f>
        <v>Black</v>
      </c>
      <c r="U1972">
        <f>VLOOKUP(C1972,'products '!$A$2:$H$3072,8,0)</f>
        <v>4</v>
      </c>
    </row>
    <row r="1973" spans="1:21" x14ac:dyDescent="0.3">
      <c r="A1973" t="s">
        <v>5390</v>
      </c>
      <c r="B1973" t="s">
        <v>3341</v>
      </c>
      <c r="C1973" t="s">
        <v>860</v>
      </c>
      <c r="D1973" s="1">
        <f t="shared" ca="1" si="30"/>
        <v>44833</v>
      </c>
      <c r="E1973" s="1" t="str">
        <f ca="1">TEXT(Table1[[#This Row],[Date]],"mmm")</f>
        <v>Sep</v>
      </c>
      <c r="F1973" s="1" t="str">
        <f ca="1">TEXT(Table1[[#This Row],[Date]],"yyyy")</f>
        <v>2022</v>
      </c>
      <c r="G1973" s="2">
        <v>859</v>
      </c>
      <c r="H1973" s="2">
        <v>0.35</v>
      </c>
      <c r="I1973" s="2" t="str" cm="1">
        <f t="array" ref="I1973">_xlfn.IFS(Table1[[#This Row],[Discount]]&lt;=0.2,"Low",Table1[[#This Row],[Discount]]&lt;=0.4,"Medium",Table1[[#This Row],[Discount]]&gt;0.4,"High")</f>
        <v>Medium</v>
      </c>
      <c r="J1973" s="2">
        <f>Table1[[#This Row],[Original Price]]*(1-Table1[[#This Row],[Discount]])</f>
        <v>558.35</v>
      </c>
      <c r="K1973">
        <f>VLOOKUP(B1973,customers!$A$2:$D$101,2,0)</f>
        <v>20</v>
      </c>
      <c r="L1973" t="str" cm="1">
        <f t="array" ref="L1973">_xlfn.IFS(Table1[[#This Row],[Age]]&lt;=12,"Kids",Table1[[#This Row],[Age]]&lt;=19,"Teenage",Table1[[#This Row],[Age]]&lt;=29,"Young Adult",Table1[[#This Row],[Age]]&lt;=45,"Adult",Table1[[#This Row],[Age]]&gt;=46,"Senior")</f>
        <v>Young Adult</v>
      </c>
      <c r="M1973" t="str">
        <f>VLOOKUP(B1973,customers!A$2:D$101,3,0)</f>
        <v>Sagar</v>
      </c>
      <c r="N1973" t="str">
        <f>VLOOKUP(B1973,customers!$A$2:$D$101,4,0)</f>
        <v>Madhya Pradesh</v>
      </c>
      <c r="O1973" t="str">
        <f>VLOOKUP(C1973,'products '!$A$2:$H$3072,2,0)</f>
        <v>Women</v>
      </c>
      <c r="P1973" t="str">
        <f>VLOOKUP(C1973,'products '!$A$2:$H$3072,3,0)</f>
        <v>Western Wear</v>
      </c>
      <c r="Q1973" t="str">
        <f>VLOOKUP(C1973,'products '!$A$2:$H$3072,4,0)</f>
        <v>Shorts</v>
      </c>
      <c r="R1973" t="str">
        <f>VLOOKUP(C1973,'products '!$A$2:$H$3072,5,0)</f>
        <v>Tokyo Talkies</v>
      </c>
      <c r="S1973">
        <f>VLOOKUP(C1973,'products '!$A$2:$H$3072,6,0)</f>
        <v>30</v>
      </c>
      <c r="T1973" t="str">
        <f>VLOOKUP(C1973,'products '!$A$2:$H$3072,7,0)</f>
        <v>Brown</v>
      </c>
      <c r="U1973">
        <f>VLOOKUP(C1973,'products '!$A$2:$H$3072,8,0)</f>
        <v>4</v>
      </c>
    </row>
    <row r="1974" spans="1:21" x14ac:dyDescent="0.3">
      <c r="A1974" t="s">
        <v>5391</v>
      </c>
      <c r="B1974" t="s">
        <v>3342</v>
      </c>
      <c r="C1974" t="s">
        <v>861</v>
      </c>
      <c r="D1974" s="1">
        <f t="shared" ca="1" si="30"/>
        <v>44295</v>
      </c>
      <c r="E1974" s="1" t="str">
        <f ca="1">TEXT(Table1[[#This Row],[Date]],"mmm")</f>
        <v>Apr</v>
      </c>
      <c r="F1974" s="1" t="str">
        <f ca="1">TEXT(Table1[[#This Row],[Date]],"yyyy")</f>
        <v>2021</v>
      </c>
      <c r="G1974" s="2">
        <v>758</v>
      </c>
      <c r="H1974" s="2">
        <v>0.35</v>
      </c>
      <c r="I1974" s="2" t="str" cm="1">
        <f t="array" ref="I1974">_xlfn.IFS(Table1[[#This Row],[Discount]]&lt;=0.2,"Low",Table1[[#This Row],[Discount]]&lt;=0.4,"Medium",Table1[[#This Row],[Discount]]&gt;0.4,"High")</f>
        <v>Medium</v>
      </c>
      <c r="J1974" s="2">
        <f>Table1[[#This Row],[Original Price]]*(1-Table1[[#This Row],[Discount]])</f>
        <v>492.7</v>
      </c>
      <c r="K1974">
        <f>VLOOKUP(B1974,customers!$A$2:$D$101,2,0)</f>
        <v>21</v>
      </c>
      <c r="L1974" t="str" cm="1">
        <f t="array" ref="L1974">_xlfn.IFS(Table1[[#This Row],[Age]]&lt;=12,"Kids",Table1[[#This Row],[Age]]&lt;=19,"Teenage",Table1[[#This Row],[Age]]&lt;=29,"Young Adult",Table1[[#This Row],[Age]]&lt;=45,"Adult",Table1[[#This Row],[Age]]&gt;=46,"Senior")</f>
        <v>Young Adult</v>
      </c>
      <c r="M1974" t="str">
        <f>VLOOKUP(B1974,customers!A$2:D$101,3,0)</f>
        <v>Indore</v>
      </c>
      <c r="N1974" t="str">
        <f>VLOOKUP(B1974,customers!$A$2:$D$101,4,0)</f>
        <v>Madhya Pradesh</v>
      </c>
      <c r="O1974" t="str">
        <f>VLOOKUP(C1974,'products '!$A$2:$H$3072,2,0)</f>
        <v>Women</v>
      </c>
      <c r="P1974" t="str">
        <f>VLOOKUP(C1974,'products '!$A$2:$H$3072,3,0)</f>
        <v>Western Wear</v>
      </c>
      <c r="Q1974" t="str">
        <f>VLOOKUP(C1974,'products '!$A$2:$H$3072,4,0)</f>
        <v>Shorts</v>
      </c>
      <c r="R1974" t="str">
        <f>VLOOKUP(C1974,'products '!$A$2:$H$3072,5,0)</f>
        <v>Tokyo Talkies</v>
      </c>
      <c r="S1974">
        <f>VLOOKUP(C1974,'products '!$A$2:$H$3072,6,0)</f>
        <v>30</v>
      </c>
      <c r="T1974" t="str">
        <f>VLOOKUP(C1974,'products '!$A$2:$H$3072,7,0)</f>
        <v>Brown</v>
      </c>
      <c r="U1974">
        <f>VLOOKUP(C1974,'products '!$A$2:$H$3072,8,0)</f>
        <v>3</v>
      </c>
    </row>
    <row r="1975" spans="1:21" x14ac:dyDescent="0.3">
      <c r="A1975" t="s">
        <v>5392</v>
      </c>
      <c r="B1975" t="s">
        <v>3343</v>
      </c>
      <c r="C1975" t="s">
        <v>862</v>
      </c>
      <c r="D1975" s="1">
        <f t="shared" ca="1" si="30"/>
        <v>44793</v>
      </c>
      <c r="E1975" s="1" t="str">
        <f ca="1">TEXT(Table1[[#This Row],[Date]],"mmm")</f>
        <v>Aug</v>
      </c>
      <c r="F1975" s="1" t="str">
        <f ca="1">TEXT(Table1[[#This Row],[Date]],"yyyy")</f>
        <v>2022</v>
      </c>
      <c r="G1975" s="2">
        <v>2354</v>
      </c>
      <c r="H1975" s="2">
        <v>0.55000000000000004</v>
      </c>
      <c r="I1975" s="2" t="str" cm="1">
        <f t="array" ref="I1975">_xlfn.IFS(Table1[[#This Row],[Discount]]&lt;=0.2,"Low",Table1[[#This Row],[Discount]]&lt;=0.4,"Medium",Table1[[#This Row],[Discount]]&gt;0.4,"High")</f>
        <v>High</v>
      </c>
      <c r="J1975" s="2">
        <f>Table1[[#This Row],[Original Price]]*(1-Table1[[#This Row],[Discount]])</f>
        <v>1059.3</v>
      </c>
      <c r="K1975">
        <f>VLOOKUP(B1975,customers!$A$2:$D$101,2,0)</f>
        <v>22</v>
      </c>
      <c r="L1975" t="str" cm="1">
        <f t="array" ref="L1975">_xlfn.IFS(Table1[[#This Row],[Age]]&lt;=12,"Kids",Table1[[#This Row],[Age]]&lt;=19,"Teenage",Table1[[#This Row],[Age]]&lt;=29,"Young Adult",Table1[[#This Row],[Age]]&lt;=45,"Adult",Table1[[#This Row],[Age]]&gt;=46,"Senior")</f>
        <v>Young Adult</v>
      </c>
      <c r="M1975" t="str">
        <f>VLOOKUP(B1975,customers!A$2:D$101,3,0)</f>
        <v>Indore</v>
      </c>
      <c r="N1975" t="str">
        <f>VLOOKUP(B1975,customers!$A$2:$D$101,4,0)</f>
        <v>Madhya Pradesh</v>
      </c>
      <c r="O1975" t="str">
        <f>VLOOKUP(C1975,'products '!$A$2:$H$3072,2,0)</f>
        <v>Women</v>
      </c>
      <c r="P1975" t="str">
        <f>VLOOKUP(C1975,'products '!$A$2:$H$3072,3,0)</f>
        <v>Western Wear</v>
      </c>
      <c r="Q1975" t="str">
        <f>VLOOKUP(C1975,'products '!$A$2:$H$3072,4,0)</f>
        <v>Shorts</v>
      </c>
      <c r="R1975" t="str">
        <f>VLOOKUP(C1975,'products '!$A$2:$H$3072,5,0)</f>
        <v>Tokyo Talkies</v>
      </c>
      <c r="S1975">
        <f>VLOOKUP(C1975,'products '!$A$2:$H$3072,6,0)</f>
        <v>30</v>
      </c>
      <c r="T1975" t="str">
        <f>VLOOKUP(C1975,'products '!$A$2:$H$3072,7,0)</f>
        <v>Brown</v>
      </c>
      <c r="U1975">
        <f>VLOOKUP(C1975,'products '!$A$2:$H$3072,8,0)</f>
        <v>2</v>
      </c>
    </row>
    <row r="1976" spans="1:21" x14ac:dyDescent="0.3">
      <c r="A1976" t="s">
        <v>5393</v>
      </c>
      <c r="B1976" t="s">
        <v>3344</v>
      </c>
      <c r="C1976" t="s">
        <v>863</v>
      </c>
      <c r="D1976" s="1">
        <f t="shared" ca="1" si="30"/>
        <v>44277</v>
      </c>
      <c r="E1976" s="1" t="str">
        <f ca="1">TEXT(Table1[[#This Row],[Date]],"mmm")</f>
        <v>Mar</v>
      </c>
      <c r="F1976" s="1" t="str">
        <f ca="1">TEXT(Table1[[#This Row],[Date]],"yyyy")</f>
        <v>2021</v>
      </c>
      <c r="G1976" s="2">
        <v>2344</v>
      </c>
      <c r="H1976" s="2">
        <v>0.55000000000000004</v>
      </c>
      <c r="I1976" s="2" t="str" cm="1">
        <f t="array" ref="I1976">_xlfn.IFS(Table1[[#This Row],[Discount]]&lt;=0.2,"Low",Table1[[#This Row],[Discount]]&lt;=0.4,"Medium",Table1[[#This Row],[Discount]]&gt;0.4,"High")</f>
        <v>High</v>
      </c>
      <c r="J1976" s="2">
        <f>Table1[[#This Row],[Original Price]]*(1-Table1[[#This Row],[Discount]])</f>
        <v>1054.8</v>
      </c>
      <c r="K1976">
        <f>VLOOKUP(B1976,customers!$A$2:$D$101,2,0)</f>
        <v>16</v>
      </c>
      <c r="L1976" t="str" cm="1">
        <f t="array" ref="L1976">_xlfn.IFS(Table1[[#This Row],[Age]]&lt;=12,"Kids",Table1[[#This Row],[Age]]&lt;=19,"Teenage",Table1[[#This Row],[Age]]&lt;=29,"Young Adult",Table1[[#This Row],[Age]]&lt;=45,"Adult",Table1[[#This Row],[Age]]&gt;=46,"Senior")</f>
        <v>Teenage</v>
      </c>
      <c r="M1976" t="str">
        <f>VLOOKUP(B1976,customers!A$2:D$101,3,0)</f>
        <v>Kanpur</v>
      </c>
      <c r="N1976" t="str">
        <f>VLOOKUP(B1976,customers!$A$2:$D$101,4,0)</f>
        <v>Uttar Pradesh</v>
      </c>
      <c r="O1976" t="str">
        <f>VLOOKUP(C1976,'products '!$A$2:$H$3072,2,0)</f>
        <v>Women</v>
      </c>
      <c r="P1976" t="str">
        <f>VLOOKUP(C1976,'products '!$A$2:$H$3072,3,0)</f>
        <v>Western Wear</v>
      </c>
      <c r="Q1976" t="str">
        <f>VLOOKUP(C1976,'products '!$A$2:$H$3072,4,0)</f>
        <v>Shorts</v>
      </c>
      <c r="R1976" t="str">
        <f>VLOOKUP(C1976,'products '!$A$2:$H$3072,5,0)</f>
        <v>Tokyo Talkies</v>
      </c>
      <c r="S1976">
        <f>VLOOKUP(C1976,'products '!$A$2:$H$3072,6,0)</f>
        <v>30</v>
      </c>
      <c r="T1976" t="str">
        <f>VLOOKUP(C1976,'products '!$A$2:$H$3072,7,0)</f>
        <v>Brown</v>
      </c>
      <c r="U1976">
        <f>VLOOKUP(C1976,'products '!$A$2:$H$3072,8,0)</f>
        <v>5</v>
      </c>
    </row>
    <row r="1977" spans="1:21" x14ac:dyDescent="0.3">
      <c r="A1977" t="s">
        <v>5394</v>
      </c>
      <c r="B1977" t="s">
        <v>3345</v>
      </c>
      <c r="C1977" t="s">
        <v>864</v>
      </c>
      <c r="D1977" s="1">
        <f t="shared" ca="1" si="30"/>
        <v>44342</v>
      </c>
      <c r="E1977" s="1" t="str">
        <f ca="1">TEXT(Table1[[#This Row],[Date]],"mmm")</f>
        <v>May</v>
      </c>
      <c r="F1977" s="1" t="str">
        <f ca="1">TEXT(Table1[[#This Row],[Date]],"yyyy")</f>
        <v>2021</v>
      </c>
      <c r="G1977" s="2">
        <v>2453</v>
      </c>
      <c r="H1977" s="2">
        <v>0.55000000000000004</v>
      </c>
      <c r="I1977" s="2" t="str" cm="1">
        <f t="array" ref="I1977">_xlfn.IFS(Table1[[#This Row],[Discount]]&lt;=0.2,"Low",Table1[[#This Row],[Discount]]&lt;=0.4,"Medium",Table1[[#This Row],[Discount]]&gt;0.4,"High")</f>
        <v>High</v>
      </c>
      <c r="J1977" s="2">
        <f>Table1[[#This Row],[Original Price]]*(1-Table1[[#This Row],[Discount]])</f>
        <v>1103.8499999999999</v>
      </c>
      <c r="K1977">
        <f>VLOOKUP(B1977,customers!$A$2:$D$101,2,0)</f>
        <v>17</v>
      </c>
      <c r="L1977" t="str" cm="1">
        <f t="array" ref="L1977">_xlfn.IFS(Table1[[#This Row],[Age]]&lt;=12,"Kids",Table1[[#This Row],[Age]]&lt;=19,"Teenage",Table1[[#This Row],[Age]]&lt;=29,"Young Adult",Table1[[#This Row],[Age]]&lt;=45,"Adult",Table1[[#This Row],[Age]]&gt;=46,"Senior")</f>
        <v>Teenage</v>
      </c>
      <c r="M1977" t="str">
        <f>VLOOKUP(B1977,customers!A$2:D$101,3,0)</f>
        <v>Kanpur</v>
      </c>
      <c r="N1977" t="str">
        <f>VLOOKUP(B1977,customers!$A$2:$D$101,4,0)</f>
        <v>Uttar Pradesh</v>
      </c>
      <c r="O1977" t="str">
        <f>VLOOKUP(C1977,'products '!$A$2:$H$3072,2,0)</f>
        <v>Women</v>
      </c>
      <c r="P1977" t="str">
        <f>VLOOKUP(C1977,'products '!$A$2:$H$3072,3,0)</f>
        <v>Western Wear</v>
      </c>
      <c r="Q1977" t="str">
        <f>VLOOKUP(C1977,'products '!$A$2:$H$3072,4,0)</f>
        <v>Shorts</v>
      </c>
      <c r="R1977" t="str">
        <f>VLOOKUP(C1977,'products '!$A$2:$H$3072,5,0)</f>
        <v>Roadster</v>
      </c>
      <c r="S1977">
        <f>VLOOKUP(C1977,'products '!$A$2:$H$3072,6,0)</f>
        <v>30</v>
      </c>
      <c r="T1977" t="str">
        <f>VLOOKUP(C1977,'products '!$A$2:$H$3072,7,0)</f>
        <v>Beige</v>
      </c>
      <c r="U1977">
        <f>VLOOKUP(C1977,'products '!$A$2:$H$3072,8,0)</f>
        <v>4</v>
      </c>
    </row>
    <row r="1978" spans="1:21" x14ac:dyDescent="0.3">
      <c r="A1978" t="s">
        <v>5395</v>
      </c>
      <c r="B1978" t="s">
        <v>3346</v>
      </c>
      <c r="C1978" t="s">
        <v>865</v>
      </c>
      <c r="D1978" s="1">
        <f t="shared" ca="1" si="30"/>
        <v>44213</v>
      </c>
      <c r="E1978" s="1" t="str">
        <f ca="1">TEXT(Table1[[#This Row],[Date]],"mmm")</f>
        <v>Jan</v>
      </c>
      <c r="F1978" s="1" t="str">
        <f ca="1">TEXT(Table1[[#This Row],[Date]],"yyyy")</f>
        <v>2021</v>
      </c>
      <c r="G1978" s="2">
        <v>2154</v>
      </c>
      <c r="H1978" s="2">
        <v>0.55000000000000004</v>
      </c>
      <c r="I1978" s="2" t="str" cm="1">
        <f t="array" ref="I1978">_xlfn.IFS(Table1[[#This Row],[Discount]]&lt;=0.2,"Low",Table1[[#This Row],[Discount]]&lt;=0.4,"Medium",Table1[[#This Row],[Discount]]&gt;0.4,"High")</f>
        <v>High</v>
      </c>
      <c r="J1978" s="2">
        <f>Table1[[#This Row],[Original Price]]*(1-Table1[[#This Row],[Discount]])</f>
        <v>969.3</v>
      </c>
      <c r="K1978">
        <f>VLOOKUP(B1978,customers!$A$2:$D$101,2,0)</f>
        <v>18</v>
      </c>
      <c r="L1978" t="str" cm="1">
        <f t="array" ref="L1978">_xlfn.IFS(Table1[[#This Row],[Age]]&lt;=12,"Kids",Table1[[#This Row],[Age]]&lt;=19,"Teenage",Table1[[#This Row],[Age]]&lt;=29,"Young Adult",Table1[[#This Row],[Age]]&lt;=45,"Adult",Table1[[#This Row],[Age]]&gt;=46,"Senior")</f>
        <v>Teenage</v>
      </c>
      <c r="M1978" t="str">
        <f>VLOOKUP(B1978,customers!A$2:D$101,3,0)</f>
        <v>Kanpur</v>
      </c>
      <c r="N1978" t="str">
        <f>VLOOKUP(B1978,customers!$A$2:$D$101,4,0)</f>
        <v>Uttar Pradesh</v>
      </c>
      <c r="O1978" t="str">
        <f>VLOOKUP(C1978,'products '!$A$2:$H$3072,2,0)</f>
        <v>Women</v>
      </c>
      <c r="P1978" t="str">
        <f>VLOOKUP(C1978,'products '!$A$2:$H$3072,3,0)</f>
        <v>Western Wear</v>
      </c>
      <c r="Q1978" t="str">
        <f>VLOOKUP(C1978,'products '!$A$2:$H$3072,4,0)</f>
        <v>Shorts</v>
      </c>
      <c r="R1978" t="str">
        <f>VLOOKUP(C1978,'products '!$A$2:$H$3072,5,0)</f>
        <v>Roadster</v>
      </c>
      <c r="S1978">
        <f>VLOOKUP(C1978,'products '!$A$2:$H$3072,6,0)</f>
        <v>30</v>
      </c>
      <c r="T1978" t="str">
        <f>VLOOKUP(C1978,'products '!$A$2:$H$3072,7,0)</f>
        <v>Beige</v>
      </c>
      <c r="U1978">
        <f>VLOOKUP(C1978,'products '!$A$2:$H$3072,8,0)</f>
        <v>2</v>
      </c>
    </row>
    <row r="1979" spans="1:21" x14ac:dyDescent="0.3">
      <c r="A1979" t="s">
        <v>5396</v>
      </c>
      <c r="B1979" t="s">
        <v>3347</v>
      </c>
      <c r="C1979" t="s">
        <v>866</v>
      </c>
      <c r="D1979" s="1">
        <f t="shared" ca="1" si="30"/>
        <v>44909</v>
      </c>
      <c r="E1979" s="1" t="str">
        <f ca="1">TEXT(Table1[[#This Row],[Date]],"mmm")</f>
        <v>Dec</v>
      </c>
      <c r="F1979" s="1" t="str">
        <f ca="1">TEXT(Table1[[#This Row],[Date]],"yyyy")</f>
        <v>2022</v>
      </c>
      <c r="G1979" s="2">
        <v>896</v>
      </c>
      <c r="H1979" s="2">
        <v>0.5</v>
      </c>
      <c r="I1979" s="2" t="str" cm="1">
        <f t="array" ref="I1979">_xlfn.IFS(Table1[[#This Row],[Discount]]&lt;=0.2,"Low",Table1[[#This Row],[Discount]]&lt;=0.4,"Medium",Table1[[#This Row],[Discount]]&gt;0.4,"High")</f>
        <v>High</v>
      </c>
      <c r="J1979" s="2">
        <f>Table1[[#This Row],[Original Price]]*(1-Table1[[#This Row],[Discount]])</f>
        <v>448</v>
      </c>
      <c r="K1979">
        <f>VLOOKUP(B1979,customers!$A$2:$D$101,2,0)</f>
        <v>19</v>
      </c>
      <c r="L1979" t="str" cm="1">
        <f t="array" ref="L1979">_xlfn.IFS(Table1[[#This Row],[Age]]&lt;=12,"Kids",Table1[[#This Row],[Age]]&lt;=19,"Teenage",Table1[[#This Row],[Age]]&lt;=29,"Young Adult",Table1[[#This Row],[Age]]&lt;=45,"Adult",Table1[[#This Row],[Age]]&gt;=46,"Senior")</f>
        <v>Teenage</v>
      </c>
      <c r="M1979" t="str">
        <f>VLOOKUP(B1979,customers!A$2:D$101,3,0)</f>
        <v>Kanpur</v>
      </c>
      <c r="N1979" t="str">
        <f>VLOOKUP(B1979,customers!$A$2:$D$101,4,0)</f>
        <v>Uttar Pradesh</v>
      </c>
      <c r="O1979" t="str">
        <f>VLOOKUP(C1979,'products '!$A$2:$H$3072,2,0)</f>
        <v>Women</v>
      </c>
      <c r="P1979" t="str">
        <f>VLOOKUP(C1979,'products '!$A$2:$H$3072,3,0)</f>
        <v>Western Wear</v>
      </c>
      <c r="Q1979" t="str">
        <f>VLOOKUP(C1979,'products '!$A$2:$H$3072,4,0)</f>
        <v>Shorts</v>
      </c>
      <c r="R1979" t="str">
        <f>VLOOKUP(C1979,'products '!$A$2:$H$3072,5,0)</f>
        <v>Roadster</v>
      </c>
      <c r="S1979">
        <f>VLOOKUP(C1979,'products '!$A$2:$H$3072,6,0)</f>
        <v>30</v>
      </c>
      <c r="T1979" t="str">
        <f>VLOOKUP(C1979,'products '!$A$2:$H$3072,7,0)</f>
        <v>Pink</v>
      </c>
      <c r="U1979">
        <f>VLOOKUP(C1979,'products '!$A$2:$H$3072,8,0)</f>
        <v>5</v>
      </c>
    </row>
    <row r="1980" spans="1:21" x14ac:dyDescent="0.3">
      <c r="A1980" t="s">
        <v>5397</v>
      </c>
      <c r="B1980" t="s">
        <v>3348</v>
      </c>
      <c r="C1980" t="s">
        <v>867</v>
      </c>
      <c r="D1980" s="1">
        <f t="shared" ca="1" si="30"/>
        <v>44226</v>
      </c>
      <c r="E1980" s="1" t="str">
        <f ca="1">TEXT(Table1[[#This Row],[Date]],"mmm")</f>
        <v>Jan</v>
      </c>
      <c r="F1980" s="1" t="str">
        <f ca="1">TEXT(Table1[[#This Row],[Date]],"yyyy")</f>
        <v>2021</v>
      </c>
      <c r="G1980" s="2">
        <v>756</v>
      </c>
      <c r="H1980" s="2">
        <v>0.5</v>
      </c>
      <c r="I1980" s="2" t="str" cm="1">
        <f t="array" ref="I1980">_xlfn.IFS(Table1[[#This Row],[Discount]]&lt;=0.2,"Low",Table1[[#This Row],[Discount]]&lt;=0.4,"Medium",Table1[[#This Row],[Discount]]&gt;0.4,"High")</f>
        <v>High</v>
      </c>
      <c r="J1980" s="2">
        <f>Table1[[#This Row],[Original Price]]*(1-Table1[[#This Row],[Discount]])</f>
        <v>378</v>
      </c>
      <c r="K1980">
        <f>VLOOKUP(B1980,customers!$A$2:$D$101,2,0)</f>
        <v>20</v>
      </c>
      <c r="L1980" t="str" cm="1">
        <f t="array" ref="L1980">_xlfn.IFS(Table1[[#This Row],[Age]]&lt;=12,"Kids",Table1[[#This Row],[Age]]&lt;=19,"Teenage",Table1[[#This Row],[Age]]&lt;=29,"Young Adult",Table1[[#This Row],[Age]]&lt;=45,"Adult",Table1[[#This Row],[Age]]&gt;=46,"Senior")</f>
        <v>Young Adult</v>
      </c>
      <c r="M1980" t="str">
        <f>VLOOKUP(B1980,customers!A$2:D$101,3,0)</f>
        <v>Aligarh</v>
      </c>
      <c r="N1980" t="str">
        <f>VLOOKUP(B1980,customers!$A$2:$D$101,4,0)</f>
        <v>Uttar Pradesh</v>
      </c>
      <c r="O1980" t="str">
        <f>VLOOKUP(C1980,'products '!$A$2:$H$3072,2,0)</f>
        <v>Women</v>
      </c>
      <c r="P1980" t="str">
        <f>VLOOKUP(C1980,'products '!$A$2:$H$3072,3,0)</f>
        <v>Western Wear</v>
      </c>
      <c r="Q1980" t="str">
        <f>VLOOKUP(C1980,'products '!$A$2:$H$3072,4,0)</f>
        <v>Shorts</v>
      </c>
      <c r="R1980" t="str">
        <f>VLOOKUP(C1980,'products '!$A$2:$H$3072,5,0)</f>
        <v>Roadster</v>
      </c>
      <c r="S1980">
        <f>VLOOKUP(C1980,'products '!$A$2:$H$3072,6,0)</f>
        <v>30</v>
      </c>
      <c r="T1980" t="str">
        <f>VLOOKUP(C1980,'products '!$A$2:$H$3072,7,0)</f>
        <v>Pink</v>
      </c>
      <c r="U1980">
        <f>VLOOKUP(C1980,'products '!$A$2:$H$3072,8,0)</f>
        <v>5</v>
      </c>
    </row>
    <row r="1981" spans="1:21" x14ac:dyDescent="0.3">
      <c r="A1981" t="s">
        <v>5398</v>
      </c>
      <c r="B1981" t="s">
        <v>3349</v>
      </c>
      <c r="C1981" t="s">
        <v>868</v>
      </c>
      <c r="D1981" s="1">
        <f t="shared" ca="1" si="30"/>
        <v>44949</v>
      </c>
      <c r="E1981" s="1" t="str">
        <f ca="1">TEXT(Table1[[#This Row],[Date]],"mmm")</f>
        <v>Jan</v>
      </c>
      <c r="F1981" s="1" t="str">
        <f ca="1">TEXT(Table1[[#This Row],[Date]],"yyyy")</f>
        <v>2023</v>
      </c>
      <c r="G1981" s="2">
        <v>236</v>
      </c>
      <c r="H1981" s="2">
        <v>0.5</v>
      </c>
      <c r="I1981" s="2" t="str" cm="1">
        <f t="array" ref="I1981">_xlfn.IFS(Table1[[#This Row],[Discount]]&lt;=0.2,"Low",Table1[[#This Row],[Discount]]&lt;=0.4,"Medium",Table1[[#This Row],[Discount]]&gt;0.4,"High")</f>
        <v>High</v>
      </c>
      <c r="J1981" s="2">
        <f>Table1[[#This Row],[Original Price]]*(1-Table1[[#This Row],[Discount]])</f>
        <v>118</v>
      </c>
      <c r="K1981">
        <f>VLOOKUP(B1981,customers!$A$2:$D$101,2,0)</f>
        <v>21</v>
      </c>
      <c r="L1981" t="str" cm="1">
        <f t="array" ref="L1981">_xlfn.IFS(Table1[[#This Row],[Age]]&lt;=12,"Kids",Table1[[#This Row],[Age]]&lt;=19,"Teenage",Table1[[#This Row],[Age]]&lt;=29,"Young Adult",Table1[[#This Row],[Age]]&lt;=45,"Adult",Table1[[#This Row],[Age]]&gt;=46,"Senior")</f>
        <v>Young Adult</v>
      </c>
      <c r="M1981" t="str">
        <f>VLOOKUP(B1981,customers!A$2:D$101,3,0)</f>
        <v>Aligarh</v>
      </c>
      <c r="N1981" t="str">
        <f>VLOOKUP(B1981,customers!$A$2:$D$101,4,0)</f>
        <v>Uttar Pradesh</v>
      </c>
      <c r="O1981" t="str">
        <f>VLOOKUP(C1981,'products '!$A$2:$H$3072,2,0)</f>
        <v>Women</v>
      </c>
      <c r="P1981" t="str">
        <f>VLOOKUP(C1981,'products '!$A$2:$H$3072,3,0)</f>
        <v>Western Wear</v>
      </c>
      <c r="Q1981" t="str">
        <f>VLOOKUP(C1981,'products '!$A$2:$H$3072,4,0)</f>
        <v>Shorts</v>
      </c>
      <c r="R1981" t="str">
        <f>VLOOKUP(C1981,'products '!$A$2:$H$3072,5,0)</f>
        <v>Roadster</v>
      </c>
      <c r="S1981">
        <f>VLOOKUP(C1981,'products '!$A$2:$H$3072,6,0)</f>
        <v>30</v>
      </c>
      <c r="T1981" t="str">
        <f>VLOOKUP(C1981,'products '!$A$2:$H$3072,7,0)</f>
        <v>Pink</v>
      </c>
      <c r="U1981">
        <f>VLOOKUP(C1981,'products '!$A$2:$H$3072,8,0)</f>
        <v>4</v>
      </c>
    </row>
    <row r="1982" spans="1:21" x14ac:dyDescent="0.3">
      <c r="A1982" t="s">
        <v>5399</v>
      </c>
      <c r="B1982" t="s">
        <v>3350</v>
      </c>
      <c r="C1982" t="s">
        <v>869</v>
      </c>
      <c r="D1982" s="1">
        <f t="shared" ca="1" si="30"/>
        <v>44232</v>
      </c>
      <c r="E1982" s="1" t="str">
        <f ca="1">TEXT(Table1[[#This Row],[Date]],"mmm")</f>
        <v>Feb</v>
      </c>
      <c r="F1982" s="1" t="str">
        <f ca="1">TEXT(Table1[[#This Row],[Date]],"yyyy")</f>
        <v>2021</v>
      </c>
      <c r="G1982" s="2">
        <v>475</v>
      </c>
      <c r="H1982" s="2">
        <v>0.5</v>
      </c>
      <c r="I1982" s="2" t="str" cm="1">
        <f t="array" ref="I1982">_xlfn.IFS(Table1[[#This Row],[Discount]]&lt;=0.2,"Low",Table1[[#This Row],[Discount]]&lt;=0.4,"Medium",Table1[[#This Row],[Discount]]&gt;0.4,"High")</f>
        <v>High</v>
      </c>
      <c r="J1982" s="2">
        <f>Table1[[#This Row],[Original Price]]*(1-Table1[[#This Row],[Discount]])</f>
        <v>237.5</v>
      </c>
      <c r="K1982">
        <f>VLOOKUP(B1982,customers!$A$2:$D$101,2,0)</f>
        <v>22</v>
      </c>
      <c r="L1982" t="str" cm="1">
        <f t="array" ref="L1982">_xlfn.IFS(Table1[[#This Row],[Age]]&lt;=12,"Kids",Table1[[#This Row],[Age]]&lt;=19,"Teenage",Table1[[#This Row],[Age]]&lt;=29,"Young Adult",Table1[[#This Row],[Age]]&lt;=45,"Adult",Table1[[#This Row],[Age]]&gt;=46,"Senior")</f>
        <v>Young Adult</v>
      </c>
      <c r="M1982" t="str">
        <f>VLOOKUP(B1982,customers!A$2:D$101,3,0)</f>
        <v>Aligarh</v>
      </c>
      <c r="N1982" t="str">
        <f>VLOOKUP(B1982,customers!$A$2:$D$101,4,0)</f>
        <v>Uttar Pradesh</v>
      </c>
      <c r="O1982" t="str">
        <f>VLOOKUP(C1982,'products '!$A$2:$H$3072,2,0)</f>
        <v>Women</v>
      </c>
      <c r="P1982" t="str">
        <f>VLOOKUP(C1982,'products '!$A$2:$H$3072,3,0)</f>
        <v>Western Wear</v>
      </c>
      <c r="Q1982" t="str">
        <f>VLOOKUP(C1982,'products '!$A$2:$H$3072,4,0)</f>
        <v>Shorts</v>
      </c>
      <c r="R1982" t="str">
        <f>VLOOKUP(C1982,'products '!$A$2:$H$3072,5,0)</f>
        <v>Roadster</v>
      </c>
      <c r="S1982">
        <f>VLOOKUP(C1982,'products '!$A$2:$H$3072,6,0)</f>
        <v>30</v>
      </c>
      <c r="T1982" t="str">
        <f>VLOOKUP(C1982,'products '!$A$2:$H$3072,7,0)</f>
        <v>Orange</v>
      </c>
      <c r="U1982">
        <f>VLOOKUP(C1982,'products '!$A$2:$H$3072,8,0)</f>
        <v>4</v>
      </c>
    </row>
    <row r="1983" spans="1:21" x14ac:dyDescent="0.3">
      <c r="A1983" t="s">
        <v>5400</v>
      </c>
      <c r="B1983" t="s">
        <v>3351</v>
      </c>
      <c r="C1983" t="s">
        <v>870</v>
      </c>
      <c r="D1983" s="1">
        <f t="shared" ca="1" si="30"/>
        <v>44300</v>
      </c>
      <c r="E1983" s="1" t="str">
        <f ca="1">TEXT(Table1[[#This Row],[Date]],"mmm")</f>
        <v>Apr</v>
      </c>
      <c r="F1983" s="1" t="str">
        <f ca="1">TEXT(Table1[[#This Row],[Date]],"yyyy")</f>
        <v>2021</v>
      </c>
      <c r="G1983" s="2">
        <v>589</v>
      </c>
      <c r="H1983" s="2">
        <v>0.5</v>
      </c>
      <c r="I1983" s="2" t="str" cm="1">
        <f t="array" ref="I1983">_xlfn.IFS(Table1[[#This Row],[Discount]]&lt;=0.2,"Low",Table1[[#This Row],[Discount]]&lt;=0.4,"Medium",Table1[[#This Row],[Discount]]&gt;0.4,"High")</f>
        <v>High</v>
      </c>
      <c r="J1983" s="2">
        <f>Table1[[#This Row],[Original Price]]*(1-Table1[[#This Row],[Discount]])</f>
        <v>294.5</v>
      </c>
      <c r="K1983">
        <f>VLOOKUP(B1983,customers!$A$2:$D$101,2,0)</f>
        <v>23</v>
      </c>
      <c r="L1983" t="str" cm="1">
        <f t="array" ref="L1983">_xlfn.IFS(Table1[[#This Row],[Age]]&lt;=12,"Kids",Table1[[#This Row],[Age]]&lt;=19,"Teenage",Table1[[#This Row],[Age]]&lt;=29,"Young Adult",Table1[[#This Row],[Age]]&lt;=45,"Adult",Table1[[#This Row],[Age]]&gt;=46,"Senior")</f>
        <v>Young Adult</v>
      </c>
      <c r="M1983" t="str">
        <f>VLOOKUP(B1983,customers!A$2:D$101,3,0)</f>
        <v>Aligarh</v>
      </c>
      <c r="N1983" t="str">
        <f>VLOOKUP(B1983,customers!$A$2:$D$101,4,0)</f>
        <v>Uttar Pradesh</v>
      </c>
      <c r="O1983" t="str">
        <f>VLOOKUP(C1983,'products '!$A$2:$H$3072,2,0)</f>
        <v>Women</v>
      </c>
      <c r="P1983" t="str">
        <f>VLOOKUP(C1983,'products '!$A$2:$H$3072,3,0)</f>
        <v>Western Wear</v>
      </c>
      <c r="Q1983" t="str">
        <f>VLOOKUP(C1983,'products '!$A$2:$H$3072,4,0)</f>
        <v>Shorts</v>
      </c>
      <c r="R1983" t="str">
        <f>VLOOKUP(C1983,'products '!$A$2:$H$3072,5,0)</f>
        <v>Roadster</v>
      </c>
      <c r="S1983">
        <f>VLOOKUP(C1983,'products '!$A$2:$H$3072,6,0)</f>
        <v>30</v>
      </c>
      <c r="T1983" t="str">
        <f>VLOOKUP(C1983,'products '!$A$2:$H$3072,7,0)</f>
        <v>Orange</v>
      </c>
      <c r="U1983">
        <f>VLOOKUP(C1983,'products '!$A$2:$H$3072,8,0)</f>
        <v>4</v>
      </c>
    </row>
    <row r="1984" spans="1:21" x14ac:dyDescent="0.3">
      <c r="A1984" t="s">
        <v>5401</v>
      </c>
      <c r="B1984" t="s">
        <v>3352</v>
      </c>
      <c r="C1984" t="s">
        <v>871</v>
      </c>
      <c r="D1984" s="1">
        <f t="shared" ca="1" si="30"/>
        <v>44793</v>
      </c>
      <c r="E1984" s="1" t="str">
        <f ca="1">TEXT(Table1[[#This Row],[Date]],"mmm")</f>
        <v>Aug</v>
      </c>
      <c r="F1984" s="1" t="str">
        <f ca="1">TEXT(Table1[[#This Row],[Date]],"yyyy")</f>
        <v>2022</v>
      </c>
      <c r="G1984" s="2">
        <v>365</v>
      </c>
      <c r="H1984" s="2">
        <v>0.3</v>
      </c>
      <c r="I1984" s="2" t="str" cm="1">
        <f t="array" ref="I1984">_xlfn.IFS(Table1[[#This Row],[Discount]]&lt;=0.2,"Low",Table1[[#This Row],[Discount]]&lt;=0.4,"Medium",Table1[[#This Row],[Discount]]&gt;0.4,"High")</f>
        <v>Medium</v>
      </c>
      <c r="J1984" s="2">
        <f>Table1[[#This Row],[Original Price]]*(1-Table1[[#This Row],[Discount]])</f>
        <v>255.49999999999997</v>
      </c>
      <c r="K1984">
        <f>VLOOKUP(B1984,customers!$A$2:$D$101,2,0)</f>
        <v>18</v>
      </c>
      <c r="L1984" t="str" cm="1">
        <f t="array" ref="L1984">_xlfn.IFS(Table1[[#This Row],[Age]]&lt;=12,"Kids",Table1[[#This Row],[Age]]&lt;=19,"Teenage",Table1[[#This Row],[Age]]&lt;=29,"Young Adult",Table1[[#This Row],[Age]]&lt;=45,"Adult",Table1[[#This Row],[Age]]&gt;=46,"Senior")</f>
        <v>Teenage</v>
      </c>
      <c r="M1984" t="str">
        <f>VLOOKUP(B1984,customers!A$2:D$101,3,0)</f>
        <v>Prayagraj</v>
      </c>
      <c r="N1984" t="str">
        <f>VLOOKUP(B1984,customers!$A$2:$D$101,4,0)</f>
        <v>Uttar Pradesh</v>
      </c>
      <c r="O1984" t="str">
        <f>VLOOKUP(C1984,'products '!$A$2:$H$3072,2,0)</f>
        <v>Women</v>
      </c>
      <c r="P1984" t="str">
        <f>VLOOKUP(C1984,'products '!$A$2:$H$3072,3,0)</f>
        <v>Western Wear</v>
      </c>
      <c r="Q1984" t="str">
        <f>VLOOKUP(C1984,'products '!$A$2:$H$3072,4,0)</f>
        <v>Shorts</v>
      </c>
      <c r="R1984" t="str">
        <f>VLOOKUP(C1984,'products '!$A$2:$H$3072,5,0)</f>
        <v>Roadster</v>
      </c>
      <c r="S1984">
        <f>VLOOKUP(C1984,'products '!$A$2:$H$3072,6,0)</f>
        <v>30</v>
      </c>
      <c r="T1984" t="str">
        <f>VLOOKUP(C1984,'products '!$A$2:$H$3072,7,0)</f>
        <v>Orange</v>
      </c>
      <c r="U1984">
        <f>VLOOKUP(C1984,'products '!$A$2:$H$3072,8,0)</f>
        <v>3</v>
      </c>
    </row>
    <row r="1985" spans="1:21" x14ac:dyDescent="0.3">
      <c r="A1985" t="s">
        <v>5402</v>
      </c>
      <c r="B1985" t="s">
        <v>3353</v>
      </c>
      <c r="C1985" t="s">
        <v>872</v>
      </c>
      <c r="D1985" s="1">
        <f t="shared" ca="1" si="30"/>
        <v>44772</v>
      </c>
      <c r="E1985" s="1" t="str">
        <f ca="1">TEXT(Table1[[#This Row],[Date]],"mmm")</f>
        <v>Jul</v>
      </c>
      <c r="F1985" s="1" t="str">
        <f ca="1">TEXT(Table1[[#This Row],[Date]],"yyyy")</f>
        <v>2022</v>
      </c>
      <c r="G1985" s="2">
        <v>1233</v>
      </c>
      <c r="H1985" s="2">
        <v>0.32</v>
      </c>
      <c r="I1985" s="2" t="str" cm="1">
        <f t="array" ref="I1985">_xlfn.IFS(Table1[[#This Row],[Discount]]&lt;=0.2,"Low",Table1[[#This Row],[Discount]]&lt;=0.4,"Medium",Table1[[#This Row],[Discount]]&gt;0.4,"High")</f>
        <v>Medium</v>
      </c>
      <c r="J1985" s="2">
        <f>Table1[[#This Row],[Original Price]]*(1-Table1[[#This Row],[Discount]])</f>
        <v>838.43999999999994</v>
      </c>
      <c r="K1985">
        <f>VLOOKUP(B1985,customers!$A$2:$D$101,2,0)</f>
        <v>18</v>
      </c>
      <c r="L1985" t="str" cm="1">
        <f t="array" ref="L1985">_xlfn.IFS(Table1[[#This Row],[Age]]&lt;=12,"Kids",Table1[[#This Row],[Age]]&lt;=19,"Teenage",Table1[[#This Row],[Age]]&lt;=29,"Young Adult",Table1[[#This Row],[Age]]&lt;=45,"Adult",Table1[[#This Row],[Age]]&gt;=46,"Senior")</f>
        <v>Teenage</v>
      </c>
      <c r="M1985" t="str">
        <f>VLOOKUP(B1985,customers!A$2:D$101,3,0)</f>
        <v>Prayagraj</v>
      </c>
      <c r="N1985" t="str">
        <f>VLOOKUP(B1985,customers!$A$2:$D$101,4,0)</f>
        <v>Uttar Pradesh</v>
      </c>
      <c r="O1985" t="str">
        <f>VLOOKUP(C1985,'products '!$A$2:$H$3072,2,0)</f>
        <v>Women</v>
      </c>
      <c r="P1985" t="str">
        <f>VLOOKUP(C1985,'products '!$A$2:$H$3072,3,0)</f>
        <v>Western Wear</v>
      </c>
      <c r="Q1985" t="str">
        <f>VLOOKUP(C1985,'products '!$A$2:$H$3072,4,0)</f>
        <v>Shorts</v>
      </c>
      <c r="R1985" t="str">
        <f>VLOOKUP(C1985,'products '!$A$2:$H$3072,5,0)</f>
        <v>Roadster</v>
      </c>
      <c r="S1985">
        <f>VLOOKUP(C1985,'products '!$A$2:$H$3072,6,0)</f>
        <v>32</v>
      </c>
      <c r="T1985" t="str">
        <f>VLOOKUP(C1985,'products '!$A$2:$H$3072,7,0)</f>
        <v>Yellow</v>
      </c>
      <c r="U1985">
        <f>VLOOKUP(C1985,'products '!$A$2:$H$3072,8,0)</f>
        <v>5</v>
      </c>
    </row>
    <row r="1986" spans="1:21" x14ac:dyDescent="0.3">
      <c r="A1986" t="s">
        <v>5403</v>
      </c>
      <c r="B1986" t="s">
        <v>3354</v>
      </c>
      <c r="C1986" t="s">
        <v>873</v>
      </c>
      <c r="D1986" s="1">
        <f t="shared" ca="1" si="30"/>
        <v>45001</v>
      </c>
      <c r="E1986" s="1" t="str">
        <f ca="1">TEXT(Table1[[#This Row],[Date]],"mmm")</f>
        <v>Mar</v>
      </c>
      <c r="F1986" s="1" t="str">
        <f ca="1">TEXT(Table1[[#This Row],[Date]],"yyyy")</f>
        <v>2023</v>
      </c>
      <c r="G1986" s="2">
        <v>1233</v>
      </c>
      <c r="H1986" s="2">
        <v>0.25</v>
      </c>
      <c r="I1986" s="2" t="str" cm="1">
        <f t="array" ref="I1986">_xlfn.IFS(Table1[[#This Row],[Discount]]&lt;=0.2,"Low",Table1[[#This Row],[Discount]]&lt;=0.4,"Medium",Table1[[#This Row],[Discount]]&gt;0.4,"High")</f>
        <v>Medium</v>
      </c>
      <c r="J1986" s="2">
        <f>Table1[[#This Row],[Original Price]]*(1-Table1[[#This Row],[Discount]])</f>
        <v>924.75</v>
      </c>
      <c r="K1986">
        <f>VLOOKUP(B1986,customers!$A$2:$D$101,2,0)</f>
        <v>18</v>
      </c>
      <c r="L1986" t="str" cm="1">
        <f t="array" ref="L1986">_xlfn.IFS(Table1[[#This Row],[Age]]&lt;=12,"Kids",Table1[[#This Row],[Age]]&lt;=19,"Teenage",Table1[[#This Row],[Age]]&lt;=29,"Young Adult",Table1[[#This Row],[Age]]&lt;=45,"Adult",Table1[[#This Row],[Age]]&gt;=46,"Senior")</f>
        <v>Teenage</v>
      </c>
      <c r="M1986" t="str">
        <f>VLOOKUP(B1986,customers!A$2:D$101,3,0)</f>
        <v>Prayagraj</v>
      </c>
      <c r="N1986" t="str">
        <f>VLOOKUP(B1986,customers!$A$2:$D$101,4,0)</f>
        <v>Uttar Pradesh</v>
      </c>
      <c r="O1986" t="str">
        <f>VLOOKUP(C1986,'products '!$A$2:$H$3072,2,0)</f>
        <v>Women</v>
      </c>
      <c r="P1986" t="str">
        <f>VLOOKUP(C1986,'products '!$A$2:$H$3072,3,0)</f>
        <v>Western Wear</v>
      </c>
      <c r="Q1986" t="str">
        <f>VLOOKUP(C1986,'products '!$A$2:$H$3072,4,0)</f>
        <v>Shorts</v>
      </c>
      <c r="R1986" t="str">
        <f>VLOOKUP(C1986,'products '!$A$2:$H$3072,5,0)</f>
        <v>Roadster</v>
      </c>
      <c r="S1986">
        <f>VLOOKUP(C1986,'products '!$A$2:$H$3072,6,0)</f>
        <v>32</v>
      </c>
      <c r="T1986" t="str">
        <f>VLOOKUP(C1986,'products '!$A$2:$H$3072,7,0)</f>
        <v>Yellow</v>
      </c>
      <c r="U1986">
        <f>VLOOKUP(C1986,'products '!$A$2:$H$3072,8,0)</f>
        <v>4</v>
      </c>
    </row>
    <row r="1987" spans="1:21" x14ac:dyDescent="0.3">
      <c r="A1987" t="s">
        <v>5404</v>
      </c>
      <c r="B1987" t="s">
        <v>3355</v>
      </c>
      <c r="C1987" t="s">
        <v>874</v>
      </c>
      <c r="D1987" s="1">
        <f t="shared" ref="D1987:D2050" ca="1" si="31">RANDBETWEEN(DATE(2021,1,1),DATE(2023,3,31))</f>
        <v>44711</v>
      </c>
      <c r="E1987" s="1" t="str">
        <f ca="1">TEXT(Table1[[#This Row],[Date]],"mmm")</f>
        <v>May</v>
      </c>
      <c r="F1987" s="1" t="str">
        <f ca="1">TEXT(Table1[[#This Row],[Date]],"yyyy")</f>
        <v>2022</v>
      </c>
      <c r="G1987" s="2">
        <v>1233</v>
      </c>
      <c r="H1987" s="2">
        <v>0.45</v>
      </c>
      <c r="I1987" s="2" t="str" cm="1">
        <f t="array" ref="I1987">_xlfn.IFS(Table1[[#This Row],[Discount]]&lt;=0.2,"Low",Table1[[#This Row],[Discount]]&lt;=0.4,"Medium",Table1[[#This Row],[Discount]]&gt;0.4,"High")</f>
        <v>High</v>
      </c>
      <c r="J1987" s="2">
        <f>Table1[[#This Row],[Original Price]]*(1-Table1[[#This Row],[Discount]])</f>
        <v>678.15000000000009</v>
      </c>
      <c r="K1987">
        <f>VLOOKUP(B1987,customers!$A$2:$D$101,2,0)</f>
        <v>18</v>
      </c>
      <c r="L1987" t="str" cm="1">
        <f t="array" ref="L1987">_xlfn.IFS(Table1[[#This Row],[Age]]&lt;=12,"Kids",Table1[[#This Row],[Age]]&lt;=19,"Teenage",Table1[[#This Row],[Age]]&lt;=29,"Young Adult",Table1[[#This Row],[Age]]&lt;=45,"Adult",Table1[[#This Row],[Age]]&gt;=46,"Senior")</f>
        <v>Teenage</v>
      </c>
      <c r="M1987" t="str">
        <f>VLOOKUP(B1987,customers!A$2:D$101,3,0)</f>
        <v>Prayagraj</v>
      </c>
      <c r="N1987" t="str">
        <f>VLOOKUP(B1987,customers!$A$2:$D$101,4,0)</f>
        <v>Uttar Pradesh</v>
      </c>
      <c r="O1987" t="str">
        <f>VLOOKUP(C1987,'products '!$A$2:$H$3072,2,0)</f>
        <v>Women</v>
      </c>
      <c r="P1987" t="str">
        <f>VLOOKUP(C1987,'products '!$A$2:$H$3072,3,0)</f>
        <v>Western Wear</v>
      </c>
      <c r="Q1987" t="str">
        <f>VLOOKUP(C1987,'products '!$A$2:$H$3072,4,0)</f>
        <v>Shorts</v>
      </c>
      <c r="R1987" t="str">
        <f>VLOOKUP(C1987,'products '!$A$2:$H$3072,5,0)</f>
        <v>Roadster</v>
      </c>
      <c r="S1987">
        <f>VLOOKUP(C1987,'products '!$A$2:$H$3072,6,0)</f>
        <v>32</v>
      </c>
      <c r="T1987" t="str">
        <f>VLOOKUP(C1987,'products '!$A$2:$H$3072,7,0)</f>
        <v>Yellow</v>
      </c>
      <c r="U1987">
        <f>VLOOKUP(C1987,'products '!$A$2:$H$3072,8,0)</f>
        <v>2</v>
      </c>
    </row>
    <row r="1988" spans="1:21" x14ac:dyDescent="0.3">
      <c r="A1988" t="s">
        <v>5405</v>
      </c>
      <c r="B1988" t="s">
        <v>3356</v>
      </c>
      <c r="C1988" t="s">
        <v>875</v>
      </c>
      <c r="D1988" s="1">
        <f t="shared" ca="1" si="31"/>
        <v>44700</v>
      </c>
      <c r="E1988" s="1" t="str">
        <f ca="1">TEXT(Table1[[#This Row],[Date]],"mmm")</f>
        <v>May</v>
      </c>
      <c r="F1988" s="1" t="str">
        <f ca="1">TEXT(Table1[[#This Row],[Date]],"yyyy")</f>
        <v>2022</v>
      </c>
      <c r="G1988" s="2">
        <v>1233</v>
      </c>
      <c r="H1988" s="2">
        <v>0.15</v>
      </c>
      <c r="I1988" s="2" t="str" cm="1">
        <f t="array" ref="I1988">_xlfn.IFS(Table1[[#This Row],[Discount]]&lt;=0.2,"Low",Table1[[#This Row],[Discount]]&lt;=0.4,"Medium",Table1[[#This Row],[Discount]]&gt;0.4,"High")</f>
        <v>Low</v>
      </c>
      <c r="J1988" s="2">
        <f>Table1[[#This Row],[Original Price]]*(1-Table1[[#This Row],[Discount]])</f>
        <v>1048.05</v>
      </c>
      <c r="K1988">
        <f>VLOOKUP(B1988,customers!$A$2:$D$101,2,0)</f>
        <v>18</v>
      </c>
      <c r="L1988" t="str" cm="1">
        <f t="array" ref="L1988">_xlfn.IFS(Table1[[#This Row],[Age]]&lt;=12,"Kids",Table1[[#This Row],[Age]]&lt;=19,"Teenage",Table1[[#This Row],[Age]]&lt;=29,"Young Adult",Table1[[#This Row],[Age]]&lt;=45,"Adult",Table1[[#This Row],[Age]]&gt;=46,"Senior")</f>
        <v>Teenage</v>
      </c>
      <c r="M1988" t="str">
        <f>VLOOKUP(B1988,customers!A$2:D$101,3,0)</f>
        <v>Prayagraj</v>
      </c>
      <c r="N1988" t="str">
        <f>VLOOKUP(B1988,customers!$A$2:$D$101,4,0)</f>
        <v>Uttar Pradesh</v>
      </c>
      <c r="O1988" t="str">
        <f>VLOOKUP(C1988,'products '!$A$2:$H$3072,2,0)</f>
        <v>Women</v>
      </c>
      <c r="P1988" t="str">
        <f>VLOOKUP(C1988,'products '!$A$2:$H$3072,3,0)</f>
        <v>Western Wear</v>
      </c>
      <c r="Q1988" t="str">
        <f>VLOOKUP(C1988,'products '!$A$2:$H$3072,4,0)</f>
        <v>Shorts</v>
      </c>
      <c r="R1988" t="str">
        <f>VLOOKUP(C1988,'products '!$A$2:$H$3072,5,0)</f>
        <v>DressBerry</v>
      </c>
      <c r="S1988">
        <f>VLOOKUP(C1988,'products '!$A$2:$H$3072,6,0)</f>
        <v>32</v>
      </c>
      <c r="T1988" t="str">
        <f>VLOOKUP(C1988,'products '!$A$2:$H$3072,7,0)</f>
        <v>Cream</v>
      </c>
      <c r="U1988">
        <f>VLOOKUP(C1988,'products '!$A$2:$H$3072,8,0)</f>
        <v>5</v>
      </c>
    </row>
    <row r="1989" spans="1:21" x14ac:dyDescent="0.3">
      <c r="A1989" t="s">
        <v>5406</v>
      </c>
      <c r="B1989" t="s">
        <v>3357</v>
      </c>
      <c r="C1989" t="s">
        <v>876</v>
      </c>
      <c r="D1989" s="1">
        <f t="shared" ca="1" si="31"/>
        <v>44314</v>
      </c>
      <c r="E1989" s="1" t="str">
        <f ca="1">TEXT(Table1[[#This Row],[Date]],"mmm")</f>
        <v>Apr</v>
      </c>
      <c r="F1989" s="1" t="str">
        <f ca="1">TEXT(Table1[[#This Row],[Date]],"yyyy")</f>
        <v>2021</v>
      </c>
      <c r="G1989" s="2">
        <v>1233</v>
      </c>
      <c r="H1989" s="2">
        <v>0.33</v>
      </c>
      <c r="I1989" s="2" t="str" cm="1">
        <f t="array" ref="I1989">_xlfn.IFS(Table1[[#This Row],[Discount]]&lt;=0.2,"Low",Table1[[#This Row],[Discount]]&lt;=0.4,"Medium",Table1[[#This Row],[Discount]]&gt;0.4,"High")</f>
        <v>Medium</v>
      </c>
      <c r="J1989" s="2">
        <f>Table1[[#This Row],[Original Price]]*(1-Table1[[#This Row],[Discount]])</f>
        <v>826.1099999999999</v>
      </c>
      <c r="K1989">
        <f>VLOOKUP(B1989,customers!$A$2:$D$101,2,0)</f>
        <v>18</v>
      </c>
      <c r="L1989" t="str" cm="1">
        <f t="array" ref="L1989">_xlfn.IFS(Table1[[#This Row],[Age]]&lt;=12,"Kids",Table1[[#This Row],[Age]]&lt;=19,"Teenage",Table1[[#This Row],[Age]]&lt;=29,"Young Adult",Table1[[#This Row],[Age]]&lt;=45,"Adult",Table1[[#This Row],[Age]]&gt;=46,"Senior")</f>
        <v>Teenage</v>
      </c>
      <c r="M1989" t="str">
        <f>VLOOKUP(B1989,customers!A$2:D$101,3,0)</f>
        <v>Prayagraj</v>
      </c>
      <c r="N1989" t="str">
        <f>VLOOKUP(B1989,customers!$A$2:$D$101,4,0)</f>
        <v>Uttar Pradesh</v>
      </c>
      <c r="O1989" t="str">
        <f>VLOOKUP(C1989,'products '!$A$2:$H$3072,2,0)</f>
        <v>Women</v>
      </c>
      <c r="P1989" t="str">
        <f>VLOOKUP(C1989,'products '!$A$2:$H$3072,3,0)</f>
        <v>Western Wear</v>
      </c>
      <c r="Q1989" t="str">
        <f>VLOOKUP(C1989,'products '!$A$2:$H$3072,4,0)</f>
        <v>Shorts</v>
      </c>
      <c r="R1989" t="str">
        <f>VLOOKUP(C1989,'products '!$A$2:$H$3072,5,0)</f>
        <v>DressBerry</v>
      </c>
      <c r="S1989">
        <f>VLOOKUP(C1989,'products '!$A$2:$H$3072,6,0)</f>
        <v>32</v>
      </c>
      <c r="T1989" t="str">
        <f>VLOOKUP(C1989,'products '!$A$2:$H$3072,7,0)</f>
        <v>Cream</v>
      </c>
      <c r="U1989">
        <f>VLOOKUP(C1989,'products '!$A$2:$H$3072,8,0)</f>
        <v>5</v>
      </c>
    </row>
    <row r="1990" spans="1:21" x14ac:dyDescent="0.3">
      <c r="A1990" t="s">
        <v>5407</v>
      </c>
      <c r="B1990" t="s">
        <v>3358</v>
      </c>
      <c r="C1990" t="s">
        <v>877</v>
      </c>
      <c r="D1990" s="1">
        <f t="shared" ca="1" si="31"/>
        <v>44970</v>
      </c>
      <c r="E1990" s="1" t="str">
        <f ca="1">TEXT(Table1[[#This Row],[Date]],"mmm")</f>
        <v>Feb</v>
      </c>
      <c r="F1990" s="1" t="str">
        <f ca="1">TEXT(Table1[[#This Row],[Date]],"yyyy")</f>
        <v>2023</v>
      </c>
      <c r="G1990" s="2">
        <v>1233</v>
      </c>
      <c r="H1990" s="2">
        <v>0.42</v>
      </c>
      <c r="I1990" s="2" t="str" cm="1">
        <f t="array" ref="I1990">_xlfn.IFS(Table1[[#This Row],[Discount]]&lt;=0.2,"Low",Table1[[#This Row],[Discount]]&lt;=0.4,"Medium",Table1[[#This Row],[Discount]]&gt;0.4,"High")</f>
        <v>High</v>
      </c>
      <c r="J1990" s="2">
        <f>Table1[[#This Row],[Original Price]]*(1-Table1[[#This Row],[Discount]])</f>
        <v>715.1400000000001</v>
      </c>
      <c r="K1990">
        <f>VLOOKUP(B1990,customers!$A$2:$D$101,2,0)</f>
        <v>23</v>
      </c>
      <c r="L1990" t="str" cm="1">
        <f t="array" ref="L1990">_xlfn.IFS(Table1[[#This Row],[Age]]&lt;=12,"Kids",Table1[[#This Row],[Age]]&lt;=19,"Teenage",Table1[[#This Row],[Age]]&lt;=29,"Young Adult",Table1[[#This Row],[Age]]&lt;=45,"Adult",Table1[[#This Row],[Age]]&gt;=46,"Senior")</f>
        <v>Young Adult</v>
      </c>
      <c r="M1990" t="str">
        <f>VLOOKUP(B1990,customers!A$2:D$101,3,0)</f>
        <v>Jalandhar</v>
      </c>
      <c r="N1990" t="str">
        <f>VLOOKUP(B1990,customers!$A$2:$D$101,4,0)</f>
        <v>Punjab</v>
      </c>
      <c r="O1990" t="str">
        <f>VLOOKUP(C1990,'products '!$A$2:$H$3072,2,0)</f>
        <v>Women</v>
      </c>
      <c r="P1990" t="str">
        <f>VLOOKUP(C1990,'products '!$A$2:$H$3072,3,0)</f>
        <v>Western Wear</v>
      </c>
      <c r="Q1990" t="str">
        <f>VLOOKUP(C1990,'products '!$A$2:$H$3072,4,0)</f>
        <v>Shorts</v>
      </c>
      <c r="R1990" t="str">
        <f>VLOOKUP(C1990,'products '!$A$2:$H$3072,5,0)</f>
        <v>DressBerry</v>
      </c>
      <c r="S1990">
        <f>VLOOKUP(C1990,'products '!$A$2:$H$3072,6,0)</f>
        <v>32</v>
      </c>
      <c r="T1990" t="str">
        <f>VLOOKUP(C1990,'products '!$A$2:$H$3072,7,0)</f>
        <v>Cream</v>
      </c>
      <c r="U1990">
        <f>VLOOKUP(C1990,'products '!$A$2:$H$3072,8,0)</f>
        <v>5</v>
      </c>
    </row>
    <row r="1991" spans="1:21" x14ac:dyDescent="0.3">
      <c r="A1991" t="s">
        <v>5408</v>
      </c>
      <c r="B1991" t="s">
        <v>3359</v>
      </c>
      <c r="C1991" t="s">
        <v>878</v>
      </c>
      <c r="D1991" s="1">
        <f t="shared" ca="1" si="31"/>
        <v>44861</v>
      </c>
      <c r="E1991" s="1" t="str">
        <f ca="1">TEXT(Table1[[#This Row],[Date]],"mmm")</f>
        <v>Oct</v>
      </c>
      <c r="F1991" s="1" t="str">
        <f ca="1">TEXT(Table1[[#This Row],[Date]],"yyyy")</f>
        <v>2022</v>
      </c>
      <c r="G1991" s="2">
        <v>456</v>
      </c>
      <c r="H1991" s="2">
        <v>0.42</v>
      </c>
      <c r="I1991" s="2" t="str" cm="1">
        <f t="array" ref="I1991">_xlfn.IFS(Table1[[#This Row],[Discount]]&lt;=0.2,"Low",Table1[[#This Row],[Discount]]&lt;=0.4,"Medium",Table1[[#This Row],[Discount]]&gt;0.4,"High")</f>
        <v>High</v>
      </c>
      <c r="J1991" s="2">
        <f>Table1[[#This Row],[Original Price]]*(1-Table1[[#This Row],[Discount]])</f>
        <v>264.48</v>
      </c>
      <c r="K1991">
        <f>VLOOKUP(B1991,customers!$A$2:$D$101,2,0)</f>
        <v>24</v>
      </c>
      <c r="L1991" t="str" cm="1">
        <f t="array" ref="L1991">_xlfn.IFS(Table1[[#This Row],[Age]]&lt;=12,"Kids",Table1[[#This Row],[Age]]&lt;=19,"Teenage",Table1[[#This Row],[Age]]&lt;=29,"Young Adult",Table1[[#This Row],[Age]]&lt;=45,"Adult",Table1[[#This Row],[Age]]&gt;=46,"Senior")</f>
        <v>Young Adult</v>
      </c>
      <c r="M1991" t="str">
        <f>VLOOKUP(B1991,customers!A$2:D$101,3,0)</f>
        <v>Jalandhar</v>
      </c>
      <c r="N1991" t="str">
        <f>VLOOKUP(B1991,customers!$A$2:$D$101,4,0)</f>
        <v>Punjab</v>
      </c>
      <c r="O1991" t="str">
        <f>VLOOKUP(C1991,'products '!$A$2:$H$3072,2,0)</f>
        <v>Women</v>
      </c>
      <c r="P1991" t="str">
        <f>VLOOKUP(C1991,'products '!$A$2:$H$3072,3,0)</f>
        <v>Western Wear</v>
      </c>
      <c r="Q1991" t="str">
        <f>VLOOKUP(C1991,'products '!$A$2:$H$3072,4,0)</f>
        <v>Shorts</v>
      </c>
      <c r="R1991" t="str">
        <f>VLOOKUP(C1991,'products '!$A$2:$H$3072,5,0)</f>
        <v>DressBerry</v>
      </c>
      <c r="S1991">
        <f>VLOOKUP(C1991,'products '!$A$2:$H$3072,6,0)</f>
        <v>32</v>
      </c>
      <c r="T1991" t="str">
        <f>VLOOKUP(C1991,'products '!$A$2:$H$3072,7,0)</f>
        <v>Cream</v>
      </c>
      <c r="U1991">
        <f>VLOOKUP(C1991,'products '!$A$2:$H$3072,8,0)</f>
        <v>4</v>
      </c>
    </row>
    <row r="1992" spans="1:21" x14ac:dyDescent="0.3">
      <c r="A1992" t="s">
        <v>5409</v>
      </c>
      <c r="B1992" t="s">
        <v>3360</v>
      </c>
      <c r="C1992" t="s">
        <v>878</v>
      </c>
      <c r="D1992" s="1">
        <f t="shared" ca="1" si="31"/>
        <v>44683</v>
      </c>
      <c r="E1992" s="1" t="str">
        <f ca="1">TEXT(Table1[[#This Row],[Date]],"mmm")</f>
        <v>May</v>
      </c>
      <c r="F1992" s="1" t="str">
        <f ca="1">TEXT(Table1[[#This Row],[Date]],"yyyy")</f>
        <v>2022</v>
      </c>
      <c r="G1992" s="2">
        <v>456</v>
      </c>
      <c r="H1992" s="2">
        <v>0.39</v>
      </c>
      <c r="I1992" s="2" t="str" cm="1">
        <f t="array" ref="I1992">_xlfn.IFS(Table1[[#This Row],[Discount]]&lt;=0.2,"Low",Table1[[#This Row],[Discount]]&lt;=0.4,"Medium",Table1[[#This Row],[Discount]]&gt;0.4,"High")</f>
        <v>Medium</v>
      </c>
      <c r="J1992" s="2">
        <f>Table1[[#This Row],[Original Price]]*(1-Table1[[#This Row],[Discount]])</f>
        <v>278.15999999999997</v>
      </c>
      <c r="K1992">
        <f>VLOOKUP(B1992,customers!$A$2:$D$101,2,0)</f>
        <v>25</v>
      </c>
      <c r="L1992" t="str" cm="1">
        <f t="array" ref="L1992">_xlfn.IFS(Table1[[#This Row],[Age]]&lt;=12,"Kids",Table1[[#This Row],[Age]]&lt;=19,"Teenage",Table1[[#This Row],[Age]]&lt;=29,"Young Adult",Table1[[#This Row],[Age]]&lt;=45,"Adult",Table1[[#This Row],[Age]]&gt;=46,"Senior")</f>
        <v>Young Adult</v>
      </c>
      <c r="M1992" t="str">
        <f>VLOOKUP(B1992,customers!A$2:D$101,3,0)</f>
        <v>Jalandhar</v>
      </c>
      <c r="N1992" t="str">
        <f>VLOOKUP(B1992,customers!$A$2:$D$101,4,0)</f>
        <v>Punjab</v>
      </c>
      <c r="O1992" t="str">
        <f>VLOOKUP(C1992,'products '!$A$2:$H$3072,2,0)</f>
        <v>Women</v>
      </c>
      <c r="P1992" t="str">
        <f>VLOOKUP(C1992,'products '!$A$2:$H$3072,3,0)</f>
        <v>Western Wear</v>
      </c>
      <c r="Q1992" t="str">
        <f>VLOOKUP(C1992,'products '!$A$2:$H$3072,4,0)</f>
        <v>Shorts</v>
      </c>
      <c r="R1992" t="str">
        <f>VLOOKUP(C1992,'products '!$A$2:$H$3072,5,0)</f>
        <v>DressBerry</v>
      </c>
      <c r="S1992">
        <f>VLOOKUP(C1992,'products '!$A$2:$H$3072,6,0)</f>
        <v>32</v>
      </c>
      <c r="T1992" t="str">
        <f>VLOOKUP(C1992,'products '!$A$2:$H$3072,7,0)</f>
        <v>Cream</v>
      </c>
      <c r="U1992">
        <f>VLOOKUP(C1992,'products '!$A$2:$H$3072,8,0)</f>
        <v>4</v>
      </c>
    </row>
    <row r="1993" spans="1:21" x14ac:dyDescent="0.3">
      <c r="A1993" t="s">
        <v>5410</v>
      </c>
      <c r="B1993" t="s">
        <v>3361</v>
      </c>
      <c r="C1993" t="s">
        <v>878</v>
      </c>
      <c r="D1993" s="1">
        <f t="shared" ca="1" si="31"/>
        <v>44351</v>
      </c>
      <c r="E1993" s="1" t="str">
        <f ca="1">TEXT(Table1[[#This Row],[Date]],"mmm")</f>
        <v>Jun</v>
      </c>
      <c r="F1993" s="1" t="str">
        <f ca="1">TEXT(Table1[[#This Row],[Date]],"yyyy")</f>
        <v>2021</v>
      </c>
      <c r="G1993" s="2">
        <v>456</v>
      </c>
      <c r="H1993" s="2">
        <v>0.39</v>
      </c>
      <c r="I1993" s="2" t="str" cm="1">
        <f t="array" ref="I1993">_xlfn.IFS(Table1[[#This Row],[Discount]]&lt;=0.2,"Low",Table1[[#This Row],[Discount]]&lt;=0.4,"Medium",Table1[[#This Row],[Discount]]&gt;0.4,"High")</f>
        <v>Medium</v>
      </c>
      <c r="J1993" s="2">
        <f>Table1[[#This Row],[Original Price]]*(1-Table1[[#This Row],[Discount]])</f>
        <v>278.15999999999997</v>
      </c>
      <c r="K1993">
        <f>VLOOKUP(B1993,customers!$A$2:$D$101,2,0)</f>
        <v>26</v>
      </c>
      <c r="L1993" t="str" cm="1">
        <f t="array" ref="L1993">_xlfn.IFS(Table1[[#This Row],[Age]]&lt;=12,"Kids",Table1[[#This Row],[Age]]&lt;=19,"Teenage",Table1[[#This Row],[Age]]&lt;=29,"Young Adult",Table1[[#This Row],[Age]]&lt;=45,"Adult",Table1[[#This Row],[Age]]&gt;=46,"Senior")</f>
        <v>Young Adult</v>
      </c>
      <c r="M1993" t="str">
        <f>VLOOKUP(B1993,customers!A$2:D$101,3,0)</f>
        <v>Jalandhar</v>
      </c>
      <c r="N1993" t="str">
        <f>VLOOKUP(B1993,customers!$A$2:$D$101,4,0)</f>
        <v>Punjab</v>
      </c>
      <c r="O1993" t="str">
        <f>VLOOKUP(C1993,'products '!$A$2:$H$3072,2,0)</f>
        <v>Women</v>
      </c>
      <c r="P1993" t="str">
        <f>VLOOKUP(C1993,'products '!$A$2:$H$3072,3,0)</f>
        <v>Western Wear</v>
      </c>
      <c r="Q1993" t="str">
        <f>VLOOKUP(C1993,'products '!$A$2:$H$3072,4,0)</f>
        <v>Shorts</v>
      </c>
      <c r="R1993" t="str">
        <f>VLOOKUP(C1993,'products '!$A$2:$H$3072,5,0)</f>
        <v>DressBerry</v>
      </c>
      <c r="S1993">
        <f>VLOOKUP(C1993,'products '!$A$2:$H$3072,6,0)</f>
        <v>32</v>
      </c>
      <c r="T1993" t="str">
        <f>VLOOKUP(C1993,'products '!$A$2:$H$3072,7,0)</f>
        <v>Cream</v>
      </c>
      <c r="U1993">
        <f>VLOOKUP(C1993,'products '!$A$2:$H$3072,8,0)</f>
        <v>4</v>
      </c>
    </row>
    <row r="1994" spans="1:21" x14ac:dyDescent="0.3">
      <c r="A1994" t="s">
        <v>5411</v>
      </c>
      <c r="B1994" t="s">
        <v>3362</v>
      </c>
      <c r="C1994" t="s">
        <v>878</v>
      </c>
      <c r="D1994" s="1">
        <f t="shared" ca="1" si="31"/>
        <v>44498</v>
      </c>
      <c r="E1994" s="1" t="str">
        <f ca="1">TEXT(Table1[[#This Row],[Date]],"mmm")</f>
        <v>Oct</v>
      </c>
      <c r="F1994" s="1" t="str">
        <f ca="1">TEXT(Table1[[#This Row],[Date]],"yyyy")</f>
        <v>2021</v>
      </c>
      <c r="G1994" s="2">
        <v>456</v>
      </c>
      <c r="H1994" s="2">
        <v>0.39</v>
      </c>
      <c r="I1994" s="2" t="str" cm="1">
        <f t="array" ref="I1994">_xlfn.IFS(Table1[[#This Row],[Discount]]&lt;=0.2,"Low",Table1[[#This Row],[Discount]]&lt;=0.4,"Medium",Table1[[#This Row],[Discount]]&gt;0.4,"High")</f>
        <v>Medium</v>
      </c>
      <c r="J1994" s="2">
        <f>Table1[[#This Row],[Original Price]]*(1-Table1[[#This Row],[Discount]])</f>
        <v>278.15999999999997</v>
      </c>
      <c r="K1994">
        <f>VLOOKUP(B1994,customers!$A$2:$D$101,2,0)</f>
        <v>27</v>
      </c>
      <c r="L1994" t="str" cm="1">
        <f t="array" ref="L1994">_xlfn.IFS(Table1[[#This Row],[Age]]&lt;=12,"Kids",Table1[[#This Row],[Age]]&lt;=19,"Teenage",Table1[[#This Row],[Age]]&lt;=29,"Young Adult",Table1[[#This Row],[Age]]&lt;=45,"Adult",Table1[[#This Row],[Age]]&gt;=46,"Senior")</f>
        <v>Young Adult</v>
      </c>
      <c r="M1994" t="str">
        <f>VLOOKUP(B1994,customers!A$2:D$101,3,0)</f>
        <v>Amritsar</v>
      </c>
      <c r="N1994" t="str">
        <f>VLOOKUP(B1994,customers!$A$2:$D$101,4,0)</f>
        <v>Punjab</v>
      </c>
      <c r="O1994" t="str">
        <f>VLOOKUP(C1994,'products '!$A$2:$H$3072,2,0)</f>
        <v>Women</v>
      </c>
      <c r="P1994" t="str">
        <f>VLOOKUP(C1994,'products '!$A$2:$H$3072,3,0)</f>
        <v>Western Wear</v>
      </c>
      <c r="Q1994" t="str">
        <f>VLOOKUP(C1994,'products '!$A$2:$H$3072,4,0)</f>
        <v>Shorts</v>
      </c>
      <c r="R1994" t="str">
        <f>VLOOKUP(C1994,'products '!$A$2:$H$3072,5,0)</f>
        <v>DressBerry</v>
      </c>
      <c r="S1994">
        <f>VLOOKUP(C1994,'products '!$A$2:$H$3072,6,0)</f>
        <v>32</v>
      </c>
      <c r="T1994" t="str">
        <f>VLOOKUP(C1994,'products '!$A$2:$H$3072,7,0)</f>
        <v>Cream</v>
      </c>
      <c r="U1994">
        <f>VLOOKUP(C1994,'products '!$A$2:$H$3072,8,0)</f>
        <v>4</v>
      </c>
    </row>
    <row r="1995" spans="1:21" x14ac:dyDescent="0.3">
      <c r="A1995" t="s">
        <v>5412</v>
      </c>
      <c r="B1995" t="s">
        <v>3363</v>
      </c>
      <c r="C1995" t="s">
        <v>879</v>
      </c>
      <c r="D1995" s="1">
        <f t="shared" ca="1" si="31"/>
        <v>44949</v>
      </c>
      <c r="E1995" s="1" t="str">
        <f ca="1">TEXT(Table1[[#This Row],[Date]],"mmm")</f>
        <v>Jan</v>
      </c>
      <c r="F1995" s="1" t="str">
        <f ca="1">TEXT(Table1[[#This Row],[Date]],"yyyy")</f>
        <v>2023</v>
      </c>
      <c r="G1995" s="2">
        <v>786</v>
      </c>
      <c r="H1995" s="2">
        <v>0.39</v>
      </c>
      <c r="I1995" s="2" t="str" cm="1">
        <f t="array" ref="I1995">_xlfn.IFS(Table1[[#This Row],[Discount]]&lt;=0.2,"Low",Table1[[#This Row],[Discount]]&lt;=0.4,"Medium",Table1[[#This Row],[Discount]]&gt;0.4,"High")</f>
        <v>Medium</v>
      </c>
      <c r="J1995" s="2">
        <f>Table1[[#This Row],[Original Price]]*(1-Table1[[#This Row],[Discount]])</f>
        <v>479.46</v>
      </c>
      <c r="K1995">
        <f>VLOOKUP(B1995,customers!$A$2:$D$101,2,0)</f>
        <v>24</v>
      </c>
      <c r="L1995" t="str" cm="1">
        <f t="array" ref="L1995">_xlfn.IFS(Table1[[#This Row],[Age]]&lt;=12,"Kids",Table1[[#This Row],[Age]]&lt;=19,"Teenage",Table1[[#This Row],[Age]]&lt;=29,"Young Adult",Table1[[#This Row],[Age]]&lt;=45,"Adult",Table1[[#This Row],[Age]]&gt;=46,"Senior")</f>
        <v>Young Adult</v>
      </c>
      <c r="M1995" t="str">
        <f>VLOOKUP(B1995,customers!A$2:D$101,3,0)</f>
        <v>Amritsar</v>
      </c>
      <c r="N1995" t="str">
        <f>VLOOKUP(B1995,customers!$A$2:$D$101,4,0)</f>
        <v>Punjab</v>
      </c>
      <c r="O1995" t="str">
        <f>VLOOKUP(C1995,'products '!$A$2:$H$3072,2,0)</f>
        <v>Women</v>
      </c>
      <c r="P1995" t="str">
        <f>VLOOKUP(C1995,'products '!$A$2:$H$3072,3,0)</f>
        <v>Western Wear</v>
      </c>
      <c r="Q1995" t="str">
        <f>VLOOKUP(C1995,'products '!$A$2:$H$3072,4,0)</f>
        <v>Shorts</v>
      </c>
      <c r="R1995" t="str">
        <f>VLOOKUP(C1995,'products '!$A$2:$H$3072,5,0)</f>
        <v>DressBerry</v>
      </c>
      <c r="S1995">
        <f>VLOOKUP(C1995,'products '!$A$2:$H$3072,6,0)</f>
        <v>32</v>
      </c>
      <c r="T1995" t="str">
        <f>VLOOKUP(C1995,'products '!$A$2:$H$3072,7,0)</f>
        <v>Green</v>
      </c>
      <c r="U1995">
        <f>VLOOKUP(C1995,'products '!$A$2:$H$3072,8,0)</f>
        <v>4</v>
      </c>
    </row>
    <row r="1996" spans="1:21" x14ac:dyDescent="0.3">
      <c r="A1996" t="s">
        <v>5413</v>
      </c>
      <c r="B1996" t="s">
        <v>3364</v>
      </c>
      <c r="C1996" t="s">
        <v>880</v>
      </c>
      <c r="D1996" s="1">
        <f t="shared" ca="1" si="31"/>
        <v>44820</v>
      </c>
      <c r="E1996" s="1" t="str">
        <f ca="1">TEXT(Table1[[#This Row],[Date]],"mmm")</f>
        <v>Sep</v>
      </c>
      <c r="F1996" s="1" t="str">
        <f ca="1">TEXT(Table1[[#This Row],[Date]],"yyyy")</f>
        <v>2022</v>
      </c>
      <c r="G1996" s="2">
        <v>786</v>
      </c>
      <c r="H1996" s="2">
        <v>0.37</v>
      </c>
      <c r="I1996" s="2" t="str" cm="1">
        <f t="array" ref="I1996">_xlfn.IFS(Table1[[#This Row],[Discount]]&lt;=0.2,"Low",Table1[[#This Row],[Discount]]&lt;=0.4,"Medium",Table1[[#This Row],[Discount]]&gt;0.4,"High")</f>
        <v>Medium</v>
      </c>
      <c r="J1996" s="2">
        <f>Table1[[#This Row],[Original Price]]*(1-Table1[[#This Row],[Discount]])</f>
        <v>495.18</v>
      </c>
      <c r="K1996">
        <f>VLOOKUP(B1996,customers!$A$2:$D$101,2,0)</f>
        <v>24</v>
      </c>
      <c r="L1996" t="str" cm="1">
        <f t="array" ref="L1996">_xlfn.IFS(Table1[[#This Row],[Age]]&lt;=12,"Kids",Table1[[#This Row],[Age]]&lt;=19,"Teenage",Table1[[#This Row],[Age]]&lt;=29,"Young Adult",Table1[[#This Row],[Age]]&lt;=45,"Adult",Table1[[#This Row],[Age]]&gt;=46,"Senior")</f>
        <v>Young Adult</v>
      </c>
      <c r="M1996" t="str">
        <f>VLOOKUP(B1996,customers!A$2:D$101,3,0)</f>
        <v>Amritsar</v>
      </c>
      <c r="N1996" t="str">
        <f>VLOOKUP(B1996,customers!$A$2:$D$101,4,0)</f>
        <v>Punjab</v>
      </c>
      <c r="O1996" t="str">
        <f>VLOOKUP(C1996,'products '!$A$2:$H$3072,2,0)</f>
        <v>Women</v>
      </c>
      <c r="P1996" t="str">
        <f>VLOOKUP(C1996,'products '!$A$2:$H$3072,3,0)</f>
        <v>Western Wear</v>
      </c>
      <c r="Q1996" t="str">
        <f>VLOOKUP(C1996,'products '!$A$2:$H$3072,4,0)</f>
        <v>Shorts</v>
      </c>
      <c r="R1996" t="str">
        <f>VLOOKUP(C1996,'products '!$A$2:$H$3072,5,0)</f>
        <v>DressBerry</v>
      </c>
      <c r="S1996">
        <f>VLOOKUP(C1996,'products '!$A$2:$H$3072,6,0)</f>
        <v>34</v>
      </c>
      <c r="T1996" t="str">
        <f>VLOOKUP(C1996,'products '!$A$2:$H$3072,7,0)</f>
        <v>Green</v>
      </c>
      <c r="U1996">
        <f>VLOOKUP(C1996,'products '!$A$2:$H$3072,8,0)</f>
        <v>4</v>
      </c>
    </row>
    <row r="1997" spans="1:21" x14ac:dyDescent="0.3">
      <c r="A1997" t="s">
        <v>5414</v>
      </c>
      <c r="B1997" t="s">
        <v>3365</v>
      </c>
      <c r="C1997" t="s">
        <v>881</v>
      </c>
      <c r="D1997" s="1">
        <f t="shared" ca="1" si="31"/>
        <v>44548</v>
      </c>
      <c r="E1997" s="1" t="str">
        <f ca="1">TEXT(Table1[[#This Row],[Date]],"mmm")</f>
        <v>Dec</v>
      </c>
      <c r="F1997" s="1" t="str">
        <f ca="1">TEXT(Table1[[#This Row],[Date]],"yyyy")</f>
        <v>2021</v>
      </c>
      <c r="G1997" s="2">
        <v>786</v>
      </c>
      <c r="H1997" s="2">
        <v>0.37</v>
      </c>
      <c r="I1997" s="2" t="str" cm="1">
        <f t="array" ref="I1997">_xlfn.IFS(Table1[[#This Row],[Discount]]&lt;=0.2,"Low",Table1[[#This Row],[Discount]]&lt;=0.4,"Medium",Table1[[#This Row],[Discount]]&gt;0.4,"High")</f>
        <v>Medium</v>
      </c>
      <c r="J1997" s="2">
        <f>Table1[[#This Row],[Original Price]]*(1-Table1[[#This Row],[Discount]])</f>
        <v>495.18</v>
      </c>
      <c r="K1997">
        <f>VLOOKUP(B1997,customers!$A$2:$D$101,2,0)</f>
        <v>24</v>
      </c>
      <c r="L1997" t="str" cm="1">
        <f t="array" ref="L1997">_xlfn.IFS(Table1[[#This Row],[Age]]&lt;=12,"Kids",Table1[[#This Row],[Age]]&lt;=19,"Teenage",Table1[[#This Row],[Age]]&lt;=29,"Young Adult",Table1[[#This Row],[Age]]&lt;=45,"Adult",Table1[[#This Row],[Age]]&gt;=46,"Senior")</f>
        <v>Young Adult</v>
      </c>
      <c r="M1997" t="str">
        <f>VLOOKUP(B1997,customers!A$2:D$101,3,0)</f>
        <v>Amritsar</v>
      </c>
      <c r="N1997" t="str">
        <f>VLOOKUP(B1997,customers!$A$2:$D$101,4,0)</f>
        <v>Punjab</v>
      </c>
      <c r="O1997" t="str">
        <f>VLOOKUP(C1997,'products '!$A$2:$H$3072,2,0)</f>
        <v>Women</v>
      </c>
      <c r="P1997" t="str">
        <f>VLOOKUP(C1997,'products '!$A$2:$H$3072,3,0)</f>
        <v>Western Wear</v>
      </c>
      <c r="Q1997" t="str">
        <f>VLOOKUP(C1997,'products '!$A$2:$H$3072,4,0)</f>
        <v>Shorts</v>
      </c>
      <c r="R1997" t="str">
        <f>VLOOKUP(C1997,'products '!$A$2:$H$3072,5,0)</f>
        <v>DressBerry</v>
      </c>
      <c r="S1997">
        <f>VLOOKUP(C1997,'products '!$A$2:$H$3072,6,0)</f>
        <v>34</v>
      </c>
      <c r="T1997" t="str">
        <f>VLOOKUP(C1997,'products '!$A$2:$H$3072,7,0)</f>
        <v>Green</v>
      </c>
      <c r="U1997">
        <f>VLOOKUP(C1997,'products '!$A$2:$H$3072,8,0)</f>
        <v>5</v>
      </c>
    </row>
    <row r="1998" spans="1:21" x14ac:dyDescent="0.3">
      <c r="A1998" t="s">
        <v>5415</v>
      </c>
      <c r="B1998" t="s">
        <v>3366</v>
      </c>
      <c r="C1998" t="s">
        <v>882</v>
      </c>
      <c r="D1998" s="1">
        <f t="shared" ca="1" si="31"/>
        <v>44649</v>
      </c>
      <c r="E1998" s="1" t="str">
        <f ca="1">TEXT(Table1[[#This Row],[Date]],"mmm")</f>
        <v>Mar</v>
      </c>
      <c r="F1998" s="1" t="str">
        <f ca="1">TEXT(Table1[[#This Row],[Date]],"yyyy")</f>
        <v>2022</v>
      </c>
      <c r="G1998" s="2">
        <v>786</v>
      </c>
      <c r="H1998" s="2">
        <v>0.37</v>
      </c>
      <c r="I1998" s="2" t="str" cm="1">
        <f t="array" ref="I1998">_xlfn.IFS(Table1[[#This Row],[Discount]]&lt;=0.2,"Low",Table1[[#This Row],[Discount]]&lt;=0.4,"Medium",Table1[[#This Row],[Discount]]&gt;0.4,"High")</f>
        <v>Medium</v>
      </c>
      <c r="J1998" s="2">
        <f>Table1[[#This Row],[Original Price]]*(1-Table1[[#This Row],[Discount]])</f>
        <v>495.18</v>
      </c>
      <c r="K1998">
        <f>VLOOKUP(B1998,customers!$A$2:$D$101,2,0)</f>
        <v>24</v>
      </c>
      <c r="L1998" t="str" cm="1">
        <f t="array" ref="L1998">_xlfn.IFS(Table1[[#This Row],[Age]]&lt;=12,"Kids",Table1[[#This Row],[Age]]&lt;=19,"Teenage",Table1[[#This Row],[Age]]&lt;=29,"Young Adult",Table1[[#This Row],[Age]]&lt;=45,"Adult",Table1[[#This Row],[Age]]&gt;=46,"Senior")</f>
        <v>Young Adult</v>
      </c>
      <c r="M1998" t="str">
        <f>VLOOKUP(B1998,customers!A$2:D$101,3,0)</f>
        <v>Amritsar</v>
      </c>
      <c r="N1998" t="str">
        <f>VLOOKUP(B1998,customers!$A$2:$D$101,4,0)</f>
        <v>Punjab</v>
      </c>
      <c r="O1998" t="str">
        <f>VLOOKUP(C1998,'products '!$A$2:$H$3072,2,0)</f>
        <v>Women</v>
      </c>
      <c r="P1998" t="str">
        <f>VLOOKUP(C1998,'products '!$A$2:$H$3072,3,0)</f>
        <v>Western Wear</v>
      </c>
      <c r="Q1998" t="str">
        <f>VLOOKUP(C1998,'products '!$A$2:$H$3072,4,0)</f>
        <v>Shorts</v>
      </c>
      <c r="R1998" t="str">
        <f>VLOOKUP(C1998,'products '!$A$2:$H$3072,5,0)</f>
        <v>DressBerry</v>
      </c>
      <c r="S1998">
        <f>VLOOKUP(C1998,'products '!$A$2:$H$3072,6,0)</f>
        <v>34</v>
      </c>
      <c r="T1998" t="str">
        <f>VLOOKUP(C1998,'products '!$A$2:$H$3072,7,0)</f>
        <v>Teal</v>
      </c>
      <c r="U1998">
        <f>VLOOKUP(C1998,'products '!$A$2:$H$3072,8,0)</f>
        <v>5</v>
      </c>
    </row>
    <row r="1999" spans="1:21" x14ac:dyDescent="0.3">
      <c r="A1999" t="s">
        <v>5416</v>
      </c>
      <c r="B1999" t="s">
        <v>3367</v>
      </c>
      <c r="C1999" t="s">
        <v>883</v>
      </c>
      <c r="D1999" s="1">
        <f t="shared" ca="1" si="31"/>
        <v>44609</v>
      </c>
      <c r="E1999" s="1" t="str">
        <f ca="1">TEXT(Table1[[#This Row],[Date]],"mmm")</f>
        <v>Feb</v>
      </c>
      <c r="F1999" s="1" t="str">
        <f ca="1">TEXT(Table1[[#This Row],[Date]],"yyyy")</f>
        <v>2022</v>
      </c>
      <c r="G1999" s="2">
        <v>786</v>
      </c>
      <c r="H1999" s="2">
        <v>0.37</v>
      </c>
      <c r="I1999" s="2" t="str" cm="1">
        <f t="array" ref="I1999">_xlfn.IFS(Table1[[#This Row],[Discount]]&lt;=0.2,"Low",Table1[[#This Row],[Discount]]&lt;=0.4,"Medium",Table1[[#This Row],[Discount]]&gt;0.4,"High")</f>
        <v>Medium</v>
      </c>
      <c r="J1999" s="2">
        <f>Table1[[#This Row],[Original Price]]*(1-Table1[[#This Row],[Discount]])</f>
        <v>495.18</v>
      </c>
      <c r="K1999">
        <f>VLOOKUP(B1999,customers!$A$2:$D$101,2,0)</f>
        <v>24</v>
      </c>
      <c r="L1999" t="str" cm="1">
        <f t="array" ref="L1999">_xlfn.IFS(Table1[[#This Row],[Age]]&lt;=12,"Kids",Table1[[#This Row],[Age]]&lt;=19,"Teenage",Table1[[#This Row],[Age]]&lt;=29,"Young Adult",Table1[[#This Row],[Age]]&lt;=45,"Adult",Table1[[#This Row],[Age]]&gt;=46,"Senior")</f>
        <v>Young Adult</v>
      </c>
      <c r="M1999" t="str">
        <f>VLOOKUP(B1999,customers!A$2:D$101,3,0)</f>
        <v>Patiala</v>
      </c>
      <c r="N1999" t="str">
        <f>VLOOKUP(B1999,customers!$A$2:$D$101,4,0)</f>
        <v>Punjab</v>
      </c>
      <c r="O1999" t="str">
        <f>VLOOKUP(C1999,'products '!$A$2:$H$3072,2,0)</f>
        <v>Women</v>
      </c>
      <c r="P1999" t="str">
        <f>VLOOKUP(C1999,'products '!$A$2:$H$3072,3,0)</f>
        <v>Western Wear</v>
      </c>
      <c r="Q1999" t="str">
        <f>VLOOKUP(C1999,'products '!$A$2:$H$3072,4,0)</f>
        <v>Shorts</v>
      </c>
      <c r="R1999" t="str">
        <f>VLOOKUP(C1999,'products '!$A$2:$H$3072,5,0)</f>
        <v>DressBerry</v>
      </c>
      <c r="S1999">
        <f>VLOOKUP(C1999,'products '!$A$2:$H$3072,6,0)</f>
        <v>34</v>
      </c>
      <c r="T1999" t="str">
        <f>VLOOKUP(C1999,'products '!$A$2:$H$3072,7,0)</f>
        <v>Teal</v>
      </c>
      <c r="U1999">
        <f>VLOOKUP(C1999,'products '!$A$2:$H$3072,8,0)</f>
        <v>3</v>
      </c>
    </row>
    <row r="2000" spans="1:21" x14ac:dyDescent="0.3">
      <c r="A2000" t="s">
        <v>5417</v>
      </c>
      <c r="B2000" t="s">
        <v>3368</v>
      </c>
      <c r="C2000" t="s">
        <v>884</v>
      </c>
      <c r="D2000" s="1">
        <f t="shared" ca="1" si="31"/>
        <v>44815</v>
      </c>
      <c r="E2000" s="1" t="str">
        <f ca="1">TEXT(Table1[[#This Row],[Date]],"mmm")</f>
        <v>Sep</v>
      </c>
      <c r="F2000" s="1" t="str">
        <f ca="1">TEXT(Table1[[#This Row],[Date]],"yyyy")</f>
        <v>2022</v>
      </c>
      <c r="G2000" s="2">
        <v>786</v>
      </c>
      <c r="H2000" s="2">
        <v>0.37</v>
      </c>
      <c r="I2000" s="2" t="str" cm="1">
        <f t="array" ref="I2000">_xlfn.IFS(Table1[[#This Row],[Discount]]&lt;=0.2,"Low",Table1[[#This Row],[Discount]]&lt;=0.4,"Medium",Table1[[#This Row],[Discount]]&gt;0.4,"High")</f>
        <v>Medium</v>
      </c>
      <c r="J2000" s="2">
        <f>Table1[[#This Row],[Original Price]]*(1-Table1[[#This Row],[Discount]])</f>
        <v>495.18</v>
      </c>
      <c r="K2000">
        <f>VLOOKUP(B2000,customers!$A$2:$D$101,2,0)</f>
        <v>24</v>
      </c>
      <c r="L2000" t="str" cm="1">
        <f t="array" ref="L2000">_xlfn.IFS(Table1[[#This Row],[Age]]&lt;=12,"Kids",Table1[[#This Row],[Age]]&lt;=19,"Teenage",Table1[[#This Row],[Age]]&lt;=29,"Young Adult",Table1[[#This Row],[Age]]&lt;=45,"Adult",Table1[[#This Row],[Age]]&gt;=46,"Senior")</f>
        <v>Young Adult</v>
      </c>
      <c r="M2000" t="str">
        <f>VLOOKUP(B2000,customers!A$2:D$101,3,0)</f>
        <v>Patiala</v>
      </c>
      <c r="N2000" t="str">
        <f>VLOOKUP(B2000,customers!$A$2:$D$101,4,0)</f>
        <v>Punjab</v>
      </c>
      <c r="O2000" t="str">
        <f>VLOOKUP(C2000,'products '!$A$2:$H$3072,2,0)</f>
        <v>Women</v>
      </c>
      <c r="P2000" t="str">
        <f>VLOOKUP(C2000,'products '!$A$2:$H$3072,3,0)</f>
        <v>Footwear</v>
      </c>
      <c r="Q2000" t="str">
        <f>VLOOKUP(C2000,'products '!$A$2:$H$3072,4,0)</f>
        <v>Flats</v>
      </c>
      <c r="R2000" t="str">
        <f>VLOOKUP(C2000,'products '!$A$2:$H$3072,5,0)</f>
        <v>Bata</v>
      </c>
      <c r="S2000" t="str">
        <f>VLOOKUP(C2000,'products '!$A$2:$H$3072,6,0)</f>
        <v>6  UK</v>
      </c>
      <c r="T2000" t="str">
        <f>VLOOKUP(C2000,'products '!$A$2:$H$3072,7,0)</f>
        <v>Teal</v>
      </c>
      <c r="U2000">
        <f>VLOOKUP(C2000,'products '!$A$2:$H$3072,8,0)</f>
        <v>5</v>
      </c>
    </row>
    <row r="2001" spans="1:21" x14ac:dyDescent="0.3">
      <c r="A2001" t="s">
        <v>5418</v>
      </c>
      <c r="B2001" t="s">
        <v>3369</v>
      </c>
      <c r="C2001" t="s">
        <v>885</v>
      </c>
      <c r="D2001" s="1">
        <f t="shared" ca="1" si="31"/>
        <v>44563</v>
      </c>
      <c r="E2001" s="1" t="str">
        <f ca="1">TEXT(Table1[[#This Row],[Date]],"mmm")</f>
        <v>Jan</v>
      </c>
      <c r="F2001" s="1" t="str">
        <f ca="1">TEXT(Table1[[#This Row],[Date]],"yyyy")</f>
        <v>2022</v>
      </c>
      <c r="G2001" s="2">
        <v>569</v>
      </c>
      <c r="H2001" s="2">
        <v>0.4</v>
      </c>
      <c r="I2001" s="2" t="str" cm="1">
        <f t="array" ref="I2001">_xlfn.IFS(Table1[[#This Row],[Discount]]&lt;=0.2,"Low",Table1[[#This Row],[Discount]]&lt;=0.4,"Medium",Table1[[#This Row],[Discount]]&gt;0.4,"High")</f>
        <v>Medium</v>
      </c>
      <c r="J2001" s="2">
        <f>Table1[[#This Row],[Original Price]]*(1-Table1[[#This Row],[Discount]])</f>
        <v>341.4</v>
      </c>
      <c r="K2001">
        <f>VLOOKUP(B2001,customers!$A$2:$D$101,2,0)</f>
        <v>24</v>
      </c>
      <c r="L2001" t="str" cm="1">
        <f t="array" ref="L2001">_xlfn.IFS(Table1[[#This Row],[Age]]&lt;=12,"Kids",Table1[[#This Row],[Age]]&lt;=19,"Teenage",Table1[[#This Row],[Age]]&lt;=29,"Young Adult",Table1[[#This Row],[Age]]&lt;=45,"Adult",Table1[[#This Row],[Age]]&gt;=46,"Senior")</f>
        <v>Young Adult</v>
      </c>
      <c r="M2001" t="str">
        <f>VLOOKUP(B2001,customers!A$2:D$101,3,0)</f>
        <v>Patiala</v>
      </c>
      <c r="N2001" t="str">
        <f>VLOOKUP(B2001,customers!$A$2:$D$101,4,0)</f>
        <v>Punjab</v>
      </c>
      <c r="O2001" t="str">
        <f>VLOOKUP(C2001,'products '!$A$2:$H$3072,2,0)</f>
        <v>Women</v>
      </c>
      <c r="P2001" t="str">
        <f>VLOOKUP(C2001,'products '!$A$2:$H$3072,3,0)</f>
        <v>Footwear</v>
      </c>
      <c r="Q2001" t="str">
        <f>VLOOKUP(C2001,'products '!$A$2:$H$3072,4,0)</f>
        <v>Flats</v>
      </c>
      <c r="R2001" t="str">
        <f>VLOOKUP(C2001,'products '!$A$2:$H$3072,5,0)</f>
        <v>Bata</v>
      </c>
      <c r="S2001" t="str">
        <f>VLOOKUP(C2001,'products '!$A$2:$H$3072,6,0)</f>
        <v>7  UK</v>
      </c>
      <c r="T2001" t="str">
        <f>VLOOKUP(C2001,'products '!$A$2:$H$3072,7,0)</f>
        <v>Teal</v>
      </c>
      <c r="U2001">
        <f>VLOOKUP(C2001,'products '!$A$2:$H$3072,8,0)</f>
        <v>5</v>
      </c>
    </row>
    <row r="2002" spans="1:21" x14ac:dyDescent="0.3">
      <c r="A2002" t="s">
        <v>5419</v>
      </c>
      <c r="B2002" t="s">
        <v>3370</v>
      </c>
      <c r="C2002" t="s">
        <v>886</v>
      </c>
      <c r="D2002" s="1">
        <f t="shared" ca="1" si="31"/>
        <v>44252</v>
      </c>
      <c r="E2002" s="1" t="str">
        <f ca="1">TEXT(Table1[[#This Row],[Date]],"mmm")</f>
        <v>Feb</v>
      </c>
      <c r="F2002" s="1" t="str">
        <f ca="1">TEXT(Table1[[#This Row],[Date]],"yyyy")</f>
        <v>2021</v>
      </c>
      <c r="G2002" s="2">
        <v>569</v>
      </c>
      <c r="H2002" s="2">
        <v>0.4</v>
      </c>
      <c r="I2002" s="2" t="str" cm="1">
        <f t="array" ref="I2002">_xlfn.IFS(Table1[[#This Row],[Discount]]&lt;=0.2,"Low",Table1[[#This Row],[Discount]]&lt;=0.4,"Medium",Table1[[#This Row],[Discount]]&gt;0.4,"High")</f>
        <v>Medium</v>
      </c>
      <c r="J2002" s="2">
        <f>Table1[[#This Row],[Original Price]]*(1-Table1[[#This Row],[Discount]])</f>
        <v>341.4</v>
      </c>
      <c r="K2002">
        <f>VLOOKUP(B2002,customers!$A$2:$D$101,2,0)</f>
        <v>24</v>
      </c>
      <c r="L2002" t="str" cm="1">
        <f t="array" ref="L2002">_xlfn.IFS(Table1[[#This Row],[Age]]&lt;=12,"Kids",Table1[[#This Row],[Age]]&lt;=19,"Teenage",Table1[[#This Row],[Age]]&lt;=29,"Young Adult",Table1[[#This Row],[Age]]&lt;=45,"Adult",Table1[[#This Row],[Age]]&gt;=46,"Senior")</f>
        <v>Young Adult</v>
      </c>
      <c r="M2002" t="str">
        <f>VLOOKUP(B2002,customers!A$2:D$101,3,0)</f>
        <v>Patiala</v>
      </c>
      <c r="N2002" t="str">
        <f>VLOOKUP(B2002,customers!$A$2:$D$101,4,0)</f>
        <v>Punjab</v>
      </c>
      <c r="O2002" t="str">
        <f>VLOOKUP(C2002,'products '!$A$2:$H$3072,2,0)</f>
        <v>Women</v>
      </c>
      <c r="P2002" t="str">
        <f>VLOOKUP(C2002,'products '!$A$2:$H$3072,3,0)</f>
        <v>Footwear</v>
      </c>
      <c r="Q2002" t="str">
        <f>VLOOKUP(C2002,'products '!$A$2:$H$3072,4,0)</f>
        <v>Flats</v>
      </c>
      <c r="R2002" t="str">
        <f>VLOOKUP(C2002,'products '!$A$2:$H$3072,5,0)</f>
        <v>Bata</v>
      </c>
      <c r="S2002" t="str">
        <f>VLOOKUP(C2002,'products '!$A$2:$H$3072,6,0)</f>
        <v>8  UK</v>
      </c>
      <c r="T2002" t="str">
        <f>VLOOKUP(C2002,'products '!$A$2:$H$3072,7,0)</f>
        <v>Teal</v>
      </c>
      <c r="U2002">
        <f>VLOOKUP(C2002,'products '!$A$2:$H$3072,8,0)</f>
        <v>4</v>
      </c>
    </row>
    <row r="2003" spans="1:21" x14ac:dyDescent="0.3">
      <c r="A2003" t="s">
        <v>5420</v>
      </c>
      <c r="B2003" t="s">
        <v>3371</v>
      </c>
      <c r="C2003" t="s">
        <v>887</v>
      </c>
      <c r="D2003" s="1">
        <f t="shared" ca="1" si="31"/>
        <v>44707</v>
      </c>
      <c r="E2003" s="1" t="str">
        <f ca="1">TEXT(Table1[[#This Row],[Date]],"mmm")</f>
        <v>May</v>
      </c>
      <c r="F2003" s="1" t="str">
        <f ca="1">TEXT(Table1[[#This Row],[Date]],"yyyy")</f>
        <v>2022</v>
      </c>
      <c r="G2003" s="2">
        <v>569</v>
      </c>
      <c r="H2003" s="2">
        <v>0.4</v>
      </c>
      <c r="I2003" s="2" t="str" cm="1">
        <f t="array" ref="I2003">_xlfn.IFS(Table1[[#This Row],[Discount]]&lt;=0.2,"Low",Table1[[#This Row],[Discount]]&lt;=0.4,"Medium",Table1[[#This Row],[Discount]]&gt;0.4,"High")</f>
        <v>Medium</v>
      </c>
      <c r="J2003" s="2">
        <f>Table1[[#This Row],[Original Price]]*(1-Table1[[#This Row],[Discount]])</f>
        <v>341.4</v>
      </c>
      <c r="K2003">
        <f>VLOOKUP(B2003,customers!$A$2:$D$101,2,0)</f>
        <v>24</v>
      </c>
      <c r="L2003" t="str" cm="1">
        <f t="array" ref="L2003">_xlfn.IFS(Table1[[#This Row],[Age]]&lt;=12,"Kids",Table1[[#This Row],[Age]]&lt;=19,"Teenage",Table1[[#This Row],[Age]]&lt;=29,"Young Adult",Table1[[#This Row],[Age]]&lt;=45,"Adult",Table1[[#This Row],[Age]]&gt;=46,"Senior")</f>
        <v>Young Adult</v>
      </c>
      <c r="M2003" t="str">
        <f>VLOOKUP(B2003,customers!A$2:D$101,3,0)</f>
        <v>Patiala</v>
      </c>
      <c r="N2003" t="str">
        <f>VLOOKUP(B2003,customers!$A$2:$D$101,4,0)</f>
        <v>Punjab</v>
      </c>
      <c r="O2003" t="str">
        <f>VLOOKUP(C2003,'products '!$A$2:$H$3072,2,0)</f>
        <v>Women</v>
      </c>
      <c r="P2003" t="str">
        <f>VLOOKUP(C2003,'products '!$A$2:$H$3072,3,0)</f>
        <v>Footwear</v>
      </c>
      <c r="Q2003" t="str">
        <f>VLOOKUP(C2003,'products '!$A$2:$H$3072,4,0)</f>
        <v>Flats</v>
      </c>
      <c r="R2003" t="str">
        <f>VLOOKUP(C2003,'products '!$A$2:$H$3072,5,0)</f>
        <v>Bata</v>
      </c>
      <c r="S2003" t="str">
        <f>VLOOKUP(C2003,'products '!$A$2:$H$3072,6,0)</f>
        <v>9  UK</v>
      </c>
      <c r="T2003" t="str">
        <f>VLOOKUP(C2003,'products '!$A$2:$H$3072,7,0)</f>
        <v>Sea Green</v>
      </c>
      <c r="U2003">
        <f>VLOOKUP(C2003,'products '!$A$2:$H$3072,8,0)</f>
        <v>3</v>
      </c>
    </row>
    <row r="2004" spans="1:21" x14ac:dyDescent="0.3">
      <c r="A2004" t="s">
        <v>5421</v>
      </c>
      <c r="B2004" t="s">
        <v>3372</v>
      </c>
      <c r="C2004" t="s">
        <v>888</v>
      </c>
      <c r="D2004" s="1">
        <f t="shared" ca="1" si="31"/>
        <v>44670</v>
      </c>
      <c r="E2004" s="1" t="str">
        <f ca="1">TEXT(Table1[[#This Row],[Date]],"mmm")</f>
        <v>Apr</v>
      </c>
      <c r="F2004" s="1" t="str">
        <f ca="1">TEXT(Table1[[#This Row],[Date]],"yyyy")</f>
        <v>2022</v>
      </c>
      <c r="G2004" s="2">
        <v>569</v>
      </c>
      <c r="H2004" s="2">
        <v>0.4</v>
      </c>
      <c r="I2004" s="2" t="str" cm="1">
        <f t="array" ref="I2004">_xlfn.IFS(Table1[[#This Row],[Discount]]&lt;=0.2,"Low",Table1[[#This Row],[Discount]]&lt;=0.4,"Medium",Table1[[#This Row],[Discount]]&gt;0.4,"High")</f>
        <v>Medium</v>
      </c>
      <c r="J2004" s="2">
        <f>Table1[[#This Row],[Original Price]]*(1-Table1[[#This Row],[Discount]])</f>
        <v>341.4</v>
      </c>
      <c r="K2004">
        <f>VLOOKUP(B2004,customers!$A$2:$D$101,2,0)</f>
        <v>22</v>
      </c>
      <c r="L2004" t="str" cm="1">
        <f t="array" ref="L2004">_xlfn.IFS(Table1[[#This Row],[Age]]&lt;=12,"Kids",Table1[[#This Row],[Age]]&lt;=19,"Teenage",Table1[[#This Row],[Age]]&lt;=29,"Young Adult",Table1[[#This Row],[Age]]&lt;=45,"Adult",Table1[[#This Row],[Age]]&gt;=46,"Senior")</f>
        <v>Young Adult</v>
      </c>
      <c r="M2004" t="str">
        <f>VLOOKUP(B2004,customers!A$2:D$101,3,0)</f>
        <v>Patiala</v>
      </c>
      <c r="N2004" t="str">
        <f>VLOOKUP(B2004,customers!$A$2:$D$101,4,0)</f>
        <v>Punjab</v>
      </c>
      <c r="O2004" t="str">
        <f>VLOOKUP(C2004,'products '!$A$2:$H$3072,2,0)</f>
        <v>Women</v>
      </c>
      <c r="P2004" t="str">
        <f>VLOOKUP(C2004,'products '!$A$2:$H$3072,3,0)</f>
        <v>Footwear</v>
      </c>
      <c r="Q2004" t="str">
        <f>VLOOKUP(C2004,'products '!$A$2:$H$3072,4,0)</f>
        <v>Flats</v>
      </c>
      <c r="R2004" t="str">
        <f>VLOOKUP(C2004,'products '!$A$2:$H$3072,5,0)</f>
        <v>Bata</v>
      </c>
      <c r="S2004" t="str">
        <f>VLOOKUP(C2004,'products '!$A$2:$H$3072,6,0)</f>
        <v>10  UK</v>
      </c>
      <c r="T2004" t="str">
        <f>VLOOKUP(C2004,'products '!$A$2:$H$3072,7,0)</f>
        <v xml:space="preserve">Red </v>
      </c>
      <c r="U2004">
        <f>VLOOKUP(C2004,'products '!$A$2:$H$3072,8,0)</f>
        <v>4</v>
      </c>
    </row>
    <row r="2005" spans="1:21" x14ac:dyDescent="0.3">
      <c r="A2005" t="s">
        <v>5422</v>
      </c>
      <c r="B2005" t="s">
        <v>3373</v>
      </c>
      <c r="C2005" t="s">
        <v>889</v>
      </c>
      <c r="D2005" s="1">
        <f t="shared" ca="1" si="31"/>
        <v>44413</v>
      </c>
      <c r="E2005" s="1" t="str">
        <f ca="1">TEXT(Table1[[#This Row],[Date]],"mmm")</f>
        <v>Aug</v>
      </c>
      <c r="F2005" s="1" t="str">
        <f ca="1">TEXT(Table1[[#This Row],[Date]],"yyyy")</f>
        <v>2021</v>
      </c>
      <c r="G2005" s="2">
        <v>569</v>
      </c>
      <c r="H2005" s="2">
        <v>0.4</v>
      </c>
      <c r="I2005" s="2" t="str" cm="1">
        <f t="array" ref="I2005">_xlfn.IFS(Table1[[#This Row],[Discount]]&lt;=0.2,"Low",Table1[[#This Row],[Discount]]&lt;=0.4,"Medium",Table1[[#This Row],[Discount]]&gt;0.4,"High")</f>
        <v>Medium</v>
      </c>
      <c r="J2005" s="2">
        <f>Table1[[#This Row],[Original Price]]*(1-Table1[[#This Row],[Discount]])</f>
        <v>341.4</v>
      </c>
      <c r="K2005">
        <f>VLOOKUP(B2005,customers!$A$2:$D$101,2,0)</f>
        <v>23</v>
      </c>
      <c r="L2005" t="str" cm="1">
        <f t="array" ref="L2005">_xlfn.IFS(Table1[[#This Row],[Age]]&lt;=12,"Kids",Table1[[#This Row],[Age]]&lt;=19,"Teenage",Table1[[#This Row],[Age]]&lt;=29,"Young Adult",Table1[[#This Row],[Age]]&lt;=45,"Adult",Table1[[#This Row],[Age]]&gt;=46,"Senior")</f>
        <v>Young Adult</v>
      </c>
      <c r="M2005" t="str">
        <f>VLOOKUP(B2005,customers!A$2:D$101,3,0)</f>
        <v>Jaipur</v>
      </c>
      <c r="N2005" t="str">
        <f>VLOOKUP(B2005,customers!$A$2:$D$101,4,0)</f>
        <v>Rajasthan</v>
      </c>
      <c r="O2005" t="str">
        <f>VLOOKUP(C2005,'products '!$A$2:$H$3072,2,0)</f>
        <v>Women</v>
      </c>
      <c r="P2005" t="str">
        <f>VLOOKUP(C2005,'products '!$A$2:$H$3072,3,0)</f>
        <v>Footwear</v>
      </c>
      <c r="Q2005" t="str">
        <f>VLOOKUP(C2005,'products '!$A$2:$H$3072,4,0)</f>
        <v>Flats</v>
      </c>
      <c r="R2005" t="str">
        <f>VLOOKUP(C2005,'products '!$A$2:$H$3072,5,0)</f>
        <v>Bata</v>
      </c>
      <c r="S2005" t="str">
        <f>VLOOKUP(C2005,'products '!$A$2:$H$3072,6,0)</f>
        <v>11  UK</v>
      </c>
      <c r="T2005" t="str">
        <f>VLOOKUP(C2005,'products '!$A$2:$H$3072,7,0)</f>
        <v>Blue</v>
      </c>
      <c r="U2005">
        <f>VLOOKUP(C2005,'products '!$A$2:$H$3072,8,0)</f>
        <v>5</v>
      </c>
    </row>
    <row r="2006" spans="1:21" x14ac:dyDescent="0.3">
      <c r="A2006" t="s">
        <v>5423</v>
      </c>
      <c r="B2006" t="s">
        <v>3374</v>
      </c>
      <c r="C2006" t="s">
        <v>890</v>
      </c>
      <c r="D2006" s="1">
        <f t="shared" ca="1" si="31"/>
        <v>44702</v>
      </c>
      <c r="E2006" s="1" t="str">
        <f ca="1">TEXT(Table1[[#This Row],[Date]],"mmm")</f>
        <v>May</v>
      </c>
      <c r="F2006" s="1" t="str">
        <f ca="1">TEXT(Table1[[#This Row],[Date]],"yyyy")</f>
        <v>2022</v>
      </c>
      <c r="G2006" s="2">
        <v>569</v>
      </c>
      <c r="H2006" s="2">
        <v>0.34</v>
      </c>
      <c r="I2006" s="2" t="str" cm="1">
        <f t="array" ref="I2006">_xlfn.IFS(Table1[[#This Row],[Discount]]&lt;=0.2,"Low",Table1[[#This Row],[Discount]]&lt;=0.4,"Medium",Table1[[#This Row],[Discount]]&gt;0.4,"High")</f>
        <v>Medium</v>
      </c>
      <c r="J2006" s="2">
        <f>Table1[[#This Row],[Original Price]]*(1-Table1[[#This Row],[Discount]])</f>
        <v>375.53999999999996</v>
      </c>
      <c r="K2006">
        <f>VLOOKUP(B2006,customers!$A$2:$D$101,2,0)</f>
        <v>24</v>
      </c>
      <c r="L2006" t="str" cm="1">
        <f t="array" ref="L2006">_xlfn.IFS(Table1[[#This Row],[Age]]&lt;=12,"Kids",Table1[[#This Row],[Age]]&lt;=19,"Teenage",Table1[[#This Row],[Age]]&lt;=29,"Young Adult",Table1[[#This Row],[Age]]&lt;=45,"Adult",Table1[[#This Row],[Age]]&gt;=46,"Senior")</f>
        <v>Young Adult</v>
      </c>
      <c r="M2006" t="str">
        <f>VLOOKUP(B2006,customers!A$2:D$101,3,0)</f>
        <v>Jaipur</v>
      </c>
      <c r="N2006" t="str">
        <f>VLOOKUP(B2006,customers!$A$2:$D$101,4,0)</f>
        <v>Rajasthan</v>
      </c>
      <c r="O2006" t="str">
        <f>VLOOKUP(C2006,'products '!$A$2:$H$3072,2,0)</f>
        <v>Women</v>
      </c>
      <c r="P2006" t="str">
        <f>VLOOKUP(C2006,'products '!$A$2:$H$3072,3,0)</f>
        <v>Footwear</v>
      </c>
      <c r="Q2006" t="str">
        <f>VLOOKUP(C2006,'products '!$A$2:$H$3072,4,0)</f>
        <v>Flats</v>
      </c>
      <c r="R2006" t="str">
        <f>VLOOKUP(C2006,'products '!$A$2:$H$3072,5,0)</f>
        <v>Bata</v>
      </c>
      <c r="S2006" t="str">
        <f>VLOOKUP(C2006,'products '!$A$2:$H$3072,6,0)</f>
        <v>11  UK</v>
      </c>
      <c r="T2006" t="str">
        <f>VLOOKUP(C2006,'products '!$A$2:$H$3072,7,0)</f>
        <v>Orange</v>
      </c>
      <c r="U2006">
        <f>VLOOKUP(C2006,'products '!$A$2:$H$3072,8,0)</f>
        <v>3</v>
      </c>
    </row>
    <row r="2007" spans="1:21" x14ac:dyDescent="0.3">
      <c r="A2007" t="s">
        <v>5424</v>
      </c>
      <c r="B2007" t="s">
        <v>3375</v>
      </c>
      <c r="C2007" t="s">
        <v>891</v>
      </c>
      <c r="D2007" s="1">
        <f t="shared" ca="1" si="31"/>
        <v>44450</v>
      </c>
      <c r="E2007" s="1" t="str">
        <f ca="1">TEXT(Table1[[#This Row],[Date]],"mmm")</f>
        <v>Sep</v>
      </c>
      <c r="F2007" s="1" t="str">
        <f ca="1">TEXT(Table1[[#This Row],[Date]],"yyyy")</f>
        <v>2021</v>
      </c>
      <c r="G2007" s="2">
        <v>569</v>
      </c>
      <c r="H2007" s="2">
        <v>0.34</v>
      </c>
      <c r="I2007" s="2" t="str" cm="1">
        <f t="array" ref="I2007">_xlfn.IFS(Table1[[#This Row],[Discount]]&lt;=0.2,"Low",Table1[[#This Row],[Discount]]&lt;=0.4,"Medium",Table1[[#This Row],[Discount]]&gt;0.4,"High")</f>
        <v>Medium</v>
      </c>
      <c r="J2007" s="2">
        <f>Table1[[#This Row],[Original Price]]*(1-Table1[[#This Row],[Discount]])</f>
        <v>375.53999999999996</v>
      </c>
      <c r="K2007">
        <f>VLOOKUP(B2007,customers!$A$2:$D$101,2,0)</f>
        <v>25</v>
      </c>
      <c r="L2007" t="str" cm="1">
        <f t="array" ref="L2007">_xlfn.IFS(Table1[[#This Row],[Age]]&lt;=12,"Kids",Table1[[#This Row],[Age]]&lt;=19,"Teenage",Table1[[#This Row],[Age]]&lt;=29,"Young Adult",Table1[[#This Row],[Age]]&lt;=45,"Adult",Table1[[#This Row],[Age]]&gt;=46,"Senior")</f>
        <v>Young Adult</v>
      </c>
      <c r="M2007" t="str">
        <f>VLOOKUP(B2007,customers!A$2:D$101,3,0)</f>
        <v>Jaipur</v>
      </c>
      <c r="N2007" t="str">
        <f>VLOOKUP(B2007,customers!$A$2:$D$101,4,0)</f>
        <v>Rajasthan</v>
      </c>
      <c r="O2007" t="str">
        <f>VLOOKUP(C2007,'products '!$A$2:$H$3072,2,0)</f>
        <v>Women</v>
      </c>
      <c r="P2007" t="str">
        <f>VLOOKUP(C2007,'products '!$A$2:$H$3072,3,0)</f>
        <v>Footwear</v>
      </c>
      <c r="Q2007" t="str">
        <f>VLOOKUP(C2007,'products '!$A$2:$H$3072,4,0)</f>
        <v>Flats</v>
      </c>
      <c r="R2007" t="str">
        <f>VLOOKUP(C2007,'products '!$A$2:$H$3072,5,0)</f>
        <v>Bata</v>
      </c>
      <c r="S2007" t="str">
        <f>VLOOKUP(C2007,'products '!$A$2:$H$3072,6,0)</f>
        <v>11  UK</v>
      </c>
      <c r="T2007" t="str">
        <f>VLOOKUP(C2007,'products '!$A$2:$H$3072,7,0)</f>
        <v>Green</v>
      </c>
      <c r="U2007">
        <f>VLOOKUP(C2007,'products '!$A$2:$H$3072,8,0)</f>
        <v>2</v>
      </c>
    </row>
    <row r="2008" spans="1:21" x14ac:dyDescent="0.3">
      <c r="A2008" t="s">
        <v>5425</v>
      </c>
      <c r="B2008" t="s">
        <v>3376</v>
      </c>
      <c r="C2008" t="s">
        <v>892</v>
      </c>
      <c r="D2008" s="1">
        <f t="shared" ca="1" si="31"/>
        <v>44413</v>
      </c>
      <c r="E2008" s="1" t="str">
        <f ca="1">TEXT(Table1[[#This Row],[Date]],"mmm")</f>
        <v>Aug</v>
      </c>
      <c r="F2008" s="1" t="str">
        <f ca="1">TEXT(Table1[[#This Row],[Date]],"yyyy")</f>
        <v>2021</v>
      </c>
      <c r="G2008" s="2">
        <v>569</v>
      </c>
      <c r="H2008" s="2">
        <v>0.34</v>
      </c>
      <c r="I2008" s="2" t="str" cm="1">
        <f t="array" ref="I2008">_xlfn.IFS(Table1[[#This Row],[Discount]]&lt;=0.2,"Low",Table1[[#This Row],[Discount]]&lt;=0.4,"Medium",Table1[[#This Row],[Discount]]&gt;0.4,"High")</f>
        <v>Medium</v>
      </c>
      <c r="J2008" s="2">
        <f>Table1[[#This Row],[Original Price]]*(1-Table1[[#This Row],[Discount]])</f>
        <v>375.53999999999996</v>
      </c>
      <c r="K2008">
        <f>VLOOKUP(B2008,customers!$A$2:$D$101,2,0)</f>
        <v>26</v>
      </c>
      <c r="L2008" t="str" cm="1">
        <f t="array" ref="L2008">_xlfn.IFS(Table1[[#This Row],[Age]]&lt;=12,"Kids",Table1[[#This Row],[Age]]&lt;=19,"Teenage",Table1[[#This Row],[Age]]&lt;=29,"Young Adult",Table1[[#This Row],[Age]]&lt;=45,"Adult",Table1[[#This Row],[Age]]&gt;=46,"Senior")</f>
        <v>Young Adult</v>
      </c>
      <c r="M2008" t="str">
        <f>VLOOKUP(B2008,customers!A$2:D$101,3,0)</f>
        <v>Jaipur</v>
      </c>
      <c r="N2008" t="str">
        <f>VLOOKUP(B2008,customers!$A$2:$D$101,4,0)</f>
        <v>Rajasthan</v>
      </c>
      <c r="O2008" t="str">
        <f>VLOOKUP(C2008,'products '!$A$2:$H$3072,2,0)</f>
        <v>Women</v>
      </c>
      <c r="P2008" t="str">
        <f>VLOOKUP(C2008,'products '!$A$2:$H$3072,3,0)</f>
        <v>Footwear</v>
      </c>
      <c r="Q2008" t="str">
        <f>VLOOKUP(C2008,'products '!$A$2:$H$3072,4,0)</f>
        <v>Flats</v>
      </c>
      <c r="R2008" t="str">
        <f>VLOOKUP(C2008,'products '!$A$2:$H$3072,5,0)</f>
        <v>Bata</v>
      </c>
      <c r="S2008" t="str">
        <f>VLOOKUP(C2008,'products '!$A$2:$H$3072,6,0)</f>
        <v>11  UK</v>
      </c>
      <c r="T2008" t="str">
        <f>VLOOKUP(C2008,'products '!$A$2:$H$3072,7,0)</f>
        <v>Purple</v>
      </c>
      <c r="U2008">
        <f>VLOOKUP(C2008,'products '!$A$2:$H$3072,8,0)</f>
        <v>5</v>
      </c>
    </row>
    <row r="2009" spans="1:21" x14ac:dyDescent="0.3">
      <c r="A2009" t="s">
        <v>5426</v>
      </c>
      <c r="B2009" t="s">
        <v>3377</v>
      </c>
      <c r="C2009" t="s">
        <v>893</v>
      </c>
      <c r="D2009" s="1">
        <f t="shared" ca="1" si="31"/>
        <v>44939</v>
      </c>
      <c r="E2009" s="1" t="str">
        <f ca="1">TEXT(Table1[[#This Row],[Date]],"mmm")</f>
        <v>Jan</v>
      </c>
      <c r="F2009" s="1" t="str">
        <f ca="1">TEXT(Table1[[#This Row],[Date]],"yyyy")</f>
        <v>2023</v>
      </c>
      <c r="G2009" s="2">
        <v>456</v>
      </c>
      <c r="H2009" s="2">
        <v>0.34</v>
      </c>
      <c r="I2009" s="2" t="str" cm="1">
        <f t="array" ref="I2009">_xlfn.IFS(Table1[[#This Row],[Discount]]&lt;=0.2,"Low",Table1[[#This Row],[Discount]]&lt;=0.4,"Medium",Table1[[#This Row],[Discount]]&gt;0.4,"High")</f>
        <v>Medium</v>
      </c>
      <c r="J2009" s="2">
        <f>Table1[[#This Row],[Original Price]]*(1-Table1[[#This Row],[Discount]])</f>
        <v>300.95999999999998</v>
      </c>
      <c r="K2009">
        <f>VLOOKUP(B2009,customers!$A$2:$D$101,2,0)</f>
        <v>27</v>
      </c>
      <c r="L2009" t="str" cm="1">
        <f t="array" ref="L2009">_xlfn.IFS(Table1[[#This Row],[Age]]&lt;=12,"Kids",Table1[[#This Row],[Age]]&lt;=19,"Teenage",Table1[[#This Row],[Age]]&lt;=29,"Young Adult",Table1[[#This Row],[Age]]&lt;=45,"Adult",Table1[[#This Row],[Age]]&gt;=46,"Senior")</f>
        <v>Young Adult</v>
      </c>
      <c r="M2009" t="str">
        <f>VLOOKUP(B2009,customers!A$2:D$101,3,0)</f>
        <v>Jaipur</v>
      </c>
      <c r="N2009" t="str">
        <f>VLOOKUP(B2009,customers!$A$2:$D$101,4,0)</f>
        <v>Rajasthan</v>
      </c>
      <c r="O2009" t="str">
        <f>VLOOKUP(C2009,'products '!$A$2:$H$3072,2,0)</f>
        <v>Women</v>
      </c>
      <c r="P2009" t="str">
        <f>VLOOKUP(C2009,'products '!$A$2:$H$3072,3,0)</f>
        <v>Footwear</v>
      </c>
      <c r="Q2009" t="str">
        <f>VLOOKUP(C2009,'products '!$A$2:$H$3072,4,0)</f>
        <v>Flats</v>
      </c>
      <c r="R2009" t="str">
        <f>VLOOKUP(C2009,'products '!$A$2:$H$3072,5,0)</f>
        <v>Bata</v>
      </c>
      <c r="S2009" t="str">
        <f>VLOOKUP(C2009,'products '!$A$2:$H$3072,6,0)</f>
        <v>11  UK</v>
      </c>
      <c r="T2009" t="str">
        <f>VLOOKUP(C2009,'products '!$A$2:$H$3072,7,0)</f>
        <v>White</v>
      </c>
      <c r="U2009">
        <f>VLOOKUP(C2009,'products '!$A$2:$H$3072,8,0)</f>
        <v>4</v>
      </c>
    </row>
    <row r="2010" spans="1:21" x14ac:dyDescent="0.3">
      <c r="A2010" t="s">
        <v>5427</v>
      </c>
      <c r="B2010" t="s">
        <v>3378</v>
      </c>
      <c r="C2010" t="s">
        <v>894</v>
      </c>
      <c r="D2010" s="1">
        <f t="shared" ca="1" si="31"/>
        <v>44566</v>
      </c>
      <c r="E2010" s="1" t="str">
        <f ca="1">TEXT(Table1[[#This Row],[Date]],"mmm")</f>
        <v>Jan</v>
      </c>
      <c r="F2010" s="1" t="str">
        <f ca="1">TEXT(Table1[[#This Row],[Date]],"yyyy")</f>
        <v>2022</v>
      </c>
      <c r="G2010" s="2">
        <v>759</v>
      </c>
      <c r="H2010" s="2">
        <v>0.34</v>
      </c>
      <c r="I2010" s="2" t="str" cm="1">
        <f t="array" ref="I2010">_xlfn.IFS(Table1[[#This Row],[Discount]]&lt;=0.2,"Low",Table1[[#This Row],[Discount]]&lt;=0.4,"Medium",Table1[[#This Row],[Discount]]&gt;0.4,"High")</f>
        <v>Medium</v>
      </c>
      <c r="J2010" s="2">
        <f>Table1[[#This Row],[Original Price]]*(1-Table1[[#This Row],[Discount]])</f>
        <v>500.93999999999994</v>
      </c>
      <c r="K2010">
        <f>VLOOKUP(B2010,customers!$A$2:$D$101,2,0)</f>
        <v>34</v>
      </c>
      <c r="L2010" t="str" cm="1">
        <f t="array" ref="L2010">_xlfn.IFS(Table1[[#This Row],[Age]]&lt;=12,"Kids",Table1[[#This Row],[Age]]&lt;=19,"Teenage",Table1[[#This Row],[Age]]&lt;=29,"Young Adult",Table1[[#This Row],[Age]]&lt;=45,"Adult",Table1[[#This Row],[Age]]&gt;=46,"Senior")</f>
        <v>Adult</v>
      </c>
      <c r="M2010" t="str">
        <f>VLOOKUP(B2010,customers!A$2:D$101,3,0)</f>
        <v>Jaipur</v>
      </c>
      <c r="N2010" t="str">
        <f>VLOOKUP(B2010,customers!$A$2:$D$101,4,0)</f>
        <v>Rajasthan</v>
      </c>
      <c r="O2010" t="str">
        <f>VLOOKUP(C2010,'products '!$A$2:$H$3072,2,0)</f>
        <v>Women</v>
      </c>
      <c r="P2010" t="str">
        <f>VLOOKUP(C2010,'products '!$A$2:$H$3072,3,0)</f>
        <v>Footwear</v>
      </c>
      <c r="Q2010" t="str">
        <f>VLOOKUP(C2010,'products '!$A$2:$H$3072,4,0)</f>
        <v>Flats</v>
      </c>
      <c r="R2010" t="str">
        <f>VLOOKUP(C2010,'products '!$A$2:$H$3072,5,0)</f>
        <v>Bata</v>
      </c>
      <c r="S2010" t="str">
        <f>VLOOKUP(C2010,'products '!$A$2:$H$3072,6,0)</f>
        <v>11  UK</v>
      </c>
      <c r="T2010" t="str">
        <f>VLOOKUP(C2010,'products '!$A$2:$H$3072,7,0)</f>
        <v>Off white</v>
      </c>
      <c r="U2010">
        <f>VLOOKUP(C2010,'products '!$A$2:$H$3072,8,0)</f>
        <v>3</v>
      </c>
    </row>
    <row r="2011" spans="1:21" x14ac:dyDescent="0.3">
      <c r="A2011" t="s">
        <v>5428</v>
      </c>
      <c r="B2011" t="s">
        <v>3379</v>
      </c>
      <c r="C2011" t="s">
        <v>895</v>
      </c>
      <c r="D2011" s="1">
        <f t="shared" ca="1" si="31"/>
        <v>44436</v>
      </c>
      <c r="E2011" s="1" t="str">
        <f ca="1">TEXT(Table1[[#This Row],[Date]],"mmm")</f>
        <v>Aug</v>
      </c>
      <c r="F2011" s="1" t="str">
        <f ca="1">TEXT(Table1[[#This Row],[Date]],"yyyy")</f>
        <v>2021</v>
      </c>
      <c r="G2011" s="2">
        <v>478</v>
      </c>
      <c r="H2011" s="2">
        <v>0.38</v>
      </c>
      <c r="I2011" s="2" t="str" cm="1">
        <f t="array" ref="I2011">_xlfn.IFS(Table1[[#This Row],[Discount]]&lt;=0.2,"Low",Table1[[#This Row],[Discount]]&lt;=0.4,"Medium",Table1[[#This Row],[Discount]]&gt;0.4,"High")</f>
        <v>Medium</v>
      </c>
      <c r="J2011" s="2">
        <f>Table1[[#This Row],[Original Price]]*(1-Table1[[#This Row],[Discount]])</f>
        <v>296.36</v>
      </c>
      <c r="K2011">
        <f>VLOOKUP(B2011,customers!$A$2:$D$101,2,0)</f>
        <v>35</v>
      </c>
      <c r="L2011" t="str" cm="1">
        <f t="array" ref="L2011">_xlfn.IFS(Table1[[#This Row],[Age]]&lt;=12,"Kids",Table1[[#This Row],[Age]]&lt;=19,"Teenage",Table1[[#This Row],[Age]]&lt;=29,"Young Adult",Table1[[#This Row],[Age]]&lt;=45,"Adult",Table1[[#This Row],[Age]]&gt;=46,"Senior")</f>
        <v>Adult</v>
      </c>
      <c r="M2011" t="str">
        <f>VLOOKUP(B2011,customers!A$2:D$101,3,0)</f>
        <v>Jodhpur</v>
      </c>
      <c r="N2011" t="str">
        <f>VLOOKUP(B2011,customers!$A$2:$D$101,4,0)</f>
        <v>Rajasthan</v>
      </c>
      <c r="O2011" t="str">
        <f>VLOOKUP(C2011,'products '!$A$2:$H$3072,2,0)</f>
        <v>Women</v>
      </c>
      <c r="P2011" t="str">
        <f>VLOOKUP(C2011,'products '!$A$2:$H$3072,3,0)</f>
        <v>Footwear</v>
      </c>
      <c r="Q2011" t="str">
        <f>VLOOKUP(C2011,'products '!$A$2:$H$3072,4,0)</f>
        <v>Flats</v>
      </c>
      <c r="R2011" t="str">
        <f>VLOOKUP(C2011,'products '!$A$2:$H$3072,5,0)</f>
        <v>Bata</v>
      </c>
      <c r="S2011" t="str">
        <f>VLOOKUP(C2011,'products '!$A$2:$H$3072,6,0)</f>
        <v>11  UK</v>
      </c>
      <c r="T2011" t="str">
        <f>VLOOKUP(C2011,'products '!$A$2:$H$3072,7,0)</f>
        <v>Sea Green</v>
      </c>
      <c r="U2011">
        <f>VLOOKUP(C2011,'products '!$A$2:$H$3072,8,0)</f>
        <v>5</v>
      </c>
    </row>
    <row r="2012" spans="1:21" x14ac:dyDescent="0.3">
      <c r="A2012" t="s">
        <v>5429</v>
      </c>
      <c r="B2012" t="s">
        <v>3380</v>
      </c>
      <c r="C2012" t="s">
        <v>896</v>
      </c>
      <c r="D2012" s="1">
        <f t="shared" ca="1" si="31"/>
        <v>44607</v>
      </c>
      <c r="E2012" s="1" t="str">
        <f ca="1">TEXT(Table1[[#This Row],[Date]],"mmm")</f>
        <v>Feb</v>
      </c>
      <c r="F2012" s="1" t="str">
        <f ca="1">TEXT(Table1[[#This Row],[Date]],"yyyy")</f>
        <v>2022</v>
      </c>
      <c r="G2012" s="2">
        <v>566</v>
      </c>
      <c r="H2012" s="2">
        <v>0.38</v>
      </c>
      <c r="I2012" s="2" t="str" cm="1">
        <f t="array" ref="I2012">_xlfn.IFS(Table1[[#This Row],[Discount]]&lt;=0.2,"Low",Table1[[#This Row],[Discount]]&lt;=0.4,"Medium",Table1[[#This Row],[Discount]]&gt;0.4,"High")</f>
        <v>Medium</v>
      </c>
      <c r="J2012" s="2">
        <f>Table1[[#This Row],[Original Price]]*(1-Table1[[#This Row],[Discount]])</f>
        <v>350.92</v>
      </c>
      <c r="K2012">
        <f>VLOOKUP(B2012,customers!$A$2:$D$101,2,0)</f>
        <v>36</v>
      </c>
      <c r="L2012" t="str" cm="1">
        <f t="array" ref="L2012">_xlfn.IFS(Table1[[#This Row],[Age]]&lt;=12,"Kids",Table1[[#This Row],[Age]]&lt;=19,"Teenage",Table1[[#This Row],[Age]]&lt;=29,"Young Adult",Table1[[#This Row],[Age]]&lt;=45,"Adult",Table1[[#This Row],[Age]]&gt;=46,"Senior")</f>
        <v>Adult</v>
      </c>
      <c r="M2012" t="str">
        <f>VLOOKUP(B2012,customers!A$2:D$101,3,0)</f>
        <v>Jodhpur</v>
      </c>
      <c r="N2012" t="str">
        <f>VLOOKUP(B2012,customers!$A$2:$D$101,4,0)</f>
        <v>Rajasthan</v>
      </c>
      <c r="O2012" t="str">
        <f>VLOOKUP(C2012,'products '!$A$2:$H$3072,2,0)</f>
        <v>Women</v>
      </c>
      <c r="P2012" t="str">
        <f>VLOOKUP(C2012,'products '!$A$2:$H$3072,3,0)</f>
        <v>Footwear</v>
      </c>
      <c r="Q2012" t="str">
        <f>VLOOKUP(C2012,'products '!$A$2:$H$3072,4,0)</f>
        <v>Flats</v>
      </c>
      <c r="R2012" t="str">
        <f>VLOOKUP(C2012,'products '!$A$2:$H$3072,5,0)</f>
        <v>Bata</v>
      </c>
      <c r="S2012" t="str">
        <f>VLOOKUP(C2012,'products '!$A$2:$H$3072,6,0)</f>
        <v>10 UK</v>
      </c>
      <c r="T2012" t="str">
        <f>VLOOKUP(C2012,'products '!$A$2:$H$3072,7,0)</f>
        <v>Green</v>
      </c>
      <c r="U2012">
        <f>VLOOKUP(C2012,'products '!$A$2:$H$3072,8,0)</f>
        <v>4</v>
      </c>
    </row>
    <row r="2013" spans="1:21" x14ac:dyDescent="0.3">
      <c r="A2013" t="s">
        <v>5430</v>
      </c>
      <c r="B2013" t="s">
        <v>3381</v>
      </c>
      <c r="C2013" t="s">
        <v>897</v>
      </c>
      <c r="D2013" s="1">
        <f t="shared" ca="1" si="31"/>
        <v>44890</v>
      </c>
      <c r="E2013" s="1" t="str">
        <f ca="1">TEXT(Table1[[#This Row],[Date]],"mmm")</f>
        <v>Nov</v>
      </c>
      <c r="F2013" s="1" t="str">
        <f ca="1">TEXT(Table1[[#This Row],[Date]],"yyyy")</f>
        <v>2022</v>
      </c>
      <c r="G2013" s="2">
        <v>369</v>
      </c>
      <c r="H2013" s="2">
        <v>0.38</v>
      </c>
      <c r="I2013" s="2" t="str" cm="1">
        <f t="array" ref="I2013">_xlfn.IFS(Table1[[#This Row],[Discount]]&lt;=0.2,"Low",Table1[[#This Row],[Discount]]&lt;=0.4,"Medium",Table1[[#This Row],[Discount]]&gt;0.4,"High")</f>
        <v>Medium</v>
      </c>
      <c r="J2013" s="2">
        <f>Table1[[#This Row],[Original Price]]*(1-Table1[[#This Row],[Discount]])</f>
        <v>228.78</v>
      </c>
      <c r="K2013">
        <f>VLOOKUP(B2013,customers!$A$2:$D$101,2,0)</f>
        <v>37</v>
      </c>
      <c r="L2013" t="str" cm="1">
        <f t="array" ref="L2013">_xlfn.IFS(Table1[[#This Row],[Age]]&lt;=12,"Kids",Table1[[#This Row],[Age]]&lt;=19,"Teenage",Table1[[#This Row],[Age]]&lt;=29,"Young Adult",Table1[[#This Row],[Age]]&lt;=45,"Adult",Table1[[#This Row],[Age]]&gt;=46,"Senior")</f>
        <v>Adult</v>
      </c>
      <c r="M2013" t="str">
        <f>VLOOKUP(B2013,customers!A$2:D$101,3,0)</f>
        <v>Jodhpur</v>
      </c>
      <c r="N2013" t="str">
        <f>VLOOKUP(B2013,customers!$A$2:$D$101,4,0)</f>
        <v>Rajasthan</v>
      </c>
      <c r="O2013" t="str">
        <f>VLOOKUP(C2013,'products '!$A$2:$H$3072,2,0)</f>
        <v>Women</v>
      </c>
      <c r="P2013" t="str">
        <f>VLOOKUP(C2013,'products '!$A$2:$H$3072,3,0)</f>
        <v>Footwear</v>
      </c>
      <c r="Q2013" t="str">
        <f>VLOOKUP(C2013,'products '!$A$2:$H$3072,4,0)</f>
        <v>Flats</v>
      </c>
      <c r="R2013" t="str">
        <f>VLOOKUP(C2013,'products '!$A$2:$H$3072,5,0)</f>
        <v>Bata</v>
      </c>
      <c r="S2013" t="str">
        <f>VLOOKUP(C2013,'products '!$A$2:$H$3072,6,0)</f>
        <v>10 UK</v>
      </c>
      <c r="T2013" t="str">
        <f>VLOOKUP(C2013,'products '!$A$2:$H$3072,7,0)</f>
        <v>Peach</v>
      </c>
      <c r="U2013">
        <f>VLOOKUP(C2013,'products '!$A$2:$H$3072,8,0)</f>
        <v>2</v>
      </c>
    </row>
    <row r="2014" spans="1:21" x14ac:dyDescent="0.3">
      <c r="A2014" t="s">
        <v>5431</v>
      </c>
      <c r="B2014" t="s">
        <v>3382</v>
      </c>
      <c r="C2014" t="s">
        <v>898</v>
      </c>
      <c r="D2014" s="1">
        <f t="shared" ca="1" si="31"/>
        <v>44778</v>
      </c>
      <c r="E2014" s="1" t="str">
        <f ca="1">TEXT(Table1[[#This Row],[Date]],"mmm")</f>
        <v>Aug</v>
      </c>
      <c r="F2014" s="1" t="str">
        <f ca="1">TEXT(Table1[[#This Row],[Date]],"yyyy")</f>
        <v>2022</v>
      </c>
      <c r="G2014" s="2">
        <v>456</v>
      </c>
      <c r="H2014" s="2">
        <v>0.38</v>
      </c>
      <c r="I2014" s="2" t="str" cm="1">
        <f t="array" ref="I2014">_xlfn.IFS(Table1[[#This Row],[Discount]]&lt;=0.2,"Low",Table1[[#This Row],[Discount]]&lt;=0.4,"Medium",Table1[[#This Row],[Discount]]&gt;0.4,"High")</f>
        <v>Medium</v>
      </c>
      <c r="J2014" s="2">
        <f>Table1[[#This Row],[Original Price]]*(1-Table1[[#This Row],[Discount]])</f>
        <v>282.71999999999997</v>
      </c>
      <c r="K2014">
        <f>VLOOKUP(B2014,customers!$A$2:$D$101,2,0)</f>
        <v>38</v>
      </c>
      <c r="L2014" t="str" cm="1">
        <f t="array" ref="L2014">_xlfn.IFS(Table1[[#This Row],[Age]]&lt;=12,"Kids",Table1[[#This Row],[Age]]&lt;=19,"Teenage",Table1[[#This Row],[Age]]&lt;=29,"Young Adult",Table1[[#This Row],[Age]]&lt;=45,"Adult",Table1[[#This Row],[Age]]&gt;=46,"Senior")</f>
        <v>Adult</v>
      </c>
      <c r="M2014" t="str">
        <f>VLOOKUP(B2014,customers!A$2:D$101,3,0)</f>
        <v>Udaipur</v>
      </c>
      <c r="N2014" t="str">
        <f>VLOOKUP(B2014,customers!$A$2:$D$101,4,0)</f>
        <v>Rajasthan</v>
      </c>
      <c r="O2014" t="str">
        <f>VLOOKUP(C2014,'products '!$A$2:$H$3072,2,0)</f>
        <v>Women</v>
      </c>
      <c r="P2014" t="str">
        <f>VLOOKUP(C2014,'products '!$A$2:$H$3072,3,0)</f>
        <v>Footwear</v>
      </c>
      <c r="Q2014" t="str">
        <f>VLOOKUP(C2014,'products '!$A$2:$H$3072,4,0)</f>
        <v>Flats</v>
      </c>
      <c r="R2014" t="str">
        <f>VLOOKUP(C2014,'products '!$A$2:$H$3072,5,0)</f>
        <v>Liberty</v>
      </c>
      <c r="S2014" t="str">
        <f>VLOOKUP(C2014,'products '!$A$2:$H$3072,6,0)</f>
        <v>10 UK</v>
      </c>
      <c r="T2014" t="str">
        <f>VLOOKUP(C2014,'products '!$A$2:$H$3072,7,0)</f>
        <v>Lavender</v>
      </c>
      <c r="U2014">
        <f>VLOOKUP(C2014,'products '!$A$2:$H$3072,8,0)</f>
        <v>5</v>
      </c>
    </row>
    <row r="2015" spans="1:21" x14ac:dyDescent="0.3">
      <c r="A2015" t="s">
        <v>5432</v>
      </c>
      <c r="B2015" t="s">
        <v>3383</v>
      </c>
      <c r="C2015" t="s">
        <v>899</v>
      </c>
      <c r="D2015" s="1">
        <f t="shared" ca="1" si="31"/>
        <v>44309</v>
      </c>
      <c r="E2015" s="1" t="str">
        <f ca="1">TEXT(Table1[[#This Row],[Date]],"mmm")</f>
        <v>Apr</v>
      </c>
      <c r="F2015" s="1" t="str">
        <f ca="1">TEXT(Table1[[#This Row],[Date]],"yyyy")</f>
        <v>2021</v>
      </c>
      <c r="G2015" s="2">
        <v>1145</v>
      </c>
      <c r="H2015" s="2">
        <v>0.38</v>
      </c>
      <c r="I2015" s="2" t="str" cm="1">
        <f t="array" ref="I2015">_xlfn.IFS(Table1[[#This Row],[Discount]]&lt;=0.2,"Low",Table1[[#This Row],[Discount]]&lt;=0.4,"Medium",Table1[[#This Row],[Discount]]&gt;0.4,"High")</f>
        <v>Medium</v>
      </c>
      <c r="J2015" s="2">
        <f>Table1[[#This Row],[Original Price]]*(1-Table1[[#This Row],[Discount]])</f>
        <v>709.9</v>
      </c>
      <c r="K2015">
        <f>VLOOKUP(B2015,customers!$A$2:$D$101,2,0)</f>
        <v>39</v>
      </c>
      <c r="L2015" t="str" cm="1">
        <f t="array" ref="L2015">_xlfn.IFS(Table1[[#This Row],[Age]]&lt;=12,"Kids",Table1[[#This Row],[Age]]&lt;=19,"Teenage",Table1[[#This Row],[Age]]&lt;=29,"Young Adult",Table1[[#This Row],[Age]]&lt;=45,"Adult",Table1[[#This Row],[Age]]&gt;=46,"Senior")</f>
        <v>Adult</v>
      </c>
      <c r="M2015" t="str">
        <f>VLOOKUP(B2015,customers!A$2:D$101,3,0)</f>
        <v>Udaipur</v>
      </c>
      <c r="N2015" t="str">
        <f>VLOOKUP(B2015,customers!$A$2:$D$101,4,0)</f>
        <v>Rajasthan</v>
      </c>
      <c r="O2015" t="str">
        <f>VLOOKUP(C2015,'products '!$A$2:$H$3072,2,0)</f>
        <v>Women</v>
      </c>
      <c r="P2015" t="str">
        <f>VLOOKUP(C2015,'products '!$A$2:$H$3072,3,0)</f>
        <v>Footwear</v>
      </c>
      <c r="Q2015" t="str">
        <f>VLOOKUP(C2015,'products '!$A$2:$H$3072,4,0)</f>
        <v>Flats</v>
      </c>
      <c r="R2015" t="str">
        <f>VLOOKUP(C2015,'products '!$A$2:$H$3072,5,0)</f>
        <v>Liberty</v>
      </c>
      <c r="S2015" t="str">
        <f>VLOOKUP(C2015,'products '!$A$2:$H$3072,6,0)</f>
        <v>10 UK</v>
      </c>
      <c r="T2015" t="str">
        <f>VLOOKUP(C2015,'products '!$A$2:$H$3072,7,0)</f>
        <v>Charcoal</v>
      </c>
      <c r="U2015">
        <f>VLOOKUP(C2015,'products '!$A$2:$H$3072,8,0)</f>
        <v>5</v>
      </c>
    </row>
    <row r="2016" spans="1:21" x14ac:dyDescent="0.3">
      <c r="A2016" t="s">
        <v>5433</v>
      </c>
      <c r="B2016" t="s">
        <v>3384</v>
      </c>
      <c r="C2016" t="s">
        <v>900</v>
      </c>
      <c r="D2016" s="1">
        <f t="shared" ca="1" si="31"/>
        <v>44875</v>
      </c>
      <c r="E2016" s="1" t="str">
        <f ca="1">TEXT(Table1[[#This Row],[Date]],"mmm")</f>
        <v>Nov</v>
      </c>
      <c r="F2016" s="1" t="str">
        <f ca="1">TEXT(Table1[[#This Row],[Date]],"yyyy")</f>
        <v>2022</v>
      </c>
      <c r="G2016" s="2">
        <v>1174</v>
      </c>
      <c r="H2016" s="2">
        <v>0.21</v>
      </c>
      <c r="I2016" s="2" t="str" cm="1">
        <f t="array" ref="I2016">_xlfn.IFS(Table1[[#This Row],[Discount]]&lt;=0.2,"Low",Table1[[#This Row],[Discount]]&lt;=0.4,"Medium",Table1[[#This Row],[Discount]]&gt;0.4,"High")</f>
        <v>Medium</v>
      </c>
      <c r="J2016" s="2">
        <f>Table1[[#This Row],[Original Price]]*(1-Table1[[#This Row],[Discount]])</f>
        <v>927.46</v>
      </c>
      <c r="K2016">
        <f>VLOOKUP(B2016,customers!$A$2:$D$101,2,0)</f>
        <v>40</v>
      </c>
      <c r="L2016" t="str" cm="1">
        <f t="array" ref="L2016">_xlfn.IFS(Table1[[#This Row],[Age]]&lt;=12,"Kids",Table1[[#This Row],[Age]]&lt;=19,"Teenage",Table1[[#This Row],[Age]]&lt;=29,"Young Adult",Table1[[#This Row],[Age]]&lt;=45,"Adult",Table1[[#This Row],[Age]]&gt;=46,"Senior")</f>
        <v>Adult</v>
      </c>
      <c r="M2016" t="str">
        <f>VLOOKUP(B2016,customers!A$2:D$101,3,0)</f>
        <v>Udaipur</v>
      </c>
      <c r="N2016" t="str">
        <f>VLOOKUP(B2016,customers!$A$2:$D$101,4,0)</f>
        <v>Rajasthan</v>
      </c>
      <c r="O2016" t="str">
        <f>VLOOKUP(C2016,'products '!$A$2:$H$3072,2,0)</f>
        <v>Women</v>
      </c>
      <c r="P2016" t="str">
        <f>VLOOKUP(C2016,'products '!$A$2:$H$3072,3,0)</f>
        <v>Footwear</v>
      </c>
      <c r="Q2016" t="str">
        <f>VLOOKUP(C2016,'products '!$A$2:$H$3072,4,0)</f>
        <v>Flats</v>
      </c>
      <c r="R2016" t="str">
        <f>VLOOKUP(C2016,'products '!$A$2:$H$3072,5,0)</f>
        <v>Liberty</v>
      </c>
      <c r="S2016" t="str">
        <f>VLOOKUP(C2016,'products '!$A$2:$H$3072,6,0)</f>
        <v>10 UK</v>
      </c>
      <c r="T2016" t="str">
        <f>VLOOKUP(C2016,'products '!$A$2:$H$3072,7,0)</f>
        <v>Beige</v>
      </c>
      <c r="U2016">
        <f>VLOOKUP(C2016,'products '!$A$2:$H$3072,8,0)</f>
        <v>4</v>
      </c>
    </row>
    <row r="2017" spans="1:21" x14ac:dyDescent="0.3">
      <c r="A2017" t="s">
        <v>5434</v>
      </c>
      <c r="B2017" t="s">
        <v>3285</v>
      </c>
      <c r="C2017" t="s">
        <v>901</v>
      </c>
      <c r="D2017" s="1">
        <f t="shared" ca="1" si="31"/>
        <v>44672</v>
      </c>
      <c r="E2017" s="1" t="str">
        <f ca="1">TEXT(Table1[[#This Row],[Date]],"mmm")</f>
        <v>Apr</v>
      </c>
      <c r="F2017" s="1" t="str">
        <f ca="1">TEXT(Table1[[#This Row],[Date]],"yyyy")</f>
        <v>2022</v>
      </c>
      <c r="G2017" s="2">
        <v>1136</v>
      </c>
      <c r="H2017" s="2">
        <v>0.21</v>
      </c>
      <c r="I2017" s="2" t="str" cm="1">
        <f t="array" ref="I2017">_xlfn.IFS(Table1[[#This Row],[Discount]]&lt;=0.2,"Low",Table1[[#This Row],[Discount]]&lt;=0.4,"Medium",Table1[[#This Row],[Discount]]&gt;0.4,"High")</f>
        <v>Medium</v>
      </c>
      <c r="J2017" s="2">
        <f>Table1[[#This Row],[Original Price]]*(1-Table1[[#This Row],[Discount]])</f>
        <v>897.44</v>
      </c>
      <c r="K2017">
        <f>VLOOKUP(B2017,customers!$A$2:$D$101,2,0)</f>
        <v>30</v>
      </c>
      <c r="L2017" t="str" cm="1">
        <f t="array" ref="L2017">_xlfn.IFS(Table1[[#This Row],[Age]]&lt;=12,"Kids",Table1[[#This Row],[Age]]&lt;=19,"Teenage",Table1[[#This Row],[Age]]&lt;=29,"Young Adult",Table1[[#This Row],[Age]]&lt;=45,"Adult",Table1[[#This Row],[Age]]&gt;=46,"Senior")</f>
        <v>Adult</v>
      </c>
      <c r="M2017" t="str">
        <f>VLOOKUP(B2017,customers!A$2:D$101,3,0)</f>
        <v>Mumbai</v>
      </c>
      <c r="N2017" t="str">
        <f>VLOOKUP(B2017,customers!$A$2:$D$101,4,0)</f>
        <v>Maharashtra</v>
      </c>
      <c r="O2017" t="str">
        <f>VLOOKUP(C2017,'products '!$A$2:$H$3072,2,0)</f>
        <v>Women</v>
      </c>
      <c r="P2017" t="str">
        <f>VLOOKUP(C2017,'products '!$A$2:$H$3072,3,0)</f>
        <v>Footwear</v>
      </c>
      <c r="Q2017" t="str">
        <f>VLOOKUP(C2017,'products '!$A$2:$H$3072,4,0)</f>
        <v>Flats</v>
      </c>
      <c r="R2017" t="str">
        <f>VLOOKUP(C2017,'products '!$A$2:$H$3072,5,0)</f>
        <v>Liberty</v>
      </c>
      <c r="S2017" t="str">
        <f>VLOOKUP(C2017,'products '!$A$2:$H$3072,6,0)</f>
        <v>10 UK</v>
      </c>
      <c r="T2017" t="str">
        <f>VLOOKUP(C2017,'products '!$A$2:$H$3072,7,0)</f>
        <v>Cream</v>
      </c>
      <c r="U2017">
        <f>VLOOKUP(C2017,'products '!$A$2:$H$3072,8,0)</f>
        <v>4</v>
      </c>
    </row>
    <row r="2018" spans="1:21" x14ac:dyDescent="0.3">
      <c r="A2018" t="s">
        <v>5435</v>
      </c>
      <c r="B2018" t="s">
        <v>3286</v>
      </c>
      <c r="C2018" t="s">
        <v>902</v>
      </c>
      <c r="D2018" s="1">
        <f t="shared" ca="1" si="31"/>
        <v>44856</v>
      </c>
      <c r="E2018" s="1" t="str">
        <f ca="1">TEXT(Table1[[#This Row],[Date]],"mmm")</f>
        <v>Oct</v>
      </c>
      <c r="F2018" s="1" t="str">
        <f ca="1">TEXT(Table1[[#This Row],[Date]],"yyyy")</f>
        <v>2022</v>
      </c>
      <c r="G2018" s="2">
        <v>1562</v>
      </c>
      <c r="H2018" s="2">
        <v>0.21</v>
      </c>
      <c r="I2018" s="2" t="str" cm="1">
        <f t="array" ref="I2018">_xlfn.IFS(Table1[[#This Row],[Discount]]&lt;=0.2,"Low",Table1[[#This Row],[Discount]]&lt;=0.4,"Medium",Table1[[#This Row],[Discount]]&gt;0.4,"High")</f>
        <v>Medium</v>
      </c>
      <c r="J2018" s="2">
        <f>Table1[[#This Row],[Original Price]]*(1-Table1[[#This Row],[Discount]])</f>
        <v>1233.98</v>
      </c>
      <c r="K2018">
        <f>VLOOKUP(B2018,customers!$A$2:$D$101,2,0)</f>
        <v>35</v>
      </c>
      <c r="L2018" t="str" cm="1">
        <f t="array" ref="L2018">_xlfn.IFS(Table1[[#This Row],[Age]]&lt;=12,"Kids",Table1[[#This Row],[Age]]&lt;=19,"Teenage",Table1[[#This Row],[Age]]&lt;=29,"Young Adult",Table1[[#This Row],[Age]]&lt;=45,"Adult",Table1[[#This Row],[Age]]&gt;=46,"Senior")</f>
        <v>Adult</v>
      </c>
      <c r="M2018" t="str">
        <f>VLOOKUP(B2018,customers!A$2:D$101,3,0)</f>
        <v>Mumbai</v>
      </c>
      <c r="N2018" t="str">
        <f>VLOOKUP(B2018,customers!$A$2:$D$101,4,0)</f>
        <v>Maharashtra</v>
      </c>
      <c r="O2018" t="str">
        <f>VLOOKUP(C2018,'products '!$A$2:$H$3072,2,0)</f>
        <v>Women</v>
      </c>
      <c r="P2018" t="str">
        <f>VLOOKUP(C2018,'products '!$A$2:$H$3072,3,0)</f>
        <v>Footwear</v>
      </c>
      <c r="Q2018" t="str">
        <f>VLOOKUP(C2018,'products '!$A$2:$H$3072,4,0)</f>
        <v>Flats</v>
      </c>
      <c r="R2018" t="str">
        <f>VLOOKUP(C2018,'products '!$A$2:$H$3072,5,0)</f>
        <v>Liberty</v>
      </c>
      <c r="S2018" t="str">
        <f>VLOOKUP(C2018,'products '!$A$2:$H$3072,6,0)</f>
        <v>10 UK</v>
      </c>
      <c r="T2018" t="str">
        <f>VLOOKUP(C2018,'products '!$A$2:$H$3072,7,0)</f>
        <v>Off white</v>
      </c>
      <c r="U2018">
        <f>VLOOKUP(C2018,'products '!$A$2:$H$3072,8,0)</f>
        <v>4</v>
      </c>
    </row>
    <row r="2019" spans="1:21" x14ac:dyDescent="0.3">
      <c r="A2019" t="s">
        <v>5436</v>
      </c>
      <c r="B2019" t="s">
        <v>3287</v>
      </c>
      <c r="C2019" t="s">
        <v>903</v>
      </c>
      <c r="D2019" s="1">
        <f t="shared" ca="1" si="31"/>
        <v>44467</v>
      </c>
      <c r="E2019" s="1" t="str">
        <f ca="1">TEXT(Table1[[#This Row],[Date]],"mmm")</f>
        <v>Sep</v>
      </c>
      <c r="F2019" s="1" t="str">
        <f ca="1">TEXT(Table1[[#This Row],[Date]],"yyyy")</f>
        <v>2021</v>
      </c>
      <c r="G2019" s="2">
        <v>465</v>
      </c>
      <c r="H2019" s="2">
        <v>0.21</v>
      </c>
      <c r="I2019" s="2" t="str" cm="1">
        <f t="array" ref="I2019">_xlfn.IFS(Table1[[#This Row],[Discount]]&lt;=0.2,"Low",Table1[[#This Row],[Discount]]&lt;=0.4,"Medium",Table1[[#This Row],[Discount]]&gt;0.4,"High")</f>
        <v>Medium</v>
      </c>
      <c r="J2019" s="2">
        <f>Table1[[#This Row],[Original Price]]*(1-Table1[[#This Row],[Discount]])</f>
        <v>367.35</v>
      </c>
      <c r="K2019">
        <f>VLOOKUP(B2019,customers!$A$2:$D$101,2,0)</f>
        <v>36</v>
      </c>
      <c r="L2019" t="str" cm="1">
        <f t="array" ref="L2019">_xlfn.IFS(Table1[[#This Row],[Age]]&lt;=12,"Kids",Table1[[#This Row],[Age]]&lt;=19,"Teenage",Table1[[#This Row],[Age]]&lt;=29,"Young Adult",Table1[[#This Row],[Age]]&lt;=45,"Adult",Table1[[#This Row],[Age]]&gt;=46,"Senior")</f>
        <v>Adult</v>
      </c>
      <c r="M2019" t="str">
        <f>VLOOKUP(B2019,customers!A$2:D$101,3,0)</f>
        <v>Mumbai</v>
      </c>
      <c r="N2019" t="str">
        <f>VLOOKUP(B2019,customers!$A$2:$D$101,4,0)</f>
        <v>Maharashtra</v>
      </c>
      <c r="O2019" t="str">
        <f>VLOOKUP(C2019,'products '!$A$2:$H$3072,2,0)</f>
        <v>Women</v>
      </c>
      <c r="P2019" t="str">
        <f>VLOOKUP(C2019,'products '!$A$2:$H$3072,3,0)</f>
        <v>Footwear</v>
      </c>
      <c r="Q2019" t="str">
        <f>VLOOKUP(C2019,'products '!$A$2:$H$3072,4,0)</f>
        <v>Flats</v>
      </c>
      <c r="R2019" t="str">
        <f>VLOOKUP(C2019,'products '!$A$2:$H$3072,5,0)</f>
        <v>Liberty</v>
      </c>
      <c r="S2019" t="str">
        <f>VLOOKUP(C2019,'products '!$A$2:$H$3072,6,0)</f>
        <v>10 UK</v>
      </c>
      <c r="T2019" t="str">
        <f>VLOOKUP(C2019,'products '!$A$2:$H$3072,7,0)</f>
        <v>Brown</v>
      </c>
      <c r="U2019">
        <f>VLOOKUP(C2019,'products '!$A$2:$H$3072,8,0)</f>
        <v>3</v>
      </c>
    </row>
    <row r="2020" spans="1:21" x14ac:dyDescent="0.3">
      <c r="A2020" t="s">
        <v>5437</v>
      </c>
      <c r="B2020" t="s">
        <v>3288</v>
      </c>
      <c r="C2020" t="s">
        <v>904</v>
      </c>
      <c r="D2020" s="1">
        <f t="shared" ca="1" si="31"/>
        <v>44871</v>
      </c>
      <c r="E2020" s="1" t="str">
        <f ca="1">TEXT(Table1[[#This Row],[Date]],"mmm")</f>
        <v>Nov</v>
      </c>
      <c r="F2020" s="1" t="str">
        <f ca="1">TEXT(Table1[[#This Row],[Date]],"yyyy")</f>
        <v>2022</v>
      </c>
      <c r="G2020" s="2">
        <v>456</v>
      </c>
      <c r="H2020" s="2">
        <v>0.21</v>
      </c>
      <c r="I2020" s="2" t="str" cm="1">
        <f t="array" ref="I2020">_xlfn.IFS(Table1[[#This Row],[Discount]]&lt;=0.2,"Low",Table1[[#This Row],[Discount]]&lt;=0.4,"Medium",Table1[[#This Row],[Discount]]&gt;0.4,"High")</f>
        <v>Medium</v>
      </c>
      <c r="J2020" s="2">
        <f>Table1[[#This Row],[Original Price]]*(1-Table1[[#This Row],[Discount]])</f>
        <v>360.24</v>
      </c>
      <c r="K2020">
        <f>VLOOKUP(B2020,customers!$A$2:$D$101,2,0)</f>
        <v>40</v>
      </c>
      <c r="L2020" t="str" cm="1">
        <f t="array" ref="L2020">_xlfn.IFS(Table1[[#This Row],[Age]]&lt;=12,"Kids",Table1[[#This Row],[Age]]&lt;=19,"Teenage",Table1[[#This Row],[Age]]&lt;=29,"Young Adult",Table1[[#This Row],[Age]]&lt;=45,"Adult",Table1[[#This Row],[Age]]&gt;=46,"Senior")</f>
        <v>Adult</v>
      </c>
      <c r="M2020" t="str">
        <f>VLOOKUP(B2020,customers!A$2:D$101,3,0)</f>
        <v>Pune</v>
      </c>
      <c r="N2020" t="str">
        <f>VLOOKUP(B2020,customers!$A$2:$D$101,4,0)</f>
        <v>Maharashtra</v>
      </c>
      <c r="O2020" t="str">
        <f>VLOOKUP(C2020,'products '!$A$2:$H$3072,2,0)</f>
        <v>Women</v>
      </c>
      <c r="P2020" t="str">
        <f>VLOOKUP(C2020,'products '!$A$2:$H$3072,3,0)</f>
        <v>Footwear</v>
      </c>
      <c r="Q2020" t="str">
        <f>VLOOKUP(C2020,'products '!$A$2:$H$3072,4,0)</f>
        <v>Flats</v>
      </c>
      <c r="R2020" t="str">
        <f>VLOOKUP(C2020,'products '!$A$2:$H$3072,5,0)</f>
        <v>Liberty</v>
      </c>
      <c r="S2020" t="str">
        <f>VLOOKUP(C2020,'products '!$A$2:$H$3072,6,0)</f>
        <v>9 UK</v>
      </c>
      <c r="T2020" t="str">
        <f>VLOOKUP(C2020,'products '!$A$2:$H$3072,7,0)</f>
        <v>Mustard</v>
      </c>
      <c r="U2020">
        <f>VLOOKUP(C2020,'products '!$A$2:$H$3072,8,0)</f>
        <v>5</v>
      </c>
    </row>
    <row r="2021" spans="1:21" x14ac:dyDescent="0.3">
      <c r="A2021" t="s">
        <v>5438</v>
      </c>
      <c r="B2021" t="s">
        <v>3289</v>
      </c>
      <c r="C2021" t="s">
        <v>905</v>
      </c>
      <c r="D2021" s="1">
        <f t="shared" ca="1" si="31"/>
        <v>44753</v>
      </c>
      <c r="E2021" s="1" t="str">
        <f ca="1">TEXT(Table1[[#This Row],[Date]],"mmm")</f>
        <v>Jul</v>
      </c>
      <c r="F2021" s="1" t="str">
        <f ca="1">TEXT(Table1[[#This Row],[Date]],"yyyy")</f>
        <v>2022</v>
      </c>
      <c r="G2021" s="2">
        <v>789</v>
      </c>
      <c r="H2021" s="2">
        <v>0.22</v>
      </c>
      <c r="I2021" s="2" t="str" cm="1">
        <f t="array" ref="I2021">_xlfn.IFS(Table1[[#This Row],[Discount]]&lt;=0.2,"Low",Table1[[#This Row],[Discount]]&lt;=0.4,"Medium",Table1[[#This Row],[Discount]]&gt;0.4,"High")</f>
        <v>Medium</v>
      </c>
      <c r="J2021" s="2">
        <f>Table1[[#This Row],[Original Price]]*(1-Table1[[#This Row],[Discount]])</f>
        <v>615.42000000000007</v>
      </c>
      <c r="K2021">
        <f>VLOOKUP(B2021,customers!$A$2:$D$101,2,0)</f>
        <v>25</v>
      </c>
      <c r="L2021" t="str" cm="1">
        <f t="array" ref="L2021">_xlfn.IFS(Table1[[#This Row],[Age]]&lt;=12,"Kids",Table1[[#This Row],[Age]]&lt;=19,"Teenage",Table1[[#This Row],[Age]]&lt;=29,"Young Adult",Table1[[#This Row],[Age]]&lt;=45,"Adult",Table1[[#This Row],[Age]]&gt;=46,"Senior")</f>
        <v>Young Adult</v>
      </c>
      <c r="M2021" t="str">
        <f>VLOOKUP(B2021,customers!A$2:D$101,3,0)</f>
        <v>Pune</v>
      </c>
      <c r="N2021" t="str">
        <f>VLOOKUP(B2021,customers!$A$2:$D$101,4,0)</f>
        <v>Maharashtra</v>
      </c>
      <c r="O2021" t="str">
        <f>VLOOKUP(C2021,'products '!$A$2:$H$3072,2,0)</f>
        <v>Women</v>
      </c>
      <c r="P2021" t="str">
        <f>VLOOKUP(C2021,'products '!$A$2:$H$3072,3,0)</f>
        <v>Footwear</v>
      </c>
      <c r="Q2021" t="str">
        <f>VLOOKUP(C2021,'products '!$A$2:$H$3072,4,0)</f>
        <v>Flats</v>
      </c>
      <c r="R2021" t="str">
        <f>VLOOKUP(C2021,'products '!$A$2:$H$3072,5,0)</f>
        <v>Liberty</v>
      </c>
      <c r="S2021" t="str">
        <f>VLOOKUP(C2021,'products '!$A$2:$H$3072,6,0)</f>
        <v>9 UK</v>
      </c>
      <c r="T2021" t="str">
        <f>VLOOKUP(C2021,'products '!$A$2:$H$3072,7,0)</f>
        <v>Burgundy</v>
      </c>
      <c r="U2021">
        <f>VLOOKUP(C2021,'products '!$A$2:$H$3072,8,0)</f>
        <v>4</v>
      </c>
    </row>
    <row r="2022" spans="1:21" x14ac:dyDescent="0.3">
      <c r="A2022" t="s">
        <v>5439</v>
      </c>
      <c r="B2022" t="s">
        <v>3290</v>
      </c>
      <c r="C2022" t="s">
        <v>905</v>
      </c>
      <c r="D2022" s="1">
        <f t="shared" ca="1" si="31"/>
        <v>44529</v>
      </c>
      <c r="E2022" s="1" t="str">
        <f ca="1">TEXT(Table1[[#This Row],[Date]],"mmm")</f>
        <v>Nov</v>
      </c>
      <c r="F2022" s="1" t="str">
        <f ca="1">TEXT(Table1[[#This Row],[Date]],"yyyy")</f>
        <v>2021</v>
      </c>
      <c r="G2022" s="2">
        <v>1325</v>
      </c>
      <c r="H2022" s="2">
        <v>0.22</v>
      </c>
      <c r="I2022" s="2" t="str" cm="1">
        <f t="array" ref="I2022">_xlfn.IFS(Table1[[#This Row],[Discount]]&lt;=0.2,"Low",Table1[[#This Row],[Discount]]&lt;=0.4,"Medium",Table1[[#This Row],[Discount]]&gt;0.4,"High")</f>
        <v>Medium</v>
      </c>
      <c r="J2022" s="2">
        <f>Table1[[#This Row],[Original Price]]*(1-Table1[[#This Row],[Discount]])</f>
        <v>1033.5</v>
      </c>
      <c r="K2022">
        <f>VLOOKUP(B2022,customers!$A$2:$D$101,2,0)</f>
        <v>16</v>
      </c>
      <c r="L2022" t="str" cm="1">
        <f t="array" ref="L2022">_xlfn.IFS(Table1[[#This Row],[Age]]&lt;=12,"Kids",Table1[[#This Row],[Age]]&lt;=19,"Teenage",Table1[[#This Row],[Age]]&lt;=29,"Young Adult",Table1[[#This Row],[Age]]&lt;=45,"Adult",Table1[[#This Row],[Age]]&gt;=46,"Senior")</f>
        <v>Teenage</v>
      </c>
      <c r="M2022" t="str">
        <f>VLOOKUP(B2022,customers!A$2:D$101,3,0)</f>
        <v>Pune</v>
      </c>
      <c r="N2022" t="str">
        <f>VLOOKUP(B2022,customers!$A$2:$D$101,4,0)</f>
        <v>Maharashtra</v>
      </c>
      <c r="O2022" t="str">
        <f>VLOOKUP(C2022,'products '!$A$2:$H$3072,2,0)</f>
        <v>Women</v>
      </c>
      <c r="P2022" t="str">
        <f>VLOOKUP(C2022,'products '!$A$2:$H$3072,3,0)</f>
        <v>Footwear</v>
      </c>
      <c r="Q2022" t="str">
        <f>VLOOKUP(C2022,'products '!$A$2:$H$3072,4,0)</f>
        <v>Flats</v>
      </c>
      <c r="R2022" t="str">
        <f>VLOOKUP(C2022,'products '!$A$2:$H$3072,5,0)</f>
        <v>Liberty</v>
      </c>
      <c r="S2022" t="str">
        <f>VLOOKUP(C2022,'products '!$A$2:$H$3072,6,0)</f>
        <v>9 UK</v>
      </c>
      <c r="T2022" t="str">
        <f>VLOOKUP(C2022,'products '!$A$2:$H$3072,7,0)</f>
        <v>Burgundy</v>
      </c>
      <c r="U2022">
        <f>VLOOKUP(C2022,'products '!$A$2:$H$3072,8,0)</f>
        <v>4</v>
      </c>
    </row>
    <row r="2023" spans="1:21" x14ac:dyDescent="0.3">
      <c r="A2023" t="s">
        <v>5440</v>
      </c>
      <c r="B2023" t="s">
        <v>3291</v>
      </c>
      <c r="C2023" t="s">
        <v>905</v>
      </c>
      <c r="D2023" s="1">
        <f t="shared" ca="1" si="31"/>
        <v>44773</v>
      </c>
      <c r="E2023" s="1" t="str">
        <f ca="1">TEXT(Table1[[#This Row],[Date]],"mmm")</f>
        <v>Jul</v>
      </c>
      <c r="F2023" s="1" t="str">
        <f ca="1">TEXT(Table1[[#This Row],[Date]],"yyyy")</f>
        <v>2022</v>
      </c>
      <c r="G2023" s="2">
        <v>1236</v>
      </c>
      <c r="H2023" s="2">
        <v>0.22</v>
      </c>
      <c r="I2023" s="2" t="str" cm="1">
        <f t="array" ref="I2023">_xlfn.IFS(Table1[[#This Row],[Discount]]&lt;=0.2,"Low",Table1[[#This Row],[Discount]]&lt;=0.4,"Medium",Table1[[#This Row],[Discount]]&gt;0.4,"High")</f>
        <v>Medium</v>
      </c>
      <c r="J2023" s="2">
        <f>Table1[[#This Row],[Original Price]]*(1-Table1[[#This Row],[Discount]])</f>
        <v>964.08</v>
      </c>
      <c r="K2023">
        <f>VLOOKUP(B2023,customers!$A$2:$D$101,2,0)</f>
        <v>23</v>
      </c>
      <c r="L2023" t="str" cm="1">
        <f t="array" ref="L2023">_xlfn.IFS(Table1[[#This Row],[Age]]&lt;=12,"Kids",Table1[[#This Row],[Age]]&lt;=19,"Teenage",Table1[[#This Row],[Age]]&lt;=29,"Young Adult",Table1[[#This Row],[Age]]&lt;=45,"Adult",Table1[[#This Row],[Age]]&gt;=46,"Senior")</f>
        <v>Young Adult</v>
      </c>
      <c r="M2023" t="str">
        <f>VLOOKUP(B2023,customers!A$2:D$101,3,0)</f>
        <v>Pune</v>
      </c>
      <c r="N2023" t="str">
        <f>VLOOKUP(B2023,customers!$A$2:$D$101,4,0)</f>
        <v>Maharashtra</v>
      </c>
      <c r="O2023" t="str">
        <f>VLOOKUP(C2023,'products '!$A$2:$H$3072,2,0)</f>
        <v>Women</v>
      </c>
      <c r="P2023" t="str">
        <f>VLOOKUP(C2023,'products '!$A$2:$H$3072,3,0)</f>
        <v>Footwear</v>
      </c>
      <c r="Q2023" t="str">
        <f>VLOOKUP(C2023,'products '!$A$2:$H$3072,4,0)</f>
        <v>Flats</v>
      </c>
      <c r="R2023" t="str">
        <f>VLOOKUP(C2023,'products '!$A$2:$H$3072,5,0)</f>
        <v>Liberty</v>
      </c>
      <c r="S2023" t="str">
        <f>VLOOKUP(C2023,'products '!$A$2:$H$3072,6,0)</f>
        <v>9 UK</v>
      </c>
      <c r="T2023" t="str">
        <f>VLOOKUP(C2023,'products '!$A$2:$H$3072,7,0)</f>
        <v>Burgundy</v>
      </c>
      <c r="U2023">
        <f>VLOOKUP(C2023,'products '!$A$2:$H$3072,8,0)</f>
        <v>4</v>
      </c>
    </row>
    <row r="2024" spans="1:21" x14ac:dyDescent="0.3">
      <c r="A2024" t="s">
        <v>5441</v>
      </c>
      <c r="B2024" t="s">
        <v>3292</v>
      </c>
      <c r="C2024" t="s">
        <v>905</v>
      </c>
      <c r="D2024" s="1">
        <f t="shared" ca="1" si="31"/>
        <v>44571</v>
      </c>
      <c r="E2024" s="1" t="str">
        <f ca="1">TEXT(Table1[[#This Row],[Date]],"mmm")</f>
        <v>Jan</v>
      </c>
      <c r="F2024" s="1" t="str">
        <f ca="1">TEXT(Table1[[#This Row],[Date]],"yyyy")</f>
        <v>2022</v>
      </c>
      <c r="G2024" s="2">
        <v>456</v>
      </c>
      <c r="H2024" s="2">
        <v>0.22</v>
      </c>
      <c r="I2024" s="2" t="str" cm="1">
        <f t="array" ref="I2024">_xlfn.IFS(Table1[[#This Row],[Discount]]&lt;=0.2,"Low",Table1[[#This Row],[Discount]]&lt;=0.4,"Medium",Table1[[#This Row],[Discount]]&gt;0.4,"High")</f>
        <v>Medium</v>
      </c>
      <c r="J2024" s="2">
        <f>Table1[[#This Row],[Original Price]]*(1-Table1[[#This Row],[Discount]])</f>
        <v>355.68</v>
      </c>
      <c r="K2024">
        <f>VLOOKUP(B2024,customers!$A$2:$D$101,2,0)</f>
        <v>22</v>
      </c>
      <c r="L2024" t="str" cm="1">
        <f t="array" ref="L2024">_xlfn.IFS(Table1[[#This Row],[Age]]&lt;=12,"Kids",Table1[[#This Row],[Age]]&lt;=19,"Teenage",Table1[[#This Row],[Age]]&lt;=29,"Young Adult",Table1[[#This Row],[Age]]&lt;=45,"Adult",Table1[[#This Row],[Age]]&gt;=46,"Senior")</f>
        <v>Young Adult</v>
      </c>
      <c r="M2024" t="str">
        <f>VLOOKUP(B2024,customers!A$2:D$101,3,0)</f>
        <v>Pune</v>
      </c>
      <c r="N2024" t="str">
        <f>VLOOKUP(B2024,customers!$A$2:$D$101,4,0)</f>
        <v>Maharashtra</v>
      </c>
      <c r="O2024" t="str">
        <f>VLOOKUP(C2024,'products '!$A$2:$H$3072,2,0)</f>
        <v>Women</v>
      </c>
      <c r="P2024" t="str">
        <f>VLOOKUP(C2024,'products '!$A$2:$H$3072,3,0)</f>
        <v>Footwear</v>
      </c>
      <c r="Q2024" t="str">
        <f>VLOOKUP(C2024,'products '!$A$2:$H$3072,4,0)</f>
        <v>Flats</v>
      </c>
      <c r="R2024" t="str">
        <f>VLOOKUP(C2024,'products '!$A$2:$H$3072,5,0)</f>
        <v>Liberty</v>
      </c>
      <c r="S2024" t="str">
        <f>VLOOKUP(C2024,'products '!$A$2:$H$3072,6,0)</f>
        <v>9 UK</v>
      </c>
      <c r="T2024" t="str">
        <f>VLOOKUP(C2024,'products '!$A$2:$H$3072,7,0)</f>
        <v>Burgundy</v>
      </c>
      <c r="U2024">
        <f>VLOOKUP(C2024,'products '!$A$2:$H$3072,8,0)</f>
        <v>4</v>
      </c>
    </row>
    <row r="2025" spans="1:21" x14ac:dyDescent="0.3">
      <c r="A2025" t="s">
        <v>5442</v>
      </c>
      <c r="B2025" t="s">
        <v>3293</v>
      </c>
      <c r="C2025" t="s">
        <v>905</v>
      </c>
      <c r="D2025" s="1">
        <f t="shared" ca="1" si="31"/>
        <v>44227</v>
      </c>
      <c r="E2025" s="1" t="str">
        <f ca="1">TEXT(Table1[[#This Row],[Date]],"mmm")</f>
        <v>Jan</v>
      </c>
      <c r="F2025" s="1" t="str">
        <f ca="1">TEXT(Table1[[#This Row],[Date]],"yyyy")</f>
        <v>2021</v>
      </c>
      <c r="G2025" s="2">
        <v>789</v>
      </c>
      <c r="H2025" s="2">
        <v>0.22</v>
      </c>
      <c r="I2025" s="2" t="str" cm="1">
        <f t="array" ref="I2025">_xlfn.IFS(Table1[[#This Row],[Discount]]&lt;=0.2,"Low",Table1[[#This Row],[Discount]]&lt;=0.4,"Medium",Table1[[#This Row],[Discount]]&gt;0.4,"High")</f>
        <v>Medium</v>
      </c>
      <c r="J2025" s="2">
        <f>Table1[[#This Row],[Original Price]]*(1-Table1[[#This Row],[Discount]])</f>
        <v>615.42000000000007</v>
      </c>
      <c r="K2025">
        <f>VLOOKUP(B2025,customers!$A$2:$D$101,2,0)</f>
        <v>17</v>
      </c>
      <c r="L2025" t="str" cm="1">
        <f t="array" ref="L2025">_xlfn.IFS(Table1[[#This Row],[Age]]&lt;=12,"Kids",Table1[[#This Row],[Age]]&lt;=19,"Teenage",Table1[[#This Row],[Age]]&lt;=29,"Young Adult",Table1[[#This Row],[Age]]&lt;=45,"Adult",Table1[[#This Row],[Age]]&gt;=46,"Senior")</f>
        <v>Teenage</v>
      </c>
      <c r="M2025" t="str">
        <f>VLOOKUP(B2025,customers!A$2:D$101,3,0)</f>
        <v>Hyderabad</v>
      </c>
      <c r="N2025" t="str">
        <f>VLOOKUP(B2025,customers!$A$2:$D$101,4,0)</f>
        <v>Telangana</v>
      </c>
      <c r="O2025" t="str">
        <f>VLOOKUP(C2025,'products '!$A$2:$H$3072,2,0)</f>
        <v>Women</v>
      </c>
      <c r="P2025" t="str">
        <f>VLOOKUP(C2025,'products '!$A$2:$H$3072,3,0)</f>
        <v>Footwear</v>
      </c>
      <c r="Q2025" t="str">
        <f>VLOOKUP(C2025,'products '!$A$2:$H$3072,4,0)</f>
        <v>Flats</v>
      </c>
      <c r="R2025" t="str">
        <f>VLOOKUP(C2025,'products '!$A$2:$H$3072,5,0)</f>
        <v>Liberty</v>
      </c>
      <c r="S2025" t="str">
        <f>VLOOKUP(C2025,'products '!$A$2:$H$3072,6,0)</f>
        <v>9 UK</v>
      </c>
      <c r="T2025" t="str">
        <f>VLOOKUP(C2025,'products '!$A$2:$H$3072,7,0)</f>
        <v>Burgundy</v>
      </c>
      <c r="U2025">
        <f>VLOOKUP(C2025,'products '!$A$2:$H$3072,8,0)</f>
        <v>4</v>
      </c>
    </row>
    <row r="2026" spans="1:21" x14ac:dyDescent="0.3">
      <c r="A2026" t="s">
        <v>5443</v>
      </c>
      <c r="B2026" t="s">
        <v>3294</v>
      </c>
      <c r="C2026" t="s">
        <v>906</v>
      </c>
      <c r="D2026" s="1">
        <f t="shared" ca="1" si="31"/>
        <v>44463</v>
      </c>
      <c r="E2026" s="1" t="str">
        <f ca="1">TEXT(Table1[[#This Row],[Date]],"mmm")</f>
        <v>Sep</v>
      </c>
      <c r="F2026" s="1" t="str">
        <f ca="1">TEXT(Table1[[#This Row],[Date]],"yyyy")</f>
        <v>2021</v>
      </c>
      <c r="G2026" s="2">
        <v>456</v>
      </c>
      <c r="H2026" s="2">
        <v>0.22</v>
      </c>
      <c r="I2026" s="2" t="str" cm="1">
        <f t="array" ref="I2026">_xlfn.IFS(Table1[[#This Row],[Discount]]&lt;=0.2,"Low",Table1[[#This Row],[Discount]]&lt;=0.4,"Medium",Table1[[#This Row],[Discount]]&gt;0.4,"High")</f>
        <v>Medium</v>
      </c>
      <c r="J2026" s="2">
        <f>Table1[[#This Row],[Original Price]]*(1-Table1[[#This Row],[Discount]])</f>
        <v>355.68</v>
      </c>
      <c r="K2026">
        <f>VLOOKUP(B2026,customers!$A$2:$D$101,2,0)</f>
        <v>19</v>
      </c>
      <c r="L2026" t="str" cm="1">
        <f t="array" ref="L2026">_xlfn.IFS(Table1[[#This Row],[Age]]&lt;=12,"Kids",Table1[[#This Row],[Age]]&lt;=19,"Teenage",Table1[[#This Row],[Age]]&lt;=29,"Young Adult",Table1[[#This Row],[Age]]&lt;=45,"Adult",Table1[[#This Row],[Age]]&gt;=46,"Senior")</f>
        <v>Teenage</v>
      </c>
      <c r="M2026" t="str">
        <f>VLOOKUP(B2026,customers!A$2:D$101,3,0)</f>
        <v>Hyderabad</v>
      </c>
      <c r="N2026" t="str">
        <f>VLOOKUP(B2026,customers!$A$2:$D$101,4,0)</f>
        <v>Telangana</v>
      </c>
      <c r="O2026" t="str">
        <f>VLOOKUP(C2026,'products '!$A$2:$H$3072,2,0)</f>
        <v>Women</v>
      </c>
      <c r="P2026" t="str">
        <f>VLOOKUP(C2026,'products '!$A$2:$H$3072,3,0)</f>
        <v>Footwear</v>
      </c>
      <c r="Q2026" t="str">
        <f>VLOOKUP(C2026,'products '!$A$2:$H$3072,4,0)</f>
        <v>Flats</v>
      </c>
      <c r="R2026" t="str">
        <f>VLOOKUP(C2026,'products '!$A$2:$H$3072,5,0)</f>
        <v>Liberty</v>
      </c>
      <c r="S2026" t="str">
        <f>VLOOKUP(C2026,'products '!$A$2:$H$3072,6,0)</f>
        <v>9 UK</v>
      </c>
      <c r="T2026" t="str">
        <f>VLOOKUP(C2026,'products '!$A$2:$H$3072,7,0)</f>
        <v>Lavender</v>
      </c>
      <c r="U2026">
        <f>VLOOKUP(C2026,'products '!$A$2:$H$3072,8,0)</f>
        <v>2</v>
      </c>
    </row>
    <row r="2027" spans="1:21" x14ac:dyDescent="0.3">
      <c r="A2027" t="s">
        <v>5444</v>
      </c>
      <c r="B2027" t="s">
        <v>3295</v>
      </c>
      <c r="C2027" t="s">
        <v>907</v>
      </c>
      <c r="D2027" s="1">
        <f t="shared" ca="1" si="31"/>
        <v>44714</v>
      </c>
      <c r="E2027" s="1" t="str">
        <f ca="1">TEXT(Table1[[#This Row],[Date]],"mmm")</f>
        <v>Jun</v>
      </c>
      <c r="F2027" s="1" t="str">
        <f ca="1">TEXT(Table1[[#This Row],[Date]],"yyyy")</f>
        <v>2022</v>
      </c>
      <c r="G2027" s="2">
        <v>2362</v>
      </c>
      <c r="H2027" s="2">
        <v>0.3</v>
      </c>
      <c r="I2027" s="2" t="str" cm="1">
        <f t="array" ref="I2027">_xlfn.IFS(Table1[[#This Row],[Discount]]&lt;=0.2,"Low",Table1[[#This Row],[Discount]]&lt;=0.4,"Medium",Table1[[#This Row],[Discount]]&gt;0.4,"High")</f>
        <v>Medium</v>
      </c>
      <c r="J2027" s="2">
        <f>Table1[[#This Row],[Original Price]]*(1-Table1[[#This Row],[Discount]])</f>
        <v>1653.3999999999999</v>
      </c>
      <c r="K2027">
        <f>VLOOKUP(B2027,customers!$A$2:$D$101,2,0)</f>
        <v>18</v>
      </c>
      <c r="L2027" t="str" cm="1">
        <f t="array" ref="L2027">_xlfn.IFS(Table1[[#This Row],[Age]]&lt;=12,"Kids",Table1[[#This Row],[Age]]&lt;=19,"Teenage",Table1[[#This Row],[Age]]&lt;=29,"Young Adult",Table1[[#This Row],[Age]]&lt;=45,"Adult",Table1[[#This Row],[Age]]&gt;=46,"Senior")</f>
        <v>Teenage</v>
      </c>
      <c r="M2027" t="str">
        <f>VLOOKUP(B2027,customers!A$2:D$101,3,0)</f>
        <v>Hyderabad</v>
      </c>
      <c r="N2027" t="str">
        <f>VLOOKUP(B2027,customers!$A$2:$D$101,4,0)</f>
        <v>Telangana</v>
      </c>
      <c r="O2027" t="str">
        <f>VLOOKUP(C2027,'products '!$A$2:$H$3072,2,0)</f>
        <v>Women</v>
      </c>
      <c r="P2027" t="str">
        <f>VLOOKUP(C2027,'products '!$A$2:$H$3072,3,0)</f>
        <v>Footwear</v>
      </c>
      <c r="Q2027" t="str">
        <f>VLOOKUP(C2027,'products '!$A$2:$H$3072,4,0)</f>
        <v>Flats</v>
      </c>
      <c r="R2027" t="str">
        <f>VLOOKUP(C2027,'products '!$A$2:$H$3072,5,0)</f>
        <v>Liberty</v>
      </c>
      <c r="S2027" t="str">
        <f>VLOOKUP(C2027,'products '!$A$2:$H$3072,6,0)</f>
        <v>9 UK</v>
      </c>
      <c r="T2027" t="str">
        <f>VLOOKUP(C2027,'products '!$A$2:$H$3072,7,0)</f>
        <v>Teal</v>
      </c>
      <c r="U2027">
        <f>VLOOKUP(C2027,'products '!$A$2:$H$3072,8,0)</f>
        <v>5</v>
      </c>
    </row>
    <row r="2028" spans="1:21" x14ac:dyDescent="0.3">
      <c r="A2028" t="s">
        <v>5445</v>
      </c>
      <c r="B2028" t="s">
        <v>3296</v>
      </c>
      <c r="C2028" t="s">
        <v>908</v>
      </c>
      <c r="D2028" s="1">
        <f t="shared" ca="1" si="31"/>
        <v>45007</v>
      </c>
      <c r="E2028" s="1" t="str">
        <f ca="1">TEXT(Table1[[#This Row],[Date]],"mmm")</f>
        <v>Mar</v>
      </c>
      <c r="F2028" s="1" t="str">
        <f ca="1">TEXT(Table1[[#This Row],[Date]],"yyyy")</f>
        <v>2023</v>
      </c>
      <c r="G2028" s="2">
        <v>1265</v>
      </c>
      <c r="H2028" s="2">
        <v>0.3</v>
      </c>
      <c r="I2028" s="2" t="str" cm="1">
        <f t="array" ref="I2028">_xlfn.IFS(Table1[[#This Row],[Discount]]&lt;=0.2,"Low",Table1[[#This Row],[Discount]]&lt;=0.4,"Medium",Table1[[#This Row],[Discount]]&gt;0.4,"High")</f>
        <v>Medium</v>
      </c>
      <c r="J2028" s="2">
        <f>Table1[[#This Row],[Original Price]]*(1-Table1[[#This Row],[Discount]])</f>
        <v>885.5</v>
      </c>
      <c r="K2028">
        <f>VLOOKUP(B2028,customers!$A$2:$D$101,2,0)</f>
        <v>20</v>
      </c>
      <c r="L2028" t="str" cm="1">
        <f t="array" ref="L2028">_xlfn.IFS(Table1[[#This Row],[Age]]&lt;=12,"Kids",Table1[[#This Row],[Age]]&lt;=19,"Teenage",Table1[[#This Row],[Age]]&lt;=29,"Young Adult",Table1[[#This Row],[Age]]&lt;=45,"Adult",Table1[[#This Row],[Age]]&gt;=46,"Senior")</f>
        <v>Young Adult</v>
      </c>
      <c r="M2028" t="str">
        <f>VLOOKUP(B2028,customers!A$2:D$101,3,0)</f>
        <v>Hyderabad</v>
      </c>
      <c r="N2028" t="str">
        <f>VLOOKUP(B2028,customers!$A$2:$D$101,4,0)</f>
        <v>Telangana</v>
      </c>
      <c r="O2028" t="str">
        <f>VLOOKUP(C2028,'products '!$A$2:$H$3072,2,0)</f>
        <v>Women</v>
      </c>
      <c r="P2028" t="str">
        <f>VLOOKUP(C2028,'products '!$A$2:$H$3072,3,0)</f>
        <v>Footwear</v>
      </c>
      <c r="Q2028" t="str">
        <f>VLOOKUP(C2028,'products '!$A$2:$H$3072,4,0)</f>
        <v>Flats</v>
      </c>
      <c r="R2028" t="str">
        <f>VLOOKUP(C2028,'products '!$A$2:$H$3072,5,0)</f>
        <v>Liberty</v>
      </c>
      <c r="S2028" t="str">
        <f>VLOOKUP(C2028,'products '!$A$2:$H$3072,6,0)</f>
        <v>9 UK</v>
      </c>
      <c r="T2028" t="str">
        <f>VLOOKUP(C2028,'products '!$A$2:$H$3072,7,0)</f>
        <v>Rust</v>
      </c>
      <c r="U2028">
        <f>VLOOKUP(C2028,'products '!$A$2:$H$3072,8,0)</f>
        <v>5</v>
      </c>
    </row>
    <row r="2029" spans="1:21" x14ac:dyDescent="0.3">
      <c r="A2029" t="s">
        <v>5446</v>
      </c>
      <c r="B2029" t="s">
        <v>3297</v>
      </c>
      <c r="C2029" t="s">
        <v>909</v>
      </c>
      <c r="D2029" s="1">
        <f t="shared" ca="1" si="31"/>
        <v>44717</v>
      </c>
      <c r="E2029" s="1" t="str">
        <f ca="1">TEXT(Table1[[#This Row],[Date]],"mmm")</f>
        <v>Jun</v>
      </c>
      <c r="F2029" s="1" t="str">
        <f ca="1">TEXT(Table1[[#This Row],[Date]],"yyyy")</f>
        <v>2022</v>
      </c>
      <c r="G2029" s="2">
        <v>789</v>
      </c>
      <c r="H2029" s="2">
        <v>0.3</v>
      </c>
      <c r="I2029" s="2" t="str" cm="1">
        <f t="array" ref="I2029">_xlfn.IFS(Table1[[#This Row],[Discount]]&lt;=0.2,"Low",Table1[[#This Row],[Discount]]&lt;=0.4,"Medium",Table1[[#This Row],[Discount]]&gt;0.4,"High")</f>
        <v>Medium</v>
      </c>
      <c r="J2029" s="2">
        <f>Table1[[#This Row],[Original Price]]*(1-Table1[[#This Row],[Discount]])</f>
        <v>552.29999999999995</v>
      </c>
      <c r="K2029">
        <f>VLOOKUP(B2029,customers!$A$2:$D$101,2,0)</f>
        <v>22</v>
      </c>
      <c r="L2029" t="str" cm="1">
        <f t="array" ref="L2029">_xlfn.IFS(Table1[[#This Row],[Age]]&lt;=12,"Kids",Table1[[#This Row],[Age]]&lt;=19,"Teenage",Table1[[#This Row],[Age]]&lt;=29,"Young Adult",Table1[[#This Row],[Age]]&lt;=45,"Adult",Table1[[#This Row],[Age]]&gt;=46,"Senior")</f>
        <v>Young Adult</v>
      </c>
      <c r="M2029" t="str">
        <f>VLOOKUP(B2029,customers!A$2:D$101,3,0)</f>
        <v>Raipur</v>
      </c>
      <c r="N2029" t="str">
        <f>VLOOKUP(B2029,customers!$A$2:$D$101,4,0)</f>
        <v>Chhatisgarh</v>
      </c>
      <c r="O2029" t="str">
        <f>VLOOKUP(C2029,'products '!$A$2:$H$3072,2,0)</f>
        <v>Women</v>
      </c>
      <c r="P2029" t="str">
        <f>VLOOKUP(C2029,'products '!$A$2:$H$3072,3,0)</f>
        <v>Footwear</v>
      </c>
      <c r="Q2029" t="str">
        <f>VLOOKUP(C2029,'products '!$A$2:$H$3072,4,0)</f>
        <v>Flats</v>
      </c>
      <c r="R2029" t="str">
        <f>VLOOKUP(C2029,'products '!$A$2:$H$3072,5,0)</f>
        <v>Liberty</v>
      </c>
      <c r="S2029" t="str">
        <f>VLOOKUP(C2029,'products '!$A$2:$H$3072,6,0)</f>
        <v>9 UK</v>
      </c>
      <c r="T2029" t="str">
        <f>VLOOKUP(C2029,'products '!$A$2:$H$3072,7,0)</f>
        <v>Gold</v>
      </c>
      <c r="U2029">
        <f>VLOOKUP(C2029,'products '!$A$2:$H$3072,8,0)</f>
        <v>5</v>
      </c>
    </row>
    <row r="2030" spans="1:21" x14ac:dyDescent="0.3">
      <c r="A2030" t="s">
        <v>5447</v>
      </c>
      <c r="B2030" t="s">
        <v>3298</v>
      </c>
      <c r="C2030" t="s">
        <v>910</v>
      </c>
      <c r="D2030" s="1">
        <f t="shared" ca="1" si="31"/>
        <v>44793</v>
      </c>
      <c r="E2030" s="1" t="str">
        <f ca="1">TEXT(Table1[[#This Row],[Date]],"mmm")</f>
        <v>Aug</v>
      </c>
      <c r="F2030" s="1" t="str">
        <f ca="1">TEXT(Table1[[#This Row],[Date]],"yyyy")</f>
        <v>2022</v>
      </c>
      <c r="G2030" s="2">
        <v>1236</v>
      </c>
      <c r="H2030" s="2">
        <v>0.3</v>
      </c>
      <c r="I2030" s="2" t="str" cm="1">
        <f t="array" ref="I2030">_xlfn.IFS(Table1[[#This Row],[Discount]]&lt;=0.2,"Low",Table1[[#This Row],[Discount]]&lt;=0.4,"Medium",Table1[[#This Row],[Discount]]&gt;0.4,"High")</f>
        <v>Medium</v>
      </c>
      <c r="J2030" s="2">
        <f>Table1[[#This Row],[Original Price]]*(1-Table1[[#This Row],[Discount]])</f>
        <v>865.19999999999993</v>
      </c>
      <c r="K2030">
        <f>VLOOKUP(B2030,customers!$A$2:$D$101,2,0)</f>
        <v>25</v>
      </c>
      <c r="L2030" t="str" cm="1">
        <f t="array" ref="L2030">_xlfn.IFS(Table1[[#This Row],[Age]]&lt;=12,"Kids",Table1[[#This Row],[Age]]&lt;=19,"Teenage",Table1[[#This Row],[Age]]&lt;=29,"Young Adult",Table1[[#This Row],[Age]]&lt;=45,"Adult",Table1[[#This Row],[Age]]&gt;=46,"Senior")</f>
        <v>Young Adult</v>
      </c>
      <c r="M2030" t="str">
        <f>VLOOKUP(B2030,customers!A$2:D$101,3,0)</f>
        <v>Raipur</v>
      </c>
      <c r="N2030" t="str">
        <f>VLOOKUP(B2030,customers!$A$2:$D$101,4,0)</f>
        <v>Chhatisgarh</v>
      </c>
      <c r="O2030" t="str">
        <f>VLOOKUP(C2030,'products '!$A$2:$H$3072,2,0)</f>
        <v>Women</v>
      </c>
      <c r="P2030" t="str">
        <f>VLOOKUP(C2030,'products '!$A$2:$H$3072,3,0)</f>
        <v>Footwear</v>
      </c>
      <c r="Q2030" t="str">
        <f>VLOOKUP(C2030,'products '!$A$2:$H$3072,4,0)</f>
        <v>Flats</v>
      </c>
      <c r="R2030" t="str">
        <f>VLOOKUP(C2030,'products '!$A$2:$H$3072,5,0)</f>
        <v>Liberty</v>
      </c>
      <c r="S2030" t="str">
        <f>VLOOKUP(C2030,'products '!$A$2:$H$3072,6,0)</f>
        <v>9 UK</v>
      </c>
      <c r="T2030" t="str">
        <f>VLOOKUP(C2030,'products '!$A$2:$H$3072,7,0)</f>
        <v>Blue</v>
      </c>
      <c r="U2030">
        <f>VLOOKUP(C2030,'products '!$A$2:$H$3072,8,0)</f>
        <v>4</v>
      </c>
    </row>
    <row r="2031" spans="1:21" x14ac:dyDescent="0.3">
      <c r="A2031" t="s">
        <v>5448</v>
      </c>
      <c r="B2031" t="s">
        <v>3299</v>
      </c>
      <c r="C2031" t="s">
        <v>911</v>
      </c>
      <c r="D2031" s="1">
        <f t="shared" ca="1" si="31"/>
        <v>44321</v>
      </c>
      <c r="E2031" s="1" t="str">
        <f ca="1">TEXT(Table1[[#This Row],[Date]],"mmm")</f>
        <v>May</v>
      </c>
      <c r="F2031" s="1" t="str">
        <f ca="1">TEXT(Table1[[#This Row],[Date]],"yyyy")</f>
        <v>2021</v>
      </c>
      <c r="G2031" s="2">
        <v>1145</v>
      </c>
      <c r="H2031" s="2">
        <v>0.3</v>
      </c>
      <c r="I2031" s="2" t="str" cm="1">
        <f t="array" ref="I2031">_xlfn.IFS(Table1[[#This Row],[Discount]]&lt;=0.2,"Low",Table1[[#This Row],[Discount]]&lt;=0.4,"Medium",Table1[[#This Row],[Discount]]&gt;0.4,"High")</f>
        <v>Medium</v>
      </c>
      <c r="J2031" s="2">
        <f>Table1[[#This Row],[Original Price]]*(1-Table1[[#This Row],[Discount]])</f>
        <v>801.5</v>
      </c>
      <c r="K2031">
        <f>VLOOKUP(B2031,customers!$A$2:$D$101,2,0)</f>
        <v>27</v>
      </c>
      <c r="L2031" t="str" cm="1">
        <f t="array" ref="L2031">_xlfn.IFS(Table1[[#This Row],[Age]]&lt;=12,"Kids",Table1[[#This Row],[Age]]&lt;=19,"Teenage",Table1[[#This Row],[Age]]&lt;=29,"Young Adult",Table1[[#This Row],[Age]]&lt;=45,"Adult",Table1[[#This Row],[Age]]&gt;=46,"Senior")</f>
        <v>Young Adult</v>
      </c>
      <c r="M2031" t="str">
        <f>VLOOKUP(B2031,customers!A$2:D$101,3,0)</f>
        <v>Ahmedabad</v>
      </c>
      <c r="N2031" t="str">
        <f>VLOOKUP(B2031,customers!$A$2:$D$101,4,0)</f>
        <v>Gujrat</v>
      </c>
      <c r="O2031" t="str">
        <f>VLOOKUP(C2031,'products '!$A$2:$H$3072,2,0)</f>
        <v>Women</v>
      </c>
      <c r="P2031" t="str">
        <f>VLOOKUP(C2031,'products '!$A$2:$H$3072,3,0)</f>
        <v>Footwear</v>
      </c>
      <c r="Q2031" t="str">
        <f>VLOOKUP(C2031,'products '!$A$2:$H$3072,4,0)</f>
        <v>Flats</v>
      </c>
      <c r="R2031" t="str">
        <f>VLOOKUP(C2031,'products '!$A$2:$H$3072,5,0)</f>
        <v>Liberty</v>
      </c>
      <c r="S2031" t="str">
        <f>VLOOKUP(C2031,'products '!$A$2:$H$3072,6,0)</f>
        <v>9 UK</v>
      </c>
      <c r="T2031" t="str">
        <f>VLOOKUP(C2031,'products '!$A$2:$H$3072,7,0)</f>
        <v>White</v>
      </c>
      <c r="U2031">
        <f>VLOOKUP(C2031,'products '!$A$2:$H$3072,8,0)</f>
        <v>4</v>
      </c>
    </row>
    <row r="2032" spans="1:21" x14ac:dyDescent="0.3">
      <c r="A2032" t="s">
        <v>5449</v>
      </c>
      <c r="B2032" t="s">
        <v>3300</v>
      </c>
      <c r="C2032" t="s">
        <v>912</v>
      </c>
      <c r="D2032" s="1">
        <f t="shared" ca="1" si="31"/>
        <v>44525</v>
      </c>
      <c r="E2032" s="1" t="str">
        <f ca="1">TEXT(Table1[[#This Row],[Date]],"mmm")</f>
        <v>Nov</v>
      </c>
      <c r="F2032" s="1" t="str">
        <f ca="1">TEXT(Table1[[#This Row],[Date]],"yyyy")</f>
        <v>2021</v>
      </c>
      <c r="G2032" s="2">
        <v>1256</v>
      </c>
      <c r="H2032" s="2">
        <v>0.3</v>
      </c>
      <c r="I2032" s="2" t="str" cm="1">
        <f t="array" ref="I2032">_xlfn.IFS(Table1[[#This Row],[Discount]]&lt;=0.2,"Low",Table1[[#This Row],[Discount]]&lt;=0.4,"Medium",Table1[[#This Row],[Discount]]&gt;0.4,"High")</f>
        <v>Medium</v>
      </c>
      <c r="J2032" s="2">
        <f>Table1[[#This Row],[Original Price]]*(1-Table1[[#This Row],[Discount]])</f>
        <v>879.19999999999993</v>
      </c>
      <c r="K2032">
        <f>VLOOKUP(B2032,customers!$A$2:$D$101,2,0)</f>
        <v>29</v>
      </c>
      <c r="L2032" t="str" cm="1">
        <f t="array" ref="L2032">_xlfn.IFS(Table1[[#This Row],[Age]]&lt;=12,"Kids",Table1[[#This Row],[Age]]&lt;=19,"Teenage",Table1[[#This Row],[Age]]&lt;=29,"Young Adult",Table1[[#This Row],[Age]]&lt;=45,"Adult",Table1[[#This Row],[Age]]&gt;=46,"Senior")</f>
        <v>Young Adult</v>
      </c>
      <c r="M2032" t="str">
        <f>VLOOKUP(B2032,customers!A$2:D$101,3,0)</f>
        <v>Ahmedabad</v>
      </c>
      <c r="N2032" t="str">
        <f>VLOOKUP(B2032,customers!$A$2:$D$101,4,0)</f>
        <v>Gujrat</v>
      </c>
      <c r="O2032" t="str">
        <f>VLOOKUP(C2032,'products '!$A$2:$H$3072,2,0)</f>
        <v>Women</v>
      </c>
      <c r="P2032" t="str">
        <f>VLOOKUP(C2032,'products '!$A$2:$H$3072,3,0)</f>
        <v>Footwear</v>
      </c>
      <c r="Q2032" t="str">
        <f>VLOOKUP(C2032,'products '!$A$2:$H$3072,4,0)</f>
        <v>Flats</v>
      </c>
      <c r="R2032" t="str">
        <f>VLOOKUP(C2032,'products '!$A$2:$H$3072,5,0)</f>
        <v>Liberty</v>
      </c>
      <c r="S2032" t="str">
        <f>VLOOKUP(C2032,'products '!$A$2:$H$3072,6,0)</f>
        <v>8 UK</v>
      </c>
      <c r="T2032" t="str">
        <f>VLOOKUP(C2032,'products '!$A$2:$H$3072,7,0)</f>
        <v>Navy Blue</v>
      </c>
      <c r="U2032">
        <f>VLOOKUP(C2032,'products '!$A$2:$H$3072,8,0)</f>
        <v>4</v>
      </c>
    </row>
    <row r="2033" spans="1:21" x14ac:dyDescent="0.3">
      <c r="A2033" t="s">
        <v>5450</v>
      </c>
      <c r="B2033" t="s">
        <v>3301</v>
      </c>
      <c r="C2033" t="s">
        <v>913</v>
      </c>
      <c r="D2033" s="1">
        <f t="shared" ca="1" si="31"/>
        <v>44662</v>
      </c>
      <c r="E2033" s="1" t="str">
        <f ca="1">TEXT(Table1[[#This Row],[Date]],"mmm")</f>
        <v>Apr</v>
      </c>
      <c r="F2033" s="1" t="str">
        <f ca="1">TEXT(Table1[[#This Row],[Date]],"yyyy")</f>
        <v>2022</v>
      </c>
      <c r="G2033" s="2">
        <v>789</v>
      </c>
      <c r="H2033" s="2">
        <v>0.14000000000000001</v>
      </c>
      <c r="I2033" s="2" t="str" cm="1">
        <f t="array" ref="I2033">_xlfn.IFS(Table1[[#This Row],[Discount]]&lt;=0.2,"Low",Table1[[#This Row],[Discount]]&lt;=0.4,"Medium",Table1[[#This Row],[Discount]]&gt;0.4,"High")</f>
        <v>Low</v>
      </c>
      <c r="J2033" s="2">
        <f>Table1[[#This Row],[Original Price]]*(1-Table1[[#This Row],[Discount]])</f>
        <v>678.54</v>
      </c>
      <c r="K2033">
        <f>VLOOKUP(B2033,customers!$A$2:$D$101,2,0)</f>
        <v>23</v>
      </c>
      <c r="L2033" t="str" cm="1">
        <f t="array" ref="L2033">_xlfn.IFS(Table1[[#This Row],[Age]]&lt;=12,"Kids",Table1[[#This Row],[Age]]&lt;=19,"Teenage",Table1[[#This Row],[Age]]&lt;=29,"Young Adult",Table1[[#This Row],[Age]]&lt;=45,"Adult",Table1[[#This Row],[Age]]&gt;=46,"Senior")</f>
        <v>Young Adult</v>
      </c>
      <c r="M2033" t="str">
        <f>VLOOKUP(B2033,customers!A$2:D$101,3,0)</f>
        <v>Ahmedabad</v>
      </c>
      <c r="N2033" t="str">
        <f>VLOOKUP(B2033,customers!$A$2:$D$101,4,0)</f>
        <v>Gujrat</v>
      </c>
      <c r="O2033" t="str">
        <f>VLOOKUP(C2033,'products '!$A$2:$H$3072,2,0)</f>
        <v>Women</v>
      </c>
      <c r="P2033" t="str">
        <f>VLOOKUP(C2033,'products '!$A$2:$H$3072,3,0)</f>
        <v>Footwear</v>
      </c>
      <c r="Q2033" t="str">
        <f>VLOOKUP(C2033,'products '!$A$2:$H$3072,4,0)</f>
        <v>Flats</v>
      </c>
      <c r="R2033" t="str">
        <f>VLOOKUP(C2033,'products '!$A$2:$H$3072,5,0)</f>
        <v>Liberty</v>
      </c>
      <c r="S2033" t="str">
        <f>VLOOKUP(C2033,'products '!$A$2:$H$3072,6,0)</f>
        <v>8 UK</v>
      </c>
      <c r="T2033" t="str">
        <f>VLOOKUP(C2033,'products '!$A$2:$H$3072,7,0)</f>
        <v>Pink</v>
      </c>
      <c r="U2033">
        <f>VLOOKUP(C2033,'products '!$A$2:$H$3072,8,0)</f>
        <v>5</v>
      </c>
    </row>
    <row r="2034" spans="1:21" x14ac:dyDescent="0.3">
      <c r="A2034" t="s">
        <v>5451</v>
      </c>
      <c r="B2034" t="s">
        <v>3302</v>
      </c>
      <c r="C2034" t="s">
        <v>914</v>
      </c>
      <c r="D2034" s="1">
        <f t="shared" ca="1" si="31"/>
        <v>44462</v>
      </c>
      <c r="E2034" s="1" t="str">
        <f ca="1">TEXT(Table1[[#This Row],[Date]],"mmm")</f>
        <v>Sep</v>
      </c>
      <c r="F2034" s="1" t="str">
        <f ca="1">TEXT(Table1[[#This Row],[Date]],"yyyy")</f>
        <v>2021</v>
      </c>
      <c r="G2034" s="2">
        <v>1236</v>
      </c>
      <c r="H2034" s="2">
        <v>0.14000000000000001</v>
      </c>
      <c r="I2034" s="2" t="str" cm="1">
        <f t="array" ref="I2034">_xlfn.IFS(Table1[[#This Row],[Discount]]&lt;=0.2,"Low",Table1[[#This Row],[Discount]]&lt;=0.4,"Medium",Table1[[#This Row],[Discount]]&gt;0.4,"High")</f>
        <v>Low</v>
      </c>
      <c r="J2034" s="2">
        <f>Table1[[#This Row],[Original Price]]*(1-Table1[[#This Row],[Discount]])</f>
        <v>1062.96</v>
      </c>
      <c r="K2034">
        <f>VLOOKUP(B2034,customers!$A$2:$D$101,2,0)</f>
        <v>25</v>
      </c>
      <c r="L2034" t="str" cm="1">
        <f t="array" ref="L2034">_xlfn.IFS(Table1[[#This Row],[Age]]&lt;=12,"Kids",Table1[[#This Row],[Age]]&lt;=19,"Teenage",Table1[[#This Row],[Age]]&lt;=29,"Young Adult",Table1[[#This Row],[Age]]&lt;=45,"Adult",Table1[[#This Row],[Age]]&gt;=46,"Senior")</f>
        <v>Young Adult</v>
      </c>
      <c r="M2034" t="str">
        <f>VLOOKUP(B2034,customers!A$2:D$101,3,0)</f>
        <v>Ahmedabad</v>
      </c>
      <c r="N2034" t="str">
        <f>VLOOKUP(B2034,customers!$A$2:$D$101,4,0)</f>
        <v>Gujrat</v>
      </c>
      <c r="O2034" t="str">
        <f>VLOOKUP(C2034,'products '!$A$2:$H$3072,2,0)</f>
        <v>Women</v>
      </c>
      <c r="P2034" t="str">
        <f>VLOOKUP(C2034,'products '!$A$2:$H$3072,3,0)</f>
        <v>Footwear</v>
      </c>
      <c r="Q2034" t="str">
        <f>VLOOKUP(C2034,'products '!$A$2:$H$3072,4,0)</f>
        <v>Flats</v>
      </c>
      <c r="R2034" t="str">
        <f>VLOOKUP(C2034,'products '!$A$2:$H$3072,5,0)</f>
        <v>Liberty</v>
      </c>
      <c r="S2034" t="str">
        <f>VLOOKUP(C2034,'products '!$A$2:$H$3072,6,0)</f>
        <v>8 UK</v>
      </c>
      <c r="T2034" t="str">
        <f>VLOOKUP(C2034,'products '!$A$2:$H$3072,7,0)</f>
        <v>Black</v>
      </c>
      <c r="U2034">
        <f>VLOOKUP(C2034,'products '!$A$2:$H$3072,8,0)</f>
        <v>5</v>
      </c>
    </row>
    <row r="2035" spans="1:21" x14ac:dyDescent="0.3">
      <c r="A2035" t="s">
        <v>5452</v>
      </c>
      <c r="B2035" t="s">
        <v>3303</v>
      </c>
      <c r="C2035" t="s">
        <v>915</v>
      </c>
      <c r="D2035" s="1">
        <f t="shared" ca="1" si="31"/>
        <v>44632</v>
      </c>
      <c r="E2035" s="1" t="str">
        <f ca="1">TEXT(Table1[[#This Row],[Date]],"mmm")</f>
        <v>Mar</v>
      </c>
      <c r="F2035" s="1" t="str">
        <f ca="1">TEXT(Table1[[#This Row],[Date]],"yyyy")</f>
        <v>2022</v>
      </c>
      <c r="G2035" s="2">
        <v>456</v>
      </c>
      <c r="H2035" s="2">
        <v>0.14000000000000001</v>
      </c>
      <c r="I2035" s="2" t="str" cm="1">
        <f t="array" ref="I2035">_xlfn.IFS(Table1[[#This Row],[Discount]]&lt;=0.2,"Low",Table1[[#This Row],[Discount]]&lt;=0.4,"Medium",Table1[[#This Row],[Discount]]&gt;0.4,"High")</f>
        <v>Low</v>
      </c>
      <c r="J2035" s="2">
        <f>Table1[[#This Row],[Original Price]]*(1-Table1[[#This Row],[Discount]])</f>
        <v>392.15999999999997</v>
      </c>
      <c r="K2035">
        <f>VLOOKUP(B2035,customers!$A$2:$D$101,2,0)</f>
        <v>24</v>
      </c>
      <c r="L2035" t="str" cm="1">
        <f t="array" ref="L2035">_xlfn.IFS(Table1[[#This Row],[Age]]&lt;=12,"Kids",Table1[[#This Row],[Age]]&lt;=19,"Teenage",Table1[[#This Row],[Age]]&lt;=29,"Young Adult",Table1[[#This Row],[Age]]&lt;=45,"Adult",Table1[[#This Row],[Age]]&gt;=46,"Senior")</f>
        <v>Young Adult</v>
      </c>
      <c r="M2035" t="str">
        <f>VLOOKUP(B2035,customers!A$2:D$101,3,0)</f>
        <v>Ahmedabad</v>
      </c>
      <c r="N2035" t="str">
        <f>VLOOKUP(B2035,customers!$A$2:$D$101,4,0)</f>
        <v>Gujrat</v>
      </c>
      <c r="O2035" t="str">
        <f>VLOOKUP(C2035,'products '!$A$2:$H$3072,2,0)</f>
        <v>Women</v>
      </c>
      <c r="P2035" t="str">
        <f>VLOOKUP(C2035,'products '!$A$2:$H$3072,3,0)</f>
        <v>Footwear</v>
      </c>
      <c r="Q2035" t="str">
        <f>VLOOKUP(C2035,'products '!$A$2:$H$3072,4,0)</f>
        <v>Flats</v>
      </c>
      <c r="R2035" t="str">
        <f>VLOOKUP(C2035,'products '!$A$2:$H$3072,5,0)</f>
        <v>Puma</v>
      </c>
      <c r="S2035" t="str">
        <f>VLOOKUP(C2035,'products '!$A$2:$H$3072,6,0)</f>
        <v>8 UK</v>
      </c>
      <c r="T2035" t="str">
        <f>VLOOKUP(C2035,'products '!$A$2:$H$3072,7,0)</f>
        <v>Black</v>
      </c>
      <c r="U2035">
        <f>VLOOKUP(C2035,'products '!$A$2:$H$3072,8,0)</f>
        <v>3</v>
      </c>
    </row>
    <row r="2036" spans="1:21" x14ac:dyDescent="0.3">
      <c r="A2036" t="s">
        <v>5453</v>
      </c>
      <c r="B2036" t="s">
        <v>3304</v>
      </c>
      <c r="C2036" t="s">
        <v>916</v>
      </c>
      <c r="D2036" s="1">
        <f t="shared" ca="1" si="31"/>
        <v>44984</v>
      </c>
      <c r="E2036" s="1" t="str">
        <f ca="1">TEXT(Table1[[#This Row],[Date]],"mmm")</f>
        <v>Feb</v>
      </c>
      <c r="F2036" s="1" t="str">
        <f ca="1">TEXT(Table1[[#This Row],[Date]],"yyyy")</f>
        <v>2023</v>
      </c>
      <c r="G2036" s="2">
        <v>789</v>
      </c>
      <c r="H2036" s="2">
        <v>0.14000000000000001</v>
      </c>
      <c r="I2036" s="2" t="str" cm="1">
        <f t="array" ref="I2036">_xlfn.IFS(Table1[[#This Row],[Discount]]&lt;=0.2,"Low",Table1[[#This Row],[Discount]]&lt;=0.4,"Medium",Table1[[#This Row],[Discount]]&gt;0.4,"High")</f>
        <v>Low</v>
      </c>
      <c r="J2036" s="2">
        <f>Table1[[#This Row],[Original Price]]*(1-Table1[[#This Row],[Discount]])</f>
        <v>678.54</v>
      </c>
      <c r="K2036">
        <f>VLOOKUP(B2036,customers!$A$2:$D$101,2,0)</f>
        <v>15</v>
      </c>
      <c r="L2036" t="str" cm="1">
        <f t="array" ref="L2036">_xlfn.IFS(Table1[[#This Row],[Age]]&lt;=12,"Kids",Table1[[#This Row],[Age]]&lt;=19,"Teenage",Table1[[#This Row],[Age]]&lt;=29,"Young Adult",Table1[[#This Row],[Age]]&lt;=45,"Adult",Table1[[#This Row],[Age]]&gt;=46,"Senior")</f>
        <v>Teenage</v>
      </c>
      <c r="M2036" t="str">
        <f>VLOOKUP(B2036,customers!A$2:D$101,3,0)</f>
        <v>Ahmedabad</v>
      </c>
      <c r="N2036" t="str">
        <f>VLOOKUP(B2036,customers!$A$2:$D$101,4,0)</f>
        <v>Gujrat</v>
      </c>
      <c r="O2036" t="str">
        <f>VLOOKUP(C2036,'products '!$A$2:$H$3072,2,0)</f>
        <v>Women</v>
      </c>
      <c r="P2036" t="str">
        <f>VLOOKUP(C2036,'products '!$A$2:$H$3072,3,0)</f>
        <v>Footwear</v>
      </c>
      <c r="Q2036" t="str">
        <f>VLOOKUP(C2036,'products '!$A$2:$H$3072,4,0)</f>
        <v>Flats</v>
      </c>
      <c r="R2036" t="str">
        <f>VLOOKUP(C2036,'products '!$A$2:$H$3072,5,0)</f>
        <v>Puma</v>
      </c>
      <c r="S2036" t="str">
        <f>VLOOKUP(C2036,'products '!$A$2:$H$3072,6,0)</f>
        <v>8 UK</v>
      </c>
      <c r="T2036" t="str">
        <f>VLOOKUP(C2036,'products '!$A$2:$H$3072,7,0)</f>
        <v>Black</v>
      </c>
      <c r="U2036">
        <f>VLOOKUP(C2036,'products '!$A$2:$H$3072,8,0)</f>
        <v>5</v>
      </c>
    </row>
    <row r="2037" spans="1:21" x14ac:dyDescent="0.3">
      <c r="A2037" t="s">
        <v>5454</v>
      </c>
      <c r="B2037" t="s">
        <v>3305</v>
      </c>
      <c r="C2037" t="s">
        <v>917</v>
      </c>
      <c r="D2037" s="1">
        <f t="shared" ca="1" si="31"/>
        <v>44620</v>
      </c>
      <c r="E2037" s="1" t="str">
        <f ca="1">TEXT(Table1[[#This Row],[Date]],"mmm")</f>
        <v>Feb</v>
      </c>
      <c r="F2037" s="1" t="str">
        <f ca="1">TEXT(Table1[[#This Row],[Date]],"yyyy")</f>
        <v>2022</v>
      </c>
      <c r="G2037" s="2">
        <v>456</v>
      </c>
      <c r="H2037" s="2">
        <v>0.12</v>
      </c>
      <c r="I2037" s="2" t="str" cm="1">
        <f t="array" ref="I2037">_xlfn.IFS(Table1[[#This Row],[Discount]]&lt;=0.2,"Low",Table1[[#This Row],[Discount]]&lt;=0.4,"Medium",Table1[[#This Row],[Discount]]&gt;0.4,"High")</f>
        <v>Low</v>
      </c>
      <c r="J2037" s="2">
        <f>Table1[[#This Row],[Original Price]]*(1-Table1[[#This Row],[Discount]])</f>
        <v>401.28000000000003</v>
      </c>
      <c r="K2037">
        <f>VLOOKUP(B2037,customers!$A$2:$D$101,2,0)</f>
        <v>19</v>
      </c>
      <c r="L2037" t="str" cm="1">
        <f t="array" ref="L2037">_xlfn.IFS(Table1[[#This Row],[Age]]&lt;=12,"Kids",Table1[[#This Row],[Age]]&lt;=19,"Teenage",Table1[[#This Row],[Age]]&lt;=29,"Young Adult",Table1[[#This Row],[Age]]&lt;=45,"Adult",Table1[[#This Row],[Age]]&gt;=46,"Senior")</f>
        <v>Teenage</v>
      </c>
      <c r="M2037" t="str">
        <f>VLOOKUP(B2037,customers!A$2:D$101,3,0)</f>
        <v>Vadodara</v>
      </c>
      <c r="N2037" t="str">
        <f>VLOOKUP(B2037,customers!$A$2:$D$101,4,0)</f>
        <v>Gujrat</v>
      </c>
      <c r="O2037" t="str">
        <f>VLOOKUP(C2037,'products '!$A$2:$H$3072,2,0)</f>
        <v>Women</v>
      </c>
      <c r="P2037" t="str">
        <f>VLOOKUP(C2037,'products '!$A$2:$H$3072,3,0)</f>
        <v>Footwear</v>
      </c>
      <c r="Q2037" t="str">
        <f>VLOOKUP(C2037,'products '!$A$2:$H$3072,4,0)</f>
        <v>Flats</v>
      </c>
      <c r="R2037" t="str">
        <f>VLOOKUP(C2037,'products '!$A$2:$H$3072,5,0)</f>
        <v>Puma</v>
      </c>
      <c r="S2037" t="str">
        <f>VLOOKUP(C2037,'products '!$A$2:$H$3072,6,0)</f>
        <v>8 UK</v>
      </c>
      <c r="T2037" t="str">
        <f>VLOOKUP(C2037,'products '!$A$2:$H$3072,7,0)</f>
        <v>Black</v>
      </c>
      <c r="U2037">
        <f>VLOOKUP(C2037,'products '!$A$2:$H$3072,8,0)</f>
        <v>5</v>
      </c>
    </row>
    <row r="2038" spans="1:21" x14ac:dyDescent="0.3">
      <c r="A2038" t="s">
        <v>5455</v>
      </c>
      <c r="B2038" t="s">
        <v>3306</v>
      </c>
      <c r="C2038" t="s">
        <v>918</v>
      </c>
      <c r="D2038" s="1">
        <f t="shared" ca="1" si="31"/>
        <v>44410</v>
      </c>
      <c r="E2038" s="1" t="str">
        <f ca="1">TEXT(Table1[[#This Row],[Date]],"mmm")</f>
        <v>Aug</v>
      </c>
      <c r="F2038" s="1" t="str">
        <f ca="1">TEXT(Table1[[#This Row],[Date]],"yyyy")</f>
        <v>2021</v>
      </c>
      <c r="G2038" s="2">
        <v>2362</v>
      </c>
      <c r="H2038" s="2">
        <v>0.12</v>
      </c>
      <c r="I2038" s="2" t="str" cm="1">
        <f t="array" ref="I2038">_xlfn.IFS(Table1[[#This Row],[Discount]]&lt;=0.2,"Low",Table1[[#This Row],[Discount]]&lt;=0.4,"Medium",Table1[[#This Row],[Discount]]&gt;0.4,"High")</f>
        <v>Low</v>
      </c>
      <c r="J2038" s="2">
        <f>Table1[[#This Row],[Original Price]]*(1-Table1[[#This Row],[Discount]])</f>
        <v>2078.56</v>
      </c>
      <c r="K2038">
        <f>VLOOKUP(B2038,customers!$A$2:$D$101,2,0)</f>
        <v>19</v>
      </c>
      <c r="L2038" t="str" cm="1">
        <f t="array" ref="L2038">_xlfn.IFS(Table1[[#This Row],[Age]]&lt;=12,"Kids",Table1[[#This Row],[Age]]&lt;=19,"Teenage",Table1[[#This Row],[Age]]&lt;=29,"Young Adult",Table1[[#This Row],[Age]]&lt;=45,"Adult",Table1[[#This Row],[Age]]&gt;=46,"Senior")</f>
        <v>Teenage</v>
      </c>
      <c r="M2038" t="str">
        <f>VLOOKUP(B2038,customers!A$2:D$101,3,0)</f>
        <v>Vadodara</v>
      </c>
      <c r="N2038" t="str">
        <f>VLOOKUP(B2038,customers!$A$2:$D$101,4,0)</f>
        <v>Gujrat</v>
      </c>
      <c r="O2038" t="str">
        <f>VLOOKUP(C2038,'products '!$A$2:$H$3072,2,0)</f>
        <v>Women</v>
      </c>
      <c r="P2038" t="str">
        <f>VLOOKUP(C2038,'products '!$A$2:$H$3072,3,0)</f>
        <v>Footwear</v>
      </c>
      <c r="Q2038" t="str">
        <f>VLOOKUP(C2038,'products '!$A$2:$H$3072,4,0)</f>
        <v>Flats</v>
      </c>
      <c r="R2038" t="str">
        <f>VLOOKUP(C2038,'products '!$A$2:$H$3072,5,0)</f>
        <v>Puma</v>
      </c>
      <c r="S2038" t="str">
        <f>VLOOKUP(C2038,'products '!$A$2:$H$3072,6,0)</f>
        <v>6 UK</v>
      </c>
      <c r="T2038" t="str">
        <f>VLOOKUP(C2038,'products '!$A$2:$H$3072,7,0)</f>
        <v>Grey</v>
      </c>
      <c r="U2038">
        <f>VLOOKUP(C2038,'products '!$A$2:$H$3072,8,0)</f>
        <v>4</v>
      </c>
    </row>
    <row r="2039" spans="1:21" x14ac:dyDescent="0.3">
      <c r="A2039" t="s">
        <v>5456</v>
      </c>
      <c r="B2039" t="s">
        <v>3307</v>
      </c>
      <c r="C2039" t="s">
        <v>919</v>
      </c>
      <c r="D2039" s="1">
        <f t="shared" ca="1" si="31"/>
        <v>44761</v>
      </c>
      <c r="E2039" s="1" t="str">
        <f ca="1">TEXT(Table1[[#This Row],[Date]],"mmm")</f>
        <v>Jul</v>
      </c>
      <c r="F2039" s="1" t="str">
        <f ca="1">TEXT(Table1[[#This Row],[Date]],"yyyy")</f>
        <v>2022</v>
      </c>
      <c r="G2039" s="2">
        <v>1265</v>
      </c>
      <c r="H2039" s="2">
        <v>0.12</v>
      </c>
      <c r="I2039" s="2" t="str" cm="1">
        <f t="array" ref="I2039">_xlfn.IFS(Table1[[#This Row],[Discount]]&lt;=0.2,"Low",Table1[[#This Row],[Discount]]&lt;=0.4,"Medium",Table1[[#This Row],[Discount]]&gt;0.4,"High")</f>
        <v>Low</v>
      </c>
      <c r="J2039" s="2">
        <f>Table1[[#This Row],[Original Price]]*(1-Table1[[#This Row],[Discount]])</f>
        <v>1113.2</v>
      </c>
      <c r="K2039">
        <f>VLOOKUP(B2039,customers!$A$2:$D$101,2,0)</f>
        <v>19</v>
      </c>
      <c r="L2039" t="str" cm="1">
        <f t="array" ref="L2039">_xlfn.IFS(Table1[[#This Row],[Age]]&lt;=12,"Kids",Table1[[#This Row],[Age]]&lt;=19,"Teenage",Table1[[#This Row],[Age]]&lt;=29,"Young Adult",Table1[[#This Row],[Age]]&lt;=45,"Adult",Table1[[#This Row],[Age]]&gt;=46,"Senior")</f>
        <v>Teenage</v>
      </c>
      <c r="M2039" t="str">
        <f>VLOOKUP(B2039,customers!A$2:D$101,3,0)</f>
        <v>Vadodara</v>
      </c>
      <c r="N2039" t="str">
        <f>VLOOKUP(B2039,customers!$A$2:$D$101,4,0)</f>
        <v>Gujrat</v>
      </c>
      <c r="O2039" t="str">
        <f>VLOOKUP(C2039,'products '!$A$2:$H$3072,2,0)</f>
        <v>Women</v>
      </c>
      <c r="P2039" t="str">
        <f>VLOOKUP(C2039,'products '!$A$2:$H$3072,3,0)</f>
        <v>Footwear</v>
      </c>
      <c r="Q2039" t="str">
        <f>VLOOKUP(C2039,'products '!$A$2:$H$3072,4,0)</f>
        <v>Flats</v>
      </c>
      <c r="R2039" t="str">
        <f>VLOOKUP(C2039,'products '!$A$2:$H$3072,5,0)</f>
        <v>Puma</v>
      </c>
      <c r="S2039" t="str">
        <f>VLOOKUP(C2039,'products '!$A$2:$H$3072,6,0)</f>
        <v>6 UK</v>
      </c>
      <c r="T2039" t="str">
        <f>VLOOKUP(C2039,'products '!$A$2:$H$3072,7,0)</f>
        <v>Grey</v>
      </c>
      <c r="U2039">
        <f>VLOOKUP(C2039,'products '!$A$2:$H$3072,8,0)</f>
        <v>3</v>
      </c>
    </row>
    <row r="2040" spans="1:21" x14ac:dyDescent="0.3">
      <c r="A2040" t="s">
        <v>5457</v>
      </c>
      <c r="B2040" t="s">
        <v>3308</v>
      </c>
      <c r="C2040" t="s">
        <v>920</v>
      </c>
      <c r="D2040" s="1">
        <f t="shared" ca="1" si="31"/>
        <v>44645</v>
      </c>
      <c r="E2040" s="1" t="str">
        <f ca="1">TEXT(Table1[[#This Row],[Date]],"mmm")</f>
        <v>Mar</v>
      </c>
      <c r="F2040" s="1" t="str">
        <f ca="1">TEXT(Table1[[#This Row],[Date]],"yyyy")</f>
        <v>2022</v>
      </c>
      <c r="G2040" s="2">
        <v>789</v>
      </c>
      <c r="H2040" s="2">
        <v>0.12</v>
      </c>
      <c r="I2040" s="2" t="str" cm="1">
        <f t="array" ref="I2040">_xlfn.IFS(Table1[[#This Row],[Discount]]&lt;=0.2,"Low",Table1[[#This Row],[Discount]]&lt;=0.4,"Medium",Table1[[#This Row],[Discount]]&gt;0.4,"High")</f>
        <v>Low</v>
      </c>
      <c r="J2040" s="2">
        <f>Table1[[#This Row],[Original Price]]*(1-Table1[[#This Row],[Discount]])</f>
        <v>694.32</v>
      </c>
      <c r="K2040">
        <f>VLOOKUP(B2040,customers!$A$2:$D$101,2,0)</f>
        <v>22</v>
      </c>
      <c r="L2040" t="str" cm="1">
        <f t="array" ref="L2040">_xlfn.IFS(Table1[[#This Row],[Age]]&lt;=12,"Kids",Table1[[#This Row],[Age]]&lt;=19,"Teenage",Table1[[#This Row],[Age]]&lt;=29,"Young Adult",Table1[[#This Row],[Age]]&lt;=45,"Adult",Table1[[#This Row],[Age]]&gt;=46,"Senior")</f>
        <v>Young Adult</v>
      </c>
      <c r="M2040" t="str">
        <f>VLOOKUP(B2040,customers!A$2:D$101,3,0)</f>
        <v>Vadodara</v>
      </c>
      <c r="N2040" t="str">
        <f>VLOOKUP(B2040,customers!$A$2:$D$101,4,0)</f>
        <v>Gujrat</v>
      </c>
      <c r="O2040" t="str">
        <f>VLOOKUP(C2040,'products '!$A$2:$H$3072,2,0)</f>
        <v>Women</v>
      </c>
      <c r="P2040" t="str">
        <f>VLOOKUP(C2040,'products '!$A$2:$H$3072,3,0)</f>
        <v>Footwear</v>
      </c>
      <c r="Q2040" t="str">
        <f>VLOOKUP(C2040,'products '!$A$2:$H$3072,4,0)</f>
        <v>Flats</v>
      </c>
      <c r="R2040" t="str">
        <f>VLOOKUP(C2040,'products '!$A$2:$H$3072,5,0)</f>
        <v>Puma</v>
      </c>
      <c r="S2040" t="str">
        <f>VLOOKUP(C2040,'products '!$A$2:$H$3072,6,0)</f>
        <v>6 UK</v>
      </c>
      <c r="T2040" t="str">
        <f>VLOOKUP(C2040,'products '!$A$2:$H$3072,7,0)</f>
        <v>Grey</v>
      </c>
      <c r="U2040">
        <f>VLOOKUP(C2040,'products '!$A$2:$H$3072,8,0)</f>
        <v>5</v>
      </c>
    </row>
    <row r="2041" spans="1:21" x14ac:dyDescent="0.3">
      <c r="A2041" t="s">
        <v>5458</v>
      </c>
      <c r="B2041" t="s">
        <v>3309</v>
      </c>
      <c r="C2041" t="s">
        <v>921</v>
      </c>
      <c r="D2041" s="1">
        <f t="shared" ca="1" si="31"/>
        <v>44435</v>
      </c>
      <c r="E2041" s="1" t="str">
        <f ca="1">TEXT(Table1[[#This Row],[Date]],"mmm")</f>
        <v>Aug</v>
      </c>
      <c r="F2041" s="1" t="str">
        <f ca="1">TEXT(Table1[[#This Row],[Date]],"yyyy")</f>
        <v>2021</v>
      </c>
      <c r="G2041" s="2">
        <v>1236</v>
      </c>
      <c r="H2041" s="2">
        <v>0.12</v>
      </c>
      <c r="I2041" s="2" t="str" cm="1">
        <f t="array" ref="I2041">_xlfn.IFS(Table1[[#This Row],[Discount]]&lt;=0.2,"Low",Table1[[#This Row],[Discount]]&lt;=0.4,"Medium",Table1[[#This Row],[Discount]]&gt;0.4,"High")</f>
        <v>Low</v>
      </c>
      <c r="J2041" s="2">
        <f>Table1[[#This Row],[Original Price]]*(1-Table1[[#This Row],[Discount]])</f>
        <v>1087.68</v>
      </c>
      <c r="K2041">
        <f>VLOOKUP(B2041,customers!$A$2:$D$101,2,0)</f>
        <v>22</v>
      </c>
      <c r="L2041" t="str" cm="1">
        <f t="array" ref="L2041">_xlfn.IFS(Table1[[#This Row],[Age]]&lt;=12,"Kids",Table1[[#This Row],[Age]]&lt;=19,"Teenage",Table1[[#This Row],[Age]]&lt;=29,"Young Adult",Table1[[#This Row],[Age]]&lt;=45,"Adult",Table1[[#This Row],[Age]]&gt;=46,"Senior")</f>
        <v>Young Adult</v>
      </c>
      <c r="M2041" t="str">
        <f>VLOOKUP(B2041,customers!A$2:D$101,3,0)</f>
        <v>Vadodara</v>
      </c>
      <c r="N2041" t="str">
        <f>VLOOKUP(B2041,customers!$A$2:$D$101,4,0)</f>
        <v>Gujrat</v>
      </c>
      <c r="O2041" t="str">
        <f>VLOOKUP(C2041,'products '!$A$2:$H$3072,2,0)</f>
        <v>Women</v>
      </c>
      <c r="P2041" t="str">
        <f>VLOOKUP(C2041,'products '!$A$2:$H$3072,3,0)</f>
        <v>Footwear</v>
      </c>
      <c r="Q2041" t="str">
        <f>VLOOKUP(C2041,'products '!$A$2:$H$3072,4,0)</f>
        <v>Flats</v>
      </c>
      <c r="R2041" t="str">
        <f>VLOOKUP(C2041,'products '!$A$2:$H$3072,5,0)</f>
        <v>Puma</v>
      </c>
      <c r="S2041" t="str">
        <f>VLOOKUP(C2041,'products '!$A$2:$H$3072,6,0)</f>
        <v>6 UK</v>
      </c>
      <c r="T2041" t="str">
        <f>VLOOKUP(C2041,'products '!$A$2:$H$3072,7,0)</f>
        <v>Blue</v>
      </c>
      <c r="U2041">
        <f>VLOOKUP(C2041,'products '!$A$2:$H$3072,8,0)</f>
        <v>4</v>
      </c>
    </row>
    <row r="2042" spans="1:21" x14ac:dyDescent="0.3">
      <c r="A2042" t="s">
        <v>5459</v>
      </c>
      <c r="B2042" t="s">
        <v>3310</v>
      </c>
      <c r="C2042" t="s">
        <v>922</v>
      </c>
      <c r="D2042" s="1">
        <f t="shared" ca="1" si="31"/>
        <v>44870</v>
      </c>
      <c r="E2042" s="1" t="str">
        <f ca="1">TEXT(Table1[[#This Row],[Date]],"mmm")</f>
        <v>Nov</v>
      </c>
      <c r="F2042" s="1" t="str">
        <f ca="1">TEXT(Table1[[#This Row],[Date]],"yyyy")</f>
        <v>2022</v>
      </c>
      <c r="G2042" s="2">
        <v>1145</v>
      </c>
      <c r="H2042" s="2">
        <v>0.12</v>
      </c>
      <c r="I2042" s="2" t="str" cm="1">
        <f t="array" ref="I2042">_xlfn.IFS(Table1[[#This Row],[Discount]]&lt;=0.2,"Low",Table1[[#This Row],[Discount]]&lt;=0.4,"Medium",Table1[[#This Row],[Discount]]&gt;0.4,"High")</f>
        <v>Low</v>
      </c>
      <c r="J2042" s="2">
        <f>Table1[[#This Row],[Original Price]]*(1-Table1[[#This Row],[Discount]])</f>
        <v>1007.6</v>
      </c>
      <c r="K2042">
        <f>VLOOKUP(B2042,customers!$A$2:$D$101,2,0)</f>
        <v>22</v>
      </c>
      <c r="L2042" t="str" cm="1">
        <f t="array" ref="L2042">_xlfn.IFS(Table1[[#This Row],[Age]]&lt;=12,"Kids",Table1[[#This Row],[Age]]&lt;=19,"Teenage",Table1[[#This Row],[Age]]&lt;=29,"Young Adult",Table1[[#This Row],[Age]]&lt;=45,"Adult",Table1[[#This Row],[Age]]&gt;=46,"Senior")</f>
        <v>Young Adult</v>
      </c>
      <c r="M2042" t="str">
        <f>VLOOKUP(B2042,customers!A$2:D$101,3,0)</f>
        <v>Surat</v>
      </c>
      <c r="N2042" t="str">
        <f>VLOOKUP(B2042,customers!$A$2:$D$101,4,0)</f>
        <v>Gujrat</v>
      </c>
      <c r="O2042" t="str">
        <f>VLOOKUP(C2042,'products '!$A$2:$H$3072,2,0)</f>
        <v>Women</v>
      </c>
      <c r="P2042" t="str">
        <f>VLOOKUP(C2042,'products '!$A$2:$H$3072,3,0)</f>
        <v>Footwear</v>
      </c>
      <c r="Q2042" t="str">
        <f>VLOOKUP(C2042,'products '!$A$2:$H$3072,4,0)</f>
        <v>Flats</v>
      </c>
      <c r="R2042" t="str">
        <f>VLOOKUP(C2042,'products '!$A$2:$H$3072,5,0)</f>
        <v>Puma</v>
      </c>
      <c r="S2042" t="str">
        <f>VLOOKUP(C2042,'products '!$A$2:$H$3072,6,0)</f>
        <v>6 UK</v>
      </c>
      <c r="T2042" t="str">
        <f>VLOOKUP(C2042,'products '!$A$2:$H$3072,7,0)</f>
        <v>Blue</v>
      </c>
      <c r="U2042">
        <f>VLOOKUP(C2042,'products '!$A$2:$H$3072,8,0)</f>
        <v>3</v>
      </c>
    </row>
    <row r="2043" spans="1:21" x14ac:dyDescent="0.3">
      <c r="A2043" t="s">
        <v>5460</v>
      </c>
      <c r="B2043" t="s">
        <v>3311</v>
      </c>
      <c r="C2043" t="s">
        <v>923</v>
      </c>
      <c r="D2043" s="1">
        <f t="shared" ca="1" si="31"/>
        <v>44661</v>
      </c>
      <c r="E2043" s="1" t="str">
        <f ca="1">TEXT(Table1[[#This Row],[Date]],"mmm")</f>
        <v>Apr</v>
      </c>
      <c r="F2043" s="1" t="str">
        <f ca="1">TEXT(Table1[[#This Row],[Date]],"yyyy")</f>
        <v>2022</v>
      </c>
      <c r="G2043" s="2">
        <v>1256</v>
      </c>
      <c r="H2043" s="2">
        <v>0.34</v>
      </c>
      <c r="I2043" s="2" t="str" cm="1">
        <f t="array" ref="I2043">_xlfn.IFS(Table1[[#This Row],[Discount]]&lt;=0.2,"Low",Table1[[#This Row],[Discount]]&lt;=0.4,"Medium",Table1[[#This Row],[Discount]]&gt;0.4,"High")</f>
        <v>Medium</v>
      </c>
      <c r="J2043" s="2">
        <f>Table1[[#This Row],[Original Price]]*(1-Table1[[#This Row],[Discount]])</f>
        <v>828.95999999999992</v>
      </c>
      <c r="K2043">
        <f>VLOOKUP(B2043,customers!$A$2:$D$101,2,0)</f>
        <v>22</v>
      </c>
      <c r="L2043" t="str" cm="1">
        <f t="array" ref="L2043">_xlfn.IFS(Table1[[#This Row],[Age]]&lt;=12,"Kids",Table1[[#This Row],[Age]]&lt;=19,"Teenage",Table1[[#This Row],[Age]]&lt;=29,"Young Adult",Table1[[#This Row],[Age]]&lt;=45,"Adult",Table1[[#This Row],[Age]]&gt;=46,"Senior")</f>
        <v>Young Adult</v>
      </c>
      <c r="M2043" t="str">
        <f>VLOOKUP(B2043,customers!A$2:D$101,3,0)</f>
        <v>Surat</v>
      </c>
      <c r="N2043" t="str">
        <f>VLOOKUP(B2043,customers!$A$2:$D$101,4,0)</f>
        <v>Gujrat</v>
      </c>
      <c r="O2043" t="str">
        <f>VLOOKUP(C2043,'products '!$A$2:$H$3072,2,0)</f>
        <v>Women</v>
      </c>
      <c r="P2043" t="str">
        <f>VLOOKUP(C2043,'products '!$A$2:$H$3072,3,0)</f>
        <v>Footwear</v>
      </c>
      <c r="Q2043" t="str">
        <f>VLOOKUP(C2043,'products '!$A$2:$H$3072,4,0)</f>
        <v>Flats</v>
      </c>
      <c r="R2043" t="str">
        <f>VLOOKUP(C2043,'products '!$A$2:$H$3072,5,0)</f>
        <v>Puma</v>
      </c>
      <c r="S2043" t="str">
        <f>VLOOKUP(C2043,'products '!$A$2:$H$3072,6,0)</f>
        <v>6 UK</v>
      </c>
      <c r="T2043" t="str">
        <f>VLOOKUP(C2043,'products '!$A$2:$H$3072,7,0)</f>
        <v>Blue</v>
      </c>
      <c r="U2043">
        <f>VLOOKUP(C2043,'products '!$A$2:$H$3072,8,0)</f>
        <v>5</v>
      </c>
    </row>
    <row r="2044" spans="1:21" x14ac:dyDescent="0.3">
      <c r="A2044" t="s">
        <v>5461</v>
      </c>
      <c r="B2044" t="s">
        <v>3312</v>
      </c>
      <c r="C2044" t="s">
        <v>924</v>
      </c>
      <c r="D2044" s="1">
        <f t="shared" ca="1" si="31"/>
        <v>44707</v>
      </c>
      <c r="E2044" s="1" t="str">
        <f ca="1">TEXT(Table1[[#This Row],[Date]],"mmm")</f>
        <v>May</v>
      </c>
      <c r="F2044" s="1" t="str">
        <f ca="1">TEXT(Table1[[#This Row],[Date]],"yyyy")</f>
        <v>2022</v>
      </c>
      <c r="G2044" s="2">
        <v>789</v>
      </c>
      <c r="H2044" s="2">
        <v>0.34</v>
      </c>
      <c r="I2044" s="2" t="str" cm="1">
        <f t="array" ref="I2044">_xlfn.IFS(Table1[[#This Row],[Discount]]&lt;=0.2,"Low",Table1[[#This Row],[Discount]]&lt;=0.4,"Medium",Table1[[#This Row],[Discount]]&gt;0.4,"High")</f>
        <v>Medium</v>
      </c>
      <c r="J2044" s="2">
        <f>Table1[[#This Row],[Original Price]]*(1-Table1[[#This Row],[Discount]])</f>
        <v>520.7399999999999</v>
      </c>
      <c r="K2044">
        <f>VLOOKUP(B2044,customers!$A$2:$D$101,2,0)</f>
        <v>29</v>
      </c>
      <c r="L2044" t="str" cm="1">
        <f t="array" ref="L2044">_xlfn.IFS(Table1[[#This Row],[Age]]&lt;=12,"Kids",Table1[[#This Row],[Age]]&lt;=19,"Teenage",Table1[[#This Row],[Age]]&lt;=29,"Young Adult",Table1[[#This Row],[Age]]&lt;=45,"Adult",Table1[[#This Row],[Age]]&gt;=46,"Senior")</f>
        <v>Young Adult</v>
      </c>
      <c r="M2044" t="str">
        <f>VLOOKUP(B2044,customers!A$2:D$101,3,0)</f>
        <v>Surat</v>
      </c>
      <c r="N2044" t="str">
        <f>VLOOKUP(B2044,customers!$A$2:$D$101,4,0)</f>
        <v>Gujrat</v>
      </c>
      <c r="O2044" t="str">
        <f>VLOOKUP(C2044,'products '!$A$2:$H$3072,2,0)</f>
        <v>Women</v>
      </c>
      <c r="P2044" t="str">
        <f>VLOOKUP(C2044,'products '!$A$2:$H$3072,3,0)</f>
        <v>Footwear</v>
      </c>
      <c r="Q2044" t="str">
        <f>VLOOKUP(C2044,'products '!$A$2:$H$3072,4,0)</f>
        <v>Flats</v>
      </c>
      <c r="R2044" t="str">
        <f>VLOOKUP(C2044,'products '!$A$2:$H$3072,5,0)</f>
        <v>Puma</v>
      </c>
      <c r="S2044" t="str">
        <f>VLOOKUP(C2044,'products '!$A$2:$H$3072,6,0)</f>
        <v>6 UK</v>
      </c>
      <c r="T2044" t="str">
        <f>VLOOKUP(C2044,'products '!$A$2:$H$3072,7,0)</f>
        <v>Navy Blue</v>
      </c>
      <c r="U2044">
        <f>VLOOKUP(C2044,'products '!$A$2:$H$3072,8,0)</f>
        <v>5</v>
      </c>
    </row>
    <row r="2045" spans="1:21" x14ac:dyDescent="0.3">
      <c r="A2045" t="s">
        <v>5462</v>
      </c>
      <c r="B2045" t="s">
        <v>3313</v>
      </c>
      <c r="C2045" t="s">
        <v>925</v>
      </c>
      <c r="D2045" s="1">
        <f t="shared" ca="1" si="31"/>
        <v>44695</v>
      </c>
      <c r="E2045" s="1" t="str">
        <f ca="1">TEXT(Table1[[#This Row],[Date]],"mmm")</f>
        <v>May</v>
      </c>
      <c r="F2045" s="1" t="str">
        <f ca="1">TEXT(Table1[[#This Row],[Date]],"yyyy")</f>
        <v>2022</v>
      </c>
      <c r="G2045" s="2">
        <v>789</v>
      </c>
      <c r="H2045" s="2">
        <v>0.34</v>
      </c>
      <c r="I2045" s="2" t="str" cm="1">
        <f t="array" ref="I2045">_xlfn.IFS(Table1[[#This Row],[Discount]]&lt;=0.2,"Low",Table1[[#This Row],[Discount]]&lt;=0.4,"Medium",Table1[[#This Row],[Discount]]&gt;0.4,"High")</f>
        <v>Medium</v>
      </c>
      <c r="J2045" s="2">
        <f>Table1[[#This Row],[Original Price]]*(1-Table1[[#This Row],[Discount]])</f>
        <v>520.7399999999999</v>
      </c>
      <c r="K2045">
        <f>VLOOKUP(B2045,customers!$A$2:$D$101,2,0)</f>
        <v>29</v>
      </c>
      <c r="L2045" t="str" cm="1">
        <f t="array" ref="L2045">_xlfn.IFS(Table1[[#This Row],[Age]]&lt;=12,"Kids",Table1[[#This Row],[Age]]&lt;=19,"Teenage",Table1[[#This Row],[Age]]&lt;=29,"Young Adult",Table1[[#This Row],[Age]]&lt;=45,"Adult",Table1[[#This Row],[Age]]&gt;=46,"Senior")</f>
        <v>Young Adult</v>
      </c>
      <c r="M2045" t="str">
        <f>VLOOKUP(B2045,customers!A$2:D$101,3,0)</f>
        <v>Surat</v>
      </c>
      <c r="N2045" t="str">
        <f>VLOOKUP(B2045,customers!$A$2:$D$101,4,0)</f>
        <v>Gujrat</v>
      </c>
      <c r="O2045" t="str">
        <f>VLOOKUP(C2045,'products '!$A$2:$H$3072,2,0)</f>
        <v>Women</v>
      </c>
      <c r="P2045" t="str">
        <f>VLOOKUP(C2045,'products '!$A$2:$H$3072,3,0)</f>
        <v>Footwear</v>
      </c>
      <c r="Q2045" t="str">
        <f>VLOOKUP(C2045,'products '!$A$2:$H$3072,4,0)</f>
        <v>Flats</v>
      </c>
      <c r="R2045" t="str">
        <f>VLOOKUP(C2045,'products '!$A$2:$H$3072,5,0)</f>
        <v>Red Tape</v>
      </c>
      <c r="S2045" t="str">
        <f>VLOOKUP(C2045,'products '!$A$2:$H$3072,6,0)</f>
        <v>6 UK</v>
      </c>
      <c r="T2045" t="str">
        <f>VLOOKUP(C2045,'products '!$A$2:$H$3072,7,0)</f>
        <v>Navy Blue</v>
      </c>
      <c r="U2045">
        <f>VLOOKUP(C2045,'products '!$A$2:$H$3072,8,0)</f>
        <v>4</v>
      </c>
    </row>
    <row r="2046" spans="1:21" x14ac:dyDescent="0.3">
      <c r="A2046" t="s">
        <v>5463</v>
      </c>
      <c r="B2046" t="s">
        <v>3314</v>
      </c>
      <c r="C2046" t="s">
        <v>926</v>
      </c>
      <c r="D2046" s="1">
        <f t="shared" ca="1" si="31"/>
        <v>44986</v>
      </c>
      <c r="E2046" s="1" t="str">
        <f ca="1">TEXT(Table1[[#This Row],[Date]],"mmm")</f>
        <v>Mar</v>
      </c>
      <c r="F2046" s="1" t="str">
        <f ca="1">TEXT(Table1[[#This Row],[Date]],"yyyy")</f>
        <v>2023</v>
      </c>
      <c r="G2046" s="2">
        <v>789</v>
      </c>
      <c r="H2046" s="2">
        <v>0.34</v>
      </c>
      <c r="I2046" s="2" t="str" cm="1">
        <f t="array" ref="I2046">_xlfn.IFS(Table1[[#This Row],[Discount]]&lt;=0.2,"Low",Table1[[#This Row],[Discount]]&lt;=0.4,"Medium",Table1[[#This Row],[Discount]]&gt;0.4,"High")</f>
        <v>Medium</v>
      </c>
      <c r="J2046" s="2">
        <f>Table1[[#This Row],[Original Price]]*(1-Table1[[#This Row],[Discount]])</f>
        <v>520.7399999999999</v>
      </c>
      <c r="K2046">
        <f>VLOOKUP(B2046,customers!$A$2:$D$101,2,0)</f>
        <v>29</v>
      </c>
      <c r="L2046" t="str" cm="1">
        <f t="array" ref="L2046">_xlfn.IFS(Table1[[#This Row],[Age]]&lt;=12,"Kids",Table1[[#This Row],[Age]]&lt;=19,"Teenage",Table1[[#This Row],[Age]]&lt;=29,"Young Adult",Table1[[#This Row],[Age]]&lt;=45,"Adult",Table1[[#This Row],[Age]]&gt;=46,"Senior")</f>
        <v>Young Adult</v>
      </c>
      <c r="M2046" t="str">
        <f>VLOOKUP(B2046,customers!A$2:D$101,3,0)</f>
        <v>Bengaluru</v>
      </c>
      <c r="N2046" t="str">
        <f>VLOOKUP(B2046,customers!$A$2:$D$101,4,0)</f>
        <v>Karnataka</v>
      </c>
      <c r="O2046" t="str">
        <f>VLOOKUP(C2046,'products '!$A$2:$H$3072,2,0)</f>
        <v>Women</v>
      </c>
      <c r="P2046" t="str">
        <f>VLOOKUP(C2046,'products '!$A$2:$H$3072,3,0)</f>
        <v>Footwear</v>
      </c>
      <c r="Q2046" t="str">
        <f>VLOOKUP(C2046,'products '!$A$2:$H$3072,4,0)</f>
        <v>Flats</v>
      </c>
      <c r="R2046" t="str">
        <f>VLOOKUP(C2046,'products '!$A$2:$H$3072,5,0)</f>
        <v>Red Tape</v>
      </c>
      <c r="S2046" t="str">
        <f>VLOOKUP(C2046,'products '!$A$2:$H$3072,6,0)</f>
        <v>7 UK</v>
      </c>
      <c r="T2046" t="str">
        <f>VLOOKUP(C2046,'products '!$A$2:$H$3072,7,0)</f>
        <v>Navy Blue</v>
      </c>
      <c r="U2046">
        <f>VLOOKUP(C2046,'products '!$A$2:$H$3072,8,0)</f>
        <v>2</v>
      </c>
    </row>
    <row r="2047" spans="1:21" x14ac:dyDescent="0.3">
      <c r="A2047" t="s">
        <v>5464</v>
      </c>
      <c r="B2047" t="s">
        <v>3315</v>
      </c>
      <c r="C2047" t="s">
        <v>927</v>
      </c>
      <c r="D2047" s="1">
        <f t="shared" ca="1" si="31"/>
        <v>44229</v>
      </c>
      <c r="E2047" s="1" t="str">
        <f ca="1">TEXT(Table1[[#This Row],[Date]],"mmm")</f>
        <v>Feb</v>
      </c>
      <c r="F2047" s="1" t="str">
        <f ca="1">TEXT(Table1[[#This Row],[Date]],"yyyy")</f>
        <v>2021</v>
      </c>
      <c r="G2047" s="2">
        <v>789</v>
      </c>
      <c r="H2047" s="2">
        <v>0.34</v>
      </c>
      <c r="I2047" s="2" t="str" cm="1">
        <f t="array" ref="I2047">_xlfn.IFS(Table1[[#This Row],[Discount]]&lt;=0.2,"Low",Table1[[#This Row],[Discount]]&lt;=0.4,"Medium",Table1[[#This Row],[Discount]]&gt;0.4,"High")</f>
        <v>Medium</v>
      </c>
      <c r="J2047" s="2">
        <f>Table1[[#This Row],[Original Price]]*(1-Table1[[#This Row],[Discount]])</f>
        <v>520.7399999999999</v>
      </c>
      <c r="K2047">
        <f>VLOOKUP(B2047,customers!$A$2:$D$101,2,0)</f>
        <v>29</v>
      </c>
      <c r="L2047" t="str" cm="1">
        <f t="array" ref="L2047">_xlfn.IFS(Table1[[#This Row],[Age]]&lt;=12,"Kids",Table1[[#This Row],[Age]]&lt;=19,"Teenage",Table1[[#This Row],[Age]]&lt;=29,"Young Adult",Table1[[#This Row],[Age]]&lt;=45,"Adult",Table1[[#This Row],[Age]]&gt;=46,"Senior")</f>
        <v>Young Adult</v>
      </c>
      <c r="M2047" t="str">
        <f>VLOOKUP(B2047,customers!A$2:D$101,3,0)</f>
        <v>Bengaluru</v>
      </c>
      <c r="N2047" t="str">
        <f>VLOOKUP(B2047,customers!$A$2:$D$101,4,0)</f>
        <v>Karnataka</v>
      </c>
      <c r="O2047" t="str">
        <f>VLOOKUP(C2047,'products '!$A$2:$H$3072,2,0)</f>
        <v>Women</v>
      </c>
      <c r="P2047" t="str">
        <f>VLOOKUP(C2047,'products '!$A$2:$H$3072,3,0)</f>
        <v>Footwear</v>
      </c>
      <c r="Q2047" t="str">
        <f>VLOOKUP(C2047,'products '!$A$2:$H$3072,4,0)</f>
        <v>Flats</v>
      </c>
      <c r="R2047" t="str">
        <f>VLOOKUP(C2047,'products '!$A$2:$H$3072,5,0)</f>
        <v>Red Tape</v>
      </c>
      <c r="S2047" t="str">
        <f>VLOOKUP(C2047,'products '!$A$2:$H$3072,6,0)</f>
        <v>7 UK</v>
      </c>
      <c r="T2047" t="str">
        <f>VLOOKUP(C2047,'products '!$A$2:$H$3072,7,0)</f>
        <v>Navy Blue</v>
      </c>
      <c r="U2047">
        <f>VLOOKUP(C2047,'products '!$A$2:$H$3072,8,0)</f>
        <v>3</v>
      </c>
    </row>
    <row r="2048" spans="1:21" x14ac:dyDescent="0.3">
      <c r="A2048" t="s">
        <v>5465</v>
      </c>
      <c r="B2048" t="s">
        <v>3316</v>
      </c>
      <c r="C2048" t="s">
        <v>928</v>
      </c>
      <c r="D2048" s="1">
        <f t="shared" ca="1" si="31"/>
        <v>44797</v>
      </c>
      <c r="E2048" s="1" t="str">
        <f ca="1">TEXT(Table1[[#This Row],[Date]],"mmm")</f>
        <v>Aug</v>
      </c>
      <c r="F2048" s="1" t="str">
        <f ca="1">TEXT(Table1[[#This Row],[Date]],"yyyy")</f>
        <v>2022</v>
      </c>
      <c r="G2048" s="2">
        <v>789</v>
      </c>
      <c r="H2048" s="2">
        <v>0.34</v>
      </c>
      <c r="I2048" s="2" t="str" cm="1">
        <f t="array" ref="I2048">_xlfn.IFS(Table1[[#This Row],[Discount]]&lt;=0.2,"Low",Table1[[#This Row],[Discount]]&lt;=0.4,"Medium",Table1[[#This Row],[Discount]]&gt;0.4,"High")</f>
        <v>Medium</v>
      </c>
      <c r="J2048" s="2">
        <f>Table1[[#This Row],[Original Price]]*(1-Table1[[#This Row],[Discount]])</f>
        <v>520.7399999999999</v>
      </c>
      <c r="K2048">
        <f>VLOOKUP(B2048,customers!$A$2:$D$101,2,0)</f>
        <v>41</v>
      </c>
      <c r="L2048" t="str" cm="1">
        <f t="array" ref="L2048">_xlfn.IFS(Table1[[#This Row],[Age]]&lt;=12,"Kids",Table1[[#This Row],[Age]]&lt;=19,"Teenage",Table1[[#This Row],[Age]]&lt;=29,"Young Adult",Table1[[#This Row],[Age]]&lt;=45,"Adult",Table1[[#This Row],[Age]]&gt;=46,"Senior")</f>
        <v>Adult</v>
      </c>
      <c r="M2048" t="str">
        <f>VLOOKUP(B2048,customers!A$2:D$101,3,0)</f>
        <v>Bengaluru</v>
      </c>
      <c r="N2048" t="str">
        <f>VLOOKUP(B2048,customers!$A$2:$D$101,4,0)</f>
        <v>Karnataka</v>
      </c>
      <c r="O2048" t="str">
        <f>VLOOKUP(C2048,'products '!$A$2:$H$3072,2,0)</f>
        <v>Women</v>
      </c>
      <c r="P2048" t="str">
        <f>VLOOKUP(C2048,'products '!$A$2:$H$3072,3,0)</f>
        <v>Footwear</v>
      </c>
      <c r="Q2048" t="str">
        <f>VLOOKUP(C2048,'products '!$A$2:$H$3072,4,0)</f>
        <v>Flats</v>
      </c>
      <c r="R2048" t="str">
        <f>VLOOKUP(C2048,'products '!$A$2:$H$3072,5,0)</f>
        <v>Red Tape</v>
      </c>
      <c r="S2048" t="str">
        <f>VLOOKUP(C2048,'products '!$A$2:$H$3072,6,0)</f>
        <v>7 UK</v>
      </c>
      <c r="T2048" t="str">
        <f>VLOOKUP(C2048,'products '!$A$2:$H$3072,7,0)</f>
        <v>Grey</v>
      </c>
      <c r="U2048">
        <f>VLOOKUP(C2048,'products '!$A$2:$H$3072,8,0)</f>
        <v>4</v>
      </c>
    </row>
    <row r="2049" spans="1:21" x14ac:dyDescent="0.3">
      <c r="A2049" t="s">
        <v>5466</v>
      </c>
      <c r="B2049" t="s">
        <v>3317</v>
      </c>
      <c r="C2049" t="s">
        <v>929</v>
      </c>
      <c r="D2049" s="1">
        <f t="shared" ca="1" si="31"/>
        <v>44205</v>
      </c>
      <c r="E2049" s="1" t="str">
        <f ca="1">TEXT(Table1[[#This Row],[Date]],"mmm")</f>
        <v>Jan</v>
      </c>
      <c r="F2049" s="1" t="str">
        <f ca="1">TEXT(Table1[[#This Row],[Date]],"yyyy")</f>
        <v>2021</v>
      </c>
      <c r="G2049" s="2">
        <v>789</v>
      </c>
      <c r="H2049" s="2">
        <v>0.44</v>
      </c>
      <c r="I2049" s="2" t="str" cm="1">
        <f t="array" ref="I2049">_xlfn.IFS(Table1[[#This Row],[Discount]]&lt;=0.2,"Low",Table1[[#This Row],[Discount]]&lt;=0.4,"Medium",Table1[[#This Row],[Discount]]&gt;0.4,"High")</f>
        <v>High</v>
      </c>
      <c r="J2049" s="2">
        <f>Table1[[#This Row],[Original Price]]*(1-Table1[[#This Row],[Discount]])</f>
        <v>441.84000000000003</v>
      </c>
      <c r="K2049">
        <f>VLOOKUP(B2049,customers!$A$2:$D$101,2,0)</f>
        <v>42</v>
      </c>
      <c r="L2049" t="str" cm="1">
        <f t="array" ref="L2049">_xlfn.IFS(Table1[[#This Row],[Age]]&lt;=12,"Kids",Table1[[#This Row],[Age]]&lt;=19,"Teenage",Table1[[#This Row],[Age]]&lt;=29,"Young Adult",Table1[[#This Row],[Age]]&lt;=45,"Adult",Table1[[#This Row],[Age]]&gt;=46,"Senior")</f>
        <v>Adult</v>
      </c>
      <c r="M2049" t="str">
        <f>VLOOKUP(B2049,customers!A$2:D$101,3,0)</f>
        <v>Bengaluru</v>
      </c>
      <c r="N2049" t="str">
        <f>VLOOKUP(B2049,customers!$A$2:$D$101,4,0)</f>
        <v>Karnataka</v>
      </c>
      <c r="O2049" t="str">
        <f>VLOOKUP(C2049,'products '!$A$2:$H$3072,2,0)</f>
        <v>Women</v>
      </c>
      <c r="P2049" t="str">
        <f>VLOOKUP(C2049,'products '!$A$2:$H$3072,3,0)</f>
        <v>Footwear</v>
      </c>
      <c r="Q2049" t="str">
        <f>VLOOKUP(C2049,'products '!$A$2:$H$3072,4,0)</f>
        <v>Flats</v>
      </c>
      <c r="R2049" t="str">
        <f>VLOOKUP(C2049,'products '!$A$2:$H$3072,5,0)</f>
        <v>Red Tape</v>
      </c>
      <c r="S2049" t="str">
        <f>VLOOKUP(C2049,'products '!$A$2:$H$3072,6,0)</f>
        <v>7 UK</v>
      </c>
      <c r="T2049" t="str">
        <f>VLOOKUP(C2049,'products '!$A$2:$H$3072,7,0)</f>
        <v>Grey</v>
      </c>
      <c r="U2049">
        <f>VLOOKUP(C2049,'products '!$A$2:$H$3072,8,0)</f>
        <v>5</v>
      </c>
    </row>
    <row r="2050" spans="1:21" x14ac:dyDescent="0.3">
      <c r="A2050" t="s">
        <v>5467</v>
      </c>
      <c r="B2050" t="s">
        <v>3318</v>
      </c>
      <c r="C2050" t="s">
        <v>930</v>
      </c>
      <c r="D2050" s="1">
        <f t="shared" ca="1" si="31"/>
        <v>44661</v>
      </c>
      <c r="E2050" s="1" t="str">
        <f ca="1">TEXT(Table1[[#This Row],[Date]],"mmm")</f>
        <v>Apr</v>
      </c>
      <c r="F2050" s="1" t="str">
        <f ca="1">TEXT(Table1[[#This Row],[Date]],"yyyy")</f>
        <v>2022</v>
      </c>
      <c r="G2050" s="2">
        <v>789</v>
      </c>
      <c r="H2050" s="2">
        <v>0.44</v>
      </c>
      <c r="I2050" s="2" t="str" cm="1">
        <f t="array" ref="I2050">_xlfn.IFS(Table1[[#This Row],[Discount]]&lt;=0.2,"Low",Table1[[#This Row],[Discount]]&lt;=0.4,"Medium",Table1[[#This Row],[Discount]]&gt;0.4,"High")</f>
        <v>High</v>
      </c>
      <c r="J2050" s="2">
        <f>Table1[[#This Row],[Original Price]]*(1-Table1[[#This Row],[Discount]])</f>
        <v>441.84000000000003</v>
      </c>
      <c r="K2050">
        <f>VLOOKUP(B2050,customers!$A$2:$D$101,2,0)</f>
        <v>43</v>
      </c>
      <c r="L2050" t="str" cm="1">
        <f t="array" ref="L2050">_xlfn.IFS(Table1[[#This Row],[Age]]&lt;=12,"Kids",Table1[[#This Row],[Age]]&lt;=19,"Teenage",Table1[[#This Row],[Age]]&lt;=29,"Young Adult",Table1[[#This Row],[Age]]&lt;=45,"Adult",Table1[[#This Row],[Age]]&gt;=46,"Senior")</f>
        <v>Adult</v>
      </c>
      <c r="M2050" t="str">
        <f>VLOOKUP(B2050,customers!A$2:D$101,3,0)</f>
        <v>Bengaluru</v>
      </c>
      <c r="N2050" t="str">
        <f>VLOOKUP(B2050,customers!$A$2:$D$101,4,0)</f>
        <v>Karnataka</v>
      </c>
      <c r="O2050" t="str">
        <f>VLOOKUP(C2050,'products '!$A$2:$H$3072,2,0)</f>
        <v>Women</v>
      </c>
      <c r="P2050" t="str">
        <f>VLOOKUP(C2050,'products '!$A$2:$H$3072,3,0)</f>
        <v>Footwear</v>
      </c>
      <c r="Q2050" t="str">
        <f>VLOOKUP(C2050,'products '!$A$2:$H$3072,4,0)</f>
        <v>Flats</v>
      </c>
      <c r="R2050" t="str">
        <f>VLOOKUP(C2050,'products '!$A$2:$H$3072,5,0)</f>
        <v>Red Tape</v>
      </c>
      <c r="S2050" t="str">
        <f>VLOOKUP(C2050,'products '!$A$2:$H$3072,6,0)</f>
        <v>7 UK</v>
      </c>
      <c r="T2050" t="str">
        <f>VLOOKUP(C2050,'products '!$A$2:$H$3072,7,0)</f>
        <v>Grey</v>
      </c>
      <c r="U2050">
        <f>VLOOKUP(C2050,'products '!$A$2:$H$3072,8,0)</f>
        <v>4</v>
      </c>
    </row>
    <row r="2051" spans="1:21" x14ac:dyDescent="0.3">
      <c r="A2051" t="s">
        <v>5468</v>
      </c>
      <c r="B2051" t="s">
        <v>3319</v>
      </c>
      <c r="C2051" t="s">
        <v>931</v>
      </c>
      <c r="D2051" s="1">
        <f t="shared" ref="D2051:D2114" ca="1" si="32">RANDBETWEEN(DATE(2021,1,1),DATE(2023,3,31))</f>
        <v>44897</v>
      </c>
      <c r="E2051" s="1" t="str">
        <f ca="1">TEXT(Table1[[#This Row],[Date]],"mmm")</f>
        <v>Dec</v>
      </c>
      <c r="F2051" s="1" t="str">
        <f ca="1">TEXT(Table1[[#This Row],[Date]],"yyyy")</f>
        <v>2022</v>
      </c>
      <c r="G2051" s="2">
        <v>456</v>
      </c>
      <c r="H2051" s="2">
        <v>0.44</v>
      </c>
      <c r="I2051" s="2" t="str" cm="1">
        <f t="array" ref="I2051">_xlfn.IFS(Table1[[#This Row],[Discount]]&lt;=0.2,"Low",Table1[[#This Row],[Discount]]&lt;=0.4,"Medium",Table1[[#This Row],[Discount]]&gt;0.4,"High")</f>
        <v>High</v>
      </c>
      <c r="J2051" s="2">
        <f>Table1[[#This Row],[Original Price]]*(1-Table1[[#This Row],[Discount]])</f>
        <v>255.36</v>
      </c>
      <c r="K2051">
        <f>VLOOKUP(B2051,customers!$A$2:$D$101,2,0)</f>
        <v>44</v>
      </c>
      <c r="L2051" t="str" cm="1">
        <f t="array" ref="L2051">_xlfn.IFS(Table1[[#This Row],[Age]]&lt;=12,"Kids",Table1[[#This Row],[Age]]&lt;=19,"Teenage",Table1[[#This Row],[Age]]&lt;=29,"Young Adult",Table1[[#This Row],[Age]]&lt;=45,"Adult",Table1[[#This Row],[Age]]&gt;=46,"Senior")</f>
        <v>Adult</v>
      </c>
      <c r="M2051" t="str">
        <f>VLOOKUP(B2051,customers!A$2:D$101,3,0)</f>
        <v>Bengaluru</v>
      </c>
      <c r="N2051" t="str">
        <f>VLOOKUP(B2051,customers!$A$2:$D$101,4,0)</f>
        <v>Karnataka</v>
      </c>
      <c r="O2051" t="str">
        <f>VLOOKUP(C2051,'products '!$A$2:$H$3072,2,0)</f>
        <v>Women</v>
      </c>
      <c r="P2051" t="str">
        <f>VLOOKUP(C2051,'products '!$A$2:$H$3072,3,0)</f>
        <v>Footwear</v>
      </c>
      <c r="Q2051" t="str">
        <f>VLOOKUP(C2051,'products '!$A$2:$H$3072,4,0)</f>
        <v>Flats</v>
      </c>
      <c r="R2051" t="str">
        <f>VLOOKUP(C2051,'products '!$A$2:$H$3072,5,0)</f>
        <v>Red Tape</v>
      </c>
      <c r="S2051" t="str">
        <f>VLOOKUP(C2051,'products '!$A$2:$H$3072,6,0)</f>
        <v>7 UK</v>
      </c>
      <c r="T2051" t="str">
        <f>VLOOKUP(C2051,'products '!$A$2:$H$3072,7,0)</f>
        <v>Grey</v>
      </c>
      <c r="U2051">
        <f>VLOOKUP(C2051,'products '!$A$2:$H$3072,8,0)</f>
        <v>4</v>
      </c>
    </row>
    <row r="2052" spans="1:21" x14ac:dyDescent="0.3">
      <c r="A2052" t="s">
        <v>5469</v>
      </c>
      <c r="B2052" t="s">
        <v>3320</v>
      </c>
      <c r="C2052" t="s">
        <v>932</v>
      </c>
      <c r="D2052" s="1">
        <f t="shared" ca="1" si="32"/>
        <v>44752</v>
      </c>
      <c r="E2052" s="1" t="str">
        <f ca="1">TEXT(Table1[[#This Row],[Date]],"mmm")</f>
        <v>Jul</v>
      </c>
      <c r="F2052" s="1" t="str">
        <f ca="1">TEXT(Table1[[#This Row],[Date]],"yyyy")</f>
        <v>2022</v>
      </c>
      <c r="G2052" s="2">
        <v>2354</v>
      </c>
      <c r="H2052" s="2">
        <v>0.44</v>
      </c>
      <c r="I2052" s="2" t="str" cm="1">
        <f t="array" ref="I2052">_xlfn.IFS(Table1[[#This Row],[Discount]]&lt;=0.2,"Low",Table1[[#This Row],[Discount]]&lt;=0.4,"Medium",Table1[[#This Row],[Discount]]&gt;0.4,"High")</f>
        <v>High</v>
      </c>
      <c r="J2052" s="2">
        <f>Table1[[#This Row],[Original Price]]*(1-Table1[[#This Row],[Discount]])</f>
        <v>1318.2400000000002</v>
      </c>
      <c r="K2052">
        <f>VLOOKUP(B2052,customers!$A$2:$D$101,2,0)</f>
        <v>45</v>
      </c>
      <c r="L2052" t="str" cm="1">
        <f t="array" ref="L2052">_xlfn.IFS(Table1[[#This Row],[Age]]&lt;=12,"Kids",Table1[[#This Row],[Age]]&lt;=19,"Teenage",Table1[[#This Row],[Age]]&lt;=29,"Young Adult",Table1[[#This Row],[Age]]&lt;=45,"Adult",Table1[[#This Row],[Age]]&gt;=46,"Senior")</f>
        <v>Adult</v>
      </c>
      <c r="M2052" t="str">
        <f>VLOOKUP(B2052,customers!A$2:D$101,3,0)</f>
        <v>Bengaluru</v>
      </c>
      <c r="N2052" t="str">
        <f>VLOOKUP(B2052,customers!$A$2:$D$101,4,0)</f>
        <v>Karnataka</v>
      </c>
      <c r="O2052" t="str">
        <f>VLOOKUP(C2052,'products '!$A$2:$H$3072,2,0)</f>
        <v>Women</v>
      </c>
      <c r="P2052" t="str">
        <f>VLOOKUP(C2052,'products '!$A$2:$H$3072,3,0)</f>
        <v>Footwear</v>
      </c>
      <c r="Q2052" t="str">
        <f>VLOOKUP(C2052,'products '!$A$2:$H$3072,4,0)</f>
        <v>Flats</v>
      </c>
      <c r="R2052" t="str">
        <f>VLOOKUP(C2052,'products '!$A$2:$H$3072,5,0)</f>
        <v>Red Tape</v>
      </c>
      <c r="S2052" t="str">
        <f>VLOOKUP(C2052,'products '!$A$2:$H$3072,6,0)</f>
        <v>7 UK</v>
      </c>
      <c r="T2052" t="str">
        <f>VLOOKUP(C2052,'products '!$A$2:$H$3072,7,0)</f>
        <v>Charcoal</v>
      </c>
      <c r="U2052">
        <f>VLOOKUP(C2052,'products '!$A$2:$H$3072,8,0)</f>
        <v>4</v>
      </c>
    </row>
    <row r="2053" spans="1:21" x14ac:dyDescent="0.3">
      <c r="A2053" t="s">
        <v>5470</v>
      </c>
      <c r="B2053" t="s">
        <v>3321</v>
      </c>
      <c r="C2053" t="s">
        <v>933</v>
      </c>
      <c r="D2053" s="1">
        <f t="shared" ca="1" si="32"/>
        <v>44870</v>
      </c>
      <c r="E2053" s="1" t="str">
        <f ca="1">TEXT(Table1[[#This Row],[Date]],"mmm")</f>
        <v>Nov</v>
      </c>
      <c r="F2053" s="1" t="str">
        <f ca="1">TEXT(Table1[[#This Row],[Date]],"yyyy")</f>
        <v>2022</v>
      </c>
      <c r="G2053" s="2">
        <v>1456</v>
      </c>
      <c r="H2053" s="2">
        <v>0.44</v>
      </c>
      <c r="I2053" s="2" t="str" cm="1">
        <f t="array" ref="I2053">_xlfn.IFS(Table1[[#This Row],[Discount]]&lt;=0.2,"Low",Table1[[#This Row],[Discount]]&lt;=0.4,"Medium",Table1[[#This Row],[Discount]]&gt;0.4,"High")</f>
        <v>High</v>
      </c>
      <c r="J2053" s="2">
        <f>Table1[[#This Row],[Original Price]]*(1-Table1[[#This Row],[Discount]])</f>
        <v>815.36000000000013</v>
      </c>
      <c r="K2053">
        <f>VLOOKUP(B2053,customers!$A$2:$D$101,2,0)</f>
        <v>35</v>
      </c>
      <c r="L2053" t="str" cm="1">
        <f t="array" ref="L2053">_xlfn.IFS(Table1[[#This Row],[Age]]&lt;=12,"Kids",Table1[[#This Row],[Age]]&lt;=19,"Teenage",Table1[[#This Row],[Age]]&lt;=29,"Young Adult",Table1[[#This Row],[Age]]&lt;=45,"Adult",Table1[[#This Row],[Age]]&gt;=46,"Senior")</f>
        <v>Adult</v>
      </c>
      <c r="M2053" t="str">
        <f>VLOOKUP(B2053,customers!A$2:D$101,3,0)</f>
        <v>Bengaluru</v>
      </c>
      <c r="N2053" t="str">
        <f>VLOOKUP(B2053,customers!$A$2:$D$101,4,0)</f>
        <v>Karnataka</v>
      </c>
      <c r="O2053" t="str">
        <f>VLOOKUP(C2053,'products '!$A$2:$H$3072,2,0)</f>
        <v>Women</v>
      </c>
      <c r="P2053" t="str">
        <f>VLOOKUP(C2053,'products '!$A$2:$H$3072,3,0)</f>
        <v>Footwear</v>
      </c>
      <c r="Q2053" t="str">
        <f>VLOOKUP(C2053,'products '!$A$2:$H$3072,4,0)</f>
        <v>Flats</v>
      </c>
      <c r="R2053" t="str">
        <f>VLOOKUP(C2053,'products '!$A$2:$H$3072,5,0)</f>
        <v>Red Tape</v>
      </c>
      <c r="S2053" t="str">
        <f>VLOOKUP(C2053,'products '!$A$2:$H$3072,6,0)</f>
        <v>7 UK</v>
      </c>
      <c r="T2053" t="str">
        <f>VLOOKUP(C2053,'products '!$A$2:$H$3072,7,0)</f>
        <v>Charcoal</v>
      </c>
      <c r="U2053">
        <f>VLOOKUP(C2053,'products '!$A$2:$H$3072,8,0)</f>
        <v>3</v>
      </c>
    </row>
    <row r="2054" spans="1:21" x14ac:dyDescent="0.3">
      <c r="A2054" t="s">
        <v>5471</v>
      </c>
      <c r="B2054" t="s">
        <v>3322</v>
      </c>
      <c r="C2054" t="s">
        <v>934</v>
      </c>
      <c r="D2054" s="1">
        <f t="shared" ca="1" si="32"/>
        <v>44269</v>
      </c>
      <c r="E2054" s="1" t="str">
        <f ca="1">TEXT(Table1[[#This Row],[Date]],"mmm")</f>
        <v>Mar</v>
      </c>
      <c r="F2054" s="1" t="str">
        <f ca="1">TEXT(Table1[[#This Row],[Date]],"yyyy")</f>
        <v>2021</v>
      </c>
      <c r="G2054" s="2">
        <v>1265</v>
      </c>
      <c r="H2054" s="2">
        <v>0.1</v>
      </c>
      <c r="I2054" s="2" t="str" cm="1">
        <f t="array" ref="I2054">_xlfn.IFS(Table1[[#This Row],[Discount]]&lt;=0.2,"Low",Table1[[#This Row],[Discount]]&lt;=0.4,"Medium",Table1[[#This Row],[Discount]]&gt;0.4,"High")</f>
        <v>Low</v>
      </c>
      <c r="J2054" s="2">
        <f>Table1[[#This Row],[Original Price]]*(1-Table1[[#This Row],[Discount]])</f>
        <v>1138.5</v>
      </c>
      <c r="K2054">
        <f>VLOOKUP(B2054,customers!$A$2:$D$101,2,0)</f>
        <v>36</v>
      </c>
      <c r="L2054" t="str" cm="1">
        <f t="array" ref="L2054">_xlfn.IFS(Table1[[#This Row],[Age]]&lt;=12,"Kids",Table1[[#This Row],[Age]]&lt;=19,"Teenage",Table1[[#This Row],[Age]]&lt;=29,"Young Adult",Table1[[#This Row],[Age]]&lt;=45,"Adult",Table1[[#This Row],[Age]]&gt;=46,"Senior")</f>
        <v>Adult</v>
      </c>
      <c r="M2054" t="str">
        <f>VLOOKUP(B2054,customers!A$2:D$101,3,0)</f>
        <v>Patna</v>
      </c>
      <c r="N2054" t="str">
        <f>VLOOKUP(B2054,customers!$A$2:$D$101,4,0)</f>
        <v>Bihar</v>
      </c>
      <c r="O2054" t="str">
        <f>VLOOKUP(C2054,'products '!$A$2:$H$3072,2,0)</f>
        <v>Women</v>
      </c>
      <c r="P2054" t="str">
        <f>VLOOKUP(C2054,'products '!$A$2:$H$3072,3,0)</f>
        <v>Footwear</v>
      </c>
      <c r="Q2054" t="str">
        <f>VLOOKUP(C2054,'products '!$A$2:$H$3072,4,0)</f>
        <v>Flats</v>
      </c>
      <c r="R2054" t="str">
        <f>VLOOKUP(C2054,'products '!$A$2:$H$3072,5,0)</f>
        <v>Red Tape</v>
      </c>
      <c r="S2054" t="str">
        <f>VLOOKUP(C2054,'products '!$A$2:$H$3072,6,0)</f>
        <v>7 UK</v>
      </c>
      <c r="T2054" t="str">
        <f>VLOOKUP(C2054,'products '!$A$2:$H$3072,7,0)</f>
        <v>Charcoal</v>
      </c>
      <c r="U2054">
        <f>VLOOKUP(C2054,'products '!$A$2:$H$3072,8,0)</f>
        <v>2</v>
      </c>
    </row>
    <row r="2055" spans="1:21" x14ac:dyDescent="0.3">
      <c r="A2055" t="s">
        <v>5472</v>
      </c>
      <c r="B2055" t="s">
        <v>3323</v>
      </c>
      <c r="C2055" t="s">
        <v>935</v>
      </c>
      <c r="D2055" s="1">
        <f t="shared" ca="1" si="32"/>
        <v>44411</v>
      </c>
      <c r="E2055" s="1" t="str">
        <f ca="1">TEXT(Table1[[#This Row],[Date]],"mmm")</f>
        <v>Aug</v>
      </c>
      <c r="F2055" s="1" t="str">
        <f ca="1">TEXT(Table1[[#This Row],[Date]],"yyyy")</f>
        <v>2021</v>
      </c>
      <c r="G2055" s="2">
        <v>1265</v>
      </c>
      <c r="H2055" s="2">
        <v>0.1</v>
      </c>
      <c r="I2055" s="2" t="str" cm="1">
        <f t="array" ref="I2055">_xlfn.IFS(Table1[[#This Row],[Discount]]&lt;=0.2,"Low",Table1[[#This Row],[Discount]]&lt;=0.4,"Medium",Table1[[#This Row],[Discount]]&gt;0.4,"High")</f>
        <v>Low</v>
      </c>
      <c r="J2055" s="2">
        <f>Table1[[#This Row],[Original Price]]*(1-Table1[[#This Row],[Discount]])</f>
        <v>1138.5</v>
      </c>
      <c r="K2055">
        <f>VLOOKUP(B2055,customers!$A$2:$D$101,2,0)</f>
        <v>37</v>
      </c>
      <c r="L2055" t="str" cm="1">
        <f t="array" ref="L2055">_xlfn.IFS(Table1[[#This Row],[Age]]&lt;=12,"Kids",Table1[[#This Row],[Age]]&lt;=19,"Teenage",Table1[[#This Row],[Age]]&lt;=29,"Young Adult",Table1[[#This Row],[Age]]&lt;=45,"Adult",Table1[[#This Row],[Age]]&gt;=46,"Senior")</f>
        <v>Adult</v>
      </c>
      <c r="M2055" t="str">
        <f>VLOOKUP(B2055,customers!A$2:D$101,3,0)</f>
        <v>Patna</v>
      </c>
      <c r="N2055" t="str">
        <f>VLOOKUP(B2055,customers!$A$2:$D$101,4,0)</f>
        <v>Bihar</v>
      </c>
      <c r="O2055" t="str">
        <f>VLOOKUP(C2055,'products '!$A$2:$H$3072,2,0)</f>
        <v>Women</v>
      </c>
      <c r="P2055" t="str">
        <f>VLOOKUP(C2055,'products '!$A$2:$H$3072,3,0)</f>
        <v>Footwear</v>
      </c>
      <c r="Q2055" t="str">
        <f>VLOOKUP(C2055,'products '!$A$2:$H$3072,4,0)</f>
        <v>Flats</v>
      </c>
      <c r="R2055" t="str">
        <f>VLOOKUP(C2055,'products '!$A$2:$H$3072,5,0)</f>
        <v>Red Tape</v>
      </c>
      <c r="S2055" t="str">
        <f>VLOOKUP(C2055,'products '!$A$2:$H$3072,6,0)</f>
        <v>6  UK</v>
      </c>
      <c r="T2055" t="str">
        <f>VLOOKUP(C2055,'products '!$A$2:$H$3072,7,0)</f>
        <v>Charcoal</v>
      </c>
      <c r="U2055">
        <f>VLOOKUP(C2055,'products '!$A$2:$H$3072,8,0)</f>
        <v>5</v>
      </c>
    </row>
    <row r="2056" spans="1:21" x14ac:dyDescent="0.3">
      <c r="A2056" t="s">
        <v>5473</v>
      </c>
      <c r="B2056" t="s">
        <v>3324</v>
      </c>
      <c r="C2056" t="s">
        <v>936</v>
      </c>
      <c r="D2056" s="1">
        <f t="shared" ca="1" si="32"/>
        <v>44326</v>
      </c>
      <c r="E2056" s="1" t="str">
        <f ca="1">TEXT(Table1[[#This Row],[Date]],"mmm")</f>
        <v>May</v>
      </c>
      <c r="F2056" s="1" t="str">
        <f ca="1">TEXT(Table1[[#This Row],[Date]],"yyyy")</f>
        <v>2021</v>
      </c>
      <c r="G2056" s="2">
        <v>1265</v>
      </c>
      <c r="H2056" s="2">
        <v>0.1</v>
      </c>
      <c r="I2056" s="2" t="str" cm="1">
        <f t="array" ref="I2056">_xlfn.IFS(Table1[[#This Row],[Discount]]&lt;=0.2,"Low",Table1[[#This Row],[Discount]]&lt;=0.4,"Medium",Table1[[#This Row],[Discount]]&gt;0.4,"High")</f>
        <v>Low</v>
      </c>
      <c r="J2056" s="2">
        <f>Table1[[#This Row],[Original Price]]*(1-Table1[[#This Row],[Discount]])</f>
        <v>1138.5</v>
      </c>
      <c r="K2056">
        <f>VLOOKUP(B2056,customers!$A$2:$D$101,2,0)</f>
        <v>26</v>
      </c>
      <c r="L2056" t="str" cm="1">
        <f t="array" ref="L2056">_xlfn.IFS(Table1[[#This Row],[Age]]&lt;=12,"Kids",Table1[[#This Row],[Age]]&lt;=19,"Teenage",Table1[[#This Row],[Age]]&lt;=29,"Young Adult",Table1[[#This Row],[Age]]&lt;=45,"Adult",Table1[[#This Row],[Age]]&gt;=46,"Senior")</f>
        <v>Young Adult</v>
      </c>
      <c r="M2056" t="str">
        <f>VLOOKUP(B2056,customers!A$2:D$101,3,0)</f>
        <v>Patna</v>
      </c>
      <c r="N2056" t="str">
        <f>VLOOKUP(B2056,customers!$A$2:$D$101,4,0)</f>
        <v>Bihar</v>
      </c>
      <c r="O2056" t="str">
        <f>VLOOKUP(C2056,'products '!$A$2:$H$3072,2,0)</f>
        <v>Women</v>
      </c>
      <c r="P2056" t="str">
        <f>VLOOKUP(C2056,'products '!$A$2:$H$3072,3,0)</f>
        <v>Footwear</v>
      </c>
      <c r="Q2056" t="str">
        <f>VLOOKUP(C2056,'products '!$A$2:$H$3072,4,0)</f>
        <v>Flats</v>
      </c>
      <c r="R2056" t="str">
        <f>VLOOKUP(C2056,'products '!$A$2:$H$3072,5,0)</f>
        <v>Red Tape</v>
      </c>
      <c r="S2056" t="str">
        <f>VLOOKUP(C2056,'products '!$A$2:$H$3072,6,0)</f>
        <v>7  UK</v>
      </c>
      <c r="T2056" t="str">
        <f>VLOOKUP(C2056,'products '!$A$2:$H$3072,7,0)</f>
        <v>Charcoal</v>
      </c>
      <c r="U2056">
        <f>VLOOKUP(C2056,'products '!$A$2:$H$3072,8,0)</f>
        <v>4</v>
      </c>
    </row>
    <row r="2057" spans="1:21" x14ac:dyDescent="0.3">
      <c r="A2057" t="s">
        <v>5474</v>
      </c>
      <c r="B2057" t="s">
        <v>3325</v>
      </c>
      <c r="C2057" t="s">
        <v>937</v>
      </c>
      <c r="D2057" s="1">
        <f t="shared" ca="1" si="32"/>
        <v>44260</v>
      </c>
      <c r="E2057" s="1" t="str">
        <f ca="1">TEXT(Table1[[#This Row],[Date]],"mmm")</f>
        <v>Mar</v>
      </c>
      <c r="F2057" s="1" t="str">
        <f ca="1">TEXT(Table1[[#This Row],[Date]],"yyyy")</f>
        <v>2021</v>
      </c>
      <c r="G2057" s="2">
        <v>1265</v>
      </c>
      <c r="H2057" s="2">
        <v>0.3</v>
      </c>
      <c r="I2057" s="2" t="str" cm="1">
        <f t="array" ref="I2057">_xlfn.IFS(Table1[[#This Row],[Discount]]&lt;=0.2,"Low",Table1[[#This Row],[Discount]]&lt;=0.4,"Medium",Table1[[#This Row],[Discount]]&gt;0.4,"High")</f>
        <v>Medium</v>
      </c>
      <c r="J2057" s="2">
        <f>Table1[[#This Row],[Original Price]]*(1-Table1[[#This Row],[Discount]])</f>
        <v>885.5</v>
      </c>
      <c r="K2057">
        <f>VLOOKUP(B2057,customers!$A$2:$D$101,2,0)</f>
        <v>27</v>
      </c>
      <c r="L2057" t="str" cm="1">
        <f t="array" ref="L2057">_xlfn.IFS(Table1[[#This Row],[Age]]&lt;=12,"Kids",Table1[[#This Row],[Age]]&lt;=19,"Teenage",Table1[[#This Row],[Age]]&lt;=29,"Young Adult",Table1[[#This Row],[Age]]&lt;=45,"Adult",Table1[[#This Row],[Age]]&gt;=46,"Senior")</f>
        <v>Young Adult</v>
      </c>
      <c r="M2057" t="str">
        <f>VLOOKUP(B2057,customers!A$2:D$101,3,0)</f>
        <v>Patna</v>
      </c>
      <c r="N2057" t="str">
        <f>VLOOKUP(B2057,customers!$A$2:$D$101,4,0)</f>
        <v>Bihar</v>
      </c>
      <c r="O2057" t="str">
        <f>VLOOKUP(C2057,'products '!$A$2:$H$3072,2,0)</f>
        <v>Women</v>
      </c>
      <c r="P2057" t="str">
        <f>VLOOKUP(C2057,'products '!$A$2:$H$3072,3,0)</f>
        <v>Footwear</v>
      </c>
      <c r="Q2057" t="str">
        <f>VLOOKUP(C2057,'products '!$A$2:$H$3072,4,0)</f>
        <v>Flats</v>
      </c>
      <c r="R2057" t="str">
        <f>VLOOKUP(C2057,'products '!$A$2:$H$3072,5,0)</f>
        <v>Red Tape</v>
      </c>
      <c r="S2057" t="str">
        <f>VLOOKUP(C2057,'products '!$A$2:$H$3072,6,0)</f>
        <v>8  UK</v>
      </c>
      <c r="T2057" t="str">
        <f>VLOOKUP(C2057,'products '!$A$2:$H$3072,7,0)</f>
        <v>Charcoal</v>
      </c>
      <c r="U2057">
        <f>VLOOKUP(C2057,'products '!$A$2:$H$3072,8,0)</f>
        <v>2</v>
      </c>
    </row>
    <row r="2058" spans="1:21" x14ac:dyDescent="0.3">
      <c r="A2058" t="s">
        <v>5475</v>
      </c>
      <c r="B2058" t="s">
        <v>3326</v>
      </c>
      <c r="C2058" t="s">
        <v>938</v>
      </c>
      <c r="D2058" s="1">
        <f t="shared" ca="1" si="32"/>
        <v>44897</v>
      </c>
      <c r="E2058" s="1" t="str">
        <f ca="1">TEXT(Table1[[#This Row],[Date]],"mmm")</f>
        <v>Dec</v>
      </c>
      <c r="F2058" s="1" t="str">
        <f ca="1">TEXT(Table1[[#This Row],[Date]],"yyyy")</f>
        <v>2022</v>
      </c>
      <c r="G2058" s="2">
        <v>1265</v>
      </c>
      <c r="H2058" s="2">
        <v>0.3</v>
      </c>
      <c r="I2058" s="2" t="str" cm="1">
        <f t="array" ref="I2058">_xlfn.IFS(Table1[[#This Row],[Discount]]&lt;=0.2,"Low",Table1[[#This Row],[Discount]]&lt;=0.4,"Medium",Table1[[#This Row],[Discount]]&gt;0.4,"High")</f>
        <v>Medium</v>
      </c>
      <c r="J2058" s="2">
        <f>Table1[[#This Row],[Original Price]]*(1-Table1[[#This Row],[Discount]])</f>
        <v>885.5</v>
      </c>
      <c r="K2058">
        <f>VLOOKUP(B2058,customers!$A$2:$D$101,2,0)</f>
        <v>28</v>
      </c>
      <c r="L2058" t="str" cm="1">
        <f t="array" ref="L2058">_xlfn.IFS(Table1[[#This Row],[Age]]&lt;=12,"Kids",Table1[[#This Row],[Age]]&lt;=19,"Teenage",Table1[[#This Row],[Age]]&lt;=29,"Young Adult",Table1[[#This Row],[Age]]&lt;=45,"Adult",Table1[[#This Row],[Age]]&gt;=46,"Senior")</f>
        <v>Young Adult</v>
      </c>
      <c r="M2058" t="str">
        <f>VLOOKUP(B2058,customers!A$2:D$101,3,0)</f>
        <v>Darbhanga</v>
      </c>
      <c r="N2058" t="str">
        <f>VLOOKUP(B2058,customers!$A$2:$D$101,4,0)</f>
        <v>Bihar</v>
      </c>
      <c r="O2058" t="str">
        <f>VLOOKUP(C2058,'products '!$A$2:$H$3072,2,0)</f>
        <v>Women</v>
      </c>
      <c r="P2058" t="str">
        <f>VLOOKUP(C2058,'products '!$A$2:$H$3072,3,0)</f>
        <v>Footwear</v>
      </c>
      <c r="Q2058" t="str">
        <f>VLOOKUP(C2058,'products '!$A$2:$H$3072,4,0)</f>
        <v>Flats</v>
      </c>
      <c r="R2058" t="str">
        <f>VLOOKUP(C2058,'products '!$A$2:$H$3072,5,0)</f>
        <v>Red Tape</v>
      </c>
      <c r="S2058" t="str">
        <f>VLOOKUP(C2058,'products '!$A$2:$H$3072,6,0)</f>
        <v>9  UK</v>
      </c>
      <c r="T2058" t="str">
        <f>VLOOKUP(C2058,'products '!$A$2:$H$3072,7,0)</f>
        <v>Off white</v>
      </c>
      <c r="U2058">
        <f>VLOOKUP(C2058,'products '!$A$2:$H$3072,8,0)</f>
        <v>5</v>
      </c>
    </row>
    <row r="2059" spans="1:21" x14ac:dyDescent="0.3">
      <c r="A2059" t="s">
        <v>5476</v>
      </c>
      <c r="B2059" t="s">
        <v>3327</v>
      </c>
      <c r="C2059" t="s">
        <v>939</v>
      </c>
      <c r="D2059" s="1">
        <f t="shared" ca="1" si="32"/>
        <v>44934</v>
      </c>
      <c r="E2059" s="1" t="str">
        <f ca="1">TEXT(Table1[[#This Row],[Date]],"mmm")</f>
        <v>Jan</v>
      </c>
      <c r="F2059" s="1" t="str">
        <f ca="1">TEXT(Table1[[#This Row],[Date]],"yyyy")</f>
        <v>2023</v>
      </c>
      <c r="G2059" s="2">
        <v>965</v>
      </c>
      <c r="H2059" s="2">
        <v>0.3</v>
      </c>
      <c r="I2059" s="2" t="str" cm="1">
        <f t="array" ref="I2059">_xlfn.IFS(Table1[[#This Row],[Discount]]&lt;=0.2,"Low",Table1[[#This Row],[Discount]]&lt;=0.4,"Medium",Table1[[#This Row],[Discount]]&gt;0.4,"High")</f>
        <v>Medium</v>
      </c>
      <c r="J2059" s="2">
        <f>Table1[[#This Row],[Original Price]]*(1-Table1[[#This Row],[Discount]])</f>
        <v>675.5</v>
      </c>
      <c r="K2059">
        <f>VLOOKUP(B2059,customers!$A$2:$D$101,2,0)</f>
        <v>29</v>
      </c>
      <c r="L2059" t="str" cm="1">
        <f t="array" ref="L2059">_xlfn.IFS(Table1[[#This Row],[Age]]&lt;=12,"Kids",Table1[[#This Row],[Age]]&lt;=19,"Teenage",Table1[[#This Row],[Age]]&lt;=29,"Young Adult",Table1[[#This Row],[Age]]&lt;=45,"Adult",Table1[[#This Row],[Age]]&gt;=46,"Senior")</f>
        <v>Young Adult</v>
      </c>
      <c r="M2059" t="str">
        <f>VLOOKUP(B2059,customers!A$2:D$101,3,0)</f>
        <v>Darbhanga</v>
      </c>
      <c r="N2059" t="str">
        <f>VLOOKUP(B2059,customers!$A$2:$D$101,4,0)</f>
        <v>Bihar</v>
      </c>
      <c r="O2059" t="str">
        <f>VLOOKUP(C2059,'products '!$A$2:$H$3072,2,0)</f>
        <v>Women</v>
      </c>
      <c r="P2059" t="str">
        <f>VLOOKUP(C2059,'products '!$A$2:$H$3072,3,0)</f>
        <v>Footwear</v>
      </c>
      <c r="Q2059" t="str">
        <f>VLOOKUP(C2059,'products '!$A$2:$H$3072,4,0)</f>
        <v>Flats</v>
      </c>
      <c r="R2059" t="str">
        <f>VLOOKUP(C2059,'products '!$A$2:$H$3072,5,0)</f>
        <v>Red Tape</v>
      </c>
      <c r="S2059" t="str">
        <f>VLOOKUP(C2059,'products '!$A$2:$H$3072,6,0)</f>
        <v>10  UK</v>
      </c>
      <c r="T2059" t="str">
        <f>VLOOKUP(C2059,'products '!$A$2:$H$3072,7,0)</f>
        <v>Off white</v>
      </c>
      <c r="U2059">
        <f>VLOOKUP(C2059,'products '!$A$2:$H$3072,8,0)</f>
        <v>5</v>
      </c>
    </row>
    <row r="2060" spans="1:21" x14ac:dyDescent="0.3">
      <c r="A2060" t="s">
        <v>5477</v>
      </c>
      <c r="B2060" t="s">
        <v>3328</v>
      </c>
      <c r="C2060" t="s">
        <v>940</v>
      </c>
      <c r="D2060" s="1">
        <f t="shared" ca="1" si="32"/>
        <v>44507</v>
      </c>
      <c r="E2060" s="1" t="str">
        <f ca="1">TEXT(Table1[[#This Row],[Date]],"mmm")</f>
        <v>Nov</v>
      </c>
      <c r="F2060" s="1" t="str">
        <f ca="1">TEXT(Table1[[#This Row],[Date]],"yyyy")</f>
        <v>2021</v>
      </c>
      <c r="G2060" s="2">
        <v>1158</v>
      </c>
      <c r="H2060" s="2">
        <v>0.25</v>
      </c>
      <c r="I2060" s="2" t="str" cm="1">
        <f t="array" ref="I2060">_xlfn.IFS(Table1[[#This Row],[Discount]]&lt;=0.2,"Low",Table1[[#This Row],[Discount]]&lt;=0.4,"Medium",Table1[[#This Row],[Discount]]&gt;0.4,"High")</f>
        <v>Medium</v>
      </c>
      <c r="J2060" s="2">
        <f>Table1[[#This Row],[Original Price]]*(1-Table1[[#This Row],[Discount]])</f>
        <v>868.5</v>
      </c>
      <c r="K2060">
        <f>VLOOKUP(B2060,customers!$A$2:$D$101,2,0)</f>
        <v>30</v>
      </c>
      <c r="L2060" t="str" cm="1">
        <f t="array" ref="L2060">_xlfn.IFS(Table1[[#This Row],[Age]]&lt;=12,"Kids",Table1[[#This Row],[Age]]&lt;=19,"Teenage",Table1[[#This Row],[Age]]&lt;=29,"Young Adult",Table1[[#This Row],[Age]]&lt;=45,"Adult",Table1[[#This Row],[Age]]&gt;=46,"Senior")</f>
        <v>Adult</v>
      </c>
      <c r="M2060" t="str">
        <f>VLOOKUP(B2060,customers!A$2:D$101,3,0)</f>
        <v>Darbhanga</v>
      </c>
      <c r="N2060" t="str">
        <f>VLOOKUP(B2060,customers!$A$2:$D$101,4,0)</f>
        <v>Bihar</v>
      </c>
      <c r="O2060" t="str">
        <f>VLOOKUP(C2060,'products '!$A$2:$H$3072,2,0)</f>
        <v>Women</v>
      </c>
      <c r="P2060" t="str">
        <f>VLOOKUP(C2060,'products '!$A$2:$H$3072,3,0)</f>
        <v>Footwear</v>
      </c>
      <c r="Q2060" t="str">
        <f>VLOOKUP(C2060,'products '!$A$2:$H$3072,4,0)</f>
        <v>Flats</v>
      </c>
      <c r="R2060" t="str">
        <f>VLOOKUP(C2060,'products '!$A$2:$H$3072,5,0)</f>
        <v>Red Tape</v>
      </c>
      <c r="S2060" t="str">
        <f>VLOOKUP(C2060,'products '!$A$2:$H$3072,6,0)</f>
        <v>11  UK</v>
      </c>
      <c r="T2060" t="str">
        <f>VLOOKUP(C2060,'products '!$A$2:$H$3072,7,0)</f>
        <v>Pink</v>
      </c>
      <c r="U2060">
        <f>VLOOKUP(C2060,'products '!$A$2:$H$3072,8,0)</f>
        <v>4</v>
      </c>
    </row>
    <row r="2061" spans="1:21" x14ac:dyDescent="0.3">
      <c r="A2061" t="s">
        <v>5478</v>
      </c>
      <c r="B2061" t="s">
        <v>3329</v>
      </c>
      <c r="C2061" t="s">
        <v>941</v>
      </c>
      <c r="D2061" s="1">
        <f t="shared" ca="1" si="32"/>
        <v>44551</v>
      </c>
      <c r="E2061" s="1" t="str">
        <f ca="1">TEXT(Table1[[#This Row],[Date]],"mmm")</f>
        <v>Dec</v>
      </c>
      <c r="F2061" s="1" t="str">
        <f ca="1">TEXT(Table1[[#This Row],[Date]],"yyyy")</f>
        <v>2021</v>
      </c>
      <c r="G2061" s="2">
        <v>264</v>
      </c>
      <c r="H2061" s="2">
        <v>0.25</v>
      </c>
      <c r="I2061" s="2" t="str" cm="1">
        <f t="array" ref="I2061">_xlfn.IFS(Table1[[#This Row],[Discount]]&lt;=0.2,"Low",Table1[[#This Row],[Discount]]&lt;=0.4,"Medium",Table1[[#This Row],[Discount]]&gt;0.4,"High")</f>
        <v>Medium</v>
      </c>
      <c r="J2061" s="2">
        <f>Table1[[#This Row],[Original Price]]*(1-Table1[[#This Row],[Discount]])</f>
        <v>198</v>
      </c>
      <c r="K2061">
        <f>VLOOKUP(B2061,customers!$A$2:$D$101,2,0)</f>
        <v>31</v>
      </c>
      <c r="L2061" t="str" cm="1">
        <f t="array" ref="L2061">_xlfn.IFS(Table1[[#This Row],[Age]]&lt;=12,"Kids",Table1[[#This Row],[Age]]&lt;=19,"Teenage",Table1[[#This Row],[Age]]&lt;=29,"Young Adult",Table1[[#This Row],[Age]]&lt;=45,"Adult",Table1[[#This Row],[Age]]&gt;=46,"Senior")</f>
        <v>Adult</v>
      </c>
      <c r="M2061" t="str">
        <f>VLOOKUP(B2061,customers!A$2:D$101,3,0)</f>
        <v>Nalanda</v>
      </c>
      <c r="N2061" t="str">
        <f>VLOOKUP(B2061,customers!$A$2:$D$101,4,0)</f>
        <v>Bihar</v>
      </c>
      <c r="O2061" t="str">
        <f>VLOOKUP(C2061,'products '!$A$2:$H$3072,2,0)</f>
        <v>Women</v>
      </c>
      <c r="P2061" t="str">
        <f>VLOOKUP(C2061,'products '!$A$2:$H$3072,3,0)</f>
        <v>Footwear</v>
      </c>
      <c r="Q2061" t="str">
        <f>VLOOKUP(C2061,'products '!$A$2:$H$3072,4,0)</f>
        <v>Flats</v>
      </c>
      <c r="R2061" t="str">
        <f>VLOOKUP(C2061,'products '!$A$2:$H$3072,5,0)</f>
        <v>Red Tape</v>
      </c>
      <c r="S2061" t="str">
        <f>VLOOKUP(C2061,'products '!$A$2:$H$3072,6,0)</f>
        <v>11  UK</v>
      </c>
      <c r="T2061" t="str">
        <f>VLOOKUP(C2061,'products '!$A$2:$H$3072,7,0)</f>
        <v>Pink</v>
      </c>
      <c r="U2061">
        <f>VLOOKUP(C2061,'products '!$A$2:$H$3072,8,0)</f>
        <v>4</v>
      </c>
    </row>
    <row r="2062" spans="1:21" x14ac:dyDescent="0.3">
      <c r="A2062" t="s">
        <v>5479</v>
      </c>
      <c r="B2062" t="s">
        <v>3330</v>
      </c>
      <c r="C2062" t="s">
        <v>942</v>
      </c>
      <c r="D2062" s="1">
        <f t="shared" ca="1" si="32"/>
        <v>45007</v>
      </c>
      <c r="E2062" s="1" t="str">
        <f ca="1">TEXT(Table1[[#This Row],[Date]],"mmm")</f>
        <v>Mar</v>
      </c>
      <c r="F2062" s="1" t="str">
        <f ca="1">TEXT(Table1[[#This Row],[Date]],"yyyy")</f>
        <v>2023</v>
      </c>
      <c r="G2062" s="2">
        <v>433</v>
      </c>
      <c r="H2062" s="2">
        <v>0.3</v>
      </c>
      <c r="I2062" s="2" t="str" cm="1">
        <f t="array" ref="I2062">_xlfn.IFS(Table1[[#This Row],[Discount]]&lt;=0.2,"Low",Table1[[#This Row],[Discount]]&lt;=0.4,"Medium",Table1[[#This Row],[Discount]]&gt;0.4,"High")</f>
        <v>Medium</v>
      </c>
      <c r="J2062" s="2">
        <f>Table1[[#This Row],[Original Price]]*(1-Table1[[#This Row],[Discount]])</f>
        <v>303.09999999999997</v>
      </c>
      <c r="K2062">
        <f>VLOOKUP(B2062,customers!$A$2:$D$101,2,0)</f>
        <v>32</v>
      </c>
      <c r="L2062" t="str" cm="1">
        <f t="array" ref="L2062">_xlfn.IFS(Table1[[#This Row],[Age]]&lt;=12,"Kids",Table1[[#This Row],[Age]]&lt;=19,"Teenage",Table1[[#This Row],[Age]]&lt;=29,"Young Adult",Table1[[#This Row],[Age]]&lt;=45,"Adult",Table1[[#This Row],[Age]]&gt;=46,"Senior")</f>
        <v>Adult</v>
      </c>
      <c r="M2062" t="str">
        <f>VLOOKUP(B2062,customers!A$2:D$101,3,0)</f>
        <v>Nalanda</v>
      </c>
      <c r="N2062" t="str">
        <f>VLOOKUP(B2062,customers!$A$2:$D$101,4,0)</f>
        <v>Bihar</v>
      </c>
      <c r="O2062" t="str">
        <f>VLOOKUP(C2062,'products '!$A$2:$H$3072,2,0)</f>
        <v>Women</v>
      </c>
      <c r="P2062" t="str">
        <f>VLOOKUP(C2062,'products '!$A$2:$H$3072,3,0)</f>
        <v>Footwear</v>
      </c>
      <c r="Q2062" t="str">
        <f>VLOOKUP(C2062,'products '!$A$2:$H$3072,4,0)</f>
        <v>Flats</v>
      </c>
      <c r="R2062" t="str">
        <f>VLOOKUP(C2062,'products '!$A$2:$H$3072,5,0)</f>
        <v>Red Tape</v>
      </c>
      <c r="S2062" t="str">
        <f>VLOOKUP(C2062,'products '!$A$2:$H$3072,6,0)</f>
        <v>11  UK</v>
      </c>
      <c r="T2062" t="str">
        <f>VLOOKUP(C2062,'products '!$A$2:$H$3072,7,0)</f>
        <v>Pink</v>
      </c>
      <c r="U2062">
        <f>VLOOKUP(C2062,'products '!$A$2:$H$3072,8,0)</f>
        <v>4</v>
      </c>
    </row>
    <row r="2063" spans="1:21" x14ac:dyDescent="0.3">
      <c r="A2063" t="s">
        <v>5480</v>
      </c>
      <c r="B2063" t="s">
        <v>3331</v>
      </c>
      <c r="C2063" t="s">
        <v>943</v>
      </c>
      <c r="D2063" s="1">
        <f t="shared" ca="1" si="32"/>
        <v>44391</v>
      </c>
      <c r="E2063" s="1" t="str">
        <f ca="1">TEXT(Table1[[#This Row],[Date]],"mmm")</f>
        <v>Jul</v>
      </c>
      <c r="F2063" s="1" t="str">
        <f ca="1">TEXT(Table1[[#This Row],[Date]],"yyyy")</f>
        <v>2021</v>
      </c>
      <c r="G2063" s="2">
        <v>562</v>
      </c>
      <c r="H2063" s="2">
        <v>0.3</v>
      </c>
      <c r="I2063" s="2" t="str" cm="1">
        <f t="array" ref="I2063">_xlfn.IFS(Table1[[#This Row],[Discount]]&lt;=0.2,"Low",Table1[[#This Row],[Discount]]&lt;=0.4,"Medium",Table1[[#This Row],[Discount]]&gt;0.4,"High")</f>
        <v>Medium</v>
      </c>
      <c r="J2063" s="2">
        <f>Table1[[#This Row],[Original Price]]*(1-Table1[[#This Row],[Discount]])</f>
        <v>393.4</v>
      </c>
      <c r="K2063">
        <f>VLOOKUP(B2063,customers!$A$2:$D$101,2,0)</f>
        <v>33</v>
      </c>
      <c r="L2063" t="str" cm="1">
        <f t="array" ref="L2063">_xlfn.IFS(Table1[[#This Row],[Age]]&lt;=12,"Kids",Table1[[#This Row],[Age]]&lt;=19,"Teenage",Table1[[#This Row],[Age]]&lt;=29,"Young Adult",Table1[[#This Row],[Age]]&lt;=45,"Adult",Table1[[#This Row],[Age]]&gt;=46,"Senior")</f>
        <v>Adult</v>
      </c>
      <c r="M2063" t="str">
        <f>VLOOKUP(B2063,customers!A$2:D$101,3,0)</f>
        <v>Nalanda</v>
      </c>
      <c r="N2063" t="str">
        <f>VLOOKUP(B2063,customers!$A$2:$D$101,4,0)</f>
        <v>Bihar</v>
      </c>
      <c r="O2063" t="str">
        <f>VLOOKUP(C2063,'products '!$A$2:$H$3072,2,0)</f>
        <v>Women</v>
      </c>
      <c r="P2063" t="str">
        <f>VLOOKUP(C2063,'products '!$A$2:$H$3072,3,0)</f>
        <v>Footwear</v>
      </c>
      <c r="Q2063" t="str">
        <f>VLOOKUP(C2063,'products '!$A$2:$H$3072,4,0)</f>
        <v>Flats</v>
      </c>
      <c r="R2063" t="str">
        <f>VLOOKUP(C2063,'products '!$A$2:$H$3072,5,0)</f>
        <v>Red Tape</v>
      </c>
      <c r="S2063" t="str">
        <f>VLOOKUP(C2063,'products '!$A$2:$H$3072,6,0)</f>
        <v>11  UK</v>
      </c>
      <c r="T2063" t="str">
        <f>VLOOKUP(C2063,'products '!$A$2:$H$3072,7,0)</f>
        <v>Khaki</v>
      </c>
      <c r="U2063">
        <f>VLOOKUP(C2063,'products '!$A$2:$H$3072,8,0)</f>
        <v>3</v>
      </c>
    </row>
    <row r="2064" spans="1:21" x14ac:dyDescent="0.3">
      <c r="A2064" t="s">
        <v>5481</v>
      </c>
      <c r="B2064" t="s">
        <v>3332</v>
      </c>
      <c r="C2064" t="s">
        <v>944</v>
      </c>
      <c r="D2064" s="1">
        <f t="shared" ca="1" si="32"/>
        <v>44716</v>
      </c>
      <c r="E2064" s="1" t="str">
        <f ca="1">TEXT(Table1[[#This Row],[Date]],"mmm")</f>
        <v>Jun</v>
      </c>
      <c r="F2064" s="1" t="str">
        <f ca="1">TEXT(Table1[[#This Row],[Date]],"yyyy")</f>
        <v>2022</v>
      </c>
      <c r="G2064" s="2">
        <v>423</v>
      </c>
      <c r="H2064" s="2">
        <v>0.3</v>
      </c>
      <c r="I2064" s="2" t="str" cm="1">
        <f t="array" ref="I2064">_xlfn.IFS(Table1[[#This Row],[Discount]]&lt;=0.2,"Low",Table1[[#This Row],[Discount]]&lt;=0.4,"Medium",Table1[[#This Row],[Discount]]&gt;0.4,"High")</f>
        <v>Medium</v>
      </c>
      <c r="J2064" s="2">
        <f>Table1[[#This Row],[Original Price]]*(1-Table1[[#This Row],[Discount]])</f>
        <v>296.09999999999997</v>
      </c>
      <c r="K2064">
        <f>VLOOKUP(B2064,customers!$A$2:$D$101,2,0)</f>
        <v>44</v>
      </c>
      <c r="L2064" t="str" cm="1">
        <f t="array" ref="L2064">_xlfn.IFS(Table1[[#This Row],[Age]]&lt;=12,"Kids",Table1[[#This Row],[Age]]&lt;=19,"Teenage",Table1[[#This Row],[Age]]&lt;=29,"Young Adult",Table1[[#This Row],[Age]]&lt;=45,"Adult",Table1[[#This Row],[Age]]&gt;=46,"Senior")</f>
        <v>Adult</v>
      </c>
      <c r="M2064" t="str">
        <f>VLOOKUP(B2064,customers!A$2:D$101,3,0)</f>
        <v>Gaya</v>
      </c>
      <c r="N2064" t="str">
        <f>VLOOKUP(B2064,customers!$A$2:$D$101,4,0)</f>
        <v>Bihar</v>
      </c>
      <c r="O2064" t="str">
        <f>VLOOKUP(C2064,'products '!$A$2:$H$3072,2,0)</f>
        <v>Women</v>
      </c>
      <c r="P2064" t="str">
        <f>VLOOKUP(C2064,'products '!$A$2:$H$3072,3,0)</f>
        <v>Footwear</v>
      </c>
      <c r="Q2064" t="str">
        <f>VLOOKUP(C2064,'products '!$A$2:$H$3072,4,0)</f>
        <v>Flats</v>
      </c>
      <c r="R2064" t="str">
        <f>VLOOKUP(C2064,'products '!$A$2:$H$3072,5,0)</f>
        <v>Red Tape</v>
      </c>
      <c r="S2064" t="str">
        <f>VLOOKUP(C2064,'products '!$A$2:$H$3072,6,0)</f>
        <v>11  UK</v>
      </c>
      <c r="T2064" t="str">
        <f>VLOOKUP(C2064,'products '!$A$2:$H$3072,7,0)</f>
        <v>Khaki</v>
      </c>
      <c r="U2064">
        <f>VLOOKUP(C2064,'products '!$A$2:$H$3072,8,0)</f>
        <v>5</v>
      </c>
    </row>
    <row r="2065" spans="1:21" x14ac:dyDescent="0.3">
      <c r="A2065" t="s">
        <v>5482</v>
      </c>
      <c r="B2065" t="s">
        <v>3333</v>
      </c>
      <c r="C2065" t="s">
        <v>945</v>
      </c>
      <c r="D2065" s="1">
        <f t="shared" ca="1" si="32"/>
        <v>44644</v>
      </c>
      <c r="E2065" s="1" t="str">
        <f ca="1">TEXT(Table1[[#This Row],[Date]],"mmm")</f>
        <v>Mar</v>
      </c>
      <c r="F2065" s="1" t="str">
        <f ca="1">TEXT(Table1[[#This Row],[Date]],"yyyy")</f>
        <v>2022</v>
      </c>
      <c r="G2065" s="2">
        <v>621</v>
      </c>
      <c r="H2065" s="2">
        <v>0.4</v>
      </c>
      <c r="I2065" s="2" t="str" cm="1">
        <f t="array" ref="I2065">_xlfn.IFS(Table1[[#This Row],[Discount]]&lt;=0.2,"Low",Table1[[#This Row],[Discount]]&lt;=0.4,"Medium",Table1[[#This Row],[Discount]]&gt;0.4,"High")</f>
        <v>Medium</v>
      </c>
      <c r="J2065" s="2">
        <f>Table1[[#This Row],[Original Price]]*(1-Table1[[#This Row],[Discount]])</f>
        <v>372.59999999999997</v>
      </c>
      <c r="K2065">
        <f>VLOOKUP(B2065,customers!$A$2:$D$101,2,0)</f>
        <v>45</v>
      </c>
      <c r="L2065" t="str" cm="1">
        <f t="array" ref="L2065">_xlfn.IFS(Table1[[#This Row],[Age]]&lt;=12,"Kids",Table1[[#This Row],[Age]]&lt;=19,"Teenage",Table1[[#This Row],[Age]]&lt;=29,"Young Adult",Table1[[#This Row],[Age]]&lt;=45,"Adult",Table1[[#This Row],[Age]]&gt;=46,"Senior")</f>
        <v>Adult</v>
      </c>
      <c r="M2065" t="str">
        <f>VLOOKUP(B2065,customers!A$2:D$101,3,0)</f>
        <v>Gaya</v>
      </c>
      <c r="N2065" t="str">
        <f>VLOOKUP(B2065,customers!$A$2:$D$101,4,0)</f>
        <v>Bihar</v>
      </c>
      <c r="O2065" t="str">
        <f>VLOOKUP(C2065,'products '!$A$2:$H$3072,2,0)</f>
        <v>Women</v>
      </c>
      <c r="P2065" t="str">
        <f>VLOOKUP(C2065,'products '!$A$2:$H$3072,3,0)</f>
        <v>Footwear</v>
      </c>
      <c r="Q2065" t="str">
        <f>VLOOKUP(C2065,'products '!$A$2:$H$3072,4,0)</f>
        <v>Flats</v>
      </c>
      <c r="R2065" t="str">
        <f>VLOOKUP(C2065,'products '!$A$2:$H$3072,5,0)</f>
        <v>Red Tape</v>
      </c>
      <c r="S2065" t="str">
        <f>VLOOKUP(C2065,'products '!$A$2:$H$3072,6,0)</f>
        <v>11  UK</v>
      </c>
      <c r="T2065" t="str">
        <f>VLOOKUP(C2065,'products '!$A$2:$H$3072,7,0)</f>
        <v>Khaki</v>
      </c>
      <c r="U2065">
        <f>VLOOKUP(C2065,'products '!$A$2:$H$3072,8,0)</f>
        <v>4</v>
      </c>
    </row>
    <row r="2066" spans="1:21" x14ac:dyDescent="0.3">
      <c r="A2066" t="s">
        <v>5483</v>
      </c>
      <c r="B2066" t="s">
        <v>3334</v>
      </c>
      <c r="C2066" t="s">
        <v>946</v>
      </c>
      <c r="D2066" s="1">
        <f t="shared" ca="1" si="32"/>
        <v>44606</v>
      </c>
      <c r="E2066" s="1" t="str">
        <f ca="1">TEXT(Table1[[#This Row],[Date]],"mmm")</f>
        <v>Feb</v>
      </c>
      <c r="F2066" s="1" t="str">
        <f ca="1">TEXT(Table1[[#This Row],[Date]],"yyyy")</f>
        <v>2022</v>
      </c>
      <c r="G2066" s="2">
        <v>333</v>
      </c>
      <c r="H2066" s="2">
        <v>0.4</v>
      </c>
      <c r="I2066" s="2" t="str" cm="1">
        <f t="array" ref="I2066">_xlfn.IFS(Table1[[#This Row],[Discount]]&lt;=0.2,"Low",Table1[[#This Row],[Discount]]&lt;=0.4,"Medium",Table1[[#This Row],[Discount]]&gt;0.4,"High")</f>
        <v>Medium</v>
      </c>
      <c r="J2066" s="2">
        <f>Table1[[#This Row],[Original Price]]*(1-Table1[[#This Row],[Discount]])</f>
        <v>199.79999999999998</v>
      </c>
      <c r="K2066">
        <f>VLOOKUP(B2066,customers!$A$2:$D$101,2,0)</f>
        <v>46</v>
      </c>
      <c r="L2066" t="str" cm="1">
        <f t="array" ref="L2066">_xlfn.IFS(Table1[[#This Row],[Age]]&lt;=12,"Kids",Table1[[#This Row],[Age]]&lt;=19,"Teenage",Table1[[#This Row],[Age]]&lt;=29,"Young Adult",Table1[[#This Row],[Age]]&lt;=45,"Adult",Table1[[#This Row],[Age]]&gt;=46,"Senior")</f>
        <v>Senior</v>
      </c>
      <c r="M2066" t="str">
        <f>VLOOKUP(B2066,customers!A$2:D$101,3,0)</f>
        <v>Bhopal</v>
      </c>
      <c r="N2066" t="str">
        <f>VLOOKUP(B2066,customers!$A$2:$D$101,4,0)</f>
        <v>Madhya Pradesh</v>
      </c>
      <c r="O2066" t="str">
        <f>VLOOKUP(C2066,'products '!$A$2:$H$3072,2,0)</f>
        <v>Women</v>
      </c>
      <c r="P2066" t="str">
        <f>VLOOKUP(C2066,'products '!$A$2:$H$3072,3,0)</f>
        <v>Footwear</v>
      </c>
      <c r="Q2066" t="str">
        <f>VLOOKUP(C2066,'products '!$A$2:$H$3072,4,0)</f>
        <v>Flats</v>
      </c>
      <c r="R2066" t="str">
        <f>VLOOKUP(C2066,'products '!$A$2:$H$3072,5,0)</f>
        <v>Red Tape</v>
      </c>
      <c r="S2066" t="str">
        <f>VLOOKUP(C2066,'products '!$A$2:$H$3072,6,0)</f>
        <v>11  UK</v>
      </c>
      <c r="T2066" t="str">
        <f>VLOOKUP(C2066,'products '!$A$2:$H$3072,7,0)</f>
        <v>Khaki</v>
      </c>
      <c r="U2066">
        <f>VLOOKUP(C2066,'products '!$A$2:$H$3072,8,0)</f>
        <v>2</v>
      </c>
    </row>
    <row r="2067" spans="1:21" x14ac:dyDescent="0.3">
      <c r="A2067" t="s">
        <v>5484</v>
      </c>
      <c r="B2067" t="s">
        <v>3335</v>
      </c>
      <c r="C2067" t="s">
        <v>947</v>
      </c>
      <c r="D2067" s="1">
        <f t="shared" ca="1" si="32"/>
        <v>44502</v>
      </c>
      <c r="E2067" s="1" t="str">
        <f ca="1">TEXT(Table1[[#This Row],[Date]],"mmm")</f>
        <v>Nov</v>
      </c>
      <c r="F2067" s="1" t="str">
        <f ca="1">TEXT(Table1[[#This Row],[Date]],"yyyy")</f>
        <v>2021</v>
      </c>
      <c r="G2067" s="2">
        <v>236</v>
      </c>
      <c r="H2067" s="2">
        <v>0.4</v>
      </c>
      <c r="I2067" s="2" t="str" cm="1">
        <f t="array" ref="I2067">_xlfn.IFS(Table1[[#This Row],[Discount]]&lt;=0.2,"Low",Table1[[#This Row],[Discount]]&lt;=0.4,"Medium",Table1[[#This Row],[Discount]]&gt;0.4,"High")</f>
        <v>Medium</v>
      </c>
      <c r="J2067" s="2">
        <f>Table1[[#This Row],[Original Price]]*(1-Table1[[#This Row],[Discount]])</f>
        <v>141.6</v>
      </c>
      <c r="K2067">
        <f>VLOOKUP(B2067,customers!$A$2:$D$101,2,0)</f>
        <v>47</v>
      </c>
      <c r="L2067" t="str" cm="1">
        <f t="array" ref="L2067">_xlfn.IFS(Table1[[#This Row],[Age]]&lt;=12,"Kids",Table1[[#This Row],[Age]]&lt;=19,"Teenage",Table1[[#This Row],[Age]]&lt;=29,"Young Adult",Table1[[#This Row],[Age]]&lt;=45,"Adult",Table1[[#This Row],[Age]]&gt;=46,"Senior")</f>
        <v>Senior</v>
      </c>
      <c r="M2067" t="str">
        <f>VLOOKUP(B2067,customers!A$2:D$101,3,0)</f>
        <v>Bhopal</v>
      </c>
      <c r="N2067" t="str">
        <f>VLOOKUP(B2067,customers!$A$2:$D$101,4,0)</f>
        <v>Madhya Pradesh</v>
      </c>
      <c r="O2067" t="str">
        <f>VLOOKUP(C2067,'products '!$A$2:$H$3072,2,0)</f>
        <v>Women</v>
      </c>
      <c r="P2067" t="str">
        <f>VLOOKUP(C2067,'products '!$A$2:$H$3072,3,0)</f>
        <v>Footwear</v>
      </c>
      <c r="Q2067" t="str">
        <f>VLOOKUP(C2067,'products '!$A$2:$H$3072,4,0)</f>
        <v>Shoes</v>
      </c>
      <c r="R2067" t="str">
        <f>VLOOKUP(C2067,'products '!$A$2:$H$3072,5,0)</f>
        <v>Puma</v>
      </c>
      <c r="S2067" t="str">
        <f>VLOOKUP(C2067,'products '!$A$2:$H$3072,6,0)</f>
        <v>10 UK</v>
      </c>
      <c r="T2067" t="str">
        <f>VLOOKUP(C2067,'products '!$A$2:$H$3072,7,0)</f>
        <v>Cream</v>
      </c>
      <c r="U2067">
        <f>VLOOKUP(C2067,'products '!$A$2:$H$3072,8,0)</f>
        <v>5</v>
      </c>
    </row>
    <row r="2068" spans="1:21" x14ac:dyDescent="0.3">
      <c r="A2068" t="s">
        <v>5485</v>
      </c>
      <c r="B2068" t="s">
        <v>3336</v>
      </c>
      <c r="C2068" t="s">
        <v>948</v>
      </c>
      <c r="D2068" s="1">
        <f t="shared" ca="1" si="32"/>
        <v>44451</v>
      </c>
      <c r="E2068" s="1" t="str">
        <f ca="1">TEXT(Table1[[#This Row],[Date]],"mmm")</f>
        <v>Sep</v>
      </c>
      <c r="F2068" s="1" t="str">
        <f ca="1">TEXT(Table1[[#This Row],[Date]],"yyyy")</f>
        <v>2021</v>
      </c>
      <c r="G2068" s="2">
        <v>456</v>
      </c>
      <c r="H2068" s="2">
        <v>0.4</v>
      </c>
      <c r="I2068" s="2" t="str" cm="1">
        <f t="array" ref="I2068">_xlfn.IFS(Table1[[#This Row],[Discount]]&lt;=0.2,"Low",Table1[[#This Row],[Discount]]&lt;=0.4,"Medium",Table1[[#This Row],[Discount]]&gt;0.4,"High")</f>
        <v>Medium</v>
      </c>
      <c r="J2068" s="2">
        <f>Table1[[#This Row],[Original Price]]*(1-Table1[[#This Row],[Discount]])</f>
        <v>273.59999999999997</v>
      </c>
      <c r="K2068">
        <f>VLOOKUP(B2068,customers!$A$2:$D$101,2,0)</f>
        <v>48</v>
      </c>
      <c r="L2068" t="str" cm="1">
        <f t="array" ref="L2068">_xlfn.IFS(Table1[[#This Row],[Age]]&lt;=12,"Kids",Table1[[#This Row],[Age]]&lt;=19,"Teenage",Table1[[#This Row],[Age]]&lt;=29,"Young Adult",Table1[[#This Row],[Age]]&lt;=45,"Adult",Table1[[#This Row],[Age]]&gt;=46,"Senior")</f>
        <v>Senior</v>
      </c>
      <c r="M2068" t="str">
        <f>VLOOKUP(B2068,customers!A$2:D$101,3,0)</f>
        <v>Bhopal</v>
      </c>
      <c r="N2068" t="str">
        <f>VLOOKUP(B2068,customers!$A$2:$D$101,4,0)</f>
        <v>Madhya Pradesh</v>
      </c>
      <c r="O2068" t="str">
        <f>VLOOKUP(C2068,'products '!$A$2:$H$3072,2,0)</f>
        <v>Women</v>
      </c>
      <c r="P2068" t="str">
        <f>VLOOKUP(C2068,'products '!$A$2:$H$3072,3,0)</f>
        <v>Footwear</v>
      </c>
      <c r="Q2068" t="str">
        <f>VLOOKUP(C2068,'products '!$A$2:$H$3072,4,0)</f>
        <v>Shoes</v>
      </c>
      <c r="R2068" t="str">
        <f>VLOOKUP(C2068,'products '!$A$2:$H$3072,5,0)</f>
        <v>Puma</v>
      </c>
      <c r="S2068" t="str">
        <f>VLOOKUP(C2068,'products '!$A$2:$H$3072,6,0)</f>
        <v>10 UK</v>
      </c>
      <c r="T2068" t="str">
        <f>VLOOKUP(C2068,'products '!$A$2:$H$3072,7,0)</f>
        <v>Cream</v>
      </c>
      <c r="U2068">
        <f>VLOOKUP(C2068,'products '!$A$2:$H$3072,8,0)</f>
        <v>5</v>
      </c>
    </row>
    <row r="2069" spans="1:21" x14ac:dyDescent="0.3">
      <c r="A2069" t="s">
        <v>5486</v>
      </c>
      <c r="B2069" t="s">
        <v>3337</v>
      </c>
      <c r="C2069" t="s">
        <v>949</v>
      </c>
      <c r="D2069" s="1">
        <f t="shared" ca="1" si="32"/>
        <v>44432</v>
      </c>
      <c r="E2069" s="1" t="str">
        <f ca="1">TEXT(Table1[[#This Row],[Date]],"mmm")</f>
        <v>Aug</v>
      </c>
      <c r="F2069" s="1" t="str">
        <f ca="1">TEXT(Table1[[#This Row],[Date]],"yyyy")</f>
        <v>2021</v>
      </c>
      <c r="G2069" s="2">
        <v>963</v>
      </c>
      <c r="H2069" s="2">
        <v>0.4</v>
      </c>
      <c r="I2069" s="2" t="str" cm="1">
        <f t="array" ref="I2069">_xlfn.IFS(Table1[[#This Row],[Discount]]&lt;=0.2,"Low",Table1[[#This Row],[Discount]]&lt;=0.4,"Medium",Table1[[#This Row],[Discount]]&gt;0.4,"High")</f>
        <v>Medium</v>
      </c>
      <c r="J2069" s="2">
        <f>Table1[[#This Row],[Original Price]]*(1-Table1[[#This Row],[Discount]])</f>
        <v>577.79999999999995</v>
      </c>
      <c r="K2069">
        <f>VLOOKUP(B2069,customers!$A$2:$D$101,2,0)</f>
        <v>49</v>
      </c>
      <c r="L2069" t="str" cm="1">
        <f t="array" ref="L2069">_xlfn.IFS(Table1[[#This Row],[Age]]&lt;=12,"Kids",Table1[[#This Row],[Age]]&lt;=19,"Teenage",Table1[[#This Row],[Age]]&lt;=29,"Young Adult",Table1[[#This Row],[Age]]&lt;=45,"Adult",Table1[[#This Row],[Age]]&gt;=46,"Senior")</f>
        <v>Senior</v>
      </c>
      <c r="M2069" t="str">
        <f>VLOOKUP(B2069,customers!A$2:D$101,3,0)</f>
        <v>Bhopal</v>
      </c>
      <c r="N2069" t="str">
        <f>VLOOKUP(B2069,customers!$A$2:$D$101,4,0)</f>
        <v>Madhya Pradesh</v>
      </c>
      <c r="O2069" t="str">
        <f>VLOOKUP(C2069,'products '!$A$2:$H$3072,2,0)</f>
        <v>Women</v>
      </c>
      <c r="P2069" t="str">
        <f>VLOOKUP(C2069,'products '!$A$2:$H$3072,3,0)</f>
        <v>Footwear</v>
      </c>
      <c r="Q2069" t="str">
        <f>VLOOKUP(C2069,'products '!$A$2:$H$3072,4,0)</f>
        <v>Shoes</v>
      </c>
      <c r="R2069" t="str">
        <f>VLOOKUP(C2069,'products '!$A$2:$H$3072,5,0)</f>
        <v>Puma</v>
      </c>
      <c r="S2069" t="str">
        <f>VLOOKUP(C2069,'products '!$A$2:$H$3072,6,0)</f>
        <v>10 UK</v>
      </c>
      <c r="T2069" t="str">
        <f>VLOOKUP(C2069,'products '!$A$2:$H$3072,7,0)</f>
        <v>Cream</v>
      </c>
      <c r="U2069">
        <f>VLOOKUP(C2069,'products '!$A$2:$H$3072,8,0)</f>
        <v>5</v>
      </c>
    </row>
    <row r="2070" spans="1:21" x14ac:dyDescent="0.3">
      <c r="A2070" t="s">
        <v>5487</v>
      </c>
      <c r="B2070" t="s">
        <v>3338</v>
      </c>
      <c r="C2070" t="s">
        <v>950</v>
      </c>
      <c r="D2070" s="1">
        <f t="shared" ca="1" si="32"/>
        <v>44361</v>
      </c>
      <c r="E2070" s="1" t="str">
        <f ca="1">TEXT(Table1[[#This Row],[Date]],"mmm")</f>
        <v>Jun</v>
      </c>
      <c r="F2070" s="1" t="str">
        <f ca="1">TEXT(Table1[[#This Row],[Date]],"yyyy")</f>
        <v>2021</v>
      </c>
      <c r="G2070" s="2">
        <v>234</v>
      </c>
      <c r="H2070" s="2">
        <v>0.4</v>
      </c>
      <c r="I2070" s="2" t="str" cm="1">
        <f t="array" ref="I2070">_xlfn.IFS(Table1[[#This Row],[Discount]]&lt;=0.2,"Low",Table1[[#This Row],[Discount]]&lt;=0.4,"Medium",Table1[[#This Row],[Discount]]&gt;0.4,"High")</f>
        <v>Medium</v>
      </c>
      <c r="J2070" s="2">
        <f>Table1[[#This Row],[Original Price]]*(1-Table1[[#This Row],[Discount]])</f>
        <v>140.4</v>
      </c>
      <c r="K2070">
        <f>VLOOKUP(B2070,customers!$A$2:$D$101,2,0)</f>
        <v>17</v>
      </c>
      <c r="L2070" t="str" cm="1">
        <f t="array" ref="L2070">_xlfn.IFS(Table1[[#This Row],[Age]]&lt;=12,"Kids",Table1[[#This Row],[Age]]&lt;=19,"Teenage",Table1[[#This Row],[Age]]&lt;=29,"Young Adult",Table1[[#This Row],[Age]]&lt;=45,"Adult",Table1[[#This Row],[Age]]&gt;=46,"Senior")</f>
        <v>Teenage</v>
      </c>
      <c r="M2070" t="str">
        <f>VLOOKUP(B2070,customers!A$2:D$101,3,0)</f>
        <v>Sagar</v>
      </c>
      <c r="N2070" t="str">
        <f>VLOOKUP(B2070,customers!$A$2:$D$101,4,0)</f>
        <v>Madhya Pradesh</v>
      </c>
      <c r="O2070" t="str">
        <f>VLOOKUP(C2070,'products '!$A$2:$H$3072,2,0)</f>
        <v>Women</v>
      </c>
      <c r="P2070" t="str">
        <f>VLOOKUP(C2070,'products '!$A$2:$H$3072,3,0)</f>
        <v>Footwear</v>
      </c>
      <c r="Q2070" t="str">
        <f>VLOOKUP(C2070,'products '!$A$2:$H$3072,4,0)</f>
        <v>Shoes</v>
      </c>
      <c r="R2070" t="str">
        <f>VLOOKUP(C2070,'products '!$A$2:$H$3072,5,0)</f>
        <v>Puma</v>
      </c>
      <c r="S2070" t="str">
        <f>VLOOKUP(C2070,'products '!$A$2:$H$3072,6,0)</f>
        <v>10 UK</v>
      </c>
      <c r="T2070" t="str">
        <f>VLOOKUP(C2070,'products '!$A$2:$H$3072,7,0)</f>
        <v>Cream</v>
      </c>
      <c r="U2070">
        <f>VLOOKUP(C2070,'products '!$A$2:$H$3072,8,0)</f>
        <v>4</v>
      </c>
    </row>
    <row r="2071" spans="1:21" x14ac:dyDescent="0.3">
      <c r="A2071" t="s">
        <v>5488</v>
      </c>
      <c r="B2071" t="s">
        <v>3339</v>
      </c>
      <c r="C2071" t="s">
        <v>951</v>
      </c>
      <c r="D2071" s="1">
        <f t="shared" ca="1" si="32"/>
        <v>44541</v>
      </c>
      <c r="E2071" s="1" t="str">
        <f ca="1">TEXT(Table1[[#This Row],[Date]],"mmm")</f>
        <v>Dec</v>
      </c>
      <c r="F2071" s="1" t="str">
        <f ca="1">TEXT(Table1[[#This Row],[Date]],"yyyy")</f>
        <v>2021</v>
      </c>
      <c r="G2071" s="2">
        <v>456</v>
      </c>
      <c r="H2071" s="2">
        <v>0.45</v>
      </c>
      <c r="I2071" s="2" t="str" cm="1">
        <f t="array" ref="I2071">_xlfn.IFS(Table1[[#This Row],[Discount]]&lt;=0.2,"Low",Table1[[#This Row],[Discount]]&lt;=0.4,"Medium",Table1[[#This Row],[Discount]]&gt;0.4,"High")</f>
        <v>High</v>
      </c>
      <c r="J2071" s="2">
        <f>Table1[[#This Row],[Original Price]]*(1-Table1[[#This Row],[Discount]])</f>
        <v>250.8</v>
      </c>
      <c r="K2071">
        <f>VLOOKUP(B2071,customers!$A$2:$D$101,2,0)</f>
        <v>18</v>
      </c>
      <c r="L2071" t="str" cm="1">
        <f t="array" ref="L2071">_xlfn.IFS(Table1[[#This Row],[Age]]&lt;=12,"Kids",Table1[[#This Row],[Age]]&lt;=19,"Teenage",Table1[[#This Row],[Age]]&lt;=29,"Young Adult",Table1[[#This Row],[Age]]&lt;=45,"Adult",Table1[[#This Row],[Age]]&gt;=46,"Senior")</f>
        <v>Teenage</v>
      </c>
      <c r="M2071" t="str">
        <f>VLOOKUP(B2071,customers!A$2:D$101,3,0)</f>
        <v>Sagar</v>
      </c>
      <c r="N2071" t="str">
        <f>VLOOKUP(B2071,customers!$A$2:$D$101,4,0)</f>
        <v>Madhya Pradesh</v>
      </c>
      <c r="O2071" t="str">
        <f>VLOOKUP(C2071,'products '!$A$2:$H$3072,2,0)</f>
        <v>Women</v>
      </c>
      <c r="P2071" t="str">
        <f>VLOOKUP(C2071,'products '!$A$2:$H$3072,3,0)</f>
        <v>Footwear</v>
      </c>
      <c r="Q2071" t="str">
        <f>VLOOKUP(C2071,'products '!$A$2:$H$3072,4,0)</f>
        <v>Shoes</v>
      </c>
      <c r="R2071" t="str">
        <f>VLOOKUP(C2071,'products '!$A$2:$H$3072,5,0)</f>
        <v>Puma</v>
      </c>
      <c r="S2071" t="str">
        <f>VLOOKUP(C2071,'products '!$A$2:$H$3072,6,0)</f>
        <v>10 UK</v>
      </c>
      <c r="T2071" t="str">
        <f>VLOOKUP(C2071,'products '!$A$2:$H$3072,7,0)</f>
        <v>Rust</v>
      </c>
      <c r="U2071">
        <f>VLOOKUP(C2071,'products '!$A$2:$H$3072,8,0)</f>
        <v>4</v>
      </c>
    </row>
    <row r="2072" spans="1:21" x14ac:dyDescent="0.3">
      <c r="A2072" t="s">
        <v>5489</v>
      </c>
      <c r="B2072" t="s">
        <v>3340</v>
      </c>
      <c r="C2072" t="s">
        <v>952</v>
      </c>
      <c r="D2072" s="1">
        <f t="shared" ca="1" si="32"/>
        <v>44579</v>
      </c>
      <c r="E2072" s="1" t="str">
        <f ca="1">TEXT(Table1[[#This Row],[Date]],"mmm")</f>
        <v>Jan</v>
      </c>
      <c r="F2072" s="1" t="str">
        <f ca="1">TEXT(Table1[[#This Row],[Date]],"yyyy")</f>
        <v>2022</v>
      </c>
      <c r="G2072" s="2">
        <v>564</v>
      </c>
      <c r="H2072" s="2">
        <v>0.45</v>
      </c>
      <c r="I2072" s="2" t="str" cm="1">
        <f t="array" ref="I2072">_xlfn.IFS(Table1[[#This Row],[Discount]]&lt;=0.2,"Low",Table1[[#This Row],[Discount]]&lt;=0.4,"Medium",Table1[[#This Row],[Discount]]&gt;0.4,"High")</f>
        <v>High</v>
      </c>
      <c r="J2072" s="2">
        <f>Table1[[#This Row],[Original Price]]*(1-Table1[[#This Row],[Discount]])</f>
        <v>310.20000000000005</v>
      </c>
      <c r="K2072">
        <f>VLOOKUP(B2072,customers!$A$2:$D$101,2,0)</f>
        <v>19</v>
      </c>
      <c r="L2072" t="str" cm="1">
        <f t="array" ref="L2072">_xlfn.IFS(Table1[[#This Row],[Age]]&lt;=12,"Kids",Table1[[#This Row],[Age]]&lt;=19,"Teenage",Table1[[#This Row],[Age]]&lt;=29,"Young Adult",Table1[[#This Row],[Age]]&lt;=45,"Adult",Table1[[#This Row],[Age]]&gt;=46,"Senior")</f>
        <v>Teenage</v>
      </c>
      <c r="M2072" t="str">
        <f>VLOOKUP(B2072,customers!A$2:D$101,3,0)</f>
        <v>Sagar</v>
      </c>
      <c r="N2072" t="str">
        <f>VLOOKUP(B2072,customers!$A$2:$D$101,4,0)</f>
        <v>Madhya Pradesh</v>
      </c>
      <c r="O2072" t="str">
        <f>VLOOKUP(C2072,'products '!$A$2:$H$3072,2,0)</f>
        <v>Women</v>
      </c>
      <c r="P2072" t="str">
        <f>VLOOKUP(C2072,'products '!$A$2:$H$3072,3,0)</f>
        <v>Footwear</v>
      </c>
      <c r="Q2072" t="str">
        <f>VLOOKUP(C2072,'products '!$A$2:$H$3072,4,0)</f>
        <v>Shoes</v>
      </c>
      <c r="R2072" t="str">
        <f>VLOOKUP(C2072,'products '!$A$2:$H$3072,5,0)</f>
        <v>Puma</v>
      </c>
      <c r="S2072" t="str">
        <f>VLOOKUP(C2072,'products '!$A$2:$H$3072,6,0)</f>
        <v>10 UK</v>
      </c>
      <c r="T2072" t="str">
        <f>VLOOKUP(C2072,'products '!$A$2:$H$3072,7,0)</f>
        <v>Rust</v>
      </c>
      <c r="U2072">
        <f>VLOOKUP(C2072,'products '!$A$2:$H$3072,8,0)</f>
        <v>4</v>
      </c>
    </row>
    <row r="2073" spans="1:21" x14ac:dyDescent="0.3">
      <c r="A2073" t="s">
        <v>5490</v>
      </c>
      <c r="B2073" t="s">
        <v>3341</v>
      </c>
      <c r="C2073" t="s">
        <v>953</v>
      </c>
      <c r="D2073" s="1">
        <f t="shared" ca="1" si="32"/>
        <v>44847</v>
      </c>
      <c r="E2073" s="1" t="str">
        <f ca="1">TEXT(Table1[[#This Row],[Date]],"mmm")</f>
        <v>Oct</v>
      </c>
      <c r="F2073" s="1" t="str">
        <f ca="1">TEXT(Table1[[#This Row],[Date]],"yyyy")</f>
        <v>2022</v>
      </c>
      <c r="G2073" s="2">
        <v>634</v>
      </c>
      <c r="H2073" s="2">
        <v>0.45</v>
      </c>
      <c r="I2073" s="2" t="str" cm="1">
        <f t="array" ref="I2073">_xlfn.IFS(Table1[[#This Row],[Discount]]&lt;=0.2,"Low",Table1[[#This Row],[Discount]]&lt;=0.4,"Medium",Table1[[#This Row],[Discount]]&gt;0.4,"High")</f>
        <v>High</v>
      </c>
      <c r="J2073" s="2">
        <f>Table1[[#This Row],[Original Price]]*(1-Table1[[#This Row],[Discount]])</f>
        <v>348.70000000000005</v>
      </c>
      <c r="K2073">
        <f>VLOOKUP(B2073,customers!$A$2:$D$101,2,0)</f>
        <v>20</v>
      </c>
      <c r="L2073" t="str" cm="1">
        <f t="array" ref="L2073">_xlfn.IFS(Table1[[#This Row],[Age]]&lt;=12,"Kids",Table1[[#This Row],[Age]]&lt;=19,"Teenage",Table1[[#This Row],[Age]]&lt;=29,"Young Adult",Table1[[#This Row],[Age]]&lt;=45,"Adult",Table1[[#This Row],[Age]]&gt;=46,"Senior")</f>
        <v>Young Adult</v>
      </c>
      <c r="M2073" t="str">
        <f>VLOOKUP(B2073,customers!A$2:D$101,3,0)</f>
        <v>Sagar</v>
      </c>
      <c r="N2073" t="str">
        <f>VLOOKUP(B2073,customers!$A$2:$D$101,4,0)</f>
        <v>Madhya Pradesh</v>
      </c>
      <c r="O2073" t="str">
        <f>VLOOKUP(C2073,'products '!$A$2:$H$3072,2,0)</f>
        <v>Women</v>
      </c>
      <c r="P2073" t="str">
        <f>VLOOKUP(C2073,'products '!$A$2:$H$3072,3,0)</f>
        <v>Footwear</v>
      </c>
      <c r="Q2073" t="str">
        <f>VLOOKUP(C2073,'products '!$A$2:$H$3072,4,0)</f>
        <v>Shoes</v>
      </c>
      <c r="R2073" t="str">
        <f>VLOOKUP(C2073,'products '!$A$2:$H$3072,5,0)</f>
        <v>Puma</v>
      </c>
      <c r="S2073" t="str">
        <f>VLOOKUP(C2073,'products '!$A$2:$H$3072,6,0)</f>
        <v>10 UK</v>
      </c>
      <c r="T2073" t="str">
        <f>VLOOKUP(C2073,'products '!$A$2:$H$3072,7,0)</f>
        <v>Rust</v>
      </c>
      <c r="U2073">
        <f>VLOOKUP(C2073,'products '!$A$2:$H$3072,8,0)</f>
        <v>5</v>
      </c>
    </row>
    <row r="2074" spans="1:21" x14ac:dyDescent="0.3">
      <c r="A2074" t="s">
        <v>5491</v>
      </c>
      <c r="B2074" t="s">
        <v>3342</v>
      </c>
      <c r="C2074" t="s">
        <v>954</v>
      </c>
      <c r="D2074" s="1">
        <f t="shared" ca="1" si="32"/>
        <v>44766</v>
      </c>
      <c r="E2074" s="1" t="str">
        <f ca="1">TEXT(Table1[[#This Row],[Date]],"mmm")</f>
        <v>Jul</v>
      </c>
      <c r="F2074" s="1" t="str">
        <f ca="1">TEXT(Table1[[#This Row],[Date]],"yyyy")</f>
        <v>2022</v>
      </c>
      <c r="G2074" s="2">
        <v>236</v>
      </c>
      <c r="H2074" s="2">
        <v>0.47</v>
      </c>
      <c r="I2074" s="2" t="str" cm="1">
        <f t="array" ref="I2074">_xlfn.IFS(Table1[[#This Row],[Discount]]&lt;=0.2,"Low",Table1[[#This Row],[Discount]]&lt;=0.4,"Medium",Table1[[#This Row],[Discount]]&gt;0.4,"High")</f>
        <v>High</v>
      </c>
      <c r="J2074" s="2">
        <f>Table1[[#This Row],[Original Price]]*(1-Table1[[#This Row],[Discount]])</f>
        <v>125.08000000000001</v>
      </c>
      <c r="K2074">
        <f>VLOOKUP(B2074,customers!$A$2:$D$101,2,0)</f>
        <v>21</v>
      </c>
      <c r="L2074" t="str" cm="1">
        <f t="array" ref="L2074">_xlfn.IFS(Table1[[#This Row],[Age]]&lt;=12,"Kids",Table1[[#This Row],[Age]]&lt;=19,"Teenage",Table1[[#This Row],[Age]]&lt;=29,"Young Adult",Table1[[#This Row],[Age]]&lt;=45,"Adult",Table1[[#This Row],[Age]]&gt;=46,"Senior")</f>
        <v>Young Adult</v>
      </c>
      <c r="M2074" t="str">
        <f>VLOOKUP(B2074,customers!A$2:D$101,3,0)</f>
        <v>Indore</v>
      </c>
      <c r="N2074" t="str">
        <f>VLOOKUP(B2074,customers!$A$2:$D$101,4,0)</f>
        <v>Madhya Pradesh</v>
      </c>
      <c r="O2074" t="str">
        <f>VLOOKUP(C2074,'products '!$A$2:$H$3072,2,0)</f>
        <v>Women</v>
      </c>
      <c r="P2074" t="str">
        <f>VLOOKUP(C2074,'products '!$A$2:$H$3072,3,0)</f>
        <v>Footwear</v>
      </c>
      <c r="Q2074" t="str">
        <f>VLOOKUP(C2074,'products '!$A$2:$H$3072,4,0)</f>
        <v>Shoes</v>
      </c>
      <c r="R2074" t="str">
        <f>VLOOKUP(C2074,'products '!$A$2:$H$3072,5,0)</f>
        <v>Puma</v>
      </c>
      <c r="S2074" t="str">
        <f>VLOOKUP(C2074,'products '!$A$2:$H$3072,6,0)</f>
        <v>10 UK</v>
      </c>
      <c r="T2074" t="str">
        <f>VLOOKUP(C2074,'products '!$A$2:$H$3072,7,0)</f>
        <v>Pink</v>
      </c>
      <c r="U2074">
        <f>VLOOKUP(C2074,'products '!$A$2:$H$3072,8,0)</f>
        <v>5</v>
      </c>
    </row>
    <row r="2075" spans="1:21" x14ac:dyDescent="0.3">
      <c r="A2075" t="s">
        <v>5492</v>
      </c>
      <c r="B2075" t="s">
        <v>3343</v>
      </c>
      <c r="C2075" t="s">
        <v>955</v>
      </c>
      <c r="D2075" s="1">
        <f t="shared" ca="1" si="32"/>
        <v>44266</v>
      </c>
      <c r="E2075" s="1" t="str">
        <f ca="1">TEXT(Table1[[#This Row],[Date]],"mmm")</f>
        <v>Mar</v>
      </c>
      <c r="F2075" s="1" t="str">
        <f ca="1">TEXT(Table1[[#This Row],[Date]],"yyyy")</f>
        <v>2021</v>
      </c>
      <c r="G2075" s="2">
        <v>444</v>
      </c>
      <c r="H2075" s="2">
        <v>0.47</v>
      </c>
      <c r="I2075" s="2" t="str" cm="1">
        <f t="array" ref="I2075">_xlfn.IFS(Table1[[#This Row],[Discount]]&lt;=0.2,"Low",Table1[[#This Row],[Discount]]&lt;=0.4,"Medium",Table1[[#This Row],[Discount]]&gt;0.4,"High")</f>
        <v>High</v>
      </c>
      <c r="J2075" s="2">
        <f>Table1[[#This Row],[Original Price]]*(1-Table1[[#This Row],[Discount]])</f>
        <v>235.32000000000002</v>
      </c>
      <c r="K2075">
        <f>VLOOKUP(B2075,customers!$A$2:$D$101,2,0)</f>
        <v>22</v>
      </c>
      <c r="L2075" t="str" cm="1">
        <f t="array" ref="L2075">_xlfn.IFS(Table1[[#This Row],[Age]]&lt;=12,"Kids",Table1[[#This Row],[Age]]&lt;=19,"Teenage",Table1[[#This Row],[Age]]&lt;=29,"Young Adult",Table1[[#This Row],[Age]]&lt;=45,"Adult",Table1[[#This Row],[Age]]&gt;=46,"Senior")</f>
        <v>Young Adult</v>
      </c>
      <c r="M2075" t="str">
        <f>VLOOKUP(B2075,customers!A$2:D$101,3,0)</f>
        <v>Indore</v>
      </c>
      <c r="N2075" t="str">
        <f>VLOOKUP(B2075,customers!$A$2:$D$101,4,0)</f>
        <v>Madhya Pradesh</v>
      </c>
      <c r="O2075" t="str">
        <f>VLOOKUP(C2075,'products '!$A$2:$H$3072,2,0)</f>
        <v>Women</v>
      </c>
      <c r="P2075" t="str">
        <f>VLOOKUP(C2075,'products '!$A$2:$H$3072,3,0)</f>
        <v>Footwear</v>
      </c>
      <c r="Q2075" t="str">
        <f>VLOOKUP(C2075,'products '!$A$2:$H$3072,4,0)</f>
        <v>Shoes</v>
      </c>
      <c r="R2075" t="str">
        <f>VLOOKUP(C2075,'products '!$A$2:$H$3072,5,0)</f>
        <v>Puma</v>
      </c>
      <c r="S2075" t="str">
        <f>VLOOKUP(C2075,'products '!$A$2:$H$3072,6,0)</f>
        <v>9 UK</v>
      </c>
      <c r="T2075" t="str">
        <f>VLOOKUP(C2075,'products '!$A$2:$H$3072,7,0)</f>
        <v>Pink</v>
      </c>
      <c r="U2075">
        <f>VLOOKUP(C2075,'products '!$A$2:$H$3072,8,0)</f>
        <v>3</v>
      </c>
    </row>
    <row r="2076" spans="1:21" x14ac:dyDescent="0.3">
      <c r="A2076" t="s">
        <v>5493</v>
      </c>
      <c r="B2076" t="s">
        <v>3344</v>
      </c>
      <c r="C2076" t="s">
        <v>956</v>
      </c>
      <c r="D2076" s="1">
        <f t="shared" ca="1" si="32"/>
        <v>44949</v>
      </c>
      <c r="E2076" s="1" t="str">
        <f ca="1">TEXT(Table1[[#This Row],[Date]],"mmm")</f>
        <v>Jan</v>
      </c>
      <c r="F2076" s="1" t="str">
        <f ca="1">TEXT(Table1[[#This Row],[Date]],"yyyy")</f>
        <v>2023</v>
      </c>
      <c r="G2076" s="2">
        <v>456</v>
      </c>
      <c r="H2076" s="2">
        <v>0.46</v>
      </c>
      <c r="I2076" s="2" t="str" cm="1">
        <f t="array" ref="I2076">_xlfn.IFS(Table1[[#This Row],[Discount]]&lt;=0.2,"Low",Table1[[#This Row],[Discount]]&lt;=0.4,"Medium",Table1[[#This Row],[Discount]]&gt;0.4,"High")</f>
        <v>High</v>
      </c>
      <c r="J2076" s="2">
        <f>Table1[[#This Row],[Original Price]]*(1-Table1[[#This Row],[Discount]])</f>
        <v>246.24</v>
      </c>
      <c r="K2076">
        <f>VLOOKUP(B2076,customers!$A$2:$D$101,2,0)</f>
        <v>16</v>
      </c>
      <c r="L2076" t="str" cm="1">
        <f t="array" ref="L2076">_xlfn.IFS(Table1[[#This Row],[Age]]&lt;=12,"Kids",Table1[[#This Row],[Age]]&lt;=19,"Teenage",Table1[[#This Row],[Age]]&lt;=29,"Young Adult",Table1[[#This Row],[Age]]&lt;=45,"Adult",Table1[[#This Row],[Age]]&gt;=46,"Senior")</f>
        <v>Teenage</v>
      </c>
      <c r="M2076" t="str">
        <f>VLOOKUP(B2076,customers!A$2:D$101,3,0)</f>
        <v>Kanpur</v>
      </c>
      <c r="N2076" t="str">
        <f>VLOOKUP(B2076,customers!$A$2:$D$101,4,0)</f>
        <v>Uttar Pradesh</v>
      </c>
      <c r="O2076" t="str">
        <f>VLOOKUP(C2076,'products '!$A$2:$H$3072,2,0)</f>
        <v>Women</v>
      </c>
      <c r="P2076" t="str">
        <f>VLOOKUP(C2076,'products '!$A$2:$H$3072,3,0)</f>
        <v>Footwear</v>
      </c>
      <c r="Q2076" t="str">
        <f>VLOOKUP(C2076,'products '!$A$2:$H$3072,4,0)</f>
        <v>Shoes</v>
      </c>
      <c r="R2076" t="str">
        <f>VLOOKUP(C2076,'products '!$A$2:$H$3072,5,0)</f>
        <v>Puma</v>
      </c>
      <c r="S2076" t="str">
        <f>VLOOKUP(C2076,'products '!$A$2:$H$3072,6,0)</f>
        <v>9 UK</v>
      </c>
      <c r="T2076" t="str">
        <f>VLOOKUP(C2076,'products '!$A$2:$H$3072,7,0)</f>
        <v>Pink</v>
      </c>
      <c r="U2076">
        <f>VLOOKUP(C2076,'products '!$A$2:$H$3072,8,0)</f>
        <v>5</v>
      </c>
    </row>
    <row r="2077" spans="1:21" x14ac:dyDescent="0.3">
      <c r="A2077" t="s">
        <v>5494</v>
      </c>
      <c r="B2077" t="s">
        <v>3345</v>
      </c>
      <c r="C2077" t="s">
        <v>957</v>
      </c>
      <c r="D2077" s="1">
        <f t="shared" ca="1" si="32"/>
        <v>44776</v>
      </c>
      <c r="E2077" s="1" t="str">
        <f ca="1">TEXT(Table1[[#This Row],[Date]],"mmm")</f>
        <v>Aug</v>
      </c>
      <c r="F2077" s="1" t="str">
        <f ca="1">TEXT(Table1[[#This Row],[Date]],"yyyy")</f>
        <v>2022</v>
      </c>
      <c r="G2077" s="2">
        <v>963</v>
      </c>
      <c r="H2077" s="2">
        <v>0.46</v>
      </c>
      <c r="I2077" s="2" t="str" cm="1">
        <f t="array" ref="I2077">_xlfn.IFS(Table1[[#This Row],[Discount]]&lt;=0.2,"Low",Table1[[#This Row],[Discount]]&lt;=0.4,"Medium",Table1[[#This Row],[Discount]]&gt;0.4,"High")</f>
        <v>High</v>
      </c>
      <c r="J2077" s="2">
        <f>Table1[[#This Row],[Original Price]]*(1-Table1[[#This Row],[Discount]])</f>
        <v>520.02</v>
      </c>
      <c r="K2077">
        <f>VLOOKUP(B2077,customers!$A$2:$D$101,2,0)</f>
        <v>17</v>
      </c>
      <c r="L2077" t="str" cm="1">
        <f t="array" ref="L2077">_xlfn.IFS(Table1[[#This Row],[Age]]&lt;=12,"Kids",Table1[[#This Row],[Age]]&lt;=19,"Teenage",Table1[[#This Row],[Age]]&lt;=29,"Young Adult",Table1[[#This Row],[Age]]&lt;=45,"Adult",Table1[[#This Row],[Age]]&gt;=46,"Senior")</f>
        <v>Teenage</v>
      </c>
      <c r="M2077" t="str">
        <f>VLOOKUP(B2077,customers!A$2:D$101,3,0)</f>
        <v>Kanpur</v>
      </c>
      <c r="N2077" t="str">
        <f>VLOOKUP(B2077,customers!$A$2:$D$101,4,0)</f>
        <v>Uttar Pradesh</v>
      </c>
      <c r="O2077" t="str">
        <f>VLOOKUP(C2077,'products '!$A$2:$H$3072,2,0)</f>
        <v>Women</v>
      </c>
      <c r="P2077" t="str">
        <f>VLOOKUP(C2077,'products '!$A$2:$H$3072,3,0)</f>
        <v>Footwear</v>
      </c>
      <c r="Q2077" t="str">
        <f>VLOOKUP(C2077,'products '!$A$2:$H$3072,4,0)</f>
        <v>Shoes</v>
      </c>
      <c r="R2077" t="str">
        <f>VLOOKUP(C2077,'products '!$A$2:$H$3072,5,0)</f>
        <v>Puma</v>
      </c>
      <c r="S2077" t="str">
        <f>VLOOKUP(C2077,'products '!$A$2:$H$3072,6,0)</f>
        <v>9 UK</v>
      </c>
      <c r="T2077" t="str">
        <f>VLOOKUP(C2077,'products '!$A$2:$H$3072,7,0)</f>
        <v>Pink</v>
      </c>
      <c r="U2077">
        <f>VLOOKUP(C2077,'products '!$A$2:$H$3072,8,0)</f>
        <v>5</v>
      </c>
    </row>
    <row r="2078" spans="1:21" x14ac:dyDescent="0.3">
      <c r="A2078" t="s">
        <v>5495</v>
      </c>
      <c r="B2078" t="s">
        <v>3346</v>
      </c>
      <c r="C2078" t="s">
        <v>958</v>
      </c>
      <c r="D2078" s="1">
        <f t="shared" ca="1" si="32"/>
        <v>44621</v>
      </c>
      <c r="E2078" s="1" t="str">
        <f ca="1">TEXT(Table1[[#This Row],[Date]],"mmm")</f>
        <v>Mar</v>
      </c>
      <c r="F2078" s="1" t="str">
        <f ca="1">TEXT(Table1[[#This Row],[Date]],"yyyy")</f>
        <v>2022</v>
      </c>
      <c r="G2078" s="2">
        <v>456</v>
      </c>
      <c r="H2078" s="2">
        <v>0.46</v>
      </c>
      <c r="I2078" s="2" t="str" cm="1">
        <f t="array" ref="I2078">_xlfn.IFS(Table1[[#This Row],[Discount]]&lt;=0.2,"Low",Table1[[#This Row],[Discount]]&lt;=0.4,"Medium",Table1[[#This Row],[Discount]]&gt;0.4,"High")</f>
        <v>High</v>
      </c>
      <c r="J2078" s="2">
        <f>Table1[[#This Row],[Original Price]]*(1-Table1[[#This Row],[Discount]])</f>
        <v>246.24</v>
      </c>
      <c r="K2078">
        <f>VLOOKUP(B2078,customers!$A$2:$D$101,2,0)</f>
        <v>18</v>
      </c>
      <c r="L2078" t="str" cm="1">
        <f t="array" ref="L2078">_xlfn.IFS(Table1[[#This Row],[Age]]&lt;=12,"Kids",Table1[[#This Row],[Age]]&lt;=19,"Teenage",Table1[[#This Row],[Age]]&lt;=29,"Young Adult",Table1[[#This Row],[Age]]&lt;=45,"Adult",Table1[[#This Row],[Age]]&gt;=46,"Senior")</f>
        <v>Teenage</v>
      </c>
      <c r="M2078" t="str">
        <f>VLOOKUP(B2078,customers!A$2:D$101,3,0)</f>
        <v>Kanpur</v>
      </c>
      <c r="N2078" t="str">
        <f>VLOOKUP(B2078,customers!$A$2:$D$101,4,0)</f>
        <v>Uttar Pradesh</v>
      </c>
      <c r="O2078" t="str">
        <f>VLOOKUP(C2078,'products '!$A$2:$H$3072,2,0)</f>
        <v>Women</v>
      </c>
      <c r="P2078" t="str">
        <f>VLOOKUP(C2078,'products '!$A$2:$H$3072,3,0)</f>
        <v>Footwear</v>
      </c>
      <c r="Q2078" t="str">
        <f>VLOOKUP(C2078,'products '!$A$2:$H$3072,4,0)</f>
        <v>Shoes</v>
      </c>
      <c r="R2078" t="str">
        <f>VLOOKUP(C2078,'products '!$A$2:$H$3072,5,0)</f>
        <v>Puma</v>
      </c>
      <c r="S2078" t="str">
        <f>VLOOKUP(C2078,'products '!$A$2:$H$3072,6,0)</f>
        <v>9 UK</v>
      </c>
      <c r="T2078" t="str">
        <f>VLOOKUP(C2078,'products '!$A$2:$H$3072,7,0)</f>
        <v>Off white</v>
      </c>
      <c r="U2078">
        <f>VLOOKUP(C2078,'products '!$A$2:$H$3072,8,0)</f>
        <v>4</v>
      </c>
    </row>
    <row r="2079" spans="1:21" x14ac:dyDescent="0.3">
      <c r="A2079" t="s">
        <v>5496</v>
      </c>
      <c r="B2079" t="s">
        <v>3347</v>
      </c>
      <c r="C2079" t="s">
        <v>959</v>
      </c>
      <c r="D2079" s="1">
        <f t="shared" ca="1" si="32"/>
        <v>44784</v>
      </c>
      <c r="E2079" s="1" t="str">
        <f ca="1">TEXT(Table1[[#This Row],[Date]],"mmm")</f>
        <v>Aug</v>
      </c>
      <c r="F2079" s="1" t="str">
        <f ca="1">TEXT(Table1[[#This Row],[Date]],"yyyy")</f>
        <v>2022</v>
      </c>
      <c r="G2079" s="2">
        <v>1189</v>
      </c>
      <c r="H2079" s="2">
        <v>0.3</v>
      </c>
      <c r="I2079" s="2" t="str" cm="1">
        <f t="array" ref="I2079">_xlfn.IFS(Table1[[#This Row],[Discount]]&lt;=0.2,"Low",Table1[[#This Row],[Discount]]&lt;=0.4,"Medium",Table1[[#This Row],[Discount]]&gt;0.4,"High")</f>
        <v>Medium</v>
      </c>
      <c r="J2079" s="2">
        <f>Table1[[#This Row],[Original Price]]*(1-Table1[[#This Row],[Discount]])</f>
        <v>832.3</v>
      </c>
      <c r="K2079">
        <f>VLOOKUP(B2079,customers!$A$2:$D$101,2,0)</f>
        <v>19</v>
      </c>
      <c r="L2079" t="str" cm="1">
        <f t="array" ref="L2079">_xlfn.IFS(Table1[[#This Row],[Age]]&lt;=12,"Kids",Table1[[#This Row],[Age]]&lt;=19,"Teenage",Table1[[#This Row],[Age]]&lt;=29,"Young Adult",Table1[[#This Row],[Age]]&lt;=45,"Adult",Table1[[#This Row],[Age]]&gt;=46,"Senior")</f>
        <v>Teenage</v>
      </c>
      <c r="M2079" t="str">
        <f>VLOOKUP(B2079,customers!A$2:D$101,3,0)</f>
        <v>Kanpur</v>
      </c>
      <c r="N2079" t="str">
        <f>VLOOKUP(B2079,customers!$A$2:$D$101,4,0)</f>
        <v>Uttar Pradesh</v>
      </c>
      <c r="O2079" t="str">
        <f>VLOOKUP(C2079,'products '!$A$2:$H$3072,2,0)</f>
        <v>Women</v>
      </c>
      <c r="P2079" t="str">
        <f>VLOOKUP(C2079,'products '!$A$2:$H$3072,3,0)</f>
        <v>Footwear</v>
      </c>
      <c r="Q2079" t="str">
        <f>VLOOKUP(C2079,'products '!$A$2:$H$3072,4,0)</f>
        <v>Shoes</v>
      </c>
      <c r="R2079" t="str">
        <f>VLOOKUP(C2079,'products '!$A$2:$H$3072,5,0)</f>
        <v>Puma</v>
      </c>
      <c r="S2079" t="str">
        <f>VLOOKUP(C2079,'products '!$A$2:$H$3072,6,0)</f>
        <v>9 UK</v>
      </c>
      <c r="T2079" t="str">
        <f>VLOOKUP(C2079,'products '!$A$2:$H$3072,7,0)</f>
        <v>Off white</v>
      </c>
      <c r="U2079">
        <f>VLOOKUP(C2079,'products '!$A$2:$H$3072,8,0)</f>
        <v>3</v>
      </c>
    </row>
    <row r="2080" spans="1:21" x14ac:dyDescent="0.3">
      <c r="A2080" t="s">
        <v>5497</v>
      </c>
      <c r="B2080" t="s">
        <v>3348</v>
      </c>
      <c r="C2080" t="s">
        <v>960</v>
      </c>
      <c r="D2080" s="1">
        <f t="shared" ca="1" si="32"/>
        <v>44392</v>
      </c>
      <c r="E2080" s="1" t="str">
        <f ca="1">TEXT(Table1[[#This Row],[Date]],"mmm")</f>
        <v>Jul</v>
      </c>
      <c r="F2080" s="1" t="str">
        <f ca="1">TEXT(Table1[[#This Row],[Date]],"yyyy")</f>
        <v>2021</v>
      </c>
      <c r="G2080" s="2">
        <v>1298</v>
      </c>
      <c r="H2080" s="2">
        <v>0.3</v>
      </c>
      <c r="I2080" s="2" t="str" cm="1">
        <f t="array" ref="I2080">_xlfn.IFS(Table1[[#This Row],[Discount]]&lt;=0.2,"Low",Table1[[#This Row],[Discount]]&lt;=0.4,"Medium",Table1[[#This Row],[Discount]]&gt;0.4,"High")</f>
        <v>Medium</v>
      </c>
      <c r="J2080" s="2">
        <f>Table1[[#This Row],[Original Price]]*(1-Table1[[#This Row],[Discount]])</f>
        <v>908.59999999999991</v>
      </c>
      <c r="K2080">
        <f>VLOOKUP(B2080,customers!$A$2:$D$101,2,0)</f>
        <v>20</v>
      </c>
      <c r="L2080" t="str" cm="1">
        <f t="array" ref="L2080">_xlfn.IFS(Table1[[#This Row],[Age]]&lt;=12,"Kids",Table1[[#This Row],[Age]]&lt;=19,"Teenage",Table1[[#This Row],[Age]]&lt;=29,"Young Adult",Table1[[#This Row],[Age]]&lt;=45,"Adult",Table1[[#This Row],[Age]]&gt;=46,"Senior")</f>
        <v>Young Adult</v>
      </c>
      <c r="M2080" t="str">
        <f>VLOOKUP(B2080,customers!A$2:D$101,3,0)</f>
        <v>Aligarh</v>
      </c>
      <c r="N2080" t="str">
        <f>VLOOKUP(B2080,customers!$A$2:$D$101,4,0)</f>
        <v>Uttar Pradesh</v>
      </c>
      <c r="O2080" t="str">
        <f>VLOOKUP(C2080,'products '!$A$2:$H$3072,2,0)</f>
        <v>Women</v>
      </c>
      <c r="P2080" t="str">
        <f>VLOOKUP(C2080,'products '!$A$2:$H$3072,3,0)</f>
        <v>Footwear</v>
      </c>
      <c r="Q2080" t="str">
        <f>VLOOKUP(C2080,'products '!$A$2:$H$3072,4,0)</f>
        <v>Shoes</v>
      </c>
      <c r="R2080" t="str">
        <f>VLOOKUP(C2080,'products '!$A$2:$H$3072,5,0)</f>
        <v>Puma</v>
      </c>
      <c r="S2080" t="str">
        <f>VLOOKUP(C2080,'products '!$A$2:$H$3072,6,0)</f>
        <v>9 UK</v>
      </c>
      <c r="T2080" t="str">
        <f>VLOOKUP(C2080,'products '!$A$2:$H$3072,7,0)</f>
        <v>Off white</v>
      </c>
      <c r="U2080">
        <f>VLOOKUP(C2080,'products '!$A$2:$H$3072,8,0)</f>
        <v>4</v>
      </c>
    </row>
    <row r="2081" spans="1:21" x14ac:dyDescent="0.3">
      <c r="A2081" t="s">
        <v>5498</v>
      </c>
      <c r="B2081" t="s">
        <v>3349</v>
      </c>
      <c r="C2081" t="s">
        <v>961</v>
      </c>
      <c r="D2081" s="1">
        <f t="shared" ca="1" si="32"/>
        <v>44815</v>
      </c>
      <c r="E2081" s="1" t="str">
        <f ca="1">TEXT(Table1[[#This Row],[Date]],"mmm")</f>
        <v>Sep</v>
      </c>
      <c r="F2081" s="1" t="str">
        <f ca="1">TEXT(Table1[[#This Row],[Date]],"yyyy")</f>
        <v>2022</v>
      </c>
      <c r="G2081" s="2">
        <v>1456</v>
      </c>
      <c r="H2081" s="2">
        <v>0.3</v>
      </c>
      <c r="I2081" s="2" t="str" cm="1">
        <f t="array" ref="I2081">_xlfn.IFS(Table1[[#This Row],[Discount]]&lt;=0.2,"Low",Table1[[#This Row],[Discount]]&lt;=0.4,"Medium",Table1[[#This Row],[Discount]]&gt;0.4,"High")</f>
        <v>Medium</v>
      </c>
      <c r="J2081" s="2">
        <f>Table1[[#This Row],[Original Price]]*(1-Table1[[#This Row],[Discount]])</f>
        <v>1019.1999999999999</v>
      </c>
      <c r="K2081">
        <f>VLOOKUP(B2081,customers!$A$2:$D$101,2,0)</f>
        <v>21</v>
      </c>
      <c r="L2081" t="str" cm="1">
        <f t="array" ref="L2081">_xlfn.IFS(Table1[[#This Row],[Age]]&lt;=12,"Kids",Table1[[#This Row],[Age]]&lt;=19,"Teenage",Table1[[#This Row],[Age]]&lt;=29,"Young Adult",Table1[[#This Row],[Age]]&lt;=45,"Adult",Table1[[#This Row],[Age]]&gt;=46,"Senior")</f>
        <v>Young Adult</v>
      </c>
      <c r="M2081" t="str">
        <f>VLOOKUP(B2081,customers!A$2:D$101,3,0)</f>
        <v>Aligarh</v>
      </c>
      <c r="N2081" t="str">
        <f>VLOOKUP(B2081,customers!$A$2:$D$101,4,0)</f>
        <v>Uttar Pradesh</v>
      </c>
      <c r="O2081" t="str">
        <f>VLOOKUP(C2081,'products '!$A$2:$H$3072,2,0)</f>
        <v>Women</v>
      </c>
      <c r="P2081" t="str">
        <f>VLOOKUP(C2081,'products '!$A$2:$H$3072,3,0)</f>
        <v>Footwear</v>
      </c>
      <c r="Q2081" t="str">
        <f>VLOOKUP(C2081,'products '!$A$2:$H$3072,4,0)</f>
        <v>Shoes</v>
      </c>
      <c r="R2081" t="str">
        <f>VLOOKUP(C2081,'products '!$A$2:$H$3072,5,0)</f>
        <v>Puma</v>
      </c>
      <c r="S2081" t="str">
        <f>VLOOKUP(C2081,'products '!$A$2:$H$3072,6,0)</f>
        <v>9 UK</v>
      </c>
      <c r="T2081" t="str">
        <f>VLOOKUP(C2081,'products '!$A$2:$H$3072,7,0)</f>
        <v>White</v>
      </c>
      <c r="U2081">
        <f>VLOOKUP(C2081,'products '!$A$2:$H$3072,8,0)</f>
        <v>5</v>
      </c>
    </row>
    <row r="2082" spans="1:21" x14ac:dyDescent="0.3">
      <c r="A2082" t="s">
        <v>5499</v>
      </c>
      <c r="B2082" t="s">
        <v>3350</v>
      </c>
      <c r="C2082" t="s">
        <v>962</v>
      </c>
      <c r="D2082" s="1">
        <f t="shared" ca="1" si="32"/>
        <v>44676</v>
      </c>
      <c r="E2082" s="1" t="str">
        <f ca="1">TEXT(Table1[[#This Row],[Date]],"mmm")</f>
        <v>Apr</v>
      </c>
      <c r="F2082" s="1" t="str">
        <f ca="1">TEXT(Table1[[#This Row],[Date]],"yyyy")</f>
        <v>2022</v>
      </c>
      <c r="G2082" s="2">
        <v>1478</v>
      </c>
      <c r="H2082" s="2">
        <v>0.3</v>
      </c>
      <c r="I2082" s="2" t="str" cm="1">
        <f t="array" ref="I2082">_xlfn.IFS(Table1[[#This Row],[Discount]]&lt;=0.2,"Low",Table1[[#This Row],[Discount]]&lt;=0.4,"Medium",Table1[[#This Row],[Discount]]&gt;0.4,"High")</f>
        <v>Medium</v>
      </c>
      <c r="J2082" s="2">
        <f>Table1[[#This Row],[Original Price]]*(1-Table1[[#This Row],[Discount]])</f>
        <v>1034.5999999999999</v>
      </c>
      <c r="K2082">
        <f>VLOOKUP(B2082,customers!$A$2:$D$101,2,0)</f>
        <v>22</v>
      </c>
      <c r="L2082" t="str" cm="1">
        <f t="array" ref="L2082">_xlfn.IFS(Table1[[#This Row],[Age]]&lt;=12,"Kids",Table1[[#This Row],[Age]]&lt;=19,"Teenage",Table1[[#This Row],[Age]]&lt;=29,"Young Adult",Table1[[#This Row],[Age]]&lt;=45,"Adult",Table1[[#This Row],[Age]]&gt;=46,"Senior")</f>
        <v>Young Adult</v>
      </c>
      <c r="M2082" t="str">
        <f>VLOOKUP(B2082,customers!A$2:D$101,3,0)</f>
        <v>Aligarh</v>
      </c>
      <c r="N2082" t="str">
        <f>VLOOKUP(B2082,customers!$A$2:$D$101,4,0)</f>
        <v>Uttar Pradesh</v>
      </c>
      <c r="O2082" t="str">
        <f>VLOOKUP(C2082,'products '!$A$2:$H$3072,2,0)</f>
        <v>Women</v>
      </c>
      <c r="P2082" t="str">
        <f>VLOOKUP(C2082,'products '!$A$2:$H$3072,3,0)</f>
        <v>Footwear</v>
      </c>
      <c r="Q2082" t="str">
        <f>VLOOKUP(C2082,'products '!$A$2:$H$3072,4,0)</f>
        <v>Shoes</v>
      </c>
      <c r="R2082" t="str">
        <f>VLOOKUP(C2082,'products '!$A$2:$H$3072,5,0)</f>
        <v>Puma</v>
      </c>
      <c r="S2082" t="str">
        <f>VLOOKUP(C2082,'products '!$A$2:$H$3072,6,0)</f>
        <v>9 UK</v>
      </c>
      <c r="T2082" t="str">
        <f>VLOOKUP(C2082,'products '!$A$2:$H$3072,7,0)</f>
        <v>White</v>
      </c>
      <c r="U2082">
        <f>VLOOKUP(C2082,'products '!$A$2:$H$3072,8,0)</f>
        <v>3</v>
      </c>
    </row>
    <row r="2083" spans="1:21" x14ac:dyDescent="0.3">
      <c r="A2083" t="s">
        <v>5500</v>
      </c>
      <c r="B2083" t="s">
        <v>3351</v>
      </c>
      <c r="C2083" t="s">
        <v>963</v>
      </c>
      <c r="D2083" s="1">
        <f t="shared" ca="1" si="32"/>
        <v>44299</v>
      </c>
      <c r="E2083" s="1" t="str">
        <f ca="1">TEXT(Table1[[#This Row],[Date]],"mmm")</f>
        <v>Apr</v>
      </c>
      <c r="F2083" s="1" t="str">
        <f ca="1">TEXT(Table1[[#This Row],[Date]],"yyyy")</f>
        <v>2021</v>
      </c>
      <c r="G2083" s="2">
        <v>256</v>
      </c>
      <c r="H2083" s="2">
        <v>0.3</v>
      </c>
      <c r="I2083" s="2" t="str" cm="1">
        <f t="array" ref="I2083">_xlfn.IFS(Table1[[#This Row],[Discount]]&lt;=0.2,"Low",Table1[[#This Row],[Discount]]&lt;=0.4,"Medium",Table1[[#This Row],[Discount]]&gt;0.4,"High")</f>
        <v>Medium</v>
      </c>
      <c r="J2083" s="2">
        <f>Table1[[#This Row],[Original Price]]*(1-Table1[[#This Row],[Discount]])</f>
        <v>179.2</v>
      </c>
      <c r="K2083">
        <f>VLOOKUP(B2083,customers!$A$2:$D$101,2,0)</f>
        <v>23</v>
      </c>
      <c r="L2083" t="str" cm="1">
        <f t="array" ref="L2083">_xlfn.IFS(Table1[[#This Row],[Age]]&lt;=12,"Kids",Table1[[#This Row],[Age]]&lt;=19,"Teenage",Table1[[#This Row],[Age]]&lt;=29,"Young Adult",Table1[[#This Row],[Age]]&lt;=45,"Adult",Table1[[#This Row],[Age]]&gt;=46,"Senior")</f>
        <v>Young Adult</v>
      </c>
      <c r="M2083" t="str">
        <f>VLOOKUP(B2083,customers!A$2:D$101,3,0)</f>
        <v>Aligarh</v>
      </c>
      <c r="N2083" t="str">
        <f>VLOOKUP(B2083,customers!$A$2:$D$101,4,0)</f>
        <v>Uttar Pradesh</v>
      </c>
      <c r="O2083" t="str">
        <f>VLOOKUP(C2083,'products '!$A$2:$H$3072,2,0)</f>
        <v>Women</v>
      </c>
      <c r="P2083" t="str">
        <f>VLOOKUP(C2083,'products '!$A$2:$H$3072,3,0)</f>
        <v>Footwear</v>
      </c>
      <c r="Q2083" t="str">
        <f>VLOOKUP(C2083,'products '!$A$2:$H$3072,4,0)</f>
        <v>Shoes</v>
      </c>
      <c r="R2083" t="str">
        <f>VLOOKUP(C2083,'products '!$A$2:$H$3072,5,0)</f>
        <v>Puma</v>
      </c>
      <c r="S2083" t="str">
        <f>VLOOKUP(C2083,'products '!$A$2:$H$3072,6,0)</f>
        <v>8 UK</v>
      </c>
      <c r="T2083" t="str">
        <f>VLOOKUP(C2083,'products '!$A$2:$H$3072,7,0)</f>
        <v>Cream</v>
      </c>
      <c r="U2083">
        <f>VLOOKUP(C2083,'products '!$A$2:$H$3072,8,0)</f>
        <v>2</v>
      </c>
    </row>
    <row r="2084" spans="1:21" x14ac:dyDescent="0.3">
      <c r="A2084" t="s">
        <v>5501</v>
      </c>
      <c r="B2084" t="s">
        <v>3352</v>
      </c>
      <c r="C2084" t="s">
        <v>964</v>
      </c>
      <c r="D2084" s="1">
        <f t="shared" ca="1" si="32"/>
        <v>44222</v>
      </c>
      <c r="E2084" s="1" t="str">
        <f ca="1">TEXT(Table1[[#This Row],[Date]],"mmm")</f>
        <v>Jan</v>
      </c>
      <c r="F2084" s="1" t="str">
        <f ca="1">TEXT(Table1[[#This Row],[Date]],"yyyy")</f>
        <v>2021</v>
      </c>
      <c r="G2084" s="2">
        <v>2698</v>
      </c>
      <c r="H2084" s="2">
        <v>0.35</v>
      </c>
      <c r="I2084" s="2" t="str" cm="1">
        <f t="array" ref="I2084">_xlfn.IFS(Table1[[#This Row],[Discount]]&lt;=0.2,"Low",Table1[[#This Row],[Discount]]&lt;=0.4,"Medium",Table1[[#This Row],[Discount]]&gt;0.4,"High")</f>
        <v>Medium</v>
      </c>
      <c r="J2084" s="2">
        <f>Table1[[#This Row],[Original Price]]*(1-Table1[[#This Row],[Discount]])</f>
        <v>1753.7</v>
      </c>
      <c r="K2084">
        <f>VLOOKUP(B2084,customers!$A$2:$D$101,2,0)</f>
        <v>18</v>
      </c>
      <c r="L2084" t="str" cm="1">
        <f t="array" ref="L2084">_xlfn.IFS(Table1[[#This Row],[Age]]&lt;=12,"Kids",Table1[[#This Row],[Age]]&lt;=19,"Teenage",Table1[[#This Row],[Age]]&lt;=29,"Young Adult",Table1[[#This Row],[Age]]&lt;=45,"Adult",Table1[[#This Row],[Age]]&gt;=46,"Senior")</f>
        <v>Teenage</v>
      </c>
      <c r="M2084" t="str">
        <f>VLOOKUP(B2084,customers!A$2:D$101,3,0)</f>
        <v>Prayagraj</v>
      </c>
      <c r="N2084" t="str">
        <f>VLOOKUP(B2084,customers!$A$2:$D$101,4,0)</f>
        <v>Uttar Pradesh</v>
      </c>
      <c r="O2084" t="str">
        <f>VLOOKUP(C2084,'products '!$A$2:$H$3072,2,0)</f>
        <v>Women</v>
      </c>
      <c r="P2084" t="str">
        <f>VLOOKUP(C2084,'products '!$A$2:$H$3072,3,0)</f>
        <v>Footwear</v>
      </c>
      <c r="Q2084" t="str">
        <f>VLOOKUP(C2084,'products '!$A$2:$H$3072,4,0)</f>
        <v>Shoes</v>
      </c>
      <c r="R2084" t="str">
        <f>VLOOKUP(C2084,'products '!$A$2:$H$3072,5,0)</f>
        <v>Puma</v>
      </c>
      <c r="S2084" t="str">
        <f>VLOOKUP(C2084,'products '!$A$2:$H$3072,6,0)</f>
        <v>8 UK</v>
      </c>
      <c r="T2084" t="str">
        <f>VLOOKUP(C2084,'products '!$A$2:$H$3072,7,0)</f>
        <v>Cream</v>
      </c>
      <c r="U2084">
        <f>VLOOKUP(C2084,'products '!$A$2:$H$3072,8,0)</f>
        <v>5</v>
      </c>
    </row>
    <row r="2085" spans="1:21" x14ac:dyDescent="0.3">
      <c r="A2085" t="s">
        <v>5502</v>
      </c>
      <c r="B2085" t="s">
        <v>3353</v>
      </c>
      <c r="C2085" t="s">
        <v>965</v>
      </c>
      <c r="D2085" s="1">
        <f t="shared" ca="1" si="32"/>
        <v>44919</v>
      </c>
      <c r="E2085" s="1" t="str">
        <f ca="1">TEXT(Table1[[#This Row],[Date]],"mmm")</f>
        <v>Dec</v>
      </c>
      <c r="F2085" s="1" t="str">
        <f ca="1">TEXT(Table1[[#This Row],[Date]],"yyyy")</f>
        <v>2022</v>
      </c>
      <c r="G2085" s="2">
        <v>2364</v>
      </c>
      <c r="H2085" s="2">
        <v>0.35</v>
      </c>
      <c r="I2085" s="2" t="str" cm="1">
        <f t="array" ref="I2085">_xlfn.IFS(Table1[[#This Row],[Discount]]&lt;=0.2,"Low",Table1[[#This Row],[Discount]]&lt;=0.4,"Medium",Table1[[#This Row],[Discount]]&gt;0.4,"High")</f>
        <v>Medium</v>
      </c>
      <c r="J2085" s="2">
        <f>Table1[[#This Row],[Original Price]]*(1-Table1[[#This Row],[Discount]])</f>
        <v>1536.6000000000001</v>
      </c>
      <c r="K2085">
        <f>VLOOKUP(B2085,customers!$A$2:$D$101,2,0)</f>
        <v>18</v>
      </c>
      <c r="L2085" t="str" cm="1">
        <f t="array" ref="L2085">_xlfn.IFS(Table1[[#This Row],[Age]]&lt;=12,"Kids",Table1[[#This Row],[Age]]&lt;=19,"Teenage",Table1[[#This Row],[Age]]&lt;=29,"Young Adult",Table1[[#This Row],[Age]]&lt;=45,"Adult",Table1[[#This Row],[Age]]&gt;=46,"Senior")</f>
        <v>Teenage</v>
      </c>
      <c r="M2085" t="str">
        <f>VLOOKUP(B2085,customers!A$2:D$101,3,0)</f>
        <v>Prayagraj</v>
      </c>
      <c r="N2085" t="str">
        <f>VLOOKUP(B2085,customers!$A$2:$D$101,4,0)</f>
        <v>Uttar Pradesh</v>
      </c>
      <c r="O2085" t="str">
        <f>VLOOKUP(C2085,'products '!$A$2:$H$3072,2,0)</f>
        <v>Women</v>
      </c>
      <c r="P2085" t="str">
        <f>VLOOKUP(C2085,'products '!$A$2:$H$3072,3,0)</f>
        <v>Footwear</v>
      </c>
      <c r="Q2085" t="str">
        <f>VLOOKUP(C2085,'products '!$A$2:$H$3072,4,0)</f>
        <v>Shoes</v>
      </c>
      <c r="R2085" t="str">
        <f>VLOOKUP(C2085,'products '!$A$2:$H$3072,5,0)</f>
        <v>Roadster</v>
      </c>
      <c r="S2085" t="str">
        <f>VLOOKUP(C2085,'products '!$A$2:$H$3072,6,0)</f>
        <v>8 UK</v>
      </c>
      <c r="T2085" t="str">
        <f>VLOOKUP(C2085,'products '!$A$2:$H$3072,7,0)</f>
        <v>Teal</v>
      </c>
      <c r="U2085">
        <f>VLOOKUP(C2085,'products '!$A$2:$H$3072,8,0)</f>
        <v>4</v>
      </c>
    </row>
    <row r="2086" spans="1:21" x14ac:dyDescent="0.3">
      <c r="A2086" t="s">
        <v>5503</v>
      </c>
      <c r="B2086" t="s">
        <v>3354</v>
      </c>
      <c r="C2086" t="s">
        <v>965</v>
      </c>
      <c r="D2086" s="1">
        <f t="shared" ca="1" si="32"/>
        <v>44694</v>
      </c>
      <c r="E2086" s="1" t="str">
        <f ca="1">TEXT(Table1[[#This Row],[Date]],"mmm")</f>
        <v>May</v>
      </c>
      <c r="F2086" s="1" t="str">
        <f ca="1">TEXT(Table1[[#This Row],[Date]],"yyyy")</f>
        <v>2022</v>
      </c>
      <c r="G2086" s="2">
        <v>1236</v>
      </c>
      <c r="H2086" s="2">
        <v>0.35</v>
      </c>
      <c r="I2086" s="2" t="str" cm="1">
        <f t="array" ref="I2086">_xlfn.IFS(Table1[[#This Row],[Discount]]&lt;=0.2,"Low",Table1[[#This Row],[Discount]]&lt;=0.4,"Medium",Table1[[#This Row],[Discount]]&gt;0.4,"High")</f>
        <v>Medium</v>
      </c>
      <c r="J2086" s="2">
        <f>Table1[[#This Row],[Original Price]]*(1-Table1[[#This Row],[Discount]])</f>
        <v>803.4</v>
      </c>
      <c r="K2086">
        <f>VLOOKUP(B2086,customers!$A$2:$D$101,2,0)</f>
        <v>18</v>
      </c>
      <c r="L2086" t="str" cm="1">
        <f t="array" ref="L2086">_xlfn.IFS(Table1[[#This Row],[Age]]&lt;=12,"Kids",Table1[[#This Row],[Age]]&lt;=19,"Teenage",Table1[[#This Row],[Age]]&lt;=29,"Young Adult",Table1[[#This Row],[Age]]&lt;=45,"Adult",Table1[[#This Row],[Age]]&gt;=46,"Senior")</f>
        <v>Teenage</v>
      </c>
      <c r="M2086" t="str">
        <f>VLOOKUP(B2086,customers!A$2:D$101,3,0)</f>
        <v>Prayagraj</v>
      </c>
      <c r="N2086" t="str">
        <f>VLOOKUP(B2086,customers!$A$2:$D$101,4,0)</f>
        <v>Uttar Pradesh</v>
      </c>
      <c r="O2086" t="str">
        <f>VLOOKUP(C2086,'products '!$A$2:$H$3072,2,0)</f>
        <v>Women</v>
      </c>
      <c r="P2086" t="str">
        <f>VLOOKUP(C2086,'products '!$A$2:$H$3072,3,0)</f>
        <v>Footwear</v>
      </c>
      <c r="Q2086" t="str">
        <f>VLOOKUP(C2086,'products '!$A$2:$H$3072,4,0)</f>
        <v>Shoes</v>
      </c>
      <c r="R2086" t="str">
        <f>VLOOKUP(C2086,'products '!$A$2:$H$3072,5,0)</f>
        <v>Roadster</v>
      </c>
      <c r="S2086" t="str">
        <f>VLOOKUP(C2086,'products '!$A$2:$H$3072,6,0)</f>
        <v>8 UK</v>
      </c>
      <c r="T2086" t="str">
        <f>VLOOKUP(C2086,'products '!$A$2:$H$3072,7,0)</f>
        <v>Teal</v>
      </c>
      <c r="U2086">
        <f>VLOOKUP(C2086,'products '!$A$2:$H$3072,8,0)</f>
        <v>4</v>
      </c>
    </row>
    <row r="2087" spans="1:21" x14ac:dyDescent="0.3">
      <c r="A2087" t="s">
        <v>5504</v>
      </c>
      <c r="B2087" t="s">
        <v>3355</v>
      </c>
      <c r="C2087" t="s">
        <v>965</v>
      </c>
      <c r="D2087" s="1">
        <f t="shared" ca="1" si="32"/>
        <v>44407</v>
      </c>
      <c r="E2087" s="1" t="str">
        <f ca="1">TEXT(Table1[[#This Row],[Date]],"mmm")</f>
        <v>Jul</v>
      </c>
      <c r="F2087" s="1" t="str">
        <f ca="1">TEXT(Table1[[#This Row],[Date]],"yyyy")</f>
        <v>2021</v>
      </c>
      <c r="G2087" s="2">
        <v>756</v>
      </c>
      <c r="H2087" s="2">
        <v>0.35</v>
      </c>
      <c r="I2087" s="2" t="str" cm="1">
        <f t="array" ref="I2087">_xlfn.IFS(Table1[[#This Row],[Discount]]&lt;=0.2,"Low",Table1[[#This Row],[Discount]]&lt;=0.4,"Medium",Table1[[#This Row],[Discount]]&gt;0.4,"High")</f>
        <v>Medium</v>
      </c>
      <c r="J2087" s="2">
        <f>Table1[[#This Row],[Original Price]]*(1-Table1[[#This Row],[Discount]])</f>
        <v>491.40000000000003</v>
      </c>
      <c r="K2087">
        <f>VLOOKUP(B2087,customers!$A$2:$D$101,2,0)</f>
        <v>18</v>
      </c>
      <c r="L2087" t="str" cm="1">
        <f t="array" ref="L2087">_xlfn.IFS(Table1[[#This Row],[Age]]&lt;=12,"Kids",Table1[[#This Row],[Age]]&lt;=19,"Teenage",Table1[[#This Row],[Age]]&lt;=29,"Young Adult",Table1[[#This Row],[Age]]&lt;=45,"Adult",Table1[[#This Row],[Age]]&gt;=46,"Senior")</f>
        <v>Teenage</v>
      </c>
      <c r="M2087" t="str">
        <f>VLOOKUP(B2087,customers!A$2:D$101,3,0)</f>
        <v>Prayagraj</v>
      </c>
      <c r="N2087" t="str">
        <f>VLOOKUP(B2087,customers!$A$2:$D$101,4,0)</f>
        <v>Uttar Pradesh</v>
      </c>
      <c r="O2087" t="str">
        <f>VLOOKUP(C2087,'products '!$A$2:$H$3072,2,0)</f>
        <v>Women</v>
      </c>
      <c r="P2087" t="str">
        <f>VLOOKUP(C2087,'products '!$A$2:$H$3072,3,0)</f>
        <v>Footwear</v>
      </c>
      <c r="Q2087" t="str">
        <f>VLOOKUP(C2087,'products '!$A$2:$H$3072,4,0)</f>
        <v>Shoes</v>
      </c>
      <c r="R2087" t="str">
        <f>VLOOKUP(C2087,'products '!$A$2:$H$3072,5,0)</f>
        <v>Roadster</v>
      </c>
      <c r="S2087" t="str">
        <f>VLOOKUP(C2087,'products '!$A$2:$H$3072,6,0)</f>
        <v>8 UK</v>
      </c>
      <c r="T2087" t="str">
        <f>VLOOKUP(C2087,'products '!$A$2:$H$3072,7,0)</f>
        <v>Teal</v>
      </c>
      <c r="U2087">
        <f>VLOOKUP(C2087,'products '!$A$2:$H$3072,8,0)</f>
        <v>4</v>
      </c>
    </row>
    <row r="2088" spans="1:21" x14ac:dyDescent="0.3">
      <c r="A2088" t="s">
        <v>5505</v>
      </c>
      <c r="B2088" t="s">
        <v>3356</v>
      </c>
      <c r="C2088" t="s">
        <v>965</v>
      </c>
      <c r="D2088" s="1">
        <f t="shared" ca="1" si="32"/>
        <v>44331</v>
      </c>
      <c r="E2088" s="1" t="str">
        <f ca="1">TEXT(Table1[[#This Row],[Date]],"mmm")</f>
        <v>May</v>
      </c>
      <c r="F2088" s="1" t="str">
        <f ca="1">TEXT(Table1[[#This Row],[Date]],"yyyy")</f>
        <v>2021</v>
      </c>
      <c r="G2088" s="2">
        <v>326</v>
      </c>
      <c r="H2088" s="2">
        <v>0.35</v>
      </c>
      <c r="I2088" s="2" t="str" cm="1">
        <f t="array" ref="I2088">_xlfn.IFS(Table1[[#This Row],[Discount]]&lt;=0.2,"Low",Table1[[#This Row],[Discount]]&lt;=0.4,"Medium",Table1[[#This Row],[Discount]]&gt;0.4,"High")</f>
        <v>Medium</v>
      </c>
      <c r="J2088" s="2">
        <f>Table1[[#This Row],[Original Price]]*(1-Table1[[#This Row],[Discount]])</f>
        <v>211.9</v>
      </c>
      <c r="K2088">
        <f>VLOOKUP(B2088,customers!$A$2:$D$101,2,0)</f>
        <v>18</v>
      </c>
      <c r="L2088" t="str" cm="1">
        <f t="array" ref="L2088">_xlfn.IFS(Table1[[#This Row],[Age]]&lt;=12,"Kids",Table1[[#This Row],[Age]]&lt;=19,"Teenage",Table1[[#This Row],[Age]]&lt;=29,"Young Adult",Table1[[#This Row],[Age]]&lt;=45,"Adult",Table1[[#This Row],[Age]]&gt;=46,"Senior")</f>
        <v>Teenage</v>
      </c>
      <c r="M2088" t="str">
        <f>VLOOKUP(B2088,customers!A$2:D$101,3,0)</f>
        <v>Prayagraj</v>
      </c>
      <c r="N2088" t="str">
        <f>VLOOKUP(B2088,customers!$A$2:$D$101,4,0)</f>
        <v>Uttar Pradesh</v>
      </c>
      <c r="O2088" t="str">
        <f>VLOOKUP(C2088,'products '!$A$2:$H$3072,2,0)</f>
        <v>Women</v>
      </c>
      <c r="P2088" t="str">
        <f>VLOOKUP(C2088,'products '!$A$2:$H$3072,3,0)</f>
        <v>Footwear</v>
      </c>
      <c r="Q2088" t="str">
        <f>VLOOKUP(C2088,'products '!$A$2:$H$3072,4,0)</f>
        <v>Shoes</v>
      </c>
      <c r="R2088" t="str">
        <f>VLOOKUP(C2088,'products '!$A$2:$H$3072,5,0)</f>
        <v>Roadster</v>
      </c>
      <c r="S2088" t="str">
        <f>VLOOKUP(C2088,'products '!$A$2:$H$3072,6,0)</f>
        <v>8 UK</v>
      </c>
      <c r="T2088" t="str">
        <f>VLOOKUP(C2088,'products '!$A$2:$H$3072,7,0)</f>
        <v>Teal</v>
      </c>
      <c r="U2088">
        <f>VLOOKUP(C2088,'products '!$A$2:$H$3072,8,0)</f>
        <v>4</v>
      </c>
    </row>
    <row r="2089" spans="1:21" x14ac:dyDescent="0.3">
      <c r="A2089" t="s">
        <v>5506</v>
      </c>
      <c r="B2089" t="s">
        <v>3357</v>
      </c>
      <c r="C2089" t="s">
        <v>965</v>
      </c>
      <c r="D2089" s="1">
        <f t="shared" ca="1" si="32"/>
        <v>44409</v>
      </c>
      <c r="E2089" s="1" t="str">
        <f ca="1">TEXT(Table1[[#This Row],[Date]],"mmm")</f>
        <v>Aug</v>
      </c>
      <c r="F2089" s="1" t="str">
        <f ca="1">TEXT(Table1[[#This Row],[Date]],"yyyy")</f>
        <v>2021</v>
      </c>
      <c r="G2089" s="2">
        <v>453</v>
      </c>
      <c r="H2089" s="2">
        <v>0.35</v>
      </c>
      <c r="I2089" s="2" t="str" cm="1">
        <f t="array" ref="I2089">_xlfn.IFS(Table1[[#This Row],[Discount]]&lt;=0.2,"Low",Table1[[#This Row],[Discount]]&lt;=0.4,"Medium",Table1[[#This Row],[Discount]]&gt;0.4,"High")</f>
        <v>Medium</v>
      </c>
      <c r="J2089" s="2">
        <f>Table1[[#This Row],[Original Price]]*(1-Table1[[#This Row],[Discount]])</f>
        <v>294.45</v>
      </c>
      <c r="K2089">
        <f>VLOOKUP(B2089,customers!$A$2:$D$101,2,0)</f>
        <v>18</v>
      </c>
      <c r="L2089" t="str" cm="1">
        <f t="array" ref="L2089">_xlfn.IFS(Table1[[#This Row],[Age]]&lt;=12,"Kids",Table1[[#This Row],[Age]]&lt;=19,"Teenage",Table1[[#This Row],[Age]]&lt;=29,"Young Adult",Table1[[#This Row],[Age]]&lt;=45,"Adult",Table1[[#This Row],[Age]]&gt;=46,"Senior")</f>
        <v>Teenage</v>
      </c>
      <c r="M2089" t="str">
        <f>VLOOKUP(B2089,customers!A$2:D$101,3,0)</f>
        <v>Prayagraj</v>
      </c>
      <c r="N2089" t="str">
        <f>VLOOKUP(B2089,customers!$A$2:$D$101,4,0)</f>
        <v>Uttar Pradesh</v>
      </c>
      <c r="O2089" t="str">
        <f>VLOOKUP(C2089,'products '!$A$2:$H$3072,2,0)</f>
        <v>Women</v>
      </c>
      <c r="P2089" t="str">
        <f>VLOOKUP(C2089,'products '!$A$2:$H$3072,3,0)</f>
        <v>Footwear</v>
      </c>
      <c r="Q2089" t="str">
        <f>VLOOKUP(C2089,'products '!$A$2:$H$3072,4,0)</f>
        <v>Shoes</v>
      </c>
      <c r="R2089" t="str">
        <f>VLOOKUP(C2089,'products '!$A$2:$H$3072,5,0)</f>
        <v>Roadster</v>
      </c>
      <c r="S2089" t="str">
        <f>VLOOKUP(C2089,'products '!$A$2:$H$3072,6,0)</f>
        <v>8 UK</v>
      </c>
      <c r="T2089" t="str">
        <f>VLOOKUP(C2089,'products '!$A$2:$H$3072,7,0)</f>
        <v>Teal</v>
      </c>
      <c r="U2089">
        <f>VLOOKUP(C2089,'products '!$A$2:$H$3072,8,0)</f>
        <v>4</v>
      </c>
    </row>
    <row r="2090" spans="1:21" x14ac:dyDescent="0.3">
      <c r="A2090" t="s">
        <v>5507</v>
      </c>
      <c r="B2090" t="s">
        <v>3358</v>
      </c>
      <c r="C2090" t="s">
        <v>966</v>
      </c>
      <c r="D2090" s="1">
        <f t="shared" ca="1" si="32"/>
        <v>44583</v>
      </c>
      <c r="E2090" s="1" t="str">
        <f ca="1">TEXT(Table1[[#This Row],[Date]],"mmm")</f>
        <v>Jan</v>
      </c>
      <c r="F2090" s="1" t="str">
        <f ca="1">TEXT(Table1[[#This Row],[Date]],"yyyy")</f>
        <v>2022</v>
      </c>
      <c r="G2090" s="2">
        <v>326</v>
      </c>
      <c r="H2090" s="2">
        <v>0.4</v>
      </c>
      <c r="I2090" s="2" t="str" cm="1">
        <f t="array" ref="I2090">_xlfn.IFS(Table1[[#This Row],[Discount]]&lt;=0.2,"Low",Table1[[#This Row],[Discount]]&lt;=0.4,"Medium",Table1[[#This Row],[Discount]]&gt;0.4,"High")</f>
        <v>Medium</v>
      </c>
      <c r="J2090" s="2">
        <f>Table1[[#This Row],[Original Price]]*(1-Table1[[#This Row],[Discount]])</f>
        <v>195.6</v>
      </c>
      <c r="K2090">
        <f>VLOOKUP(B2090,customers!$A$2:$D$101,2,0)</f>
        <v>23</v>
      </c>
      <c r="L2090" t="str" cm="1">
        <f t="array" ref="L2090">_xlfn.IFS(Table1[[#This Row],[Age]]&lt;=12,"Kids",Table1[[#This Row],[Age]]&lt;=19,"Teenage",Table1[[#This Row],[Age]]&lt;=29,"Young Adult",Table1[[#This Row],[Age]]&lt;=45,"Adult",Table1[[#This Row],[Age]]&gt;=46,"Senior")</f>
        <v>Young Adult</v>
      </c>
      <c r="M2090" t="str">
        <f>VLOOKUP(B2090,customers!A$2:D$101,3,0)</f>
        <v>Jalandhar</v>
      </c>
      <c r="N2090" t="str">
        <f>VLOOKUP(B2090,customers!$A$2:$D$101,4,0)</f>
        <v>Punjab</v>
      </c>
      <c r="O2090" t="str">
        <f>VLOOKUP(C2090,'products '!$A$2:$H$3072,2,0)</f>
        <v>Women</v>
      </c>
      <c r="P2090" t="str">
        <f>VLOOKUP(C2090,'products '!$A$2:$H$3072,3,0)</f>
        <v>Footwear</v>
      </c>
      <c r="Q2090" t="str">
        <f>VLOOKUP(C2090,'products '!$A$2:$H$3072,4,0)</f>
        <v>Shoes</v>
      </c>
      <c r="R2090" t="str">
        <f>VLOOKUP(C2090,'products '!$A$2:$H$3072,5,0)</f>
        <v>Roadster</v>
      </c>
      <c r="S2090" t="str">
        <f>VLOOKUP(C2090,'products '!$A$2:$H$3072,6,0)</f>
        <v>8 UK</v>
      </c>
      <c r="T2090" t="str">
        <f>VLOOKUP(C2090,'products '!$A$2:$H$3072,7,0)</f>
        <v>Teal</v>
      </c>
      <c r="U2090">
        <f>VLOOKUP(C2090,'products '!$A$2:$H$3072,8,0)</f>
        <v>3</v>
      </c>
    </row>
    <row r="2091" spans="1:21" x14ac:dyDescent="0.3">
      <c r="A2091" t="s">
        <v>5508</v>
      </c>
      <c r="B2091" t="s">
        <v>3359</v>
      </c>
      <c r="C2091" t="s">
        <v>967</v>
      </c>
      <c r="D2091" s="1">
        <f t="shared" ca="1" si="32"/>
        <v>44946</v>
      </c>
      <c r="E2091" s="1" t="str">
        <f ca="1">TEXT(Table1[[#This Row],[Date]],"mmm")</f>
        <v>Jan</v>
      </c>
      <c r="F2091" s="1" t="str">
        <f ca="1">TEXT(Table1[[#This Row],[Date]],"yyyy")</f>
        <v>2023</v>
      </c>
      <c r="G2091" s="2">
        <v>456</v>
      </c>
      <c r="H2091" s="2">
        <v>0.4</v>
      </c>
      <c r="I2091" s="2" t="str" cm="1">
        <f t="array" ref="I2091">_xlfn.IFS(Table1[[#This Row],[Discount]]&lt;=0.2,"Low",Table1[[#This Row],[Discount]]&lt;=0.4,"Medium",Table1[[#This Row],[Discount]]&gt;0.4,"High")</f>
        <v>Medium</v>
      </c>
      <c r="J2091" s="2">
        <f>Table1[[#This Row],[Original Price]]*(1-Table1[[#This Row],[Discount]])</f>
        <v>273.59999999999997</v>
      </c>
      <c r="K2091">
        <f>VLOOKUP(B2091,customers!$A$2:$D$101,2,0)</f>
        <v>24</v>
      </c>
      <c r="L2091" t="str" cm="1">
        <f t="array" ref="L2091">_xlfn.IFS(Table1[[#This Row],[Age]]&lt;=12,"Kids",Table1[[#This Row],[Age]]&lt;=19,"Teenage",Table1[[#This Row],[Age]]&lt;=29,"Young Adult",Table1[[#This Row],[Age]]&lt;=45,"Adult",Table1[[#This Row],[Age]]&gt;=46,"Senior")</f>
        <v>Young Adult</v>
      </c>
      <c r="M2091" t="str">
        <f>VLOOKUP(B2091,customers!A$2:D$101,3,0)</f>
        <v>Jalandhar</v>
      </c>
      <c r="N2091" t="str">
        <f>VLOOKUP(B2091,customers!$A$2:$D$101,4,0)</f>
        <v>Punjab</v>
      </c>
      <c r="O2091" t="str">
        <f>VLOOKUP(C2091,'products '!$A$2:$H$3072,2,0)</f>
        <v>Women</v>
      </c>
      <c r="P2091" t="str">
        <f>VLOOKUP(C2091,'products '!$A$2:$H$3072,3,0)</f>
        <v>Footwear</v>
      </c>
      <c r="Q2091" t="str">
        <f>VLOOKUP(C2091,'products '!$A$2:$H$3072,4,0)</f>
        <v>Shoes</v>
      </c>
      <c r="R2091" t="str">
        <f>VLOOKUP(C2091,'products '!$A$2:$H$3072,5,0)</f>
        <v>Roadster</v>
      </c>
      <c r="S2091" t="str">
        <f>VLOOKUP(C2091,'products '!$A$2:$H$3072,6,0)</f>
        <v>8 UK</v>
      </c>
      <c r="T2091" t="str">
        <f>VLOOKUP(C2091,'products '!$A$2:$H$3072,7,0)</f>
        <v>Rust</v>
      </c>
      <c r="U2091">
        <f>VLOOKUP(C2091,'products '!$A$2:$H$3072,8,0)</f>
        <v>5</v>
      </c>
    </row>
    <row r="2092" spans="1:21" x14ac:dyDescent="0.3">
      <c r="A2092" t="s">
        <v>5509</v>
      </c>
      <c r="B2092" t="s">
        <v>3360</v>
      </c>
      <c r="C2092" t="s">
        <v>968</v>
      </c>
      <c r="D2092" s="1">
        <f t="shared" ca="1" si="32"/>
        <v>44921</v>
      </c>
      <c r="E2092" s="1" t="str">
        <f ca="1">TEXT(Table1[[#This Row],[Date]],"mmm")</f>
        <v>Dec</v>
      </c>
      <c r="F2092" s="1" t="str">
        <f ca="1">TEXT(Table1[[#This Row],[Date]],"yyyy")</f>
        <v>2022</v>
      </c>
      <c r="G2092" s="2">
        <v>675</v>
      </c>
      <c r="H2092" s="2">
        <v>0.15</v>
      </c>
      <c r="I2092" s="2" t="str" cm="1">
        <f t="array" ref="I2092">_xlfn.IFS(Table1[[#This Row],[Discount]]&lt;=0.2,"Low",Table1[[#This Row],[Discount]]&lt;=0.4,"Medium",Table1[[#This Row],[Discount]]&gt;0.4,"High")</f>
        <v>Low</v>
      </c>
      <c r="J2092" s="2">
        <f>Table1[[#This Row],[Original Price]]*(1-Table1[[#This Row],[Discount]])</f>
        <v>573.75</v>
      </c>
      <c r="K2092">
        <f>VLOOKUP(B2092,customers!$A$2:$D$101,2,0)</f>
        <v>25</v>
      </c>
      <c r="L2092" t="str" cm="1">
        <f t="array" ref="L2092">_xlfn.IFS(Table1[[#This Row],[Age]]&lt;=12,"Kids",Table1[[#This Row],[Age]]&lt;=19,"Teenage",Table1[[#This Row],[Age]]&lt;=29,"Young Adult",Table1[[#This Row],[Age]]&lt;=45,"Adult",Table1[[#This Row],[Age]]&gt;=46,"Senior")</f>
        <v>Young Adult</v>
      </c>
      <c r="M2092" t="str">
        <f>VLOOKUP(B2092,customers!A$2:D$101,3,0)</f>
        <v>Jalandhar</v>
      </c>
      <c r="N2092" t="str">
        <f>VLOOKUP(B2092,customers!$A$2:$D$101,4,0)</f>
        <v>Punjab</v>
      </c>
      <c r="O2092" t="str">
        <f>VLOOKUP(C2092,'products '!$A$2:$H$3072,2,0)</f>
        <v>Women</v>
      </c>
      <c r="P2092" t="str">
        <f>VLOOKUP(C2092,'products '!$A$2:$H$3072,3,0)</f>
        <v>Footwear</v>
      </c>
      <c r="Q2092" t="str">
        <f>VLOOKUP(C2092,'products '!$A$2:$H$3072,4,0)</f>
        <v>Shoes</v>
      </c>
      <c r="R2092" t="str">
        <f>VLOOKUP(C2092,'products '!$A$2:$H$3072,5,0)</f>
        <v>Roadster</v>
      </c>
      <c r="S2092" t="str">
        <f>VLOOKUP(C2092,'products '!$A$2:$H$3072,6,0)</f>
        <v>8 UK</v>
      </c>
      <c r="T2092" t="str">
        <f>VLOOKUP(C2092,'products '!$A$2:$H$3072,7,0)</f>
        <v>Rust</v>
      </c>
      <c r="U2092">
        <f>VLOOKUP(C2092,'products '!$A$2:$H$3072,8,0)</f>
        <v>4</v>
      </c>
    </row>
    <row r="2093" spans="1:21" x14ac:dyDescent="0.3">
      <c r="A2093" t="s">
        <v>5510</v>
      </c>
      <c r="B2093" t="s">
        <v>3361</v>
      </c>
      <c r="C2093" t="s">
        <v>969</v>
      </c>
      <c r="D2093" s="1">
        <f t="shared" ca="1" si="32"/>
        <v>45008</v>
      </c>
      <c r="E2093" s="1" t="str">
        <f ca="1">TEXT(Table1[[#This Row],[Date]],"mmm")</f>
        <v>Mar</v>
      </c>
      <c r="F2093" s="1" t="str">
        <f ca="1">TEXT(Table1[[#This Row],[Date]],"yyyy")</f>
        <v>2023</v>
      </c>
      <c r="G2093" s="2">
        <v>654</v>
      </c>
      <c r="H2093" s="2">
        <v>0.15</v>
      </c>
      <c r="I2093" s="2" t="str" cm="1">
        <f t="array" ref="I2093">_xlfn.IFS(Table1[[#This Row],[Discount]]&lt;=0.2,"Low",Table1[[#This Row],[Discount]]&lt;=0.4,"Medium",Table1[[#This Row],[Discount]]&gt;0.4,"High")</f>
        <v>Low</v>
      </c>
      <c r="J2093" s="2">
        <f>Table1[[#This Row],[Original Price]]*(1-Table1[[#This Row],[Discount]])</f>
        <v>555.9</v>
      </c>
      <c r="K2093">
        <f>VLOOKUP(B2093,customers!$A$2:$D$101,2,0)</f>
        <v>26</v>
      </c>
      <c r="L2093" t="str" cm="1">
        <f t="array" ref="L2093">_xlfn.IFS(Table1[[#This Row],[Age]]&lt;=12,"Kids",Table1[[#This Row],[Age]]&lt;=19,"Teenage",Table1[[#This Row],[Age]]&lt;=29,"Young Adult",Table1[[#This Row],[Age]]&lt;=45,"Adult",Table1[[#This Row],[Age]]&gt;=46,"Senior")</f>
        <v>Young Adult</v>
      </c>
      <c r="M2093" t="str">
        <f>VLOOKUP(B2093,customers!A$2:D$101,3,0)</f>
        <v>Jalandhar</v>
      </c>
      <c r="N2093" t="str">
        <f>VLOOKUP(B2093,customers!$A$2:$D$101,4,0)</f>
        <v>Punjab</v>
      </c>
      <c r="O2093" t="str">
        <f>VLOOKUP(C2093,'products '!$A$2:$H$3072,2,0)</f>
        <v>Women</v>
      </c>
      <c r="P2093" t="str">
        <f>VLOOKUP(C2093,'products '!$A$2:$H$3072,3,0)</f>
        <v>Footwear</v>
      </c>
      <c r="Q2093" t="str">
        <f>VLOOKUP(C2093,'products '!$A$2:$H$3072,4,0)</f>
        <v>Shoes</v>
      </c>
      <c r="R2093" t="str">
        <f>VLOOKUP(C2093,'products '!$A$2:$H$3072,5,0)</f>
        <v>Roadster</v>
      </c>
      <c r="S2093" t="str">
        <f>VLOOKUP(C2093,'products '!$A$2:$H$3072,6,0)</f>
        <v>6 UK</v>
      </c>
      <c r="T2093" t="str">
        <f>VLOOKUP(C2093,'products '!$A$2:$H$3072,7,0)</f>
        <v>Rust</v>
      </c>
      <c r="U2093">
        <f>VLOOKUP(C2093,'products '!$A$2:$H$3072,8,0)</f>
        <v>2</v>
      </c>
    </row>
    <row r="2094" spans="1:21" x14ac:dyDescent="0.3">
      <c r="A2094" t="s">
        <v>5511</v>
      </c>
      <c r="B2094" t="s">
        <v>3362</v>
      </c>
      <c r="C2094" t="s">
        <v>970</v>
      </c>
      <c r="D2094" s="1">
        <f t="shared" ca="1" si="32"/>
        <v>44719</v>
      </c>
      <c r="E2094" s="1" t="str">
        <f ca="1">TEXT(Table1[[#This Row],[Date]],"mmm")</f>
        <v>Jun</v>
      </c>
      <c r="F2094" s="1" t="str">
        <f ca="1">TEXT(Table1[[#This Row],[Date]],"yyyy")</f>
        <v>2022</v>
      </c>
      <c r="G2094" s="2">
        <v>654</v>
      </c>
      <c r="H2094" s="2">
        <v>0.15</v>
      </c>
      <c r="I2094" s="2" t="str" cm="1">
        <f t="array" ref="I2094">_xlfn.IFS(Table1[[#This Row],[Discount]]&lt;=0.2,"Low",Table1[[#This Row],[Discount]]&lt;=0.4,"Medium",Table1[[#This Row],[Discount]]&gt;0.4,"High")</f>
        <v>Low</v>
      </c>
      <c r="J2094" s="2">
        <f>Table1[[#This Row],[Original Price]]*(1-Table1[[#This Row],[Discount]])</f>
        <v>555.9</v>
      </c>
      <c r="K2094">
        <f>VLOOKUP(B2094,customers!$A$2:$D$101,2,0)</f>
        <v>27</v>
      </c>
      <c r="L2094" t="str" cm="1">
        <f t="array" ref="L2094">_xlfn.IFS(Table1[[#This Row],[Age]]&lt;=12,"Kids",Table1[[#This Row],[Age]]&lt;=19,"Teenage",Table1[[#This Row],[Age]]&lt;=29,"Young Adult",Table1[[#This Row],[Age]]&lt;=45,"Adult",Table1[[#This Row],[Age]]&gt;=46,"Senior")</f>
        <v>Young Adult</v>
      </c>
      <c r="M2094" t="str">
        <f>VLOOKUP(B2094,customers!A$2:D$101,3,0)</f>
        <v>Amritsar</v>
      </c>
      <c r="N2094" t="str">
        <f>VLOOKUP(B2094,customers!$A$2:$D$101,4,0)</f>
        <v>Punjab</v>
      </c>
      <c r="O2094" t="str">
        <f>VLOOKUP(C2094,'products '!$A$2:$H$3072,2,0)</f>
        <v>Women</v>
      </c>
      <c r="P2094" t="str">
        <f>VLOOKUP(C2094,'products '!$A$2:$H$3072,3,0)</f>
        <v>Footwear</v>
      </c>
      <c r="Q2094" t="str">
        <f>VLOOKUP(C2094,'products '!$A$2:$H$3072,4,0)</f>
        <v>Shoes</v>
      </c>
      <c r="R2094" t="str">
        <f>VLOOKUP(C2094,'products '!$A$2:$H$3072,5,0)</f>
        <v>Roadster</v>
      </c>
      <c r="S2094" t="str">
        <f>VLOOKUP(C2094,'products '!$A$2:$H$3072,6,0)</f>
        <v>6 UK</v>
      </c>
      <c r="T2094" t="str">
        <f>VLOOKUP(C2094,'products '!$A$2:$H$3072,7,0)</f>
        <v>Black</v>
      </c>
      <c r="U2094">
        <f>VLOOKUP(C2094,'products '!$A$2:$H$3072,8,0)</f>
        <v>5</v>
      </c>
    </row>
    <row r="2095" spans="1:21" x14ac:dyDescent="0.3">
      <c r="A2095" t="s">
        <v>5512</v>
      </c>
      <c r="B2095" t="s">
        <v>3363</v>
      </c>
      <c r="C2095" t="s">
        <v>971</v>
      </c>
      <c r="D2095" s="1">
        <f t="shared" ca="1" si="32"/>
        <v>44354</v>
      </c>
      <c r="E2095" s="1" t="str">
        <f ca="1">TEXT(Table1[[#This Row],[Date]],"mmm")</f>
        <v>Jun</v>
      </c>
      <c r="F2095" s="1" t="str">
        <f ca="1">TEXT(Table1[[#This Row],[Date]],"yyyy")</f>
        <v>2021</v>
      </c>
      <c r="G2095" s="2">
        <v>654</v>
      </c>
      <c r="H2095" s="2">
        <v>0.35</v>
      </c>
      <c r="I2095" s="2" t="str" cm="1">
        <f t="array" ref="I2095">_xlfn.IFS(Table1[[#This Row],[Discount]]&lt;=0.2,"Low",Table1[[#This Row],[Discount]]&lt;=0.4,"Medium",Table1[[#This Row],[Discount]]&gt;0.4,"High")</f>
        <v>Medium</v>
      </c>
      <c r="J2095" s="2">
        <f>Table1[[#This Row],[Original Price]]*(1-Table1[[#This Row],[Discount]])</f>
        <v>425.1</v>
      </c>
      <c r="K2095">
        <f>VLOOKUP(B2095,customers!$A$2:$D$101,2,0)</f>
        <v>24</v>
      </c>
      <c r="L2095" t="str" cm="1">
        <f t="array" ref="L2095">_xlfn.IFS(Table1[[#This Row],[Age]]&lt;=12,"Kids",Table1[[#This Row],[Age]]&lt;=19,"Teenage",Table1[[#This Row],[Age]]&lt;=29,"Young Adult",Table1[[#This Row],[Age]]&lt;=45,"Adult",Table1[[#This Row],[Age]]&gt;=46,"Senior")</f>
        <v>Young Adult</v>
      </c>
      <c r="M2095" t="str">
        <f>VLOOKUP(B2095,customers!A$2:D$101,3,0)</f>
        <v>Amritsar</v>
      </c>
      <c r="N2095" t="str">
        <f>VLOOKUP(B2095,customers!$A$2:$D$101,4,0)</f>
        <v>Punjab</v>
      </c>
      <c r="O2095" t="str">
        <f>VLOOKUP(C2095,'products '!$A$2:$H$3072,2,0)</f>
        <v>Women</v>
      </c>
      <c r="P2095" t="str">
        <f>VLOOKUP(C2095,'products '!$A$2:$H$3072,3,0)</f>
        <v>Footwear</v>
      </c>
      <c r="Q2095" t="str">
        <f>VLOOKUP(C2095,'products '!$A$2:$H$3072,4,0)</f>
        <v>Shoes</v>
      </c>
      <c r="R2095" t="str">
        <f>VLOOKUP(C2095,'products '!$A$2:$H$3072,5,0)</f>
        <v>Roadster</v>
      </c>
      <c r="S2095" t="str">
        <f>VLOOKUP(C2095,'products '!$A$2:$H$3072,6,0)</f>
        <v>6 UK</v>
      </c>
      <c r="T2095" t="str">
        <f>VLOOKUP(C2095,'products '!$A$2:$H$3072,7,0)</f>
        <v>Black</v>
      </c>
      <c r="U2095">
        <f>VLOOKUP(C2095,'products '!$A$2:$H$3072,8,0)</f>
        <v>5</v>
      </c>
    </row>
    <row r="2096" spans="1:21" x14ac:dyDescent="0.3">
      <c r="A2096" t="s">
        <v>5513</v>
      </c>
      <c r="B2096" t="s">
        <v>3364</v>
      </c>
      <c r="C2096" t="s">
        <v>972</v>
      </c>
      <c r="D2096" s="1">
        <f t="shared" ca="1" si="32"/>
        <v>44244</v>
      </c>
      <c r="E2096" s="1" t="str">
        <f ca="1">TEXT(Table1[[#This Row],[Date]],"mmm")</f>
        <v>Feb</v>
      </c>
      <c r="F2096" s="1" t="str">
        <f ca="1">TEXT(Table1[[#This Row],[Date]],"yyyy")</f>
        <v>2021</v>
      </c>
      <c r="G2096" s="2">
        <v>654</v>
      </c>
      <c r="H2096" s="2">
        <v>0.35</v>
      </c>
      <c r="I2096" s="2" t="str" cm="1">
        <f t="array" ref="I2096">_xlfn.IFS(Table1[[#This Row],[Discount]]&lt;=0.2,"Low",Table1[[#This Row],[Discount]]&lt;=0.4,"Medium",Table1[[#This Row],[Discount]]&gt;0.4,"High")</f>
        <v>Medium</v>
      </c>
      <c r="J2096" s="2">
        <f>Table1[[#This Row],[Original Price]]*(1-Table1[[#This Row],[Discount]])</f>
        <v>425.1</v>
      </c>
      <c r="K2096">
        <f>VLOOKUP(B2096,customers!$A$2:$D$101,2,0)</f>
        <v>24</v>
      </c>
      <c r="L2096" t="str" cm="1">
        <f t="array" ref="L2096">_xlfn.IFS(Table1[[#This Row],[Age]]&lt;=12,"Kids",Table1[[#This Row],[Age]]&lt;=19,"Teenage",Table1[[#This Row],[Age]]&lt;=29,"Young Adult",Table1[[#This Row],[Age]]&lt;=45,"Adult",Table1[[#This Row],[Age]]&gt;=46,"Senior")</f>
        <v>Young Adult</v>
      </c>
      <c r="M2096" t="str">
        <f>VLOOKUP(B2096,customers!A$2:D$101,3,0)</f>
        <v>Amritsar</v>
      </c>
      <c r="N2096" t="str">
        <f>VLOOKUP(B2096,customers!$A$2:$D$101,4,0)</f>
        <v>Punjab</v>
      </c>
      <c r="O2096" t="str">
        <f>VLOOKUP(C2096,'products '!$A$2:$H$3072,2,0)</f>
        <v>Women</v>
      </c>
      <c r="P2096" t="str">
        <f>VLOOKUP(C2096,'products '!$A$2:$H$3072,3,0)</f>
        <v>Footwear</v>
      </c>
      <c r="Q2096" t="str">
        <f>VLOOKUP(C2096,'products '!$A$2:$H$3072,4,0)</f>
        <v>Shoes</v>
      </c>
      <c r="R2096" t="str">
        <f>VLOOKUP(C2096,'products '!$A$2:$H$3072,5,0)</f>
        <v>Roadster</v>
      </c>
      <c r="S2096" t="str">
        <f>VLOOKUP(C2096,'products '!$A$2:$H$3072,6,0)</f>
        <v>6 UK</v>
      </c>
      <c r="T2096" t="str">
        <f>VLOOKUP(C2096,'products '!$A$2:$H$3072,7,0)</f>
        <v>Black</v>
      </c>
      <c r="U2096">
        <f>VLOOKUP(C2096,'products '!$A$2:$H$3072,8,0)</f>
        <v>4</v>
      </c>
    </row>
    <row r="2097" spans="1:21" x14ac:dyDescent="0.3">
      <c r="A2097" t="s">
        <v>5514</v>
      </c>
      <c r="B2097" t="s">
        <v>3365</v>
      </c>
      <c r="C2097" t="s">
        <v>973</v>
      </c>
      <c r="D2097" s="1">
        <f t="shared" ca="1" si="32"/>
        <v>44551</v>
      </c>
      <c r="E2097" s="1" t="str">
        <f ca="1">TEXT(Table1[[#This Row],[Date]],"mmm")</f>
        <v>Dec</v>
      </c>
      <c r="F2097" s="1" t="str">
        <f ca="1">TEXT(Table1[[#This Row],[Date]],"yyyy")</f>
        <v>2021</v>
      </c>
      <c r="G2097" s="2">
        <v>356</v>
      </c>
      <c r="H2097" s="2">
        <v>0.35</v>
      </c>
      <c r="I2097" s="2" t="str" cm="1">
        <f t="array" ref="I2097">_xlfn.IFS(Table1[[#This Row],[Discount]]&lt;=0.2,"Low",Table1[[#This Row],[Discount]]&lt;=0.4,"Medium",Table1[[#This Row],[Discount]]&gt;0.4,"High")</f>
        <v>Medium</v>
      </c>
      <c r="J2097" s="2">
        <f>Table1[[#This Row],[Original Price]]*(1-Table1[[#This Row],[Discount]])</f>
        <v>231.4</v>
      </c>
      <c r="K2097">
        <f>VLOOKUP(B2097,customers!$A$2:$D$101,2,0)</f>
        <v>24</v>
      </c>
      <c r="L2097" t="str" cm="1">
        <f t="array" ref="L2097">_xlfn.IFS(Table1[[#This Row],[Age]]&lt;=12,"Kids",Table1[[#This Row],[Age]]&lt;=19,"Teenage",Table1[[#This Row],[Age]]&lt;=29,"Young Adult",Table1[[#This Row],[Age]]&lt;=45,"Adult",Table1[[#This Row],[Age]]&gt;=46,"Senior")</f>
        <v>Young Adult</v>
      </c>
      <c r="M2097" t="str">
        <f>VLOOKUP(B2097,customers!A$2:D$101,3,0)</f>
        <v>Amritsar</v>
      </c>
      <c r="N2097" t="str">
        <f>VLOOKUP(B2097,customers!$A$2:$D$101,4,0)</f>
        <v>Punjab</v>
      </c>
      <c r="O2097" t="str">
        <f>VLOOKUP(C2097,'products '!$A$2:$H$3072,2,0)</f>
        <v>Women</v>
      </c>
      <c r="P2097" t="str">
        <f>VLOOKUP(C2097,'products '!$A$2:$H$3072,3,0)</f>
        <v>Footwear</v>
      </c>
      <c r="Q2097" t="str">
        <f>VLOOKUP(C2097,'products '!$A$2:$H$3072,4,0)</f>
        <v>Shoes</v>
      </c>
      <c r="R2097" t="str">
        <f>VLOOKUP(C2097,'products '!$A$2:$H$3072,5,0)</f>
        <v>Roadster</v>
      </c>
      <c r="S2097" t="str">
        <f>VLOOKUP(C2097,'products '!$A$2:$H$3072,6,0)</f>
        <v>6 UK</v>
      </c>
      <c r="T2097" t="str">
        <f>VLOOKUP(C2097,'products '!$A$2:$H$3072,7,0)</f>
        <v>Black</v>
      </c>
      <c r="U2097">
        <f>VLOOKUP(C2097,'products '!$A$2:$H$3072,8,0)</f>
        <v>4</v>
      </c>
    </row>
    <row r="2098" spans="1:21" x14ac:dyDescent="0.3">
      <c r="A2098" t="s">
        <v>5515</v>
      </c>
      <c r="B2098" t="s">
        <v>3366</v>
      </c>
      <c r="C2098" t="s">
        <v>974</v>
      </c>
      <c r="D2098" s="1">
        <f t="shared" ca="1" si="32"/>
        <v>44451</v>
      </c>
      <c r="E2098" s="1" t="str">
        <f ca="1">TEXT(Table1[[#This Row],[Date]],"mmm")</f>
        <v>Sep</v>
      </c>
      <c r="F2098" s="1" t="str">
        <f ca="1">TEXT(Table1[[#This Row],[Date]],"yyyy")</f>
        <v>2021</v>
      </c>
      <c r="G2098" s="2">
        <v>686</v>
      </c>
      <c r="H2098" s="2">
        <v>0.35</v>
      </c>
      <c r="I2098" s="2" t="str" cm="1">
        <f t="array" ref="I2098">_xlfn.IFS(Table1[[#This Row],[Discount]]&lt;=0.2,"Low",Table1[[#This Row],[Discount]]&lt;=0.4,"Medium",Table1[[#This Row],[Discount]]&gt;0.4,"High")</f>
        <v>Medium</v>
      </c>
      <c r="J2098" s="2">
        <f>Table1[[#This Row],[Original Price]]*(1-Table1[[#This Row],[Discount]])</f>
        <v>445.90000000000003</v>
      </c>
      <c r="K2098">
        <f>VLOOKUP(B2098,customers!$A$2:$D$101,2,0)</f>
        <v>24</v>
      </c>
      <c r="L2098" t="str" cm="1">
        <f t="array" ref="L2098">_xlfn.IFS(Table1[[#This Row],[Age]]&lt;=12,"Kids",Table1[[#This Row],[Age]]&lt;=19,"Teenage",Table1[[#This Row],[Age]]&lt;=29,"Young Adult",Table1[[#This Row],[Age]]&lt;=45,"Adult",Table1[[#This Row],[Age]]&gt;=46,"Senior")</f>
        <v>Young Adult</v>
      </c>
      <c r="M2098" t="str">
        <f>VLOOKUP(B2098,customers!A$2:D$101,3,0)</f>
        <v>Amritsar</v>
      </c>
      <c r="N2098" t="str">
        <f>VLOOKUP(B2098,customers!$A$2:$D$101,4,0)</f>
        <v>Punjab</v>
      </c>
      <c r="O2098" t="str">
        <f>VLOOKUP(C2098,'products '!$A$2:$H$3072,2,0)</f>
        <v>Women</v>
      </c>
      <c r="P2098" t="str">
        <f>VLOOKUP(C2098,'products '!$A$2:$H$3072,3,0)</f>
        <v>Footwear</v>
      </c>
      <c r="Q2098" t="str">
        <f>VLOOKUP(C2098,'products '!$A$2:$H$3072,4,0)</f>
        <v>Shoes</v>
      </c>
      <c r="R2098" t="str">
        <f>VLOOKUP(C2098,'products '!$A$2:$H$3072,5,0)</f>
        <v>Roadster</v>
      </c>
      <c r="S2098" t="str">
        <f>VLOOKUP(C2098,'products '!$A$2:$H$3072,6,0)</f>
        <v>6 UK</v>
      </c>
      <c r="T2098" t="str">
        <f>VLOOKUP(C2098,'products '!$A$2:$H$3072,7,0)</f>
        <v>Grey</v>
      </c>
      <c r="U2098">
        <f>VLOOKUP(C2098,'products '!$A$2:$H$3072,8,0)</f>
        <v>4</v>
      </c>
    </row>
    <row r="2099" spans="1:21" x14ac:dyDescent="0.3">
      <c r="A2099" t="s">
        <v>5516</v>
      </c>
      <c r="B2099" t="s">
        <v>3367</v>
      </c>
      <c r="C2099" t="s">
        <v>975</v>
      </c>
      <c r="D2099" s="1">
        <f t="shared" ca="1" si="32"/>
        <v>44854</v>
      </c>
      <c r="E2099" s="1" t="str">
        <f ca="1">TEXT(Table1[[#This Row],[Date]],"mmm")</f>
        <v>Oct</v>
      </c>
      <c r="F2099" s="1" t="str">
        <f ca="1">TEXT(Table1[[#This Row],[Date]],"yyyy")</f>
        <v>2022</v>
      </c>
      <c r="G2099" s="2">
        <v>456</v>
      </c>
      <c r="H2099" s="2">
        <v>0.55000000000000004</v>
      </c>
      <c r="I2099" s="2" t="str" cm="1">
        <f t="array" ref="I2099">_xlfn.IFS(Table1[[#This Row],[Discount]]&lt;=0.2,"Low",Table1[[#This Row],[Discount]]&lt;=0.4,"Medium",Table1[[#This Row],[Discount]]&gt;0.4,"High")</f>
        <v>High</v>
      </c>
      <c r="J2099" s="2">
        <f>Table1[[#This Row],[Original Price]]*(1-Table1[[#This Row],[Discount]])</f>
        <v>205.2</v>
      </c>
      <c r="K2099">
        <f>VLOOKUP(B2099,customers!$A$2:$D$101,2,0)</f>
        <v>24</v>
      </c>
      <c r="L2099" t="str" cm="1">
        <f t="array" ref="L2099">_xlfn.IFS(Table1[[#This Row],[Age]]&lt;=12,"Kids",Table1[[#This Row],[Age]]&lt;=19,"Teenage",Table1[[#This Row],[Age]]&lt;=29,"Young Adult",Table1[[#This Row],[Age]]&lt;=45,"Adult",Table1[[#This Row],[Age]]&gt;=46,"Senior")</f>
        <v>Young Adult</v>
      </c>
      <c r="M2099" t="str">
        <f>VLOOKUP(B2099,customers!A$2:D$101,3,0)</f>
        <v>Patiala</v>
      </c>
      <c r="N2099" t="str">
        <f>VLOOKUP(B2099,customers!$A$2:$D$101,4,0)</f>
        <v>Punjab</v>
      </c>
      <c r="O2099" t="str">
        <f>VLOOKUP(C2099,'products '!$A$2:$H$3072,2,0)</f>
        <v>Women</v>
      </c>
      <c r="P2099" t="str">
        <f>VLOOKUP(C2099,'products '!$A$2:$H$3072,3,0)</f>
        <v>Footwear</v>
      </c>
      <c r="Q2099" t="str">
        <f>VLOOKUP(C2099,'products '!$A$2:$H$3072,4,0)</f>
        <v>Shoes</v>
      </c>
      <c r="R2099" t="str">
        <f>VLOOKUP(C2099,'products '!$A$2:$H$3072,5,0)</f>
        <v>Roadster</v>
      </c>
      <c r="S2099" t="str">
        <f>VLOOKUP(C2099,'products '!$A$2:$H$3072,6,0)</f>
        <v>6 UK</v>
      </c>
      <c r="T2099" t="str">
        <f>VLOOKUP(C2099,'products '!$A$2:$H$3072,7,0)</f>
        <v>Grey</v>
      </c>
      <c r="U2099">
        <f>VLOOKUP(C2099,'products '!$A$2:$H$3072,8,0)</f>
        <v>3</v>
      </c>
    </row>
    <row r="2100" spans="1:21" x14ac:dyDescent="0.3">
      <c r="A2100" t="s">
        <v>5517</v>
      </c>
      <c r="B2100" t="s">
        <v>3368</v>
      </c>
      <c r="C2100" t="s">
        <v>976</v>
      </c>
      <c r="D2100" s="1">
        <f t="shared" ca="1" si="32"/>
        <v>44378</v>
      </c>
      <c r="E2100" s="1" t="str">
        <f ca="1">TEXT(Table1[[#This Row],[Date]],"mmm")</f>
        <v>Jul</v>
      </c>
      <c r="F2100" s="1" t="str">
        <f ca="1">TEXT(Table1[[#This Row],[Date]],"yyyy")</f>
        <v>2021</v>
      </c>
      <c r="G2100" s="2">
        <v>516</v>
      </c>
      <c r="H2100" s="2">
        <v>0.55000000000000004</v>
      </c>
      <c r="I2100" s="2" t="str" cm="1">
        <f t="array" ref="I2100">_xlfn.IFS(Table1[[#This Row],[Discount]]&lt;=0.2,"Low",Table1[[#This Row],[Discount]]&lt;=0.4,"Medium",Table1[[#This Row],[Discount]]&gt;0.4,"High")</f>
        <v>High</v>
      </c>
      <c r="J2100" s="2">
        <f>Table1[[#This Row],[Original Price]]*(1-Table1[[#This Row],[Discount]])</f>
        <v>232.2</v>
      </c>
      <c r="K2100">
        <f>VLOOKUP(B2100,customers!$A$2:$D$101,2,0)</f>
        <v>24</v>
      </c>
      <c r="L2100" t="str" cm="1">
        <f t="array" ref="L2100">_xlfn.IFS(Table1[[#This Row],[Age]]&lt;=12,"Kids",Table1[[#This Row],[Age]]&lt;=19,"Teenage",Table1[[#This Row],[Age]]&lt;=29,"Young Adult",Table1[[#This Row],[Age]]&lt;=45,"Adult",Table1[[#This Row],[Age]]&gt;=46,"Senior")</f>
        <v>Young Adult</v>
      </c>
      <c r="M2100" t="str">
        <f>VLOOKUP(B2100,customers!A$2:D$101,3,0)</f>
        <v>Patiala</v>
      </c>
      <c r="N2100" t="str">
        <f>VLOOKUP(B2100,customers!$A$2:$D$101,4,0)</f>
        <v>Punjab</v>
      </c>
      <c r="O2100" t="str">
        <f>VLOOKUP(C2100,'products '!$A$2:$H$3072,2,0)</f>
        <v>Women</v>
      </c>
      <c r="P2100" t="str">
        <f>VLOOKUP(C2100,'products '!$A$2:$H$3072,3,0)</f>
        <v>Footwear</v>
      </c>
      <c r="Q2100" t="str">
        <f>VLOOKUP(C2100,'products '!$A$2:$H$3072,4,0)</f>
        <v>Shoes</v>
      </c>
      <c r="R2100" t="str">
        <f>VLOOKUP(C2100,'products '!$A$2:$H$3072,5,0)</f>
        <v>Roadster</v>
      </c>
      <c r="S2100" t="str">
        <f>VLOOKUP(C2100,'products '!$A$2:$H$3072,6,0)</f>
        <v>6 UK</v>
      </c>
      <c r="T2100" t="str">
        <f>VLOOKUP(C2100,'products '!$A$2:$H$3072,7,0)</f>
        <v>Grey</v>
      </c>
      <c r="U2100">
        <f>VLOOKUP(C2100,'products '!$A$2:$H$3072,8,0)</f>
        <v>5</v>
      </c>
    </row>
    <row r="2101" spans="1:21" x14ac:dyDescent="0.3">
      <c r="A2101" t="s">
        <v>5518</v>
      </c>
      <c r="B2101" t="s">
        <v>3369</v>
      </c>
      <c r="C2101" t="s">
        <v>977</v>
      </c>
      <c r="D2101" s="1">
        <f t="shared" ca="1" si="32"/>
        <v>44390</v>
      </c>
      <c r="E2101" s="1" t="str">
        <f ca="1">TEXT(Table1[[#This Row],[Date]],"mmm")</f>
        <v>Jul</v>
      </c>
      <c r="F2101" s="1" t="str">
        <f ca="1">TEXT(Table1[[#This Row],[Date]],"yyyy")</f>
        <v>2021</v>
      </c>
      <c r="G2101" s="2">
        <v>355</v>
      </c>
      <c r="H2101" s="2">
        <v>0.55000000000000004</v>
      </c>
      <c r="I2101" s="2" t="str" cm="1">
        <f t="array" ref="I2101">_xlfn.IFS(Table1[[#This Row],[Discount]]&lt;=0.2,"Low",Table1[[#This Row],[Discount]]&lt;=0.4,"Medium",Table1[[#This Row],[Discount]]&gt;0.4,"High")</f>
        <v>High</v>
      </c>
      <c r="J2101" s="2">
        <f>Table1[[#This Row],[Original Price]]*(1-Table1[[#This Row],[Discount]])</f>
        <v>159.74999999999997</v>
      </c>
      <c r="K2101">
        <f>VLOOKUP(B2101,customers!$A$2:$D$101,2,0)</f>
        <v>24</v>
      </c>
      <c r="L2101" t="str" cm="1">
        <f t="array" ref="L2101">_xlfn.IFS(Table1[[#This Row],[Age]]&lt;=12,"Kids",Table1[[#This Row],[Age]]&lt;=19,"Teenage",Table1[[#This Row],[Age]]&lt;=29,"Young Adult",Table1[[#This Row],[Age]]&lt;=45,"Adult",Table1[[#This Row],[Age]]&gt;=46,"Senior")</f>
        <v>Young Adult</v>
      </c>
      <c r="M2101" t="str">
        <f>VLOOKUP(B2101,customers!A$2:D$101,3,0)</f>
        <v>Patiala</v>
      </c>
      <c r="N2101" t="str">
        <f>VLOOKUP(B2101,customers!$A$2:$D$101,4,0)</f>
        <v>Punjab</v>
      </c>
      <c r="O2101" t="str">
        <f>VLOOKUP(C2101,'products '!$A$2:$H$3072,2,0)</f>
        <v>Women</v>
      </c>
      <c r="P2101" t="str">
        <f>VLOOKUP(C2101,'products '!$A$2:$H$3072,3,0)</f>
        <v>Footwear</v>
      </c>
      <c r="Q2101" t="str">
        <f>VLOOKUP(C2101,'products '!$A$2:$H$3072,4,0)</f>
        <v>Shoes</v>
      </c>
      <c r="R2101" t="str">
        <f>VLOOKUP(C2101,'products '!$A$2:$H$3072,5,0)</f>
        <v>Roadster</v>
      </c>
      <c r="S2101" t="str">
        <f>VLOOKUP(C2101,'products '!$A$2:$H$3072,6,0)</f>
        <v>7 UK</v>
      </c>
      <c r="T2101" t="str">
        <f>VLOOKUP(C2101,'products '!$A$2:$H$3072,7,0)</f>
        <v>Blue</v>
      </c>
      <c r="U2101">
        <f>VLOOKUP(C2101,'products '!$A$2:$H$3072,8,0)</f>
        <v>4</v>
      </c>
    </row>
    <row r="2102" spans="1:21" x14ac:dyDescent="0.3">
      <c r="A2102" t="s">
        <v>5519</v>
      </c>
      <c r="B2102" t="s">
        <v>3370</v>
      </c>
      <c r="C2102" t="s">
        <v>978</v>
      </c>
      <c r="D2102" s="1">
        <f t="shared" ca="1" si="32"/>
        <v>44763</v>
      </c>
      <c r="E2102" s="1" t="str">
        <f ca="1">TEXT(Table1[[#This Row],[Date]],"mmm")</f>
        <v>Jul</v>
      </c>
      <c r="F2102" s="1" t="str">
        <f ca="1">TEXT(Table1[[#This Row],[Date]],"yyyy")</f>
        <v>2022</v>
      </c>
      <c r="G2102" s="2">
        <v>465</v>
      </c>
      <c r="H2102" s="2">
        <v>0.55000000000000004</v>
      </c>
      <c r="I2102" s="2" t="str" cm="1">
        <f t="array" ref="I2102">_xlfn.IFS(Table1[[#This Row],[Discount]]&lt;=0.2,"Low",Table1[[#This Row],[Discount]]&lt;=0.4,"Medium",Table1[[#This Row],[Discount]]&gt;0.4,"High")</f>
        <v>High</v>
      </c>
      <c r="J2102" s="2">
        <f>Table1[[#This Row],[Original Price]]*(1-Table1[[#This Row],[Discount]])</f>
        <v>209.24999999999997</v>
      </c>
      <c r="K2102">
        <f>VLOOKUP(B2102,customers!$A$2:$D$101,2,0)</f>
        <v>24</v>
      </c>
      <c r="L2102" t="str" cm="1">
        <f t="array" ref="L2102">_xlfn.IFS(Table1[[#This Row],[Age]]&lt;=12,"Kids",Table1[[#This Row],[Age]]&lt;=19,"Teenage",Table1[[#This Row],[Age]]&lt;=29,"Young Adult",Table1[[#This Row],[Age]]&lt;=45,"Adult",Table1[[#This Row],[Age]]&gt;=46,"Senior")</f>
        <v>Young Adult</v>
      </c>
      <c r="M2102" t="str">
        <f>VLOOKUP(B2102,customers!A$2:D$101,3,0)</f>
        <v>Patiala</v>
      </c>
      <c r="N2102" t="str">
        <f>VLOOKUP(B2102,customers!$A$2:$D$101,4,0)</f>
        <v>Punjab</v>
      </c>
      <c r="O2102" t="str">
        <f>VLOOKUP(C2102,'products '!$A$2:$H$3072,2,0)</f>
        <v>Women</v>
      </c>
      <c r="P2102" t="str">
        <f>VLOOKUP(C2102,'products '!$A$2:$H$3072,3,0)</f>
        <v>Footwear</v>
      </c>
      <c r="Q2102" t="str">
        <f>VLOOKUP(C2102,'products '!$A$2:$H$3072,4,0)</f>
        <v>Shoes</v>
      </c>
      <c r="R2102" t="str">
        <f>VLOOKUP(C2102,'products '!$A$2:$H$3072,5,0)</f>
        <v>Roadster</v>
      </c>
      <c r="S2102" t="str">
        <f>VLOOKUP(C2102,'products '!$A$2:$H$3072,6,0)</f>
        <v>7 UK</v>
      </c>
      <c r="T2102" t="str">
        <f>VLOOKUP(C2102,'products '!$A$2:$H$3072,7,0)</f>
        <v>Blue</v>
      </c>
      <c r="U2102">
        <f>VLOOKUP(C2102,'products '!$A$2:$H$3072,8,0)</f>
        <v>2</v>
      </c>
    </row>
    <row r="2103" spans="1:21" x14ac:dyDescent="0.3">
      <c r="A2103" t="s">
        <v>5520</v>
      </c>
      <c r="B2103" t="s">
        <v>3371</v>
      </c>
      <c r="C2103" t="s">
        <v>979</v>
      </c>
      <c r="D2103" s="1">
        <f t="shared" ca="1" si="32"/>
        <v>44794</v>
      </c>
      <c r="E2103" s="1" t="str">
        <f ca="1">TEXT(Table1[[#This Row],[Date]],"mmm")</f>
        <v>Aug</v>
      </c>
      <c r="F2103" s="1" t="str">
        <f ca="1">TEXT(Table1[[#This Row],[Date]],"yyyy")</f>
        <v>2022</v>
      </c>
      <c r="G2103" s="2">
        <v>965</v>
      </c>
      <c r="H2103" s="2">
        <v>0.5</v>
      </c>
      <c r="I2103" s="2" t="str" cm="1">
        <f t="array" ref="I2103">_xlfn.IFS(Table1[[#This Row],[Discount]]&lt;=0.2,"Low",Table1[[#This Row],[Discount]]&lt;=0.4,"Medium",Table1[[#This Row],[Discount]]&gt;0.4,"High")</f>
        <v>High</v>
      </c>
      <c r="J2103" s="2">
        <f>Table1[[#This Row],[Original Price]]*(1-Table1[[#This Row],[Discount]])</f>
        <v>482.5</v>
      </c>
      <c r="K2103">
        <f>VLOOKUP(B2103,customers!$A$2:$D$101,2,0)</f>
        <v>24</v>
      </c>
      <c r="L2103" t="str" cm="1">
        <f t="array" ref="L2103">_xlfn.IFS(Table1[[#This Row],[Age]]&lt;=12,"Kids",Table1[[#This Row],[Age]]&lt;=19,"Teenage",Table1[[#This Row],[Age]]&lt;=29,"Young Adult",Table1[[#This Row],[Age]]&lt;=45,"Adult",Table1[[#This Row],[Age]]&gt;=46,"Senior")</f>
        <v>Young Adult</v>
      </c>
      <c r="M2103" t="str">
        <f>VLOOKUP(B2103,customers!A$2:D$101,3,0)</f>
        <v>Patiala</v>
      </c>
      <c r="N2103" t="str">
        <f>VLOOKUP(B2103,customers!$A$2:$D$101,4,0)</f>
        <v>Punjab</v>
      </c>
      <c r="O2103" t="str">
        <f>VLOOKUP(C2103,'products '!$A$2:$H$3072,2,0)</f>
        <v>Women</v>
      </c>
      <c r="P2103" t="str">
        <f>VLOOKUP(C2103,'products '!$A$2:$H$3072,3,0)</f>
        <v>Footwear</v>
      </c>
      <c r="Q2103" t="str">
        <f>VLOOKUP(C2103,'products '!$A$2:$H$3072,4,0)</f>
        <v>Shoes</v>
      </c>
      <c r="R2103" t="str">
        <f>VLOOKUP(C2103,'products '!$A$2:$H$3072,5,0)</f>
        <v>Roadster</v>
      </c>
      <c r="S2103" t="str">
        <f>VLOOKUP(C2103,'products '!$A$2:$H$3072,6,0)</f>
        <v>7 UK</v>
      </c>
      <c r="T2103" t="str">
        <f>VLOOKUP(C2103,'products '!$A$2:$H$3072,7,0)</f>
        <v>Blue</v>
      </c>
      <c r="U2103">
        <f>VLOOKUP(C2103,'products '!$A$2:$H$3072,8,0)</f>
        <v>5</v>
      </c>
    </row>
    <row r="2104" spans="1:21" x14ac:dyDescent="0.3">
      <c r="A2104" t="s">
        <v>5521</v>
      </c>
      <c r="B2104" t="s">
        <v>3372</v>
      </c>
      <c r="C2104" t="s">
        <v>980</v>
      </c>
      <c r="D2104" s="1">
        <f t="shared" ca="1" si="32"/>
        <v>44434</v>
      </c>
      <c r="E2104" s="1" t="str">
        <f ca="1">TEXT(Table1[[#This Row],[Date]],"mmm")</f>
        <v>Aug</v>
      </c>
      <c r="F2104" s="1" t="str">
        <f ca="1">TEXT(Table1[[#This Row],[Date]],"yyyy")</f>
        <v>2021</v>
      </c>
      <c r="G2104" s="2">
        <v>1158</v>
      </c>
      <c r="H2104" s="2">
        <v>0.5</v>
      </c>
      <c r="I2104" s="2" t="str" cm="1">
        <f t="array" ref="I2104">_xlfn.IFS(Table1[[#This Row],[Discount]]&lt;=0.2,"Low",Table1[[#This Row],[Discount]]&lt;=0.4,"Medium",Table1[[#This Row],[Discount]]&gt;0.4,"High")</f>
        <v>High</v>
      </c>
      <c r="J2104" s="2">
        <f>Table1[[#This Row],[Original Price]]*(1-Table1[[#This Row],[Discount]])</f>
        <v>579</v>
      </c>
      <c r="K2104">
        <f>VLOOKUP(B2104,customers!$A$2:$D$101,2,0)</f>
        <v>22</v>
      </c>
      <c r="L2104" t="str" cm="1">
        <f t="array" ref="L2104">_xlfn.IFS(Table1[[#This Row],[Age]]&lt;=12,"Kids",Table1[[#This Row],[Age]]&lt;=19,"Teenage",Table1[[#This Row],[Age]]&lt;=29,"Young Adult",Table1[[#This Row],[Age]]&lt;=45,"Adult",Table1[[#This Row],[Age]]&gt;=46,"Senior")</f>
        <v>Young Adult</v>
      </c>
      <c r="M2104" t="str">
        <f>VLOOKUP(B2104,customers!A$2:D$101,3,0)</f>
        <v>Patiala</v>
      </c>
      <c r="N2104" t="str">
        <f>VLOOKUP(B2104,customers!$A$2:$D$101,4,0)</f>
        <v>Punjab</v>
      </c>
      <c r="O2104" t="str">
        <f>VLOOKUP(C2104,'products '!$A$2:$H$3072,2,0)</f>
        <v>Women</v>
      </c>
      <c r="P2104" t="str">
        <f>VLOOKUP(C2104,'products '!$A$2:$H$3072,3,0)</f>
        <v>Footwear</v>
      </c>
      <c r="Q2104" t="str">
        <f>VLOOKUP(C2104,'products '!$A$2:$H$3072,4,0)</f>
        <v>Shoes</v>
      </c>
      <c r="R2104" t="str">
        <f>VLOOKUP(C2104,'products '!$A$2:$H$3072,5,0)</f>
        <v>Roadster</v>
      </c>
      <c r="S2104" t="str">
        <f>VLOOKUP(C2104,'products '!$A$2:$H$3072,6,0)</f>
        <v>7 UK</v>
      </c>
      <c r="T2104" t="str">
        <f>VLOOKUP(C2104,'products '!$A$2:$H$3072,7,0)</f>
        <v>Navy Blue</v>
      </c>
      <c r="U2104">
        <f>VLOOKUP(C2104,'products '!$A$2:$H$3072,8,0)</f>
        <v>5</v>
      </c>
    </row>
    <row r="2105" spans="1:21" x14ac:dyDescent="0.3">
      <c r="A2105" t="s">
        <v>5522</v>
      </c>
      <c r="B2105" t="s">
        <v>3373</v>
      </c>
      <c r="C2105" t="s">
        <v>981</v>
      </c>
      <c r="D2105" s="1">
        <f t="shared" ca="1" si="32"/>
        <v>44551</v>
      </c>
      <c r="E2105" s="1" t="str">
        <f ca="1">TEXT(Table1[[#This Row],[Date]],"mmm")</f>
        <v>Dec</v>
      </c>
      <c r="F2105" s="1" t="str">
        <f ca="1">TEXT(Table1[[#This Row],[Date]],"yyyy")</f>
        <v>2021</v>
      </c>
      <c r="G2105" s="2">
        <v>264</v>
      </c>
      <c r="H2105" s="2">
        <v>0.5</v>
      </c>
      <c r="I2105" s="2" t="str" cm="1">
        <f t="array" ref="I2105">_xlfn.IFS(Table1[[#This Row],[Discount]]&lt;=0.2,"Low",Table1[[#This Row],[Discount]]&lt;=0.4,"Medium",Table1[[#This Row],[Discount]]&gt;0.4,"High")</f>
        <v>High</v>
      </c>
      <c r="J2105" s="2">
        <f>Table1[[#This Row],[Original Price]]*(1-Table1[[#This Row],[Discount]])</f>
        <v>132</v>
      </c>
      <c r="K2105">
        <f>VLOOKUP(B2105,customers!$A$2:$D$101,2,0)</f>
        <v>23</v>
      </c>
      <c r="L2105" t="str" cm="1">
        <f t="array" ref="L2105">_xlfn.IFS(Table1[[#This Row],[Age]]&lt;=12,"Kids",Table1[[#This Row],[Age]]&lt;=19,"Teenage",Table1[[#This Row],[Age]]&lt;=29,"Young Adult",Table1[[#This Row],[Age]]&lt;=45,"Adult",Table1[[#This Row],[Age]]&gt;=46,"Senior")</f>
        <v>Young Adult</v>
      </c>
      <c r="M2105" t="str">
        <f>VLOOKUP(B2105,customers!A$2:D$101,3,0)</f>
        <v>Jaipur</v>
      </c>
      <c r="N2105" t="str">
        <f>VLOOKUP(B2105,customers!$A$2:$D$101,4,0)</f>
        <v>Rajasthan</v>
      </c>
      <c r="O2105" t="str">
        <f>VLOOKUP(C2105,'products '!$A$2:$H$3072,2,0)</f>
        <v>Women</v>
      </c>
      <c r="P2105" t="str">
        <f>VLOOKUP(C2105,'products '!$A$2:$H$3072,3,0)</f>
        <v>Footwear</v>
      </c>
      <c r="Q2105" t="str">
        <f>VLOOKUP(C2105,'products '!$A$2:$H$3072,4,0)</f>
        <v>Shoes</v>
      </c>
      <c r="R2105" t="str">
        <f>VLOOKUP(C2105,'products '!$A$2:$H$3072,5,0)</f>
        <v>Roadster</v>
      </c>
      <c r="S2105" t="str">
        <f>VLOOKUP(C2105,'products '!$A$2:$H$3072,6,0)</f>
        <v>7 UK</v>
      </c>
      <c r="T2105" t="str">
        <f>VLOOKUP(C2105,'products '!$A$2:$H$3072,7,0)</f>
        <v>Navy Blue</v>
      </c>
      <c r="U2105">
        <f>VLOOKUP(C2105,'products '!$A$2:$H$3072,8,0)</f>
        <v>5</v>
      </c>
    </row>
    <row r="2106" spans="1:21" x14ac:dyDescent="0.3">
      <c r="A2106" t="s">
        <v>5523</v>
      </c>
      <c r="B2106" t="s">
        <v>3374</v>
      </c>
      <c r="C2106" t="s">
        <v>982</v>
      </c>
      <c r="D2106" s="1">
        <f t="shared" ca="1" si="32"/>
        <v>44972</v>
      </c>
      <c r="E2106" s="1" t="str">
        <f ca="1">TEXT(Table1[[#This Row],[Date]],"mmm")</f>
        <v>Feb</v>
      </c>
      <c r="F2106" s="1" t="str">
        <f ca="1">TEXT(Table1[[#This Row],[Date]],"yyyy")</f>
        <v>2023</v>
      </c>
      <c r="G2106" s="2">
        <v>433</v>
      </c>
      <c r="H2106" s="2">
        <v>0.5</v>
      </c>
      <c r="I2106" s="2" t="str" cm="1">
        <f t="array" ref="I2106">_xlfn.IFS(Table1[[#This Row],[Discount]]&lt;=0.2,"Low",Table1[[#This Row],[Discount]]&lt;=0.4,"Medium",Table1[[#This Row],[Discount]]&gt;0.4,"High")</f>
        <v>High</v>
      </c>
      <c r="J2106" s="2">
        <f>Table1[[#This Row],[Original Price]]*(1-Table1[[#This Row],[Discount]])</f>
        <v>216.5</v>
      </c>
      <c r="K2106">
        <f>VLOOKUP(B2106,customers!$A$2:$D$101,2,0)</f>
        <v>24</v>
      </c>
      <c r="L2106" t="str" cm="1">
        <f t="array" ref="L2106">_xlfn.IFS(Table1[[#This Row],[Age]]&lt;=12,"Kids",Table1[[#This Row],[Age]]&lt;=19,"Teenage",Table1[[#This Row],[Age]]&lt;=29,"Young Adult",Table1[[#This Row],[Age]]&lt;=45,"Adult",Table1[[#This Row],[Age]]&gt;=46,"Senior")</f>
        <v>Young Adult</v>
      </c>
      <c r="M2106" t="str">
        <f>VLOOKUP(B2106,customers!A$2:D$101,3,0)</f>
        <v>Jaipur</v>
      </c>
      <c r="N2106" t="str">
        <f>VLOOKUP(B2106,customers!$A$2:$D$101,4,0)</f>
        <v>Rajasthan</v>
      </c>
      <c r="O2106" t="str">
        <f>VLOOKUP(C2106,'products '!$A$2:$H$3072,2,0)</f>
        <v>Women</v>
      </c>
      <c r="P2106" t="str">
        <f>VLOOKUP(C2106,'products '!$A$2:$H$3072,3,0)</f>
        <v>Footwear</v>
      </c>
      <c r="Q2106" t="str">
        <f>VLOOKUP(C2106,'products '!$A$2:$H$3072,4,0)</f>
        <v>Shoes</v>
      </c>
      <c r="R2106" t="str">
        <f>VLOOKUP(C2106,'products '!$A$2:$H$3072,5,0)</f>
        <v>Skechers</v>
      </c>
      <c r="S2106" t="str">
        <f>VLOOKUP(C2106,'products '!$A$2:$H$3072,6,0)</f>
        <v>7 UK</v>
      </c>
      <c r="T2106" t="str">
        <f>VLOOKUP(C2106,'products '!$A$2:$H$3072,7,0)</f>
        <v>Navy Blue</v>
      </c>
      <c r="U2106">
        <f>VLOOKUP(C2106,'products '!$A$2:$H$3072,8,0)</f>
        <v>4</v>
      </c>
    </row>
    <row r="2107" spans="1:21" x14ac:dyDescent="0.3">
      <c r="A2107" t="s">
        <v>5524</v>
      </c>
      <c r="B2107" t="s">
        <v>3375</v>
      </c>
      <c r="C2107" t="s">
        <v>983</v>
      </c>
      <c r="D2107" s="1">
        <f t="shared" ca="1" si="32"/>
        <v>44268</v>
      </c>
      <c r="E2107" s="1" t="str">
        <f ca="1">TEXT(Table1[[#This Row],[Date]],"mmm")</f>
        <v>Mar</v>
      </c>
      <c r="F2107" s="1" t="str">
        <f ca="1">TEXT(Table1[[#This Row],[Date]],"yyyy")</f>
        <v>2021</v>
      </c>
      <c r="G2107" s="2">
        <v>562</v>
      </c>
      <c r="H2107" s="2">
        <v>0.5</v>
      </c>
      <c r="I2107" s="2" t="str" cm="1">
        <f t="array" ref="I2107">_xlfn.IFS(Table1[[#This Row],[Discount]]&lt;=0.2,"Low",Table1[[#This Row],[Discount]]&lt;=0.4,"Medium",Table1[[#This Row],[Discount]]&gt;0.4,"High")</f>
        <v>High</v>
      </c>
      <c r="J2107" s="2">
        <f>Table1[[#This Row],[Original Price]]*(1-Table1[[#This Row],[Discount]])</f>
        <v>281</v>
      </c>
      <c r="K2107">
        <f>VLOOKUP(B2107,customers!$A$2:$D$101,2,0)</f>
        <v>25</v>
      </c>
      <c r="L2107" t="str" cm="1">
        <f t="array" ref="L2107">_xlfn.IFS(Table1[[#This Row],[Age]]&lt;=12,"Kids",Table1[[#This Row],[Age]]&lt;=19,"Teenage",Table1[[#This Row],[Age]]&lt;=29,"Young Adult",Table1[[#This Row],[Age]]&lt;=45,"Adult",Table1[[#This Row],[Age]]&gt;=46,"Senior")</f>
        <v>Young Adult</v>
      </c>
      <c r="M2107" t="str">
        <f>VLOOKUP(B2107,customers!A$2:D$101,3,0)</f>
        <v>Jaipur</v>
      </c>
      <c r="N2107" t="str">
        <f>VLOOKUP(B2107,customers!$A$2:$D$101,4,0)</f>
        <v>Rajasthan</v>
      </c>
      <c r="O2107" t="str">
        <f>VLOOKUP(C2107,'products '!$A$2:$H$3072,2,0)</f>
        <v>Women</v>
      </c>
      <c r="P2107" t="str">
        <f>VLOOKUP(C2107,'products '!$A$2:$H$3072,3,0)</f>
        <v>Footwear</v>
      </c>
      <c r="Q2107" t="str">
        <f>VLOOKUP(C2107,'products '!$A$2:$H$3072,4,0)</f>
        <v>Shoes</v>
      </c>
      <c r="R2107" t="str">
        <f>VLOOKUP(C2107,'products '!$A$2:$H$3072,5,0)</f>
        <v>Skechers</v>
      </c>
      <c r="S2107" t="str">
        <f>VLOOKUP(C2107,'products '!$A$2:$H$3072,6,0)</f>
        <v>7 UK</v>
      </c>
      <c r="T2107" t="str">
        <f>VLOOKUP(C2107,'products '!$A$2:$H$3072,7,0)</f>
        <v>Navy Blue</v>
      </c>
      <c r="U2107">
        <f>VLOOKUP(C2107,'products '!$A$2:$H$3072,8,0)</f>
        <v>4</v>
      </c>
    </row>
    <row r="2108" spans="1:21" x14ac:dyDescent="0.3">
      <c r="A2108" t="s">
        <v>5525</v>
      </c>
      <c r="B2108" t="s">
        <v>3376</v>
      </c>
      <c r="C2108" t="s">
        <v>984</v>
      </c>
      <c r="D2108" s="1">
        <f t="shared" ca="1" si="32"/>
        <v>44597</v>
      </c>
      <c r="E2108" s="1" t="str">
        <f ca="1">TEXT(Table1[[#This Row],[Date]],"mmm")</f>
        <v>Feb</v>
      </c>
      <c r="F2108" s="1" t="str">
        <f ca="1">TEXT(Table1[[#This Row],[Date]],"yyyy")</f>
        <v>2022</v>
      </c>
      <c r="G2108" s="2">
        <v>423</v>
      </c>
      <c r="H2108" s="2">
        <v>0.3</v>
      </c>
      <c r="I2108" s="2" t="str" cm="1">
        <f t="array" ref="I2108">_xlfn.IFS(Table1[[#This Row],[Discount]]&lt;=0.2,"Low",Table1[[#This Row],[Discount]]&lt;=0.4,"Medium",Table1[[#This Row],[Discount]]&gt;0.4,"High")</f>
        <v>Medium</v>
      </c>
      <c r="J2108" s="2">
        <f>Table1[[#This Row],[Original Price]]*(1-Table1[[#This Row],[Discount]])</f>
        <v>296.09999999999997</v>
      </c>
      <c r="K2108">
        <f>VLOOKUP(B2108,customers!$A$2:$D$101,2,0)</f>
        <v>26</v>
      </c>
      <c r="L2108" t="str" cm="1">
        <f t="array" ref="L2108">_xlfn.IFS(Table1[[#This Row],[Age]]&lt;=12,"Kids",Table1[[#This Row],[Age]]&lt;=19,"Teenage",Table1[[#This Row],[Age]]&lt;=29,"Young Adult",Table1[[#This Row],[Age]]&lt;=45,"Adult",Table1[[#This Row],[Age]]&gt;=46,"Senior")</f>
        <v>Young Adult</v>
      </c>
      <c r="M2108" t="str">
        <f>VLOOKUP(B2108,customers!A$2:D$101,3,0)</f>
        <v>Jaipur</v>
      </c>
      <c r="N2108" t="str">
        <f>VLOOKUP(B2108,customers!$A$2:$D$101,4,0)</f>
        <v>Rajasthan</v>
      </c>
      <c r="O2108" t="str">
        <f>VLOOKUP(C2108,'products '!$A$2:$H$3072,2,0)</f>
        <v>Women</v>
      </c>
      <c r="P2108" t="str">
        <f>VLOOKUP(C2108,'products '!$A$2:$H$3072,3,0)</f>
        <v>Footwear</v>
      </c>
      <c r="Q2108" t="str">
        <f>VLOOKUP(C2108,'products '!$A$2:$H$3072,4,0)</f>
        <v>Shoes</v>
      </c>
      <c r="R2108" t="str">
        <f>VLOOKUP(C2108,'products '!$A$2:$H$3072,5,0)</f>
        <v>Skechers</v>
      </c>
      <c r="S2108" t="str">
        <f>VLOOKUP(C2108,'products '!$A$2:$H$3072,6,0)</f>
        <v>7 UK</v>
      </c>
      <c r="T2108" t="str">
        <f>VLOOKUP(C2108,'products '!$A$2:$H$3072,7,0)</f>
        <v>Grey</v>
      </c>
      <c r="U2108">
        <f>VLOOKUP(C2108,'products '!$A$2:$H$3072,8,0)</f>
        <v>4</v>
      </c>
    </row>
    <row r="2109" spans="1:21" x14ac:dyDescent="0.3">
      <c r="A2109" t="s">
        <v>5526</v>
      </c>
      <c r="B2109" t="s">
        <v>3377</v>
      </c>
      <c r="C2109" t="s">
        <v>985</v>
      </c>
      <c r="D2109" s="1">
        <f t="shared" ca="1" si="32"/>
        <v>44683</v>
      </c>
      <c r="E2109" s="1" t="str">
        <f ca="1">TEXT(Table1[[#This Row],[Date]],"mmm")</f>
        <v>May</v>
      </c>
      <c r="F2109" s="1" t="str">
        <f ca="1">TEXT(Table1[[#This Row],[Date]],"yyyy")</f>
        <v>2022</v>
      </c>
      <c r="G2109" s="2">
        <v>621</v>
      </c>
      <c r="H2109" s="2">
        <v>0.32</v>
      </c>
      <c r="I2109" s="2" t="str" cm="1">
        <f t="array" ref="I2109">_xlfn.IFS(Table1[[#This Row],[Discount]]&lt;=0.2,"Low",Table1[[#This Row],[Discount]]&lt;=0.4,"Medium",Table1[[#This Row],[Discount]]&gt;0.4,"High")</f>
        <v>Medium</v>
      </c>
      <c r="J2109" s="2">
        <f>Table1[[#This Row],[Original Price]]*(1-Table1[[#This Row],[Discount]])</f>
        <v>422.28</v>
      </c>
      <c r="K2109">
        <f>VLOOKUP(B2109,customers!$A$2:$D$101,2,0)</f>
        <v>27</v>
      </c>
      <c r="L2109" t="str" cm="1">
        <f t="array" ref="L2109">_xlfn.IFS(Table1[[#This Row],[Age]]&lt;=12,"Kids",Table1[[#This Row],[Age]]&lt;=19,"Teenage",Table1[[#This Row],[Age]]&lt;=29,"Young Adult",Table1[[#This Row],[Age]]&lt;=45,"Adult",Table1[[#This Row],[Age]]&gt;=46,"Senior")</f>
        <v>Young Adult</v>
      </c>
      <c r="M2109" t="str">
        <f>VLOOKUP(B2109,customers!A$2:D$101,3,0)</f>
        <v>Jaipur</v>
      </c>
      <c r="N2109" t="str">
        <f>VLOOKUP(B2109,customers!$A$2:$D$101,4,0)</f>
        <v>Rajasthan</v>
      </c>
      <c r="O2109" t="str">
        <f>VLOOKUP(C2109,'products '!$A$2:$H$3072,2,0)</f>
        <v>Women</v>
      </c>
      <c r="P2109" t="str">
        <f>VLOOKUP(C2109,'products '!$A$2:$H$3072,3,0)</f>
        <v>Footwear</v>
      </c>
      <c r="Q2109" t="str">
        <f>VLOOKUP(C2109,'products '!$A$2:$H$3072,4,0)</f>
        <v>Shoes</v>
      </c>
      <c r="R2109" t="str">
        <f>VLOOKUP(C2109,'products '!$A$2:$H$3072,5,0)</f>
        <v>Skechers</v>
      </c>
      <c r="S2109" t="str">
        <f>VLOOKUP(C2109,'products '!$A$2:$H$3072,6,0)</f>
        <v>7 UK</v>
      </c>
      <c r="T2109" t="str">
        <f>VLOOKUP(C2109,'products '!$A$2:$H$3072,7,0)</f>
        <v>Grey</v>
      </c>
      <c r="U2109">
        <f>VLOOKUP(C2109,'products '!$A$2:$H$3072,8,0)</f>
        <v>5</v>
      </c>
    </row>
    <row r="2110" spans="1:21" x14ac:dyDescent="0.3">
      <c r="A2110" t="s">
        <v>5527</v>
      </c>
      <c r="B2110" t="s">
        <v>3378</v>
      </c>
      <c r="C2110" t="s">
        <v>986</v>
      </c>
      <c r="D2110" s="1">
        <f t="shared" ca="1" si="32"/>
        <v>44670</v>
      </c>
      <c r="E2110" s="1" t="str">
        <f ca="1">TEXT(Table1[[#This Row],[Date]],"mmm")</f>
        <v>Apr</v>
      </c>
      <c r="F2110" s="1" t="str">
        <f ca="1">TEXT(Table1[[#This Row],[Date]],"yyyy")</f>
        <v>2022</v>
      </c>
      <c r="G2110" s="2">
        <v>333</v>
      </c>
      <c r="H2110" s="2">
        <v>0.25</v>
      </c>
      <c r="I2110" s="2" t="str" cm="1">
        <f t="array" ref="I2110">_xlfn.IFS(Table1[[#This Row],[Discount]]&lt;=0.2,"Low",Table1[[#This Row],[Discount]]&lt;=0.4,"Medium",Table1[[#This Row],[Discount]]&gt;0.4,"High")</f>
        <v>Medium</v>
      </c>
      <c r="J2110" s="2">
        <f>Table1[[#This Row],[Original Price]]*(1-Table1[[#This Row],[Discount]])</f>
        <v>249.75</v>
      </c>
      <c r="K2110">
        <f>VLOOKUP(B2110,customers!$A$2:$D$101,2,0)</f>
        <v>34</v>
      </c>
      <c r="L2110" t="str" cm="1">
        <f t="array" ref="L2110">_xlfn.IFS(Table1[[#This Row],[Age]]&lt;=12,"Kids",Table1[[#This Row],[Age]]&lt;=19,"Teenage",Table1[[#This Row],[Age]]&lt;=29,"Young Adult",Table1[[#This Row],[Age]]&lt;=45,"Adult",Table1[[#This Row],[Age]]&gt;=46,"Senior")</f>
        <v>Adult</v>
      </c>
      <c r="M2110" t="str">
        <f>VLOOKUP(B2110,customers!A$2:D$101,3,0)</f>
        <v>Jaipur</v>
      </c>
      <c r="N2110" t="str">
        <f>VLOOKUP(B2110,customers!$A$2:$D$101,4,0)</f>
        <v>Rajasthan</v>
      </c>
      <c r="O2110" t="str">
        <f>VLOOKUP(C2110,'products '!$A$2:$H$3072,2,0)</f>
        <v>Women</v>
      </c>
      <c r="P2110" t="str">
        <f>VLOOKUP(C2110,'products '!$A$2:$H$3072,3,0)</f>
        <v>Footwear</v>
      </c>
      <c r="Q2110" t="str">
        <f>VLOOKUP(C2110,'products '!$A$2:$H$3072,4,0)</f>
        <v>Shoes</v>
      </c>
      <c r="R2110" t="str">
        <f>VLOOKUP(C2110,'products '!$A$2:$H$3072,5,0)</f>
        <v>Skechers</v>
      </c>
      <c r="S2110" t="str">
        <f>VLOOKUP(C2110,'products '!$A$2:$H$3072,6,0)</f>
        <v>6  UK</v>
      </c>
      <c r="T2110" t="str">
        <f>VLOOKUP(C2110,'products '!$A$2:$H$3072,7,0)</f>
        <v>Grey</v>
      </c>
      <c r="U2110">
        <f>VLOOKUP(C2110,'products '!$A$2:$H$3072,8,0)</f>
        <v>5</v>
      </c>
    </row>
    <row r="2111" spans="1:21" x14ac:dyDescent="0.3">
      <c r="A2111" t="s">
        <v>5528</v>
      </c>
      <c r="B2111" t="s">
        <v>3379</v>
      </c>
      <c r="C2111" t="s">
        <v>987</v>
      </c>
      <c r="D2111" s="1">
        <f t="shared" ca="1" si="32"/>
        <v>44761</v>
      </c>
      <c r="E2111" s="1" t="str">
        <f ca="1">TEXT(Table1[[#This Row],[Date]],"mmm")</f>
        <v>Jul</v>
      </c>
      <c r="F2111" s="1" t="str">
        <f ca="1">TEXT(Table1[[#This Row],[Date]],"yyyy")</f>
        <v>2022</v>
      </c>
      <c r="G2111" s="2">
        <v>236</v>
      </c>
      <c r="H2111" s="2">
        <v>0.45</v>
      </c>
      <c r="I2111" s="2" t="str" cm="1">
        <f t="array" ref="I2111">_xlfn.IFS(Table1[[#This Row],[Discount]]&lt;=0.2,"Low",Table1[[#This Row],[Discount]]&lt;=0.4,"Medium",Table1[[#This Row],[Discount]]&gt;0.4,"High")</f>
        <v>High</v>
      </c>
      <c r="J2111" s="2">
        <f>Table1[[#This Row],[Original Price]]*(1-Table1[[#This Row],[Discount]])</f>
        <v>129.80000000000001</v>
      </c>
      <c r="K2111">
        <f>VLOOKUP(B2111,customers!$A$2:$D$101,2,0)</f>
        <v>35</v>
      </c>
      <c r="L2111" t="str" cm="1">
        <f t="array" ref="L2111">_xlfn.IFS(Table1[[#This Row],[Age]]&lt;=12,"Kids",Table1[[#This Row],[Age]]&lt;=19,"Teenage",Table1[[#This Row],[Age]]&lt;=29,"Young Adult",Table1[[#This Row],[Age]]&lt;=45,"Adult",Table1[[#This Row],[Age]]&gt;=46,"Senior")</f>
        <v>Adult</v>
      </c>
      <c r="M2111" t="str">
        <f>VLOOKUP(B2111,customers!A$2:D$101,3,0)</f>
        <v>Jodhpur</v>
      </c>
      <c r="N2111" t="str">
        <f>VLOOKUP(B2111,customers!$A$2:$D$101,4,0)</f>
        <v>Rajasthan</v>
      </c>
      <c r="O2111" t="str">
        <f>VLOOKUP(C2111,'products '!$A$2:$H$3072,2,0)</f>
        <v>Women</v>
      </c>
      <c r="P2111" t="str">
        <f>VLOOKUP(C2111,'products '!$A$2:$H$3072,3,0)</f>
        <v>Footwear</v>
      </c>
      <c r="Q2111" t="str">
        <f>VLOOKUP(C2111,'products '!$A$2:$H$3072,4,0)</f>
        <v>Shoes</v>
      </c>
      <c r="R2111" t="str">
        <f>VLOOKUP(C2111,'products '!$A$2:$H$3072,5,0)</f>
        <v>Skechers</v>
      </c>
      <c r="S2111" t="str">
        <f>VLOOKUP(C2111,'products '!$A$2:$H$3072,6,0)</f>
        <v>7  UK</v>
      </c>
      <c r="T2111" t="str">
        <f>VLOOKUP(C2111,'products '!$A$2:$H$3072,7,0)</f>
        <v>Grey</v>
      </c>
      <c r="U2111">
        <f>VLOOKUP(C2111,'products '!$A$2:$H$3072,8,0)</f>
        <v>3</v>
      </c>
    </row>
    <row r="2112" spans="1:21" x14ac:dyDescent="0.3">
      <c r="A2112" t="s">
        <v>5529</v>
      </c>
      <c r="B2112" t="s">
        <v>3380</v>
      </c>
      <c r="C2112" t="s">
        <v>988</v>
      </c>
      <c r="D2112" s="1">
        <f t="shared" ca="1" si="32"/>
        <v>44564</v>
      </c>
      <c r="E2112" s="1" t="str">
        <f ca="1">TEXT(Table1[[#This Row],[Date]],"mmm")</f>
        <v>Jan</v>
      </c>
      <c r="F2112" s="1" t="str">
        <f ca="1">TEXT(Table1[[#This Row],[Date]],"yyyy")</f>
        <v>2022</v>
      </c>
      <c r="G2112" s="2">
        <v>456</v>
      </c>
      <c r="H2112" s="2">
        <v>0.15</v>
      </c>
      <c r="I2112" s="2" t="str" cm="1">
        <f t="array" ref="I2112">_xlfn.IFS(Table1[[#This Row],[Discount]]&lt;=0.2,"Low",Table1[[#This Row],[Discount]]&lt;=0.4,"Medium",Table1[[#This Row],[Discount]]&gt;0.4,"High")</f>
        <v>Low</v>
      </c>
      <c r="J2112" s="2">
        <f>Table1[[#This Row],[Original Price]]*(1-Table1[[#This Row],[Discount]])</f>
        <v>387.59999999999997</v>
      </c>
      <c r="K2112">
        <f>VLOOKUP(B2112,customers!$A$2:$D$101,2,0)</f>
        <v>36</v>
      </c>
      <c r="L2112" t="str" cm="1">
        <f t="array" ref="L2112">_xlfn.IFS(Table1[[#This Row],[Age]]&lt;=12,"Kids",Table1[[#This Row],[Age]]&lt;=19,"Teenage",Table1[[#This Row],[Age]]&lt;=29,"Young Adult",Table1[[#This Row],[Age]]&lt;=45,"Adult",Table1[[#This Row],[Age]]&gt;=46,"Senior")</f>
        <v>Adult</v>
      </c>
      <c r="M2112" t="str">
        <f>VLOOKUP(B2112,customers!A$2:D$101,3,0)</f>
        <v>Jodhpur</v>
      </c>
      <c r="N2112" t="str">
        <f>VLOOKUP(B2112,customers!$A$2:$D$101,4,0)</f>
        <v>Rajasthan</v>
      </c>
      <c r="O2112" t="str">
        <f>VLOOKUP(C2112,'products '!$A$2:$H$3072,2,0)</f>
        <v>Women</v>
      </c>
      <c r="P2112" t="str">
        <f>VLOOKUP(C2112,'products '!$A$2:$H$3072,3,0)</f>
        <v>Footwear</v>
      </c>
      <c r="Q2112" t="str">
        <f>VLOOKUP(C2112,'products '!$A$2:$H$3072,4,0)</f>
        <v>Shoes</v>
      </c>
      <c r="R2112" t="str">
        <f>VLOOKUP(C2112,'products '!$A$2:$H$3072,5,0)</f>
        <v>Skechers</v>
      </c>
      <c r="S2112" t="str">
        <f>VLOOKUP(C2112,'products '!$A$2:$H$3072,6,0)</f>
        <v>8  UK</v>
      </c>
      <c r="T2112" t="str">
        <f>VLOOKUP(C2112,'products '!$A$2:$H$3072,7,0)</f>
        <v>Charcoal</v>
      </c>
      <c r="U2112">
        <f>VLOOKUP(C2112,'products '!$A$2:$H$3072,8,0)</f>
        <v>5</v>
      </c>
    </row>
    <row r="2113" spans="1:21" x14ac:dyDescent="0.3">
      <c r="A2113" t="s">
        <v>5530</v>
      </c>
      <c r="B2113" t="s">
        <v>3381</v>
      </c>
      <c r="C2113" t="s">
        <v>989</v>
      </c>
      <c r="D2113" s="1">
        <f t="shared" ca="1" si="32"/>
        <v>44928</v>
      </c>
      <c r="E2113" s="1" t="str">
        <f ca="1">TEXT(Table1[[#This Row],[Date]],"mmm")</f>
        <v>Jan</v>
      </c>
      <c r="F2113" s="1" t="str">
        <f ca="1">TEXT(Table1[[#This Row],[Date]],"yyyy")</f>
        <v>2023</v>
      </c>
      <c r="G2113" s="2">
        <v>963</v>
      </c>
      <c r="H2113" s="2">
        <v>0.33</v>
      </c>
      <c r="I2113" s="2" t="str" cm="1">
        <f t="array" ref="I2113">_xlfn.IFS(Table1[[#This Row],[Discount]]&lt;=0.2,"Low",Table1[[#This Row],[Discount]]&lt;=0.4,"Medium",Table1[[#This Row],[Discount]]&gt;0.4,"High")</f>
        <v>Medium</v>
      </c>
      <c r="J2113" s="2">
        <f>Table1[[#This Row],[Original Price]]*(1-Table1[[#This Row],[Discount]])</f>
        <v>645.20999999999992</v>
      </c>
      <c r="K2113">
        <f>VLOOKUP(B2113,customers!$A$2:$D$101,2,0)</f>
        <v>37</v>
      </c>
      <c r="L2113" t="str" cm="1">
        <f t="array" ref="L2113">_xlfn.IFS(Table1[[#This Row],[Age]]&lt;=12,"Kids",Table1[[#This Row],[Age]]&lt;=19,"Teenage",Table1[[#This Row],[Age]]&lt;=29,"Young Adult",Table1[[#This Row],[Age]]&lt;=45,"Adult",Table1[[#This Row],[Age]]&gt;=46,"Senior")</f>
        <v>Adult</v>
      </c>
      <c r="M2113" t="str">
        <f>VLOOKUP(B2113,customers!A$2:D$101,3,0)</f>
        <v>Jodhpur</v>
      </c>
      <c r="N2113" t="str">
        <f>VLOOKUP(B2113,customers!$A$2:$D$101,4,0)</f>
        <v>Rajasthan</v>
      </c>
      <c r="O2113" t="str">
        <f>VLOOKUP(C2113,'products '!$A$2:$H$3072,2,0)</f>
        <v>Women</v>
      </c>
      <c r="P2113" t="str">
        <f>VLOOKUP(C2113,'products '!$A$2:$H$3072,3,0)</f>
        <v>Footwear</v>
      </c>
      <c r="Q2113" t="str">
        <f>VLOOKUP(C2113,'products '!$A$2:$H$3072,4,0)</f>
        <v>Shoes</v>
      </c>
      <c r="R2113" t="str">
        <f>VLOOKUP(C2113,'products '!$A$2:$H$3072,5,0)</f>
        <v>Skechers</v>
      </c>
      <c r="S2113" t="str">
        <f>VLOOKUP(C2113,'products '!$A$2:$H$3072,6,0)</f>
        <v>9  UK</v>
      </c>
      <c r="T2113" t="str">
        <f>VLOOKUP(C2113,'products '!$A$2:$H$3072,7,0)</f>
        <v>Charcoal</v>
      </c>
      <c r="U2113">
        <f>VLOOKUP(C2113,'products '!$A$2:$H$3072,8,0)</f>
        <v>5</v>
      </c>
    </row>
    <row r="2114" spans="1:21" x14ac:dyDescent="0.3">
      <c r="A2114" t="s">
        <v>5531</v>
      </c>
      <c r="B2114" t="s">
        <v>3382</v>
      </c>
      <c r="C2114" t="s">
        <v>990</v>
      </c>
      <c r="D2114" s="1">
        <f t="shared" ca="1" si="32"/>
        <v>44465</v>
      </c>
      <c r="E2114" s="1" t="str">
        <f ca="1">TEXT(Table1[[#This Row],[Date]],"mmm")</f>
        <v>Sep</v>
      </c>
      <c r="F2114" s="1" t="str">
        <f ca="1">TEXT(Table1[[#This Row],[Date]],"yyyy")</f>
        <v>2021</v>
      </c>
      <c r="G2114" s="2">
        <v>234</v>
      </c>
      <c r="H2114" s="2">
        <v>0.42</v>
      </c>
      <c r="I2114" s="2" t="str" cm="1">
        <f t="array" ref="I2114">_xlfn.IFS(Table1[[#This Row],[Discount]]&lt;=0.2,"Low",Table1[[#This Row],[Discount]]&lt;=0.4,"Medium",Table1[[#This Row],[Discount]]&gt;0.4,"High")</f>
        <v>High</v>
      </c>
      <c r="J2114" s="2">
        <f>Table1[[#This Row],[Original Price]]*(1-Table1[[#This Row],[Discount]])</f>
        <v>135.72000000000003</v>
      </c>
      <c r="K2114">
        <f>VLOOKUP(B2114,customers!$A$2:$D$101,2,0)</f>
        <v>38</v>
      </c>
      <c r="L2114" t="str" cm="1">
        <f t="array" ref="L2114">_xlfn.IFS(Table1[[#This Row],[Age]]&lt;=12,"Kids",Table1[[#This Row],[Age]]&lt;=19,"Teenage",Table1[[#This Row],[Age]]&lt;=29,"Young Adult",Table1[[#This Row],[Age]]&lt;=45,"Adult",Table1[[#This Row],[Age]]&gt;=46,"Senior")</f>
        <v>Adult</v>
      </c>
      <c r="M2114" t="str">
        <f>VLOOKUP(B2114,customers!A$2:D$101,3,0)</f>
        <v>Udaipur</v>
      </c>
      <c r="N2114" t="str">
        <f>VLOOKUP(B2114,customers!$A$2:$D$101,4,0)</f>
        <v>Rajasthan</v>
      </c>
      <c r="O2114" t="str">
        <f>VLOOKUP(C2114,'products '!$A$2:$H$3072,2,0)</f>
        <v>Women</v>
      </c>
      <c r="P2114" t="str">
        <f>VLOOKUP(C2114,'products '!$A$2:$H$3072,3,0)</f>
        <v>Footwear</v>
      </c>
      <c r="Q2114" t="str">
        <f>VLOOKUP(C2114,'products '!$A$2:$H$3072,4,0)</f>
        <v>Shoes</v>
      </c>
      <c r="R2114" t="str">
        <f>VLOOKUP(C2114,'products '!$A$2:$H$3072,5,0)</f>
        <v>Skechers</v>
      </c>
      <c r="S2114" t="str">
        <f>VLOOKUP(C2114,'products '!$A$2:$H$3072,6,0)</f>
        <v>10  UK</v>
      </c>
      <c r="T2114" t="str">
        <f>VLOOKUP(C2114,'products '!$A$2:$H$3072,7,0)</f>
        <v>Charcoal</v>
      </c>
      <c r="U2114">
        <f>VLOOKUP(C2114,'products '!$A$2:$H$3072,8,0)</f>
        <v>4</v>
      </c>
    </row>
    <row r="2115" spans="1:21" x14ac:dyDescent="0.3">
      <c r="A2115" t="s">
        <v>5532</v>
      </c>
      <c r="B2115" t="s">
        <v>3383</v>
      </c>
      <c r="C2115" t="s">
        <v>991</v>
      </c>
      <c r="D2115" s="1">
        <f t="shared" ref="D2115:D2178" ca="1" si="33">RANDBETWEEN(DATE(2021,1,1),DATE(2023,3,31))</f>
        <v>44519</v>
      </c>
      <c r="E2115" s="1" t="str">
        <f ca="1">TEXT(Table1[[#This Row],[Date]],"mmm")</f>
        <v>Nov</v>
      </c>
      <c r="F2115" s="1" t="str">
        <f ca="1">TEXT(Table1[[#This Row],[Date]],"yyyy")</f>
        <v>2021</v>
      </c>
      <c r="G2115" s="2">
        <v>456</v>
      </c>
      <c r="H2115" s="2">
        <v>0.42</v>
      </c>
      <c r="I2115" s="2" t="str" cm="1">
        <f t="array" ref="I2115">_xlfn.IFS(Table1[[#This Row],[Discount]]&lt;=0.2,"Low",Table1[[#This Row],[Discount]]&lt;=0.4,"Medium",Table1[[#This Row],[Discount]]&gt;0.4,"High")</f>
        <v>High</v>
      </c>
      <c r="J2115" s="2">
        <f>Table1[[#This Row],[Original Price]]*(1-Table1[[#This Row],[Discount]])</f>
        <v>264.48</v>
      </c>
      <c r="K2115">
        <f>VLOOKUP(B2115,customers!$A$2:$D$101,2,0)</f>
        <v>39</v>
      </c>
      <c r="L2115" t="str" cm="1">
        <f t="array" ref="L2115">_xlfn.IFS(Table1[[#This Row],[Age]]&lt;=12,"Kids",Table1[[#This Row],[Age]]&lt;=19,"Teenage",Table1[[#This Row],[Age]]&lt;=29,"Young Adult",Table1[[#This Row],[Age]]&lt;=45,"Adult",Table1[[#This Row],[Age]]&gt;=46,"Senior")</f>
        <v>Adult</v>
      </c>
      <c r="M2115" t="str">
        <f>VLOOKUP(B2115,customers!A$2:D$101,3,0)</f>
        <v>Udaipur</v>
      </c>
      <c r="N2115" t="str">
        <f>VLOOKUP(B2115,customers!$A$2:$D$101,4,0)</f>
        <v>Rajasthan</v>
      </c>
      <c r="O2115" t="str">
        <f>VLOOKUP(C2115,'products '!$A$2:$H$3072,2,0)</f>
        <v>Women</v>
      </c>
      <c r="P2115" t="str">
        <f>VLOOKUP(C2115,'products '!$A$2:$H$3072,3,0)</f>
        <v>Footwear</v>
      </c>
      <c r="Q2115" t="str">
        <f>VLOOKUP(C2115,'products '!$A$2:$H$3072,4,0)</f>
        <v>Shoes</v>
      </c>
      <c r="R2115" t="str">
        <f>VLOOKUP(C2115,'products '!$A$2:$H$3072,5,0)</f>
        <v>Skechers</v>
      </c>
      <c r="S2115" t="str">
        <f>VLOOKUP(C2115,'products '!$A$2:$H$3072,6,0)</f>
        <v>11  UK</v>
      </c>
      <c r="T2115" t="str">
        <f>VLOOKUP(C2115,'products '!$A$2:$H$3072,7,0)</f>
        <v>Charcoal</v>
      </c>
      <c r="U2115">
        <f>VLOOKUP(C2115,'products '!$A$2:$H$3072,8,0)</f>
        <v>3</v>
      </c>
    </row>
    <row r="2116" spans="1:21" x14ac:dyDescent="0.3">
      <c r="A2116" t="s">
        <v>5533</v>
      </c>
      <c r="B2116" t="s">
        <v>3384</v>
      </c>
      <c r="C2116" t="s">
        <v>992</v>
      </c>
      <c r="D2116" s="1">
        <f t="shared" ca="1" si="33"/>
        <v>44854</v>
      </c>
      <c r="E2116" s="1" t="str">
        <f ca="1">TEXT(Table1[[#This Row],[Date]],"mmm")</f>
        <v>Oct</v>
      </c>
      <c r="F2116" s="1" t="str">
        <f ca="1">TEXT(Table1[[#This Row],[Date]],"yyyy")</f>
        <v>2022</v>
      </c>
      <c r="G2116" s="2">
        <v>564</v>
      </c>
      <c r="H2116" s="2">
        <v>0.39</v>
      </c>
      <c r="I2116" s="2" t="str" cm="1">
        <f t="array" ref="I2116">_xlfn.IFS(Table1[[#This Row],[Discount]]&lt;=0.2,"Low",Table1[[#This Row],[Discount]]&lt;=0.4,"Medium",Table1[[#This Row],[Discount]]&gt;0.4,"High")</f>
        <v>Medium</v>
      </c>
      <c r="J2116" s="2">
        <f>Table1[[#This Row],[Original Price]]*(1-Table1[[#This Row],[Discount]])</f>
        <v>344.04</v>
      </c>
      <c r="K2116">
        <f>VLOOKUP(B2116,customers!$A$2:$D$101,2,0)</f>
        <v>40</v>
      </c>
      <c r="L2116" t="str" cm="1">
        <f t="array" ref="L2116">_xlfn.IFS(Table1[[#This Row],[Age]]&lt;=12,"Kids",Table1[[#This Row],[Age]]&lt;=19,"Teenage",Table1[[#This Row],[Age]]&lt;=29,"Young Adult",Table1[[#This Row],[Age]]&lt;=45,"Adult",Table1[[#This Row],[Age]]&gt;=46,"Senior")</f>
        <v>Adult</v>
      </c>
      <c r="M2116" t="str">
        <f>VLOOKUP(B2116,customers!A$2:D$101,3,0)</f>
        <v>Udaipur</v>
      </c>
      <c r="N2116" t="str">
        <f>VLOOKUP(B2116,customers!$A$2:$D$101,4,0)</f>
        <v>Rajasthan</v>
      </c>
      <c r="O2116" t="str">
        <f>VLOOKUP(C2116,'products '!$A$2:$H$3072,2,0)</f>
        <v>Women</v>
      </c>
      <c r="P2116" t="str">
        <f>VLOOKUP(C2116,'products '!$A$2:$H$3072,3,0)</f>
        <v>Footwear</v>
      </c>
      <c r="Q2116" t="str">
        <f>VLOOKUP(C2116,'products '!$A$2:$H$3072,4,0)</f>
        <v>Shoes</v>
      </c>
      <c r="R2116" t="str">
        <f>VLOOKUP(C2116,'products '!$A$2:$H$3072,5,0)</f>
        <v>Skechers</v>
      </c>
      <c r="S2116" t="str">
        <f>VLOOKUP(C2116,'products '!$A$2:$H$3072,6,0)</f>
        <v>11  UK</v>
      </c>
      <c r="T2116" t="str">
        <f>VLOOKUP(C2116,'products '!$A$2:$H$3072,7,0)</f>
        <v>Charcoal</v>
      </c>
      <c r="U2116">
        <f>VLOOKUP(C2116,'products '!$A$2:$H$3072,8,0)</f>
        <v>5</v>
      </c>
    </row>
    <row r="2117" spans="1:21" x14ac:dyDescent="0.3">
      <c r="A2117" t="s">
        <v>5534</v>
      </c>
      <c r="B2117" t="s">
        <v>3285</v>
      </c>
      <c r="C2117" t="s">
        <v>993</v>
      </c>
      <c r="D2117" s="1">
        <f t="shared" ca="1" si="33"/>
        <v>44502</v>
      </c>
      <c r="E2117" s="1" t="str">
        <f ca="1">TEXT(Table1[[#This Row],[Date]],"mmm")</f>
        <v>Nov</v>
      </c>
      <c r="F2117" s="1" t="str">
        <f ca="1">TEXT(Table1[[#This Row],[Date]],"yyyy")</f>
        <v>2021</v>
      </c>
      <c r="G2117" s="2">
        <v>634</v>
      </c>
      <c r="H2117" s="2">
        <v>0.39</v>
      </c>
      <c r="I2117" s="2" t="str" cm="1">
        <f t="array" ref="I2117">_xlfn.IFS(Table1[[#This Row],[Discount]]&lt;=0.2,"Low",Table1[[#This Row],[Discount]]&lt;=0.4,"Medium",Table1[[#This Row],[Discount]]&gt;0.4,"High")</f>
        <v>Medium</v>
      </c>
      <c r="J2117" s="2">
        <f>Table1[[#This Row],[Original Price]]*(1-Table1[[#This Row],[Discount]])</f>
        <v>386.74</v>
      </c>
      <c r="K2117">
        <f>VLOOKUP(B2117,customers!$A$2:$D$101,2,0)</f>
        <v>30</v>
      </c>
      <c r="L2117" t="str" cm="1">
        <f t="array" ref="L2117">_xlfn.IFS(Table1[[#This Row],[Age]]&lt;=12,"Kids",Table1[[#This Row],[Age]]&lt;=19,"Teenage",Table1[[#This Row],[Age]]&lt;=29,"Young Adult",Table1[[#This Row],[Age]]&lt;=45,"Adult",Table1[[#This Row],[Age]]&gt;=46,"Senior")</f>
        <v>Adult</v>
      </c>
      <c r="M2117" t="str">
        <f>VLOOKUP(B2117,customers!A$2:D$101,3,0)</f>
        <v>Mumbai</v>
      </c>
      <c r="N2117" t="str">
        <f>VLOOKUP(B2117,customers!$A$2:$D$101,4,0)</f>
        <v>Maharashtra</v>
      </c>
      <c r="O2117" t="str">
        <f>VLOOKUP(C2117,'products '!$A$2:$H$3072,2,0)</f>
        <v>Women</v>
      </c>
      <c r="P2117" t="str">
        <f>VLOOKUP(C2117,'products '!$A$2:$H$3072,3,0)</f>
        <v>Footwear</v>
      </c>
      <c r="Q2117" t="str">
        <f>VLOOKUP(C2117,'products '!$A$2:$H$3072,4,0)</f>
        <v>Shoes</v>
      </c>
      <c r="R2117" t="str">
        <f>VLOOKUP(C2117,'products '!$A$2:$H$3072,5,0)</f>
        <v>Red Tape</v>
      </c>
      <c r="S2117" t="str">
        <f>VLOOKUP(C2117,'products '!$A$2:$H$3072,6,0)</f>
        <v>11  UK</v>
      </c>
      <c r="T2117" t="str">
        <f>VLOOKUP(C2117,'products '!$A$2:$H$3072,7,0)</f>
        <v>Charcoal</v>
      </c>
      <c r="U2117">
        <f>VLOOKUP(C2117,'products '!$A$2:$H$3072,8,0)</f>
        <v>4</v>
      </c>
    </row>
    <row r="2118" spans="1:21" x14ac:dyDescent="0.3">
      <c r="A2118" t="s">
        <v>5535</v>
      </c>
      <c r="B2118" t="s">
        <v>3286</v>
      </c>
      <c r="C2118" t="s">
        <v>994</v>
      </c>
      <c r="D2118" s="1">
        <f t="shared" ca="1" si="33"/>
        <v>44882</v>
      </c>
      <c r="E2118" s="1" t="str">
        <f ca="1">TEXT(Table1[[#This Row],[Date]],"mmm")</f>
        <v>Nov</v>
      </c>
      <c r="F2118" s="1" t="str">
        <f ca="1">TEXT(Table1[[#This Row],[Date]],"yyyy")</f>
        <v>2022</v>
      </c>
      <c r="G2118" s="2">
        <v>236</v>
      </c>
      <c r="H2118" s="2">
        <v>0.39</v>
      </c>
      <c r="I2118" s="2" t="str" cm="1">
        <f t="array" ref="I2118">_xlfn.IFS(Table1[[#This Row],[Discount]]&lt;=0.2,"Low",Table1[[#This Row],[Discount]]&lt;=0.4,"Medium",Table1[[#This Row],[Discount]]&gt;0.4,"High")</f>
        <v>Medium</v>
      </c>
      <c r="J2118" s="2">
        <f>Table1[[#This Row],[Original Price]]*(1-Table1[[#This Row],[Discount]])</f>
        <v>143.96</v>
      </c>
      <c r="K2118">
        <f>VLOOKUP(B2118,customers!$A$2:$D$101,2,0)</f>
        <v>35</v>
      </c>
      <c r="L2118" t="str" cm="1">
        <f t="array" ref="L2118">_xlfn.IFS(Table1[[#This Row],[Age]]&lt;=12,"Kids",Table1[[#This Row],[Age]]&lt;=19,"Teenage",Table1[[#This Row],[Age]]&lt;=29,"Young Adult",Table1[[#This Row],[Age]]&lt;=45,"Adult",Table1[[#This Row],[Age]]&gt;=46,"Senior")</f>
        <v>Adult</v>
      </c>
      <c r="M2118" t="str">
        <f>VLOOKUP(B2118,customers!A$2:D$101,3,0)</f>
        <v>Mumbai</v>
      </c>
      <c r="N2118" t="str">
        <f>VLOOKUP(B2118,customers!$A$2:$D$101,4,0)</f>
        <v>Maharashtra</v>
      </c>
      <c r="O2118" t="str">
        <f>VLOOKUP(C2118,'products '!$A$2:$H$3072,2,0)</f>
        <v>Women</v>
      </c>
      <c r="P2118" t="str">
        <f>VLOOKUP(C2118,'products '!$A$2:$H$3072,3,0)</f>
        <v>Footwear</v>
      </c>
      <c r="Q2118" t="str">
        <f>VLOOKUP(C2118,'products '!$A$2:$H$3072,4,0)</f>
        <v>Shoes</v>
      </c>
      <c r="R2118" t="str">
        <f>VLOOKUP(C2118,'products '!$A$2:$H$3072,5,0)</f>
        <v>Red Tape</v>
      </c>
      <c r="S2118" t="str">
        <f>VLOOKUP(C2118,'products '!$A$2:$H$3072,6,0)</f>
        <v>11  UK</v>
      </c>
      <c r="T2118" t="str">
        <f>VLOOKUP(C2118,'products '!$A$2:$H$3072,7,0)</f>
        <v>Off white</v>
      </c>
      <c r="U2118">
        <f>VLOOKUP(C2118,'products '!$A$2:$H$3072,8,0)</f>
        <v>3</v>
      </c>
    </row>
    <row r="2119" spans="1:21" x14ac:dyDescent="0.3">
      <c r="A2119" t="s">
        <v>5536</v>
      </c>
      <c r="B2119" t="s">
        <v>3287</v>
      </c>
      <c r="C2119" t="s">
        <v>995</v>
      </c>
      <c r="D2119" s="1">
        <f t="shared" ca="1" si="33"/>
        <v>44810</v>
      </c>
      <c r="E2119" s="1" t="str">
        <f ca="1">TEXT(Table1[[#This Row],[Date]],"mmm")</f>
        <v>Sep</v>
      </c>
      <c r="F2119" s="1" t="str">
        <f ca="1">TEXT(Table1[[#This Row],[Date]],"yyyy")</f>
        <v>2022</v>
      </c>
      <c r="G2119" s="2">
        <v>444</v>
      </c>
      <c r="H2119" s="2">
        <v>0.39</v>
      </c>
      <c r="I2119" s="2" t="str" cm="1">
        <f t="array" ref="I2119">_xlfn.IFS(Table1[[#This Row],[Discount]]&lt;=0.2,"Low",Table1[[#This Row],[Discount]]&lt;=0.4,"Medium",Table1[[#This Row],[Discount]]&gt;0.4,"High")</f>
        <v>Medium</v>
      </c>
      <c r="J2119" s="2">
        <f>Table1[[#This Row],[Original Price]]*(1-Table1[[#This Row],[Discount]])</f>
        <v>270.83999999999997</v>
      </c>
      <c r="K2119">
        <f>VLOOKUP(B2119,customers!$A$2:$D$101,2,0)</f>
        <v>36</v>
      </c>
      <c r="L2119" t="str" cm="1">
        <f t="array" ref="L2119">_xlfn.IFS(Table1[[#This Row],[Age]]&lt;=12,"Kids",Table1[[#This Row],[Age]]&lt;=19,"Teenage",Table1[[#This Row],[Age]]&lt;=29,"Young Adult",Table1[[#This Row],[Age]]&lt;=45,"Adult",Table1[[#This Row],[Age]]&gt;=46,"Senior")</f>
        <v>Adult</v>
      </c>
      <c r="M2119" t="str">
        <f>VLOOKUP(B2119,customers!A$2:D$101,3,0)</f>
        <v>Mumbai</v>
      </c>
      <c r="N2119" t="str">
        <f>VLOOKUP(B2119,customers!$A$2:$D$101,4,0)</f>
        <v>Maharashtra</v>
      </c>
      <c r="O2119" t="str">
        <f>VLOOKUP(C2119,'products '!$A$2:$H$3072,2,0)</f>
        <v>Women</v>
      </c>
      <c r="P2119" t="str">
        <f>VLOOKUP(C2119,'products '!$A$2:$H$3072,3,0)</f>
        <v>Footwear</v>
      </c>
      <c r="Q2119" t="str">
        <f>VLOOKUP(C2119,'products '!$A$2:$H$3072,4,0)</f>
        <v>Shoes</v>
      </c>
      <c r="R2119" t="str">
        <f>VLOOKUP(C2119,'products '!$A$2:$H$3072,5,0)</f>
        <v>Red Tape</v>
      </c>
      <c r="S2119" t="str">
        <f>VLOOKUP(C2119,'products '!$A$2:$H$3072,6,0)</f>
        <v>11  UK</v>
      </c>
      <c r="T2119" t="str">
        <f>VLOOKUP(C2119,'products '!$A$2:$H$3072,7,0)</f>
        <v>Off white</v>
      </c>
      <c r="U2119">
        <f>VLOOKUP(C2119,'products '!$A$2:$H$3072,8,0)</f>
        <v>5</v>
      </c>
    </row>
    <row r="2120" spans="1:21" x14ac:dyDescent="0.3">
      <c r="A2120" t="s">
        <v>5537</v>
      </c>
      <c r="B2120" t="s">
        <v>3288</v>
      </c>
      <c r="C2120" t="s">
        <v>996</v>
      </c>
      <c r="D2120" s="1">
        <f t="shared" ca="1" si="33"/>
        <v>44962</v>
      </c>
      <c r="E2120" s="1" t="str">
        <f ca="1">TEXT(Table1[[#This Row],[Date]],"mmm")</f>
        <v>Feb</v>
      </c>
      <c r="F2120" s="1" t="str">
        <f ca="1">TEXT(Table1[[#This Row],[Date]],"yyyy")</f>
        <v>2023</v>
      </c>
      <c r="G2120" s="2">
        <v>456</v>
      </c>
      <c r="H2120" s="2">
        <v>0.3</v>
      </c>
      <c r="I2120" s="2" t="str" cm="1">
        <f t="array" ref="I2120">_xlfn.IFS(Table1[[#This Row],[Discount]]&lt;=0.2,"Low",Table1[[#This Row],[Discount]]&lt;=0.4,"Medium",Table1[[#This Row],[Discount]]&gt;0.4,"High")</f>
        <v>Medium</v>
      </c>
      <c r="J2120" s="2">
        <f>Table1[[#This Row],[Original Price]]*(1-Table1[[#This Row],[Discount]])</f>
        <v>319.2</v>
      </c>
      <c r="K2120">
        <f>VLOOKUP(B2120,customers!$A$2:$D$101,2,0)</f>
        <v>40</v>
      </c>
      <c r="L2120" t="str" cm="1">
        <f t="array" ref="L2120">_xlfn.IFS(Table1[[#This Row],[Age]]&lt;=12,"Kids",Table1[[#This Row],[Age]]&lt;=19,"Teenage",Table1[[#This Row],[Age]]&lt;=29,"Young Adult",Table1[[#This Row],[Age]]&lt;=45,"Adult",Table1[[#This Row],[Age]]&gt;=46,"Senior")</f>
        <v>Adult</v>
      </c>
      <c r="M2120" t="str">
        <f>VLOOKUP(B2120,customers!A$2:D$101,3,0)</f>
        <v>Pune</v>
      </c>
      <c r="N2120" t="str">
        <f>VLOOKUP(B2120,customers!$A$2:$D$101,4,0)</f>
        <v>Maharashtra</v>
      </c>
      <c r="O2120" t="str">
        <f>VLOOKUP(C2120,'products '!$A$2:$H$3072,2,0)</f>
        <v>Women</v>
      </c>
      <c r="P2120" t="str">
        <f>VLOOKUP(C2120,'products '!$A$2:$H$3072,3,0)</f>
        <v>Footwear</v>
      </c>
      <c r="Q2120" t="str">
        <f>VLOOKUP(C2120,'products '!$A$2:$H$3072,4,0)</f>
        <v>Shoes</v>
      </c>
      <c r="R2120" t="str">
        <f>VLOOKUP(C2120,'products '!$A$2:$H$3072,5,0)</f>
        <v>Red Tape</v>
      </c>
      <c r="S2120" t="str">
        <f>VLOOKUP(C2120,'products '!$A$2:$H$3072,6,0)</f>
        <v>11  UK</v>
      </c>
      <c r="T2120" t="str">
        <f>VLOOKUP(C2120,'products '!$A$2:$H$3072,7,0)</f>
        <v>Beige</v>
      </c>
      <c r="U2120">
        <f>VLOOKUP(C2120,'products '!$A$2:$H$3072,8,0)</f>
        <v>5</v>
      </c>
    </row>
    <row r="2121" spans="1:21" x14ac:dyDescent="0.3">
      <c r="A2121" t="s">
        <v>5538</v>
      </c>
      <c r="B2121" t="s">
        <v>3289</v>
      </c>
      <c r="C2121" t="s">
        <v>997</v>
      </c>
      <c r="D2121" s="1">
        <f t="shared" ca="1" si="33"/>
        <v>44863</v>
      </c>
      <c r="E2121" s="1" t="str">
        <f ca="1">TEXT(Table1[[#This Row],[Date]],"mmm")</f>
        <v>Oct</v>
      </c>
      <c r="F2121" s="1" t="str">
        <f ca="1">TEXT(Table1[[#This Row],[Date]],"yyyy")</f>
        <v>2022</v>
      </c>
      <c r="G2121" s="2">
        <v>963</v>
      </c>
      <c r="H2121" s="2">
        <v>0.3</v>
      </c>
      <c r="I2121" s="2" t="str" cm="1">
        <f t="array" ref="I2121">_xlfn.IFS(Table1[[#This Row],[Discount]]&lt;=0.2,"Low",Table1[[#This Row],[Discount]]&lt;=0.4,"Medium",Table1[[#This Row],[Discount]]&gt;0.4,"High")</f>
        <v>Medium</v>
      </c>
      <c r="J2121" s="2">
        <f>Table1[[#This Row],[Original Price]]*(1-Table1[[#This Row],[Discount]])</f>
        <v>674.09999999999991</v>
      </c>
      <c r="K2121">
        <f>VLOOKUP(B2121,customers!$A$2:$D$101,2,0)</f>
        <v>25</v>
      </c>
      <c r="L2121" t="str" cm="1">
        <f t="array" ref="L2121">_xlfn.IFS(Table1[[#This Row],[Age]]&lt;=12,"Kids",Table1[[#This Row],[Age]]&lt;=19,"Teenage",Table1[[#This Row],[Age]]&lt;=29,"Young Adult",Table1[[#This Row],[Age]]&lt;=45,"Adult",Table1[[#This Row],[Age]]&gt;=46,"Senior")</f>
        <v>Young Adult</v>
      </c>
      <c r="M2121" t="str">
        <f>VLOOKUP(B2121,customers!A$2:D$101,3,0)</f>
        <v>Pune</v>
      </c>
      <c r="N2121" t="str">
        <f>VLOOKUP(B2121,customers!$A$2:$D$101,4,0)</f>
        <v>Maharashtra</v>
      </c>
      <c r="O2121" t="str">
        <f>VLOOKUP(C2121,'products '!$A$2:$H$3072,2,0)</f>
        <v>Women</v>
      </c>
      <c r="P2121" t="str">
        <f>VLOOKUP(C2121,'products '!$A$2:$H$3072,3,0)</f>
        <v>Footwear</v>
      </c>
      <c r="Q2121" t="str">
        <f>VLOOKUP(C2121,'products '!$A$2:$H$3072,4,0)</f>
        <v>Shoes</v>
      </c>
      <c r="R2121" t="str">
        <f>VLOOKUP(C2121,'products '!$A$2:$H$3072,5,0)</f>
        <v>Red Tape</v>
      </c>
      <c r="S2121" t="str">
        <f>VLOOKUP(C2121,'products '!$A$2:$H$3072,6,0)</f>
        <v>11  UK</v>
      </c>
      <c r="T2121" t="str">
        <f>VLOOKUP(C2121,'products '!$A$2:$H$3072,7,0)</f>
        <v>Beige</v>
      </c>
      <c r="U2121">
        <f>VLOOKUP(C2121,'products '!$A$2:$H$3072,8,0)</f>
        <v>4</v>
      </c>
    </row>
    <row r="2122" spans="1:21" x14ac:dyDescent="0.3">
      <c r="A2122" t="s">
        <v>5539</v>
      </c>
      <c r="B2122" t="s">
        <v>3290</v>
      </c>
      <c r="C2122" t="s">
        <v>998</v>
      </c>
      <c r="D2122" s="1">
        <f t="shared" ca="1" si="33"/>
        <v>44403</v>
      </c>
      <c r="E2122" s="1" t="str">
        <f ca="1">TEXT(Table1[[#This Row],[Date]],"mmm")</f>
        <v>Jul</v>
      </c>
      <c r="F2122" s="1" t="str">
        <f ca="1">TEXT(Table1[[#This Row],[Date]],"yyyy")</f>
        <v>2021</v>
      </c>
      <c r="G2122" s="2">
        <v>456</v>
      </c>
      <c r="H2122" s="2">
        <v>0.3</v>
      </c>
      <c r="I2122" s="2" t="str" cm="1">
        <f t="array" ref="I2122">_xlfn.IFS(Table1[[#This Row],[Discount]]&lt;=0.2,"Low",Table1[[#This Row],[Discount]]&lt;=0.4,"Medium",Table1[[#This Row],[Discount]]&gt;0.4,"High")</f>
        <v>Medium</v>
      </c>
      <c r="J2122" s="2">
        <f>Table1[[#This Row],[Original Price]]*(1-Table1[[#This Row],[Discount]])</f>
        <v>319.2</v>
      </c>
      <c r="K2122">
        <f>VLOOKUP(B2122,customers!$A$2:$D$101,2,0)</f>
        <v>16</v>
      </c>
      <c r="L2122" t="str" cm="1">
        <f t="array" ref="L2122">_xlfn.IFS(Table1[[#This Row],[Age]]&lt;=12,"Kids",Table1[[#This Row],[Age]]&lt;=19,"Teenage",Table1[[#This Row],[Age]]&lt;=29,"Young Adult",Table1[[#This Row],[Age]]&lt;=45,"Adult",Table1[[#This Row],[Age]]&gt;=46,"Senior")</f>
        <v>Teenage</v>
      </c>
      <c r="M2122" t="str">
        <f>VLOOKUP(B2122,customers!A$2:D$101,3,0)</f>
        <v>Pune</v>
      </c>
      <c r="N2122" t="str">
        <f>VLOOKUP(B2122,customers!$A$2:$D$101,4,0)</f>
        <v>Maharashtra</v>
      </c>
      <c r="O2122" t="str">
        <f>VLOOKUP(C2122,'products '!$A$2:$H$3072,2,0)</f>
        <v>Women</v>
      </c>
      <c r="P2122" t="str">
        <f>VLOOKUP(C2122,'products '!$A$2:$H$3072,3,0)</f>
        <v>Footwear</v>
      </c>
      <c r="Q2122" t="str">
        <f>VLOOKUP(C2122,'products '!$A$2:$H$3072,4,0)</f>
        <v>Shoes</v>
      </c>
      <c r="R2122" t="str">
        <f>VLOOKUP(C2122,'products '!$A$2:$H$3072,5,0)</f>
        <v>Red Tape</v>
      </c>
      <c r="S2122" t="str">
        <f>VLOOKUP(C2122,'products '!$A$2:$H$3072,6,0)</f>
        <v>10 UK</v>
      </c>
      <c r="T2122" t="str">
        <f>VLOOKUP(C2122,'products '!$A$2:$H$3072,7,0)</f>
        <v>Beige</v>
      </c>
      <c r="U2122">
        <f>VLOOKUP(C2122,'products '!$A$2:$H$3072,8,0)</f>
        <v>2</v>
      </c>
    </row>
    <row r="2123" spans="1:21" x14ac:dyDescent="0.3">
      <c r="A2123" t="s">
        <v>5540</v>
      </c>
      <c r="B2123" t="s">
        <v>3291</v>
      </c>
      <c r="C2123" t="s">
        <v>999</v>
      </c>
      <c r="D2123" s="1">
        <f t="shared" ca="1" si="33"/>
        <v>44553</v>
      </c>
      <c r="E2123" s="1" t="str">
        <f ca="1">TEXT(Table1[[#This Row],[Date]],"mmm")</f>
        <v>Dec</v>
      </c>
      <c r="F2123" s="1" t="str">
        <f ca="1">TEXT(Table1[[#This Row],[Date]],"yyyy")</f>
        <v>2021</v>
      </c>
      <c r="G2123" s="2">
        <v>1189</v>
      </c>
      <c r="H2123" s="2">
        <v>0.25</v>
      </c>
      <c r="I2123" s="2" t="str" cm="1">
        <f t="array" ref="I2123">_xlfn.IFS(Table1[[#This Row],[Discount]]&lt;=0.2,"Low",Table1[[#This Row],[Discount]]&lt;=0.4,"Medium",Table1[[#This Row],[Discount]]&gt;0.4,"High")</f>
        <v>Medium</v>
      </c>
      <c r="J2123" s="2">
        <f>Table1[[#This Row],[Original Price]]*(1-Table1[[#This Row],[Discount]])</f>
        <v>891.75</v>
      </c>
      <c r="K2123">
        <f>VLOOKUP(B2123,customers!$A$2:$D$101,2,0)</f>
        <v>23</v>
      </c>
      <c r="L2123" t="str" cm="1">
        <f t="array" ref="L2123">_xlfn.IFS(Table1[[#This Row],[Age]]&lt;=12,"Kids",Table1[[#This Row],[Age]]&lt;=19,"Teenage",Table1[[#This Row],[Age]]&lt;=29,"Young Adult",Table1[[#This Row],[Age]]&lt;=45,"Adult",Table1[[#This Row],[Age]]&gt;=46,"Senior")</f>
        <v>Young Adult</v>
      </c>
      <c r="M2123" t="str">
        <f>VLOOKUP(B2123,customers!A$2:D$101,3,0)</f>
        <v>Pune</v>
      </c>
      <c r="N2123" t="str">
        <f>VLOOKUP(B2123,customers!$A$2:$D$101,4,0)</f>
        <v>Maharashtra</v>
      </c>
      <c r="O2123" t="str">
        <f>VLOOKUP(C2123,'products '!$A$2:$H$3072,2,0)</f>
        <v>Women</v>
      </c>
      <c r="P2123" t="str">
        <f>VLOOKUP(C2123,'products '!$A$2:$H$3072,3,0)</f>
        <v>Footwear</v>
      </c>
      <c r="Q2123" t="str">
        <f>VLOOKUP(C2123,'products '!$A$2:$H$3072,4,0)</f>
        <v>Shoes</v>
      </c>
      <c r="R2123" t="str">
        <f>VLOOKUP(C2123,'products '!$A$2:$H$3072,5,0)</f>
        <v>Red Tape</v>
      </c>
      <c r="S2123" t="str">
        <f>VLOOKUP(C2123,'products '!$A$2:$H$3072,6,0)</f>
        <v>10 UK</v>
      </c>
      <c r="T2123" t="str">
        <f>VLOOKUP(C2123,'products '!$A$2:$H$3072,7,0)</f>
        <v>Khaki</v>
      </c>
      <c r="U2123">
        <f>VLOOKUP(C2123,'products '!$A$2:$H$3072,8,0)</f>
        <v>3</v>
      </c>
    </row>
    <row r="2124" spans="1:21" x14ac:dyDescent="0.3">
      <c r="A2124" t="s">
        <v>5541</v>
      </c>
      <c r="B2124" t="s">
        <v>3292</v>
      </c>
      <c r="C2124" t="s">
        <v>1000</v>
      </c>
      <c r="D2124" s="1">
        <f t="shared" ca="1" si="33"/>
        <v>44379</v>
      </c>
      <c r="E2124" s="1" t="str">
        <f ca="1">TEXT(Table1[[#This Row],[Date]],"mmm")</f>
        <v>Jul</v>
      </c>
      <c r="F2124" s="1" t="str">
        <f ca="1">TEXT(Table1[[#This Row],[Date]],"yyyy")</f>
        <v>2021</v>
      </c>
      <c r="G2124" s="2">
        <v>1298</v>
      </c>
      <c r="H2124" s="2">
        <v>0.25</v>
      </c>
      <c r="I2124" s="2" t="str" cm="1">
        <f t="array" ref="I2124">_xlfn.IFS(Table1[[#This Row],[Discount]]&lt;=0.2,"Low",Table1[[#This Row],[Discount]]&lt;=0.4,"Medium",Table1[[#This Row],[Discount]]&gt;0.4,"High")</f>
        <v>Medium</v>
      </c>
      <c r="J2124" s="2">
        <f>Table1[[#This Row],[Original Price]]*(1-Table1[[#This Row],[Discount]])</f>
        <v>973.5</v>
      </c>
      <c r="K2124">
        <f>VLOOKUP(B2124,customers!$A$2:$D$101,2,0)</f>
        <v>22</v>
      </c>
      <c r="L2124" t="str" cm="1">
        <f t="array" ref="L2124">_xlfn.IFS(Table1[[#This Row],[Age]]&lt;=12,"Kids",Table1[[#This Row],[Age]]&lt;=19,"Teenage",Table1[[#This Row],[Age]]&lt;=29,"Young Adult",Table1[[#This Row],[Age]]&lt;=45,"Adult",Table1[[#This Row],[Age]]&gt;=46,"Senior")</f>
        <v>Young Adult</v>
      </c>
      <c r="M2124" t="str">
        <f>VLOOKUP(B2124,customers!A$2:D$101,3,0)</f>
        <v>Pune</v>
      </c>
      <c r="N2124" t="str">
        <f>VLOOKUP(B2124,customers!$A$2:$D$101,4,0)</f>
        <v>Maharashtra</v>
      </c>
      <c r="O2124" t="str">
        <f>VLOOKUP(C2124,'products '!$A$2:$H$3072,2,0)</f>
        <v>Women</v>
      </c>
      <c r="P2124" t="str">
        <f>VLOOKUP(C2124,'products '!$A$2:$H$3072,3,0)</f>
        <v>Footwear</v>
      </c>
      <c r="Q2124" t="str">
        <f>VLOOKUP(C2124,'products '!$A$2:$H$3072,4,0)</f>
        <v>Shoes</v>
      </c>
      <c r="R2124" t="str">
        <f>VLOOKUP(C2124,'products '!$A$2:$H$3072,5,0)</f>
        <v>Red Tape</v>
      </c>
      <c r="S2124" t="str">
        <f>VLOOKUP(C2124,'products '!$A$2:$H$3072,6,0)</f>
        <v>10 UK</v>
      </c>
      <c r="T2124" t="str">
        <f>VLOOKUP(C2124,'products '!$A$2:$H$3072,7,0)</f>
        <v>Khaki</v>
      </c>
      <c r="U2124">
        <f>VLOOKUP(C2124,'products '!$A$2:$H$3072,8,0)</f>
        <v>4</v>
      </c>
    </row>
    <row r="2125" spans="1:21" x14ac:dyDescent="0.3">
      <c r="A2125" t="s">
        <v>5542</v>
      </c>
      <c r="B2125" t="s">
        <v>3293</v>
      </c>
      <c r="C2125" t="s">
        <v>1001</v>
      </c>
      <c r="D2125" s="1">
        <f t="shared" ca="1" si="33"/>
        <v>44375</v>
      </c>
      <c r="E2125" s="1" t="str">
        <f ca="1">TEXT(Table1[[#This Row],[Date]],"mmm")</f>
        <v>Jun</v>
      </c>
      <c r="F2125" s="1" t="str">
        <f ca="1">TEXT(Table1[[#This Row],[Date]],"yyyy")</f>
        <v>2021</v>
      </c>
      <c r="G2125" s="2">
        <v>1456</v>
      </c>
      <c r="H2125" s="2">
        <v>0.3</v>
      </c>
      <c r="I2125" s="2" t="str" cm="1">
        <f t="array" ref="I2125">_xlfn.IFS(Table1[[#This Row],[Discount]]&lt;=0.2,"Low",Table1[[#This Row],[Discount]]&lt;=0.4,"Medium",Table1[[#This Row],[Discount]]&gt;0.4,"High")</f>
        <v>Medium</v>
      </c>
      <c r="J2125" s="2">
        <f>Table1[[#This Row],[Original Price]]*(1-Table1[[#This Row],[Discount]])</f>
        <v>1019.1999999999999</v>
      </c>
      <c r="K2125">
        <f>VLOOKUP(B2125,customers!$A$2:$D$101,2,0)</f>
        <v>17</v>
      </c>
      <c r="L2125" t="str" cm="1">
        <f t="array" ref="L2125">_xlfn.IFS(Table1[[#This Row],[Age]]&lt;=12,"Kids",Table1[[#This Row],[Age]]&lt;=19,"Teenage",Table1[[#This Row],[Age]]&lt;=29,"Young Adult",Table1[[#This Row],[Age]]&lt;=45,"Adult",Table1[[#This Row],[Age]]&gt;=46,"Senior")</f>
        <v>Teenage</v>
      </c>
      <c r="M2125" t="str">
        <f>VLOOKUP(B2125,customers!A$2:D$101,3,0)</f>
        <v>Hyderabad</v>
      </c>
      <c r="N2125" t="str">
        <f>VLOOKUP(B2125,customers!$A$2:$D$101,4,0)</f>
        <v>Telangana</v>
      </c>
      <c r="O2125" t="str">
        <f>VLOOKUP(C2125,'products '!$A$2:$H$3072,2,0)</f>
        <v>Women</v>
      </c>
      <c r="P2125" t="str">
        <f>VLOOKUP(C2125,'products '!$A$2:$H$3072,3,0)</f>
        <v>Footwear</v>
      </c>
      <c r="Q2125" t="str">
        <f>VLOOKUP(C2125,'products '!$A$2:$H$3072,4,0)</f>
        <v>Shoes</v>
      </c>
      <c r="R2125" t="str">
        <f>VLOOKUP(C2125,'products '!$A$2:$H$3072,5,0)</f>
        <v>Red Tape</v>
      </c>
      <c r="S2125" t="str">
        <f>VLOOKUP(C2125,'products '!$A$2:$H$3072,6,0)</f>
        <v>10 UK</v>
      </c>
      <c r="T2125" t="str">
        <f>VLOOKUP(C2125,'products '!$A$2:$H$3072,7,0)</f>
        <v>Khaki</v>
      </c>
      <c r="U2125">
        <f>VLOOKUP(C2125,'products '!$A$2:$H$3072,8,0)</f>
        <v>5</v>
      </c>
    </row>
    <row r="2126" spans="1:21" x14ac:dyDescent="0.3">
      <c r="A2126" t="s">
        <v>5543</v>
      </c>
      <c r="B2126" t="s">
        <v>3294</v>
      </c>
      <c r="C2126" t="s">
        <v>1002</v>
      </c>
      <c r="D2126" s="1">
        <f t="shared" ca="1" si="33"/>
        <v>44623</v>
      </c>
      <c r="E2126" s="1" t="str">
        <f ca="1">TEXT(Table1[[#This Row],[Date]],"mmm")</f>
        <v>Mar</v>
      </c>
      <c r="F2126" s="1" t="str">
        <f ca="1">TEXT(Table1[[#This Row],[Date]],"yyyy")</f>
        <v>2022</v>
      </c>
      <c r="G2126" s="2">
        <v>1478</v>
      </c>
      <c r="H2126" s="2">
        <v>0.3</v>
      </c>
      <c r="I2126" s="2" t="str" cm="1">
        <f t="array" ref="I2126">_xlfn.IFS(Table1[[#This Row],[Discount]]&lt;=0.2,"Low",Table1[[#This Row],[Discount]]&lt;=0.4,"Medium",Table1[[#This Row],[Discount]]&gt;0.4,"High")</f>
        <v>Medium</v>
      </c>
      <c r="J2126" s="2">
        <f>Table1[[#This Row],[Original Price]]*(1-Table1[[#This Row],[Discount]])</f>
        <v>1034.5999999999999</v>
      </c>
      <c r="K2126">
        <f>VLOOKUP(B2126,customers!$A$2:$D$101,2,0)</f>
        <v>19</v>
      </c>
      <c r="L2126" t="str" cm="1">
        <f t="array" ref="L2126">_xlfn.IFS(Table1[[#This Row],[Age]]&lt;=12,"Kids",Table1[[#This Row],[Age]]&lt;=19,"Teenage",Table1[[#This Row],[Age]]&lt;=29,"Young Adult",Table1[[#This Row],[Age]]&lt;=45,"Adult",Table1[[#This Row],[Age]]&gt;=46,"Senior")</f>
        <v>Teenage</v>
      </c>
      <c r="M2126" t="str">
        <f>VLOOKUP(B2126,customers!A$2:D$101,3,0)</f>
        <v>Hyderabad</v>
      </c>
      <c r="N2126" t="str">
        <f>VLOOKUP(B2126,customers!$A$2:$D$101,4,0)</f>
        <v>Telangana</v>
      </c>
      <c r="O2126" t="str">
        <f>VLOOKUP(C2126,'products '!$A$2:$H$3072,2,0)</f>
        <v>Women</v>
      </c>
      <c r="P2126" t="str">
        <f>VLOOKUP(C2126,'products '!$A$2:$H$3072,3,0)</f>
        <v>Footwear</v>
      </c>
      <c r="Q2126" t="str">
        <f>VLOOKUP(C2126,'products '!$A$2:$H$3072,4,0)</f>
        <v>Shoes</v>
      </c>
      <c r="R2126" t="str">
        <f>VLOOKUP(C2126,'products '!$A$2:$H$3072,5,0)</f>
        <v>Red Tape</v>
      </c>
      <c r="S2126" t="str">
        <f>VLOOKUP(C2126,'products '!$A$2:$H$3072,6,0)</f>
        <v>10 UK</v>
      </c>
      <c r="T2126" t="str">
        <f>VLOOKUP(C2126,'products '!$A$2:$H$3072,7,0)</f>
        <v>Khaki</v>
      </c>
      <c r="U2126">
        <f>VLOOKUP(C2126,'products '!$A$2:$H$3072,8,0)</f>
        <v>4</v>
      </c>
    </row>
    <row r="2127" spans="1:21" x14ac:dyDescent="0.3">
      <c r="A2127" t="s">
        <v>5544</v>
      </c>
      <c r="B2127" t="s">
        <v>3295</v>
      </c>
      <c r="C2127" t="s">
        <v>1003</v>
      </c>
      <c r="D2127" s="1">
        <f t="shared" ca="1" si="33"/>
        <v>44792</v>
      </c>
      <c r="E2127" s="1" t="str">
        <f ca="1">TEXT(Table1[[#This Row],[Date]],"mmm")</f>
        <v>Aug</v>
      </c>
      <c r="F2127" s="1" t="str">
        <f ca="1">TEXT(Table1[[#This Row],[Date]],"yyyy")</f>
        <v>2022</v>
      </c>
      <c r="G2127" s="2">
        <v>256</v>
      </c>
      <c r="H2127" s="2">
        <v>0.3</v>
      </c>
      <c r="I2127" s="2" t="str" cm="1">
        <f t="array" ref="I2127">_xlfn.IFS(Table1[[#This Row],[Discount]]&lt;=0.2,"Low",Table1[[#This Row],[Discount]]&lt;=0.4,"Medium",Table1[[#This Row],[Discount]]&gt;0.4,"High")</f>
        <v>Medium</v>
      </c>
      <c r="J2127" s="2">
        <f>Table1[[#This Row],[Original Price]]*(1-Table1[[#This Row],[Discount]])</f>
        <v>179.2</v>
      </c>
      <c r="K2127">
        <f>VLOOKUP(B2127,customers!$A$2:$D$101,2,0)</f>
        <v>18</v>
      </c>
      <c r="L2127" t="str" cm="1">
        <f t="array" ref="L2127">_xlfn.IFS(Table1[[#This Row],[Age]]&lt;=12,"Kids",Table1[[#This Row],[Age]]&lt;=19,"Teenage",Table1[[#This Row],[Age]]&lt;=29,"Young Adult",Table1[[#This Row],[Age]]&lt;=45,"Adult",Table1[[#This Row],[Age]]&gt;=46,"Senior")</f>
        <v>Teenage</v>
      </c>
      <c r="M2127" t="str">
        <f>VLOOKUP(B2127,customers!A$2:D$101,3,0)</f>
        <v>Hyderabad</v>
      </c>
      <c r="N2127" t="str">
        <f>VLOOKUP(B2127,customers!$A$2:$D$101,4,0)</f>
        <v>Telangana</v>
      </c>
      <c r="O2127" t="str">
        <f>VLOOKUP(C2127,'products '!$A$2:$H$3072,2,0)</f>
        <v>Women</v>
      </c>
      <c r="P2127" t="str">
        <f>VLOOKUP(C2127,'products '!$A$2:$H$3072,3,0)</f>
        <v>Footwear</v>
      </c>
      <c r="Q2127" t="str">
        <f>VLOOKUP(C2127,'products '!$A$2:$H$3072,4,0)</f>
        <v>Shoes</v>
      </c>
      <c r="R2127" t="str">
        <f>VLOOKUP(C2127,'products '!$A$2:$H$3072,5,0)</f>
        <v>Red Tape</v>
      </c>
      <c r="S2127" t="str">
        <f>VLOOKUP(C2127,'products '!$A$2:$H$3072,6,0)</f>
        <v>10 UK</v>
      </c>
      <c r="T2127" t="str">
        <f>VLOOKUP(C2127,'products '!$A$2:$H$3072,7,0)</f>
        <v>Cream</v>
      </c>
      <c r="U2127">
        <f>VLOOKUP(C2127,'products '!$A$2:$H$3072,8,0)</f>
        <v>4</v>
      </c>
    </row>
    <row r="2128" spans="1:21" x14ac:dyDescent="0.3">
      <c r="A2128" t="s">
        <v>5545</v>
      </c>
      <c r="B2128" t="s">
        <v>3296</v>
      </c>
      <c r="C2128" t="s">
        <v>1004</v>
      </c>
      <c r="D2128" s="1">
        <f t="shared" ca="1" si="33"/>
        <v>44487</v>
      </c>
      <c r="E2128" s="1" t="str">
        <f ca="1">TEXT(Table1[[#This Row],[Date]],"mmm")</f>
        <v>Oct</v>
      </c>
      <c r="F2128" s="1" t="str">
        <f ca="1">TEXT(Table1[[#This Row],[Date]],"yyyy")</f>
        <v>2021</v>
      </c>
      <c r="G2128" s="2">
        <v>2698</v>
      </c>
      <c r="H2128" s="2">
        <v>0.4</v>
      </c>
      <c r="I2128" s="2" t="str" cm="1">
        <f t="array" ref="I2128">_xlfn.IFS(Table1[[#This Row],[Discount]]&lt;=0.2,"Low",Table1[[#This Row],[Discount]]&lt;=0.4,"Medium",Table1[[#This Row],[Discount]]&gt;0.4,"High")</f>
        <v>Medium</v>
      </c>
      <c r="J2128" s="2">
        <f>Table1[[#This Row],[Original Price]]*(1-Table1[[#This Row],[Discount]])</f>
        <v>1618.8</v>
      </c>
      <c r="K2128">
        <f>VLOOKUP(B2128,customers!$A$2:$D$101,2,0)</f>
        <v>20</v>
      </c>
      <c r="L2128" t="str" cm="1">
        <f t="array" ref="L2128">_xlfn.IFS(Table1[[#This Row],[Age]]&lt;=12,"Kids",Table1[[#This Row],[Age]]&lt;=19,"Teenage",Table1[[#This Row],[Age]]&lt;=29,"Young Adult",Table1[[#This Row],[Age]]&lt;=45,"Adult",Table1[[#This Row],[Age]]&gt;=46,"Senior")</f>
        <v>Young Adult</v>
      </c>
      <c r="M2128" t="str">
        <f>VLOOKUP(B2128,customers!A$2:D$101,3,0)</f>
        <v>Hyderabad</v>
      </c>
      <c r="N2128" t="str">
        <f>VLOOKUP(B2128,customers!$A$2:$D$101,4,0)</f>
        <v>Telangana</v>
      </c>
      <c r="O2128" t="str">
        <f>VLOOKUP(C2128,'products '!$A$2:$H$3072,2,0)</f>
        <v>Women</v>
      </c>
      <c r="P2128" t="str">
        <f>VLOOKUP(C2128,'products '!$A$2:$H$3072,3,0)</f>
        <v>Footwear</v>
      </c>
      <c r="Q2128" t="str">
        <f>VLOOKUP(C2128,'products '!$A$2:$H$3072,4,0)</f>
        <v>Shoes</v>
      </c>
      <c r="R2128" t="str">
        <f>VLOOKUP(C2128,'products '!$A$2:$H$3072,5,0)</f>
        <v>Red Tape</v>
      </c>
      <c r="S2128" t="str">
        <f>VLOOKUP(C2128,'products '!$A$2:$H$3072,6,0)</f>
        <v>10 UK</v>
      </c>
      <c r="T2128" t="str">
        <f>VLOOKUP(C2128,'products '!$A$2:$H$3072,7,0)</f>
        <v>Cream</v>
      </c>
      <c r="U2128">
        <f>VLOOKUP(C2128,'products '!$A$2:$H$3072,8,0)</f>
        <v>4</v>
      </c>
    </row>
    <row r="2129" spans="1:21" x14ac:dyDescent="0.3">
      <c r="A2129" t="s">
        <v>5546</v>
      </c>
      <c r="B2129" t="s">
        <v>3297</v>
      </c>
      <c r="C2129" t="s">
        <v>1005</v>
      </c>
      <c r="D2129" s="1">
        <f t="shared" ca="1" si="33"/>
        <v>44979</v>
      </c>
      <c r="E2129" s="1" t="str">
        <f ca="1">TEXT(Table1[[#This Row],[Date]],"mmm")</f>
        <v>Feb</v>
      </c>
      <c r="F2129" s="1" t="str">
        <f ca="1">TEXT(Table1[[#This Row],[Date]],"yyyy")</f>
        <v>2023</v>
      </c>
      <c r="G2129" s="2">
        <v>2364</v>
      </c>
      <c r="H2129" s="2">
        <v>0.4</v>
      </c>
      <c r="I2129" s="2" t="str" cm="1">
        <f t="array" ref="I2129">_xlfn.IFS(Table1[[#This Row],[Discount]]&lt;=0.2,"Low",Table1[[#This Row],[Discount]]&lt;=0.4,"Medium",Table1[[#This Row],[Discount]]&gt;0.4,"High")</f>
        <v>Medium</v>
      </c>
      <c r="J2129" s="2">
        <f>Table1[[#This Row],[Original Price]]*(1-Table1[[#This Row],[Discount]])</f>
        <v>1418.3999999999999</v>
      </c>
      <c r="K2129">
        <f>VLOOKUP(B2129,customers!$A$2:$D$101,2,0)</f>
        <v>22</v>
      </c>
      <c r="L2129" t="str" cm="1">
        <f t="array" ref="L2129">_xlfn.IFS(Table1[[#This Row],[Age]]&lt;=12,"Kids",Table1[[#This Row],[Age]]&lt;=19,"Teenage",Table1[[#This Row],[Age]]&lt;=29,"Young Adult",Table1[[#This Row],[Age]]&lt;=45,"Adult",Table1[[#This Row],[Age]]&gt;=46,"Senior")</f>
        <v>Young Adult</v>
      </c>
      <c r="M2129" t="str">
        <f>VLOOKUP(B2129,customers!A$2:D$101,3,0)</f>
        <v>Raipur</v>
      </c>
      <c r="N2129" t="str">
        <f>VLOOKUP(B2129,customers!$A$2:$D$101,4,0)</f>
        <v>Chhatisgarh</v>
      </c>
      <c r="O2129" t="str">
        <f>VLOOKUP(C2129,'products '!$A$2:$H$3072,2,0)</f>
        <v>Women</v>
      </c>
      <c r="P2129" t="str">
        <f>VLOOKUP(C2129,'products '!$A$2:$H$3072,3,0)</f>
        <v>Footwear</v>
      </c>
      <c r="Q2129" t="str">
        <f>VLOOKUP(C2129,'products '!$A$2:$H$3072,4,0)</f>
        <v>Shoes</v>
      </c>
      <c r="R2129" t="str">
        <f>VLOOKUP(C2129,'products '!$A$2:$H$3072,5,0)</f>
        <v>Red Tape</v>
      </c>
      <c r="S2129" t="str">
        <f>VLOOKUP(C2129,'products '!$A$2:$H$3072,6,0)</f>
        <v>10 UK</v>
      </c>
      <c r="T2129" t="str">
        <f>VLOOKUP(C2129,'products '!$A$2:$H$3072,7,0)</f>
        <v>Cream</v>
      </c>
      <c r="U2129">
        <f>VLOOKUP(C2129,'products '!$A$2:$H$3072,8,0)</f>
        <v>3</v>
      </c>
    </row>
    <row r="2130" spans="1:21" x14ac:dyDescent="0.3">
      <c r="A2130" t="s">
        <v>5547</v>
      </c>
      <c r="B2130" t="s">
        <v>3298</v>
      </c>
      <c r="C2130" t="s">
        <v>1006</v>
      </c>
      <c r="D2130" s="1">
        <f t="shared" ca="1" si="33"/>
        <v>44325</v>
      </c>
      <c r="E2130" s="1" t="str">
        <f ca="1">TEXT(Table1[[#This Row],[Date]],"mmm")</f>
        <v>May</v>
      </c>
      <c r="F2130" s="1" t="str">
        <f ca="1">TEXT(Table1[[#This Row],[Date]],"yyyy")</f>
        <v>2021</v>
      </c>
      <c r="G2130" s="2">
        <v>1236</v>
      </c>
      <c r="H2130" s="2">
        <v>0.4</v>
      </c>
      <c r="I2130" s="2" t="str" cm="1">
        <f t="array" ref="I2130">_xlfn.IFS(Table1[[#This Row],[Discount]]&lt;=0.2,"Low",Table1[[#This Row],[Discount]]&lt;=0.4,"Medium",Table1[[#This Row],[Discount]]&gt;0.4,"High")</f>
        <v>Medium</v>
      </c>
      <c r="J2130" s="2">
        <f>Table1[[#This Row],[Original Price]]*(1-Table1[[#This Row],[Discount]])</f>
        <v>741.6</v>
      </c>
      <c r="K2130">
        <f>VLOOKUP(B2130,customers!$A$2:$D$101,2,0)</f>
        <v>25</v>
      </c>
      <c r="L2130" t="str" cm="1">
        <f t="array" ref="L2130">_xlfn.IFS(Table1[[#This Row],[Age]]&lt;=12,"Kids",Table1[[#This Row],[Age]]&lt;=19,"Teenage",Table1[[#This Row],[Age]]&lt;=29,"Young Adult",Table1[[#This Row],[Age]]&lt;=45,"Adult",Table1[[#This Row],[Age]]&gt;=46,"Senior")</f>
        <v>Young Adult</v>
      </c>
      <c r="M2130" t="str">
        <f>VLOOKUP(B2130,customers!A$2:D$101,3,0)</f>
        <v>Raipur</v>
      </c>
      <c r="N2130" t="str">
        <f>VLOOKUP(B2130,customers!$A$2:$D$101,4,0)</f>
        <v>Chhatisgarh</v>
      </c>
      <c r="O2130" t="str">
        <f>VLOOKUP(C2130,'products '!$A$2:$H$3072,2,0)</f>
        <v>Women</v>
      </c>
      <c r="P2130" t="str">
        <f>VLOOKUP(C2130,'products '!$A$2:$H$3072,3,0)</f>
        <v>Footwear</v>
      </c>
      <c r="Q2130" t="str">
        <f>VLOOKUP(C2130,'products '!$A$2:$H$3072,4,0)</f>
        <v>Shoes</v>
      </c>
      <c r="R2130" t="str">
        <f>VLOOKUP(C2130,'products '!$A$2:$H$3072,5,0)</f>
        <v>Red Tape</v>
      </c>
      <c r="S2130" t="str">
        <f>VLOOKUP(C2130,'products '!$A$2:$H$3072,6,0)</f>
        <v>9 UK</v>
      </c>
      <c r="T2130" t="str">
        <f>VLOOKUP(C2130,'products '!$A$2:$H$3072,7,0)</f>
        <v>Cream</v>
      </c>
      <c r="U2130">
        <f>VLOOKUP(C2130,'products '!$A$2:$H$3072,8,0)</f>
        <v>2</v>
      </c>
    </row>
    <row r="2131" spans="1:21" x14ac:dyDescent="0.3">
      <c r="A2131" t="s">
        <v>5548</v>
      </c>
      <c r="B2131" t="s">
        <v>3299</v>
      </c>
      <c r="C2131" t="s">
        <v>1006</v>
      </c>
      <c r="D2131" s="1">
        <f t="shared" ca="1" si="33"/>
        <v>44269</v>
      </c>
      <c r="E2131" s="1" t="str">
        <f ca="1">TEXT(Table1[[#This Row],[Date]],"mmm")</f>
        <v>Mar</v>
      </c>
      <c r="F2131" s="1" t="str">
        <f ca="1">TEXT(Table1[[#This Row],[Date]],"yyyy")</f>
        <v>2021</v>
      </c>
      <c r="G2131" s="2">
        <v>756</v>
      </c>
      <c r="H2131" s="2">
        <v>0.4</v>
      </c>
      <c r="I2131" s="2" t="str" cm="1">
        <f t="array" ref="I2131">_xlfn.IFS(Table1[[#This Row],[Discount]]&lt;=0.2,"Low",Table1[[#This Row],[Discount]]&lt;=0.4,"Medium",Table1[[#This Row],[Discount]]&gt;0.4,"High")</f>
        <v>Medium</v>
      </c>
      <c r="J2131" s="2">
        <f>Table1[[#This Row],[Original Price]]*(1-Table1[[#This Row],[Discount]])</f>
        <v>453.59999999999997</v>
      </c>
      <c r="K2131">
        <f>VLOOKUP(B2131,customers!$A$2:$D$101,2,0)</f>
        <v>27</v>
      </c>
      <c r="L2131" t="str" cm="1">
        <f t="array" ref="L2131">_xlfn.IFS(Table1[[#This Row],[Age]]&lt;=12,"Kids",Table1[[#This Row],[Age]]&lt;=19,"Teenage",Table1[[#This Row],[Age]]&lt;=29,"Young Adult",Table1[[#This Row],[Age]]&lt;=45,"Adult",Table1[[#This Row],[Age]]&gt;=46,"Senior")</f>
        <v>Young Adult</v>
      </c>
      <c r="M2131" t="str">
        <f>VLOOKUP(B2131,customers!A$2:D$101,3,0)</f>
        <v>Ahmedabad</v>
      </c>
      <c r="N2131" t="str">
        <f>VLOOKUP(B2131,customers!$A$2:$D$101,4,0)</f>
        <v>Gujrat</v>
      </c>
      <c r="O2131" t="str">
        <f>VLOOKUP(C2131,'products '!$A$2:$H$3072,2,0)</f>
        <v>Women</v>
      </c>
      <c r="P2131" t="str">
        <f>VLOOKUP(C2131,'products '!$A$2:$H$3072,3,0)</f>
        <v>Footwear</v>
      </c>
      <c r="Q2131" t="str">
        <f>VLOOKUP(C2131,'products '!$A$2:$H$3072,4,0)</f>
        <v>Shoes</v>
      </c>
      <c r="R2131" t="str">
        <f>VLOOKUP(C2131,'products '!$A$2:$H$3072,5,0)</f>
        <v>Red Tape</v>
      </c>
      <c r="S2131" t="str">
        <f>VLOOKUP(C2131,'products '!$A$2:$H$3072,6,0)</f>
        <v>9 UK</v>
      </c>
      <c r="T2131" t="str">
        <f>VLOOKUP(C2131,'products '!$A$2:$H$3072,7,0)</f>
        <v>Cream</v>
      </c>
      <c r="U2131">
        <f>VLOOKUP(C2131,'products '!$A$2:$H$3072,8,0)</f>
        <v>2</v>
      </c>
    </row>
    <row r="2132" spans="1:21" x14ac:dyDescent="0.3">
      <c r="A2132" t="s">
        <v>5549</v>
      </c>
      <c r="B2132" t="s">
        <v>3300</v>
      </c>
      <c r="C2132" t="s">
        <v>1006</v>
      </c>
      <c r="D2132" s="1">
        <f t="shared" ca="1" si="33"/>
        <v>44566</v>
      </c>
      <c r="E2132" s="1" t="str">
        <f ca="1">TEXT(Table1[[#This Row],[Date]],"mmm")</f>
        <v>Jan</v>
      </c>
      <c r="F2132" s="1" t="str">
        <f ca="1">TEXT(Table1[[#This Row],[Date]],"yyyy")</f>
        <v>2022</v>
      </c>
      <c r="G2132" s="2">
        <v>326</v>
      </c>
      <c r="H2132" s="2">
        <v>0.4</v>
      </c>
      <c r="I2132" s="2" t="str" cm="1">
        <f t="array" ref="I2132">_xlfn.IFS(Table1[[#This Row],[Discount]]&lt;=0.2,"Low",Table1[[#This Row],[Discount]]&lt;=0.4,"Medium",Table1[[#This Row],[Discount]]&gt;0.4,"High")</f>
        <v>Medium</v>
      </c>
      <c r="J2132" s="2">
        <f>Table1[[#This Row],[Original Price]]*(1-Table1[[#This Row],[Discount]])</f>
        <v>195.6</v>
      </c>
      <c r="K2132">
        <f>VLOOKUP(B2132,customers!$A$2:$D$101,2,0)</f>
        <v>29</v>
      </c>
      <c r="L2132" t="str" cm="1">
        <f t="array" ref="L2132">_xlfn.IFS(Table1[[#This Row],[Age]]&lt;=12,"Kids",Table1[[#This Row],[Age]]&lt;=19,"Teenage",Table1[[#This Row],[Age]]&lt;=29,"Young Adult",Table1[[#This Row],[Age]]&lt;=45,"Adult",Table1[[#This Row],[Age]]&gt;=46,"Senior")</f>
        <v>Young Adult</v>
      </c>
      <c r="M2132" t="str">
        <f>VLOOKUP(B2132,customers!A$2:D$101,3,0)</f>
        <v>Ahmedabad</v>
      </c>
      <c r="N2132" t="str">
        <f>VLOOKUP(B2132,customers!$A$2:$D$101,4,0)</f>
        <v>Gujrat</v>
      </c>
      <c r="O2132" t="str">
        <f>VLOOKUP(C2132,'products '!$A$2:$H$3072,2,0)</f>
        <v>Women</v>
      </c>
      <c r="P2132" t="str">
        <f>VLOOKUP(C2132,'products '!$A$2:$H$3072,3,0)</f>
        <v>Footwear</v>
      </c>
      <c r="Q2132" t="str">
        <f>VLOOKUP(C2132,'products '!$A$2:$H$3072,4,0)</f>
        <v>Shoes</v>
      </c>
      <c r="R2132" t="str">
        <f>VLOOKUP(C2132,'products '!$A$2:$H$3072,5,0)</f>
        <v>Red Tape</v>
      </c>
      <c r="S2132" t="str">
        <f>VLOOKUP(C2132,'products '!$A$2:$H$3072,6,0)</f>
        <v>9 UK</v>
      </c>
      <c r="T2132" t="str">
        <f>VLOOKUP(C2132,'products '!$A$2:$H$3072,7,0)</f>
        <v>Cream</v>
      </c>
      <c r="U2132">
        <f>VLOOKUP(C2132,'products '!$A$2:$H$3072,8,0)</f>
        <v>2</v>
      </c>
    </row>
    <row r="2133" spans="1:21" x14ac:dyDescent="0.3">
      <c r="A2133" t="s">
        <v>5550</v>
      </c>
      <c r="B2133" t="s">
        <v>3301</v>
      </c>
      <c r="C2133" t="s">
        <v>1006</v>
      </c>
      <c r="D2133" s="1">
        <f t="shared" ca="1" si="33"/>
        <v>44301</v>
      </c>
      <c r="E2133" s="1" t="str">
        <f ca="1">TEXT(Table1[[#This Row],[Date]],"mmm")</f>
        <v>Apr</v>
      </c>
      <c r="F2133" s="1" t="str">
        <f ca="1">TEXT(Table1[[#This Row],[Date]],"yyyy")</f>
        <v>2021</v>
      </c>
      <c r="G2133" s="2">
        <v>453</v>
      </c>
      <c r="H2133" s="2">
        <v>0.4</v>
      </c>
      <c r="I2133" s="2" t="str" cm="1">
        <f t="array" ref="I2133">_xlfn.IFS(Table1[[#This Row],[Discount]]&lt;=0.2,"Low",Table1[[#This Row],[Discount]]&lt;=0.4,"Medium",Table1[[#This Row],[Discount]]&gt;0.4,"High")</f>
        <v>Medium</v>
      </c>
      <c r="J2133" s="2">
        <f>Table1[[#This Row],[Original Price]]*(1-Table1[[#This Row],[Discount]])</f>
        <v>271.8</v>
      </c>
      <c r="K2133">
        <f>VLOOKUP(B2133,customers!$A$2:$D$101,2,0)</f>
        <v>23</v>
      </c>
      <c r="L2133" t="str" cm="1">
        <f t="array" ref="L2133">_xlfn.IFS(Table1[[#This Row],[Age]]&lt;=12,"Kids",Table1[[#This Row],[Age]]&lt;=19,"Teenage",Table1[[#This Row],[Age]]&lt;=29,"Young Adult",Table1[[#This Row],[Age]]&lt;=45,"Adult",Table1[[#This Row],[Age]]&gt;=46,"Senior")</f>
        <v>Young Adult</v>
      </c>
      <c r="M2133" t="str">
        <f>VLOOKUP(B2133,customers!A$2:D$101,3,0)</f>
        <v>Ahmedabad</v>
      </c>
      <c r="N2133" t="str">
        <f>VLOOKUP(B2133,customers!$A$2:$D$101,4,0)</f>
        <v>Gujrat</v>
      </c>
      <c r="O2133" t="str">
        <f>VLOOKUP(C2133,'products '!$A$2:$H$3072,2,0)</f>
        <v>Women</v>
      </c>
      <c r="P2133" t="str">
        <f>VLOOKUP(C2133,'products '!$A$2:$H$3072,3,0)</f>
        <v>Footwear</v>
      </c>
      <c r="Q2133" t="str">
        <f>VLOOKUP(C2133,'products '!$A$2:$H$3072,4,0)</f>
        <v>Shoes</v>
      </c>
      <c r="R2133" t="str">
        <f>VLOOKUP(C2133,'products '!$A$2:$H$3072,5,0)</f>
        <v>Red Tape</v>
      </c>
      <c r="S2133" t="str">
        <f>VLOOKUP(C2133,'products '!$A$2:$H$3072,6,0)</f>
        <v>9 UK</v>
      </c>
      <c r="T2133" t="str">
        <f>VLOOKUP(C2133,'products '!$A$2:$H$3072,7,0)</f>
        <v>Cream</v>
      </c>
      <c r="U2133">
        <f>VLOOKUP(C2133,'products '!$A$2:$H$3072,8,0)</f>
        <v>2</v>
      </c>
    </row>
    <row r="2134" spans="1:21" x14ac:dyDescent="0.3">
      <c r="A2134" t="s">
        <v>5551</v>
      </c>
      <c r="B2134" t="s">
        <v>3302</v>
      </c>
      <c r="C2134" t="s">
        <v>1006</v>
      </c>
      <c r="D2134" s="1">
        <f t="shared" ca="1" si="33"/>
        <v>44210</v>
      </c>
      <c r="E2134" s="1" t="str">
        <f ca="1">TEXT(Table1[[#This Row],[Date]],"mmm")</f>
        <v>Jan</v>
      </c>
      <c r="F2134" s="1" t="str">
        <f ca="1">TEXT(Table1[[#This Row],[Date]],"yyyy")</f>
        <v>2021</v>
      </c>
      <c r="G2134" s="2">
        <v>326</v>
      </c>
      <c r="H2134" s="2">
        <v>0.45</v>
      </c>
      <c r="I2134" s="2" t="str" cm="1">
        <f t="array" ref="I2134">_xlfn.IFS(Table1[[#This Row],[Discount]]&lt;=0.2,"Low",Table1[[#This Row],[Discount]]&lt;=0.4,"Medium",Table1[[#This Row],[Discount]]&gt;0.4,"High")</f>
        <v>High</v>
      </c>
      <c r="J2134" s="2">
        <f>Table1[[#This Row],[Original Price]]*(1-Table1[[#This Row],[Discount]])</f>
        <v>179.3</v>
      </c>
      <c r="K2134">
        <f>VLOOKUP(B2134,customers!$A$2:$D$101,2,0)</f>
        <v>25</v>
      </c>
      <c r="L2134" t="str" cm="1">
        <f t="array" ref="L2134">_xlfn.IFS(Table1[[#This Row],[Age]]&lt;=12,"Kids",Table1[[#This Row],[Age]]&lt;=19,"Teenage",Table1[[#This Row],[Age]]&lt;=29,"Young Adult",Table1[[#This Row],[Age]]&lt;=45,"Adult",Table1[[#This Row],[Age]]&gt;=46,"Senior")</f>
        <v>Young Adult</v>
      </c>
      <c r="M2134" t="str">
        <f>VLOOKUP(B2134,customers!A$2:D$101,3,0)</f>
        <v>Ahmedabad</v>
      </c>
      <c r="N2134" t="str">
        <f>VLOOKUP(B2134,customers!$A$2:$D$101,4,0)</f>
        <v>Gujrat</v>
      </c>
      <c r="O2134" t="str">
        <f>VLOOKUP(C2134,'products '!$A$2:$H$3072,2,0)</f>
        <v>Women</v>
      </c>
      <c r="P2134" t="str">
        <f>VLOOKUP(C2134,'products '!$A$2:$H$3072,3,0)</f>
        <v>Footwear</v>
      </c>
      <c r="Q2134" t="str">
        <f>VLOOKUP(C2134,'products '!$A$2:$H$3072,4,0)</f>
        <v>Shoes</v>
      </c>
      <c r="R2134" t="str">
        <f>VLOOKUP(C2134,'products '!$A$2:$H$3072,5,0)</f>
        <v>Red Tape</v>
      </c>
      <c r="S2134" t="str">
        <f>VLOOKUP(C2134,'products '!$A$2:$H$3072,6,0)</f>
        <v>9 UK</v>
      </c>
      <c r="T2134" t="str">
        <f>VLOOKUP(C2134,'products '!$A$2:$H$3072,7,0)</f>
        <v>Cream</v>
      </c>
      <c r="U2134">
        <f>VLOOKUP(C2134,'products '!$A$2:$H$3072,8,0)</f>
        <v>2</v>
      </c>
    </row>
    <row r="2135" spans="1:21" x14ac:dyDescent="0.3">
      <c r="A2135" t="s">
        <v>5552</v>
      </c>
      <c r="B2135" t="s">
        <v>3303</v>
      </c>
      <c r="C2135" t="s">
        <v>1006</v>
      </c>
      <c r="D2135" s="1">
        <f t="shared" ca="1" si="33"/>
        <v>44338</v>
      </c>
      <c r="E2135" s="1" t="str">
        <f ca="1">TEXT(Table1[[#This Row],[Date]],"mmm")</f>
        <v>May</v>
      </c>
      <c r="F2135" s="1" t="str">
        <f ca="1">TEXT(Table1[[#This Row],[Date]],"yyyy")</f>
        <v>2021</v>
      </c>
      <c r="G2135" s="2">
        <v>456</v>
      </c>
      <c r="H2135" s="2">
        <v>0.45</v>
      </c>
      <c r="I2135" s="2" t="str" cm="1">
        <f t="array" ref="I2135">_xlfn.IFS(Table1[[#This Row],[Discount]]&lt;=0.2,"Low",Table1[[#This Row],[Discount]]&lt;=0.4,"Medium",Table1[[#This Row],[Discount]]&gt;0.4,"High")</f>
        <v>High</v>
      </c>
      <c r="J2135" s="2">
        <f>Table1[[#This Row],[Original Price]]*(1-Table1[[#This Row],[Discount]])</f>
        <v>250.8</v>
      </c>
      <c r="K2135">
        <f>VLOOKUP(B2135,customers!$A$2:$D$101,2,0)</f>
        <v>24</v>
      </c>
      <c r="L2135" t="str" cm="1">
        <f t="array" ref="L2135">_xlfn.IFS(Table1[[#This Row],[Age]]&lt;=12,"Kids",Table1[[#This Row],[Age]]&lt;=19,"Teenage",Table1[[#This Row],[Age]]&lt;=29,"Young Adult",Table1[[#This Row],[Age]]&lt;=45,"Adult",Table1[[#This Row],[Age]]&gt;=46,"Senior")</f>
        <v>Young Adult</v>
      </c>
      <c r="M2135" t="str">
        <f>VLOOKUP(B2135,customers!A$2:D$101,3,0)</f>
        <v>Ahmedabad</v>
      </c>
      <c r="N2135" t="str">
        <f>VLOOKUP(B2135,customers!$A$2:$D$101,4,0)</f>
        <v>Gujrat</v>
      </c>
      <c r="O2135" t="str">
        <f>VLOOKUP(C2135,'products '!$A$2:$H$3072,2,0)</f>
        <v>Women</v>
      </c>
      <c r="P2135" t="str">
        <f>VLOOKUP(C2135,'products '!$A$2:$H$3072,3,0)</f>
        <v>Footwear</v>
      </c>
      <c r="Q2135" t="str">
        <f>VLOOKUP(C2135,'products '!$A$2:$H$3072,4,0)</f>
        <v>Shoes</v>
      </c>
      <c r="R2135" t="str">
        <f>VLOOKUP(C2135,'products '!$A$2:$H$3072,5,0)</f>
        <v>Red Tape</v>
      </c>
      <c r="S2135" t="str">
        <f>VLOOKUP(C2135,'products '!$A$2:$H$3072,6,0)</f>
        <v>9 UK</v>
      </c>
      <c r="T2135" t="str">
        <f>VLOOKUP(C2135,'products '!$A$2:$H$3072,7,0)</f>
        <v>Cream</v>
      </c>
      <c r="U2135">
        <f>VLOOKUP(C2135,'products '!$A$2:$H$3072,8,0)</f>
        <v>2</v>
      </c>
    </row>
    <row r="2136" spans="1:21" x14ac:dyDescent="0.3">
      <c r="A2136" t="s">
        <v>5553</v>
      </c>
      <c r="B2136" t="s">
        <v>3304</v>
      </c>
      <c r="C2136" t="s">
        <v>1006</v>
      </c>
      <c r="D2136" s="1">
        <f t="shared" ca="1" si="33"/>
        <v>44555</v>
      </c>
      <c r="E2136" s="1" t="str">
        <f ca="1">TEXT(Table1[[#This Row],[Date]],"mmm")</f>
        <v>Dec</v>
      </c>
      <c r="F2136" s="1" t="str">
        <f ca="1">TEXT(Table1[[#This Row],[Date]],"yyyy")</f>
        <v>2021</v>
      </c>
      <c r="G2136" s="2">
        <v>456</v>
      </c>
      <c r="H2136" s="2">
        <v>0.45</v>
      </c>
      <c r="I2136" s="2" t="str" cm="1">
        <f t="array" ref="I2136">_xlfn.IFS(Table1[[#This Row],[Discount]]&lt;=0.2,"Low",Table1[[#This Row],[Discount]]&lt;=0.4,"Medium",Table1[[#This Row],[Discount]]&gt;0.4,"High")</f>
        <v>High</v>
      </c>
      <c r="J2136" s="2">
        <f>Table1[[#This Row],[Original Price]]*(1-Table1[[#This Row],[Discount]])</f>
        <v>250.8</v>
      </c>
      <c r="K2136">
        <f>VLOOKUP(B2136,customers!$A$2:$D$101,2,0)</f>
        <v>15</v>
      </c>
      <c r="L2136" t="str" cm="1">
        <f t="array" ref="L2136">_xlfn.IFS(Table1[[#This Row],[Age]]&lt;=12,"Kids",Table1[[#This Row],[Age]]&lt;=19,"Teenage",Table1[[#This Row],[Age]]&lt;=29,"Young Adult",Table1[[#This Row],[Age]]&lt;=45,"Adult",Table1[[#This Row],[Age]]&gt;=46,"Senior")</f>
        <v>Teenage</v>
      </c>
      <c r="M2136" t="str">
        <f>VLOOKUP(B2136,customers!A$2:D$101,3,0)</f>
        <v>Ahmedabad</v>
      </c>
      <c r="N2136" t="str">
        <f>VLOOKUP(B2136,customers!$A$2:$D$101,4,0)</f>
        <v>Gujrat</v>
      </c>
      <c r="O2136" t="str">
        <f>VLOOKUP(C2136,'products '!$A$2:$H$3072,2,0)</f>
        <v>Women</v>
      </c>
      <c r="P2136" t="str">
        <f>VLOOKUP(C2136,'products '!$A$2:$H$3072,3,0)</f>
        <v>Footwear</v>
      </c>
      <c r="Q2136" t="str">
        <f>VLOOKUP(C2136,'products '!$A$2:$H$3072,4,0)</f>
        <v>Shoes</v>
      </c>
      <c r="R2136" t="str">
        <f>VLOOKUP(C2136,'products '!$A$2:$H$3072,5,0)</f>
        <v>Red Tape</v>
      </c>
      <c r="S2136" t="str">
        <f>VLOOKUP(C2136,'products '!$A$2:$H$3072,6,0)</f>
        <v>9 UK</v>
      </c>
      <c r="T2136" t="str">
        <f>VLOOKUP(C2136,'products '!$A$2:$H$3072,7,0)</f>
        <v>Cream</v>
      </c>
      <c r="U2136">
        <f>VLOOKUP(C2136,'products '!$A$2:$H$3072,8,0)</f>
        <v>2</v>
      </c>
    </row>
    <row r="2137" spans="1:21" x14ac:dyDescent="0.3">
      <c r="A2137" t="s">
        <v>5554</v>
      </c>
      <c r="B2137" t="s">
        <v>3305</v>
      </c>
      <c r="C2137" t="s">
        <v>1007</v>
      </c>
      <c r="D2137" s="1">
        <f t="shared" ca="1" si="33"/>
        <v>44238</v>
      </c>
      <c r="E2137" s="1" t="str">
        <f ca="1">TEXT(Table1[[#This Row],[Date]],"mmm")</f>
        <v>Feb</v>
      </c>
      <c r="F2137" s="1" t="str">
        <f ca="1">TEXT(Table1[[#This Row],[Date]],"yyyy")</f>
        <v>2021</v>
      </c>
      <c r="G2137" s="2">
        <v>456</v>
      </c>
      <c r="H2137" s="2">
        <v>0.47</v>
      </c>
      <c r="I2137" s="2" t="str" cm="1">
        <f t="array" ref="I2137">_xlfn.IFS(Table1[[#This Row],[Discount]]&lt;=0.2,"Low",Table1[[#This Row],[Discount]]&lt;=0.4,"Medium",Table1[[#This Row],[Discount]]&gt;0.4,"High")</f>
        <v>High</v>
      </c>
      <c r="J2137" s="2">
        <f>Table1[[#This Row],[Original Price]]*(1-Table1[[#This Row],[Discount]])</f>
        <v>241.68</v>
      </c>
      <c r="K2137">
        <f>VLOOKUP(B2137,customers!$A$2:$D$101,2,0)</f>
        <v>19</v>
      </c>
      <c r="L2137" t="str" cm="1">
        <f t="array" ref="L2137">_xlfn.IFS(Table1[[#This Row],[Age]]&lt;=12,"Kids",Table1[[#This Row],[Age]]&lt;=19,"Teenage",Table1[[#This Row],[Age]]&lt;=29,"Young Adult",Table1[[#This Row],[Age]]&lt;=45,"Adult",Table1[[#This Row],[Age]]&gt;=46,"Senior")</f>
        <v>Teenage</v>
      </c>
      <c r="M2137" t="str">
        <f>VLOOKUP(B2137,customers!A$2:D$101,3,0)</f>
        <v>Vadodara</v>
      </c>
      <c r="N2137" t="str">
        <f>VLOOKUP(B2137,customers!$A$2:$D$101,4,0)</f>
        <v>Gujrat</v>
      </c>
      <c r="O2137" t="str">
        <f>VLOOKUP(C2137,'products '!$A$2:$H$3072,2,0)</f>
        <v>Women</v>
      </c>
      <c r="P2137" t="str">
        <f>VLOOKUP(C2137,'products '!$A$2:$H$3072,3,0)</f>
        <v>Footwear</v>
      </c>
      <c r="Q2137" t="str">
        <f>VLOOKUP(C2137,'products '!$A$2:$H$3072,4,0)</f>
        <v>Shoes</v>
      </c>
      <c r="R2137" t="str">
        <f>VLOOKUP(C2137,'products '!$A$2:$H$3072,5,0)</f>
        <v>Red Tape</v>
      </c>
      <c r="S2137" t="str">
        <f>VLOOKUP(C2137,'products '!$A$2:$H$3072,6,0)</f>
        <v>9 UK</v>
      </c>
      <c r="T2137" t="str">
        <f>VLOOKUP(C2137,'products '!$A$2:$H$3072,7,0)</f>
        <v>Rust</v>
      </c>
      <c r="U2137">
        <f>VLOOKUP(C2137,'products '!$A$2:$H$3072,8,0)</f>
        <v>5</v>
      </c>
    </row>
    <row r="2138" spans="1:21" x14ac:dyDescent="0.3">
      <c r="A2138" t="s">
        <v>5555</v>
      </c>
      <c r="B2138" t="s">
        <v>3306</v>
      </c>
      <c r="C2138" t="s">
        <v>1008</v>
      </c>
      <c r="D2138" s="1">
        <f t="shared" ca="1" si="33"/>
        <v>44385</v>
      </c>
      <c r="E2138" s="1" t="str">
        <f ca="1">TEXT(Table1[[#This Row],[Date]],"mmm")</f>
        <v>Jul</v>
      </c>
      <c r="F2138" s="1" t="str">
        <f ca="1">TEXT(Table1[[#This Row],[Date]],"yyyy")</f>
        <v>2021</v>
      </c>
      <c r="G2138" s="2">
        <v>456</v>
      </c>
      <c r="H2138" s="2">
        <v>0.47</v>
      </c>
      <c r="I2138" s="2" t="str" cm="1">
        <f t="array" ref="I2138">_xlfn.IFS(Table1[[#This Row],[Discount]]&lt;=0.2,"Low",Table1[[#This Row],[Discount]]&lt;=0.4,"Medium",Table1[[#This Row],[Discount]]&gt;0.4,"High")</f>
        <v>High</v>
      </c>
      <c r="J2138" s="2">
        <f>Table1[[#This Row],[Original Price]]*(1-Table1[[#This Row],[Discount]])</f>
        <v>241.68</v>
      </c>
      <c r="K2138">
        <f>VLOOKUP(B2138,customers!$A$2:$D$101,2,0)</f>
        <v>19</v>
      </c>
      <c r="L2138" t="str" cm="1">
        <f t="array" ref="L2138">_xlfn.IFS(Table1[[#This Row],[Age]]&lt;=12,"Kids",Table1[[#This Row],[Age]]&lt;=19,"Teenage",Table1[[#This Row],[Age]]&lt;=29,"Young Adult",Table1[[#This Row],[Age]]&lt;=45,"Adult",Table1[[#This Row],[Age]]&gt;=46,"Senior")</f>
        <v>Teenage</v>
      </c>
      <c r="M2138" t="str">
        <f>VLOOKUP(B2138,customers!A$2:D$101,3,0)</f>
        <v>Vadodara</v>
      </c>
      <c r="N2138" t="str">
        <f>VLOOKUP(B2138,customers!$A$2:$D$101,4,0)</f>
        <v>Gujrat</v>
      </c>
      <c r="O2138" t="str">
        <f>VLOOKUP(C2138,'products '!$A$2:$H$3072,2,0)</f>
        <v>Women</v>
      </c>
      <c r="P2138" t="str">
        <f>VLOOKUP(C2138,'products '!$A$2:$H$3072,3,0)</f>
        <v>Footwear</v>
      </c>
      <c r="Q2138" t="str">
        <f>VLOOKUP(C2138,'products '!$A$2:$H$3072,4,0)</f>
        <v>Shoes</v>
      </c>
      <c r="R2138" t="str">
        <f>VLOOKUP(C2138,'products '!$A$2:$H$3072,5,0)</f>
        <v>Red Tape</v>
      </c>
      <c r="S2138" t="str">
        <f>VLOOKUP(C2138,'products '!$A$2:$H$3072,6,0)</f>
        <v>9 UK</v>
      </c>
      <c r="T2138" t="str">
        <f>VLOOKUP(C2138,'products '!$A$2:$H$3072,7,0)</f>
        <v>Rust</v>
      </c>
      <c r="U2138">
        <f>VLOOKUP(C2138,'products '!$A$2:$H$3072,8,0)</f>
        <v>4</v>
      </c>
    </row>
    <row r="2139" spans="1:21" x14ac:dyDescent="0.3">
      <c r="A2139" t="s">
        <v>5556</v>
      </c>
      <c r="B2139" t="s">
        <v>3307</v>
      </c>
      <c r="C2139" t="s">
        <v>1009</v>
      </c>
      <c r="D2139" s="1">
        <f t="shared" ca="1" si="33"/>
        <v>44605</v>
      </c>
      <c r="E2139" s="1" t="str">
        <f ca="1">TEXT(Table1[[#This Row],[Date]],"mmm")</f>
        <v>Feb</v>
      </c>
      <c r="F2139" s="1" t="str">
        <f ca="1">TEXT(Table1[[#This Row],[Date]],"yyyy")</f>
        <v>2022</v>
      </c>
      <c r="G2139" s="2">
        <v>236</v>
      </c>
      <c r="H2139" s="2">
        <v>0.46</v>
      </c>
      <c r="I2139" s="2" t="str" cm="1">
        <f t="array" ref="I2139">_xlfn.IFS(Table1[[#This Row],[Discount]]&lt;=0.2,"Low",Table1[[#This Row],[Discount]]&lt;=0.4,"Medium",Table1[[#This Row],[Discount]]&gt;0.4,"High")</f>
        <v>High</v>
      </c>
      <c r="J2139" s="2">
        <f>Table1[[#This Row],[Original Price]]*(1-Table1[[#This Row],[Discount]])</f>
        <v>127.44000000000001</v>
      </c>
      <c r="K2139">
        <f>VLOOKUP(B2139,customers!$A$2:$D$101,2,0)</f>
        <v>19</v>
      </c>
      <c r="L2139" t="str" cm="1">
        <f t="array" ref="L2139">_xlfn.IFS(Table1[[#This Row],[Age]]&lt;=12,"Kids",Table1[[#This Row],[Age]]&lt;=19,"Teenage",Table1[[#This Row],[Age]]&lt;=29,"Young Adult",Table1[[#This Row],[Age]]&lt;=45,"Adult",Table1[[#This Row],[Age]]&gt;=46,"Senior")</f>
        <v>Teenage</v>
      </c>
      <c r="M2139" t="str">
        <f>VLOOKUP(B2139,customers!A$2:D$101,3,0)</f>
        <v>Vadodara</v>
      </c>
      <c r="N2139" t="str">
        <f>VLOOKUP(B2139,customers!$A$2:$D$101,4,0)</f>
        <v>Gujrat</v>
      </c>
      <c r="O2139" t="str">
        <f>VLOOKUP(C2139,'products '!$A$2:$H$3072,2,0)</f>
        <v>Women</v>
      </c>
      <c r="P2139" t="str">
        <f>VLOOKUP(C2139,'products '!$A$2:$H$3072,3,0)</f>
        <v>Footwear</v>
      </c>
      <c r="Q2139" t="str">
        <f>VLOOKUP(C2139,'products '!$A$2:$H$3072,4,0)</f>
        <v>Shoes</v>
      </c>
      <c r="R2139" t="str">
        <f>VLOOKUP(C2139,'products '!$A$2:$H$3072,5,0)</f>
        <v>Red Tape</v>
      </c>
      <c r="S2139" t="str">
        <f>VLOOKUP(C2139,'products '!$A$2:$H$3072,6,0)</f>
        <v>9 UK</v>
      </c>
      <c r="T2139" t="str">
        <f>VLOOKUP(C2139,'products '!$A$2:$H$3072,7,0)</f>
        <v>Rust</v>
      </c>
      <c r="U2139">
        <f>VLOOKUP(C2139,'products '!$A$2:$H$3072,8,0)</f>
        <v>2</v>
      </c>
    </row>
    <row r="2140" spans="1:21" x14ac:dyDescent="0.3">
      <c r="A2140" t="s">
        <v>5557</v>
      </c>
      <c r="B2140" t="s">
        <v>3308</v>
      </c>
      <c r="C2140" t="s">
        <v>1010</v>
      </c>
      <c r="D2140" s="1">
        <f t="shared" ca="1" si="33"/>
        <v>44767</v>
      </c>
      <c r="E2140" s="1" t="str">
        <f ca="1">TEXT(Table1[[#This Row],[Date]],"mmm")</f>
        <v>Jul</v>
      </c>
      <c r="F2140" s="1" t="str">
        <f ca="1">TEXT(Table1[[#This Row],[Date]],"yyyy")</f>
        <v>2022</v>
      </c>
      <c r="G2140" s="2">
        <v>996</v>
      </c>
      <c r="H2140" s="2">
        <v>0.46</v>
      </c>
      <c r="I2140" s="2" t="str" cm="1">
        <f t="array" ref="I2140">_xlfn.IFS(Table1[[#This Row],[Discount]]&lt;=0.2,"Low",Table1[[#This Row],[Discount]]&lt;=0.4,"Medium",Table1[[#This Row],[Discount]]&gt;0.4,"High")</f>
        <v>High</v>
      </c>
      <c r="J2140" s="2">
        <f>Table1[[#This Row],[Original Price]]*(1-Table1[[#This Row],[Discount]])</f>
        <v>537.84</v>
      </c>
      <c r="K2140">
        <f>VLOOKUP(B2140,customers!$A$2:$D$101,2,0)</f>
        <v>22</v>
      </c>
      <c r="L2140" t="str" cm="1">
        <f t="array" ref="L2140">_xlfn.IFS(Table1[[#This Row],[Age]]&lt;=12,"Kids",Table1[[#This Row],[Age]]&lt;=19,"Teenage",Table1[[#This Row],[Age]]&lt;=29,"Young Adult",Table1[[#This Row],[Age]]&lt;=45,"Adult",Table1[[#This Row],[Age]]&gt;=46,"Senior")</f>
        <v>Young Adult</v>
      </c>
      <c r="M2140" t="str">
        <f>VLOOKUP(B2140,customers!A$2:D$101,3,0)</f>
        <v>Vadodara</v>
      </c>
      <c r="N2140" t="str">
        <f>VLOOKUP(B2140,customers!$A$2:$D$101,4,0)</f>
        <v>Gujrat</v>
      </c>
      <c r="O2140" t="str">
        <f>VLOOKUP(C2140,'products '!$A$2:$H$3072,2,0)</f>
        <v>Women</v>
      </c>
      <c r="P2140" t="str">
        <f>VLOOKUP(C2140,'products '!$A$2:$H$3072,3,0)</f>
        <v>Footwear</v>
      </c>
      <c r="Q2140" t="str">
        <f>VLOOKUP(C2140,'products '!$A$2:$H$3072,4,0)</f>
        <v>Shoes</v>
      </c>
      <c r="R2140" t="str">
        <f>VLOOKUP(C2140,'products '!$A$2:$H$3072,5,0)</f>
        <v>Red Tape</v>
      </c>
      <c r="S2140" t="str">
        <f>VLOOKUP(C2140,'products '!$A$2:$H$3072,6,0)</f>
        <v>9 UK</v>
      </c>
      <c r="T2140" t="str">
        <f>VLOOKUP(C2140,'products '!$A$2:$H$3072,7,0)</f>
        <v>Black</v>
      </c>
      <c r="U2140">
        <f>VLOOKUP(C2140,'products '!$A$2:$H$3072,8,0)</f>
        <v>5</v>
      </c>
    </row>
    <row r="2141" spans="1:21" x14ac:dyDescent="0.3">
      <c r="A2141" t="s">
        <v>5558</v>
      </c>
      <c r="B2141" t="s">
        <v>3309</v>
      </c>
      <c r="C2141" t="s">
        <v>1011</v>
      </c>
      <c r="D2141" s="1">
        <f t="shared" ca="1" si="33"/>
        <v>44507</v>
      </c>
      <c r="E2141" s="1" t="str">
        <f ca="1">TEXT(Table1[[#This Row],[Date]],"mmm")</f>
        <v>Nov</v>
      </c>
      <c r="F2141" s="1" t="str">
        <f ca="1">TEXT(Table1[[#This Row],[Date]],"yyyy")</f>
        <v>2021</v>
      </c>
      <c r="G2141" s="2">
        <v>654</v>
      </c>
      <c r="H2141" s="2">
        <v>0.46</v>
      </c>
      <c r="I2141" s="2" t="str" cm="1">
        <f t="array" ref="I2141">_xlfn.IFS(Table1[[#This Row],[Discount]]&lt;=0.2,"Low",Table1[[#This Row],[Discount]]&lt;=0.4,"Medium",Table1[[#This Row],[Discount]]&gt;0.4,"High")</f>
        <v>High</v>
      </c>
      <c r="J2141" s="2">
        <f>Table1[[#This Row],[Original Price]]*(1-Table1[[#This Row],[Discount]])</f>
        <v>353.16</v>
      </c>
      <c r="K2141">
        <f>VLOOKUP(B2141,customers!$A$2:$D$101,2,0)</f>
        <v>22</v>
      </c>
      <c r="L2141" t="str" cm="1">
        <f t="array" ref="L2141">_xlfn.IFS(Table1[[#This Row],[Age]]&lt;=12,"Kids",Table1[[#This Row],[Age]]&lt;=19,"Teenage",Table1[[#This Row],[Age]]&lt;=29,"Young Adult",Table1[[#This Row],[Age]]&lt;=45,"Adult",Table1[[#This Row],[Age]]&gt;=46,"Senior")</f>
        <v>Young Adult</v>
      </c>
      <c r="M2141" t="str">
        <f>VLOOKUP(B2141,customers!A$2:D$101,3,0)</f>
        <v>Vadodara</v>
      </c>
      <c r="N2141" t="str">
        <f>VLOOKUP(B2141,customers!$A$2:$D$101,4,0)</f>
        <v>Gujrat</v>
      </c>
      <c r="O2141" t="str">
        <f>VLOOKUP(C2141,'products '!$A$2:$H$3072,2,0)</f>
        <v>Women</v>
      </c>
      <c r="P2141" t="str">
        <f>VLOOKUP(C2141,'products '!$A$2:$H$3072,3,0)</f>
        <v>Footwear</v>
      </c>
      <c r="Q2141" t="str">
        <f>VLOOKUP(C2141,'products '!$A$2:$H$3072,4,0)</f>
        <v>Shoes</v>
      </c>
      <c r="R2141" t="str">
        <f>VLOOKUP(C2141,'products '!$A$2:$H$3072,5,0)</f>
        <v>H&amp;M</v>
      </c>
      <c r="S2141" t="str">
        <f>VLOOKUP(C2141,'products '!$A$2:$H$3072,6,0)</f>
        <v>9 UK</v>
      </c>
      <c r="T2141" t="str">
        <f>VLOOKUP(C2141,'products '!$A$2:$H$3072,7,0)</f>
        <v>Black</v>
      </c>
      <c r="U2141">
        <f>VLOOKUP(C2141,'products '!$A$2:$H$3072,8,0)</f>
        <v>5</v>
      </c>
    </row>
    <row r="2142" spans="1:21" x14ac:dyDescent="0.3">
      <c r="A2142" t="s">
        <v>5559</v>
      </c>
      <c r="B2142" t="s">
        <v>3310</v>
      </c>
      <c r="C2142" t="s">
        <v>1012</v>
      </c>
      <c r="D2142" s="1">
        <f t="shared" ca="1" si="33"/>
        <v>44813</v>
      </c>
      <c r="E2142" s="1" t="str">
        <f ca="1">TEXT(Table1[[#This Row],[Date]],"mmm")</f>
        <v>Sep</v>
      </c>
      <c r="F2142" s="1" t="str">
        <f ca="1">TEXT(Table1[[#This Row],[Date]],"yyyy")</f>
        <v>2022</v>
      </c>
      <c r="G2142" s="2">
        <v>456</v>
      </c>
      <c r="H2142" s="2">
        <v>0.3</v>
      </c>
      <c r="I2142" s="2" t="str" cm="1">
        <f t="array" ref="I2142">_xlfn.IFS(Table1[[#This Row],[Discount]]&lt;=0.2,"Low",Table1[[#This Row],[Discount]]&lt;=0.4,"Medium",Table1[[#This Row],[Discount]]&gt;0.4,"High")</f>
        <v>Medium</v>
      </c>
      <c r="J2142" s="2">
        <f>Table1[[#This Row],[Original Price]]*(1-Table1[[#This Row],[Discount]])</f>
        <v>319.2</v>
      </c>
      <c r="K2142">
        <f>VLOOKUP(B2142,customers!$A$2:$D$101,2,0)</f>
        <v>22</v>
      </c>
      <c r="L2142" t="str" cm="1">
        <f t="array" ref="L2142">_xlfn.IFS(Table1[[#This Row],[Age]]&lt;=12,"Kids",Table1[[#This Row],[Age]]&lt;=19,"Teenage",Table1[[#This Row],[Age]]&lt;=29,"Young Adult",Table1[[#This Row],[Age]]&lt;=45,"Adult",Table1[[#This Row],[Age]]&gt;=46,"Senior")</f>
        <v>Young Adult</v>
      </c>
      <c r="M2142" t="str">
        <f>VLOOKUP(B2142,customers!A$2:D$101,3,0)</f>
        <v>Surat</v>
      </c>
      <c r="N2142" t="str">
        <f>VLOOKUP(B2142,customers!$A$2:$D$101,4,0)</f>
        <v>Gujrat</v>
      </c>
      <c r="O2142" t="str">
        <f>VLOOKUP(C2142,'products '!$A$2:$H$3072,2,0)</f>
        <v>Women</v>
      </c>
      <c r="P2142" t="str">
        <f>VLOOKUP(C2142,'products '!$A$2:$H$3072,3,0)</f>
        <v>Footwear</v>
      </c>
      <c r="Q2142" t="str">
        <f>VLOOKUP(C2142,'products '!$A$2:$H$3072,4,0)</f>
        <v>Shoes</v>
      </c>
      <c r="R2142" t="str">
        <f>VLOOKUP(C2142,'products '!$A$2:$H$3072,5,0)</f>
        <v>H&amp;M</v>
      </c>
      <c r="S2142" t="str">
        <f>VLOOKUP(C2142,'products '!$A$2:$H$3072,6,0)</f>
        <v>9 UK</v>
      </c>
      <c r="T2142" t="str">
        <f>VLOOKUP(C2142,'products '!$A$2:$H$3072,7,0)</f>
        <v>Black</v>
      </c>
      <c r="U2142">
        <f>VLOOKUP(C2142,'products '!$A$2:$H$3072,8,0)</f>
        <v>4</v>
      </c>
    </row>
    <row r="2143" spans="1:21" x14ac:dyDescent="0.3">
      <c r="A2143" t="s">
        <v>5560</v>
      </c>
      <c r="B2143" t="s">
        <v>3311</v>
      </c>
      <c r="C2143" t="s">
        <v>1013</v>
      </c>
      <c r="D2143" s="1">
        <f t="shared" ca="1" si="33"/>
        <v>44202</v>
      </c>
      <c r="E2143" s="1" t="str">
        <f ca="1">TEXT(Table1[[#This Row],[Date]],"mmm")</f>
        <v>Jan</v>
      </c>
      <c r="F2143" s="1" t="str">
        <f ca="1">TEXT(Table1[[#This Row],[Date]],"yyyy")</f>
        <v>2021</v>
      </c>
      <c r="G2143" s="2">
        <v>785</v>
      </c>
      <c r="H2143" s="2">
        <v>0.3</v>
      </c>
      <c r="I2143" s="2" t="str" cm="1">
        <f t="array" ref="I2143">_xlfn.IFS(Table1[[#This Row],[Discount]]&lt;=0.2,"Low",Table1[[#This Row],[Discount]]&lt;=0.4,"Medium",Table1[[#This Row],[Discount]]&gt;0.4,"High")</f>
        <v>Medium</v>
      </c>
      <c r="J2143" s="2">
        <f>Table1[[#This Row],[Original Price]]*(1-Table1[[#This Row],[Discount]])</f>
        <v>549.5</v>
      </c>
      <c r="K2143">
        <f>VLOOKUP(B2143,customers!$A$2:$D$101,2,0)</f>
        <v>22</v>
      </c>
      <c r="L2143" t="str" cm="1">
        <f t="array" ref="L2143">_xlfn.IFS(Table1[[#This Row],[Age]]&lt;=12,"Kids",Table1[[#This Row],[Age]]&lt;=19,"Teenage",Table1[[#This Row],[Age]]&lt;=29,"Young Adult",Table1[[#This Row],[Age]]&lt;=45,"Adult",Table1[[#This Row],[Age]]&gt;=46,"Senior")</f>
        <v>Young Adult</v>
      </c>
      <c r="M2143" t="str">
        <f>VLOOKUP(B2143,customers!A$2:D$101,3,0)</f>
        <v>Surat</v>
      </c>
      <c r="N2143" t="str">
        <f>VLOOKUP(B2143,customers!$A$2:$D$101,4,0)</f>
        <v>Gujrat</v>
      </c>
      <c r="O2143" t="str">
        <f>VLOOKUP(C2143,'products '!$A$2:$H$3072,2,0)</f>
        <v>Women</v>
      </c>
      <c r="P2143" t="str">
        <f>VLOOKUP(C2143,'products '!$A$2:$H$3072,3,0)</f>
        <v>Footwear</v>
      </c>
      <c r="Q2143" t="str">
        <f>VLOOKUP(C2143,'products '!$A$2:$H$3072,4,0)</f>
        <v>Shoes</v>
      </c>
      <c r="R2143" t="str">
        <f>VLOOKUP(C2143,'products '!$A$2:$H$3072,5,0)</f>
        <v>H&amp;M</v>
      </c>
      <c r="S2143" t="str">
        <f>VLOOKUP(C2143,'products '!$A$2:$H$3072,6,0)</f>
        <v>9 UK</v>
      </c>
      <c r="T2143" t="str">
        <f>VLOOKUP(C2143,'products '!$A$2:$H$3072,7,0)</f>
        <v>Black</v>
      </c>
      <c r="U2143">
        <f>VLOOKUP(C2143,'products '!$A$2:$H$3072,8,0)</f>
        <v>4</v>
      </c>
    </row>
    <row r="2144" spans="1:21" x14ac:dyDescent="0.3">
      <c r="A2144" t="s">
        <v>5561</v>
      </c>
      <c r="B2144" t="s">
        <v>3312</v>
      </c>
      <c r="C2144" t="s">
        <v>1014</v>
      </c>
      <c r="D2144" s="1">
        <f t="shared" ca="1" si="33"/>
        <v>44856</v>
      </c>
      <c r="E2144" s="1" t="str">
        <f ca="1">TEXT(Table1[[#This Row],[Date]],"mmm")</f>
        <v>Oct</v>
      </c>
      <c r="F2144" s="1" t="str">
        <f ca="1">TEXT(Table1[[#This Row],[Date]],"yyyy")</f>
        <v>2022</v>
      </c>
      <c r="G2144" s="2">
        <v>365</v>
      </c>
      <c r="H2144" s="2">
        <v>0.3</v>
      </c>
      <c r="I2144" s="2" t="str" cm="1">
        <f t="array" ref="I2144">_xlfn.IFS(Table1[[#This Row],[Discount]]&lt;=0.2,"Low",Table1[[#This Row],[Discount]]&lt;=0.4,"Medium",Table1[[#This Row],[Discount]]&gt;0.4,"High")</f>
        <v>Medium</v>
      </c>
      <c r="J2144" s="2">
        <f>Table1[[#This Row],[Original Price]]*(1-Table1[[#This Row],[Discount]])</f>
        <v>255.49999999999997</v>
      </c>
      <c r="K2144">
        <f>VLOOKUP(B2144,customers!$A$2:$D$101,2,0)</f>
        <v>29</v>
      </c>
      <c r="L2144" t="str" cm="1">
        <f t="array" ref="L2144">_xlfn.IFS(Table1[[#This Row],[Age]]&lt;=12,"Kids",Table1[[#This Row],[Age]]&lt;=19,"Teenage",Table1[[#This Row],[Age]]&lt;=29,"Young Adult",Table1[[#This Row],[Age]]&lt;=45,"Adult",Table1[[#This Row],[Age]]&gt;=46,"Senior")</f>
        <v>Young Adult</v>
      </c>
      <c r="M2144" t="str">
        <f>VLOOKUP(B2144,customers!A$2:D$101,3,0)</f>
        <v>Surat</v>
      </c>
      <c r="N2144" t="str">
        <f>VLOOKUP(B2144,customers!$A$2:$D$101,4,0)</f>
        <v>Gujrat</v>
      </c>
      <c r="O2144" t="str">
        <f>VLOOKUP(C2144,'products '!$A$2:$H$3072,2,0)</f>
        <v>Women</v>
      </c>
      <c r="P2144" t="str">
        <f>VLOOKUP(C2144,'products '!$A$2:$H$3072,3,0)</f>
        <v>Footwear</v>
      </c>
      <c r="Q2144" t="str">
        <f>VLOOKUP(C2144,'products '!$A$2:$H$3072,4,0)</f>
        <v>Shoes</v>
      </c>
      <c r="R2144" t="str">
        <f>VLOOKUP(C2144,'products '!$A$2:$H$3072,5,0)</f>
        <v>H&amp;M</v>
      </c>
      <c r="S2144" t="str">
        <f>VLOOKUP(C2144,'products '!$A$2:$H$3072,6,0)</f>
        <v>8 UK</v>
      </c>
      <c r="T2144" t="str">
        <f>VLOOKUP(C2144,'products '!$A$2:$H$3072,7,0)</f>
        <v>Off white</v>
      </c>
      <c r="U2144">
        <f>VLOOKUP(C2144,'products '!$A$2:$H$3072,8,0)</f>
        <v>4</v>
      </c>
    </row>
    <row r="2145" spans="1:21" x14ac:dyDescent="0.3">
      <c r="A2145" t="s">
        <v>5562</v>
      </c>
      <c r="B2145" t="s">
        <v>3313</v>
      </c>
      <c r="C2145" t="s">
        <v>1015</v>
      </c>
      <c r="D2145" s="1">
        <f t="shared" ca="1" si="33"/>
        <v>44869</v>
      </c>
      <c r="E2145" s="1" t="str">
        <f ca="1">TEXT(Table1[[#This Row],[Date]],"mmm")</f>
        <v>Nov</v>
      </c>
      <c r="F2145" s="1" t="str">
        <f ca="1">TEXT(Table1[[#This Row],[Date]],"yyyy")</f>
        <v>2022</v>
      </c>
      <c r="G2145" s="2">
        <v>965</v>
      </c>
      <c r="H2145" s="2">
        <v>0.3</v>
      </c>
      <c r="I2145" s="2" t="str" cm="1">
        <f t="array" ref="I2145">_xlfn.IFS(Table1[[#This Row],[Discount]]&lt;=0.2,"Low",Table1[[#This Row],[Discount]]&lt;=0.4,"Medium",Table1[[#This Row],[Discount]]&gt;0.4,"High")</f>
        <v>Medium</v>
      </c>
      <c r="J2145" s="2">
        <f>Table1[[#This Row],[Original Price]]*(1-Table1[[#This Row],[Discount]])</f>
        <v>675.5</v>
      </c>
      <c r="K2145">
        <f>VLOOKUP(B2145,customers!$A$2:$D$101,2,0)</f>
        <v>29</v>
      </c>
      <c r="L2145" t="str" cm="1">
        <f t="array" ref="L2145">_xlfn.IFS(Table1[[#This Row],[Age]]&lt;=12,"Kids",Table1[[#This Row],[Age]]&lt;=19,"Teenage",Table1[[#This Row],[Age]]&lt;=29,"Young Adult",Table1[[#This Row],[Age]]&lt;=45,"Adult",Table1[[#This Row],[Age]]&gt;=46,"Senior")</f>
        <v>Young Adult</v>
      </c>
      <c r="M2145" t="str">
        <f>VLOOKUP(B2145,customers!A$2:D$101,3,0)</f>
        <v>Surat</v>
      </c>
      <c r="N2145" t="str">
        <f>VLOOKUP(B2145,customers!$A$2:$D$101,4,0)</f>
        <v>Gujrat</v>
      </c>
      <c r="O2145" t="str">
        <f>VLOOKUP(C2145,'products '!$A$2:$H$3072,2,0)</f>
        <v>Women</v>
      </c>
      <c r="P2145" t="str">
        <f>VLOOKUP(C2145,'products '!$A$2:$H$3072,3,0)</f>
        <v>Footwear</v>
      </c>
      <c r="Q2145" t="str">
        <f>VLOOKUP(C2145,'products '!$A$2:$H$3072,4,0)</f>
        <v>Shoes</v>
      </c>
      <c r="R2145" t="str">
        <f>VLOOKUP(C2145,'products '!$A$2:$H$3072,5,0)</f>
        <v>H&amp;M</v>
      </c>
      <c r="S2145" t="str">
        <f>VLOOKUP(C2145,'products '!$A$2:$H$3072,6,0)</f>
        <v>8 UK</v>
      </c>
      <c r="T2145" t="str">
        <f>VLOOKUP(C2145,'products '!$A$2:$H$3072,7,0)</f>
        <v>Off white</v>
      </c>
      <c r="U2145">
        <f>VLOOKUP(C2145,'products '!$A$2:$H$3072,8,0)</f>
        <v>3</v>
      </c>
    </row>
    <row r="2146" spans="1:21" x14ac:dyDescent="0.3">
      <c r="A2146" t="s">
        <v>5563</v>
      </c>
      <c r="B2146" t="s">
        <v>3314</v>
      </c>
      <c r="C2146" t="s">
        <v>1016</v>
      </c>
      <c r="D2146" s="1">
        <f t="shared" ca="1" si="33"/>
        <v>44845</v>
      </c>
      <c r="E2146" s="1" t="str">
        <f ca="1">TEXT(Table1[[#This Row],[Date]],"mmm")</f>
        <v>Oct</v>
      </c>
      <c r="F2146" s="1" t="str">
        <f ca="1">TEXT(Table1[[#This Row],[Date]],"yyyy")</f>
        <v>2022</v>
      </c>
      <c r="G2146" s="2">
        <v>444</v>
      </c>
      <c r="H2146" s="2">
        <v>0.3</v>
      </c>
      <c r="I2146" s="2" t="str" cm="1">
        <f t="array" ref="I2146">_xlfn.IFS(Table1[[#This Row],[Discount]]&lt;=0.2,"Low",Table1[[#This Row],[Discount]]&lt;=0.4,"Medium",Table1[[#This Row],[Discount]]&gt;0.4,"High")</f>
        <v>Medium</v>
      </c>
      <c r="J2146" s="2">
        <f>Table1[[#This Row],[Original Price]]*(1-Table1[[#This Row],[Discount]])</f>
        <v>310.79999999999995</v>
      </c>
      <c r="K2146">
        <f>VLOOKUP(B2146,customers!$A$2:$D$101,2,0)</f>
        <v>29</v>
      </c>
      <c r="L2146" t="str" cm="1">
        <f t="array" ref="L2146">_xlfn.IFS(Table1[[#This Row],[Age]]&lt;=12,"Kids",Table1[[#This Row],[Age]]&lt;=19,"Teenage",Table1[[#This Row],[Age]]&lt;=29,"Young Adult",Table1[[#This Row],[Age]]&lt;=45,"Adult",Table1[[#This Row],[Age]]&gt;=46,"Senior")</f>
        <v>Young Adult</v>
      </c>
      <c r="M2146" t="str">
        <f>VLOOKUP(B2146,customers!A$2:D$101,3,0)</f>
        <v>Bengaluru</v>
      </c>
      <c r="N2146" t="str">
        <f>VLOOKUP(B2146,customers!$A$2:$D$101,4,0)</f>
        <v>Karnataka</v>
      </c>
      <c r="O2146" t="str">
        <f>VLOOKUP(C2146,'products '!$A$2:$H$3072,2,0)</f>
        <v>Women</v>
      </c>
      <c r="P2146" t="str">
        <f>VLOOKUP(C2146,'products '!$A$2:$H$3072,3,0)</f>
        <v>Footwear</v>
      </c>
      <c r="Q2146" t="str">
        <f>VLOOKUP(C2146,'products '!$A$2:$H$3072,4,0)</f>
        <v>Shoes</v>
      </c>
      <c r="R2146" t="str">
        <f>VLOOKUP(C2146,'products '!$A$2:$H$3072,5,0)</f>
        <v>H&amp;M</v>
      </c>
      <c r="S2146" t="str">
        <f>VLOOKUP(C2146,'products '!$A$2:$H$3072,6,0)</f>
        <v>8 UK</v>
      </c>
      <c r="T2146" t="str">
        <f>VLOOKUP(C2146,'products '!$A$2:$H$3072,7,0)</f>
        <v>Off white</v>
      </c>
      <c r="U2146">
        <f>VLOOKUP(C2146,'products '!$A$2:$H$3072,8,0)</f>
        <v>5</v>
      </c>
    </row>
    <row r="2147" spans="1:21" x14ac:dyDescent="0.3">
      <c r="A2147" t="s">
        <v>5564</v>
      </c>
      <c r="B2147" t="s">
        <v>3315</v>
      </c>
      <c r="C2147" t="s">
        <v>1017</v>
      </c>
      <c r="D2147" s="1">
        <f t="shared" ca="1" si="33"/>
        <v>44682</v>
      </c>
      <c r="E2147" s="1" t="str">
        <f ca="1">TEXT(Table1[[#This Row],[Date]],"mmm")</f>
        <v>May</v>
      </c>
      <c r="F2147" s="1" t="str">
        <f ca="1">TEXT(Table1[[#This Row],[Date]],"yyyy")</f>
        <v>2022</v>
      </c>
      <c r="G2147" s="2">
        <v>569</v>
      </c>
      <c r="H2147" s="2">
        <v>0.35</v>
      </c>
      <c r="I2147" s="2" t="str" cm="1">
        <f t="array" ref="I2147">_xlfn.IFS(Table1[[#This Row],[Discount]]&lt;=0.2,"Low",Table1[[#This Row],[Discount]]&lt;=0.4,"Medium",Table1[[#This Row],[Discount]]&gt;0.4,"High")</f>
        <v>Medium</v>
      </c>
      <c r="J2147" s="2">
        <f>Table1[[#This Row],[Original Price]]*(1-Table1[[#This Row],[Discount]])</f>
        <v>369.85</v>
      </c>
      <c r="K2147">
        <f>VLOOKUP(B2147,customers!$A$2:$D$101,2,0)</f>
        <v>29</v>
      </c>
      <c r="L2147" t="str" cm="1">
        <f t="array" ref="L2147">_xlfn.IFS(Table1[[#This Row],[Age]]&lt;=12,"Kids",Table1[[#This Row],[Age]]&lt;=19,"Teenage",Table1[[#This Row],[Age]]&lt;=29,"Young Adult",Table1[[#This Row],[Age]]&lt;=45,"Adult",Table1[[#This Row],[Age]]&gt;=46,"Senior")</f>
        <v>Young Adult</v>
      </c>
      <c r="M2147" t="str">
        <f>VLOOKUP(B2147,customers!A$2:D$101,3,0)</f>
        <v>Bengaluru</v>
      </c>
      <c r="N2147" t="str">
        <f>VLOOKUP(B2147,customers!$A$2:$D$101,4,0)</f>
        <v>Karnataka</v>
      </c>
      <c r="O2147" t="str">
        <f>VLOOKUP(C2147,'products '!$A$2:$H$3072,2,0)</f>
        <v>Women</v>
      </c>
      <c r="P2147" t="str">
        <f>VLOOKUP(C2147,'products '!$A$2:$H$3072,3,0)</f>
        <v>Footwear</v>
      </c>
      <c r="Q2147" t="str">
        <f>VLOOKUP(C2147,'products '!$A$2:$H$3072,4,0)</f>
        <v>Shoes</v>
      </c>
      <c r="R2147" t="str">
        <f>VLOOKUP(C2147,'products '!$A$2:$H$3072,5,0)</f>
        <v>H&amp;M</v>
      </c>
      <c r="S2147" t="str">
        <f>VLOOKUP(C2147,'products '!$A$2:$H$3072,6,0)</f>
        <v>8 UK</v>
      </c>
      <c r="T2147" t="str">
        <f>VLOOKUP(C2147,'products '!$A$2:$H$3072,7,0)</f>
        <v>White</v>
      </c>
      <c r="U2147">
        <f>VLOOKUP(C2147,'products '!$A$2:$H$3072,8,0)</f>
        <v>4</v>
      </c>
    </row>
    <row r="2148" spans="1:21" x14ac:dyDescent="0.3">
      <c r="A2148" t="s">
        <v>5565</v>
      </c>
      <c r="B2148" t="s">
        <v>3316</v>
      </c>
      <c r="C2148" t="s">
        <v>1018</v>
      </c>
      <c r="D2148" s="1">
        <f t="shared" ca="1" si="33"/>
        <v>44860</v>
      </c>
      <c r="E2148" s="1" t="str">
        <f ca="1">TEXT(Table1[[#This Row],[Date]],"mmm")</f>
        <v>Oct</v>
      </c>
      <c r="F2148" s="1" t="str">
        <f ca="1">TEXT(Table1[[#This Row],[Date]],"yyyy")</f>
        <v>2022</v>
      </c>
      <c r="G2148" s="2">
        <v>475</v>
      </c>
      <c r="H2148" s="2">
        <v>0.35</v>
      </c>
      <c r="I2148" s="2" t="str" cm="1">
        <f t="array" ref="I2148">_xlfn.IFS(Table1[[#This Row],[Discount]]&lt;=0.2,"Low",Table1[[#This Row],[Discount]]&lt;=0.4,"Medium",Table1[[#This Row],[Discount]]&gt;0.4,"High")</f>
        <v>Medium</v>
      </c>
      <c r="J2148" s="2">
        <f>Table1[[#This Row],[Original Price]]*(1-Table1[[#This Row],[Discount]])</f>
        <v>308.75</v>
      </c>
      <c r="K2148">
        <f>VLOOKUP(B2148,customers!$A$2:$D$101,2,0)</f>
        <v>41</v>
      </c>
      <c r="L2148" t="str" cm="1">
        <f t="array" ref="L2148">_xlfn.IFS(Table1[[#This Row],[Age]]&lt;=12,"Kids",Table1[[#This Row],[Age]]&lt;=19,"Teenage",Table1[[#This Row],[Age]]&lt;=29,"Young Adult",Table1[[#This Row],[Age]]&lt;=45,"Adult",Table1[[#This Row],[Age]]&gt;=46,"Senior")</f>
        <v>Adult</v>
      </c>
      <c r="M2148" t="str">
        <f>VLOOKUP(B2148,customers!A$2:D$101,3,0)</f>
        <v>Bengaluru</v>
      </c>
      <c r="N2148" t="str">
        <f>VLOOKUP(B2148,customers!$A$2:$D$101,4,0)</f>
        <v>Karnataka</v>
      </c>
      <c r="O2148" t="str">
        <f>VLOOKUP(C2148,'products '!$A$2:$H$3072,2,0)</f>
        <v>Women</v>
      </c>
      <c r="P2148" t="str">
        <f>VLOOKUP(C2148,'products '!$A$2:$H$3072,3,0)</f>
        <v>Footwear</v>
      </c>
      <c r="Q2148" t="str">
        <f>VLOOKUP(C2148,'products '!$A$2:$H$3072,4,0)</f>
        <v>Shoes</v>
      </c>
      <c r="R2148" t="str">
        <f>VLOOKUP(C2148,'products '!$A$2:$H$3072,5,0)</f>
        <v>H&amp;M</v>
      </c>
      <c r="S2148" t="str">
        <f>VLOOKUP(C2148,'products '!$A$2:$H$3072,6,0)</f>
        <v>8 UK</v>
      </c>
      <c r="T2148" t="str">
        <f>VLOOKUP(C2148,'products '!$A$2:$H$3072,7,0)</f>
        <v>White</v>
      </c>
      <c r="U2148">
        <f>VLOOKUP(C2148,'products '!$A$2:$H$3072,8,0)</f>
        <v>2</v>
      </c>
    </row>
    <row r="2149" spans="1:21" x14ac:dyDescent="0.3">
      <c r="A2149" t="s">
        <v>5566</v>
      </c>
      <c r="B2149" t="s">
        <v>3317</v>
      </c>
      <c r="C2149" t="s">
        <v>1019</v>
      </c>
      <c r="D2149" s="1">
        <f t="shared" ca="1" si="33"/>
        <v>44650</v>
      </c>
      <c r="E2149" s="1" t="str">
        <f ca="1">TEXT(Table1[[#This Row],[Date]],"mmm")</f>
        <v>Mar</v>
      </c>
      <c r="F2149" s="1" t="str">
        <f ca="1">TEXT(Table1[[#This Row],[Date]],"yyyy")</f>
        <v>2022</v>
      </c>
      <c r="G2149" s="2">
        <v>598</v>
      </c>
      <c r="H2149" s="2">
        <v>0.35</v>
      </c>
      <c r="I2149" s="2" t="str" cm="1">
        <f t="array" ref="I2149">_xlfn.IFS(Table1[[#This Row],[Discount]]&lt;=0.2,"Low",Table1[[#This Row],[Discount]]&lt;=0.4,"Medium",Table1[[#This Row],[Discount]]&gt;0.4,"High")</f>
        <v>Medium</v>
      </c>
      <c r="J2149" s="2">
        <f>Table1[[#This Row],[Original Price]]*(1-Table1[[#This Row],[Discount]])</f>
        <v>388.7</v>
      </c>
      <c r="K2149">
        <f>VLOOKUP(B2149,customers!$A$2:$D$101,2,0)</f>
        <v>42</v>
      </c>
      <c r="L2149" t="str" cm="1">
        <f t="array" ref="L2149">_xlfn.IFS(Table1[[#This Row],[Age]]&lt;=12,"Kids",Table1[[#This Row],[Age]]&lt;=19,"Teenage",Table1[[#This Row],[Age]]&lt;=29,"Young Adult",Table1[[#This Row],[Age]]&lt;=45,"Adult",Table1[[#This Row],[Age]]&gt;=46,"Senior")</f>
        <v>Adult</v>
      </c>
      <c r="M2149" t="str">
        <f>VLOOKUP(B2149,customers!A$2:D$101,3,0)</f>
        <v>Bengaluru</v>
      </c>
      <c r="N2149" t="str">
        <f>VLOOKUP(B2149,customers!$A$2:$D$101,4,0)</f>
        <v>Karnataka</v>
      </c>
      <c r="O2149" t="str">
        <f>VLOOKUP(C2149,'products '!$A$2:$H$3072,2,0)</f>
        <v>Women</v>
      </c>
      <c r="P2149" t="str">
        <f>VLOOKUP(C2149,'products '!$A$2:$H$3072,3,0)</f>
        <v>Footwear</v>
      </c>
      <c r="Q2149" t="str">
        <f>VLOOKUP(C2149,'products '!$A$2:$H$3072,4,0)</f>
        <v>Shoes</v>
      </c>
      <c r="R2149" t="str">
        <f>VLOOKUP(C2149,'products '!$A$2:$H$3072,5,0)</f>
        <v>H&amp;M</v>
      </c>
      <c r="S2149" t="str">
        <f>VLOOKUP(C2149,'products '!$A$2:$H$3072,6,0)</f>
        <v>8 UK</v>
      </c>
      <c r="T2149" t="str">
        <f>VLOOKUP(C2149,'products '!$A$2:$H$3072,7,0)</f>
        <v>Cream</v>
      </c>
      <c r="U2149">
        <f>VLOOKUP(C2149,'products '!$A$2:$H$3072,8,0)</f>
        <v>5</v>
      </c>
    </row>
    <row r="2150" spans="1:21" x14ac:dyDescent="0.3">
      <c r="A2150" t="s">
        <v>5567</v>
      </c>
      <c r="B2150" t="s">
        <v>3318</v>
      </c>
      <c r="C2150" t="s">
        <v>1020</v>
      </c>
      <c r="D2150" s="1">
        <f t="shared" ca="1" si="33"/>
        <v>44926</v>
      </c>
      <c r="E2150" s="1" t="str">
        <f ca="1">TEXT(Table1[[#This Row],[Date]],"mmm")</f>
        <v>Dec</v>
      </c>
      <c r="F2150" s="1" t="str">
        <f ca="1">TEXT(Table1[[#This Row],[Date]],"yyyy")</f>
        <v>2022</v>
      </c>
      <c r="G2150" s="2">
        <v>536</v>
      </c>
      <c r="H2150" s="2">
        <v>0.35</v>
      </c>
      <c r="I2150" s="2" t="str" cm="1">
        <f t="array" ref="I2150">_xlfn.IFS(Table1[[#This Row],[Discount]]&lt;=0.2,"Low",Table1[[#This Row],[Discount]]&lt;=0.4,"Medium",Table1[[#This Row],[Discount]]&gt;0.4,"High")</f>
        <v>Medium</v>
      </c>
      <c r="J2150" s="2">
        <f>Table1[[#This Row],[Original Price]]*(1-Table1[[#This Row],[Discount]])</f>
        <v>348.40000000000003</v>
      </c>
      <c r="K2150">
        <f>VLOOKUP(B2150,customers!$A$2:$D$101,2,0)</f>
        <v>43</v>
      </c>
      <c r="L2150" t="str" cm="1">
        <f t="array" ref="L2150">_xlfn.IFS(Table1[[#This Row],[Age]]&lt;=12,"Kids",Table1[[#This Row],[Age]]&lt;=19,"Teenage",Table1[[#This Row],[Age]]&lt;=29,"Young Adult",Table1[[#This Row],[Age]]&lt;=45,"Adult",Table1[[#This Row],[Age]]&gt;=46,"Senior")</f>
        <v>Adult</v>
      </c>
      <c r="M2150" t="str">
        <f>VLOOKUP(B2150,customers!A$2:D$101,3,0)</f>
        <v>Bengaluru</v>
      </c>
      <c r="N2150" t="str">
        <f>VLOOKUP(B2150,customers!$A$2:$D$101,4,0)</f>
        <v>Karnataka</v>
      </c>
      <c r="O2150" t="str">
        <f>VLOOKUP(C2150,'products '!$A$2:$H$3072,2,0)</f>
        <v>Women</v>
      </c>
      <c r="P2150" t="str">
        <f>VLOOKUP(C2150,'products '!$A$2:$H$3072,3,0)</f>
        <v>Footwear</v>
      </c>
      <c r="Q2150" t="str">
        <f>VLOOKUP(C2150,'products '!$A$2:$H$3072,4,0)</f>
        <v>Shoes</v>
      </c>
      <c r="R2150" t="str">
        <f>VLOOKUP(C2150,'products '!$A$2:$H$3072,5,0)</f>
        <v>H&amp;M</v>
      </c>
      <c r="S2150" t="str">
        <f>VLOOKUP(C2150,'products '!$A$2:$H$3072,6,0)</f>
        <v>6 UK</v>
      </c>
      <c r="T2150" t="str">
        <f>VLOOKUP(C2150,'products '!$A$2:$H$3072,7,0)</f>
        <v>Cream</v>
      </c>
      <c r="U2150">
        <f>VLOOKUP(C2150,'products '!$A$2:$H$3072,8,0)</f>
        <v>5</v>
      </c>
    </row>
    <row r="2151" spans="1:21" x14ac:dyDescent="0.3">
      <c r="A2151" t="s">
        <v>5568</v>
      </c>
      <c r="B2151" t="s">
        <v>3319</v>
      </c>
      <c r="C2151" t="s">
        <v>1021</v>
      </c>
      <c r="D2151" s="1">
        <f t="shared" ca="1" si="33"/>
        <v>44852</v>
      </c>
      <c r="E2151" s="1" t="str">
        <f ca="1">TEXT(Table1[[#This Row],[Date]],"mmm")</f>
        <v>Oct</v>
      </c>
      <c r="F2151" s="1" t="str">
        <f ca="1">TEXT(Table1[[#This Row],[Date]],"yyyy")</f>
        <v>2022</v>
      </c>
      <c r="G2151" s="2">
        <v>256</v>
      </c>
      <c r="H2151" s="2">
        <v>0.35</v>
      </c>
      <c r="I2151" s="2" t="str" cm="1">
        <f t="array" ref="I2151">_xlfn.IFS(Table1[[#This Row],[Discount]]&lt;=0.2,"Low",Table1[[#This Row],[Discount]]&lt;=0.4,"Medium",Table1[[#This Row],[Discount]]&gt;0.4,"High")</f>
        <v>Medium</v>
      </c>
      <c r="J2151" s="2">
        <f>Table1[[#This Row],[Original Price]]*(1-Table1[[#This Row],[Discount]])</f>
        <v>166.4</v>
      </c>
      <c r="K2151">
        <f>VLOOKUP(B2151,customers!$A$2:$D$101,2,0)</f>
        <v>44</v>
      </c>
      <c r="L2151" t="str" cm="1">
        <f t="array" ref="L2151">_xlfn.IFS(Table1[[#This Row],[Age]]&lt;=12,"Kids",Table1[[#This Row],[Age]]&lt;=19,"Teenage",Table1[[#This Row],[Age]]&lt;=29,"Young Adult",Table1[[#This Row],[Age]]&lt;=45,"Adult",Table1[[#This Row],[Age]]&gt;=46,"Senior")</f>
        <v>Adult</v>
      </c>
      <c r="M2151" t="str">
        <f>VLOOKUP(B2151,customers!A$2:D$101,3,0)</f>
        <v>Bengaluru</v>
      </c>
      <c r="N2151" t="str">
        <f>VLOOKUP(B2151,customers!$A$2:$D$101,4,0)</f>
        <v>Karnataka</v>
      </c>
      <c r="O2151" t="str">
        <f>VLOOKUP(C2151,'products '!$A$2:$H$3072,2,0)</f>
        <v>Women</v>
      </c>
      <c r="P2151" t="str">
        <f>VLOOKUP(C2151,'products '!$A$2:$H$3072,3,0)</f>
        <v>Footwear</v>
      </c>
      <c r="Q2151" t="str">
        <f>VLOOKUP(C2151,'products '!$A$2:$H$3072,4,0)</f>
        <v>Shoes</v>
      </c>
      <c r="R2151" t="str">
        <f>VLOOKUP(C2151,'products '!$A$2:$H$3072,5,0)</f>
        <v>H&amp;M</v>
      </c>
      <c r="S2151" t="str">
        <f>VLOOKUP(C2151,'products '!$A$2:$H$3072,6,0)</f>
        <v>6 UK</v>
      </c>
      <c r="T2151" t="str">
        <f>VLOOKUP(C2151,'products '!$A$2:$H$3072,7,0)</f>
        <v>Teal</v>
      </c>
      <c r="U2151">
        <f>VLOOKUP(C2151,'products '!$A$2:$H$3072,8,0)</f>
        <v>5</v>
      </c>
    </row>
    <row r="2152" spans="1:21" x14ac:dyDescent="0.3">
      <c r="A2152" t="s">
        <v>5569</v>
      </c>
      <c r="B2152" t="s">
        <v>3320</v>
      </c>
      <c r="C2152" t="s">
        <v>1022</v>
      </c>
      <c r="D2152" s="1">
        <f t="shared" ca="1" si="33"/>
        <v>44594</v>
      </c>
      <c r="E2152" s="1" t="str">
        <f ca="1">TEXT(Table1[[#This Row],[Date]],"mmm")</f>
        <v>Feb</v>
      </c>
      <c r="F2152" s="1" t="str">
        <f ca="1">TEXT(Table1[[#This Row],[Date]],"yyyy")</f>
        <v>2022</v>
      </c>
      <c r="G2152" s="2">
        <v>456</v>
      </c>
      <c r="H2152" s="2">
        <v>0.35</v>
      </c>
      <c r="I2152" s="2" t="str" cm="1">
        <f t="array" ref="I2152">_xlfn.IFS(Table1[[#This Row],[Discount]]&lt;=0.2,"Low",Table1[[#This Row],[Discount]]&lt;=0.4,"Medium",Table1[[#This Row],[Discount]]&gt;0.4,"High")</f>
        <v>Medium</v>
      </c>
      <c r="J2152" s="2">
        <f>Table1[[#This Row],[Original Price]]*(1-Table1[[#This Row],[Discount]])</f>
        <v>296.40000000000003</v>
      </c>
      <c r="K2152">
        <f>VLOOKUP(B2152,customers!$A$2:$D$101,2,0)</f>
        <v>45</v>
      </c>
      <c r="L2152" t="str" cm="1">
        <f t="array" ref="L2152">_xlfn.IFS(Table1[[#This Row],[Age]]&lt;=12,"Kids",Table1[[#This Row],[Age]]&lt;=19,"Teenage",Table1[[#This Row],[Age]]&lt;=29,"Young Adult",Table1[[#This Row],[Age]]&lt;=45,"Adult",Table1[[#This Row],[Age]]&gt;=46,"Senior")</f>
        <v>Adult</v>
      </c>
      <c r="M2152" t="str">
        <f>VLOOKUP(B2152,customers!A$2:D$101,3,0)</f>
        <v>Bengaluru</v>
      </c>
      <c r="N2152" t="str">
        <f>VLOOKUP(B2152,customers!$A$2:$D$101,4,0)</f>
        <v>Karnataka</v>
      </c>
      <c r="O2152" t="str">
        <f>VLOOKUP(C2152,'products '!$A$2:$H$3072,2,0)</f>
        <v>Women</v>
      </c>
      <c r="P2152" t="str">
        <f>VLOOKUP(C2152,'products '!$A$2:$H$3072,3,0)</f>
        <v>Footwear</v>
      </c>
      <c r="Q2152" t="str">
        <f>VLOOKUP(C2152,'products '!$A$2:$H$3072,4,0)</f>
        <v>Shoes</v>
      </c>
      <c r="R2152" t="str">
        <f>VLOOKUP(C2152,'products '!$A$2:$H$3072,5,0)</f>
        <v>H&amp;M</v>
      </c>
      <c r="S2152" t="str">
        <f>VLOOKUP(C2152,'products '!$A$2:$H$3072,6,0)</f>
        <v>6 UK</v>
      </c>
      <c r="T2152" t="str">
        <f>VLOOKUP(C2152,'products '!$A$2:$H$3072,7,0)</f>
        <v>Teal</v>
      </c>
      <c r="U2152">
        <f>VLOOKUP(C2152,'products '!$A$2:$H$3072,8,0)</f>
        <v>4</v>
      </c>
    </row>
    <row r="2153" spans="1:21" x14ac:dyDescent="0.3">
      <c r="A2153" t="s">
        <v>5570</v>
      </c>
      <c r="B2153" t="s">
        <v>3321</v>
      </c>
      <c r="C2153" t="s">
        <v>1023</v>
      </c>
      <c r="D2153" s="1">
        <f t="shared" ca="1" si="33"/>
        <v>44353</v>
      </c>
      <c r="E2153" s="1" t="str">
        <f ca="1">TEXT(Table1[[#This Row],[Date]],"mmm")</f>
        <v>Jun</v>
      </c>
      <c r="F2153" s="1" t="str">
        <f ca="1">TEXT(Table1[[#This Row],[Date]],"yyyy")</f>
        <v>2021</v>
      </c>
      <c r="G2153" s="2">
        <v>456</v>
      </c>
      <c r="H2153" s="2">
        <v>0.4</v>
      </c>
      <c r="I2153" s="2" t="str" cm="1">
        <f t="array" ref="I2153">_xlfn.IFS(Table1[[#This Row],[Discount]]&lt;=0.2,"Low",Table1[[#This Row],[Discount]]&lt;=0.4,"Medium",Table1[[#This Row],[Discount]]&gt;0.4,"High")</f>
        <v>Medium</v>
      </c>
      <c r="J2153" s="2">
        <f>Table1[[#This Row],[Original Price]]*(1-Table1[[#This Row],[Discount]])</f>
        <v>273.59999999999997</v>
      </c>
      <c r="K2153">
        <f>VLOOKUP(B2153,customers!$A$2:$D$101,2,0)</f>
        <v>35</v>
      </c>
      <c r="L2153" t="str" cm="1">
        <f t="array" ref="L2153">_xlfn.IFS(Table1[[#This Row],[Age]]&lt;=12,"Kids",Table1[[#This Row],[Age]]&lt;=19,"Teenage",Table1[[#This Row],[Age]]&lt;=29,"Young Adult",Table1[[#This Row],[Age]]&lt;=45,"Adult",Table1[[#This Row],[Age]]&gt;=46,"Senior")</f>
        <v>Adult</v>
      </c>
      <c r="M2153" t="str">
        <f>VLOOKUP(B2153,customers!A$2:D$101,3,0)</f>
        <v>Bengaluru</v>
      </c>
      <c r="N2153" t="str">
        <f>VLOOKUP(B2153,customers!$A$2:$D$101,4,0)</f>
        <v>Karnataka</v>
      </c>
      <c r="O2153" t="str">
        <f>VLOOKUP(C2153,'products '!$A$2:$H$3072,2,0)</f>
        <v>Women</v>
      </c>
      <c r="P2153" t="str">
        <f>VLOOKUP(C2153,'products '!$A$2:$H$3072,3,0)</f>
        <v>Footwear</v>
      </c>
      <c r="Q2153" t="str">
        <f>VLOOKUP(C2153,'products '!$A$2:$H$3072,4,0)</f>
        <v>Shoes</v>
      </c>
      <c r="R2153" t="str">
        <f>VLOOKUP(C2153,'products '!$A$2:$H$3072,5,0)</f>
        <v>H&amp;M</v>
      </c>
      <c r="S2153" t="str">
        <f>VLOOKUP(C2153,'products '!$A$2:$H$3072,6,0)</f>
        <v>6 UK</v>
      </c>
      <c r="T2153" t="str">
        <f>VLOOKUP(C2153,'products '!$A$2:$H$3072,7,0)</f>
        <v>Rust</v>
      </c>
      <c r="U2153">
        <f>VLOOKUP(C2153,'products '!$A$2:$H$3072,8,0)</f>
        <v>4</v>
      </c>
    </row>
    <row r="2154" spans="1:21" x14ac:dyDescent="0.3">
      <c r="A2154" t="s">
        <v>5571</v>
      </c>
      <c r="B2154" t="s">
        <v>3322</v>
      </c>
      <c r="C2154" t="s">
        <v>1024</v>
      </c>
      <c r="D2154" s="1">
        <f t="shared" ca="1" si="33"/>
        <v>44663</v>
      </c>
      <c r="E2154" s="1" t="str">
        <f ca="1">TEXT(Table1[[#This Row],[Date]],"mmm")</f>
        <v>Apr</v>
      </c>
      <c r="F2154" s="1" t="str">
        <f ca="1">TEXT(Table1[[#This Row],[Date]],"yyyy")</f>
        <v>2022</v>
      </c>
      <c r="G2154" s="2">
        <v>745</v>
      </c>
      <c r="H2154" s="2">
        <v>0.4</v>
      </c>
      <c r="I2154" s="2" t="str" cm="1">
        <f t="array" ref="I2154">_xlfn.IFS(Table1[[#This Row],[Discount]]&lt;=0.2,"Low",Table1[[#This Row],[Discount]]&lt;=0.4,"Medium",Table1[[#This Row],[Discount]]&gt;0.4,"High")</f>
        <v>Medium</v>
      </c>
      <c r="J2154" s="2">
        <f>Table1[[#This Row],[Original Price]]*(1-Table1[[#This Row],[Discount]])</f>
        <v>447</v>
      </c>
      <c r="K2154">
        <f>VLOOKUP(B2154,customers!$A$2:$D$101,2,0)</f>
        <v>36</v>
      </c>
      <c r="L2154" t="str" cm="1">
        <f t="array" ref="L2154">_xlfn.IFS(Table1[[#This Row],[Age]]&lt;=12,"Kids",Table1[[#This Row],[Age]]&lt;=19,"Teenage",Table1[[#This Row],[Age]]&lt;=29,"Young Adult",Table1[[#This Row],[Age]]&lt;=45,"Adult",Table1[[#This Row],[Age]]&gt;=46,"Senior")</f>
        <v>Adult</v>
      </c>
      <c r="M2154" t="str">
        <f>VLOOKUP(B2154,customers!A$2:D$101,3,0)</f>
        <v>Patna</v>
      </c>
      <c r="N2154" t="str">
        <f>VLOOKUP(B2154,customers!$A$2:$D$101,4,0)</f>
        <v>Bihar</v>
      </c>
      <c r="O2154" t="str">
        <f>VLOOKUP(C2154,'products '!$A$2:$H$3072,2,0)</f>
        <v>Women</v>
      </c>
      <c r="P2154" t="str">
        <f>VLOOKUP(C2154,'products '!$A$2:$H$3072,3,0)</f>
        <v>Footwear</v>
      </c>
      <c r="Q2154" t="str">
        <f>VLOOKUP(C2154,'products '!$A$2:$H$3072,4,0)</f>
        <v>Shoes</v>
      </c>
      <c r="R2154" t="str">
        <f>VLOOKUP(C2154,'products '!$A$2:$H$3072,5,0)</f>
        <v>H&amp;M</v>
      </c>
      <c r="S2154" t="str">
        <f>VLOOKUP(C2154,'products '!$A$2:$H$3072,6,0)</f>
        <v>6 UK</v>
      </c>
      <c r="T2154" t="str">
        <f>VLOOKUP(C2154,'products '!$A$2:$H$3072,7,0)</f>
        <v>Rust</v>
      </c>
      <c r="U2154">
        <f>VLOOKUP(C2154,'products '!$A$2:$H$3072,8,0)</f>
        <v>4</v>
      </c>
    </row>
    <row r="2155" spans="1:21" x14ac:dyDescent="0.3">
      <c r="A2155" t="s">
        <v>5572</v>
      </c>
      <c r="B2155" t="s">
        <v>3323</v>
      </c>
      <c r="C2155" t="s">
        <v>1025</v>
      </c>
      <c r="D2155" s="1">
        <f t="shared" ca="1" si="33"/>
        <v>44892</v>
      </c>
      <c r="E2155" s="1" t="str">
        <f ca="1">TEXT(Table1[[#This Row],[Date]],"mmm")</f>
        <v>Nov</v>
      </c>
      <c r="F2155" s="1" t="str">
        <f ca="1">TEXT(Table1[[#This Row],[Date]],"yyyy")</f>
        <v>2022</v>
      </c>
      <c r="G2155" s="2">
        <v>356</v>
      </c>
      <c r="H2155" s="2">
        <v>0.15</v>
      </c>
      <c r="I2155" s="2" t="str" cm="1">
        <f t="array" ref="I2155">_xlfn.IFS(Table1[[#This Row],[Discount]]&lt;=0.2,"Low",Table1[[#This Row],[Discount]]&lt;=0.4,"Medium",Table1[[#This Row],[Discount]]&gt;0.4,"High")</f>
        <v>Low</v>
      </c>
      <c r="J2155" s="2">
        <f>Table1[[#This Row],[Original Price]]*(1-Table1[[#This Row],[Discount]])</f>
        <v>302.59999999999997</v>
      </c>
      <c r="K2155">
        <f>VLOOKUP(B2155,customers!$A$2:$D$101,2,0)</f>
        <v>37</v>
      </c>
      <c r="L2155" t="str" cm="1">
        <f t="array" ref="L2155">_xlfn.IFS(Table1[[#This Row],[Age]]&lt;=12,"Kids",Table1[[#This Row],[Age]]&lt;=19,"Teenage",Table1[[#This Row],[Age]]&lt;=29,"Young Adult",Table1[[#This Row],[Age]]&lt;=45,"Adult",Table1[[#This Row],[Age]]&gt;=46,"Senior")</f>
        <v>Adult</v>
      </c>
      <c r="M2155" t="str">
        <f>VLOOKUP(B2155,customers!A$2:D$101,3,0)</f>
        <v>Patna</v>
      </c>
      <c r="N2155" t="str">
        <f>VLOOKUP(B2155,customers!$A$2:$D$101,4,0)</f>
        <v>Bihar</v>
      </c>
      <c r="O2155" t="str">
        <f>VLOOKUP(C2155,'products '!$A$2:$H$3072,2,0)</f>
        <v>Women</v>
      </c>
      <c r="P2155" t="str">
        <f>VLOOKUP(C2155,'products '!$A$2:$H$3072,3,0)</f>
        <v>Footwear</v>
      </c>
      <c r="Q2155" t="str">
        <f>VLOOKUP(C2155,'products '!$A$2:$H$3072,4,0)</f>
        <v>Shoes</v>
      </c>
      <c r="R2155" t="str">
        <f>VLOOKUP(C2155,'products '!$A$2:$H$3072,5,0)</f>
        <v>H&amp;M</v>
      </c>
      <c r="S2155" t="str">
        <f>VLOOKUP(C2155,'products '!$A$2:$H$3072,6,0)</f>
        <v>6 UK</v>
      </c>
      <c r="T2155" t="str">
        <f>VLOOKUP(C2155,'products '!$A$2:$H$3072,7,0)</f>
        <v>Rust</v>
      </c>
      <c r="U2155">
        <f>VLOOKUP(C2155,'products '!$A$2:$H$3072,8,0)</f>
        <v>5</v>
      </c>
    </row>
    <row r="2156" spans="1:21" x14ac:dyDescent="0.3">
      <c r="A2156" t="s">
        <v>5573</v>
      </c>
      <c r="B2156" t="s">
        <v>3324</v>
      </c>
      <c r="C2156" t="s">
        <v>1026</v>
      </c>
      <c r="D2156" s="1">
        <f t="shared" ca="1" si="33"/>
        <v>44752</v>
      </c>
      <c r="E2156" s="1" t="str">
        <f ca="1">TEXT(Table1[[#This Row],[Date]],"mmm")</f>
        <v>Jul</v>
      </c>
      <c r="F2156" s="1" t="str">
        <f ca="1">TEXT(Table1[[#This Row],[Date]],"yyyy")</f>
        <v>2022</v>
      </c>
      <c r="G2156" s="2">
        <v>1189</v>
      </c>
      <c r="H2156" s="2">
        <v>0.15</v>
      </c>
      <c r="I2156" s="2" t="str" cm="1">
        <f t="array" ref="I2156">_xlfn.IFS(Table1[[#This Row],[Discount]]&lt;=0.2,"Low",Table1[[#This Row],[Discount]]&lt;=0.4,"Medium",Table1[[#This Row],[Discount]]&gt;0.4,"High")</f>
        <v>Low</v>
      </c>
      <c r="J2156" s="2">
        <f>Table1[[#This Row],[Original Price]]*(1-Table1[[#This Row],[Discount]])</f>
        <v>1010.65</v>
      </c>
      <c r="K2156">
        <f>VLOOKUP(B2156,customers!$A$2:$D$101,2,0)</f>
        <v>26</v>
      </c>
      <c r="L2156" t="str" cm="1">
        <f t="array" ref="L2156">_xlfn.IFS(Table1[[#This Row],[Age]]&lt;=12,"Kids",Table1[[#This Row],[Age]]&lt;=19,"Teenage",Table1[[#This Row],[Age]]&lt;=29,"Young Adult",Table1[[#This Row],[Age]]&lt;=45,"Adult",Table1[[#This Row],[Age]]&gt;=46,"Senior")</f>
        <v>Young Adult</v>
      </c>
      <c r="M2156" t="str">
        <f>VLOOKUP(B2156,customers!A$2:D$101,3,0)</f>
        <v>Patna</v>
      </c>
      <c r="N2156" t="str">
        <f>VLOOKUP(B2156,customers!$A$2:$D$101,4,0)</f>
        <v>Bihar</v>
      </c>
      <c r="O2156" t="str">
        <f>VLOOKUP(C2156,'products '!$A$2:$H$3072,2,0)</f>
        <v>Women</v>
      </c>
      <c r="P2156" t="str">
        <f>VLOOKUP(C2156,'products '!$A$2:$H$3072,3,0)</f>
        <v>Footwear</v>
      </c>
      <c r="Q2156" t="str">
        <f>VLOOKUP(C2156,'products '!$A$2:$H$3072,4,0)</f>
        <v>Shoes</v>
      </c>
      <c r="R2156" t="str">
        <f>VLOOKUP(C2156,'products '!$A$2:$H$3072,5,0)</f>
        <v>H&amp;M</v>
      </c>
      <c r="S2156" t="str">
        <f>VLOOKUP(C2156,'products '!$A$2:$H$3072,6,0)</f>
        <v>6 UK</v>
      </c>
      <c r="T2156" t="str">
        <f>VLOOKUP(C2156,'products '!$A$2:$H$3072,7,0)</f>
        <v>Pink</v>
      </c>
      <c r="U2156">
        <f>VLOOKUP(C2156,'products '!$A$2:$H$3072,8,0)</f>
        <v>5</v>
      </c>
    </row>
    <row r="2157" spans="1:21" x14ac:dyDescent="0.3">
      <c r="A2157" t="s">
        <v>5574</v>
      </c>
      <c r="B2157" t="s">
        <v>3325</v>
      </c>
      <c r="C2157" t="s">
        <v>1027</v>
      </c>
      <c r="D2157" s="1">
        <f t="shared" ca="1" si="33"/>
        <v>44577</v>
      </c>
      <c r="E2157" s="1" t="str">
        <f ca="1">TEXT(Table1[[#This Row],[Date]],"mmm")</f>
        <v>Jan</v>
      </c>
      <c r="F2157" s="1" t="str">
        <f ca="1">TEXT(Table1[[#This Row],[Date]],"yyyy")</f>
        <v>2022</v>
      </c>
      <c r="G2157" s="2">
        <v>426</v>
      </c>
      <c r="H2157" s="2">
        <v>0.15</v>
      </c>
      <c r="I2157" s="2" t="str" cm="1">
        <f t="array" ref="I2157">_xlfn.IFS(Table1[[#This Row],[Discount]]&lt;=0.2,"Low",Table1[[#This Row],[Discount]]&lt;=0.4,"Medium",Table1[[#This Row],[Discount]]&gt;0.4,"High")</f>
        <v>Low</v>
      </c>
      <c r="J2157" s="2">
        <f>Table1[[#This Row],[Original Price]]*(1-Table1[[#This Row],[Discount]])</f>
        <v>362.09999999999997</v>
      </c>
      <c r="K2157">
        <f>VLOOKUP(B2157,customers!$A$2:$D$101,2,0)</f>
        <v>27</v>
      </c>
      <c r="L2157" t="str" cm="1">
        <f t="array" ref="L2157">_xlfn.IFS(Table1[[#This Row],[Age]]&lt;=12,"Kids",Table1[[#This Row],[Age]]&lt;=19,"Teenage",Table1[[#This Row],[Age]]&lt;=29,"Young Adult",Table1[[#This Row],[Age]]&lt;=45,"Adult",Table1[[#This Row],[Age]]&gt;=46,"Senior")</f>
        <v>Young Adult</v>
      </c>
      <c r="M2157" t="str">
        <f>VLOOKUP(B2157,customers!A$2:D$101,3,0)</f>
        <v>Patna</v>
      </c>
      <c r="N2157" t="str">
        <f>VLOOKUP(B2157,customers!$A$2:$D$101,4,0)</f>
        <v>Bihar</v>
      </c>
      <c r="O2157" t="str">
        <f>VLOOKUP(C2157,'products '!$A$2:$H$3072,2,0)</f>
        <v>Women</v>
      </c>
      <c r="P2157" t="str">
        <f>VLOOKUP(C2157,'products '!$A$2:$H$3072,3,0)</f>
        <v>Footwear</v>
      </c>
      <c r="Q2157" t="str">
        <f>VLOOKUP(C2157,'products '!$A$2:$H$3072,4,0)</f>
        <v>Shoes</v>
      </c>
      <c r="R2157" t="str">
        <f>VLOOKUP(C2157,'products '!$A$2:$H$3072,5,0)</f>
        <v>H&amp;M</v>
      </c>
      <c r="S2157" t="str">
        <f>VLOOKUP(C2157,'products '!$A$2:$H$3072,6,0)</f>
        <v>6 UK</v>
      </c>
      <c r="T2157" t="str">
        <f>VLOOKUP(C2157,'products '!$A$2:$H$3072,7,0)</f>
        <v>Pink</v>
      </c>
      <c r="U2157">
        <f>VLOOKUP(C2157,'products '!$A$2:$H$3072,8,0)</f>
        <v>3</v>
      </c>
    </row>
    <row r="2158" spans="1:21" x14ac:dyDescent="0.3">
      <c r="A2158" t="s">
        <v>5575</v>
      </c>
      <c r="B2158" t="s">
        <v>3326</v>
      </c>
      <c r="C2158" t="s">
        <v>1028</v>
      </c>
      <c r="D2158" s="1">
        <f t="shared" ca="1" si="33"/>
        <v>44887</v>
      </c>
      <c r="E2158" s="1" t="str">
        <f ca="1">TEXT(Table1[[#This Row],[Date]],"mmm")</f>
        <v>Nov</v>
      </c>
      <c r="F2158" s="1" t="str">
        <f ca="1">TEXT(Table1[[#This Row],[Date]],"yyyy")</f>
        <v>2022</v>
      </c>
      <c r="G2158" s="2">
        <v>1126</v>
      </c>
      <c r="H2158" s="2">
        <v>0.12</v>
      </c>
      <c r="I2158" s="2" t="str" cm="1">
        <f t="array" ref="I2158">_xlfn.IFS(Table1[[#This Row],[Discount]]&lt;=0.2,"Low",Table1[[#This Row],[Discount]]&lt;=0.4,"Medium",Table1[[#This Row],[Discount]]&gt;0.4,"High")</f>
        <v>Low</v>
      </c>
      <c r="J2158" s="2">
        <f>Table1[[#This Row],[Original Price]]*(1-Table1[[#This Row],[Discount]])</f>
        <v>990.88</v>
      </c>
      <c r="K2158">
        <f>VLOOKUP(B2158,customers!$A$2:$D$101,2,0)</f>
        <v>28</v>
      </c>
      <c r="L2158" t="str" cm="1">
        <f t="array" ref="L2158">_xlfn.IFS(Table1[[#This Row],[Age]]&lt;=12,"Kids",Table1[[#This Row],[Age]]&lt;=19,"Teenage",Table1[[#This Row],[Age]]&lt;=29,"Young Adult",Table1[[#This Row],[Age]]&lt;=45,"Adult",Table1[[#This Row],[Age]]&gt;=46,"Senior")</f>
        <v>Young Adult</v>
      </c>
      <c r="M2158" t="str">
        <f>VLOOKUP(B2158,customers!A$2:D$101,3,0)</f>
        <v>Darbhanga</v>
      </c>
      <c r="N2158" t="str">
        <f>VLOOKUP(B2158,customers!$A$2:$D$101,4,0)</f>
        <v>Bihar</v>
      </c>
      <c r="O2158" t="str">
        <f>VLOOKUP(C2158,'products '!$A$2:$H$3072,2,0)</f>
        <v>Women</v>
      </c>
      <c r="P2158" t="str">
        <f>VLOOKUP(C2158,'products '!$A$2:$H$3072,3,0)</f>
        <v>Footwear</v>
      </c>
      <c r="Q2158" t="str">
        <f>VLOOKUP(C2158,'products '!$A$2:$H$3072,4,0)</f>
        <v>Shoes</v>
      </c>
      <c r="R2158" t="str">
        <f>VLOOKUP(C2158,'products '!$A$2:$H$3072,5,0)</f>
        <v>H&amp;M</v>
      </c>
      <c r="S2158" t="str">
        <f>VLOOKUP(C2158,'products '!$A$2:$H$3072,6,0)</f>
        <v>7 UK</v>
      </c>
      <c r="T2158" t="str">
        <f>VLOOKUP(C2158,'products '!$A$2:$H$3072,7,0)</f>
        <v>Pink</v>
      </c>
      <c r="U2158">
        <f>VLOOKUP(C2158,'products '!$A$2:$H$3072,8,0)</f>
        <v>5</v>
      </c>
    </row>
    <row r="2159" spans="1:21" x14ac:dyDescent="0.3">
      <c r="A2159" t="s">
        <v>5576</v>
      </c>
      <c r="B2159" t="s">
        <v>3327</v>
      </c>
      <c r="C2159" t="s">
        <v>1029</v>
      </c>
      <c r="D2159" s="1">
        <f t="shared" ca="1" si="33"/>
        <v>44986</v>
      </c>
      <c r="E2159" s="1" t="str">
        <f ca="1">TEXT(Table1[[#This Row],[Date]],"mmm")</f>
        <v>Mar</v>
      </c>
      <c r="F2159" s="1" t="str">
        <f ca="1">TEXT(Table1[[#This Row],[Date]],"yyyy")</f>
        <v>2023</v>
      </c>
      <c r="G2159" s="2">
        <v>1145</v>
      </c>
      <c r="H2159" s="2">
        <v>0.12</v>
      </c>
      <c r="I2159" s="2" t="str" cm="1">
        <f t="array" ref="I2159">_xlfn.IFS(Table1[[#This Row],[Discount]]&lt;=0.2,"Low",Table1[[#This Row],[Discount]]&lt;=0.4,"Medium",Table1[[#This Row],[Discount]]&gt;0.4,"High")</f>
        <v>Low</v>
      </c>
      <c r="J2159" s="2">
        <f>Table1[[#This Row],[Original Price]]*(1-Table1[[#This Row],[Discount]])</f>
        <v>1007.6</v>
      </c>
      <c r="K2159">
        <f>VLOOKUP(B2159,customers!$A$2:$D$101,2,0)</f>
        <v>29</v>
      </c>
      <c r="L2159" t="str" cm="1">
        <f t="array" ref="L2159">_xlfn.IFS(Table1[[#This Row],[Age]]&lt;=12,"Kids",Table1[[#This Row],[Age]]&lt;=19,"Teenage",Table1[[#This Row],[Age]]&lt;=29,"Young Adult",Table1[[#This Row],[Age]]&lt;=45,"Adult",Table1[[#This Row],[Age]]&gt;=46,"Senior")</f>
        <v>Young Adult</v>
      </c>
      <c r="M2159" t="str">
        <f>VLOOKUP(B2159,customers!A$2:D$101,3,0)</f>
        <v>Darbhanga</v>
      </c>
      <c r="N2159" t="str">
        <f>VLOOKUP(B2159,customers!$A$2:$D$101,4,0)</f>
        <v>Bihar</v>
      </c>
      <c r="O2159" t="str">
        <f>VLOOKUP(C2159,'products '!$A$2:$H$3072,2,0)</f>
        <v>Women</v>
      </c>
      <c r="P2159" t="str">
        <f>VLOOKUP(C2159,'products '!$A$2:$H$3072,3,0)</f>
        <v>Footwear</v>
      </c>
      <c r="Q2159" t="str">
        <f>VLOOKUP(C2159,'products '!$A$2:$H$3072,4,0)</f>
        <v>Heels</v>
      </c>
      <c r="R2159" t="str">
        <f>VLOOKUP(C2159,'products '!$A$2:$H$3072,5,0)</f>
        <v>Bata</v>
      </c>
      <c r="S2159" t="str">
        <f>VLOOKUP(C2159,'products '!$A$2:$H$3072,6,0)</f>
        <v>7 UK</v>
      </c>
      <c r="T2159" t="str">
        <f>VLOOKUP(C2159,'products '!$A$2:$H$3072,7,0)</f>
        <v>Pink</v>
      </c>
      <c r="U2159">
        <f>VLOOKUP(C2159,'products '!$A$2:$H$3072,8,0)</f>
        <v>5</v>
      </c>
    </row>
    <row r="2160" spans="1:21" x14ac:dyDescent="0.3">
      <c r="A2160" t="s">
        <v>5577</v>
      </c>
      <c r="B2160" t="s">
        <v>3328</v>
      </c>
      <c r="C2160" t="s">
        <v>1030</v>
      </c>
      <c r="D2160" s="1">
        <f t="shared" ca="1" si="33"/>
        <v>44935</v>
      </c>
      <c r="E2160" s="1" t="str">
        <f ca="1">TEXT(Table1[[#This Row],[Date]],"mmm")</f>
        <v>Jan</v>
      </c>
      <c r="F2160" s="1" t="str">
        <f ca="1">TEXT(Table1[[#This Row],[Date]],"yyyy")</f>
        <v>2023</v>
      </c>
      <c r="G2160" s="2">
        <v>1235</v>
      </c>
      <c r="H2160" s="2">
        <v>0.12</v>
      </c>
      <c r="I2160" s="2" t="str" cm="1">
        <f t="array" ref="I2160">_xlfn.IFS(Table1[[#This Row],[Discount]]&lt;=0.2,"Low",Table1[[#This Row],[Discount]]&lt;=0.4,"Medium",Table1[[#This Row],[Discount]]&gt;0.4,"High")</f>
        <v>Low</v>
      </c>
      <c r="J2160" s="2">
        <f>Table1[[#This Row],[Original Price]]*(1-Table1[[#This Row],[Discount]])</f>
        <v>1086.8</v>
      </c>
      <c r="K2160">
        <f>VLOOKUP(B2160,customers!$A$2:$D$101,2,0)</f>
        <v>30</v>
      </c>
      <c r="L2160" t="str" cm="1">
        <f t="array" ref="L2160">_xlfn.IFS(Table1[[#This Row],[Age]]&lt;=12,"Kids",Table1[[#This Row],[Age]]&lt;=19,"Teenage",Table1[[#This Row],[Age]]&lt;=29,"Young Adult",Table1[[#This Row],[Age]]&lt;=45,"Adult",Table1[[#This Row],[Age]]&gt;=46,"Senior")</f>
        <v>Adult</v>
      </c>
      <c r="M2160" t="str">
        <f>VLOOKUP(B2160,customers!A$2:D$101,3,0)</f>
        <v>Darbhanga</v>
      </c>
      <c r="N2160" t="str">
        <f>VLOOKUP(B2160,customers!$A$2:$D$101,4,0)</f>
        <v>Bihar</v>
      </c>
      <c r="O2160" t="str">
        <f>VLOOKUP(C2160,'products '!$A$2:$H$3072,2,0)</f>
        <v>Women</v>
      </c>
      <c r="P2160" t="str">
        <f>VLOOKUP(C2160,'products '!$A$2:$H$3072,3,0)</f>
        <v>Footwear</v>
      </c>
      <c r="Q2160" t="str">
        <f>VLOOKUP(C2160,'products '!$A$2:$H$3072,4,0)</f>
        <v>Heels</v>
      </c>
      <c r="R2160" t="str">
        <f>VLOOKUP(C2160,'products '!$A$2:$H$3072,5,0)</f>
        <v>Bata</v>
      </c>
      <c r="S2160" t="str">
        <f>VLOOKUP(C2160,'products '!$A$2:$H$3072,6,0)</f>
        <v>7 UK</v>
      </c>
      <c r="T2160" t="str">
        <f>VLOOKUP(C2160,'products '!$A$2:$H$3072,7,0)</f>
        <v>Pink</v>
      </c>
      <c r="U2160">
        <f>VLOOKUP(C2160,'products '!$A$2:$H$3072,8,0)</f>
        <v>4</v>
      </c>
    </row>
    <row r="2161" spans="1:21" x14ac:dyDescent="0.3">
      <c r="A2161" t="s">
        <v>5578</v>
      </c>
      <c r="B2161" t="s">
        <v>3329</v>
      </c>
      <c r="C2161" t="s">
        <v>1031</v>
      </c>
      <c r="D2161" s="1">
        <f t="shared" ca="1" si="33"/>
        <v>44948</v>
      </c>
      <c r="E2161" s="1" t="str">
        <f ca="1">TEXT(Table1[[#This Row],[Date]],"mmm")</f>
        <v>Jan</v>
      </c>
      <c r="F2161" s="1" t="str">
        <f ca="1">TEXT(Table1[[#This Row],[Date]],"yyyy")</f>
        <v>2023</v>
      </c>
      <c r="G2161" s="2">
        <v>1564</v>
      </c>
      <c r="H2161" s="2">
        <v>0.34</v>
      </c>
      <c r="I2161" s="2" t="str" cm="1">
        <f t="array" ref="I2161">_xlfn.IFS(Table1[[#This Row],[Discount]]&lt;=0.2,"Low",Table1[[#This Row],[Discount]]&lt;=0.4,"Medium",Table1[[#This Row],[Discount]]&gt;0.4,"High")</f>
        <v>Medium</v>
      </c>
      <c r="J2161" s="2">
        <f>Table1[[#This Row],[Original Price]]*(1-Table1[[#This Row],[Discount]])</f>
        <v>1032.2399999999998</v>
      </c>
      <c r="K2161">
        <f>VLOOKUP(B2161,customers!$A$2:$D$101,2,0)</f>
        <v>31</v>
      </c>
      <c r="L2161" t="str" cm="1">
        <f t="array" ref="L2161">_xlfn.IFS(Table1[[#This Row],[Age]]&lt;=12,"Kids",Table1[[#This Row],[Age]]&lt;=19,"Teenage",Table1[[#This Row],[Age]]&lt;=29,"Young Adult",Table1[[#This Row],[Age]]&lt;=45,"Adult",Table1[[#This Row],[Age]]&gt;=46,"Senior")</f>
        <v>Adult</v>
      </c>
      <c r="M2161" t="str">
        <f>VLOOKUP(B2161,customers!A$2:D$101,3,0)</f>
        <v>Nalanda</v>
      </c>
      <c r="N2161" t="str">
        <f>VLOOKUP(B2161,customers!$A$2:$D$101,4,0)</f>
        <v>Bihar</v>
      </c>
      <c r="O2161" t="str">
        <f>VLOOKUP(C2161,'products '!$A$2:$H$3072,2,0)</f>
        <v>Women</v>
      </c>
      <c r="P2161" t="str">
        <f>VLOOKUP(C2161,'products '!$A$2:$H$3072,3,0)</f>
        <v>Footwear</v>
      </c>
      <c r="Q2161" t="str">
        <f>VLOOKUP(C2161,'products '!$A$2:$H$3072,4,0)</f>
        <v>Heels</v>
      </c>
      <c r="R2161" t="str">
        <f>VLOOKUP(C2161,'products '!$A$2:$H$3072,5,0)</f>
        <v>Bata</v>
      </c>
      <c r="S2161" t="str">
        <f>VLOOKUP(C2161,'products '!$A$2:$H$3072,6,0)</f>
        <v>7 UK</v>
      </c>
      <c r="T2161" t="str">
        <f>VLOOKUP(C2161,'products '!$A$2:$H$3072,7,0)</f>
        <v>Pink</v>
      </c>
      <c r="U2161">
        <f>VLOOKUP(C2161,'products '!$A$2:$H$3072,8,0)</f>
        <v>3</v>
      </c>
    </row>
    <row r="2162" spans="1:21" x14ac:dyDescent="0.3">
      <c r="A2162" t="s">
        <v>5579</v>
      </c>
      <c r="B2162" t="s">
        <v>3330</v>
      </c>
      <c r="C2162" t="s">
        <v>1032</v>
      </c>
      <c r="D2162" s="1">
        <f t="shared" ca="1" si="33"/>
        <v>44446</v>
      </c>
      <c r="E2162" s="1" t="str">
        <f ca="1">TEXT(Table1[[#This Row],[Date]],"mmm")</f>
        <v>Sep</v>
      </c>
      <c r="F2162" s="1" t="str">
        <f ca="1">TEXT(Table1[[#This Row],[Date]],"yyyy")</f>
        <v>2021</v>
      </c>
      <c r="G2162" s="2">
        <v>654</v>
      </c>
      <c r="H2162" s="2">
        <v>0.34</v>
      </c>
      <c r="I2162" s="2" t="str" cm="1">
        <f t="array" ref="I2162">_xlfn.IFS(Table1[[#This Row],[Discount]]&lt;=0.2,"Low",Table1[[#This Row],[Discount]]&lt;=0.4,"Medium",Table1[[#This Row],[Discount]]&gt;0.4,"High")</f>
        <v>Medium</v>
      </c>
      <c r="J2162" s="2">
        <f>Table1[[#This Row],[Original Price]]*(1-Table1[[#This Row],[Discount]])</f>
        <v>431.63999999999993</v>
      </c>
      <c r="K2162">
        <f>VLOOKUP(B2162,customers!$A$2:$D$101,2,0)</f>
        <v>32</v>
      </c>
      <c r="L2162" t="str" cm="1">
        <f t="array" ref="L2162">_xlfn.IFS(Table1[[#This Row],[Age]]&lt;=12,"Kids",Table1[[#This Row],[Age]]&lt;=19,"Teenage",Table1[[#This Row],[Age]]&lt;=29,"Young Adult",Table1[[#This Row],[Age]]&lt;=45,"Adult",Table1[[#This Row],[Age]]&gt;=46,"Senior")</f>
        <v>Adult</v>
      </c>
      <c r="M2162" t="str">
        <f>VLOOKUP(B2162,customers!A$2:D$101,3,0)</f>
        <v>Nalanda</v>
      </c>
      <c r="N2162" t="str">
        <f>VLOOKUP(B2162,customers!$A$2:$D$101,4,0)</f>
        <v>Bihar</v>
      </c>
      <c r="O2162" t="str">
        <f>VLOOKUP(C2162,'products '!$A$2:$H$3072,2,0)</f>
        <v>Women</v>
      </c>
      <c r="P2162" t="str">
        <f>VLOOKUP(C2162,'products '!$A$2:$H$3072,3,0)</f>
        <v>Footwear</v>
      </c>
      <c r="Q2162" t="str">
        <f>VLOOKUP(C2162,'products '!$A$2:$H$3072,4,0)</f>
        <v>Heels</v>
      </c>
      <c r="R2162" t="str">
        <f>VLOOKUP(C2162,'products '!$A$2:$H$3072,5,0)</f>
        <v>Bata</v>
      </c>
      <c r="S2162" t="str">
        <f>VLOOKUP(C2162,'products '!$A$2:$H$3072,6,0)</f>
        <v>7 UK</v>
      </c>
      <c r="T2162" t="str">
        <f>VLOOKUP(C2162,'products '!$A$2:$H$3072,7,0)</f>
        <v>Teal</v>
      </c>
      <c r="U2162">
        <f>VLOOKUP(C2162,'products '!$A$2:$H$3072,8,0)</f>
        <v>3</v>
      </c>
    </row>
    <row r="2163" spans="1:21" x14ac:dyDescent="0.3">
      <c r="A2163" t="s">
        <v>5580</v>
      </c>
      <c r="B2163" t="s">
        <v>3331</v>
      </c>
      <c r="C2163" t="s">
        <v>1033</v>
      </c>
      <c r="D2163" s="1">
        <f t="shared" ca="1" si="33"/>
        <v>44744</v>
      </c>
      <c r="E2163" s="1" t="str">
        <f ca="1">TEXT(Table1[[#This Row],[Date]],"mmm")</f>
        <v>Jul</v>
      </c>
      <c r="F2163" s="1" t="str">
        <f ca="1">TEXT(Table1[[#This Row],[Date]],"yyyy")</f>
        <v>2022</v>
      </c>
      <c r="G2163" s="2">
        <v>854</v>
      </c>
      <c r="H2163" s="2">
        <v>0.34</v>
      </c>
      <c r="I2163" s="2" t="str" cm="1">
        <f t="array" ref="I2163">_xlfn.IFS(Table1[[#This Row],[Discount]]&lt;=0.2,"Low",Table1[[#This Row],[Discount]]&lt;=0.4,"Medium",Table1[[#This Row],[Discount]]&gt;0.4,"High")</f>
        <v>Medium</v>
      </c>
      <c r="J2163" s="2">
        <f>Table1[[#This Row],[Original Price]]*(1-Table1[[#This Row],[Discount]])</f>
        <v>563.64</v>
      </c>
      <c r="K2163">
        <f>VLOOKUP(B2163,customers!$A$2:$D$101,2,0)</f>
        <v>33</v>
      </c>
      <c r="L2163" t="str" cm="1">
        <f t="array" ref="L2163">_xlfn.IFS(Table1[[#This Row],[Age]]&lt;=12,"Kids",Table1[[#This Row],[Age]]&lt;=19,"Teenage",Table1[[#This Row],[Age]]&lt;=29,"Young Adult",Table1[[#This Row],[Age]]&lt;=45,"Adult",Table1[[#This Row],[Age]]&gt;=46,"Senior")</f>
        <v>Adult</v>
      </c>
      <c r="M2163" t="str">
        <f>VLOOKUP(B2163,customers!A$2:D$101,3,0)</f>
        <v>Nalanda</v>
      </c>
      <c r="N2163" t="str">
        <f>VLOOKUP(B2163,customers!$A$2:$D$101,4,0)</f>
        <v>Bihar</v>
      </c>
      <c r="O2163" t="str">
        <f>VLOOKUP(C2163,'products '!$A$2:$H$3072,2,0)</f>
        <v>Women</v>
      </c>
      <c r="P2163" t="str">
        <f>VLOOKUP(C2163,'products '!$A$2:$H$3072,3,0)</f>
        <v>Footwear</v>
      </c>
      <c r="Q2163" t="str">
        <f>VLOOKUP(C2163,'products '!$A$2:$H$3072,4,0)</f>
        <v>Heels</v>
      </c>
      <c r="R2163" t="str">
        <f>VLOOKUP(C2163,'products '!$A$2:$H$3072,5,0)</f>
        <v>Bata</v>
      </c>
      <c r="S2163" t="str">
        <f>VLOOKUP(C2163,'products '!$A$2:$H$3072,6,0)</f>
        <v>7 UK</v>
      </c>
      <c r="T2163" t="str">
        <f>VLOOKUP(C2163,'products '!$A$2:$H$3072,7,0)</f>
        <v>Sea Green</v>
      </c>
      <c r="U2163">
        <f>VLOOKUP(C2163,'products '!$A$2:$H$3072,8,0)</f>
        <v>5</v>
      </c>
    </row>
    <row r="2164" spans="1:21" x14ac:dyDescent="0.3">
      <c r="A2164" t="s">
        <v>5581</v>
      </c>
      <c r="B2164" t="s">
        <v>3332</v>
      </c>
      <c r="C2164" t="s">
        <v>1034</v>
      </c>
      <c r="D2164" s="1">
        <f t="shared" ca="1" si="33"/>
        <v>44332</v>
      </c>
      <c r="E2164" s="1" t="str">
        <f ca="1">TEXT(Table1[[#This Row],[Date]],"mmm")</f>
        <v>May</v>
      </c>
      <c r="F2164" s="1" t="str">
        <f ca="1">TEXT(Table1[[#This Row],[Date]],"yyyy")</f>
        <v>2021</v>
      </c>
      <c r="G2164" s="2">
        <v>475</v>
      </c>
      <c r="H2164" s="2">
        <v>0.34</v>
      </c>
      <c r="I2164" s="2" t="str" cm="1">
        <f t="array" ref="I2164">_xlfn.IFS(Table1[[#This Row],[Discount]]&lt;=0.2,"Low",Table1[[#This Row],[Discount]]&lt;=0.4,"Medium",Table1[[#This Row],[Discount]]&gt;0.4,"High")</f>
        <v>Medium</v>
      </c>
      <c r="J2164" s="2">
        <f>Table1[[#This Row],[Original Price]]*(1-Table1[[#This Row],[Discount]])</f>
        <v>313.49999999999994</v>
      </c>
      <c r="K2164">
        <f>VLOOKUP(B2164,customers!$A$2:$D$101,2,0)</f>
        <v>44</v>
      </c>
      <c r="L2164" t="str" cm="1">
        <f t="array" ref="L2164">_xlfn.IFS(Table1[[#This Row],[Age]]&lt;=12,"Kids",Table1[[#This Row],[Age]]&lt;=19,"Teenage",Table1[[#This Row],[Age]]&lt;=29,"Young Adult",Table1[[#This Row],[Age]]&lt;=45,"Adult",Table1[[#This Row],[Age]]&gt;=46,"Senior")</f>
        <v>Adult</v>
      </c>
      <c r="M2164" t="str">
        <f>VLOOKUP(B2164,customers!A$2:D$101,3,0)</f>
        <v>Gaya</v>
      </c>
      <c r="N2164" t="str">
        <f>VLOOKUP(B2164,customers!$A$2:$D$101,4,0)</f>
        <v>Bihar</v>
      </c>
      <c r="O2164" t="str">
        <f>VLOOKUP(C2164,'products '!$A$2:$H$3072,2,0)</f>
        <v>Women</v>
      </c>
      <c r="P2164" t="str">
        <f>VLOOKUP(C2164,'products '!$A$2:$H$3072,3,0)</f>
        <v>Footwear</v>
      </c>
      <c r="Q2164" t="str">
        <f>VLOOKUP(C2164,'products '!$A$2:$H$3072,4,0)</f>
        <v>Heels</v>
      </c>
      <c r="R2164" t="str">
        <f>VLOOKUP(C2164,'products '!$A$2:$H$3072,5,0)</f>
        <v>Bata</v>
      </c>
      <c r="S2164" t="str">
        <f>VLOOKUP(C2164,'products '!$A$2:$H$3072,6,0)</f>
        <v>7 UK</v>
      </c>
      <c r="T2164" t="str">
        <f>VLOOKUP(C2164,'products '!$A$2:$H$3072,7,0)</f>
        <v xml:space="preserve">Red </v>
      </c>
      <c r="U2164">
        <f>VLOOKUP(C2164,'products '!$A$2:$H$3072,8,0)</f>
        <v>5</v>
      </c>
    </row>
    <row r="2165" spans="1:21" x14ac:dyDescent="0.3">
      <c r="A2165" t="s">
        <v>5582</v>
      </c>
      <c r="B2165" t="s">
        <v>3333</v>
      </c>
      <c r="C2165" t="s">
        <v>1034</v>
      </c>
      <c r="D2165" s="1">
        <f t="shared" ca="1" si="33"/>
        <v>44970</v>
      </c>
      <c r="E2165" s="1" t="str">
        <f ca="1">TEXT(Table1[[#This Row],[Date]],"mmm")</f>
        <v>Feb</v>
      </c>
      <c r="F2165" s="1" t="str">
        <f ca="1">TEXT(Table1[[#This Row],[Date]],"yyyy")</f>
        <v>2023</v>
      </c>
      <c r="G2165" s="2">
        <v>349</v>
      </c>
      <c r="H2165" s="2">
        <v>0.34</v>
      </c>
      <c r="I2165" s="2" t="str" cm="1">
        <f t="array" ref="I2165">_xlfn.IFS(Table1[[#This Row],[Discount]]&lt;=0.2,"Low",Table1[[#This Row],[Discount]]&lt;=0.4,"Medium",Table1[[#This Row],[Discount]]&gt;0.4,"High")</f>
        <v>Medium</v>
      </c>
      <c r="J2165" s="2">
        <f>Table1[[#This Row],[Original Price]]*(1-Table1[[#This Row],[Discount]])</f>
        <v>230.33999999999997</v>
      </c>
      <c r="K2165">
        <f>VLOOKUP(B2165,customers!$A$2:$D$101,2,0)</f>
        <v>45</v>
      </c>
      <c r="L2165" t="str" cm="1">
        <f t="array" ref="L2165">_xlfn.IFS(Table1[[#This Row],[Age]]&lt;=12,"Kids",Table1[[#This Row],[Age]]&lt;=19,"Teenage",Table1[[#This Row],[Age]]&lt;=29,"Young Adult",Table1[[#This Row],[Age]]&lt;=45,"Adult",Table1[[#This Row],[Age]]&gt;=46,"Senior")</f>
        <v>Adult</v>
      </c>
      <c r="M2165" t="str">
        <f>VLOOKUP(B2165,customers!A$2:D$101,3,0)</f>
        <v>Gaya</v>
      </c>
      <c r="N2165" t="str">
        <f>VLOOKUP(B2165,customers!$A$2:$D$101,4,0)</f>
        <v>Bihar</v>
      </c>
      <c r="O2165" t="str">
        <f>VLOOKUP(C2165,'products '!$A$2:$H$3072,2,0)</f>
        <v>Women</v>
      </c>
      <c r="P2165" t="str">
        <f>VLOOKUP(C2165,'products '!$A$2:$H$3072,3,0)</f>
        <v>Footwear</v>
      </c>
      <c r="Q2165" t="str">
        <f>VLOOKUP(C2165,'products '!$A$2:$H$3072,4,0)</f>
        <v>Heels</v>
      </c>
      <c r="R2165" t="str">
        <f>VLOOKUP(C2165,'products '!$A$2:$H$3072,5,0)</f>
        <v>Bata</v>
      </c>
      <c r="S2165" t="str">
        <f>VLOOKUP(C2165,'products '!$A$2:$H$3072,6,0)</f>
        <v>7 UK</v>
      </c>
      <c r="T2165" t="str">
        <f>VLOOKUP(C2165,'products '!$A$2:$H$3072,7,0)</f>
        <v xml:space="preserve">Red </v>
      </c>
      <c r="U2165">
        <f>VLOOKUP(C2165,'products '!$A$2:$H$3072,8,0)</f>
        <v>5</v>
      </c>
    </row>
    <row r="2166" spans="1:21" x14ac:dyDescent="0.3">
      <c r="A2166" t="s">
        <v>5583</v>
      </c>
      <c r="B2166" t="s">
        <v>3334</v>
      </c>
      <c r="C2166" t="s">
        <v>1034</v>
      </c>
      <c r="D2166" s="1">
        <f t="shared" ca="1" si="33"/>
        <v>44359</v>
      </c>
      <c r="E2166" s="1" t="str">
        <f ca="1">TEXT(Table1[[#This Row],[Date]],"mmm")</f>
        <v>Jun</v>
      </c>
      <c r="F2166" s="1" t="str">
        <f ca="1">TEXT(Table1[[#This Row],[Date]],"yyyy")</f>
        <v>2021</v>
      </c>
      <c r="G2166" s="2">
        <v>350</v>
      </c>
      <c r="H2166" s="2">
        <v>0.34</v>
      </c>
      <c r="I2166" s="2" t="str" cm="1">
        <f t="array" ref="I2166">_xlfn.IFS(Table1[[#This Row],[Discount]]&lt;=0.2,"Low",Table1[[#This Row],[Discount]]&lt;=0.4,"Medium",Table1[[#This Row],[Discount]]&gt;0.4,"High")</f>
        <v>Medium</v>
      </c>
      <c r="J2166" s="2">
        <f>Table1[[#This Row],[Original Price]]*(1-Table1[[#This Row],[Discount]])</f>
        <v>230.99999999999997</v>
      </c>
      <c r="K2166">
        <f>VLOOKUP(B2166,customers!$A$2:$D$101,2,0)</f>
        <v>46</v>
      </c>
      <c r="L2166" t="str" cm="1">
        <f t="array" ref="L2166">_xlfn.IFS(Table1[[#This Row],[Age]]&lt;=12,"Kids",Table1[[#This Row],[Age]]&lt;=19,"Teenage",Table1[[#This Row],[Age]]&lt;=29,"Young Adult",Table1[[#This Row],[Age]]&lt;=45,"Adult",Table1[[#This Row],[Age]]&gt;=46,"Senior")</f>
        <v>Senior</v>
      </c>
      <c r="M2166" t="str">
        <f>VLOOKUP(B2166,customers!A$2:D$101,3,0)</f>
        <v>Bhopal</v>
      </c>
      <c r="N2166" t="str">
        <f>VLOOKUP(B2166,customers!$A$2:$D$101,4,0)</f>
        <v>Madhya Pradesh</v>
      </c>
      <c r="O2166" t="str">
        <f>VLOOKUP(C2166,'products '!$A$2:$H$3072,2,0)</f>
        <v>Women</v>
      </c>
      <c r="P2166" t="str">
        <f>VLOOKUP(C2166,'products '!$A$2:$H$3072,3,0)</f>
        <v>Footwear</v>
      </c>
      <c r="Q2166" t="str">
        <f>VLOOKUP(C2166,'products '!$A$2:$H$3072,4,0)</f>
        <v>Heels</v>
      </c>
      <c r="R2166" t="str">
        <f>VLOOKUP(C2166,'products '!$A$2:$H$3072,5,0)</f>
        <v>Bata</v>
      </c>
      <c r="S2166" t="str">
        <f>VLOOKUP(C2166,'products '!$A$2:$H$3072,6,0)</f>
        <v>7 UK</v>
      </c>
      <c r="T2166" t="str">
        <f>VLOOKUP(C2166,'products '!$A$2:$H$3072,7,0)</f>
        <v xml:space="preserve">Red </v>
      </c>
      <c r="U2166">
        <f>VLOOKUP(C2166,'products '!$A$2:$H$3072,8,0)</f>
        <v>5</v>
      </c>
    </row>
    <row r="2167" spans="1:21" x14ac:dyDescent="0.3">
      <c r="A2167" t="s">
        <v>5584</v>
      </c>
      <c r="B2167" t="s">
        <v>3335</v>
      </c>
      <c r="C2167" t="s">
        <v>1034</v>
      </c>
      <c r="D2167" s="1">
        <f t="shared" ca="1" si="33"/>
        <v>44214</v>
      </c>
      <c r="E2167" s="1" t="str">
        <f ca="1">TEXT(Table1[[#This Row],[Date]],"mmm")</f>
        <v>Jan</v>
      </c>
      <c r="F2167" s="1" t="str">
        <f ca="1">TEXT(Table1[[#This Row],[Date]],"yyyy")</f>
        <v>2021</v>
      </c>
      <c r="G2167" s="2">
        <v>351</v>
      </c>
      <c r="H2167" s="2">
        <v>0.44</v>
      </c>
      <c r="I2167" s="2" t="str" cm="1">
        <f t="array" ref="I2167">_xlfn.IFS(Table1[[#This Row],[Discount]]&lt;=0.2,"Low",Table1[[#This Row],[Discount]]&lt;=0.4,"Medium",Table1[[#This Row],[Discount]]&gt;0.4,"High")</f>
        <v>High</v>
      </c>
      <c r="J2167" s="2">
        <f>Table1[[#This Row],[Original Price]]*(1-Table1[[#This Row],[Discount]])</f>
        <v>196.56000000000003</v>
      </c>
      <c r="K2167">
        <f>VLOOKUP(B2167,customers!$A$2:$D$101,2,0)</f>
        <v>47</v>
      </c>
      <c r="L2167" t="str" cm="1">
        <f t="array" ref="L2167">_xlfn.IFS(Table1[[#This Row],[Age]]&lt;=12,"Kids",Table1[[#This Row],[Age]]&lt;=19,"Teenage",Table1[[#This Row],[Age]]&lt;=29,"Young Adult",Table1[[#This Row],[Age]]&lt;=45,"Adult",Table1[[#This Row],[Age]]&gt;=46,"Senior")</f>
        <v>Senior</v>
      </c>
      <c r="M2167" t="str">
        <f>VLOOKUP(B2167,customers!A$2:D$101,3,0)</f>
        <v>Bhopal</v>
      </c>
      <c r="N2167" t="str">
        <f>VLOOKUP(B2167,customers!$A$2:$D$101,4,0)</f>
        <v>Madhya Pradesh</v>
      </c>
      <c r="O2167" t="str">
        <f>VLOOKUP(C2167,'products '!$A$2:$H$3072,2,0)</f>
        <v>Women</v>
      </c>
      <c r="P2167" t="str">
        <f>VLOOKUP(C2167,'products '!$A$2:$H$3072,3,0)</f>
        <v>Footwear</v>
      </c>
      <c r="Q2167" t="str">
        <f>VLOOKUP(C2167,'products '!$A$2:$H$3072,4,0)</f>
        <v>Heels</v>
      </c>
      <c r="R2167" t="str">
        <f>VLOOKUP(C2167,'products '!$A$2:$H$3072,5,0)</f>
        <v>Bata</v>
      </c>
      <c r="S2167" t="str">
        <f>VLOOKUP(C2167,'products '!$A$2:$H$3072,6,0)</f>
        <v>7 UK</v>
      </c>
      <c r="T2167" t="str">
        <f>VLOOKUP(C2167,'products '!$A$2:$H$3072,7,0)</f>
        <v xml:space="preserve">Red </v>
      </c>
      <c r="U2167">
        <f>VLOOKUP(C2167,'products '!$A$2:$H$3072,8,0)</f>
        <v>5</v>
      </c>
    </row>
    <row r="2168" spans="1:21" x14ac:dyDescent="0.3">
      <c r="A2168" t="s">
        <v>5585</v>
      </c>
      <c r="B2168" t="s">
        <v>3336</v>
      </c>
      <c r="C2168" t="s">
        <v>1034</v>
      </c>
      <c r="D2168" s="1">
        <f t="shared" ca="1" si="33"/>
        <v>44698</v>
      </c>
      <c r="E2168" s="1" t="str">
        <f ca="1">TEXT(Table1[[#This Row],[Date]],"mmm")</f>
        <v>May</v>
      </c>
      <c r="F2168" s="1" t="str">
        <f ca="1">TEXT(Table1[[#This Row],[Date]],"yyyy")</f>
        <v>2022</v>
      </c>
      <c r="G2168" s="2">
        <v>352</v>
      </c>
      <c r="H2168" s="2">
        <v>0.44</v>
      </c>
      <c r="I2168" s="2" t="str" cm="1">
        <f t="array" ref="I2168">_xlfn.IFS(Table1[[#This Row],[Discount]]&lt;=0.2,"Low",Table1[[#This Row],[Discount]]&lt;=0.4,"Medium",Table1[[#This Row],[Discount]]&gt;0.4,"High")</f>
        <v>High</v>
      </c>
      <c r="J2168" s="2">
        <f>Table1[[#This Row],[Original Price]]*(1-Table1[[#This Row],[Discount]])</f>
        <v>197.12</v>
      </c>
      <c r="K2168">
        <f>VLOOKUP(B2168,customers!$A$2:$D$101,2,0)</f>
        <v>48</v>
      </c>
      <c r="L2168" t="str" cm="1">
        <f t="array" ref="L2168">_xlfn.IFS(Table1[[#This Row],[Age]]&lt;=12,"Kids",Table1[[#This Row],[Age]]&lt;=19,"Teenage",Table1[[#This Row],[Age]]&lt;=29,"Young Adult",Table1[[#This Row],[Age]]&lt;=45,"Adult",Table1[[#This Row],[Age]]&gt;=46,"Senior")</f>
        <v>Senior</v>
      </c>
      <c r="M2168" t="str">
        <f>VLOOKUP(B2168,customers!A$2:D$101,3,0)</f>
        <v>Bhopal</v>
      </c>
      <c r="N2168" t="str">
        <f>VLOOKUP(B2168,customers!$A$2:$D$101,4,0)</f>
        <v>Madhya Pradesh</v>
      </c>
      <c r="O2168" t="str">
        <f>VLOOKUP(C2168,'products '!$A$2:$H$3072,2,0)</f>
        <v>Women</v>
      </c>
      <c r="P2168" t="str">
        <f>VLOOKUP(C2168,'products '!$A$2:$H$3072,3,0)</f>
        <v>Footwear</v>
      </c>
      <c r="Q2168" t="str">
        <f>VLOOKUP(C2168,'products '!$A$2:$H$3072,4,0)</f>
        <v>Heels</v>
      </c>
      <c r="R2168" t="str">
        <f>VLOOKUP(C2168,'products '!$A$2:$H$3072,5,0)</f>
        <v>Bata</v>
      </c>
      <c r="S2168" t="str">
        <f>VLOOKUP(C2168,'products '!$A$2:$H$3072,6,0)</f>
        <v>7 UK</v>
      </c>
      <c r="T2168" t="str">
        <f>VLOOKUP(C2168,'products '!$A$2:$H$3072,7,0)</f>
        <v xml:space="preserve">Red </v>
      </c>
      <c r="U2168">
        <f>VLOOKUP(C2168,'products '!$A$2:$H$3072,8,0)</f>
        <v>5</v>
      </c>
    </row>
    <row r="2169" spans="1:21" x14ac:dyDescent="0.3">
      <c r="A2169" t="s">
        <v>5586</v>
      </c>
      <c r="B2169" t="s">
        <v>3337</v>
      </c>
      <c r="C2169" t="s">
        <v>1034</v>
      </c>
      <c r="D2169" s="1">
        <f t="shared" ca="1" si="33"/>
        <v>44417</v>
      </c>
      <c r="E2169" s="1" t="str">
        <f ca="1">TEXT(Table1[[#This Row],[Date]],"mmm")</f>
        <v>Aug</v>
      </c>
      <c r="F2169" s="1" t="str">
        <f ca="1">TEXT(Table1[[#This Row],[Date]],"yyyy")</f>
        <v>2021</v>
      </c>
      <c r="G2169" s="2">
        <v>353</v>
      </c>
      <c r="H2169" s="2">
        <v>0.44</v>
      </c>
      <c r="I2169" s="2" t="str" cm="1">
        <f t="array" ref="I2169">_xlfn.IFS(Table1[[#This Row],[Discount]]&lt;=0.2,"Low",Table1[[#This Row],[Discount]]&lt;=0.4,"Medium",Table1[[#This Row],[Discount]]&gt;0.4,"High")</f>
        <v>High</v>
      </c>
      <c r="J2169" s="2">
        <f>Table1[[#This Row],[Original Price]]*(1-Table1[[#This Row],[Discount]])</f>
        <v>197.68</v>
      </c>
      <c r="K2169">
        <f>VLOOKUP(B2169,customers!$A$2:$D$101,2,0)</f>
        <v>49</v>
      </c>
      <c r="L2169" t="str" cm="1">
        <f t="array" ref="L2169">_xlfn.IFS(Table1[[#This Row],[Age]]&lt;=12,"Kids",Table1[[#This Row],[Age]]&lt;=19,"Teenage",Table1[[#This Row],[Age]]&lt;=29,"Young Adult",Table1[[#This Row],[Age]]&lt;=45,"Adult",Table1[[#This Row],[Age]]&gt;=46,"Senior")</f>
        <v>Senior</v>
      </c>
      <c r="M2169" t="str">
        <f>VLOOKUP(B2169,customers!A$2:D$101,3,0)</f>
        <v>Bhopal</v>
      </c>
      <c r="N2169" t="str">
        <f>VLOOKUP(B2169,customers!$A$2:$D$101,4,0)</f>
        <v>Madhya Pradesh</v>
      </c>
      <c r="O2169" t="str">
        <f>VLOOKUP(C2169,'products '!$A$2:$H$3072,2,0)</f>
        <v>Women</v>
      </c>
      <c r="P2169" t="str">
        <f>VLOOKUP(C2169,'products '!$A$2:$H$3072,3,0)</f>
        <v>Footwear</v>
      </c>
      <c r="Q2169" t="str">
        <f>VLOOKUP(C2169,'products '!$A$2:$H$3072,4,0)</f>
        <v>Heels</v>
      </c>
      <c r="R2169" t="str">
        <f>VLOOKUP(C2169,'products '!$A$2:$H$3072,5,0)</f>
        <v>Bata</v>
      </c>
      <c r="S2169" t="str">
        <f>VLOOKUP(C2169,'products '!$A$2:$H$3072,6,0)</f>
        <v>7 UK</v>
      </c>
      <c r="T2169" t="str">
        <f>VLOOKUP(C2169,'products '!$A$2:$H$3072,7,0)</f>
        <v xml:space="preserve">Red </v>
      </c>
      <c r="U2169">
        <f>VLOOKUP(C2169,'products '!$A$2:$H$3072,8,0)</f>
        <v>5</v>
      </c>
    </row>
    <row r="2170" spans="1:21" x14ac:dyDescent="0.3">
      <c r="A2170" t="s">
        <v>5587</v>
      </c>
      <c r="B2170" t="s">
        <v>3338</v>
      </c>
      <c r="C2170" t="s">
        <v>1035</v>
      </c>
      <c r="D2170" s="1">
        <f t="shared" ca="1" si="33"/>
        <v>44351</v>
      </c>
      <c r="E2170" s="1" t="str">
        <f ca="1">TEXT(Table1[[#This Row],[Date]],"mmm")</f>
        <v>Jun</v>
      </c>
      <c r="F2170" s="1" t="str">
        <f ca="1">TEXT(Table1[[#This Row],[Date]],"yyyy")</f>
        <v>2021</v>
      </c>
      <c r="G2170" s="2">
        <v>354</v>
      </c>
      <c r="H2170" s="2">
        <v>0.44</v>
      </c>
      <c r="I2170" s="2" t="str" cm="1">
        <f t="array" ref="I2170">_xlfn.IFS(Table1[[#This Row],[Discount]]&lt;=0.2,"Low",Table1[[#This Row],[Discount]]&lt;=0.4,"Medium",Table1[[#This Row],[Discount]]&gt;0.4,"High")</f>
        <v>High</v>
      </c>
      <c r="J2170" s="2">
        <f>Table1[[#This Row],[Original Price]]*(1-Table1[[#This Row],[Discount]])</f>
        <v>198.24</v>
      </c>
      <c r="K2170">
        <f>VLOOKUP(B2170,customers!$A$2:$D$101,2,0)</f>
        <v>17</v>
      </c>
      <c r="L2170" t="str" cm="1">
        <f t="array" ref="L2170">_xlfn.IFS(Table1[[#This Row],[Age]]&lt;=12,"Kids",Table1[[#This Row],[Age]]&lt;=19,"Teenage",Table1[[#This Row],[Age]]&lt;=29,"Young Adult",Table1[[#This Row],[Age]]&lt;=45,"Adult",Table1[[#This Row],[Age]]&gt;=46,"Senior")</f>
        <v>Teenage</v>
      </c>
      <c r="M2170" t="str">
        <f>VLOOKUP(B2170,customers!A$2:D$101,3,0)</f>
        <v>Sagar</v>
      </c>
      <c r="N2170" t="str">
        <f>VLOOKUP(B2170,customers!$A$2:$D$101,4,0)</f>
        <v>Madhya Pradesh</v>
      </c>
      <c r="O2170" t="str">
        <f>VLOOKUP(C2170,'products '!$A$2:$H$3072,2,0)</f>
        <v>Women</v>
      </c>
      <c r="P2170" t="str">
        <f>VLOOKUP(C2170,'products '!$A$2:$H$3072,3,0)</f>
        <v>Footwear</v>
      </c>
      <c r="Q2170" t="str">
        <f>VLOOKUP(C2170,'products '!$A$2:$H$3072,4,0)</f>
        <v>Heels</v>
      </c>
      <c r="R2170" t="str">
        <f>VLOOKUP(C2170,'products '!$A$2:$H$3072,5,0)</f>
        <v>Bata</v>
      </c>
      <c r="S2170" t="str">
        <f>VLOOKUP(C2170,'products '!$A$2:$H$3072,6,0)</f>
        <v>7 UK</v>
      </c>
      <c r="T2170" t="str">
        <f>VLOOKUP(C2170,'products '!$A$2:$H$3072,7,0)</f>
        <v>Blue</v>
      </c>
      <c r="U2170">
        <f>VLOOKUP(C2170,'products '!$A$2:$H$3072,8,0)</f>
        <v>4</v>
      </c>
    </row>
    <row r="2171" spans="1:21" x14ac:dyDescent="0.3">
      <c r="A2171" t="s">
        <v>5588</v>
      </c>
      <c r="B2171" t="s">
        <v>3339</v>
      </c>
      <c r="C2171" t="s">
        <v>1036</v>
      </c>
      <c r="D2171" s="1">
        <f t="shared" ca="1" si="33"/>
        <v>44238</v>
      </c>
      <c r="E2171" s="1" t="str">
        <f ca="1">TEXT(Table1[[#This Row],[Date]],"mmm")</f>
        <v>Feb</v>
      </c>
      <c r="F2171" s="1" t="str">
        <f ca="1">TEXT(Table1[[#This Row],[Date]],"yyyy")</f>
        <v>2021</v>
      </c>
      <c r="G2171" s="2">
        <v>355</v>
      </c>
      <c r="H2171" s="2">
        <v>0.44</v>
      </c>
      <c r="I2171" s="2" t="str" cm="1">
        <f t="array" ref="I2171">_xlfn.IFS(Table1[[#This Row],[Discount]]&lt;=0.2,"Low",Table1[[#This Row],[Discount]]&lt;=0.4,"Medium",Table1[[#This Row],[Discount]]&gt;0.4,"High")</f>
        <v>High</v>
      </c>
      <c r="J2171" s="2">
        <f>Table1[[#This Row],[Original Price]]*(1-Table1[[#This Row],[Discount]])</f>
        <v>198.8</v>
      </c>
      <c r="K2171">
        <f>VLOOKUP(B2171,customers!$A$2:$D$101,2,0)</f>
        <v>18</v>
      </c>
      <c r="L2171" t="str" cm="1">
        <f t="array" ref="L2171">_xlfn.IFS(Table1[[#This Row],[Age]]&lt;=12,"Kids",Table1[[#This Row],[Age]]&lt;=19,"Teenage",Table1[[#This Row],[Age]]&lt;=29,"Young Adult",Table1[[#This Row],[Age]]&lt;=45,"Adult",Table1[[#This Row],[Age]]&gt;=46,"Senior")</f>
        <v>Teenage</v>
      </c>
      <c r="M2171" t="str">
        <f>VLOOKUP(B2171,customers!A$2:D$101,3,0)</f>
        <v>Sagar</v>
      </c>
      <c r="N2171" t="str">
        <f>VLOOKUP(B2171,customers!$A$2:$D$101,4,0)</f>
        <v>Madhya Pradesh</v>
      </c>
      <c r="O2171" t="str">
        <f>VLOOKUP(C2171,'products '!$A$2:$H$3072,2,0)</f>
        <v>Women</v>
      </c>
      <c r="P2171" t="str">
        <f>VLOOKUP(C2171,'products '!$A$2:$H$3072,3,0)</f>
        <v>Footwear</v>
      </c>
      <c r="Q2171" t="str">
        <f>VLOOKUP(C2171,'products '!$A$2:$H$3072,4,0)</f>
        <v>Heels</v>
      </c>
      <c r="R2171" t="str">
        <f>VLOOKUP(C2171,'products '!$A$2:$H$3072,5,0)</f>
        <v>Bata</v>
      </c>
      <c r="S2171" t="str">
        <f>VLOOKUP(C2171,'products '!$A$2:$H$3072,6,0)</f>
        <v>7 UK</v>
      </c>
      <c r="T2171" t="str">
        <f>VLOOKUP(C2171,'products '!$A$2:$H$3072,7,0)</f>
        <v>Orange</v>
      </c>
      <c r="U2171">
        <f>VLOOKUP(C2171,'products '!$A$2:$H$3072,8,0)</f>
        <v>2</v>
      </c>
    </row>
    <row r="2172" spans="1:21" x14ac:dyDescent="0.3">
      <c r="A2172" t="s">
        <v>5589</v>
      </c>
      <c r="B2172" t="s">
        <v>3340</v>
      </c>
      <c r="C2172" t="s">
        <v>1037</v>
      </c>
      <c r="D2172" s="1">
        <f t="shared" ca="1" si="33"/>
        <v>44790</v>
      </c>
      <c r="E2172" s="1" t="str">
        <f ca="1">TEXT(Table1[[#This Row],[Date]],"mmm")</f>
        <v>Aug</v>
      </c>
      <c r="F2172" s="1" t="str">
        <f ca="1">TEXT(Table1[[#This Row],[Date]],"yyyy")</f>
        <v>2022</v>
      </c>
      <c r="G2172" s="2">
        <v>356</v>
      </c>
      <c r="H2172" s="2">
        <v>0.1</v>
      </c>
      <c r="I2172" s="2" t="str" cm="1">
        <f t="array" ref="I2172">_xlfn.IFS(Table1[[#This Row],[Discount]]&lt;=0.2,"Low",Table1[[#This Row],[Discount]]&lt;=0.4,"Medium",Table1[[#This Row],[Discount]]&gt;0.4,"High")</f>
        <v>Low</v>
      </c>
      <c r="J2172" s="2">
        <f>Table1[[#This Row],[Original Price]]*(1-Table1[[#This Row],[Discount]])</f>
        <v>320.40000000000003</v>
      </c>
      <c r="K2172">
        <f>VLOOKUP(B2172,customers!$A$2:$D$101,2,0)</f>
        <v>19</v>
      </c>
      <c r="L2172" t="str" cm="1">
        <f t="array" ref="L2172">_xlfn.IFS(Table1[[#This Row],[Age]]&lt;=12,"Kids",Table1[[#This Row],[Age]]&lt;=19,"Teenage",Table1[[#This Row],[Age]]&lt;=29,"Young Adult",Table1[[#This Row],[Age]]&lt;=45,"Adult",Table1[[#This Row],[Age]]&gt;=46,"Senior")</f>
        <v>Teenage</v>
      </c>
      <c r="M2172" t="str">
        <f>VLOOKUP(B2172,customers!A$2:D$101,3,0)</f>
        <v>Sagar</v>
      </c>
      <c r="N2172" t="str">
        <f>VLOOKUP(B2172,customers!$A$2:$D$101,4,0)</f>
        <v>Madhya Pradesh</v>
      </c>
      <c r="O2172" t="str">
        <f>VLOOKUP(C2172,'products '!$A$2:$H$3072,2,0)</f>
        <v>Women</v>
      </c>
      <c r="P2172" t="str">
        <f>VLOOKUP(C2172,'products '!$A$2:$H$3072,3,0)</f>
        <v>Footwear</v>
      </c>
      <c r="Q2172" t="str">
        <f>VLOOKUP(C2172,'products '!$A$2:$H$3072,4,0)</f>
        <v>Heels</v>
      </c>
      <c r="R2172" t="str">
        <f>VLOOKUP(C2172,'products '!$A$2:$H$3072,5,0)</f>
        <v>Bata</v>
      </c>
      <c r="S2172" t="str">
        <f>VLOOKUP(C2172,'products '!$A$2:$H$3072,6,0)</f>
        <v>8 UK</v>
      </c>
      <c r="T2172" t="str">
        <f>VLOOKUP(C2172,'products '!$A$2:$H$3072,7,0)</f>
        <v>Green</v>
      </c>
      <c r="U2172">
        <f>VLOOKUP(C2172,'products '!$A$2:$H$3072,8,0)</f>
        <v>3</v>
      </c>
    </row>
    <row r="2173" spans="1:21" x14ac:dyDescent="0.3">
      <c r="A2173" t="s">
        <v>5590</v>
      </c>
      <c r="B2173" t="s">
        <v>3341</v>
      </c>
      <c r="C2173" t="s">
        <v>1038</v>
      </c>
      <c r="D2173" s="1">
        <f t="shared" ca="1" si="33"/>
        <v>44989</v>
      </c>
      <c r="E2173" s="1" t="str">
        <f ca="1">TEXT(Table1[[#This Row],[Date]],"mmm")</f>
        <v>Mar</v>
      </c>
      <c r="F2173" s="1" t="str">
        <f ca="1">TEXT(Table1[[#This Row],[Date]],"yyyy")</f>
        <v>2023</v>
      </c>
      <c r="G2173" s="2">
        <v>999</v>
      </c>
      <c r="H2173" s="2">
        <v>0.1</v>
      </c>
      <c r="I2173" s="2" t="str" cm="1">
        <f t="array" ref="I2173">_xlfn.IFS(Table1[[#This Row],[Discount]]&lt;=0.2,"Low",Table1[[#This Row],[Discount]]&lt;=0.4,"Medium",Table1[[#This Row],[Discount]]&gt;0.4,"High")</f>
        <v>Low</v>
      </c>
      <c r="J2173" s="2">
        <f>Table1[[#This Row],[Original Price]]*(1-Table1[[#This Row],[Discount]])</f>
        <v>899.1</v>
      </c>
      <c r="K2173">
        <f>VLOOKUP(B2173,customers!$A$2:$D$101,2,0)</f>
        <v>20</v>
      </c>
      <c r="L2173" t="str" cm="1">
        <f t="array" ref="L2173">_xlfn.IFS(Table1[[#This Row],[Age]]&lt;=12,"Kids",Table1[[#This Row],[Age]]&lt;=19,"Teenage",Table1[[#This Row],[Age]]&lt;=29,"Young Adult",Table1[[#This Row],[Age]]&lt;=45,"Adult",Table1[[#This Row],[Age]]&gt;=46,"Senior")</f>
        <v>Young Adult</v>
      </c>
      <c r="M2173" t="str">
        <f>VLOOKUP(B2173,customers!A$2:D$101,3,0)</f>
        <v>Sagar</v>
      </c>
      <c r="N2173" t="str">
        <f>VLOOKUP(B2173,customers!$A$2:$D$101,4,0)</f>
        <v>Madhya Pradesh</v>
      </c>
      <c r="O2173" t="str">
        <f>VLOOKUP(C2173,'products '!$A$2:$H$3072,2,0)</f>
        <v>Women</v>
      </c>
      <c r="P2173" t="str">
        <f>VLOOKUP(C2173,'products '!$A$2:$H$3072,3,0)</f>
        <v>Footwear</v>
      </c>
      <c r="Q2173" t="str">
        <f>VLOOKUP(C2173,'products '!$A$2:$H$3072,4,0)</f>
        <v>Heels</v>
      </c>
      <c r="R2173" t="str">
        <f>VLOOKUP(C2173,'products '!$A$2:$H$3072,5,0)</f>
        <v>Bata</v>
      </c>
      <c r="S2173" t="str">
        <f>VLOOKUP(C2173,'products '!$A$2:$H$3072,6,0)</f>
        <v>9 UK</v>
      </c>
      <c r="T2173" t="str">
        <f>VLOOKUP(C2173,'products '!$A$2:$H$3072,7,0)</f>
        <v>Purple</v>
      </c>
      <c r="U2173">
        <f>VLOOKUP(C2173,'products '!$A$2:$H$3072,8,0)</f>
        <v>4</v>
      </c>
    </row>
    <row r="2174" spans="1:21" x14ac:dyDescent="0.3">
      <c r="A2174" t="s">
        <v>5591</v>
      </c>
      <c r="B2174" t="s">
        <v>3342</v>
      </c>
      <c r="C2174" t="s">
        <v>1039</v>
      </c>
      <c r="D2174" s="1">
        <f t="shared" ca="1" si="33"/>
        <v>44577</v>
      </c>
      <c r="E2174" s="1" t="str">
        <f ca="1">TEXT(Table1[[#This Row],[Date]],"mmm")</f>
        <v>Jan</v>
      </c>
      <c r="F2174" s="1" t="str">
        <f ca="1">TEXT(Table1[[#This Row],[Date]],"yyyy")</f>
        <v>2022</v>
      </c>
      <c r="G2174" s="2">
        <v>555</v>
      </c>
      <c r="H2174" s="2">
        <v>0.1</v>
      </c>
      <c r="I2174" s="2" t="str" cm="1">
        <f t="array" ref="I2174">_xlfn.IFS(Table1[[#This Row],[Discount]]&lt;=0.2,"Low",Table1[[#This Row],[Discount]]&lt;=0.4,"Medium",Table1[[#This Row],[Discount]]&gt;0.4,"High")</f>
        <v>Low</v>
      </c>
      <c r="J2174" s="2">
        <f>Table1[[#This Row],[Original Price]]*(1-Table1[[#This Row],[Discount]])</f>
        <v>499.5</v>
      </c>
      <c r="K2174">
        <f>VLOOKUP(B2174,customers!$A$2:$D$101,2,0)</f>
        <v>21</v>
      </c>
      <c r="L2174" t="str" cm="1">
        <f t="array" ref="L2174">_xlfn.IFS(Table1[[#This Row],[Age]]&lt;=12,"Kids",Table1[[#This Row],[Age]]&lt;=19,"Teenage",Table1[[#This Row],[Age]]&lt;=29,"Young Adult",Table1[[#This Row],[Age]]&lt;=45,"Adult",Table1[[#This Row],[Age]]&gt;=46,"Senior")</f>
        <v>Young Adult</v>
      </c>
      <c r="M2174" t="str">
        <f>VLOOKUP(B2174,customers!A$2:D$101,3,0)</f>
        <v>Indore</v>
      </c>
      <c r="N2174" t="str">
        <f>VLOOKUP(B2174,customers!$A$2:$D$101,4,0)</f>
        <v>Madhya Pradesh</v>
      </c>
      <c r="O2174" t="str">
        <f>VLOOKUP(C2174,'products '!$A$2:$H$3072,2,0)</f>
        <v>Women</v>
      </c>
      <c r="P2174" t="str">
        <f>VLOOKUP(C2174,'products '!$A$2:$H$3072,3,0)</f>
        <v>Footwear</v>
      </c>
      <c r="Q2174" t="str">
        <f>VLOOKUP(C2174,'products '!$A$2:$H$3072,4,0)</f>
        <v>Heels</v>
      </c>
      <c r="R2174" t="str">
        <f>VLOOKUP(C2174,'products '!$A$2:$H$3072,5,0)</f>
        <v>Bata</v>
      </c>
      <c r="S2174" t="str">
        <f>VLOOKUP(C2174,'products '!$A$2:$H$3072,6,0)</f>
        <v>10 UK</v>
      </c>
      <c r="T2174" t="str">
        <f>VLOOKUP(C2174,'products '!$A$2:$H$3072,7,0)</f>
        <v>White</v>
      </c>
      <c r="U2174">
        <f>VLOOKUP(C2174,'products '!$A$2:$H$3072,8,0)</f>
        <v>5</v>
      </c>
    </row>
    <row r="2175" spans="1:21" x14ac:dyDescent="0.3">
      <c r="A2175" t="s">
        <v>5592</v>
      </c>
      <c r="B2175" t="s">
        <v>3343</v>
      </c>
      <c r="C2175" t="s">
        <v>1040</v>
      </c>
      <c r="D2175" s="1">
        <f t="shared" ca="1" si="33"/>
        <v>44364</v>
      </c>
      <c r="E2175" s="1" t="str">
        <f ca="1">TEXT(Table1[[#This Row],[Date]],"mmm")</f>
        <v>Jun</v>
      </c>
      <c r="F2175" s="1" t="str">
        <f ca="1">TEXT(Table1[[#This Row],[Date]],"yyyy")</f>
        <v>2021</v>
      </c>
      <c r="G2175" s="2">
        <v>555</v>
      </c>
      <c r="H2175" s="2">
        <v>0.3</v>
      </c>
      <c r="I2175" s="2" t="str" cm="1">
        <f t="array" ref="I2175">_xlfn.IFS(Table1[[#This Row],[Discount]]&lt;=0.2,"Low",Table1[[#This Row],[Discount]]&lt;=0.4,"Medium",Table1[[#This Row],[Discount]]&gt;0.4,"High")</f>
        <v>Medium</v>
      </c>
      <c r="J2175" s="2">
        <f>Table1[[#This Row],[Original Price]]*(1-Table1[[#This Row],[Discount]])</f>
        <v>388.5</v>
      </c>
      <c r="K2175">
        <f>VLOOKUP(B2175,customers!$A$2:$D$101,2,0)</f>
        <v>22</v>
      </c>
      <c r="L2175" t="str" cm="1">
        <f t="array" ref="L2175">_xlfn.IFS(Table1[[#This Row],[Age]]&lt;=12,"Kids",Table1[[#This Row],[Age]]&lt;=19,"Teenage",Table1[[#This Row],[Age]]&lt;=29,"Young Adult",Table1[[#This Row],[Age]]&lt;=45,"Adult",Table1[[#This Row],[Age]]&gt;=46,"Senior")</f>
        <v>Young Adult</v>
      </c>
      <c r="M2175" t="str">
        <f>VLOOKUP(B2175,customers!A$2:D$101,3,0)</f>
        <v>Indore</v>
      </c>
      <c r="N2175" t="str">
        <f>VLOOKUP(B2175,customers!$A$2:$D$101,4,0)</f>
        <v>Madhya Pradesh</v>
      </c>
      <c r="O2175" t="str">
        <f>VLOOKUP(C2175,'products '!$A$2:$H$3072,2,0)</f>
        <v>Women</v>
      </c>
      <c r="P2175" t="str">
        <f>VLOOKUP(C2175,'products '!$A$2:$H$3072,3,0)</f>
        <v>Footwear</v>
      </c>
      <c r="Q2175" t="str">
        <f>VLOOKUP(C2175,'products '!$A$2:$H$3072,4,0)</f>
        <v>Heels</v>
      </c>
      <c r="R2175" t="str">
        <f>VLOOKUP(C2175,'products '!$A$2:$H$3072,5,0)</f>
        <v>Bata</v>
      </c>
      <c r="S2175" t="str">
        <f>VLOOKUP(C2175,'products '!$A$2:$H$3072,6,0)</f>
        <v>11 UK</v>
      </c>
      <c r="T2175" t="str">
        <f>VLOOKUP(C2175,'products '!$A$2:$H$3072,7,0)</f>
        <v>Off white</v>
      </c>
      <c r="U2175">
        <f>VLOOKUP(C2175,'products '!$A$2:$H$3072,8,0)</f>
        <v>4</v>
      </c>
    </row>
    <row r="2176" spans="1:21" x14ac:dyDescent="0.3">
      <c r="A2176" t="s">
        <v>5593</v>
      </c>
      <c r="B2176" t="s">
        <v>3344</v>
      </c>
      <c r="C2176" t="s">
        <v>1041</v>
      </c>
      <c r="D2176" s="1">
        <f t="shared" ca="1" si="33"/>
        <v>45007</v>
      </c>
      <c r="E2176" s="1" t="str">
        <f ca="1">TEXT(Table1[[#This Row],[Date]],"mmm")</f>
        <v>Mar</v>
      </c>
      <c r="F2176" s="1" t="str">
        <f ca="1">TEXT(Table1[[#This Row],[Date]],"yyyy")</f>
        <v>2023</v>
      </c>
      <c r="G2176" s="2">
        <v>555</v>
      </c>
      <c r="H2176" s="2">
        <v>0.3</v>
      </c>
      <c r="I2176" s="2" t="str" cm="1">
        <f t="array" ref="I2176">_xlfn.IFS(Table1[[#This Row],[Discount]]&lt;=0.2,"Low",Table1[[#This Row],[Discount]]&lt;=0.4,"Medium",Table1[[#This Row],[Discount]]&gt;0.4,"High")</f>
        <v>Medium</v>
      </c>
      <c r="J2176" s="2">
        <f>Table1[[#This Row],[Original Price]]*(1-Table1[[#This Row],[Discount]])</f>
        <v>388.5</v>
      </c>
      <c r="K2176">
        <f>VLOOKUP(B2176,customers!$A$2:$D$101,2,0)</f>
        <v>16</v>
      </c>
      <c r="L2176" t="str" cm="1">
        <f t="array" ref="L2176">_xlfn.IFS(Table1[[#This Row],[Age]]&lt;=12,"Kids",Table1[[#This Row],[Age]]&lt;=19,"Teenage",Table1[[#This Row],[Age]]&lt;=29,"Young Adult",Table1[[#This Row],[Age]]&lt;=45,"Adult",Table1[[#This Row],[Age]]&gt;=46,"Senior")</f>
        <v>Teenage</v>
      </c>
      <c r="M2176" t="str">
        <f>VLOOKUP(B2176,customers!A$2:D$101,3,0)</f>
        <v>Kanpur</v>
      </c>
      <c r="N2176" t="str">
        <f>VLOOKUP(B2176,customers!$A$2:$D$101,4,0)</f>
        <v>Uttar Pradesh</v>
      </c>
      <c r="O2176" t="str">
        <f>VLOOKUP(C2176,'products '!$A$2:$H$3072,2,0)</f>
        <v>Women</v>
      </c>
      <c r="P2176" t="str">
        <f>VLOOKUP(C2176,'products '!$A$2:$H$3072,3,0)</f>
        <v>Footwear</v>
      </c>
      <c r="Q2176" t="str">
        <f>VLOOKUP(C2176,'products '!$A$2:$H$3072,4,0)</f>
        <v>Heels</v>
      </c>
      <c r="R2176" t="str">
        <f>VLOOKUP(C2176,'products '!$A$2:$H$3072,5,0)</f>
        <v>Bata</v>
      </c>
      <c r="S2176" t="str">
        <f>VLOOKUP(C2176,'products '!$A$2:$H$3072,6,0)</f>
        <v>12 UK</v>
      </c>
      <c r="T2176" t="str">
        <f>VLOOKUP(C2176,'products '!$A$2:$H$3072,7,0)</f>
        <v>Sea Green</v>
      </c>
      <c r="U2176">
        <f>VLOOKUP(C2176,'products '!$A$2:$H$3072,8,0)</f>
        <v>4</v>
      </c>
    </row>
    <row r="2177" spans="1:21" x14ac:dyDescent="0.3">
      <c r="A2177" t="s">
        <v>5594</v>
      </c>
      <c r="B2177" t="s">
        <v>3345</v>
      </c>
      <c r="C2177" t="s">
        <v>1042</v>
      </c>
      <c r="D2177" s="1">
        <f t="shared" ca="1" si="33"/>
        <v>44590</v>
      </c>
      <c r="E2177" s="1" t="str">
        <f ca="1">TEXT(Table1[[#This Row],[Date]],"mmm")</f>
        <v>Jan</v>
      </c>
      <c r="F2177" s="1" t="str">
        <f ca="1">TEXT(Table1[[#This Row],[Date]],"yyyy")</f>
        <v>2022</v>
      </c>
      <c r="G2177" s="2">
        <v>555</v>
      </c>
      <c r="H2177" s="2">
        <v>0.3</v>
      </c>
      <c r="I2177" s="2" t="str" cm="1">
        <f t="array" ref="I2177">_xlfn.IFS(Table1[[#This Row],[Discount]]&lt;=0.2,"Low",Table1[[#This Row],[Discount]]&lt;=0.4,"Medium",Table1[[#This Row],[Discount]]&gt;0.4,"High")</f>
        <v>Medium</v>
      </c>
      <c r="J2177" s="2">
        <f>Table1[[#This Row],[Original Price]]*(1-Table1[[#This Row],[Discount]])</f>
        <v>388.5</v>
      </c>
      <c r="K2177">
        <f>VLOOKUP(B2177,customers!$A$2:$D$101,2,0)</f>
        <v>17</v>
      </c>
      <c r="L2177" t="str" cm="1">
        <f t="array" ref="L2177">_xlfn.IFS(Table1[[#This Row],[Age]]&lt;=12,"Kids",Table1[[#This Row],[Age]]&lt;=19,"Teenage",Table1[[#This Row],[Age]]&lt;=29,"Young Adult",Table1[[#This Row],[Age]]&lt;=45,"Adult",Table1[[#This Row],[Age]]&gt;=46,"Senior")</f>
        <v>Teenage</v>
      </c>
      <c r="M2177" t="str">
        <f>VLOOKUP(B2177,customers!A$2:D$101,3,0)</f>
        <v>Kanpur</v>
      </c>
      <c r="N2177" t="str">
        <f>VLOOKUP(B2177,customers!$A$2:$D$101,4,0)</f>
        <v>Uttar Pradesh</v>
      </c>
      <c r="O2177" t="str">
        <f>VLOOKUP(C2177,'products '!$A$2:$H$3072,2,0)</f>
        <v>Women</v>
      </c>
      <c r="P2177" t="str">
        <f>VLOOKUP(C2177,'products '!$A$2:$H$3072,3,0)</f>
        <v>Footwear</v>
      </c>
      <c r="Q2177" t="str">
        <f>VLOOKUP(C2177,'products '!$A$2:$H$3072,4,0)</f>
        <v>Heels</v>
      </c>
      <c r="R2177" t="str">
        <f>VLOOKUP(C2177,'products '!$A$2:$H$3072,5,0)</f>
        <v>Bata</v>
      </c>
      <c r="S2177" t="str">
        <f>VLOOKUP(C2177,'products '!$A$2:$H$3072,6,0)</f>
        <v>6 UK</v>
      </c>
      <c r="T2177" t="str">
        <f>VLOOKUP(C2177,'products '!$A$2:$H$3072,7,0)</f>
        <v>Green</v>
      </c>
      <c r="U2177">
        <f>VLOOKUP(C2177,'products '!$A$2:$H$3072,8,0)</f>
        <v>4</v>
      </c>
    </row>
    <row r="2178" spans="1:21" x14ac:dyDescent="0.3">
      <c r="A2178" t="s">
        <v>5595</v>
      </c>
      <c r="B2178" t="s">
        <v>3346</v>
      </c>
      <c r="C2178" t="s">
        <v>1043</v>
      </c>
      <c r="D2178" s="1">
        <f t="shared" ca="1" si="33"/>
        <v>44710</v>
      </c>
      <c r="E2178" s="1" t="str">
        <f ca="1">TEXT(Table1[[#This Row],[Date]],"mmm")</f>
        <v>May</v>
      </c>
      <c r="F2178" s="1" t="str">
        <f ca="1">TEXT(Table1[[#This Row],[Date]],"yyyy")</f>
        <v>2022</v>
      </c>
      <c r="G2178" s="2">
        <v>1025</v>
      </c>
      <c r="H2178" s="2">
        <v>0.25</v>
      </c>
      <c r="I2178" s="2" t="str" cm="1">
        <f t="array" ref="I2178">_xlfn.IFS(Table1[[#This Row],[Discount]]&lt;=0.2,"Low",Table1[[#This Row],[Discount]]&lt;=0.4,"Medium",Table1[[#This Row],[Discount]]&gt;0.4,"High")</f>
        <v>Medium</v>
      </c>
      <c r="J2178" s="2">
        <f>Table1[[#This Row],[Original Price]]*(1-Table1[[#This Row],[Discount]])</f>
        <v>768.75</v>
      </c>
      <c r="K2178">
        <f>VLOOKUP(B2178,customers!$A$2:$D$101,2,0)</f>
        <v>18</v>
      </c>
      <c r="L2178" t="str" cm="1">
        <f t="array" ref="L2178">_xlfn.IFS(Table1[[#This Row],[Age]]&lt;=12,"Kids",Table1[[#This Row],[Age]]&lt;=19,"Teenage",Table1[[#This Row],[Age]]&lt;=29,"Young Adult",Table1[[#This Row],[Age]]&lt;=45,"Adult",Table1[[#This Row],[Age]]&gt;=46,"Senior")</f>
        <v>Teenage</v>
      </c>
      <c r="M2178" t="str">
        <f>VLOOKUP(B2178,customers!A$2:D$101,3,0)</f>
        <v>Kanpur</v>
      </c>
      <c r="N2178" t="str">
        <f>VLOOKUP(B2178,customers!$A$2:$D$101,4,0)</f>
        <v>Uttar Pradesh</v>
      </c>
      <c r="O2178" t="str">
        <f>VLOOKUP(C2178,'products '!$A$2:$H$3072,2,0)</f>
        <v>Women</v>
      </c>
      <c r="P2178" t="str">
        <f>VLOOKUP(C2178,'products '!$A$2:$H$3072,3,0)</f>
        <v>Footwear</v>
      </c>
      <c r="Q2178" t="str">
        <f>VLOOKUP(C2178,'products '!$A$2:$H$3072,4,0)</f>
        <v>Heels</v>
      </c>
      <c r="R2178" t="str">
        <f>VLOOKUP(C2178,'products '!$A$2:$H$3072,5,0)</f>
        <v>DressBerry</v>
      </c>
      <c r="S2178" t="str">
        <f>VLOOKUP(C2178,'products '!$A$2:$H$3072,6,0)</f>
        <v>6 UK</v>
      </c>
      <c r="T2178" t="str">
        <f>VLOOKUP(C2178,'products '!$A$2:$H$3072,7,0)</f>
        <v>Peach</v>
      </c>
      <c r="U2178">
        <f>VLOOKUP(C2178,'products '!$A$2:$H$3072,8,0)</f>
        <v>3</v>
      </c>
    </row>
    <row r="2179" spans="1:21" x14ac:dyDescent="0.3">
      <c r="A2179" t="s">
        <v>5596</v>
      </c>
      <c r="B2179" t="s">
        <v>3347</v>
      </c>
      <c r="C2179" t="s">
        <v>1044</v>
      </c>
      <c r="D2179" s="1">
        <f t="shared" ref="D2179:D2242" ca="1" si="34">RANDBETWEEN(DATE(2021,1,1),DATE(2023,3,31))</f>
        <v>44618</v>
      </c>
      <c r="E2179" s="1" t="str">
        <f ca="1">TEXT(Table1[[#This Row],[Date]],"mmm")</f>
        <v>Feb</v>
      </c>
      <c r="F2179" s="1" t="str">
        <f ca="1">TEXT(Table1[[#This Row],[Date]],"yyyy")</f>
        <v>2022</v>
      </c>
      <c r="G2179" s="2">
        <v>1025</v>
      </c>
      <c r="H2179" s="2">
        <v>0.25</v>
      </c>
      <c r="I2179" s="2" t="str" cm="1">
        <f t="array" ref="I2179">_xlfn.IFS(Table1[[#This Row],[Discount]]&lt;=0.2,"Low",Table1[[#This Row],[Discount]]&lt;=0.4,"Medium",Table1[[#This Row],[Discount]]&gt;0.4,"High")</f>
        <v>Medium</v>
      </c>
      <c r="J2179" s="2">
        <f>Table1[[#This Row],[Original Price]]*(1-Table1[[#This Row],[Discount]])</f>
        <v>768.75</v>
      </c>
      <c r="K2179">
        <f>VLOOKUP(B2179,customers!$A$2:$D$101,2,0)</f>
        <v>19</v>
      </c>
      <c r="L2179" t="str" cm="1">
        <f t="array" ref="L2179">_xlfn.IFS(Table1[[#This Row],[Age]]&lt;=12,"Kids",Table1[[#This Row],[Age]]&lt;=19,"Teenage",Table1[[#This Row],[Age]]&lt;=29,"Young Adult",Table1[[#This Row],[Age]]&lt;=45,"Adult",Table1[[#This Row],[Age]]&gt;=46,"Senior")</f>
        <v>Teenage</v>
      </c>
      <c r="M2179" t="str">
        <f>VLOOKUP(B2179,customers!A$2:D$101,3,0)</f>
        <v>Kanpur</v>
      </c>
      <c r="N2179" t="str">
        <f>VLOOKUP(B2179,customers!$A$2:$D$101,4,0)</f>
        <v>Uttar Pradesh</v>
      </c>
      <c r="O2179" t="str">
        <f>VLOOKUP(C2179,'products '!$A$2:$H$3072,2,0)</f>
        <v>Women</v>
      </c>
      <c r="P2179" t="str">
        <f>VLOOKUP(C2179,'products '!$A$2:$H$3072,3,0)</f>
        <v>Footwear</v>
      </c>
      <c r="Q2179" t="str">
        <f>VLOOKUP(C2179,'products '!$A$2:$H$3072,4,0)</f>
        <v>Heels</v>
      </c>
      <c r="R2179" t="str">
        <f>VLOOKUP(C2179,'products '!$A$2:$H$3072,5,0)</f>
        <v>DressBerry</v>
      </c>
      <c r="S2179" t="str">
        <f>VLOOKUP(C2179,'products '!$A$2:$H$3072,6,0)</f>
        <v>6 UK</v>
      </c>
      <c r="T2179" t="str">
        <f>VLOOKUP(C2179,'products '!$A$2:$H$3072,7,0)</f>
        <v>Lavender</v>
      </c>
      <c r="U2179">
        <f>VLOOKUP(C2179,'products '!$A$2:$H$3072,8,0)</f>
        <v>2</v>
      </c>
    </row>
    <row r="2180" spans="1:21" x14ac:dyDescent="0.3">
      <c r="A2180" t="s">
        <v>5597</v>
      </c>
      <c r="B2180" t="s">
        <v>3348</v>
      </c>
      <c r="C2180" t="s">
        <v>1045</v>
      </c>
      <c r="D2180" s="1">
        <f t="shared" ca="1" si="34"/>
        <v>44240</v>
      </c>
      <c r="E2180" s="1" t="str">
        <f ca="1">TEXT(Table1[[#This Row],[Date]],"mmm")</f>
        <v>Feb</v>
      </c>
      <c r="F2180" s="1" t="str">
        <f ca="1">TEXT(Table1[[#This Row],[Date]],"yyyy")</f>
        <v>2021</v>
      </c>
      <c r="G2180" s="2">
        <v>1025</v>
      </c>
      <c r="H2180" s="2">
        <v>0.3</v>
      </c>
      <c r="I2180" s="2" t="str" cm="1">
        <f t="array" ref="I2180">_xlfn.IFS(Table1[[#This Row],[Discount]]&lt;=0.2,"Low",Table1[[#This Row],[Discount]]&lt;=0.4,"Medium",Table1[[#This Row],[Discount]]&gt;0.4,"High")</f>
        <v>Medium</v>
      </c>
      <c r="J2180" s="2">
        <f>Table1[[#This Row],[Original Price]]*(1-Table1[[#This Row],[Discount]])</f>
        <v>717.5</v>
      </c>
      <c r="K2180">
        <f>VLOOKUP(B2180,customers!$A$2:$D$101,2,0)</f>
        <v>20</v>
      </c>
      <c r="L2180" t="str" cm="1">
        <f t="array" ref="L2180">_xlfn.IFS(Table1[[#This Row],[Age]]&lt;=12,"Kids",Table1[[#This Row],[Age]]&lt;=19,"Teenage",Table1[[#This Row],[Age]]&lt;=29,"Young Adult",Table1[[#This Row],[Age]]&lt;=45,"Adult",Table1[[#This Row],[Age]]&gt;=46,"Senior")</f>
        <v>Young Adult</v>
      </c>
      <c r="M2180" t="str">
        <f>VLOOKUP(B2180,customers!A$2:D$101,3,0)</f>
        <v>Aligarh</v>
      </c>
      <c r="N2180" t="str">
        <f>VLOOKUP(B2180,customers!$A$2:$D$101,4,0)</f>
        <v>Uttar Pradesh</v>
      </c>
      <c r="O2180" t="str">
        <f>VLOOKUP(C2180,'products '!$A$2:$H$3072,2,0)</f>
        <v>Women</v>
      </c>
      <c r="P2180" t="str">
        <f>VLOOKUP(C2180,'products '!$A$2:$H$3072,3,0)</f>
        <v>Footwear</v>
      </c>
      <c r="Q2180" t="str">
        <f>VLOOKUP(C2180,'products '!$A$2:$H$3072,4,0)</f>
        <v>Heels</v>
      </c>
      <c r="R2180" t="str">
        <f>VLOOKUP(C2180,'products '!$A$2:$H$3072,5,0)</f>
        <v>DressBerry</v>
      </c>
      <c r="S2180" t="str">
        <f>VLOOKUP(C2180,'products '!$A$2:$H$3072,6,0)</f>
        <v>6 UK</v>
      </c>
      <c r="T2180" t="str">
        <f>VLOOKUP(C2180,'products '!$A$2:$H$3072,7,0)</f>
        <v>Charcoal</v>
      </c>
      <c r="U2180">
        <f>VLOOKUP(C2180,'products '!$A$2:$H$3072,8,0)</f>
        <v>5</v>
      </c>
    </row>
    <row r="2181" spans="1:21" x14ac:dyDescent="0.3">
      <c r="A2181" t="s">
        <v>5598</v>
      </c>
      <c r="B2181" t="s">
        <v>3349</v>
      </c>
      <c r="C2181" t="s">
        <v>1046</v>
      </c>
      <c r="D2181" s="1">
        <f t="shared" ca="1" si="34"/>
        <v>44558</v>
      </c>
      <c r="E2181" s="1" t="str">
        <f ca="1">TEXT(Table1[[#This Row],[Date]],"mmm")</f>
        <v>Dec</v>
      </c>
      <c r="F2181" s="1" t="str">
        <f ca="1">TEXT(Table1[[#This Row],[Date]],"yyyy")</f>
        <v>2021</v>
      </c>
      <c r="G2181" s="2">
        <v>555</v>
      </c>
      <c r="H2181" s="2">
        <v>0.3</v>
      </c>
      <c r="I2181" s="2" t="str" cm="1">
        <f t="array" ref="I2181">_xlfn.IFS(Table1[[#This Row],[Discount]]&lt;=0.2,"Low",Table1[[#This Row],[Discount]]&lt;=0.4,"Medium",Table1[[#This Row],[Discount]]&gt;0.4,"High")</f>
        <v>Medium</v>
      </c>
      <c r="J2181" s="2">
        <f>Table1[[#This Row],[Original Price]]*(1-Table1[[#This Row],[Discount]])</f>
        <v>388.5</v>
      </c>
      <c r="K2181">
        <f>VLOOKUP(B2181,customers!$A$2:$D$101,2,0)</f>
        <v>21</v>
      </c>
      <c r="L2181" t="str" cm="1">
        <f t="array" ref="L2181">_xlfn.IFS(Table1[[#This Row],[Age]]&lt;=12,"Kids",Table1[[#This Row],[Age]]&lt;=19,"Teenage",Table1[[#This Row],[Age]]&lt;=29,"Young Adult",Table1[[#This Row],[Age]]&lt;=45,"Adult",Table1[[#This Row],[Age]]&gt;=46,"Senior")</f>
        <v>Young Adult</v>
      </c>
      <c r="M2181" t="str">
        <f>VLOOKUP(B2181,customers!A$2:D$101,3,0)</f>
        <v>Aligarh</v>
      </c>
      <c r="N2181" t="str">
        <f>VLOOKUP(B2181,customers!$A$2:$D$101,4,0)</f>
        <v>Uttar Pradesh</v>
      </c>
      <c r="O2181" t="str">
        <f>VLOOKUP(C2181,'products '!$A$2:$H$3072,2,0)</f>
        <v>Women</v>
      </c>
      <c r="P2181" t="str">
        <f>VLOOKUP(C2181,'products '!$A$2:$H$3072,3,0)</f>
        <v>Footwear</v>
      </c>
      <c r="Q2181" t="str">
        <f>VLOOKUP(C2181,'products '!$A$2:$H$3072,4,0)</f>
        <v>Heels</v>
      </c>
      <c r="R2181" t="str">
        <f>VLOOKUP(C2181,'products '!$A$2:$H$3072,5,0)</f>
        <v>DressBerry</v>
      </c>
      <c r="S2181" t="str">
        <f>VLOOKUP(C2181,'products '!$A$2:$H$3072,6,0)</f>
        <v>6 UK</v>
      </c>
      <c r="T2181" t="str">
        <f>VLOOKUP(C2181,'products '!$A$2:$H$3072,7,0)</f>
        <v>Pink</v>
      </c>
      <c r="U2181">
        <f>VLOOKUP(C2181,'products '!$A$2:$H$3072,8,0)</f>
        <v>4</v>
      </c>
    </row>
    <row r="2182" spans="1:21" x14ac:dyDescent="0.3">
      <c r="A2182" t="s">
        <v>5599</v>
      </c>
      <c r="B2182" t="s">
        <v>3350</v>
      </c>
      <c r="C2182" t="s">
        <v>1047</v>
      </c>
      <c r="D2182" s="1">
        <f t="shared" ca="1" si="34"/>
        <v>44883</v>
      </c>
      <c r="E2182" s="1" t="str">
        <f ca="1">TEXT(Table1[[#This Row],[Date]],"mmm")</f>
        <v>Nov</v>
      </c>
      <c r="F2182" s="1" t="str">
        <f ca="1">TEXT(Table1[[#This Row],[Date]],"yyyy")</f>
        <v>2022</v>
      </c>
      <c r="G2182" s="2">
        <v>599</v>
      </c>
      <c r="H2182" s="2">
        <v>0.3</v>
      </c>
      <c r="I2182" s="2" t="str" cm="1">
        <f t="array" ref="I2182">_xlfn.IFS(Table1[[#This Row],[Discount]]&lt;=0.2,"Low",Table1[[#This Row],[Discount]]&lt;=0.4,"Medium",Table1[[#This Row],[Discount]]&gt;0.4,"High")</f>
        <v>Medium</v>
      </c>
      <c r="J2182" s="2">
        <f>Table1[[#This Row],[Original Price]]*(1-Table1[[#This Row],[Discount]])</f>
        <v>419.29999999999995</v>
      </c>
      <c r="K2182">
        <f>VLOOKUP(B2182,customers!$A$2:$D$101,2,0)</f>
        <v>22</v>
      </c>
      <c r="L2182" t="str" cm="1">
        <f t="array" ref="L2182">_xlfn.IFS(Table1[[#This Row],[Age]]&lt;=12,"Kids",Table1[[#This Row],[Age]]&lt;=19,"Teenage",Table1[[#This Row],[Age]]&lt;=29,"Young Adult",Table1[[#This Row],[Age]]&lt;=45,"Adult",Table1[[#This Row],[Age]]&gt;=46,"Senior")</f>
        <v>Young Adult</v>
      </c>
      <c r="M2182" t="str">
        <f>VLOOKUP(B2182,customers!A$2:D$101,3,0)</f>
        <v>Aligarh</v>
      </c>
      <c r="N2182" t="str">
        <f>VLOOKUP(B2182,customers!$A$2:$D$101,4,0)</f>
        <v>Uttar Pradesh</v>
      </c>
      <c r="O2182" t="str">
        <f>VLOOKUP(C2182,'products '!$A$2:$H$3072,2,0)</f>
        <v>Women</v>
      </c>
      <c r="P2182" t="str">
        <f>VLOOKUP(C2182,'products '!$A$2:$H$3072,3,0)</f>
        <v>Footwear</v>
      </c>
      <c r="Q2182" t="str">
        <f>VLOOKUP(C2182,'products '!$A$2:$H$3072,4,0)</f>
        <v>Heels</v>
      </c>
      <c r="R2182" t="str">
        <f>VLOOKUP(C2182,'products '!$A$2:$H$3072,5,0)</f>
        <v>DressBerry</v>
      </c>
      <c r="S2182" t="str">
        <f>VLOOKUP(C2182,'products '!$A$2:$H$3072,6,0)</f>
        <v>6 UK</v>
      </c>
      <c r="T2182" t="str">
        <f>VLOOKUP(C2182,'products '!$A$2:$H$3072,7,0)</f>
        <v>Pink</v>
      </c>
      <c r="U2182">
        <f>VLOOKUP(C2182,'products '!$A$2:$H$3072,8,0)</f>
        <v>2</v>
      </c>
    </row>
    <row r="2183" spans="1:21" x14ac:dyDescent="0.3">
      <c r="A2183" t="s">
        <v>5600</v>
      </c>
      <c r="B2183" t="s">
        <v>3351</v>
      </c>
      <c r="C2183" t="s">
        <v>1048</v>
      </c>
      <c r="D2183" s="1">
        <f t="shared" ca="1" si="34"/>
        <v>44456</v>
      </c>
      <c r="E2183" s="1" t="str">
        <f ca="1">TEXT(Table1[[#This Row],[Date]],"mmm")</f>
        <v>Sep</v>
      </c>
      <c r="F2183" s="1" t="str">
        <f ca="1">TEXT(Table1[[#This Row],[Date]],"yyyy")</f>
        <v>2021</v>
      </c>
      <c r="G2183" s="2">
        <v>555</v>
      </c>
      <c r="H2183" s="2">
        <v>0.4</v>
      </c>
      <c r="I2183" s="2" t="str" cm="1">
        <f t="array" ref="I2183">_xlfn.IFS(Table1[[#This Row],[Discount]]&lt;=0.2,"Low",Table1[[#This Row],[Discount]]&lt;=0.4,"Medium",Table1[[#This Row],[Discount]]&gt;0.4,"High")</f>
        <v>Medium</v>
      </c>
      <c r="J2183" s="2">
        <f>Table1[[#This Row],[Original Price]]*(1-Table1[[#This Row],[Discount]])</f>
        <v>333</v>
      </c>
      <c r="K2183">
        <f>VLOOKUP(B2183,customers!$A$2:$D$101,2,0)</f>
        <v>23</v>
      </c>
      <c r="L2183" t="str" cm="1">
        <f t="array" ref="L2183">_xlfn.IFS(Table1[[#This Row],[Age]]&lt;=12,"Kids",Table1[[#This Row],[Age]]&lt;=19,"Teenage",Table1[[#This Row],[Age]]&lt;=29,"Young Adult",Table1[[#This Row],[Age]]&lt;=45,"Adult",Table1[[#This Row],[Age]]&gt;=46,"Senior")</f>
        <v>Young Adult</v>
      </c>
      <c r="M2183" t="str">
        <f>VLOOKUP(B2183,customers!A$2:D$101,3,0)</f>
        <v>Aligarh</v>
      </c>
      <c r="N2183" t="str">
        <f>VLOOKUP(B2183,customers!$A$2:$D$101,4,0)</f>
        <v>Uttar Pradesh</v>
      </c>
      <c r="O2183" t="str">
        <f>VLOOKUP(C2183,'products '!$A$2:$H$3072,2,0)</f>
        <v>Women</v>
      </c>
      <c r="P2183" t="str">
        <f>VLOOKUP(C2183,'products '!$A$2:$H$3072,3,0)</f>
        <v>Footwear</v>
      </c>
      <c r="Q2183" t="str">
        <f>VLOOKUP(C2183,'products '!$A$2:$H$3072,4,0)</f>
        <v>Heels</v>
      </c>
      <c r="R2183" t="str">
        <f>VLOOKUP(C2183,'products '!$A$2:$H$3072,5,0)</f>
        <v>DressBerry</v>
      </c>
      <c r="S2183" t="str">
        <f>VLOOKUP(C2183,'products '!$A$2:$H$3072,6,0)</f>
        <v>6 UK</v>
      </c>
      <c r="T2183" t="str">
        <f>VLOOKUP(C2183,'products '!$A$2:$H$3072,7,0)</f>
        <v>Pink</v>
      </c>
      <c r="U2183">
        <f>VLOOKUP(C2183,'products '!$A$2:$H$3072,8,0)</f>
        <v>5</v>
      </c>
    </row>
    <row r="2184" spans="1:21" x14ac:dyDescent="0.3">
      <c r="A2184" t="s">
        <v>5601</v>
      </c>
      <c r="B2184" t="s">
        <v>3352</v>
      </c>
      <c r="C2184" t="s">
        <v>1049</v>
      </c>
      <c r="D2184" s="1">
        <f t="shared" ca="1" si="34"/>
        <v>44883</v>
      </c>
      <c r="E2184" s="1" t="str">
        <f ca="1">TEXT(Table1[[#This Row],[Date]],"mmm")</f>
        <v>Nov</v>
      </c>
      <c r="F2184" s="1" t="str">
        <f ca="1">TEXT(Table1[[#This Row],[Date]],"yyyy")</f>
        <v>2022</v>
      </c>
      <c r="G2184" s="2">
        <v>555</v>
      </c>
      <c r="H2184" s="2">
        <v>0.4</v>
      </c>
      <c r="I2184" s="2" t="str" cm="1">
        <f t="array" ref="I2184">_xlfn.IFS(Table1[[#This Row],[Discount]]&lt;=0.2,"Low",Table1[[#This Row],[Discount]]&lt;=0.4,"Medium",Table1[[#This Row],[Discount]]&gt;0.4,"High")</f>
        <v>Medium</v>
      </c>
      <c r="J2184" s="2">
        <f>Table1[[#This Row],[Original Price]]*(1-Table1[[#This Row],[Discount]])</f>
        <v>333</v>
      </c>
      <c r="K2184">
        <f>VLOOKUP(B2184,customers!$A$2:$D$101,2,0)</f>
        <v>18</v>
      </c>
      <c r="L2184" t="str" cm="1">
        <f t="array" ref="L2184">_xlfn.IFS(Table1[[#This Row],[Age]]&lt;=12,"Kids",Table1[[#This Row],[Age]]&lt;=19,"Teenage",Table1[[#This Row],[Age]]&lt;=29,"Young Adult",Table1[[#This Row],[Age]]&lt;=45,"Adult",Table1[[#This Row],[Age]]&gt;=46,"Senior")</f>
        <v>Teenage</v>
      </c>
      <c r="M2184" t="str">
        <f>VLOOKUP(B2184,customers!A$2:D$101,3,0)</f>
        <v>Prayagraj</v>
      </c>
      <c r="N2184" t="str">
        <f>VLOOKUP(B2184,customers!$A$2:$D$101,4,0)</f>
        <v>Uttar Pradesh</v>
      </c>
      <c r="O2184" t="str">
        <f>VLOOKUP(C2184,'products '!$A$2:$H$3072,2,0)</f>
        <v>Women</v>
      </c>
      <c r="P2184" t="str">
        <f>VLOOKUP(C2184,'products '!$A$2:$H$3072,3,0)</f>
        <v>Footwear</v>
      </c>
      <c r="Q2184" t="str">
        <f>VLOOKUP(C2184,'products '!$A$2:$H$3072,4,0)</f>
        <v>Heels</v>
      </c>
      <c r="R2184" t="str">
        <f>VLOOKUP(C2184,'products '!$A$2:$H$3072,5,0)</f>
        <v>H&amp;M</v>
      </c>
      <c r="S2184" t="str">
        <f>VLOOKUP(C2184,'products '!$A$2:$H$3072,6,0)</f>
        <v>6 UK</v>
      </c>
      <c r="T2184" t="str">
        <f>VLOOKUP(C2184,'products '!$A$2:$H$3072,7,0)</f>
        <v>Brown</v>
      </c>
      <c r="U2184">
        <f>VLOOKUP(C2184,'products '!$A$2:$H$3072,8,0)</f>
        <v>5</v>
      </c>
    </row>
    <row r="2185" spans="1:21" x14ac:dyDescent="0.3">
      <c r="A2185" t="s">
        <v>5602</v>
      </c>
      <c r="B2185" t="s">
        <v>3353</v>
      </c>
      <c r="C2185" t="s">
        <v>1050</v>
      </c>
      <c r="D2185" s="1">
        <f t="shared" ca="1" si="34"/>
        <v>44899</v>
      </c>
      <c r="E2185" s="1" t="str">
        <f ca="1">TEXT(Table1[[#This Row],[Date]],"mmm")</f>
        <v>Dec</v>
      </c>
      <c r="F2185" s="1" t="str">
        <f ca="1">TEXT(Table1[[#This Row],[Date]],"yyyy")</f>
        <v>2022</v>
      </c>
      <c r="G2185" s="2">
        <v>565</v>
      </c>
      <c r="H2185" s="2">
        <v>0.4</v>
      </c>
      <c r="I2185" s="2" t="str" cm="1">
        <f t="array" ref="I2185">_xlfn.IFS(Table1[[#This Row],[Discount]]&lt;=0.2,"Low",Table1[[#This Row],[Discount]]&lt;=0.4,"Medium",Table1[[#This Row],[Discount]]&gt;0.4,"High")</f>
        <v>Medium</v>
      </c>
      <c r="J2185" s="2">
        <f>Table1[[#This Row],[Original Price]]*(1-Table1[[#This Row],[Discount]])</f>
        <v>339</v>
      </c>
      <c r="K2185">
        <f>VLOOKUP(B2185,customers!$A$2:$D$101,2,0)</f>
        <v>18</v>
      </c>
      <c r="L2185" t="str" cm="1">
        <f t="array" ref="L2185">_xlfn.IFS(Table1[[#This Row],[Age]]&lt;=12,"Kids",Table1[[#This Row],[Age]]&lt;=19,"Teenage",Table1[[#This Row],[Age]]&lt;=29,"Young Adult",Table1[[#This Row],[Age]]&lt;=45,"Adult",Table1[[#This Row],[Age]]&gt;=46,"Senior")</f>
        <v>Teenage</v>
      </c>
      <c r="M2185" t="str">
        <f>VLOOKUP(B2185,customers!A$2:D$101,3,0)</f>
        <v>Prayagraj</v>
      </c>
      <c r="N2185" t="str">
        <f>VLOOKUP(B2185,customers!$A$2:$D$101,4,0)</f>
        <v>Uttar Pradesh</v>
      </c>
      <c r="O2185" t="str">
        <f>VLOOKUP(C2185,'products '!$A$2:$H$3072,2,0)</f>
        <v>Women</v>
      </c>
      <c r="P2185" t="str">
        <f>VLOOKUP(C2185,'products '!$A$2:$H$3072,3,0)</f>
        <v>Footwear</v>
      </c>
      <c r="Q2185" t="str">
        <f>VLOOKUP(C2185,'products '!$A$2:$H$3072,4,0)</f>
        <v>Heels</v>
      </c>
      <c r="R2185" t="str">
        <f>VLOOKUP(C2185,'products '!$A$2:$H$3072,5,0)</f>
        <v>H&amp;M</v>
      </c>
      <c r="S2185" t="str">
        <f>VLOOKUP(C2185,'products '!$A$2:$H$3072,6,0)</f>
        <v>7 UK</v>
      </c>
      <c r="T2185" t="str">
        <f>VLOOKUP(C2185,'products '!$A$2:$H$3072,7,0)</f>
        <v>Mustard</v>
      </c>
      <c r="U2185">
        <f>VLOOKUP(C2185,'products '!$A$2:$H$3072,8,0)</f>
        <v>4</v>
      </c>
    </row>
    <row r="2186" spans="1:21" x14ac:dyDescent="0.3">
      <c r="A2186" t="s">
        <v>5603</v>
      </c>
      <c r="B2186" t="s">
        <v>3354</v>
      </c>
      <c r="C2186" t="s">
        <v>1051</v>
      </c>
      <c r="D2186" s="1">
        <f t="shared" ca="1" si="34"/>
        <v>44442</v>
      </c>
      <c r="E2186" s="1" t="str">
        <f ca="1">TEXT(Table1[[#This Row],[Date]],"mmm")</f>
        <v>Sep</v>
      </c>
      <c r="F2186" s="1" t="str">
        <f ca="1">TEXT(Table1[[#This Row],[Date]],"yyyy")</f>
        <v>2021</v>
      </c>
      <c r="G2186" s="2">
        <v>555</v>
      </c>
      <c r="H2186" s="2">
        <v>0.4</v>
      </c>
      <c r="I2186" s="2" t="str" cm="1">
        <f t="array" ref="I2186">_xlfn.IFS(Table1[[#This Row],[Discount]]&lt;=0.2,"Low",Table1[[#This Row],[Discount]]&lt;=0.4,"Medium",Table1[[#This Row],[Discount]]&gt;0.4,"High")</f>
        <v>Medium</v>
      </c>
      <c r="J2186" s="2">
        <f>Table1[[#This Row],[Original Price]]*(1-Table1[[#This Row],[Discount]])</f>
        <v>333</v>
      </c>
      <c r="K2186">
        <f>VLOOKUP(B2186,customers!$A$2:$D$101,2,0)</f>
        <v>18</v>
      </c>
      <c r="L2186" t="str" cm="1">
        <f t="array" ref="L2186">_xlfn.IFS(Table1[[#This Row],[Age]]&lt;=12,"Kids",Table1[[#This Row],[Age]]&lt;=19,"Teenage",Table1[[#This Row],[Age]]&lt;=29,"Young Adult",Table1[[#This Row],[Age]]&lt;=45,"Adult",Table1[[#This Row],[Age]]&gt;=46,"Senior")</f>
        <v>Teenage</v>
      </c>
      <c r="M2186" t="str">
        <f>VLOOKUP(B2186,customers!A$2:D$101,3,0)</f>
        <v>Prayagraj</v>
      </c>
      <c r="N2186" t="str">
        <f>VLOOKUP(B2186,customers!$A$2:$D$101,4,0)</f>
        <v>Uttar Pradesh</v>
      </c>
      <c r="O2186" t="str">
        <f>VLOOKUP(C2186,'products '!$A$2:$H$3072,2,0)</f>
        <v>Women</v>
      </c>
      <c r="P2186" t="str">
        <f>VLOOKUP(C2186,'products '!$A$2:$H$3072,3,0)</f>
        <v>Footwear</v>
      </c>
      <c r="Q2186" t="str">
        <f>VLOOKUP(C2186,'products '!$A$2:$H$3072,4,0)</f>
        <v>Heels</v>
      </c>
      <c r="R2186" t="str">
        <f>VLOOKUP(C2186,'products '!$A$2:$H$3072,5,0)</f>
        <v>H&amp;M</v>
      </c>
      <c r="S2186" t="str">
        <f>VLOOKUP(C2186,'products '!$A$2:$H$3072,6,0)</f>
        <v>7 UK</v>
      </c>
      <c r="T2186" t="str">
        <f>VLOOKUP(C2186,'products '!$A$2:$H$3072,7,0)</f>
        <v>Burgundy</v>
      </c>
      <c r="U2186">
        <f>VLOOKUP(C2186,'products '!$A$2:$H$3072,8,0)</f>
        <v>4</v>
      </c>
    </row>
    <row r="2187" spans="1:21" x14ac:dyDescent="0.3">
      <c r="A2187" t="s">
        <v>5604</v>
      </c>
      <c r="B2187" t="s">
        <v>3355</v>
      </c>
      <c r="C2187" t="s">
        <v>1052</v>
      </c>
      <c r="D2187" s="1">
        <f t="shared" ca="1" si="34"/>
        <v>44750</v>
      </c>
      <c r="E2187" s="1" t="str">
        <f ca="1">TEXT(Table1[[#This Row],[Date]],"mmm")</f>
        <v>Jul</v>
      </c>
      <c r="F2187" s="1" t="str">
        <f ca="1">TEXT(Table1[[#This Row],[Date]],"yyyy")</f>
        <v>2022</v>
      </c>
      <c r="G2187" s="2">
        <v>999</v>
      </c>
      <c r="H2187" s="2">
        <v>0.4</v>
      </c>
      <c r="I2187" s="2" t="str" cm="1">
        <f t="array" ref="I2187">_xlfn.IFS(Table1[[#This Row],[Discount]]&lt;=0.2,"Low",Table1[[#This Row],[Discount]]&lt;=0.4,"Medium",Table1[[#This Row],[Discount]]&gt;0.4,"High")</f>
        <v>Medium</v>
      </c>
      <c r="J2187" s="2">
        <f>Table1[[#This Row],[Original Price]]*(1-Table1[[#This Row],[Discount]])</f>
        <v>599.4</v>
      </c>
      <c r="K2187">
        <f>VLOOKUP(B2187,customers!$A$2:$D$101,2,0)</f>
        <v>18</v>
      </c>
      <c r="L2187" t="str" cm="1">
        <f t="array" ref="L2187">_xlfn.IFS(Table1[[#This Row],[Age]]&lt;=12,"Kids",Table1[[#This Row],[Age]]&lt;=19,"Teenage",Table1[[#This Row],[Age]]&lt;=29,"Young Adult",Table1[[#This Row],[Age]]&lt;=45,"Adult",Table1[[#This Row],[Age]]&gt;=46,"Senior")</f>
        <v>Teenage</v>
      </c>
      <c r="M2187" t="str">
        <f>VLOOKUP(B2187,customers!A$2:D$101,3,0)</f>
        <v>Prayagraj</v>
      </c>
      <c r="N2187" t="str">
        <f>VLOOKUP(B2187,customers!$A$2:$D$101,4,0)</f>
        <v>Uttar Pradesh</v>
      </c>
      <c r="O2187" t="str">
        <f>VLOOKUP(C2187,'products '!$A$2:$H$3072,2,0)</f>
        <v>Women</v>
      </c>
      <c r="P2187" t="str">
        <f>VLOOKUP(C2187,'products '!$A$2:$H$3072,3,0)</f>
        <v>Footwear</v>
      </c>
      <c r="Q2187" t="str">
        <f>VLOOKUP(C2187,'products '!$A$2:$H$3072,4,0)</f>
        <v>Heels</v>
      </c>
      <c r="R2187" t="str">
        <f>VLOOKUP(C2187,'products '!$A$2:$H$3072,5,0)</f>
        <v>H&amp;M</v>
      </c>
      <c r="S2187" t="str">
        <f>VLOOKUP(C2187,'products '!$A$2:$H$3072,6,0)</f>
        <v>7 UK</v>
      </c>
      <c r="T2187" t="str">
        <f>VLOOKUP(C2187,'products '!$A$2:$H$3072,7,0)</f>
        <v>Lavender</v>
      </c>
      <c r="U2187">
        <f>VLOOKUP(C2187,'products '!$A$2:$H$3072,8,0)</f>
        <v>4</v>
      </c>
    </row>
    <row r="2188" spans="1:21" x14ac:dyDescent="0.3">
      <c r="A2188" t="s">
        <v>5605</v>
      </c>
      <c r="B2188" t="s">
        <v>3356</v>
      </c>
      <c r="C2188" t="s">
        <v>1053</v>
      </c>
      <c r="D2188" s="1">
        <f t="shared" ca="1" si="34"/>
        <v>44390</v>
      </c>
      <c r="E2188" s="1" t="str">
        <f ca="1">TEXT(Table1[[#This Row],[Date]],"mmm")</f>
        <v>Jul</v>
      </c>
      <c r="F2188" s="1" t="str">
        <f ca="1">TEXT(Table1[[#This Row],[Date]],"yyyy")</f>
        <v>2021</v>
      </c>
      <c r="G2188" s="2">
        <v>999</v>
      </c>
      <c r="H2188" s="2">
        <v>0.4</v>
      </c>
      <c r="I2188" s="2" t="str" cm="1">
        <f t="array" ref="I2188">_xlfn.IFS(Table1[[#This Row],[Discount]]&lt;=0.2,"Low",Table1[[#This Row],[Discount]]&lt;=0.4,"Medium",Table1[[#This Row],[Discount]]&gt;0.4,"High")</f>
        <v>Medium</v>
      </c>
      <c r="J2188" s="2">
        <f>Table1[[#This Row],[Original Price]]*(1-Table1[[#This Row],[Discount]])</f>
        <v>599.4</v>
      </c>
      <c r="K2188">
        <f>VLOOKUP(B2188,customers!$A$2:$D$101,2,0)</f>
        <v>18</v>
      </c>
      <c r="L2188" t="str" cm="1">
        <f t="array" ref="L2188">_xlfn.IFS(Table1[[#This Row],[Age]]&lt;=12,"Kids",Table1[[#This Row],[Age]]&lt;=19,"Teenage",Table1[[#This Row],[Age]]&lt;=29,"Young Adult",Table1[[#This Row],[Age]]&lt;=45,"Adult",Table1[[#This Row],[Age]]&gt;=46,"Senior")</f>
        <v>Teenage</v>
      </c>
      <c r="M2188" t="str">
        <f>VLOOKUP(B2188,customers!A$2:D$101,3,0)</f>
        <v>Prayagraj</v>
      </c>
      <c r="N2188" t="str">
        <f>VLOOKUP(B2188,customers!$A$2:$D$101,4,0)</f>
        <v>Uttar Pradesh</v>
      </c>
      <c r="O2188" t="str">
        <f>VLOOKUP(C2188,'products '!$A$2:$H$3072,2,0)</f>
        <v>Women</v>
      </c>
      <c r="P2188" t="str">
        <f>VLOOKUP(C2188,'products '!$A$2:$H$3072,3,0)</f>
        <v>Footwear</v>
      </c>
      <c r="Q2188" t="str">
        <f>VLOOKUP(C2188,'products '!$A$2:$H$3072,4,0)</f>
        <v>Heels</v>
      </c>
      <c r="R2188" t="str">
        <f>VLOOKUP(C2188,'products '!$A$2:$H$3072,5,0)</f>
        <v>H&amp;M</v>
      </c>
      <c r="S2188" t="str">
        <f>VLOOKUP(C2188,'products '!$A$2:$H$3072,6,0)</f>
        <v>7 UK</v>
      </c>
      <c r="T2188" t="str">
        <f>VLOOKUP(C2188,'products '!$A$2:$H$3072,7,0)</f>
        <v>Teal</v>
      </c>
      <c r="U2188">
        <f>VLOOKUP(C2188,'products '!$A$2:$H$3072,8,0)</f>
        <v>3</v>
      </c>
    </row>
    <row r="2189" spans="1:21" x14ac:dyDescent="0.3">
      <c r="A2189" t="s">
        <v>5606</v>
      </c>
      <c r="B2189" t="s">
        <v>3357</v>
      </c>
      <c r="C2189" t="s">
        <v>1054</v>
      </c>
      <c r="D2189" s="1">
        <f t="shared" ca="1" si="34"/>
        <v>44703</v>
      </c>
      <c r="E2189" s="1" t="str">
        <f ca="1">TEXT(Table1[[#This Row],[Date]],"mmm")</f>
        <v>May</v>
      </c>
      <c r="F2189" s="1" t="str">
        <f ca="1">TEXT(Table1[[#This Row],[Date]],"yyyy")</f>
        <v>2022</v>
      </c>
      <c r="G2189" s="2">
        <v>999</v>
      </c>
      <c r="H2189" s="2">
        <v>0.45</v>
      </c>
      <c r="I2189" s="2" t="str" cm="1">
        <f t="array" ref="I2189">_xlfn.IFS(Table1[[#This Row],[Discount]]&lt;=0.2,"Low",Table1[[#This Row],[Discount]]&lt;=0.4,"Medium",Table1[[#This Row],[Discount]]&gt;0.4,"High")</f>
        <v>High</v>
      </c>
      <c r="J2189" s="2">
        <f>Table1[[#This Row],[Original Price]]*(1-Table1[[#This Row],[Discount]])</f>
        <v>549.45000000000005</v>
      </c>
      <c r="K2189">
        <f>VLOOKUP(B2189,customers!$A$2:$D$101,2,0)</f>
        <v>18</v>
      </c>
      <c r="L2189" t="str" cm="1">
        <f t="array" ref="L2189">_xlfn.IFS(Table1[[#This Row],[Age]]&lt;=12,"Kids",Table1[[#This Row],[Age]]&lt;=19,"Teenage",Table1[[#This Row],[Age]]&lt;=29,"Young Adult",Table1[[#This Row],[Age]]&lt;=45,"Adult",Table1[[#This Row],[Age]]&gt;=46,"Senior")</f>
        <v>Teenage</v>
      </c>
      <c r="M2189" t="str">
        <f>VLOOKUP(B2189,customers!A$2:D$101,3,0)</f>
        <v>Prayagraj</v>
      </c>
      <c r="N2189" t="str">
        <f>VLOOKUP(B2189,customers!$A$2:$D$101,4,0)</f>
        <v>Uttar Pradesh</v>
      </c>
      <c r="O2189" t="str">
        <f>VLOOKUP(C2189,'products '!$A$2:$H$3072,2,0)</f>
        <v>Women</v>
      </c>
      <c r="P2189" t="str">
        <f>VLOOKUP(C2189,'products '!$A$2:$H$3072,3,0)</f>
        <v>Footwear</v>
      </c>
      <c r="Q2189" t="str">
        <f>VLOOKUP(C2189,'products '!$A$2:$H$3072,4,0)</f>
        <v>Heels</v>
      </c>
      <c r="R2189" t="str">
        <f>VLOOKUP(C2189,'products '!$A$2:$H$3072,5,0)</f>
        <v>H&amp;M</v>
      </c>
      <c r="S2189" t="str">
        <f>VLOOKUP(C2189,'products '!$A$2:$H$3072,6,0)</f>
        <v>7 UK</v>
      </c>
      <c r="T2189" t="str">
        <f>VLOOKUP(C2189,'products '!$A$2:$H$3072,7,0)</f>
        <v>Rust</v>
      </c>
      <c r="U2189">
        <f>VLOOKUP(C2189,'products '!$A$2:$H$3072,8,0)</f>
        <v>5</v>
      </c>
    </row>
    <row r="2190" spans="1:21" x14ac:dyDescent="0.3">
      <c r="A2190" t="s">
        <v>5607</v>
      </c>
      <c r="B2190" t="s">
        <v>3358</v>
      </c>
      <c r="C2190" t="s">
        <v>1055</v>
      </c>
      <c r="D2190" s="1">
        <f t="shared" ca="1" si="34"/>
        <v>44847</v>
      </c>
      <c r="E2190" s="1" t="str">
        <f ca="1">TEXT(Table1[[#This Row],[Date]],"mmm")</f>
        <v>Oct</v>
      </c>
      <c r="F2190" s="1" t="str">
        <f ca="1">TEXT(Table1[[#This Row],[Date]],"yyyy")</f>
        <v>2022</v>
      </c>
      <c r="G2190" s="2">
        <v>999</v>
      </c>
      <c r="H2190" s="2">
        <v>0.45</v>
      </c>
      <c r="I2190" s="2" t="str" cm="1">
        <f t="array" ref="I2190">_xlfn.IFS(Table1[[#This Row],[Discount]]&lt;=0.2,"Low",Table1[[#This Row],[Discount]]&lt;=0.4,"Medium",Table1[[#This Row],[Discount]]&gt;0.4,"High")</f>
        <v>High</v>
      </c>
      <c r="J2190" s="2">
        <f>Table1[[#This Row],[Original Price]]*(1-Table1[[#This Row],[Discount]])</f>
        <v>549.45000000000005</v>
      </c>
      <c r="K2190">
        <f>VLOOKUP(B2190,customers!$A$2:$D$101,2,0)</f>
        <v>23</v>
      </c>
      <c r="L2190" t="str" cm="1">
        <f t="array" ref="L2190">_xlfn.IFS(Table1[[#This Row],[Age]]&lt;=12,"Kids",Table1[[#This Row],[Age]]&lt;=19,"Teenage",Table1[[#This Row],[Age]]&lt;=29,"Young Adult",Table1[[#This Row],[Age]]&lt;=45,"Adult",Table1[[#This Row],[Age]]&gt;=46,"Senior")</f>
        <v>Young Adult</v>
      </c>
      <c r="M2190" t="str">
        <f>VLOOKUP(B2190,customers!A$2:D$101,3,0)</f>
        <v>Jalandhar</v>
      </c>
      <c r="N2190" t="str">
        <f>VLOOKUP(B2190,customers!$A$2:$D$101,4,0)</f>
        <v>Punjab</v>
      </c>
      <c r="O2190" t="str">
        <f>VLOOKUP(C2190,'products '!$A$2:$H$3072,2,0)</f>
        <v>Women</v>
      </c>
      <c r="P2190" t="str">
        <f>VLOOKUP(C2190,'products '!$A$2:$H$3072,3,0)</f>
        <v>Footwear</v>
      </c>
      <c r="Q2190" t="str">
        <f>VLOOKUP(C2190,'products '!$A$2:$H$3072,4,0)</f>
        <v>Heels</v>
      </c>
      <c r="R2190" t="str">
        <f>VLOOKUP(C2190,'products '!$A$2:$H$3072,5,0)</f>
        <v>H&amp;M</v>
      </c>
      <c r="S2190" t="str">
        <f>VLOOKUP(C2190,'products '!$A$2:$H$3072,6,0)</f>
        <v>7 UK</v>
      </c>
      <c r="T2190" t="str">
        <f>VLOOKUP(C2190,'products '!$A$2:$H$3072,7,0)</f>
        <v>Gold</v>
      </c>
      <c r="U2190">
        <f>VLOOKUP(C2190,'products '!$A$2:$H$3072,8,0)</f>
        <v>4</v>
      </c>
    </row>
    <row r="2191" spans="1:21" x14ac:dyDescent="0.3">
      <c r="A2191" t="s">
        <v>5608</v>
      </c>
      <c r="B2191" t="s">
        <v>3359</v>
      </c>
      <c r="C2191" t="s">
        <v>1056</v>
      </c>
      <c r="D2191" s="1">
        <f t="shared" ca="1" si="34"/>
        <v>44591</v>
      </c>
      <c r="E2191" s="1" t="str">
        <f ca="1">TEXT(Table1[[#This Row],[Date]],"mmm")</f>
        <v>Jan</v>
      </c>
      <c r="F2191" s="1" t="str">
        <f ca="1">TEXT(Table1[[#This Row],[Date]],"yyyy")</f>
        <v>2022</v>
      </c>
      <c r="G2191" s="2">
        <v>1119</v>
      </c>
      <c r="H2191" s="2">
        <v>0.45</v>
      </c>
      <c r="I2191" s="2" t="str" cm="1">
        <f t="array" ref="I2191">_xlfn.IFS(Table1[[#This Row],[Discount]]&lt;=0.2,"Low",Table1[[#This Row],[Discount]]&lt;=0.4,"Medium",Table1[[#This Row],[Discount]]&gt;0.4,"High")</f>
        <v>High</v>
      </c>
      <c r="J2191" s="2">
        <f>Table1[[#This Row],[Original Price]]*(1-Table1[[#This Row],[Discount]])</f>
        <v>615.45000000000005</v>
      </c>
      <c r="K2191">
        <f>VLOOKUP(B2191,customers!$A$2:$D$101,2,0)</f>
        <v>24</v>
      </c>
      <c r="L2191" t="str" cm="1">
        <f t="array" ref="L2191">_xlfn.IFS(Table1[[#This Row],[Age]]&lt;=12,"Kids",Table1[[#This Row],[Age]]&lt;=19,"Teenage",Table1[[#This Row],[Age]]&lt;=29,"Young Adult",Table1[[#This Row],[Age]]&lt;=45,"Adult",Table1[[#This Row],[Age]]&gt;=46,"Senior")</f>
        <v>Young Adult</v>
      </c>
      <c r="M2191" t="str">
        <f>VLOOKUP(B2191,customers!A$2:D$101,3,0)</f>
        <v>Jalandhar</v>
      </c>
      <c r="N2191" t="str">
        <f>VLOOKUP(B2191,customers!$A$2:$D$101,4,0)</f>
        <v>Punjab</v>
      </c>
      <c r="O2191" t="str">
        <f>VLOOKUP(C2191,'products '!$A$2:$H$3072,2,0)</f>
        <v>Women</v>
      </c>
      <c r="P2191" t="str">
        <f>VLOOKUP(C2191,'products '!$A$2:$H$3072,3,0)</f>
        <v>Footwear</v>
      </c>
      <c r="Q2191" t="str">
        <f>VLOOKUP(C2191,'products '!$A$2:$H$3072,4,0)</f>
        <v>Heels</v>
      </c>
      <c r="R2191" t="str">
        <f>VLOOKUP(C2191,'products '!$A$2:$H$3072,5,0)</f>
        <v>H&amp;M</v>
      </c>
      <c r="S2191" t="str">
        <f>VLOOKUP(C2191,'products '!$A$2:$H$3072,6,0)</f>
        <v>7 UK</v>
      </c>
      <c r="T2191" t="str">
        <f>VLOOKUP(C2191,'products '!$A$2:$H$3072,7,0)</f>
        <v>Blue</v>
      </c>
      <c r="U2191">
        <f>VLOOKUP(C2191,'products '!$A$2:$H$3072,8,0)</f>
        <v>2</v>
      </c>
    </row>
    <row r="2192" spans="1:21" x14ac:dyDescent="0.3">
      <c r="A2192" t="s">
        <v>5609</v>
      </c>
      <c r="B2192" t="s">
        <v>3360</v>
      </c>
      <c r="C2192" t="s">
        <v>1057</v>
      </c>
      <c r="D2192" s="1">
        <f t="shared" ca="1" si="34"/>
        <v>44362</v>
      </c>
      <c r="E2192" s="1" t="str">
        <f ca="1">TEXT(Table1[[#This Row],[Date]],"mmm")</f>
        <v>Jun</v>
      </c>
      <c r="F2192" s="1" t="str">
        <f ca="1">TEXT(Table1[[#This Row],[Date]],"yyyy")</f>
        <v>2021</v>
      </c>
      <c r="G2192" s="2">
        <v>1119</v>
      </c>
      <c r="H2192" s="2">
        <v>0.47</v>
      </c>
      <c r="I2192" s="2" t="str" cm="1">
        <f t="array" ref="I2192">_xlfn.IFS(Table1[[#This Row],[Discount]]&lt;=0.2,"Low",Table1[[#This Row],[Discount]]&lt;=0.4,"Medium",Table1[[#This Row],[Discount]]&gt;0.4,"High")</f>
        <v>High</v>
      </c>
      <c r="J2192" s="2">
        <f>Table1[[#This Row],[Original Price]]*(1-Table1[[#This Row],[Discount]])</f>
        <v>593.07000000000005</v>
      </c>
      <c r="K2192">
        <f>VLOOKUP(B2192,customers!$A$2:$D$101,2,0)</f>
        <v>25</v>
      </c>
      <c r="L2192" t="str" cm="1">
        <f t="array" ref="L2192">_xlfn.IFS(Table1[[#This Row],[Age]]&lt;=12,"Kids",Table1[[#This Row],[Age]]&lt;=19,"Teenage",Table1[[#This Row],[Age]]&lt;=29,"Young Adult",Table1[[#This Row],[Age]]&lt;=45,"Adult",Table1[[#This Row],[Age]]&gt;=46,"Senior")</f>
        <v>Young Adult</v>
      </c>
      <c r="M2192" t="str">
        <f>VLOOKUP(B2192,customers!A$2:D$101,3,0)</f>
        <v>Jalandhar</v>
      </c>
      <c r="N2192" t="str">
        <f>VLOOKUP(B2192,customers!$A$2:$D$101,4,0)</f>
        <v>Punjab</v>
      </c>
      <c r="O2192" t="str">
        <f>VLOOKUP(C2192,'products '!$A$2:$H$3072,2,0)</f>
        <v>Women</v>
      </c>
      <c r="P2192" t="str">
        <f>VLOOKUP(C2192,'products '!$A$2:$H$3072,3,0)</f>
        <v>Footwear</v>
      </c>
      <c r="Q2192" t="str">
        <f>VLOOKUP(C2192,'products '!$A$2:$H$3072,4,0)</f>
        <v>Heels</v>
      </c>
      <c r="R2192" t="str">
        <f>VLOOKUP(C2192,'products '!$A$2:$H$3072,5,0)</f>
        <v>H&amp;M</v>
      </c>
      <c r="S2192" t="str">
        <f>VLOOKUP(C2192,'products '!$A$2:$H$3072,6,0)</f>
        <v>7 UK</v>
      </c>
      <c r="T2192" t="str">
        <f>VLOOKUP(C2192,'products '!$A$2:$H$3072,7,0)</f>
        <v>White</v>
      </c>
      <c r="U2192">
        <f>VLOOKUP(C2192,'products '!$A$2:$H$3072,8,0)</f>
        <v>5</v>
      </c>
    </row>
    <row r="2193" spans="1:21" x14ac:dyDescent="0.3">
      <c r="A2193" t="s">
        <v>5610</v>
      </c>
      <c r="B2193" t="s">
        <v>3361</v>
      </c>
      <c r="C2193" t="s">
        <v>1058</v>
      </c>
      <c r="D2193" s="1">
        <f t="shared" ca="1" si="34"/>
        <v>44512</v>
      </c>
      <c r="E2193" s="1" t="str">
        <f ca="1">TEXT(Table1[[#This Row],[Date]],"mmm")</f>
        <v>Nov</v>
      </c>
      <c r="F2193" s="1" t="str">
        <f ca="1">TEXT(Table1[[#This Row],[Date]],"yyyy")</f>
        <v>2021</v>
      </c>
      <c r="G2193" s="2">
        <v>1119</v>
      </c>
      <c r="H2193" s="2">
        <v>0.47</v>
      </c>
      <c r="I2193" s="2" t="str" cm="1">
        <f t="array" ref="I2193">_xlfn.IFS(Table1[[#This Row],[Discount]]&lt;=0.2,"Low",Table1[[#This Row],[Discount]]&lt;=0.4,"Medium",Table1[[#This Row],[Discount]]&gt;0.4,"High")</f>
        <v>High</v>
      </c>
      <c r="J2193" s="2">
        <f>Table1[[#This Row],[Original Price]]*(1-Table1[[#This Row],[Discount]])</f>
        <v>593.07000000000005</v>
      </c>
      <c r="K2193">
        <f>VLOOKUP(B2193,customers!$A$2:$D$101,2,0)</f>
        <v>26</v>
      </c>
      <c r="L2193" t="str" cm="1">
        <f t="array" ref="L2193">_xlfn.IFS(Table1[[#This Row],[Age]]&lt;=12,"Kids",Table1[[#This Row],[Age]]&lt;=19,"Teenage",Table1[[#This Row],[Age]]&lt;=29,"Young Adult",Table1[[#This Row],[Age]]&lt;=45,"Adult",Table1[[#This Row],[Age]]&gt;=46,"Senior")</f>
        <v>Young Adult</v>
      </c>
      <c r="M2193" t="str">
        <f>VLOOKUP(B2193,customers!A$2:D$101,3,0)</f>
        <v>Jalandhar</v>
      </c>
      <c r="N2193" t="str">
        <f>VLOOKUP(B2193,customers!$A$2:$D$101,4,0)</f>
        <v>Punjab</v>
      </c>
      <c r="O2193" t="str">
        <f>VLOOKUP(C2193,'products '!$A$2:$H$3072,2,0)</f>
        <v>Women</v>
      </c>
      <c r="P2193" t="str">
        <f>VLOOKUP(C2193,'products '!$A$2:$H$3072,3,0)</f>
        <v>Footwear</v>
      </c>
      <c r="Q2193" t="str">
        <f>VLOOKUP(C2193,'products '!$A$2:$H$3072,4,0)</f>
        <v>Heels</v>
      </c>
      <c r="R2193" t="str">
        <f>VLOOKUP(C2193,'products '!$A$2:$H$3072,5,0)</f>
        <v>Metro</v>
      </c>
      <c r="S2193" t="str">
        <f>VLOOKUP(C2193,'products '!$A$2:$H$3072,6,0)</f>
        <v>7 UK</v>
      </c>
      <c r="T2193" t="str">
        <f>VLOOKUP(C2193,'products '!$A$2:$H$3072,7,0)</f>
        <v>Navy Blue</v>
      </c>
      <c r="U2193">
        <f>VLOOKUP(C2193,'products '!$A$2:$H$3072,8,0)</f>
        <v>5</v>
      </c>
    </row>
    <row r="2194" spans="1:21" x14ac:dyDescent="0.3">
      <c r="A2194" t="s">
        <v>5611</v>
      </c>
      <c r="B2194" t="s">
        <v>3362</v>
      </c>
      <c r="C2194" t="s">
        <v>1059</v>
      </c>
      <c r="D2194" s="1">
        <f t="shared" ca="1" si="34"/>
        <v>44843</v>
      </c>
      <c r="E2194" s="1" t="str">
        <f ca="1">TEXT(Table1[[#This Row],[Date]],"mmm")</f>
        <v>Oct</v>
      </c>
      <c r="F2194" s="1" t="str">
        <f ca="1">TEXT(Table1[[#This Row],[Date]],"yyyy")</f>
        <v>2022</v>
      </c>
      <c r="G2194" s="2">
        <v>1119</v>
      </c>
      <c r="H2194" s="2">
        <v>0.46</v>
      </c>
      <c r="I2194" s="2" t="str" cm="1">
        <f t="array" ref="I2194">_xlfn.IFS(Table1[[#This Row],[Discount]]&lt;=0.2,"Low",Table1[[#This Row],[Discount]]&lt;=0.4,"Medium",Table1[[#This Row],[Discount]]&gt;0.4,"High")</f>
        <v>High</v>
      </c>
      <c r="J2194" s="2">
        <f>Table1[[#This Row],[Original Price]]*(1-Table1[[#This Row],[Discount]])</f>
        <v>604.26</v>
      </c>
      <c r="K2194">
        <f>VLOOKUP(B2194,customers!$A$2:$D$101,2,0)</f>
        <v>27</v>
      </c>
      <c r="L2194" t="str" cm="1">
        <f t="array" ref="L2194">_xlfn.IFS(Table1[[#This Row],[Age]]&lt;=12,"Kids",Table1[[#This Row],[Age]]&lt;=19,"Teenage",Table1[[#This Row],[Age]]&lt;=29,"Young Adult",Table1[[#This Row],[Age]]&lt;=45,"Adult",Table1[[#This Row],[Age]]&gt;=46,"Senior")</f>
        <v>Young Adult</v>
      </c>
      <c r="M2194" t="str">
        <f>VLOOKUP(B2194,customers!A$2:D$101,3,0)</f>
        <v>Amritsar</v>
      </c>
      <c r="N2194" t="str">
        <f>VLOOKUP(B2194,customers!$A$2:$D$101,4,0)</f>
        <v>Punjab</v>
      </c>
      <c r="O2194" t="str">
        <f>VLOOKUP(C2194,'products '!$A$2:$H$3072,2,0)</f>
        <v>Women</v>
      </c>
      <c r="P2194" t="str">
        <f>VLOOKUP(C2194,'products '!$A$2:$H$3072,3,0)</f>
        <v>Footwear</v>
      </c>
      <c r="Q2194" t="str">
        <f>VLOOKUP(C2194,'products '!$A$2:$H$3072,4,0)</f>
        <v>Heels</v>
      </c>
      <c r="R2194" t="str">
        <f>VLOOKUP(C2194,'products '!$A$2:$H$3072,5,0)</f>
        <v>Metro</v>
      </c>
      <c r="S2194" t="str">
        <f>VLOOKUP(C2194,'products '!$A$2:$H$3072,6,0)</f>
        <v>8 UK</v>
      </c>
      <c r="T2194" t="str">
        <f>VLOOKUP(C2194,'products '!$A$2:$H$3072,7,0)</f>
        <v>Pink</v>
      </c>
      <c r="U2194">
        <f>VLOOKUP(C2194,'products '!$A$2:$H$3072,8,0)</f>
        <v>5</v>
      </c>
    </row>
    <row r="2195" spans="1:21" x14ac:dyDescent="0.3">
      <c r="A2195" t="s">
        <v>5612</v>
      </c>
      <c r="B2195" t="s">
        <v>3363</v>
      </c>
      <c r="C2195" t="s">
        <v>1060</v>
      </c>
      <c r="D2195" s="1">
        <f t="shared" ca="1" si="34"/>
        <v>44946</v>
      </c>
      <c r="E2195" s="1" t="str">
        <f ca="1">TEXT(Table1[[#This Row],[Date]],"mmm")</f>
        <v>Jan</v>
      </c>
      <c r="F2195" s="1" t="str">
        <f ca="1">TEXT(Table1[[#This Row],[Date]],"yyyy")</f>
        <v>2023</v>
      </c>
      <c r="G2195" s="2">
        <v>985</v>
      </c>
      <c r="H2195" s="2">
        <v>0.46</v>
      </c>
      <c r="I2195" s="2" t="str" cm="1">
        <f t="array" ref="I2195">_xlfn.IFS(Table1[[#This Row],[Discount]]&lt;=0.2,"Low",Table1[[#This Row],[Discount]]&lt;=0.4,"Medium",Table1[[#This Row],[Discount]]&gt;0.4,"High")</f>
        <v>High</v>
      </c>
      <c r="J2195" s="2">
        <f>Table1[[#This Row],[Original Price]]*(1-Table1[[#This Row],[Discount]])</f>
        <v>531.90000000000009</v>
      </c>
      <c r="K2195">
        <f>VLOOKUP(B2195,customers!$A$2:$D$101,2,0)</f>
        <v>24</v>
      </c>
      <c r="L2195" t="str" cm="1">
        <f t="array" ref="L2195">_xlfn.IFS(Table1[[#This Row],[Age]]&lt;=12,"Kids",Table1[[#This Row],[Age]]&lt;=19,"Teenage",Table1[[#This Row],[Age]]&lt;=29,"Young Adult",Table1[[#This Row],[Age]]&lt;=45,"Adult",Table1[[#This Row],[Age]]&gt;=46,"Senior")</f>
        <v>Young Adult</v>
      </c>
      <c r="M2195" t="str">
        <f>VLOOKUP(B2195,customers!A$2:D$101,3,0)</f>
        <v>Amritsar</v>
      </c>
      <c r="N2195" t="str">
        <f>VLOOKUP(B2195,customers!$A$2:$D$101,4,0)</f>
        <v>Punjab</v>
      </c>
      <c r="O2195" t="str">
        <f>VLOOKUP(C2195,'products '!$A$2:$H$3072,2,0)</f>
        <v>Women</v>
      </c>
      <c r="P2195" t="str">
        <f>VLOOKUP(C2195,'products '!$A$2:$H$3072,3,0)</f>
        <v>Footwear</v>
      </c>
      <c r="Q2195" t="str">
        <f>VLOOKUP(C2195,'products '!$A$2:$H$3072,4,0)</f>
        <v>Heels</v>
      </c>
      <c r="R2195" t="str">
        <f>VLOOKUP(C2195,'products '!$A$2:$H$3072,5,0)</f>
        <v>Metro</v>
      </c>
      <c r="S2195" t="str">
        <f>VLOOKUP(C2195,'products '!$A$2:$H$3072,6,0)</f>
        <v>9 UK</v>
      </c>
      <c r="T2195" t="str">
        <f>VLOOKUP(C2195,'products '!$A$2:$H$3072,7,0)</f>
        <v>Pink</v>
      </c>
      <c r="U2195">
        <f>VLOOKUP(C2195,'products '!$A$2:$H$3072,8,0)</f>
        <v>4</v>
      </c>
    </row>
    <row r="2196" spans="1:21" x14ac:dyDescent="0.3">
      <c r="A2196" t="s">
        <v>5613</v>
      </c>
      <c r="B2196" t="s">
        <v>3364</v>
      </c>
      <c r="C2196" t="s">
        <v>1061</v>
      </c>
      <c r="D2196" s="1">
        <f t="shared" ca="1" si="34"/>
        <v>44724</v>
      </c>
      <c r="E2196" s="1" t="str">
        <f ca="1">TEXT(Table1[[#This Row],[Date]],"mmm")</f>
        <v>Jun</v>
      </c>
      <c r="F2196" s="1" t="str">
        <f ca="1">TEXT(Table1[[#This Row],[Date]],"yyyy")</f>
        <v>2022</v>
      </c>
      <c r="G2196" s="2">
        <v>985</v>
      </c>
      <c r="H2196" s="2">
        <v>0.46</v>
      </c>
      <c r="I2196" s="2" t="str" cm="1">
        <f t="array" ref="I2196">_xlfn.IFS(Table1[[#This Row],[Discount]]&lt;=0.2,"Low",Table1[[#This Row],[Discount]]&lt;=0.4,"Medium",Table1[[#This Row],[Discount]]&gt;0.4,"High")</f>
        <v>High</v>
      </c>
      <c r="J2196" s="2">
        <f>Table1[[#This Row],[Original Price]]*(1-Table1[[#This Row],[Discount]])</f>
        <v>531.90000000000009</v>
      </c>
      <c r="K2196">
        <f>VLOOKUP(B2196,customers!$A$2:$D$101,2,0)</f>
        <v>24</v>
      </c>
      <c r="L2196" t="str" cm="1">
        <f t="array" ref="L2196">_xlfn.IFS(Table1[[#This Row],[Age]]&lt;=12,"Kids",Table1[[#This Row],[Age]]&lt;=19,"Teenage",Table1[[#This Row],[Age]]&lt;=29,"Young Adult",Table1[[#This Row],[Age]]&lt;=45,"Adult",Table1[[#This Row],[Age]]&gt;=46,"Senior")</f>
        <v>Young Adult</v>
      </c>
      <c r="M2196" t="str">
        <f>VLOOKUP(B2196,customers!A$2:D$101,3,0)</f>
        <v>Amritsar</v>
      </c>
      <c r="N2196" t="str">
        <f>VLOOKUP(B2196,customers!$A$2:$D$101,4,0)</f>
        <v>Punjab</v>
      </c>
      <c r="O2196" t="str">
        <f>VLOOKUP(C2196,'products '!$A$2:$H$3072,2,0)</f>
        <v>Women</v>
      </c>
      <c r="P2196" t="str">
        <f>VLOOKUP(C2196,'products '!$A$2:$H$3072,3,0)</f>
        <v>Footwear</v>
      </c>
      <c r="Q2196" t="str">
        <f>VLOOKUP(C2196,'products '!$A$2:$H$3072,4,0)</f>
        <v>Heels</v>
      </c>
      <c r="R2196" t="str">
        <f>VLOOKUP(C2196,'products '!$A$2:$H$3072,5,0)</f>
        <v>Metro</v>
      </c>
      <c r="S2196" t="str">
        <f>VLOOKUP(C2196,'products '!$A$2:$H$3072,6,0)</f>
        <v>10 UK</v>
      </c>
      <c r="T2196" t="str">
        <f>VLOOKUP(C2196,'products '!$A$2:$H$3072,7,0)</f>
        <v>Pink</v>
      </c>
      <c r="U2196">
        <f>VLOOKUP(C2196,'products '!$A$2:$H$3072,8,0)</f>
        <v>4</v>
      </c>
    </row>
    <row r="2197" spans="1:21" x14ac:dyDescent="0.3">
      <c r="A2197" t="s">
        <v>5614</v>
      </c>
      <c r="B2197" t="s">
        <v>3365</v>
      </c>
      <c r="C2197" t="s">
        <v>1062</v>
      </c>
      <c r="D2197" s="1">
        <f t="shared" ca="1" si="34"/>
        <v>44830</v>
      </c>
      <c r="E2197" s="1" t="str">
        <f ca="1">TEXT(Table1[[#This Row],[Date]],"mmm")</f>
        <v>Sep</v>
      </c>
      <c r="F2197" s="1" t="str">
        <f ca="1">TEXT(Table1[[#This Row],[Date]],"yyyy")</f>
        <v>2022</v>
      </c>
      <c r="G2197" s="2">
        <v>985</v>
      </c>
      <c r="H2197" s="2">
        <v>0.3</v>
      </c>
      <c r="I2197" s="2" t="str" cm="1">
        <f t="array" ref="I2197">_xlfn.IFS(Table1[[#This Row],[Discount]]&lt;=0.2,"Low",Table1[[#This Row],[Discount]]&lt;=0.4,"Medium",Table1[[#This Row],[Discount]]&gt;0.4,"High")</f>
        <v>Medium</v>
      </c>
      <c r="J2197" s="2">
        <f>Table1[[#This Row],[Original Price]]*(1-Table1[[#This Row],[Discount]])</f>
        <v>689.5</v>
      </c>
      <c r="K2197">
        <f>VLOOKUP(B2197,customers!$A$2:$D$101,2,0)</f>
        <v>24</v>
      </c>
      <c r="L2197" t="str" cm="1">
        <f t="array" ref="L2197">_xlfn.IFS(Table1[[#This Row],[Age]]&lt;=12,"Kids",Table1[[#This Row],[Age]]&lt;=19,"Teenage",Table1[[#This Row],[Age]]&lt;=29,"Young Adult",Table1[[#This Row],[Age]]&lt;=45,"Adult",Table1[[#This Row],[Age]]&gt;=46,"Senior")</f>
        <v>Young Adult</v>
      </c>
      <c r="M2197" t="str">
        <f>VLOOKUP(B2197,customers!A$2:D$101,3,0)</f>
        <v>Amritsar</v>
      </c>
      <c r="N2197" t="str">
        <f>VLOOKUP(B2197,customers!$A$2:$D$101,4,0)</f>
        <v>Punjab</v>
      </c>
      <c r="O2197" t="str">
        <f>VLOOKUP(C2197,'products '!$A$2:$H$3072,2,0)</f>
        <v>Women</v>
      </c>
      <c r="P2197" t="str">
        <f>VLOOKUP(C2197,'products '!$A$2:$H$3072,3,0)</f>
        <v>Footwear</v>
      </c>
      <c r="Q2197" t="str">
        <f>VLOOKUP(C2197,'products '!$A$2:$H$3072,4,0)</f>
        <v>Heels</v>
      </c>
      <c r="R2197" t="str">
        <f>VLOOKUP(C2197,'products '!$A$2:$H$3072,5,0)</f>
        <v>Metro</v>
      </c>
      <c r="S2197" t="str">
        <f>VLOOKUP(C2197,'products '!$A$2:$H$3072,6,0)</f>
        <v>11 UK</v>
      </c>
      <c r="T2197" t="str">
        <f>VLOOKUP(C2197,'products '!$A$2:$H$3072,7,0)</f>
        <v>Teal</v>
      </c>
      <c r="U2197">
        <f>VLOOKUP(C2197,'products '!$A$2:$H$3072,8,0)</f>
        <v>4</v>
      </c>
    </row>
    <row r="2198" spans="1:21" x14ac:dyDescent="0.3">
      <c r="A2198" t="s">
        <v>5615</v>
      </c>
      <c r="B2198" t="s">
        <v>3366</v>
      </c>
      <c r="C2198" t="s">
        <v>1063</v>
      </c>
      <c r="D2198" s="1">
        <f t="shared" ca="1" si="34"/>
        <v>44371</v>
      </c>
      <c r="E2198" s="1" t="str">
        <f ca="1">TEXT(Table1[[#This Row],[Date]],"mmm")</f>
        <v>Jun</v>
      </c>
      <c r="F2198" s="1" t="str">
        <f ca="1">TEXT(Table1[[#This Row],[Date]],"yyyy")</f>
        <v>2021</v>
      </c>
      <c r="G2198" s="2">
        <v>985</v>
      </c>
      <c r="H2198" s="2">
        <v>0.3</v>
      </c>
      <c r="I2198" s="2" t="str" cm="1">
        <f t="array" ref="I2198">_xlfn.IFS(Table1[[#This Row],[Discount]]&lt;=0.2,"Low",Table1[[#This Row],[Discount]]&lt;=0.4,"Medium",Table1[[#This Row],[Discount]]&gt;0.4,"High")</f>
        <v>Medium</v>
      </c>
      <c r="J2198" s="2">
        <f>Table1[[#This Row],[Original Price]]*(1-Table1[[#This Row],[Discount]])</f>
        <v>689.5</v>
      </c>
      <c r="K2198">
        <f>VLOOKUP(B2198,customers!$A$2:$D$101,2,0)</f>
        <v>24</v>
      </c>
      <c r="L2198" t="str" cm="1">
        <f t="array" ref="L2198">_xlfn.IFS(Table1[[#This Row],[Age]]&lt;=12,"Kids",Table1[[#This Row],[Age]]&lt;=19,"Teenage",Table1[[#This Row],[Age]]&lt;=29,"Young Adult",Table1[[#This Row],[Age]]&lt;=45,"Adult",Table1[[#This Row],[Age]]&gt;=46,"Senior")</f>
        <v>Young Adult</v>
      </c>
      <c r="M2198" t="str">
        <f>VLOOKUP(B2198,customers!A$2:D$101,3,0)</f>
        <v>Amritsar</v>
      </c>
      <c r="N2198" t="str">
        <f>VLOOKUP(B2198,customers!$A$2:$D$101,4,0)</f>
        <v>Punjab</v>
      </c>
      <c r="O2198" t="str">
        <f>VLOOKUP(C2198,'products '!$A$2:$H$3072,2,0)</f>
        <v>Women</v>
      </c>
      <c r="P2198" t="str">
        <f>VLOOKUP(C2198,'products '!$A$2:$H$3072,3,0)</f>
        <v>Footwear</v>
      </c>
      <c r="Q2198" t="str">
        <f>VLOOKUP(C2198,'products '!$A$2:$H$3072,4,0)</f>
        <v>Heels</v>
      </c>
      <c r="R2198" t="str">
        <f>VLOOKUP(C2198,'products '!$A$2:$H$3072,5,0)</f>
        <v>Metro</v>
      </c>
      <c r="S2198" t="str">
        <f>VLOOKUP(C2198,'products '!$A$2:$H$3072,6,0)</f>
        <v>11 UK</v>
      </c>
      <c r="T2198" t="str">
        <f>VLOOKUP(C2198,'products '!$A$2:$H$3072,7,0)</f>
        <v>Teal</v>
      </c>
      <c r="U2198">
        <f>VLOOKUP(C2198,'products '!$A$2:$H$3072,8,0)</f>
        <v>5</v>
      </c>
    </row>
    <row r="2199" spans="1:21" x14ac:dyDescent="0.3">
      <c r="A2199" t="s">
        <v>5616</v>
      </c>
      <c r="B2199" t="s">
        <v>3367</v>
      </c>
      <c r="C2199" t="s">
        <v>1064</v>
      </c>
      <c r="D2199" s="1">
        <f t="shared" ca="1" si="34"/>
        <v>44847</v>
      </c>
      <c r="E2199" s="1" t="str">
        <f ca="1">TEXT(Table1[[#This Row],[Date]],"mmm")</f>
        <v>Oct</v>
      </c>
      <c r="F2199" s="1" t="str">
        <f ca="1">TEXT(Table1[[#This Row],[Date]],"yyyy")</f>
        <v>2022</v>
      </c>
      <c r="G2199" s="2">
        <v>985</v>
      </c>
      <c r="H2199" s="2">
        <v>0.3</v>
      </c>
      <c r="I2199" s="2" t="str" cm="1">
        <f t="array" ref="I2199">_xlfn.IFS(Table1[[#This Row],[Discount]]&lt;=0.2,"Low",Table1[[#This Row],[Discount]]&lt;=0.4,"Medium",Table1[[#This Row],[Discount]]&gt;0.4,"High")</f>
        <v>Medium</v>
      </c>
      <c r="J2199" s="2">
        <f>Table1[[#This Row],[Original Price]]*(1-Table1[[#This Row],[Discount]])</f>
        <v>689.5</v>
      </c>
      <c r="K2199">
        <f>VLOOKUP(B2199,customers!$A$2:$D$101,2,0)</f>
        <v>24</v>
      </c>
      <c r="L2199" t="str" cm="1">
        <f t="array" ref="L2199">_xlfn.IFS(Table1[[#This Row],[Age]]&lt;=12,"Kids",Table1[[#This Row],[Age]]&lt;=19,"Teenage",Table1[[#This Row],[Age]]&lt;=29,"Young Adult",Table1[[#This Row],[Age]]&lt;=45,"Adult",Table1[[#This Row],[Age]]&gt;=46,"Senior")</f>
        <v>Young Adult</v>
      </c>
      <c r="M2199" t="str">
        <f>VLOOKUP(B2199,customers!A$2:D$101,3,0)</f>
        <v>Patiala</v>
      </c>
      <c r="N2199" t="str">
        <f>VLOOKUP(B2199,customers!$A$2:$D$101,4,0)</f>
        <v>Punjab</v>
      </c>
      <c r="O2199" t="str">
        <f>VLOOKUP(C2199,'products '!$A$2:$H$3072,2,0)</f>
        <v>Women</v>
      </c>
      <c r="P2199" t="str">
        <f>VLOOKUP(C2199,'products '!$A$2:$H$3072,3,0)</f>
        <v>Footwear</v>
      </c>
      <c r="Q2199" t="str">
        <f>VLOOKUP(C2199,'products '!$A$2:$H$3072,4,0)</f>
        <v>Heels</v>
      </c>
      <c r="R2199" t="str">
        <f>VLOOKUP(C2199,'products '!$A$2:$H$3072,5,0)</f>
        <v>Metro</v>
      </c>
      <c r="S2199" t="str">
        <f>VLOOKUP(C2199,'products '!$A$2:$H$3072,6,0)</f>
        <v>11 UK</v>
      </c>
      <c r="T2199" t="str">
        <f>VLOOKUP(C2199,'products '!$A$2:$H$3072,7,0)</f>
        <v>Sea Green</v>
      </c>
      <c r="U2199">
        <f>VLOOKUP(C2199,'products '!$A$2:$H$3072,8,0)</f>
        <v>5</v>
      </c>
    </row>
    <row r="2200" spans="1:21" x14ac:dyDescent="0.3">
      <c r="A2200" t="s">
        <v>5617</v>
      </c>
      <c r="B2200" t="s">
        <v>3368</v>
      </c>
      <c r="C2200" t="s">
        <v>1065</v>
      </c>
      <c r="D2200" s="1">
        <f t="shared" ca="1" si="34"/>
        <v>44233</v>
      </c>
      <c r="E2200" s="1" t="str">
        <f ca="1">TEXT(Table1[[#This Row],[Date]],"mmm")</f>
        <v>Feb</v>
      </c>
      <c r="F2200" s="1" t="str">
        <f ca="1">TEXT(Table1[[#This Row],[Date]],"yyyy")</f>
        <v>2021</v>
      </c>
      <c r="G2200" s="2">
        <v>369</v>
      </c>
      <c r="H2200" s="2">
        <v>0.3</v>
      </c>
      <c r="I2200" s="2" t="str" cm="1">
        <f t="array" ref="I2200">_xlfn.IFS(Table1[[#This Row],[Discount]]&lt;=0.2,"Low",Table1[[#This Row],[Discount]]&lt;=0.4,"Medium",Table1[[#This Row],[Discount]]&gt;0.4,"High")</f>
        <v>Medium</v>
      </c>
      <c r="J2200" s="2">
        <f>Table1[[#This Row],[Original Price]]*(1-Table1[[#This Row],[Discount]])</f>
        <v>258.3</v>
      </c>
      <c r="K2200">
        <f>VLOOKUP(B2200,customers!$A$2:$D$101,2,0)</f>
        <v>24</v>
      </c>
      <c r="L2200" t="str" cm="1">
        <f t="array" ref="L2200">_xlfn.IFS(Table1[[#This Row],[Age]]&lt;=12,"Kids",Table1[[#This Row],[Age]]&lt;=19,"Teenage",Table1[[#This Row],[Age]]&lt;=29,"Young Adult",Table1[[#This Row],[Age]]&lt;=45,"Adult",Table1[[#This Row],[Age]]&gt;=46,"Senior")</f>
        <v>Young Adult</v>
      </c>
      <c r="M2200" t="str">
        <f>VLOOKUP(B2200,customers!A$2:D$101,3,0)</f>
        <v>Patiala</v>
      </c>
      <c r="N2200" t="str">
        <f>VLOOKUP(B2200,customers!$A$2:$D$101,4,0)</f>
        <v>Punjab</v>
      </c>
      <c r="O2200" t="str">
        <f>VLOOKUP(C2200,'products '!$A$2:$H$3072,2,0)</f>
        <v>Women</v>
      </c>
      <c r="P2200" t="str">
        <f>VLOOKUP(C2200,'products '!$A$2:$H$3072,3,0)</f>
        <v>Footwear</v>
      </c>
      <c r="Q2200" t="str">
        <f>VLOOKUP(C2200,'products '!$A$2:$H$3072,4,0)</f>
        <v>Heels</v>
      </c>
      <c r="R2200" t="str">
        <f>VLOOKUP(C2200,'products '!$A$2:$H$3072,5,0)</f>
        <v>Metro</v>
      </c>
      <c r="S2200" t="str">
        <f>VLOOKUP(C2200,'products '!$A$2:$H$3072,6,0)</f>
        <v>11 UK</v>
      </c>
      <c r="T2200" t="str">
        <f>VLOOKUP(C2200,'products '!$A$2:$H$3072,7,0)</f>
        <v xml:space="preserve">Red </v>
      </c>
      <c r="U2200">
        <f>VLOOKUP(C2200,'products '!$A$2:$H$3072,8,0)</f>
        <v>3</v>
      </c>
    </row>
    <row r="2201" spans="1:21" x14ac:dyDescent="0.3">
      <c r="A2201" t="s">
        <v>5618</v>
      </c>
      <c r="B2201" t="s">
        <v>3369</v>
      </c>
      <c r="C2201" t="s">
        <v>1066</v>
      </c>
      <c r="D2201" s="1">
        <f t="shared" ca="1" si="34"/>
        <v>44710</v>
      </c>
      <c r="E2201" s="1" t="str">
        <f ca="1">TEXT(Table1[[#This Row],[Date]],"mmm")</f>
        <v>May</v>
      </c>
      <c r="F2201" s="1" t="str">
        <f ca="1">TEXT(Table1[[#This Row],[Date]],"yyyy")</f>
        <v>2022</v>
      </c>
      <c r="G2201" s="2">
        <v>399</v>
      </c>
      <c r="H2201" s="2">
        <v>0.3</v>
      </c>
      <c r="I2201" s="2" t="str" cm="1">
        <f t="array" ref="I2201">_xlfn.IFS(Table1[[#This Row],[Discount]]&lt;=0.2,"Low",Table1[[#This Row],[Discount]]&lt;=0.4,"Medium",Table1[[#This Row],[Discount]]&gt;0.4,"High")</f>
        <v>Medium</v>
      </c>
      <c r="J2201" s="2">
        <f>Table1[[#This Row],[Original Price]]*(1-Table1[[#This Row],[Discount]])</f>
        <v>279.29999999999995</v>
      </c>
      <c r="K2201">
        <f>VLOOKUP(B2201,customers!$A$2:$D$101,2,0)</f>
        <v>24</v>
      </c>
      <c r="L2201" t="str" cm="1">
        <f t="array" ref="L2201">_xlfn.IFS(Table1[[#This Row],[Age]]&lt;=12,"Kids",Table1[[#This Row],[Age]]&lt;=19,"Teenage",Table1[[#This Row],[Age]]&lt;=29,"Young Adult",Table1[[#This Row],[Age]]&lt;=45,"Adult",Table1[[#This Row],[Age]]&gt;=46,"Senior")</f>
        <v>Young Adult</v>
      </c>
      <c r="M2201" t="str">
        <f>VLOOKUP(B2201,customers!A$2:D$101,3,0)</f>
        <v>Patiala</v>
      </c>
      <c r="N2201" t="str">
        <f>VLOOKUP(B2201,customers!$A$2:$D$101,4,0)</f>
        <v>Punjab</v>
      </c>
      <c r="O2201" t="str">
        <f>VLOOKUP(C2201,'products '!$A$2:$H$3072,2,0)</f>
        <v>Women</v>
      </c>
      <c r="P2201" t="str">
        <f>VLOOKUP(C2201,'products '!$A$2:$H$3072,3,0)</f>
        <v>Footwear</v>
      </c>
      <c r="Q2201" t="str">
        <f>VLOOKUP(C2201,'products '!$A$2:$H$3072,4,0)</f>
        <v>Heels</v>
      </c>
      <c r="R2201" t="str">
        <f>VLOOKUP(C2201,'products '!$A$2:$H$3072,5,0)</f>
        <v>Shoetopia</v>
      </c>
      <c r="S2201" t="str">
        <f>VLOOKUP(C2201,'products '!$A$2:$H$3072,6,0)</f>
        <v>11 UK</v>
      </c>
      <c r="T2201" t="str">
        <f>VLOOKUP(C2201,'products '!$A$2:$H$3072,7,0)</f>
        <v>Blue</v>
      </c>
      <c r="U2201">
        <f>VLOOKUP(C2201,'products '!$A$2:$H$3072,8,0)</f>
        <v>5</v>
      </c>
    </row>
    <row r="2202" spans="1:21" x14ac:dyDescent="0.3">
      <c r="A2202" t="s">
        <v>5619</v>
      </c>
      <c r="B2202" t="s">
        <v>3370</v>
      </c>
      <c r="C2202" t="s">
        <v>1067</v>
      </c>
      <c r="D2202" s="1">
        <f t="shared" ca="1" si="34"/>
        <v>44947</v>
      </c>
      <c r="E2202" s="1" t="str">
        <f ca="1">TEXT(Table1[[#This Row],[Date]],"mmm")</f>
        <v>Jan</v>
      </c>
      <c r="F2202" s="1" t="str">
        <f ca="1">TEXT(Table1[[#This Row],[Date]],"yyyy")</f>
        <v>2023</v>
      </c>
      <c r="G2202" s="2">
        <v>399</v>
      </c>
      <c r="H2202" s="2">
        <v>0.35</v>
      </c>
      <c r="I2202" s="2" t="str" cm="1">
        <f t="array" ref="I2202">_xlfn.IFS(Table1[[#This Row],[Discount]]&lt;=0.2,"Low",Table1[[#This Row],[Discount]]&lt;=0.4,"Medium",Table1[[#This Row],[Discount]]&gt;0.4,"High")</f>
        <v>Medium</v>
      </c>
      <c r="J2202" s="2">
        <f>Table1[[#This Row],[Original Price]]*(1-Table1[[#This Row],[Discount]])</f>
        <v>259.35000000000002</v>
      </c>
      <c r="K2202">
        <f>VLOOKUP(B2202,customers!$A$2:$D$101,2,0)</f>
        <v>24</v>
      </c>
      <c r="L2202" t="str" cm="1">
        <f t="array" ref="L2202">_xlfn.IFS(Table1[[#This Row],[Age]]&lt;=12,"Kids",Table1[[#This Row],[Age]]&lt;=19,"Teenage",Table1[[#This Row],[Age]]&lt;=29,"Young Adult",Table1[[#This Row],[Age]]&lt;=45,"Adult",Table1[[#This Row],[Age]]&gt;=46,"Senior")</f>
        <v>Young Adult</v>
      </c>
      <c r="M2202" t="str">
        <f>VLOOKUP(B2202,customers!A$2:D$101,3,0)</f>
        <v>Patiala</v>
      </c>
      <c r="N2202" t="str">
        <f>VLOOKUP(B2202,customers!$A$2:$D$101,4,0)</f>
        <v>Punjab</v>
      </c>
      <c r="O2202" t="str">
        <f>VLOOKUP(C2202,'products '!$A$2:$H$3072,2,0)</f>
        <v>Women</v>
      </c>
      <c r="P2202" t="str">
        <f>VLOOKUP(C2202,'products '!$A$2:$H$3072,3,0)</f>
        <v>Footwear</v>
      </c>
      <c r="Q2202" t="str">
        <f>VLOOKUP(C2202,'products '!$A$2:$H$3072,4,0)</f>
        <v>Heels</v>
      </c>
      <c r="R2202" t="str">
        <f>VLOOKUP(C2202,'products '!$A$2:$H$3072,5,0)</f>
        <v>Shoetopia</v>
      </c>
      <c r="S2202" t="str">
        <f>VLOOKUP(C2202,'products '!$A$2:$H$3072,6,0)</f>
        <v>10 UK</v>
      </c>
      <c r="T2202" t="str">
        <f>VLOOKUP(C2202,'products '!$A$2:$H$3072,7,0)</f>
        <v>Orange</v>
      </c>
      <c r="U2202">
        <f>VLOOKUP(C2202,'products '!$A$2:$H$3072,8,0)</f>
        <v>5</v>
      </c>
    </row>
    <row r="2203" spans="1:21" x14ac:dyDescent="0.3">
      <c r="A2203" t="s">
        <v>5620</v>
      </c>
      <c r="B2203" t="s">
        <v>3371</v>
      </c>
      <c r="C2203" t="s">
        <v>1068</v>
      </c>
      <c r="D2203" s="1">
        <f t="shared" ca="1" si="34"/>
        <v>44483</v>
      </c>
      <c r="E2203" s="1" t="str">
        <f ca="1">TEXT(Table1[[#This Row],[Date]],"mmm")</f>
        <v>Oct</v>
      </c>
      <c r="F2203" s="1" t="str">
        <f ca="1">TEXT(Table1[[#This Row],[Date]],"yyyy")</f>
        <v>2021</v>
      </c>
      <c r="G2203" s="2">
        <v>399</v>
      </c>
      <c r="H2203" s="2">
        <v>0.35</v>
      </c>
      <c r="I2203" s="2" t="str" cm="1">
        <f t="array" ref="I2203">_xlfn.IFS(Table1[[#This Row],[Discount]]&lt;=0.2,"Low",Table1[[#This Row],[Discount]]&lt;=0.4,"Medium",Table1[[#This Row],[Discount]]&gt;0.4,"High")</f>
        <v>Medium</v>
      </c>
      <c r="J2203" s="2">
        <f>Table1[[#This Row],[Original Price]]*(1-Table1[[#This Row],[Discount]])</f>
        <v>259.35000000000002</v>
      </c>
      <c r="K2203">
        <f>VLOOKUP(B2203,customers!$A$2:$D$101,2,0)</f>
        <v>24</v>
      </c>
      <c r="L2203" t="str" cm="1">
        <f t="array" ref="L2203">_xlfn.IFS(Table1[[#This Row],[Age]]&lt;=12,"Kids",Table1[[#This Row],[Age]]&lt;=19,"Teenage",Table1[[#This Row],[Age]]&lt;=29,"Young Adult",Table1[[#This Row],[Age]]&lt;=45,"Adult",Table1[[#This Row],[Age]]&gt;=46,"Senior")</f>
        <v>Young Adult</v>
      </c>
      <c r="M2203" t="str">
        <f>VLOOKUP(B2203,customers!A$2:D$101,3,0)</f>
        <v>Patiala</v>
      </c>
      <c r="N2203" t="str">
        <f>VLOOKUP(B2203,customers!$A$2:$D$101,4,0)</f>
        <v>Punjab</v>
      </c>
      <c r="O2203" t="str">
        <f>VLOOKUP(C2203,'products '!$A$2:$H$3072,2,0)</f>
        <v>Women</v>
      </c>
      <c r="P2203" t="str">
        <f>VLOOKUP(C2203,'products '!$A$2:$H$3072,3,0)</f>
        <v>Footwear</v>
      </c>
      <c r="Q2203" t="str">
        <f>VLOOKUP(C2203,'products '!$A$2:$H$3072,4,0)</f>
        <v>Heels</v>
      </c>
      <c r="R2203" t="str">
        <f>VLOOKUP(C2203,'products '!$A$2:$H$3072,5,0)</f>
        <v>Shoetopia</v>
      </c>
      <c r="S2203" t="str">
        <f>VLOOKUP(C2203,'products '!$A$2:$H$3072,6,0)</f>
        <v>10 UK</v>
      </c>
      <c r="T2203" t="str">
        <f>VLOOKUP(C2203,'products '!$A$2:$H$3072,7,0)</f>
        <v>Green</v>
      </c>
      <c r="U2203">
        <f>VLOOKUP(C2203,'products '!$A$2:$H$3072,8,0)</f>
        <v>4</v>
      </c>
    </row>
    <row r="2204" spans="1:21" x14ac:dyDescent="0.3">
      <c r="A2204" t="s">
        <v>5621</v>
      </c>
      <c r="B2204" t="s">
        <v>3372</v>
      </c>
      <c r="C2204" t="s">
        <v>1069</v>
      </c>
      <c r="D2204" s="1">
        <f t="shared" ca="1" si="34"/>
        <v>44571</v>
      </c>
      <c r="E2204" s="1" t="str">
        <f ca="1">TEXT(Table1[[#This Row],[Date]],"mmm")</f>
        <v>Jan</v>
      </c>
      <c r="F2204" s="1" t="str">
        <f ca="1">TEXT(Table1[[#This Row],[Date]],"yyyy")</f>
        <v>2022</v>
      </c>
      <c r="G2204" s="2">
        <v>399</v>
      </c>
      <c r="H2204" s="2">
        <v>0.35</v>
      </c>
      <c r="I2204" s="2" t="str" cm="1">
        <f t="array" ref="I2204">_xlfn.IFS(Table1[[#This Row],[Discount]]&lt;=0.2,"Low",Table1[[#This Row],[Discount]]&lt;=0.4,"Medium",Table1[[#This Row],[Discount]]&gt;0.4,"High")</f>
        <v>Medium</v>
      </c>
      <c r="J2204" s="2">
        <f>Table1[[#This Row],[Original Price]]*(1-Table1[[#This Row],[Discount]])</f>
        <v>259.35000000000002</v>
      </c>
      <c r="K2204">
        <f>VLOOKUP(B2204,customers!$A$2:$D$101,2,0)</f>
        <v>22</v>
      </c>
      <c r="L2204" t="str" cm="1">
        <f t="array" ref="L2204">_xlfn.IFS(Table1[[#This Row],[Age]]&lt;=12,"Kids",Table1[[#This Row],[Age]]&lt;=19,"Teenage",Table1[[#This Row],[Age]]&lt;=29,"Young Adult",Table1[[#This Row],[Age]]&lt;=45,"Adult",Table1[[#This Row],[Age]]&gt;=46,"Senior")</f>
        <v>Young Adult</v>
      </c>
      <c r="M2204" t="str">
        <f>VLOOKUP(B2204,customers!A$2:D$101,3,0)</f>
        <v>Patiala</v>
      </c>
      <c r="N2204" t="str">
        <f>VLOOKUP(B2204,customers!$A$2:$D$101,4,0)</f>
        <v>Punjab</v>
      </c>
      <c r="O2204" t="str">
        <f>VLOOKUP(C2204,'products '!$A$2:$H$3072,2,0)</f>
        <v>Women</v>
      </c>
      <c r="P2204" t="str">
        <f>VLOOKUP(C2204,'products '!$A$2:$H$3072,3,0)</f>
        <v>Footwear</v>
      </c>
      <c r="Q2204" t="str">
        <f>VLOOKUP(C2204,'products '!$A$2:$H$3072,4,0)</f>
        <v>Heels</v>
      </c>
      <c r="R2204" t="str">
        <f>VLOOKUP(C2204,'products '!$A$2:$H$3072,5,0)</f>
        <v>Shoetopia</v>
      </c>
      <c r="S2204" t="str">
        <f>VLOOKUP(C2204,'products '!$A$2:$H$3072,6,0)</f>
        <v>10 UK</v>
      </c>
      <c r="T2204" t="str">
        <f>VLOOKUP(C2204,'products '!$A$2:$H$3072,7,0)</f>
        <v>Purple</v>
      </c>
      <c r="U2204">
        <f>VLOOKUP(C2204,'products '!$A$2:$H$3072,8,0)</f>
        <v>3</v>
      </c>
    </row>
    <row r="2205" spans="1:21" x14ac:dyDescent="0.3">
      <c r="A2205" t="s">
        <v>5622</v>
      </c>
      <c r="B2205" t="s">
        <v>3373</v>
      </c>
      <c r="C2205" t="s">
        <v>1070</v>
      </c>
      <c r="D2205" s="1">
        <f t="shared" ca="1" si="34"/>
        <v>44594</v>
      </c>
      <c r="E2205" s="1" t="str">
        <f ca="1">TEXT(Table1[[#This Row],[Date]],"mmm")</f>
        <v>Feb</v>
      </c>
      <c r="F2205" s="1" t="str">
        <f ca="1">TEXT(Table1[[#This Row],[Date]],"yyyy")</f>
        <v>2022</v>
      </c>
      <c r="G2205" s="2">
        <v>555</v>
      </c>
      <c r="H2205" s="2">
        <v>0.35</v>
      </c>
      <c r="I2205" s="2" t="str" cm="1">
        <f t="array" ref="I2205">_xlfn.IFS(Table1[[#This Row],[Discount]]&lt;=0.2,"Low",Table1[[#This Row],[Discount]]&lt;=0.4,"Medium",Table1[[#This Row],[Discount]]&gt;0.4,"High")</f>
        <v>Medium</v>
      </c>
      <c r="J2205" s="2">
        <f>Table1[[#This Row],[Original Price]]*(1-Table1[[#This Row],[Discount]])</f>
        <v>360.75</v>
      </c>
      <c r="K2205">
        <f>VLOOKUP(B2205,customers!$A$2:$D$101,2,0)</f>
        <v>23</v>
      </c>
      <c r="L2205" t="str" cm="1">
        <f t="array" ref="L2205">_xlfn.IFS(Table1[[#This Row],[Age]]&lt;=12,"Kids",Table1[[#This Row],[Age]]&lt;=19,"Teenage",Table1[[#This Row],[Age]]&lt;=29,"Young Adult",Table1[[#This Row],[Age]]&lt;=45,"Adult",Table1[[#This Row],[Age]]&gt;=46,"Senior")</f>
        <v>Young Adult</v>
      </c>
      <c r="M2205" t="str">
        <f>VLOOKUP(B2205,customers!A$2:D$101,3,0)</f>
        <v>Jaipur</v>
      </c>
      <c r="N2205" t="str">
        <f>VLOOKUP(B2205,customers!$A$2:$D$101,4,0)</f>
        <v>Rajasthan</v>
      </c>
      <c r="O2205" t="str">
        <f>VLOOKUP(C2205,'products '!$A$2:$H$3072,2,0)</f>
        <v>Women</v>
      </c>
      <c r="P2205" t="str">
        <f>VLOOKUP(C2205,'products '!$A$2:$H$3072,3,0)</f>
        <v>Footwear</v>
      </c>
      <c r="Q2205" t="str">
        <f>VLOOKUP(C2205,'products '!$A$2:$H$3072,4,0)</f>
        <v>Heels</v>
      </c>
      <c r="R2205" t="str">
        <f>VLOOKUP(C2205,'products '!$A$2:$H$3072,5,0)</f>
        <v>Shoetopia</v>
      </c>
      <c r="S2205" t="str">
        <f>VLOOKUP(C2205,'products '!$A$2:$H$3072,6,0)</f>
        <v>10 UK</v>
      </c>
      <c r="T2205" t="str">
        <f>VLOOKUP(C2205,'products '!$A$2:$H$3072,7,0)</f>
        <v>White</v>
      </c>
      <c r="U2205">
        <f>VLOOKUP(C2205,'products '!$A$2:$H$3072,8,0)</f>
        <v>4</v>
      </c>
    </row>
    <row r="2206" spans="1:21" x14ac:dyDescent="0.3">
      <c r="A2206" t="s">
        <v>5623</v>
      </c>
      <c r="B2206" t="s">
        <v>3374</v>
      </c>
      <c r="C2206" t="s">
        <v>1070</v>
      </c>
      <c r="D2206" s="1">
        <f t="shared" ca="1" si="34"/>
        <v>44492</v>
      </c>
      <c r="E2206" s="1" t="str">
        <f ca="1">TEXT(Table1[[#This Row],[Date]],"mmm")</f>
        <v>Oct</v>
      </c>
      <c r="F2206" s="1" t="str">
        <f ca="1">TEXT(Table1[[#This Row],[Date]],"yyyy")</f>
        <v>2021</v>
      </c>
      <c r="G2206" s="2">
        <v>555</v>
      </c>
      <c r="H2206" s="2">
        <v>0.35</v>
      </c>
      <c r="I2206" s="2" t="str" cm="1">
        <f t="array" ref="I2206">_xlfn.IFS(Table1[[#This Row],[Discount]]&lt;=0.2,"Low",Table1[[#This Row],[Discount]]&lt;=0.4,"Medium",Table1[[#This Row],[Discount]]&gt;0.4,"High")</f>
        <v>Medium</v>
      </c>
      <c r="J2206" s="2">
        <f>Table1[[#This Row],[Original Price]]*(1-Table1[[#This Row],[Discount]])</f>
        <v>360.75</v>
      </c>
      <c r="K2206">
        <f>VLOOKUP(B2206,customers!$A$2:$D$101,2,0)</f>
        <v>24</v>
      </c>
      <c r="L2206" t="str" cm="1">
        <f t="array" ref="L2206">_xlfn.IFS(Table1[[#This Row],[Age]]&lt;=12,"Kids",Table1[[#This Row],[Age]]&lt;=19,"Teenage",Table1[[#This Row],[Age]]&lt;=29,"Young Adult",Table1[[#This Row],[Age]]&lt;=45,"Adult",Table1[[#This Row],[Age]]&gt;=46,"Senior")</f>
        <v>Young Adult</v>
      </c>
      <c r="M2206" t="str">
        <f>VLOOKUP(B2206,customers!A$2:D$101,3,0)</f>
        <v>Jaipur</v>
      </c>
      <c r="N2206" t="str">
        <f>VLOOKUP(B2206,customers!$A$2:$D$101,4,0)</f>
        <v>Rajasthan</v>
      </c>
      <c r="O2206" t="str">
        <f>VLOOKUP(C2206,'products '!$A$2:$H$3072,2,0)</f>
        <v>Women</v>
      </c>
      <c r="P2206" t="str">
        <f>VLOOKUP(C2206,'products '!$A$2:$H$3072,3,0)</f>
        <v>Footwear</v>
      </c>
      <c r="Q2206" t="str">
        <f>VLOOKUP(C2206,'products '!$A$2:$H$3072,4,0)</f>
        <v>Heels</v>
      </c>
      <c r="R2206" t="str">
        <f>VLOOKUP(C2206,'products '!$A$2:$H$3072,5,0)</f>
        <v>Shoetopia</v>
      </c>
      <c r="S2206" t="str">
        <f>VLOOKUP(C2206,'products '!$A$2:$H$3072,6,0)</f>
        <v>10 UK</v>
      </c>
      <c r="T2206" t="str">
        <f>VLOOKUP(C2206,'products '!$A$2:$H$3072,7,0)</f>
        <v>White</v>
      </c>
      <c r="U2206">
        <f>VLOOKUP(C2206,'products '!$A$2:$H$3072,8,0)</f>
        <v>4</v>
      </c>
    </row>
    <row r="2207" spans="1:21" x14ac:dyDescent="0.3">
      <c r="A2207" t="s">
        <v>5624</v>
      </c>
      <c r="B2207" t="s">
        <v>3375</v>
      </c>
      <c r="C2207" t="s">
        <v>1070</v>
      </c>
      <c r="D2207" s="1">
        <f t="shared" ca="1" si="34"/>
        <v>44902</v>
      </c>
      <c r="E2207" s="1" t="str">
        <f ca="1">TEXT(Table1[[#This Row],[Date]],"mmm")</f>
        <v>Dec</v>
      </c>
      <c r="F2207" s="1" t="str">
        <f ca="1">TEXT(Table1[[#This Row],[Date]],"yyyy")</f>
        <v>2022</v>
      </c>
      <c r="G2207" s="2">
        <v>555</v>
      </c>
      <c r="H2207" s="2">
        <v>0.35</v>
      </c>
      <c r="I2207" s="2" t="str" cm="1">
        <f t="array" ref="I2207">_xlfn.IFS(Table1[[#This Row],[Discount]]&lt;=0.2,"Low",Table1[[#This Row],[Discount]]&lt;=0.4,"Medium",Table1[[#This Row],[Discount]]&gt;0.4,"High")</f>
        <v>Medium</v>
      </c>
      <c r="J2207" s="2">
        <f>Table1[[#This Row],[Original Price]]*(1-Table1[[#This Row],[Discount]])</f>
        <v>360.75</v>
      </c>
      <c r="K2207">
        <f>VLOOKUP(B2207,customers!$A$2:$D$101,2,0)</f>
        <v>25</v>
      </c>
      <c r="L2207" t="str" cm="1">
        <f t="array" ref="L2207">_xlfn.IFS(Table1[[#This Row],[Age]]&lt;=12,"Kids",Table1[[#This Row],[Age]]&lt;=19,"Teenage",Table1[[#This Row],[Age]]&lt;=29,"Young Adult",Table1[[#This Row],[Age]]&lt;=45,"Adult",Table1[[#This Row],[Age]]&gt;=46,"Senior")</f>
        <v>Young Adult</v>
      </c>
      <c r="M2207" t="str">
        <f>VLOOKUP(B2207,customers!A$2:D$101,3,0)</f>
        <v>Jaipur</v>
      </c>
      <c r="N2207" t="str">
        <f>VLOOKUP(B2207,customers!$A$2:$D$101,4,0)</f>
        <v>Rajasthan</v>
      </c>
      <c r="O2207" t="str">
        <f>VLOOKUP(C2207,'products '!$A$2:$H$3072,2,0)</f>
        <v>Women</v>
      </c>
      <c r="P2207" t="str">
        <f>VLOOKUP(C2207,'products '!$A$2:$H$3072,3,0)</f>
        <v>Footwear</v>
      </c>
      <c r="Q2207" t="str">
        <f>VLOOKUP(C2207,'products '!$A$2:$H$3072,4,0)</f>
        <v>Heels</v>
      </c>
      <c r="R2207" t="str">
        <f>VLOOKUP(C2207,'products '!$A$2:$H$3072,5,0)</f>
        <v>Shoetopia</v>
      </c>
      <c r="S2207" t="str">
        <f>VLOOKUP(C2207,'products '!$A$2:$H$3072,6,0)</f>
        <v>10 UK</v>
      </c>
      <c r="T2207" t="str">
        <f>VLOOKUP(C2207,'products '!$A$2:$H$3072,7,0)</f>
        <v>White</v>
      </c>
      <c r="U2207">
        <f>VLOOKUP(C2207,'products '!$A$2:$H$3072,8,0)</f>
        <v>4</v>
      </c>
    </row>
    <row r="2208" spans="1:21" x14ac:dyDescent="0.3">
      <c r="A2208" t="s">
        <v>5625</v>
      </c>
      <c r="B2208" t="s">
        <v>3376</v>
      </c>
      <c r="C2208" t="s">
        <v>1070</v>
      </c>
      <c r="D2208" s="1">
        <f t="shared" ca="1" si="34"/>
        <v>44314</v>
      </c>
      <c r="E2208" s="1" t="str">
        <f ca="1">TEXT(Table1[[#This Row],[Date]],"mmm")</f>
        <v>Apr</v>
      </c>
      <c r="F2208" s="1" t="str">
        <f ca="1">TEXT(Table1[[#This Row],[Date]],"yyyy")</f>
        <v>2021</v>
      </c>
      <c r="G2208" s="2">
        <v>555</v>
      </c>
      <c r="H2208" s="2">
        <v>0.4</v>
      </c>
      <c r="I2208" s="2" t="str" cm="1">
        <f t="array" ref="I2208">_xlfn.IFS(Table1[[#This Row],[Discount]]&lt;=0.2,"Low",Table1[[#This Row],[Discount]]&lt;=0.4,"Medium",Table1[[#This Row],[Discount]]&gt;0.4,"High")</f>
        <v>Medium</v>
      </c>
      <c r="J2208" s="2">
        <f>Table1[[#This Row],[Original Price]]*(1-Table1[[#This Row],[Discount]])</f>
        <v>333</v>
      </c>
      <c r="K2208">
        <f>VLOOKUP(B2208,customers!$A$2:$D$101,2,0)</f>
        <v>26</v>
      </c>
      <c r="L2208" t="str" cm="1">
        <f t="array" ref="L2208">_xlfn.IFS(Table1[[#This Row],[Age]]&lt;=12,"Kids",Table1[[#This Row],[Age]]&lt;=19,"Teenage",Table1[[#This Row],[Age]]&lt;=29,"Young Adult",Table1[[#This Row],[Age]]&lt;=45,"Adult",Table1[[#This Row],[Age]]&gt;=46,"Senior")</f>
        <v>Young Adult</v>
      </c>
      <c r="M2208" t="str">
        <f>VLOOKUP(B2208,customers!A$2:D$101,3,0)</f>
        <v>Jaipur</v>
      </c>
      <c r="N2208" t="str">
        <f>VLOOKUP(B2208,customers!$A$2:$D$101,4,0)</f>
        <v>Rajasthan</v>
      </c>
      <c r="O2208" t="str">
        <f>VLOOKUP(C2208,'products '!$A$2:$H$3072,2,0)</f>
        <v>Women</v>
      </c>
      <c r="P2208" t="str">
        <f>VLOOKUP(C2208,'products '!$A$2:$H$3072,3,0)</f>
        <v>Footwear</v>
      </c>
      <c r="Q2208" t="str">
        <f>VLOOKUP(C2208,'products '!$A$2:$H$3072,4,0)</f>
        <v>Heels</v>
      </c>
      <c r="R2208" t="str">
        <f>VLOOKUP(C2208,'products '!$A$2:$H$3072,5,0)</f>
        <v>Shoetopia</v>
      </c>
      <c r="S2208" t="str">
        <f>VLOOKUP(C2208,'products '!$A$2:$H$3072,6,0)</f>
        <v>10 UK</v>
      </c>
      <c r="T2208" t="str">
        <f>VLOOKUP(C2208,'products '!$A$2:$H$3072,7,0)</f>
        <v>White</v>
      </c>
      <c r="U2208">
        <f>VLOOKUP(C2208,'products '!$A$2:$H$3072,8,0)</f>
        <v>4</v>
      </c>
    </row>
    <row r="2209" spans="1:21" x14ac:dyDescent="0.3">
      <c r="A2209" t="s">
        <v>5626</v>
      </c>
      <c r="B2209" t="s">
        <v>3377</v>
      </c>
      <c r="C2209" t="s">
        <v>1070</v>
      </c>
      <c r="D2209" s="1">
        <f t="shared" ca="1" si="34"/>
        <v>44631</v>
      </c>
      <c r="E2209" s="1" t="str">
        <f ca="1">TEXT(Table1[[#This Row],[Date]],"mmm")</f>
        <v>Mar</v>
      </c>
      <c r="F2209" s="1" t="str">
        <f ca="1">TEXT(Table1[[#This Row],[Date]],"yyyy")</f>
        <v>2022</v>
      </c>
      <c r="G2209" s="2">
        <v>675</v>
      </c>
      <c r="H2209" s="2">
        <v>0.4</v>
      </c>
      <c r="I2209" s="2" t="str" cm="1">
        <f t="array" ref="I2209">_xlfn.IFS(Table1[[#This Row],[Discount]]&lt;=0.2,"Low",Table1[[#This Row],[Discount]]&lt;=0.4,"Medium",Table1[[#This Row],[Discount]]&gt;0.4,"High")</f>
        <v>Medium</v>
      </c>
      <c r="J2209" s="2">
        <f>Table1[[#This Row],[Original Price]]*(1-Table1[[#This Row],[Discount]])</f>
        <v>405</v>
      </c>
      <c r="K2209">
        <f>VLOOKUP(B2209,customers!$A$2:$D$101,2,0)</f>
        <v>27</v>
      </c>
      <c r="L2209" t="str" cm="1">
        <f t="array" ref="L2209">_xlfn.IFS(Table1[[#This Row],[Age]]&lt;=12,"Kids",Table1[[#This Row],[Age]]&lt;=19,"Teenage",Table1[[#This Row],[Age]]&lt;=29,"Young Adult",Table1[[#This Row],[Age]]&lt;=45,"Adult",Table1[[#This Row],[Age]]&gt;=46,"Senior")</f>
        <v>Young Adult</v>
      </c>
      <c r="M2209" t="str">
        <f>VLOOKUP(B2209,customers!A$2:D$101,3,0)</f>
        <v>Jaipur</v>
      </c>
      <c r="N2209" t="str">
        <f>VLOOKUP(B2209,customers!$A$2:$D$101,4,0)</f>
        <v>Rajasthan</v>
      </c>
      <c r="O2209" t="str">
        <f>VLOOKUP(C2209,'products '!$A$2:$H$3072,2,0)</f>
        <v>Women</v>
      </c>
      <c r="P2209" t="str">
        <f>VLOOKUP(C2209,'products '!$A$2:$H$3072,3,0)</f>
        <v>Footwear</v>
      </c>
      <c r="Q2209" t="str">
        <f>VLOOKUP(C2209,'products '!$A$2:$H$3072,4,0)</f>
        <v>Heels</v>
      </c>
      <c r="R2209" t="str">
        <f>VLOOKUP(C2209,'products '!$A$2:$H$3072,5,0)</f>
        <v>Shoetopia</v>
      </c>
      <c r="S2209" t="str">
        <f>VLOOKUP(C2209,'products '!$A$2:$H$3072,6,0)</f>
        <v>10 UK</v>
      </c>
      <c r="T2209" t="str">
        <f>VLOOKUP(C2209,'products '!$A$2:$H$3072,7,0)</f>
        <v>White</v>
      </c>
      <c r="U2209">
        <f>VLOOKUP(C2209,'products '!$A$2:$H$3072,8,0)</f>
        <v>4</v>
      </c>
    </row>
    <row r="2210" spans="1:21" x14ac:dyDescent="0.3">
      <c r="A2210" t="s">
        <v>5627</v>
      </c>
      <c r="B2210" t="s">
        <v>3378</v>
      </c>
      <c r="C2210" t="s">
        <v>1070</v>
      </c>
      <c r="D2210" s="1">
        <f t="shared" ca="1" si="34"/>
        <v>44820</v>
      </c>
      <c r="E2210" s="1" t="str">
        <f ca="1">TEXT(Table1[[#This Row],[Date]],"mmm")</f>
        <v>Sep</v>
      </c>
      <c r="F2210" s="1" t="str">
        <f ca="1">TEXT(Table1[[#This Row],[Date]],"yyyy")</f>
        <v>2022</v>
      </c>
      <c r="G2210" s="2">
        <v>675</v>
      </c>
      <c r="H2210" s="2">
        <v>0.15</v>
      </c>
      <c r="I2210" s="2" t="str" cm="1">
        <f t="array" ref="I2210">_xlfn.IFS(Table1[[#This Row],[Discount]]&lt;=0.2,"Low",Table1[[#This Row],[Discount]]&lt;=0.4,"Medium",Table1[[#This Row],[Discount]]&gt;0.4,"High")</f>
        <v>Low</v>
      </c>
      <c r="J2210" s="2">
        <f>Table1[[#This Row],[Original Price]]*(1-Table1[[#This Row],[Discount]])</f>
        <v>573.75</v>
      </c>
      <c r="K2210">
        <f>VLOOKUP(B2210,customers!$A$2:$D$101,2,0)</f>
        <v>34</v>
      </c>
      <c r="L2210" t="str" cm="1">
        <f t="array" ref="L2210">_xlfn.IFS(Table1[[#This Row],[Age]]&lt;=12,"Kids",Table1[[#This Row],[Age]]&lt;=19,"Teenage",Table1[[#This Row],[Age]]&lt;=29,"Young Adult",Table1[[#This Row],[Age]]&lt;=45,"Adult",Table1[[#This Row],[Age]]&gt;=46,"Senior")</f>
        <v>Adult</v>
      </c>
      <c r="M2210" t="str">
        <f>VLOOKUP(B2210,customers!A$2:D$101,3,0)</f>
        <v>Jaipur</v>
      </c>
      <c r="N2210" t="str">
        <f>VLOOKUP(B2210,customers!$A$2:$D$101,4,0)</f>
        <v>Rajasthan</v>
      </c>
      <c r="O2210" t="str">
        <f>VLOOKUP(C2210,'products '!$A$2:$H$3072,2,0)</f>
        <v>Women</v>
      </c>
      <c r="P2210" t="str">
        <f>VLOOKUP(C2210,'products '!$A$2:$H$3072,3,0)</f>
        <v>Footwear</v>
      </c>
      <c r="Q2210" t="str">
        <f>VLOOKUP(C2210,'products '!$A$2:$H$3072,4,0)</f>
        <v>Heels</v>
      </c>
      <c r="R2210" t="str">
        <f>VLOOKUP(C2210,'products '!$A$2:$H$3072,5,0)</f>
        <v>Shoetopia</v>
      </c>
      <c r="S2210" t="str">
        <f>VLOOKUP(C2210,'products '!$A$2:$H$3072,6,0)</f>
        <v>10 UK</v>
      </c>
      <c r="T2210" t="str">
        <f>VLOOKUP(C2210,'products '!$A$2:$H$3072,7,0)</f>
        <v>White</v>
      </c>
      <c r="U2210">
        <f>VLOOKUP(C2210,'products '!$A$2:$H$3072,8,0)</f>
        <v>4</v>
      </c>
    </row>
    <row r="2211" spans="1:21" x14ac:dyDescent="0.3">
      <c r="A2211" t="s">
        <v>5628</v>
      </c>
      <c r="B2211" t="s">
        <v>3379</v>
      </c>
      <c r="C2211" t="s">
        <v>1071</v>
      </c>
      <c r="D2211" s="1">
        <f t="shared" ca="1" si="34"/>
        <v>44360</v>
      </c>
      <c r="E2211" s="1" t="str">
        <f ca="1">TEXT(Table1[[#This Row],[Date]],"mmm")</f>
        <v>Jun</v>
      </c>
      <c r="F2211" s="1" t="str">
        <f ca="1">TEXT(Table1[[#This Row],[Date]],"yyyy")</f>
        <v>2021</v>
      </c>
      <c r="G2211" s="2">
        <v>675</v>
      </c>
      <c r="H2211" s="2">
        <v>0.15</v>
      </c>
      <c r="I2211" s="2" t="str" cm="1">
        <f t="array" ref="I2211">_xlfn.IFS(Table1[[#This Row],[Discount]]&lt;=0.2,"Low",Table1[[#This Row],[Discount]]&lt;=0.4,"Medium",Table1[[#This Row],[Discount]]&gt;0.4,"High")</f>
        <v>Low</v>
      </c>
      <c r="J2211" s="2">
        <f>Table1[[#This Row],[Original Price]]*(1-Table1[[#This Row],[Discount]])</f>
        <v>573.75</v>
      </c>
      <c r="K2211">
        <f>VLOOKUP(B2211,customers!$A$2:$D$101,2,0)</f>
        <v>35</v>
      </c>
      <c r="L2211" t="str" cm="1">
        <f t="array" ref="L2211">_xlfn.IFS(Table1[[#This Row],[Age]]&lt;=12,"Kids",Table1[[#This Row],[Age]]&lt;=19,"Teenage",Table1[[#This Row],[Age]]&lt;=29,"Young Adult",Table1[[#This Row],[Age]]&lt;=45,"Adult",Table1[[#This Row],[Age]]&gt;=46,"Senior")</f>
        <v>Adult</v>
      </c>
      <c r="M2211" t="str">
        <f>VLOOKUP(B2211,customers!A$2:D$101,3,0)</f>
        <v>Jodhpur</v>
      </c>
      <c r="N2211" t="str">
        <f>VLOOKUP(B2211,customers!$A$2:$D$101,4,0)</f>
        <v>Rajasthan</v>
      </c>
      <c r="O2211" t="str">
        <f>VLOOKUP(C2211,'products '!$A$2:$H$3072,2,0)</f>
        <v>Women</v>
      </c>
      <c r="P2211" t="str">
        <f>VLOOKUP(C2211,'products '!$A$2:$H$3072,3,0)</f>
        <v>Footwear</v>
      </c>
      <c r="Q2211" t="str">
        <f>VLOOKUP(C2211,'products '!$A$2:$H$3072,4,0)</f>
        <v>Heels</v>
      </c>
      <c r="R2211" t="str">
        <f>VLOOKUP(C2211,'products '!$A$2:$H$3072,5,0)</f>
        <v>Shoetopia</v>
      </c>
      <c r="S2211" t="str">
        <f>VLOOKUP(C2211,'products '!$A$2:$H$3072,6,0)</f>
        <v>10 UK</v>
      </c>
      <c r="T2211" t="str">
        <f>VLOOKUP(C2211,'products '!$A$2:$H$3072,7,0)</f>
        <v>Off white</v>
      </c>
      <c r="U2211">
        <f>VLOOKUP(C2211,'products '!$A$2:$H$3072,8,0)</f>
        <v>5</v>
      </c>
    </row>
    <row r="2212" spans="1:21" x14ac:dyDescent="0.3">
      <c r="A2212" t="s">
        <v>5629</v>
      </c>
      <c r="B2212" t="s">
        <v>3380</v>
      </c>
      <c r="C2212" t="s">
        <v>1072</v>
      </c>
      <c r="D2212" s="1">
        <f t="shared" ca="1" si="34"/>
        <v>44496</v>
      </c>
      <c r="E2212" s="1" t="str">
        <f ca="1">TEXT(Table1[[#This Row],[Date]],"mmm")</f>
        <v>Oct</v>
      </c>
      <c r="F2212" s="1" t="str">
        <f ca="1">TEXT(Table1[[#This Row],[Date]],"yyyy")</f>
        <v>2021</v>
      </c>
      <c r="G2212" s="2">
        <v>654</v>
      </c>
      <c r="H2212" s="2">
        <v>0.15</v>
      </c>
      <c r="I2212" s="2" t="str" cm="1">
        <f t="array" ref="I2212">_xlfn.IFS(Table1[[#This Row],[Discount]]&lt;=0.2,"Low",Table1[[#This Row],[Discount]]&lt;=0.4,"Medium",Table1[[#This Row],[Discount]]&gt;0.4,"High")</f>
        <v>Low</v>
      </c>
      <c r="J2212" s="2">
        <f>Table1[[#This Row],[Original Price]]*(1-Table1[[#This Row],[Discount]])</f>
        <v>555.9</v>
      </c>
      <c r="K2212">
        <f>VLOOKUP(B2212,customers!$A$2:$D$101,2,0)</f>
        <v>36</v>
      </c>
      <c r="L2212" t="str" cm="1">
        <f t="array" ref="L2212">_xlfn.IFS(Table1[[#This Row],[Age]]&lt;=12,"Kids",Table1[[#This Row],[Age]]&lt;=19,"Teenage",Table1[[#This Row],[Age]]&lt;=29,"Young Adult",Table1[[#This Row],[Age]]&lt;=45,"Adult",Table1[[#This Row],[Age]]&gt;=46,"Senior")</f>
        <v>Adult</v>
      </c>
      <c r="M2212" t="str">
        <f>VLOOKUP(B2212,customers!A$2:D$101,3,0)</f>
        <v>Jodhpur</v>
      </c>
      <c r="N2212" t="str">
        <f>VLOOKUP(B2212,customers!$A$2:$D$101,4,0)</f>
        <v>Rajasthan</v>
      </c>
      <c r="O2212" t="str">
        <f>VLOOKUP(C2212,'products '!$A$2:$H$3072,2,0)</f>
        <v>Women</v>
      </c>
      <c r="P2212" t="str">
        <f>VLOOKUP(C2212,'products '!$A$2:$H$3072,3,0)</f>
        <v>Footwear</v>
      </c>
      <c r="Q2212" t="str">
        <f>VLOOKUP(C2212,'products '!$A$2:$H$3072,4,0)</f>
        <v>Heels</v>
      </c>
      <c r="R2212" t="str">
        <f>VLOOKUP(C2212,'products '!$A$2:$H$3072,5,0)</f>
        <v>Shoetopia</v>
      </c>
      <c r="S2212" t="str">
        <f>VLOOKUP(C2212,'products '!$A$2:$H$3072,6,0)</f>
        <v>10 UK</v>
      </c>
      <c r="T2212" t="str">
        <f>VLOOKUP(C2212,'products '!$A$2:$H$3072,7,0)</f>
        <v>Sea Green</v>
      </c>
      <c r="U2212">
        <f>VLOOKUP(C2212,'products '!$A$2:$H$3072,8,0)</f>
        <v>3</v>
      </c>
    </row>
    <row r="2213" spans="1:21" x14ac:dyDescent="0.3">
      <c r="A2213" t="s">
        <v>5630</v>
      </c>
      <c r="B2213" t="s">
        <v>3381</v>
      </c>
      <c r="C2213" t="s">
        <v>1073</v>
      </c>
      <c r="D2213" s="1">
        <f t="shared" ca="1" si="34"/>
        <v>44319</v>
      </c>
      <c r="E2213" s="1" t="str">
        <f ca="1">TEXT(Table1[[#This Row],[Date]],"mmm")</f>
        <v>May</v>
      </c>
      <c r="F2213" s="1" t="str">
        <f ca="1">TEXT(Table1[[#This Row],[Date]],"yyyy")</f>
        <v>2021</v>
      </c>
      <c r="G2213" s="2">
        <v>654</v>
      </c>
      <c r="H2213" s="2">
        <v>0.35</v>
      </c>
      <c r="I2213" s="2" t="str" cm="1">
        <f t="array" ref="I2213">_xlfn.IFS(Table1[[#This Row],[Discount]]&lt;=0.2,"Low",Table1[[#This Row],[Discount]]&lt;=0.4,"Medium",Table1[[#This Row],[Discount]]&gt;0.4,"High")</f>
        <v>Medium</v>
      </c>
      <c r="J2213" s="2">
        <f>Table1[[#This Row],[Original Price]]*(1-Table1[[#This Row],[Discount]])</f>
        <v>425.1</v>
      </c>
      <c r="K2213">
        <f>VLOOKUP(B2213,customers!$A$2:$D$101,2,0)</f>
        <v>37</v>
      </c>
      <c r="L2213" t="str" cm="1">
        <f t="array" ref="L2213">_xlfn.IFS(Table1[[#This Row],[Age]]&lt;=12,"Kids",Table1[[#This Row],[Age]]&lt;=19,"Teenage",Table1[[#This Row],[Age]]&lt;=29,"Young Adult",Table1[[#This Row],[Age]]&lt;=45,"Adult",Table1[[#This Row],[Age]]&gt;=46,"Senior")</f>
        <v>Adult</v>
      </c>
      <c r="M2213" t="str">
        <f>VLOOKUP(B2213,customers!A$2:D$101,3,0)</f>
        <v>Jodhpur</v>
      </c>
      <c r="N2213" t="str">
        <f>VLOOKUP(B2213,customers!$A$2:$D$101,4,0)</f>
        <v>Rajasthan</v>
      </c>
      <c r="O2213" t="str">
        <f>VLOOKUP(C2213,'products '!$A$2:$H$3072,2,0)</f>
        <v>Women</v>
      </c>
      <c r="P2213" t="str">
        <f>VLOOKUP(C2213,'products '!$A$2:$H$3072,3,0)</f>
        <v>Footwear</v>
      </c>
      <c r="Q2213" t="str">
        <f>VLOOKUP(C2213,'products '!$A$2:$H$3072,4,0)</f>
        <v>Heels</v>
      </c>
      <c r="R2213" t="str">
        <f>VLOOKUP(C2213,'products '!$A$2:$H$3072,5,0)</f>
        <v>Shoetopia</v>
      </c>
      <c r="S2213" t="str">
        <f>VLOOKUP(C2213,'products '!$A$2:$H$3072,6,0)</f>
        <v>10 UK</v>
      </c>
      <c r="T2213" t="str">
        <f>VLOOKUP(C2213,'products '!$A$2:$H$3072,7,0)</f>
        <v>Green</v>
      </c>
      <c r="U2213">
        <f>VLOOKUP(C2213,'products '!$A$2:$H$3072,8,0)</f>
        <v>2</v>
      </c>
    </row>
    <row r="2214" spans="1:21" x14ac:dyDescent="0.3">
      <c r="A2214" t="s">
        <v>5631</v>
      </c>
      <c r="B2214" t="s">
        <v>3382</v>
      </c>
      <c r="C2214" t="s">
        <v>1074</v>
      </c>
      <c r="D2214" s="1">
        <f t="shared" ca="1" si="34"/>
        <v>44378</v>
      </c>
      <c r="E2214" s="1" t="str">
        <f ca="1">TEXT(Table1[[#This Row],[Date]],"mmm")</f>
        <v>Jul</v>
      </c>
      <c r="F2214" s="1" t="str">
        <f ca="1">TEXT(Table1[[#This Row],[Date]],"yyyy")</f>
        <v>2021</v>
      </c>
      <c r="G2214" s="2">
        <v>654</v>
      </c>
      <c r="H2214" s="2">
        <v>0.35</v>
      </c>
      <c r="I2214" s="2" t="str" cm="1">
        <f t="array" ref="I2214">_xlfn.IFS(Table1[[#This Row],[Discount]]&lt;=0.2,"Low",Table1[[#This Row],[Discount]]&lt;=0.4,"Medium",Table1[[#This Row],[Discount]]&gt;0.4,"High")</f>
        <v>Medium</v>
      </c>
      <c r="J2214" s="2">
        <f>Table1[[#This Row],[Original Price]]*(1-Table1[[#This Row],[Discount]])</f>
        <v>425.1</v>
      </c>
      <c r="K2214">
        <f>VLOOKUP(B2214,customers!$A$2:$D$101,2,0)</f>
        <v>38</v>
      </c>
      <c r="L2214" t="str" cm="1">
        <f t="array" ref="L2214">_xlfn.IFS(Table1[[#This Row],[Age]]&lt;=12,"Kids",Table1[[#This Row],[Age]]&lt;=19,"Teenage",Table1[[#This Row],[Age]]&lt;=29,"Young Adult",Table1[[#This Row],[Age]]&lt;=45,"Adult",Table1[[#This Row],[Age]]&gt;=46,"Senior")</f>
        <v>Adult</v>
      </c>
      <c r="M2214" t="str">
        <f>VLOOKUP(B2214,customers!A$2:D$101,3,0)</f>
        <v>Udaipur</v>
      </c>
      <c r="N2214" t="str">
        <f>VLOOKUP(B2214,customers!$A$2:$D$101,4,0)</f>
        <v>Rajasthan</v>
      </c>
      <c r="O2214" t="str">
        <f>VLOOKUP(C2214,'products '!$A$2:$H$3072,2,0)</f>
        <v>Women</v>
      </c>
      <c r="P2214" t="str">
        <f>VLOOKUP(C2214,'products '!$A$2:$H$3072,3,0)</f>
        <v>Footwear</v>
      </c>
      <c r="Q2214" t="str">
        <f>VLOOKUP(C2214,'products '!$A$2:$H$3072,4,0)</f>
        <v>Heels</v>
      </c>
      <c r="R2214" t="str">
        <f>VLOOKUP(C2214,'products '!$A$2:$H$3072,5,0)</f>
        <v>Shoetopia</v>
      </c>
      <c r="S2214" t="str">
        <f>VLOOKUP(C2214,'products '!$A$2:$H$3072,6,0)</f>
        <v>10 UK</v>
      </c>
      <c r="T2214" t="str">
        <f>VLOOKUP(C2214,'products '!$A$2:$H$3072,7,0)</f>
        <v>Peach</v>
      </c>
      <c r="U2214">
        <f>VLOOKUP(C2214,'products '!$A$2:$H$3072,8,0)</f>
        <v>5</v>
      </c>
    </row>
    <row r="2215" spans="1:21" x14ac:dyDescent="0.3">
      <c r="A2215" t="s">
        <v>5632</v>
      </c>
      <c r="B2215" t="s">
        <v>3383</v>
      </c>
      <c r="C2215" t="s">
        <v>1075</v>
      </c>
      <c r="D2215" s="1">
        <f t="shared" ca="1" si="34"/>
        <v>44295</v>
      </c>
      <c r="E2215" s="1" t="str">
        <f ca="1">TEXT(Table1[[#This Row],[Date]],"mmm")</f>
        <v>Apr</v>
      </c>
      <c r="F2215" s="1" t="str">
        <f ca="1">TEXT(Table1[[#This Row],[Date]],"yyyy")</f>
        <v>2021</v>
      </c>
      <c r="G2215" s="2">
        <v>654</v>
      </c>
      <c r="H2215" s="2">
        <v>0.35</v>
      </c>
      <c r="I2215" s="2" t="str" cm="1">
        <f t="array" ref="I2215">_xlfn.IFS(Table1[[#This Row],[Discount]]&lt;=0.2,"Low",Table1[[#This Row],[Discount]]&lt;=0.4,"Medium",Table1[[#This Row],[Discount]]&gt;0.4,"High")</f>
        <v>Medium</v>
      </c>
      <c r="J2215" s="2">
        <f>Table1[[#This Row],[Original Price]]*(1-Table1[[#This Row],[Discount]])</f>
        <v>425.1</v>
      </c>
      <c r="K2215">
        <f>VLOOKUP(B2215,customers!$A$2:$D$101,2,0)</f>
        <v>39</v>
      </c>
      <c r="L2215" t="str" cm="1">
        <f t="array" ref="L2215">_xlfn.IFS(Table1[[#This Row],[Age]]&lt;=12,"Kids",Table1[[#This Row],[Age]]&lt;=19,"Teenage",Table1[[#This Row],[Age]]&lt;=29,"Young Adult",Table1[[#This Row],[Age]]&lt;=45,"Adult",Table1[[#This Row],[Age]]&gt;=46,"Senior")</f>
        <v>Adult</v>
      </c>
      <c r="M2215" t="str">
        <f>VLOOKUP(B2215,customers!A$2:D$101,3,0)</f>
        <v>Udaipur</v>
      </c>
      <c r="N2215" t="str">
        <f>VLOOKUP(B2215,customers!$A$2:$D$101,4,0)</f>
        <v>Rajasthan</v>
      </c>
      <c r="O2215" t="str">
        <f>VLOOKUP(C2215,'products '!$A$2:$H$3072,2,0)</f>
        <v>Women</v>
      </c>
      <c r="P2215" t="str">
        <f>VLOOKUP(C2215,'products '!$A$2:$H$3072,3,0)</f>
        <v>Footwear</v>
      </c>
      <c r="Q2215" t="str">
        <f>VLOOKUP(C2215,'products '!$A$2:$H$3072,4,0)</f>
        <v>Heels</v>
      </c>
      <c r="R2215" t="str">
        <f>VLOOKUP(C2215,'products '!$A$2:$H$3072,5,0)</f>
        <v>Shoetopia</v>
      </c>
      <c r="S2215" t="str">
        <f>VLOOKUP(C2215,'products '!$A$2:$H$3072,6,0)</f>
        <v>8 UK</v>
      </c>
      <c r="T2215" t="str">
        <f>VLOOKUP(C2215,'products '!$A$2:$H$3072,7,0)</f>
        <v>Lavender</v>
      </c>
      <c r="U2215">
        <f>VLOOKUP(C2215,'products '!$A$2:$H$3072,8,0)</f>
        <v>4</v>
      </c>
    </row>
    <row r="2216" spans="1:21" x14ac:dyDescent="0.3">
      <c r="A2216" t="s">
        <v>5633</v>
      </c>
      <c r="B2216" t="s">
        <v>3384</v>
      </c>
      <c r="C2216" t="s">
        <v>1076</v>
      </c>
      <c r="D2216" s="1">
        <f t="shared" ca="1" si="34"/>
        <v>44202</v>
      </c>
      <c r="E2216" s="1" t="str">
        <f ca="1">TEXT(Table1[[#This Row],[Date]],"mmm")</f>
        <v>Jan</v>
      </c>
      <c r="F2216" s="1" t="str">
        <f ca="1">TEXT(Table1[[#This Row],[Date]],"yyyy")</f>
        <v>2021</v>
      </c>
      <c r="G2216" s="2">
        <v>356</v>
      </c>
      <c r="H2216" s="2">
        <v>0.35</v>
      </c>
      <c r="I2216" s="2" t="str" cm="1">
        <f t="array" ref="I2216">_xlfn.IFS(Table1[[#This Row],[Discount]]&lt;=0.2,"Low",Table1[[#This Row],[Discount]]&lt;=0.4,"Medium",Table1[[#This Row],[Discount]]&gt;0.4,"High")</f>
        <v>Medium</v>
      </c>
      <c r="J2216" s="2">
        <f>Table1[[#This Row],[Original Price]]*(1-Table1[[#This Row],[Discount]])</f>
        <v>231.4</v>
      </c>
      <c r="K2216">
        <f>VLOOKUP(B2216,customers!$A$2:$D$101,2,0)</f>
        <v>40</v>
      </c>
      <c r="L2216" t="str" cm="1">
        <f t="array" ref="L2216">_xlfn.IFS(Table1[[#This Row],[Age]]&lt;=12,"Kids",Table1[[#This Row],[Age]]&lt;=19,"Teenage",Table1[[#This Row],[Age]]&lt;=29,"Young Adult",Table1[[#This Row],[Age]]&lt;=45,"Adult",Table1[[#This Row],[Age]]&gt;=46,"Senior")</f>
        <v>Adult</v>
      </c>
      <c r="M2216" t="str">
        <f>VLOOKUP(B2216,customers!A$2:D$101,3,0)</f>
        <v>Udaipur</v>
      </c>
      <c r="N2216" t="str">
        <f>VLOOKUP(B2216,customers!$A$2:$D$101,4,0)</f>
        <v>Rajasthan</v>
      </c>
      <c r="O2216" t="str">
        <f>VLOOKUP(C2216,'products '!$A$2:$H$3072,2,0)</f>
        <v>Women</v>
      </c>
      <c r="P2216" t="str">
        <f>VLOOKUP(C2216,'products '!$A$2:$H$3072,3,0)</f>
        <v>Footwear</v>
      </c>
      <c r="Q2216" t="str">
        <f>VLOOKUP(C2216,'products '!$A$2:$H$3072,4,0)</f>
        <v>Heels</v>
      </c>
      <c r="R2216" t="str">
        <f>VLOOKUP(C2216,'products '!$A$2:$H$3072,5,0)</f>
        <v>Shoetopia</v>
      </c>
      <c r="S2216" t="str">
        <f>VLOOKUP(C2216,'products '!$A$2:$H$3072,6,0)</f>
        <v>8 UK</v>
      </c>
      <c r="T2216" t="str">
        <f>VLOOKUP(C2216,'products '!$A$2:$H$3072,7,0)</f>
        <v>Charcoal</v>
      </c>
      <c r="U2216">
        <f>VLOOKUP(C2216,'products '!$A$2:$H$3072,8,0)</f>
        <v>3</v>
      </c>
    </row>
    <row r="2217" spans="1:21" x14ac:dyDescent="0.3">
      <c r="A2217" t="s">
        <v>5634</v>
      </c>
      <c r="B2217" t="s">
        <v>3285</v>
      </c>
      <c r="C2217" t="s">
        <v>1077</v>
      </c>
      <c r="D2217" s="1">
        <f t="shared" ca="1" si="34"/>
        <v>44470</v>
      </c>
      <c r="E2217" s="1" t="str">
        <f ca="1">TEXT(Table1[[#This Row],[Date]],"mmm")</f>
        <v>Oct</v>
      </c>
      <c r="F2217" s="1" t="str">
        <f ca="1">TEXT(Table1[[#This Row],[Date]],"yyyy")</f>
        <v>2021</v>
      </c>
      <c r="G2217" s="2">
        <v>686</v>
      </c>
      <c r="H2217" s="2">
        <v>0.55000000000000004</v>
      </c>
      <c r="I2217" s="2" t="str" cm="1">
        <f t="array" ref="I2217">_xlfn.IFS(Table1[[#This Row],[Discount]]&lt;=0.2,"Low",Table1[[#This Row],[Discount]]&lt;=0.4,"Medium",Table1[[#This Row],[Discount]]&gt;0.4,"High")</f>
        <v>High</v>
      </c>
      <c r="J2217" s="2">
        <f>Table1[[#This Row],[Original Price]]*(1-Table1[[#This Row],[Discount]])</f>
        <v>308.7</v>
      </c>
      <c r="K2217">
        <f>VLOOKUP(B2217,customers!$A$2:$D$101,2,0)</f>
        <v>30</v>
      </c>
      <c r="L2217" t="str" cm="1">
        <f t="array" ref="L2217">_xlfn.IFS(Table1[[#This Row],[Age]]&lt;=12,"Kids",Table1[[#This Row],[Age]]&lt;=19,"Teenage",Table1[[#This Row],[Age]]&lt;=29,"Young Adult",Table1[[#This Row],[Age]]&lt;=45,"Adult",Table1[[#This Row],[Age]]&gt;=46,"Senior")</f>
        <v>Adult</v>
      </c>
      <c r="M2217" t="str">
        <f>VLOOKUP(B2217,customers!A$2:D$101,3,0)</f>
        <v>Mumbai</v>
      </c>
      <c r="N2217" t="str">
        <f>VLOOKUP(B2217,customers!$A$2:$D$101,4,0)</f>
        <v>Maharashtra</v>
      </c>
      <c r="O2217" t="str">
        <f>VLOOKUP(C2217,'products '!$A$2:$H$3072,2,0)</f>
        <v>Women</v>
      </c>
      <c r="P2217" t="str">
        <f>VLOOKUP(C2217,'products '!$A$2:$H$3072,3,0)</f>
        <v>Footwear</v>
      </c>
      <c r="Q2217" t="str">
        <f>VLOOKUP(C2217,'products '!$A$2:$H$3072,4,0)</f>
        <v>Heels</v>
      </c>
      <c r="R2217" t="str">
        <f>VLOOKUP(C2217,'products '!$A$2:$H$3072,5,0)</f>
        <v>Shoetopia</v>
      </c>
      <c r="S2217" t="str">
        <f>VLOOKUP(C2217,'products '!$A$2:$H$3072,6,0)</f>
        <v>8 UK</v>
      </c>
      <c r="T2217" t="str">
        <f>VLOOKUP(C2217,'products '!$A$2:$H$3072,7,0)</f>
        <v>Beige</v>
      </c>
      <c r="U2217">
        <f>VLOOKUP(C2217,'products '!$A$2:$H$3072,8,0)</f>
        <v>5</v>
      </c>
    </row>
    <row r="2218" spans="1:21" x14ac:dyDescent="0.3">
      <c r="A2218" t="s">
        <v>5635</v>
      </c>
      <c r="B2218" t="s">
        <v>3286</v>
      </c>
      <c r="C2218" t="s">
        <v>1078</v>
      </c>
      <c r="D2218" s="1">
        <f t="shared" ca="1" si="34"/>
        <v>44235</v>
      </c>
      <c r="E2218" s="1" t="str">
        <f ca="1">TEXT(Table1[[#This Row],[Date]],"mmm")</f>
        <v>Feb</v>
      </c>
      <c r="F2218" s="1" t="str">
        <f ca="1">TEXT(Table1[[#This Row],[Date]],"yyyy")</f>
        <v>2021</v>
      </c>
      <c r="G2218" s="2">
        <v>456</v>
      </c>
      <c r="H2218" s="2">
        <v>0.55000000000000004</v>
      </c>
      <c r="I2218" s="2" t="str" cm="1">
        <f t="array" ref="I2218">_xlfn.IFS(Table1[[#This Row],[Discount]]&lt;=0.2,"Low",Table1[[#This Row],[Discount]]&lt;=0.4,"Medium",Table1[[#This Row],[Discount]]&gt;0.4,"High")</f>
        <v>High</v>
      </c>
      <c r="J2218" s="2">
        <f>Table1[[#This Row],[Original Price]]*(1-Table1[[#This Row],[Discount]])</f>
        <v>205.2</v>
      </c>
      <c r="K2218">
        <f>VLOOKUP(B2218,customers!$A$2:$D$101,2,0)</f>
        <v>35</v>
      </c>
      <c r="L2218" t="str" cm="1">
        <f t="array" ref="L2218">_xlfn.IFS(Table1[[#This Row],[Age]]&lt;=12,"Kids",Table1[[#This Row],[Age]]&lt;=19,"Teenage",Table1[[#This Row],[Age]]&lt;=29,"Young Adult",Table1[[#This Row],[Age]]&lt;=45,"Adult",Table1[[#This Row],[Age]]&gt;=46,"Senior")</f>
        <v>Adult</v>
      </c>
      <c r="M2218" t="str">
        <f>VLOOKUP(B2218,customers!A$2:D$101,3,0)</f>
        <v>Mumbai</v>
      </c>
      <c r="N2218" t="str">
        <f>VLOOKUP(B2218,customers!$A$2:$D$101,4,0)</f>
        <v>Maharashtra</v>
      </c>
      <c r="O2218" t="str">
        <f>VLOOKUP(C2218,'products '!$A$2:$H$3072,2,0)</f>
        <v>Women</v>
      </c>
      <c r="P2218" t="str">
        <f>VLOOKUP(C2218,'products '!$A$2:$H$3072,3,0)</f>
        <v>Footwear</v>
      </c>
      <c r="Q2218" t="str">
        <f>VLOOKUP(C2218,'products '!$A$2:$H$3072,4,0)</f>
        <v>Heels</v>
      </c>
      <c r="R2218" t="str">
        <f>VLOOKUP(C2218,'products '!$A$2:$H$3072,5,0)</f>
        <v>Shoetopia</v>
      </c>
      <c r="S2218" t="str">
        <f>VLOOKUP(C2218,'products '!$A$2:$H$3072,6,0)</f>
        <v>8 UK</v>
      </c>
      <c r="T2218" t="str">
        <f>VLOOKUP(C2218,'products '!$A$2:$H$3072,7,0)</f>
        <v>Cream</v>
      </c>
      <c r="U2218">
        <f>VLOOKUP(C2218,'products '!$A$2:$H$3072,8,0)</f>
        <v>4</v>
      </c>
    </row>
    <row r="2219" spans="1:21" x14ac:dyDescent="0.3">
      <c r="A2219" t="s">
        <v>5636</v>
      </c>
      <c r="B2219" t="s">
        <v>3287</v>
      </c>
      <c r="C2219" t="s">
        <v>1079</v>
      </c>
      <c r="D2219" s="1">
        <f t="shared" ca="1" si="34"/>
        <v>44896</v>
      </c>
      <c r="E2219" s="1" t="str">
        <f ca="1">TEXT(Table1[[#This Row],[Date]],"mmm")</f>
        <v>Dec</v>
      </c>
      <c r="F2219" s="1" t="str">
        <f ca="1">TEXT(Table1[[#This Row],[Date]],"yyyy")</f>
        <v>2022</v>
      </c>
      <c r="G2219" s="2">
        <v>516</v>
      </c>
      <c r="H2219" s="2">
        <v>0.55000000000000004</v>
      </c>
      <c r="I2219" s="2" t="str" cm="1">
        <f t="array" ref="I2219">_xlfn.IFS(Table1[[#This Row],[Discount]]&lt;=0.2,"Low",Table1[[#This Row],[Discount]]&lt;=0.4,"Medium",Table1[[#This Row],[Discount]]&gt;0.4,"High")</f>
        <v>High</v>
      </c>
      <c r="J2219" s="2">
        <f>Table1[[#This Row],[Original Price]]*(1-Table1[[#This Row],[Discount]])</f>
        <v>232.2</v>
      </c>
      <c r="K2219">
        <f>VLOOKUP(B2219,customers!$A$2:$D$101,2,0)</f>
        <v>36</v>
      </c>
      <c r="L2219" t="str" cm="1">
        <f t="array" ref="L2219">_xlfn.IFS(Table1[[#This Row],[Age]]&lt;=12,"Kids",Table1[[#This Row],[Age]]&lt;=19,"Teenage",Table1[[#This Row],[Age]]&lt;=29,"Young Adult",Table1[[#This Row],[Age]]&lt;=45,"Adult",Table1[[#This Row],[Age]]&gt;=46,"Senior")</f>
        <v>Adult</v>
      </c>
      <c r="M2219" t="str">
        <f>VLOOKUP(B2219,customers!A$2:D$101,3,0)</f>
        <v>Mumbai</v>
      </c>
      <c r="N2219" t="str">
        <f>VLOOKUP(B2219,customers!$A$2:$D$101,4,0)</f>
        <v>Maharashtra</v>
      </c>
      <c r="O2219" t="str">
        <f>VLOOKUP(C2219,'products '!$A$2:$H$3072,2,0)</f>
        <v>Women</v>
      </c>
      <c r="P2219" t="str">
        <f>VLOOKUP(C2219,'products '!$A$2:$H$3072,3,0)</f>
        <v>Footwear</v>
      </c>
      <c r="Q2219" t="str">
        <f>VLOOKUP(C2219,'products '!$A$2:$H$3072,4,0)</f>
        <v>Heels</v>
      </c>
      <c r="R2219" t="str">
        <f>VLOOKUP(C2219,'products '!$A$2:$H$3072,5,0)</f>
        <v>Shoetopia</v>
      </c>
      <c r="S2219" t="str">
        <f>VLOOKUP(C2219,'products '!$A$2:$H$3072,6,0)</f>
        <v>8 UK</v>
      </c>
      <c r="T2219" t="str">
        <f>VLOOKUP(C2219,'products '!$A$2:$H$3072,7,0)</f>
        <v>Off white</v>
      </c>
      <c r="U2219">
        <f>VLOOKUP(C2219,'products '!$A$2:$H$3072,8,0)</f>
        <v>2</v>
      </c>
    </row>
    <row r="2220" spans="1:21" x14ac:dyDescent="0.3">
      <c r="A2220" t="s">
        <v>5637</v>
      </c>
      <c r="B2220" t="s">
        <v>3288</v>
      </c>
      <c r="C2220" t="s">
        <v>1080</v>
      </c>
      <c r="D2220" s="1">
        <f t="shared" ca="1" si="34"/>
        <v>44761</v>
      </c>
      <c r="E2220" s="1" t="str">
        <f ca="1">TEXT(Table1[[#This Row],[Date]],"mmm")</f>
        <v>Jul</v>
      </c>
      <c r="F2220" s="1" t="str">
        <f ca="1">TEXT(Table1[[#This Row],[Date]],"yyyy")</f>
        <v>2022</v>
      </c>
      <c r="G2220" s="2">
        <v>355</v>
      </c>
      <c r="H2220" s="2">
        <v>0.55000000000000004</v>
      </c>
      <c r="I2220" s="2" t="str" cm="1">
        <f t="array" ref="I2220">_xlfn.IFS(Table1[[#This Row],[Discount]]&lt;=0.2,"Low",Table1[[#This Row],[Discount]]&lt;=0.4,"Medium",Table1[[#This Row],[Discount]]&gt;0.4,"High")</f>
        <v>High</v>
      </c>
      <c r="J2220" s="2">
        <f>Table1[[#This Row],[Original Price]]*(1-Table1[[#This Row],[Discount]])</f>
        <v>159.74999999999997</v>
      </c>
      <c r="K2220">
        <f>VLOOKUP(B2220,customers!$A$2:$D$101,2,0)</f>
        <v>40</v>
      </c>
      <c r="L2220" t="str" cm="1">
        <f t="array" ref="L2220">_xlfn.IFS(Table1[[#This Row],[Age]]&lt;=12,"Kids",Table1[[#This Row],[Age]]&lt;=19,"Teenage",Table1[[#This Row],[Age]]&lt;=29,"Young Adult",Table1[[#This Row],[Age]]&lt;=45,"Adult",Table1[[#This Row],[Age]]&gt;=46,"Senior")</f>
        <v>Adult</v>
      </c>
      <c r="M2220" t="str">
        <f>VLOOKUP(B2220,customers!A$2:D$101,3,0)</f>
        <v>Pune</v>
      </c>
      <c r="N2220" t="str">
        <f>VLOOKUP(B2220,customers!$A$2:$D$101,4,0)</f>
        <v>Maharashtra</v>
      </c>
      <c r="O2220" t="str">
        <f>VLOOKUP(C2220,'products '!$A$2:$H$3072,2,0)</f>
        <v>Women</v>
      </c>
      <c r="P2220" t="str">
        <f>VLOOKUP(C2220,'products '!$A$2:$H$3072,3,0)</f>
        <v>Footwear</v>
      </c>
      <c r="Q2220" t="str">
        <f>VLOOKUP(C2220,'products '!$A$2:$H$3072,4,0)</f>
        <v>Heels</v>
      </c>
      <c r="R2220" t="str">
        <f>VLOOKUP(C2220,'products '!$A$2:$H$3072,5,0)</f>
        <v>Shoetopia</v>
      </c>
      <c r="S2220" t="str">
        <f>VLOOKUP(C2220,'products '!$A$2:$H$3072,6,0)</f>
        <v>8 UK</v>
      </c>
      <c r="T2220" t="str">
        <f>VLOOKUP(C2220,'products '!$A$2:$H$3072,7,0)</f>
        <v>Brown</v>
      </c>
      <c r="U2220">
        <f>VLOOKUP(C2220,'products '!$A$2:$H$3072,8,0)</f>
        <v>5</v>
      </c>
    </row>
    <row r="2221" spans="1:21" x14ac:dyDescent="0.3">
      <c r="A2221" t="s">
        <v>5638</v>
      </c>
      <c r="B2221" t="s">
        <v>3289</v>
      </c>
      <c r="C2221" t="s">
        <v>1081</v>
      </c>
      <c r="D2221" s="1">
        <f t="shared" ca="1" si="34"/>
        <v>44307</v>
      </c>
      <c r="E2221" s="1" t="str">
        <f ca="1">TEXT(Table1[[#This Row],[Date]],"mmm")</f>
        <v>Apr</v>
      </c>
      <c r="F2221" s="1" t="str">
        <f ca="1">TEXT(Table1[[#This Row],[Date]],"yyyy")</f>
        <v>2021</v>
      </c>
      <c r="G2221" s="2">
        <v>465</v>
      </c>
      <c r="H2221" s="2">
        <v>0.5</v>
      </c>
      <c r="I2221" s="2" t="str" cm="1">
        <f t="array" ref="I2221">_xlfn.IFS(Table1[[#This Row],[Discount]]&lt;=0.2,"Low",Table1[[#This Row],[Discount]]&lt;=0.4,"Medium",Table1[[#This Row],[Discount]]&gt;0.4,"High")</f>
        <v>High</v>
      </c>
      <c r="J2221" s="2">
        <f>Table1[[#This Row],[Original Price]]*(1-Table1[[#This Row],[Discount]])</f>
        <v>232.5</v>
      </c>
      <c r="K2221">
        <f>VLOOKUP(B2221,customers!$A$2:$D$101,2,0)</f>
        <v>25</v>
      </c>
      <c r="L2221" t="str" cm="1">
        <f t="array" ref="L2221">_xlfn.IFS(Table1[[#This Row],[Age]]&lt;=12,"Kids",Table1[[#This Row],[Age]]&lt;=19,"Teenage",Table1[[#This Row],[Age]]&lt;=29,"Young Adult",Table1[[#This Row],[Age]]&lt;=45,"Adult",Table1[[#This Row],[Age]]&gt;=46,"Senior")</f>
        <v>Young Adult</v>
      </c>
      <c r="M2221" t="str">
        <f>VLOOKUP(B2221,customers!A$2:D$101,3,0)</f>
        <v>Pune</v>
      </c>
      <c r="N2221" t="str">
        <f>VLOOKUP(B2221,customers!$A$2:$D$101,4,0)</f>
        <v>Maharashtra</v>
      </c>
      <c r="O2221" t="str">
        <f>VLOOKUP(C2221,'products '!$A$2:$H$3072,2,0)</f>
        <v>Women</v>
      </c>
      <c r="P2221" t="str">
        <f>VLOOKUP(C2221,'products '!$A$2:$H$3072,3,0)</f>
        <v>Footwear</v>
      </c>
      <c r="Q2221" t="str">
        <f>VLOOKUP(C2221,'products '!$A$2:$H$3072,4,0)</f>
        <v>Heels</v>
      </c>
      <c r="R2221" t="str">
        <f>VLOOKUP(C2221,'products '!$A$2:$H$3072,5,0)</f>
        <v>Shoetopia</v>
      </c>
      <c r="S2221" t="str">
        <f>VLOOKUP(C2221,'products '!$A$2:$H$3072,6,0)</f>
        <v>7 UK</v>
      </c>
      <c r="T2221" t="str">
        <f>VLOOKUP(C2221,'products '!$A$2:$H$3072,7,0)</f>
        <v>Mustard</v>
      </c>
      <c r="U2221">
        <f>VLOOKUP(C2221,'products '!$A$2:$H$3072,8,0)</f>
        <v>5</v>
      </c>
    </row>
    <row r="2222" spans="1:21" x14ac:dyDescent="0.3">
      <c r="A2222" t="s">
        <v>5639</v>
      </c>
      <c r="B2222" t="s">
        <v>3290</v>
      </c>
      <c r="C2222" t="s">
        <v>1082</v>
      </c>
      <c r="D2222" s="1">
        <f t="shared" ca="1" si="34"/>
        <v>44618</v>
      </c>
      <c r="E2222" s="1" t="str">
        <f ca="1">TEXT(Table1[[#This Row],[Date]],"mmm")</f>
        <v>Feb</v>
      </c>
      <c r="F2222" s="1" t="str">
        <f ca="1">TEXT(Table1[[#This Row],[Date]],"yyyy")</f>
        <v>2022</v>
      </c>
      <c r="G2222" s="2">
        <v>965</v>
      </c>
      <c r="H2222" s="2">
        <v>0.5</v>
      </c>
      <c r="I2222" s="2" t="str" cm="1">
        <f t="array" ref="I2222">_xlfn.IFS(Table1[[#This Row],[Discount]]&lt;=0.2,"Low",Table1[[#This Row],[Discount]]&lt;=0.4,"Medium",Table1[[#This Row],[Discount]]&gt;0.4,"High")</f>
        <v>High</v>
      </c>
      <c r="J2222" s="2">
        <f>Table1[[#This Row],[Original Price]]*(1-Table1[[#This Row],[Discount]])</f>
        <v>482.5</v>
      </c>
      <c r="K2222">
        <f>VLOOKUP(B2222,customers!$A$2:$D$101,2,0)</f>
        <v>16</v>
      </c>
      <c r="L2222" t="str" cm="1">
        <f t="array" ref="L2222">_xlfn.IFS(Table1[[#This Row],[Age]]&lt;=12,"Kids",Table1[[#This Row],[Age]]&lt;=19,"Teenage",Table1[[#This Row],[Age]]&lt;=29,"Young Adult",Table1[[#This Row],[Age]]&lt;=45,"Adult",Table1[[#This Row],[Age]]&gt;=46,"Senior")</f>
        <v>Teenage</v>
      </c>
      <c r="M2222" t="str">
        <f>VLOOKUP(B2222,customers!A$2:D$101,3,0)</f>
        <v>Pune</v>
      </c>
      <c r="N2222" t="str">
        <f>VLOOKUP(B2222,customers!$A$2:$D$101,4,0)</f>
        <v>Maharashtra</v>
      </c>
      <c r="O2222" t="str">
        <f>VLOOKUP(C2222,'products '!$A$2:$H$3072,2,0)</f>
        <v>Women</v>
      </c>
      <c r="P2222" t="str">
        <f>VLOOKUP(C2222,'products '!$A$2:$H$3072,3,0)</f>
        <v>Footwear</v>
      </c>
      <c r="Q2222" t="str">
        <f>VLOOKUP(C2222,'products '!$A$2:$H$3072,4,0)</f>
        <v>Heels</v>
      </c>
      <c r="R2222" t="str">
        <f>VLOOKUP(C2222,'products '!$A$2:$H$3072,5,0)</f>
        <v>Shoetopia</v>
      </c>
      <c r="S2222" t="str">
        <f>VLOOKUP(C2222,'products '!$A$2:$H$3072,6,0)</f>
        <v>8 UK</v>
      </c>
      <c r="T2222" t="str">
        <f>VLOOKUP(C2222,'products '!$A$2:$H$3072,7,0)</f>
        <v>Burgundy</v>
      </c>
      <c r="U2222">
        <f>VLOOKUP(C2222,'products '!$A$2:$H$3072,8,0)</f>
        <v>4</v>
      </c>
    </row>
    <row r="2223" spans="1:21" x14ac:dyDescent="0.3">
      <c r="A2223" t="s">
        <v>5640</v>
      </c>
      <c r="B2223" t="s">
        <v>3291</v>
      </c>
      <c r="C2223" t="s">
        <v>1083</v>
      </c>
      <c r="D2223" s="1">
        <f t="shared" ca="1" si="34"/>
        <v>44273</v>
      </c>
      <c r="E2223" s="1" t="str">
        <f ca="1">TEXT(Table1[[#This Row],[Date]],"mmm")</f>
        <v>Mar</v>
      </c>
      <c r="F2223" s="1" t="str">
        <f ca="1">TEXT(Table1[[#This Row],[Date]],"yyyy")</f>
        <v>2021</v>
      </c>
      <c r="G2223" s="2">
        <v>1158</v>
      </c>
      <c r="H2223" s="2">
        <v>0.5</v>
      </c>
      <c r="I2223" s="2" t="str" cm="1">
        <f t="array" ref="I2223">_xlfn.IFS(Table1[[#This Row],[Discount]]&lt;=0.2,"Low",Table1[[#This Row],[Discount]]&lt;=0.4,"Medium",Table1[[#This Row],[Discount]]&gt;0.4,"High")</f>
        <v>High</v>
      </c>
      <c r="J2223" s="2">
        <f>Table1[[#This Row],[Original Price]]*(1-Table1[[#This Row],[Discount]])</f>
        <v>579</v>
      </c>
      <c r="K2223">
        <f>VLOOKUP(B2223,customers!$A$2:$D$101,2,0)</f>
        <v>23</v>
      </c>
      <c r="L2223" t="str" cm="1">
        <f t="array" ref="L2223">_xlfn.IFS(Table1[[#This Row],[Age]]&lt;=12,"Kids",Table1[[#This Row],[Age]]&lt;=19,"Teenage",Table1[[#This Row],[Age]]&lt;=29,"Young Adult",Table1[[#This Row],[Age]]&lt;=45,"Adult",Table1[[#This Row],[Age]]&gt;=46,"Senior")</f>
        <v>Young Adult</v>
      </c>
      <c r="M2223" t="str">
        <f>VLOOKUP(B2223,customers!A$2:D$101,3,0)</f>
        <v>Pune</v>
      </c>
      <c r="N2223" t="str">
        <f>VLOOKUP(B2223,customers!$A$2:$D$101,4,0)</f>
        <v>Maharashtra</v>
      </c>
      <c r="O2223" t="str">
        <f>VLOOKUP(C2223,'products '!$A$2:$H$3072,2,0)</f>
        <v>Women</v>
      </c>
      <c r="P2223" t="str">
        <f>VLOOKUP(C2223,'products '!$A$2:$H$3072,3,0)</f>
        <v>Footwear</v>
      </c>
      <c r="Q2223" t="str">
        <f>VLOOKUP(C2223,'products '!$A$2:$H$3072,4,0)</f>
        <v>Heels</v>
      </c>
      <c r="R2223" t="str">
        <f>VLOOKUP(C2223,'products '!$A$2:$H$3072,5,0)</f>
        <v>Shoetopia</v>
      </c>
      <c r="S2223" t="str">
        <f>VLOOKUP(C2223,'products '!$A$2:$H$3072,6,0)</f>
        <v>9 UK</v>
      </c>
      <c r="T2223" t="str">
        <f>VLOOKUP(C2223,'products '!$A$2:$H$3072,7,0)</f>
        <v>Lavender</v>
      </c>
      <c r="U2223">
        <f>VLOOKUP(C2223,'products '!$A$2:$H$3072,8,0)</f>
        <v>4</v>
      </c>
    </row>
    <row r="2224" spans="1:21" x14ac:dyDescent="0.3">
      <c r="A2224" t="s">
        <v>5641</v>
      </c>
      <c r="B2224" t="s">
        <v>3292</v>
      </c>
      <c r="C2224" t="s">
        <v>1084</v>
      </c>
      <c r="D2224" s="1">
        <f t="shared" ca="1" si="34"/>
        <v>44999</v>
      </c>
      <c r="E2224" s="1" t="str">
        <f ca="1">TEXT(Table1[[#This Row],[Date]],"mmm")</f>
        <v>Mar</v>
      </c>
      <c r="F2224" s="1" t="str">
        <f ca="1">TEXT(Table1[[#This Row],[Date]],"yyyy")</f>
        <v>2023</v>
      </c>
      <c r="G2224" s="2">
        <v>264</v>
      </c>
      <c r="H2224" s="2">
        <v>0.5</v>
      </c>
      <c r="I2224" s="2" t="str" cm="1">
        <f t="array" ref="I2224">_xlfn.IFS(Table1[[#This Row],[Discount]]&lt;=0.2,"Low",Table1[[#This Row],[Discount]]&lt;=0.4,"Medium",Table1[[#This Row],[Discount]]&gt;0.4,"High")</f>
        <v>High</v>
      </c>
      <c r="J2224" s="2">
        <f>Table1[[#This Row],[Original Price]]*(1-Table1[[#This Row],[Discount]])</f>
        <v>132</v>
      </c>
      <c r="K2224">
        <f>VLOOKUP(B2224,customers!$A$2:$D$101,2,0)</f>
        <v>22</v>
      </c>
      <c r="L2224" t="str" cm="1">
        <f t="array" ref="L2224">_xlfn.IFS(Table1[[#This Row],[Age]]&lt;=12,"Kids",Table1[[#This Row],[Age]]&lt;=19,"Teenage",Table1[[#This Row],[Age]]&lt;=29,"Young Adult",Table1[[#This Row],[Age]]&lt;=45,"Adult",Table1[[#This Row],[Age]]&gt;=46,"Senior")</f>
        <v>Young Adult</v>
      </c>
      <c r="M2224" t="str">
        <f>VLOOKUP(B2224,customers!A$2:D$101,3,0)</f>
        <v>Pune</v>
      </c>
      <c r="N2224" t="str">
        <f>VLOOKUP(B2224,customers!$A$2:$D$101,4,0)</f>
        <v>Maharashtra</v>
      </c>
      <c r="O2224" t="str">
        <f>VLOOKUP(C2224,'products '!$A$2:$H$3072,2,0)</f>
        <v>Women</v>
      </c>
      <c r="P2224" t="str">
        <f>VLOOKUP(C2224,'products '!$A$2:$H$3072,3,0)</f>
        <v>Footwear</v>
      </c>
      <c r="Q2224" t="str">
        <f>VLOOKUP(C2224,'products '!$A$2:$H$3072,4,0)</f>
        <v>Heels</v>
      </c>
      <c r="R2224" t="str">
        <f>VLOOKUP(C2224,'products '!$A$2:$H$3072,5,0)</f>
        <v>Shoetopia</v>
      </c>
      <c r="S2224" t="str">
        <f>VLOOKUP(C2224,'products '!$A$2:$H$3072,6,0)</f>
        <v>10 UK</v>
      </c>
      <c r="T2224" t="str">
        <f>VLOOKUP(C2224,'products '!$A$2:$H$3072,7,0)</f>
        <v>Teal</v>
      </c>
      <c r="U2224">
        <f>VLOOKUP(C2224,'products '!$A$2:$H$3072,8,0)</f>
        <v>4</v>
      </c>
    </row>
    <row r="2225" spans="1:21" x14ac:dyDescent="0.3">
      <c r="A2225" t="s">
        <v>5642</v>
      </c>
      <c r="B2225" t="s">
        <v>3293</v>
      </c>
      <c r="C2225" t="s">
        <v>1085</v>
      </c>
      <c r="D2225" s="1">
        <f t="shared" ca="1" si="34"/>
        <v>44252</v>
      </c>
      <c r="E2225" s="1" t="str">
        <f ca="1">TEXT(Table1[[#This Row],[Date]],"mmm")</f>
        <v>Feb</v>
      </c>
      <c r="F2225" s="1" t="str">
        <f ca="1">TEXT(Table1[[#This Row],[Date]],"yyyy")</f>
        <v>2021</v>
      </c>
      <c r="G2225" s="2">
        <v>433</v>
      </c>
      <c r="H2225" s="2">
        <v>0.5</v>
      </c>
      <c r="I2225" s="2" t="str" cm="1">
        <f t="array" ref="I2225">_xlfn.IFS(Table1[[#This Row],[Discount]]&lt;=0.2,"Low",Table1[[#This Row],[Discount]]&lt;=0.4,"Medium",Table1[[#This Row],[Discount]]&gt;0.4,"High")</f>
        <v>High</v>
      </c>
      <c r="J2225" s="2">
        <f>Table1[[#This Row],[Original Price]]*(1-Table1[[#This Row],[Discount]])</f>
        <v>216.5</v>
      </c>
      <c r="K2225">
        <f>VLOOKUP(B2225,customers!$A$2:$D$101,2,0)</f>
        <v>17</v>
      </c>
      <c r="L2225" t="str" cm="1">
        <f t="array" ref="L2225">_xlfn.IFS(Table1[[#This Row],[Age]]&lt;=12,"Kids",Table1[[#This Row],[Age]]&lt;=19,"Teenage",Table1[[#This Row],[Age]]&lt;=29,"Young Adult",Table1[[#This Row],[Age]]&lt;=45,"Adult",Table1[[#This Row],[Age]]&gt;=46,"Senior")</f>
        <v>Teenage</v>
      </c>
      <c r="M2225" t="str">
        <f>VLOOKUP(B2225,customers!A$2:D$101,3,0)</f>
        <v>Hyderabad</v>
      </c>
      <c r="N2225" t="str">
        <f>VLOOKUP(B2225,customers!$A$2:$D$101,4,0)</f>
        <v>Telangana</v>
      </c>
      <c r="O2225" t="str">
        <f>VLOOKUP(C2225,'products '!$A$2:$H$3072,2,0)</f>
        <v>Women</v>
      </c>
      <c r="P2225" t="str">
        <f>VLOOKUP(C2225,'products '!$A$2:$H$3072,3,0)</f>
        <v>Footwear</v>
      </c>
      <c r="Q2225" t="str">
        <f>VLOOKUP(C2225,'products '!$A$2:$H$3072,4,0)</f>
        <v>Heels</v>
      </c>
      <c r="R2225" t="str">
        <f>VLOOKUP(C2225,'products '!$A$2:$H$3072,5,0)</f>
        <v>Shoetopia</v>
      </c>
      <c r="S2225" t="str">
        <f>VLOOKUP(C2225,'products '!$A$2:$H$3072,6,0)</f>
        <v>11 UK</v>
      </c>
      <c r="T2225" t="str">
        <f>VLOOKUP(C2225,'products '!$A$2:$H$3072,7,0)</f>
        <v>Rust</v>
      </c>
      <c r="U2225">
        <f>VLOOKUP(C2225,'products '!$A$2:$H$3072,8,0)</f>
        <v>3</v>
      </c>
    </row>
    <row r="2226" spans="1:21" x14ac:dyDescent="0.3">
      <c r="A2226" t="s">
        <v>5643</v>
      </c>
      <c r="B2226" t="s">
        <v>3294</v>
      </c>
      <c r="C2226" t="s">
        <v>1086</v>
      </c>
      <c r="D2226" s="1">
        <f t="shared" ca="1" si="34"/>
        <v>44394</v>
      </c>
      <c r="E2226" s="1" t="str">
        <f ca="1">TEXT(Table1[[#This Row],[Date]],"mmm")</f>
        <v>Jul</v>
      </c>
      <c r="F2226" s="1" t="str">
        <f ca="1">TEXT(Table1[[#This Row],[Date]],"yyyy")</f>
        <v>2021</v>
      </c>
      <c r="G2226" s="2">
        <v>562</v>
      </c>
      <c r="H2226" s="2">
        <v>0.3</v>
      </c>
      <c r="I2226" s="2" t="str" cm="1">
        <f t="array" ref="I2226">_xlfn.IFS(Table1[[#This Row],[Discount]]&lt;=0.2,"Low",Table1[[#This Row],[Discount]]&lt;=0.4,"Medium",Table1[[#This Row],[Discount]]&gt;0.4,"High")</f>
        <v>Medium</v>
      </c>
      <c r="J2226" s="2">
        <f>Table1[[#This Row],[Original Price]]*(1-Table1[[#This Row],[Discount]])</f>
        <v>393.4</v>
      </c>
      <c r="K2226">
        <f>VLOOKUP(B2226,customers!$A$2:$D$101,2,0)</f>
        <v>19</v>
      </c>
      <c r="L2226" t="str" cm="1">
        <f t="array" ref="L2226">_xlfn.IFS(Table1[[#This Row],[Age]]&lt;=12,"Kids",Table1[[#This Row],[Age]]&lt;=19,"Teenage",Table1[[#This Row],[Age]]&lt;=29,"Young Adult",Table1[[#This Row],[Age]]&lt;=45,"Adult",Table1[[#This Row],[Age]]&gt;=46,"Senior")</f>
        <v>Teenage</v>
      </c>
      <c r="M2226" t="str">
        <f>VLOOKUP(B2226,customers!A$2:D$101,3,0)</f>
        <v>Hyderabad</v>
      </c>
      <c r="N2226" t="str">
        <f>VLOOKUP(B2226,customers!$A$2:$D$101,4,0)</f>
        <v>Telangana</v>
      </c>
      <c r="O2226" t="str">
        <f>VLOOKUP(C2226,'products '!$A$2:$H$3072,2,0)</f>
        <v>Women</v>
      </c>
      <c r="P2226" t="str">
        <f>VLOOKUP(C2226,'products '!$A$2:$H$3072,3,0)</f>
        <v>Footwear</v>
      </c>
      <c r="Q2226" t="str">
        <f>VLOOKUP(C2226,'products '!$A$2:$H$3072,4,0)</f>
        <v>Heels</v>
      </c>
      <c r="R2226" t="str">
        <f>VLOOKUP(C2226,'products '!$A$2:$H$3072,5,0)</f>
        <v>Shoetopia</v>
      </c>
      <c r="S2226" t="str">
        <f>VLOOKUP(C2226,'products '!$A$2:$H$3072,6,0)</f>
        <v>12 UK</v>
      </c>
      <c r="T2226" t="str">
        <f>VLOOKUP(C2226,'products '!$A$2:$H$3072,7,0)</f>
        <v>Gold</v>
      </c>
      <c r="U2226">
        <f>VLOOKUP(C2226,'products '!$A$2:$H$3072,8,0)</f>
        <v>5</v>
      </c>
    </row>
    <row r="2227" spans="1:21" x14ac:dyDescent="0.3">
      <c r="A2227" t="s">
        <v>5644</v>
      </c>
      <c r="B2227" t="s">
        <v>3295</v>
      </c>
      <c r="C2227" t="s">
        <v>1087</v>
      </c>
      <c r="D2227" s="1">
        <f t="shared" ca="1" si="34"/>
        <v>44513</v>
      </c>
      <c r="E2227" s="1" t="str">
        <f ca="1">TEXT(Table1[[#This Row],[Date]],"mmm")</f>
        <v>Nov</v>
      </c>
      <c r="F2227" s="1" t="str">
        <f ca="1">TEXT(Table1[[#This Row],[Date]],"yyyy")</f>
        <v>2021</v>
      </c>
      <c r="G2227" s="2">
        <v>423</v>
      </c>
      <c r="H2227" s="2">
        <v>0.32</v>
      </c>
      <c r="I2227" s="2" t="str" cm="1">
        <f t="array" ref="I2227">_xlfn.IFS(Table1[[#This Row],[Discount]]&lt;=0.2,"Low",Table1[[#This Row],[Discount]]&lt;=0.4,"Medium",Table1[[#This Row],[Discount]]&gt;0.4,"High")</f>
        <v>Medium</v>
      </c>
      <c r="J2227" s="2">
        <f>Table1[[#This Row],[Original Price]]*(1-Table1[[#This Row],[Discount]])</f>
        <v>287.64</v>
      </c>
      <c r="K2227">
        <f>VLOOKUP(B2227,customers!$A$2:$D$101,2,0)</f>
        <v>18</v>
      </c>
      <c r="L2227" t="str" cm="1">
        <f t="array" ref="L2227">_xlfn.IFS(Table1[[#This Row],[Age]]&lt;=12,"Kids",Table1[[#This Row],[Age]]&lt;=19,"Teenage",Table1[[#This Row],[Age]]&lt;=29,"Young Adult",Table1[[#This Row],[Age]]&lt;=45,"Adult",Table1[[#This Row],[Age]]&gt;=46,"Senior")</f>
        <v>Teenage</v>
      </c>
      <c r="M2227" t="str">
        <f>VLOOKUP(B2227,customers!A$2:D$101,3,0)</f>
        <v>Hyderabad</v>
      </c>
      <c r="N2227" t="str">
        <f>VLOOKUP(B2227,customers!$A$2:$D$101,4,0)</f>
        <v>Telangana</v>
      </c>
      <c r="O2227" t="str">
        <f>VLOOKUP(C2227,'products '!$A$2:$H$3072,2,0)</f>
        <v>Women</v>
      </c>
      <c r="P2227" t="str">
        <f>VLOOKUP(C2227,'products '!$A$2:$H$3072,3,0)</f>
        <v>Footwear</v>
      </c>
      <c r="Q2227" t="str">
        <f>VLOOKUP(C2227,'products '!$A$2:$H$3072,4,0)</f>
        <v>Heels</v>
      </c>
      <c r="R2227" t="str">
        <f>VLOOKUP(C2227,'products '!$A$2:$H$3072,5,0)</f>
        <v>Shoetopia</v>
      </c>
      <c r="S2227" t="str">
        <f>VLOOKUP(C2227,'products '!$A$2:$H$3072,6,0)</f>
        <v>6 UK</v>
      </c>
      <c r="T2227" t="str">
        <f>VLOOKUP(C2227,'products '!$A$2:$H$3072,7,0)</f>
        <v>Blue</v>
      </c>
      <c r="U2227">
        <f>VLOOKUP(C2227,'products '!$A$2:$H$3072,8,0)</f>
        <v>4</v>
      </c>
    </row>
    <row r="2228" spans="1:21" x14ac:dyDescent="0.3">
      <c r="A2228" t="s">
        <v>5645</v>
      </c>
      <c r="B2228" t="s">
        <v>3296</v>
      </c>
      <c r="C2228" t="s">
        <v>1088</v>
      </c>
      <c r="D2228" s="1">
        <f t="shared" ca="1" si="34"/>
        <v>44447</v>
      </c>
      <c r="E2228" s="1" t="str">
        <f ca="1">TEXT(Table1[[#This Row],[Date]],"mmm")</f>
        <v>Sep</v>
      </c>
      <c r="F2228" s="1" t="str">
        <f ca="1">TEXT(Table1[[#This Row],[Date]],"yyyy")</f>
        <v>2021</v>
      </c>
      <c r="G2228" s="2">
        <v>621</v>
      </c>
      <c r="H2228" s="2">
        <v>0.25</v>
      </c>
      <c r="I2228" s="2" t="str" cm="1">
        <f t="array" ref="I2228">_xlfn.IFS(Table1[[#This Row],[Discount]]&lt;=0.2,"Low",Table1[[#This Row],[Discount]]&lt;=0.4,"Medium",Table1[[#This Row],[Discount]]&gt;0.4,"High")</f>
        <v>Medium</v>
      </c>
      <c r="J2228" s="2">
        <f>Table1[[#This Row],[Original Price]]*(1-Table1[[#This Row],[Discount]])</f>
        <v>465.75</v>
      </c>
      <c r="K2228">
        <f>VLOOKUP(B2228,customers!$A$2:$D$101,2,0)</f>
        <v>20</v>
      </c>
      <c r="L2228" t="str" cm="1">
        <f t="array" ref="L2228">_xlfn.IFS(Table1[[#This Row],[Age]]&lt;=12,"Kids",Table1[[#This Row],[Age]]&lt;=19,"Teenage",Table1[[#This Row],[Age]]&lt;=29,"Young Adult",Table1[[#This Row],[Age]]&lt;=45,"Adult",Table1[[#This Row],[Age]]&gt;=46,"Senior")</f>
        <v>Young Adult</v>
      </c>
      <c r="M2228" t="str">
        <f>VLOOKUP(B2228,customers!A$2:D$101,3,0)</f>
        <v>Hyderabad</v>
      </c>
      <c r="N2228" t="str">
        <f>VLOOKUP(B2228,customers!$A$2:$D$101,4,0)</f>
        <v>Telangana</v>
      </c>
      <c r="O2228" t="str">
        <f>VLOOKUP(C2228,'products '!$A$2:$H$3072,2,0)</f>
        <v>Women</v>
      </c>
      <c r="P2228" t="str">
        <f>VLOOKUP(C2228,'products '!$A$2:$H$3072,3,0)</f>
        <v>Footwear</v>
      </c>
      <c r="Q2228" t="str">
        <f>VLOOKUP(C2228,'products '!$A$2:$H$3072,4,0)</f>
        <v>Heels</v>
      </c>
      <c r="R2228" t="str">
        <f>VLOOKUP(C2228,'products '!$A$2:$H$3072,5,0)</f>
        <v>Shoetopia</v>
      </c>
      <c r="S2228" t="str">
        <f>VLOOKUP(C2228,'products '!$A$2:$H$3072,6,0)</f>
        <v>7 UK</v>
      </c>
      <c r="T2228" t="str">
        <f>VLOOKUP(C2228,'products '!$A$2:$H$3072,7,0)</f>
        <v>White</v>
      </c>
      <c r="U2228">
        <f>VLOOKUP(C2228,'products '!$A$2:$H$3072,8,0)</f>
        <v>2</v>
      </c>
    </row>
    <row r="2229" spans="1:21" x14ac:dyDescent="0.3">
      <c r="A2229" t="s">
        <v>5646</v>
      </c>
      <c r="B2229" t="s">
        <v>3297</v>
      </c>
      <c r="C2229" t="s">
        <v>1089</v>
      </c>
      <c r="D2229" s="1">
        <f t="shared" ca="1" si="34"/>
        <v>44599</v>
      </c>
      <c r="E2229" s="1" t="str">
        <f ca="1">TEXT(Table1[[#This Row],[Date]],"mmm")</f>
        <v>Feb</v>
      </c>
      <c r="F2229" s="1" t="str">
        <f ca="1">TEXT(Table1[[#This Row],[Date]],"yyyy")</f>
        <v>2022</v>
      </c>
      <c r="G2229" s="2">
        <v>333</v>
      </c>
      <c r="H2229" s="2">
        <v>0.45</v>
      </c>
      <c r="I2229" s="2" t="str" cm="1">
        <f t="array" ref="I2229">_xlfn.IFS(Table1[[#This Row],[Discount]]&lt;=0.2,"Low",Table1[[#This Row],[Discount]]&lt;=0.4,"Medium",Table1[[#This Row],[Discount]]&gt;0.4,"High")</f>
        <v>High</v>
      </c>
      <c r="J2229" s="2">
        <f>Table1[[#This Row],[Original Price]]*(1-Table1[[#This Row],[Discount]])</f>
        <v>183.15</v>
      </c>
      <c r="K2229">
        <f>VLOOKUP(B2229,customers!$A$2:$D$101,2,0)</f>
        <v>22</v>
      </c>
      <c r="L2229" t="str" cm="1">
        <f t="array" ref="L2229">_xlfn.IFS(Table1[[#This Row],[Age]]&lt;=12,"Kids",Table1[[#This Row],[Age]]&lt;=19,"Teenage",Table1[[#This Row],[Age]]&lt;=29,"Young Adult",Table1[[#This Row],[Age]]&lt;=45,"Adult",Table1[[#This Row],[Age]]&gt;=46,"Senior")</f>
        <v>Young Adult</v>
      </c>
      <c r="M2229" t="str">
        <f>VLOOKUP(B2229,customers!A$2:D$101,3,0)</f>
        <v>Raipur</v>
      </c>
      <c r="N2229" t="str">
        <f>VLOOKUP(B2229,customers!$A$2:$D$101,4,0)</f>
        <v>Chhatisgarh</v>
      </c>
      <c r="O2229" t="str">
        <f>VLOOKUP(C2229,'products '!$A$2:$H$3072,2,0)</f>
        <v>Women</v>
      </c>
      <c r="P2229" t="str">
        <f>VLOOKUP(C2229,'products '!$A$2:$H$3072,3,0)</f>
        <v>Footwear</v>
      </c>
      <c r="Q2229" t="str">
        <f>VLOOKUP(C2229,'products '!$A$2:$H$3072,4,0)</f>
        <v>Heels</v>
      </c>
      <c r="R2229" t="str">
        <f>VLOOKUP(C2229,'products '!$A$2:$H$3072,5,0)</f>
        <v>Shoetopia</v>
      </c>
      <c r="S2229" t="str">
        <f>VLOOKUP(C2229,'products '!$A$2:$H$3072,6,0)</f>
        <v>8 UK</v>
      </c>
      <c r="T2229" t="str">
        <f>VLOOKUP(C2229,'products '!$A$2:$H$3072,7,0)</f>
        <v>Navy Blue</v>
      </c>
      <c r="U2229">
        <f>VLOOKUP(C2229,'products '!$A$2:$H$3072,8,0)</f>
        <v>5</v>
      </c>
    </row>
    <row r="2230" spans="1:21" x14ac:dyDescent="0.3">
      <c r="A2230" t="s">
        <v>5647</v>
      </c>
      <c r="B2230" t="s">
        <v>3298</v>
      </c>
      <c r="C2230" t="s">
        <v>1090</v>
      </c>
      <c r="D2230" s="1">
        <f t="shared" ca="1" si="34"/>
        <v>44917</v>
      </c>
      <c r="E2230" s="1" t="str">
        <f ca="1">TEXT(Table1[[#This Row],[Date]],"mmm")</f>
        <v>Dec</v>
      </c>
      <c r="F2230" s="1" t="str">
        <f ca="1">TEXT(Table1[[#This Row],[Date]],"yyyy")</f>
        <v>2022</v>
      </c>
      <c r="G2230" s="2">
        <v>236</v>
      </c>
      <c r="H2230" s="2">
        <v>0.15</v>
      </c>
      <c r="I2230" s="2" t="str" cm="1">
        <f t="array" ref="I2230">_xlfn.IFS(Table1[[#This Row],[Discount]]&lt;=0.2,"Low",Table1[[#This Row],[Discount]]&lt;=0.4,"Medium",Table1[[#This Row],[Discount]]&gt;0.4,"High")</f>
        <v>Low</v>
      </c>
      <c r="J2230" s="2">
        <f>Table1[[#This Row],[Original Price]]*(1-Table1[[#This Row],[Discount]])</f>
        <v>200.6</v>
      </c>
      <c r="K2230">
        <f>VLOOKUP(B2230,customers!$A$2:$D$101,2,0)</f>
        <v>25</v>
      </c>
      <c r="L2230" t="str" cm="1">
        <f t="array" ref="L2230">_xlfn.IFS(Table1[[#This Row],[Age]]&lt;=12,"Kids",Table1[[#This Row],[Age]]&lt;=19,"Teenage",Table1[[#This Row],[Age]]&lt;=29,"Young Adult",Table1[[#This Row],[Age]]&lt;=45,"Adult",Table1[[#This Row],[Age]]&gt;=46,"Senior")</f>
        <v>Young Adult</v>
      </c>
      <c r="M2230" t="str">
        <f>VLOOKUP(B2230,customers!A$2:D$101,3,0)</f>
        <v>Raipur</v>
      </c>
      <c r="N2230" t="str">
        <f>VLOOKUP(B2230,customers!$A$2:$D$101,4,0)</f>
        <v>Chhatisgarh</v>
      </c>
      <c r="O2230" t="str">
        <f>VLOOKUP(C2230,'products '!$A$2:$H$3072,2,0)</f>
        <v>Women</v>
      </c>
      <c r="P2230" t="str">
        <f>VLOOKUP(C2230,'products '!$A$2:$H$3072,3,0)</f>
        <v>Footwear</v>
      </c>
      <c r="Q2230" t="str">
        <f>VLOOKUP(C2230,'products '!$A$2:$H$3072,4,0)</f>
        <v>Boots</v>
      </c>
      <c r="R2230" t="str">
        <f>VLOOKUP(C2230,'products '!$A$2:$H$3072,5,0)</f>
        <v>Shoetopia</v>
      </c>
      <c r="S2230" t="str">
        <f>VLOOKUP(C2230,'products '!$A$2:$H$3072,6,0)</f>
        <v>9 UK</v>
      </c>
      <c r="T2230" t="str">
        <f>VLOOKUP(C2230,'products '!$A$2:$H$3072,7,0)</f>
        <v>Pink</v>
      </c>
      <c r="U2230">
        <f>VLOOKUP(C2230,'products '!$A$2:$H$3072,8,0)</f>
        <v>5</v>
      </c>
    </row>
    <row r="2231" spans="1:21" x14ac:dyDescent="0.3">
      <c r="A2231" t="s">
        <v>5648</v>
      </c>
      <c r="B2231" t="s">
        <v>3299</v>
      </c>
      <c r="C2231" t="s">
        <v>1091</v>
      </c>
      <c r="D2231" s="1">
        <f t="shared" ca="1" si="34"/>
        <v>44527</v>
      </c>
      <c r="E2231" s="1" t="str">
        <f ca="1">TEXT(Table1[[#This Row],[Date]],"mmm")</f>
        <v>Nov</v>
      </c>
      <c r="F2231" s="1" t="str">
        <f ca="1">TEXT(Table1[[#This Row],[Date]],"yyyy")</f>
        <v>2021</v>
      </c>
      <c r="G2231" s="2">
        <v>456</v>
      </c>
      <c r="H2231" s="2">
        <v>0.33</v>
      </c>
      <c r="I2231" s="2" t="str" cm="1">
        <f t="array" ref="I2231">_xlfn.IFS(Table1[[#This Row],[Discount]]&lt;=0.2,"Low",Table1[[#This Row],[Discount]]&lt;=0.4,"Medium",Table1[[#This Row],[Discount]]&gt;0.4,"High")</f>
        <v>Medium</v>
      </c>
      <c r="J2231" s="2">
        <f>Table1[[#This Row],[Original Price]]*(1-Table1[[#This Row],[Discount]])</f>
        <v>305.52</v>
      </c>
      <c r="K2231">
        <f>VLOOKUP(B2231,customers!$A$2:$D$101,2,0)</f>
        <v>27</v>
      </c>
      <c r="L2231" t="str" cm="1">
        <f t="array" ref="L2231">_xlfn.IFS(Table1[[#This Row],[Age]]&lt;=12,"Kids",Table1[[#This Row],[Age]]&lt;=19,"Teenage",Table1[[#This Row],[Age]]&lt;=29,"Young Adult",Table1[[#This Row],[Age]]&lt;=45,"Adult",Table1[[#This Row],[Age]]&gt;=46,"Senior")</f>
        <v>Young Adult</v>
      </c>
      <c r="M2231" t="str">
        <f>VLOOKUP(B2231,customers!A$2:D$101,3,0)</f>
        <v>Ahmedabad</v>
      </c>
      <c r="N2231" t="str">
        <f>VLOOKUP(B2231,customers!$A$2:$D$101,4,0)</f>
        <v>Gujrat</v>
      </c>
      <c r="O2231" t="str">
        <f>VLOOKUP(C2231,'products '!$A$2:$H$3072,2,0)</f>
        <v>Women</v>
      </c>
      <c r="P2231" t="str">
        <f>VLOOKUP(C2231,'products '!$A$2:$H$3072,3,0)</f>
        <v>Footwear</v>
      </c>
      <c r="Q2231" t="str">
        <f>VLOOKUP(C2231,'products '!$A$2:$H$3072,4,0)</f>
        <v>Boots</v>
      </c>
      <c r="R2231" t="str">
        <f>VLOOKUP(C2231,'products '!$A$2:$H$3072,5,0)</f>
        <v>Shoetopia</v>
      </c>
      <c r="S2231" t="str">
        <f>VLOOKUP(C2231,'products '!$A$2:$H$3072,6,0)</f>
        <v>10 UK</v>
      </c>
      <c r="T2231" t="str">
        <f>VLOOKUP(C2231,'products '!$A$2:$H$3072,7,0)</f>
        <v>Pink</v>
      </c>
      <c r="U2231">
        <f>VLOOKUP(C2231,'products '!$A$2:$H$3072,8,0)</f>
        <v>5</v>
      </c>
    </row>
    <row r="2232" spans="1:21" x14ac:dyDescent="0.3">
      <c r="A2232" t="s">
        <v>5649</v>
      </c>
      <c r="B2232" t="s">
        <v>3300</v>
      </c>
      <c r="C2232" t="s">
        <v>1092</v>
      </c>
      <c r="D2232" s="1">
        <f t="shared" ca="1" si="34"/>
        <v>44788</v>
      </c>
      <c r="E2232" s="1" t="str">
        <f ca="1">TEXT(Table1[[#This Row],[Date]],"mmm")</f>
        <v>Aug</v>
      </c>
      <c r="F2232" s="1" t="str">
        <f ca="1">TEXT(Table1[[#This Row],[Date]],"yyyy")</f>
        <v>2022</v>
      </c>
      <c r="G2232" s="2">
        <v>963</v>
      </c>
      <c r="H2232" s="2">
        <v>0.42</v>
      </c>
      <c r="I2232" s="2" t="str" cm="1">
        <f t="array" ref="I2232">_xlfn.IFS(Table1[[#This Row],[Discount]]&lt;=0.2,"Low",Table1[[#This Row],[Discount]]&lt;=0.4,"Medium",Table1[[#This Row],[Discount]]&gt;0.4,"High")</f>
        <v>High</v>
      </c>
      <c r="J2232" s="2">
        <f>Table1[[#This Row],[Original Price]]*(1-Table1[[#This Row],[Discount]])</f>
        <v>558.54000000000008</v>
      </c>
      <c r="K2232">
        <f>VLOOKUP(B2232,customers!$A$2:$D$101,2,0)</f>
        <v>29</v>
      </c>
      <c r="L2232" t="str" cm="1">
        <f t="array" ref="L2232">_xlfn.IFS(Table1[[#This Row],[Age]]&lt;=12,"Kids",Table1[[#This Row],[Age]]&lt;=19,"Teenage",Table1[[#This Row],[Age]]&lt;=29,"Young Adult",Table1[[#This Row],[Age]]&lt;=45,"Adult",Table1[[#This Row],[Age]]&gt;=46,"Senior")</f>
        <v>Young Adult</v>
      </c>
      <c r="M2232" t="str">
        <f>VLOOKUP(B2232,customers!A$2:D$101,3,0)</f>
        <v>Ahmedabad</v>
      </c>
      <c r="N2232" t="str">
        <f>VLOOKUP(B2232,customers!$A$2:$D$101,4,0)</f>
        <v>Gujrat</v>
      </c>
      <c r="O2232" t="str">
        <f>VLOOKUP(C2232,'products '!$A$2:$H$3072,2,0)</f>
        <v>Women</v>
      </c>
      <c r="P2232" t="str">
        <f>VLOOKUP(C2232,'products '!$A$2:$H$3072,3,0)</f>
        <v>Footwear</v>
      </c>
      <c r="Q2232" t="str">
        <f>VLOOKUP(C2232,'products '!$A$2:$H$3072,4,0)</f>
        <v>Boots</v>
      </c>
      <c r="R2232" t="str">
        <f>VLOOKUP(C2232,'products '!$A$2:$H$3072,5,0)</f>
        <v>Shoetopia</v>
      </c>
      <c r="S2232" t="str">
        <f>VLOOKUP(C2232,'products '!$A$2:$H$3072,6,0)</f>
        <v>11 UK</v>
      </c>
      <c r="T2232" t="str">
        <f>VLOOKUP(C2232,'products '!$A$2:$H$3072,7,0)</f>
        <v>Pink</v>
      </c>
      <c r="U2232">
        <f>VLOOKUP(C2232,'products '!$A$2:$H$3072,8,0)</f>
        <v>4</v>
      </c>
    </row>
    <row r="2233" spans="1:21" x14ac:dyDescent="0.3">
      <c r="A2233" t="s">
        <v>5650</v>
      </c>
      <c r="B2233" t="s">
        <v>3301</v>
      </c>
      <c r="C2233" t="s">
        <v>1093</v>
      </c>
      <c r="D2233" s="1">
        <f t="shared" ca="1" si="34"/>
        <v>44919</v>
      </c>
      <c r="E2233" s="1" t="str">
        <f ca="1">TEXT(Table1[[#This Row],[Date]],"mmm")</f>
        <v>Dec</v>
      </c>
      <c r="F2233" s="1" t="str">
        <f ca="1">TEXT(Table1[[#This Row],[Date]],"yyyy")</f>
        <v>2022</v>
      </c>
      <c r="G2233" s="2">
        <v>234</v>
      </c>
      <c r="H2233" s="2">
        <v>0.42</v>
      </c>
      <c r="I2233" s="2" t="str" cm="1">
        <f t="array" ref="I2233">_xlfn.IFS(Table1[[#This Row],[Discount]]&lt;=0.2,"Low",Table1[[#This Row],[Discount]]&lt;=0.4,"Medium",Table1[[#This Row],[Discount]]&gt;0.4,"High")</f>
        <v>High</v>
      </c>
      <c r="J2233" s="2">
        <f>Table1[[#This Row],[Original Price]]*(1-Table1[[#This Row],[Discount]])</f>
        <v>135.72000000000003</v>
      </c>
      <c r="K2233">
        <f>VLOOKUP(B2233,customers!$A$2:$D$101,2,0)</f>
        <v>23</v>
      </c>
      <c r="L2233" t="str" cm="1">
        <f t="array" ref="L2233">_xlfn.IFS(Table1[[#This Row],[Age]]&lt;=12,"Kids",Table1[[#This Row],[Age]]&lt;=19,"Teenage",Table1[[#This Row],[Age]]&lt;=29,"Young Adult",Table1[[#This Row],[Age]]&lt;=45,"Adult",Table1[[#This Row],[Age]]&gt;=46,"Senior")</f>
        <v>Young Adult</v>
      </c>
      <c r="M2233" t="str">
        <f>VLOOKUP(B2233,customers!A$2:D$101,3,0)</f>
        <v>Ahmedabad</v>
      </c>
      <c r="N2233" t="str">
        <f>VLOOKUP(B2233,customers!$A$2:$D$101,4,0)</f>
        <v>Gujrat</v>
      </c>
      <c r="O2233" t="str">
        <f>VLOOKUP(C2233,'products '!$A$2:$H$3072,2,0)</f>
        <v>Women</v>
      </c>
      <c r="P2233" t="str">
        <f>VLOOKUP(C2233,'products '!$A$2:$H$3072,3,0)</f>
        <v>Footwear</v>
      </c>
      <c r="Q2233" t="str">
        <f>VLOOKUP(C2233,'products '!$A$2:$H$3072,4,0)</f>
        <v>Boots</v>
      </c>
      <c r="R2233" t="str">
        <f>VLOOKUP(C2233,'products '!$A$2:$H$3072,5,0)</f>
        <v>Shoetopia</v>
      </c>
      <c r="S2233" t="str">
        <f>VLOOKUP(C2233,'products '!$A$2:$H$3072,6,0)</f>
        <v>6  UK</v>
      </c>
      <c r="T2233" t="str">
        <f>VLOOKUP(C2233,'products '!$A$2:$H$3072,7,0)</f>
        <v>Pink</v>
      </c>
      <c r="U2233">
        <f>VLOOKUP(C2233,'products '!$A$2:$H$3072,8,0)</f>
        <v>4</v>
      </c>
    </row>
    <row r="2234" spans="1:21" x14ac:dyDescent="0.3">
      <c r="A2234" t="s">
        <v>5651</v>
      </c>
      <c r="B2234" t="s">
        <v>3302</v>
      </c>
      <c r="C2234" t="s">
        <v>1094</v>
      </c>
      <c r="D2234" s="1">
        <f t="shared" ca="1" si="34"/>
        <v>44256</v>
      </c>
      <c r="E2234" s="1" t="str">
        <f ca="1">TEXT(Table1[[#This Row],[Date]],"mmm")</f>
        <v>Mar</v>
      </c>
      <c r="F2234" s="1" t="str">
        <f ca="1">TEXT(Table1[[#This Row],[Date]],"yyyy")</f>
        <v>2021</v>
      </c>
      <c r="G2234" s="2">
        <v>456</v>
      </c>
      <c r="H2234" s="2">
        <v>0.39</v>
      </c>
      <c r="I2234" s="2" t="str" cm="1">
        <f t="array" ref="I2234">_xlfn.IFS(Table1[[#This Row],[Discount]]&lt;=0.2,"Low",Table1[[#This Row],[Discount]]&lt;=0.4,"Medium",Table1[[#This Row],[Discount]]&gt;0.4,"High")</f>
        <v>Medium</v>
      </c>
      <c r="J2234" s="2">
        <f>Table1[[#This Row],[Original Price]]*(1-Table1[[#This Row],[Discount]])</f>
        <v>278.15999999999997</v>
      </c>
      <c r="K2234">
        <f>VLOOKUP(B2234,customers!$A$2:$D$101,2,0)</f>
        <v>25</v>
      </c>
      <c r="L2234" t="str" cm="1">
        <f t="array" ref="L2234">_xlfn.IFS(Table1[[#This Row],[Age]]&lt;=12,"Kids",Table1[[#This Row],[Age]]&lt;=19,"Teenage",Table1[[#This Row],[Age]]&lt;=29,"Young Adult",Table1[[#This Row],[Age]]&lt;=45,"Adult",Table1[[#This Row],[Age]]&gt;=46,"Senior")</f>
        <v>Young Adult</v>
      </c>
      <c r="M2234" t="str">
        <f>VLOOKUP(B2234,customers!A$2:D$101,3,0)</f>
        <v>Ahmedabad</v>
      </c>
      <c r="N2234" t="str">
        <f>VLOOKUP(B2234,customers!$A$2:$D$101,4,0)</f>
        <v>Gujrat</v>
      </c>
      <c r="O2234" t="str">
        <f>VLOOKUP(C2234,'products '!$A$2:$H$3072,2,0)</f>
        <v>Women</v>
      </c>
      <c r="P2234" t="str">
        <f>VLOOKUP(C2234,'products '!$A$2:$H$3072,3,0)</f>
        <v>Footwear</v>
      </c>
      <c r="Q2234" t="str">
        <f>VLOOKUP(C2234,'products '!$A$2:$H$3072,4,0)</f>
        <v>Boots</v>
      </c>
      <c r="R2234" t="str">
        <f>VLOOKUP(C2234,'products '!$A$2:$H$3072,5,0)</f>
        <v>Shoetopia</v>
      </c>
      <c r="S2234" t="str">
        <f>VLOOKUP(C2234,'products '!$A$2:$H$3072,6,0)</f>
        <v>7  UK</v>
      </c>
      <c r="T2234" t="str">
        <f>VLOOKUP(C2234,'products '!$A$2:$H$3072,7,0)</f>
        <v>Black</v>
      </c>
      <c r="U2234">
        <f>VLOOKUP(C2234,'products '!$A$2:$H$3072,8,0)</f>
        <v>4</v>
      </c>
    </row>
    <row r="2235" spans="1:21" x14ac:dyDescent="0.3">
      <c r="A2235" t="s">
        <v>5652</v>
      </c>
      <c r="B2235" t="s">
        <v>3303</v>
      </c>
      <c r="C2235" t="s">
        <v>1095</v>
      </c>
      <c r="D2235" s="1">
        <f t="shared" ca="1" si="34"/>
        <v>44732</v>
      </c>
      <c r="E2235" s="1" t="str">
        <f ca="1">TEXT(Table1[[#This Row],[Date]],"mmm")</f>
        <v>Jun</v>
      </c>
      <c r="F2235" s="1" t="str">
        <f ca="1">TEXT(Table1[[#This Row],[Date]],"yyyy")</f>
        <v>2022</v>
      </c>
      <c r="G2235" s="2">
        <v>564</v>
      </c>
      <c r="H2235" s="2">
        <v>0.39</v>
      </c>
      <c r="I2235" s="2" t="str" cm="1">
        <f t="array" ref="I2235">_xlfn.IFS(Table1[[#This Row],[Discount]]&lt;=0.2,"Low",Table1[[#This Row],[Discount]]&lt;=0.4,"Medium",Table1[[#This Row],[Discount]]&gt;0.4,"High")</f>
        <v>Medium</v>
      </c>
      <c r="J2235" s="2">
        <f>Table1[[#This Row],[Original Price]]*(1-Table1[[#This Row],[Discount]])</f>
        <v>344.04</v>
      </c>
      <c r="K2235">
        <f>VLOOKUP(B2235,customers!$A$2:$D$101,2,0)</f>
        <v>24</v>
      </c>
      <c r="L2235" t="str" cm="1">
        <f t="array" ref="L2235">_xlfn.IFS(Table1[[#This Row],[Age]]&lt;=12,"Kids",Table1[[#This Row],[Age]]&lt;=19,"Teenage",Table1[[#This Row],[Age]]&lt;=29,"Young Adult",Table1[[#This Row],[Age]]&lt;=45,"Adult",Table1[[#This Row],[Age]]&gt;=46,"Senior")</f>
        <v>Young Adult</v>
      </c>
      <c r="M2235" t="str">
        <f>VLOOKUP(B2235,customers!A$2:D$101,3,0)</f>
        <v>Ahmedabad</v>
      </c>
      <c r="N2235" t="str">
        <f>VLOOKUP(B2235,customers!$A$2:$D$101,4,0)</f>
        <v>Gujrat</v>
      </c>
      <c r="O2235" t="str">
        <f>VLOOKUP(C2235,'products '!$A$2:$H$3072,2,0)</f>
        <v>Women</v>
      </c>
      <c r="P2235" t="str">
        <f>VLOOKUP(C2235,'products '!$A$2:$H$3072,3,0)</f>
        <v>Footwear</v>
      </c>
      <c r="Q2235" t="str">
        <f>VLOOKUP(C2235,'products '!$A$2:$H$3072,4,0)</f>
        <v>Boots</v>
      </c>
      <c r="R2235" t="str">
        <f>VLOOKUP(C2235,'products '!$A$2:$H$3072,5,0)</f>
        <v>Shoetopia</v>
      </c>
      <c r="S2235" t="str">
        <f>VLOOKUP(C2235,'products '!$A$2:$H$3072,6,0)</f>
        <v>8  UK</v>
      </c>
      <c r="T2235" t="str">
        <f>VLOOKUP(C2235,'products '!$A$2:$H$3072,7,0)</f>
        <v>Black</v>
      </c>
      <c r="U2235">
        <f>VLOOKUP(C2235,'products '!$A$2:$H$3072,8,0)</f>
        <v>5</v>
      </c>
    </row>
    <row r="2236" spans="1:21" x14ac:dyDescent="0.3">
      <c r="A2236" t="s">
        <v>5653</v>
      </c>
      <c r="B2236" t="s">
        <v>3304</v>
      </c>
      <c r="C2236" t="s">
        <v>1096</v>
      </c>
      <c r="D2236" s="1">
        <f t="shared" ca="1" si="34"/>
        <v>44215</v>
      </c>
      <c r="E2236" s="1" t="str">
        <f ca="1">TEXT(Table1[[#This Row],[Date]],"mmm")</f>
        <v>Jan</v>
      </c>
      <c r="F2236" s="1" t="str">
        <f ca="1">TEXT(Table1[[#This Row],[Date]],"yyyy")</f>
        <v>2021</v>
      </c>
      <c r="G2236" s="2">
        <v>634</v>
      </c>
      <c r="H2236" s="2">
        <v>0.39</v>
      </c>
      <c r="I2236" s="2" t="str" cm="1">
        <f t="array" ref="I2236">_xlfn.IFS(Table1[[#This Row],[Discount]]&lt;=0.2,"Low",Table1[[#This Row],[Discount]]&lt;=0.4,"Medium",Table1[[#This Row],[Discount]]&gt;0.4,"High")</f>
        <v>Medium</v>
      </c>
      <c r="J2236" s="2">
        <f>Table1[[#This Row],[Original Price]]*(1-Table1[[#This Row],[Discount]])</f>
        <v>386.74</v>
      </c>
      <c r="K2236">
        <f>VLOOKUP(B2236,customers!$A$2:$D$101,2,0)</f>
        <v>15</v>
      </c>
      <c r="L2236" t="str" cm="1">
        <f t="array" ref="L2236">_xlfn.IFS(Table1[[#This Row],[Age]]&lt;=12,"Kids",Table1[[#This Row],[Age]]&lt;=19,"Teenage",Table1[[#This Row],[Age]]&lt;=29,"Young Adult",Table1[[#This Row],[Age]]&lt;=45,"Adult",Table1[[#This Row],[Age]]&gt;=46,"Senior")</f>
        <v>Teenage</v>
      </c>
      <c r="M2236" t="str">
        <f>VLOOKUP(B2236,customers!A$2:D$101,3,0)</f>
        <v>Ahmedabad</v>
      </c>
      <c r="N2236" t="str">
        <f>VLOOKUP(B2236,customers!$A$2:$D$101,4,0)</f>
        <v>Gujrat</v>
      </c>
      <c r="O2236" t="str">
        <f>VLOOKUP(C2236,'products '!$A$2:$H$3072,2,0)</f>
        <v>Women</v>
      </c>
      <c r="P2236" t="str">
        <f>VLOOKUP(C2236,'products '!$A$2:$H$3072,3,0)</f>
        <v>Footwear</v>
      </c>
      <c r="Q2236" t="str">
        <f>VLOOKUP(C2236,'products '!$A$2:$H$3072,4,0)</f>
        <v>Boots</v>
      </c>
      <c r="R2236" t="str">
        <f>VLOOKUP(C2236,'products '!$A$2:$H$3072,5,0)</f>
        <v>Shoetopia</v>
      </c>
      <c r="S2236" t="str">
        <f>VLOOKUP(C2236,'products '!$A$2:$H$3072,6,0)</f>
        <v>9  UK</v>
      </c>
      <c r="T2236" t="str">
        <f>VLOOKUP(C2236,'products '!$A$2:$H$3072,7,0)</f>
        <v>Black</v>
      </c>
      <c r="U2236">
        <f>VLOOKUP(C2236,'products '!$A$2:$H$3072,8,0)</f>
        <v>5</v>
      </c>
    </row>
    <row r="2237" spans="1:21" x14ac:dyDescent="0.3">
      <c r="A2237" t="s">
        <v>5654</v>
      </c>
      <c r="B2237" t="s">
        <v>3305</v>
      </c>
      <c r="C2237" t="s">
        <v>1097</v>
      </c>
      <c r="D2237" s="1">
        <f t="shared" ca="1" si="34"/>
        <v>44761</v>
      </c>
      <c r="E2237" s="1" t="str">
        <f ca="1">TEXT(Table1[[#This Row],[Date]],"mmm")</f>
        <v>Jul</v>
      </c>
      <c r="F2237" s="1" t="str">
        <f ca="1">TEXT(Table1[[#This Row],[Date]],"yyyy")</f>
        <v>2022</v>
      </c>
      <c r="G2237" s="2">
        <v>236</v>
      </c>
      <c r="H2237" s="2">
        <v>0.39</v>
      </c>
      <c r="I2237" s="2" t="str" cm="1">
        <f t="array" ref="I2237">_xlfn.IFS(Table1[[#This Row],[Discount]]&lt;=0.2,"Low",Table1[[#This Row],[Discount]]&lt;=0.4,"Medium",Table1[[#This Row],[Discount]]&gt;0.4,"High")</f>
        <v>Medium</v>
      </c>
      <c r="J2237" s="2">
        <f>Table1[[#This Row],[Original Price]]*(1-Table1[[#This Row],[Discount]])</f>
        <v>143.96</v>
      </c>
      <c r="K2237">
        <f>VLOOKUP(B2237,customers!$A$2:$D$101,2,0)</f>
        <v>19</v>
      </c>
      <c r="L2237" t="str" cm="1">
        <f t="array" ref="L2237">_xlfn.IFS(Table1[[#This Row],[Age]]&lt;=12,"Kids",Table1[[#This Row],[Age]]&lt;=19,"Teenage",Table1[[#This Row],[Age]]&lt;=29,"Young Adult",Table1[[#This Row],[Age]]&lt;=45,"Adult",Table1[[#This Row],[Age]]&gt;=46,"Senior")</f>
        <v>Teenage</v>
      </c>
      <c r="M2237" t="str">
        <f>VLOOKUP(B2237,customers!A$2:D$101,3,0)</f>
        <v>Vadodara</v>
      </c>
      <c r="N2237" t="str">
        <f>VLOOKUP(B2237,customers!$A$2:$D$101,4,0)</f>
        <v>Gujrat</v>
      </c>
      <c r="O2237" t="str">
        <f>VLOOKUP(C2237,'products '!$A$2:$H$3072,2,0)</f>
        <v>Women</v>
      </c>
      <c r="P2237" t="str">
        <f>VLOOKUP(C2237,'products '!$A$2:$H$3072,3,0)</f>
        <v>Footwear</v>
      </c>
      <c r="Q2237" t="str">
        <f>VLOOKUP(C2237,'products '!$A$2:$H$3072,4,0)</f>
        <v>Boots</v>
      </c>
      <c r="R2237" t="str">
        <f>VLOOKUP(C2237,'products '!$A$2:$H$3072,5,0)</f>
        <v>Shoetopia</v>
      </c>
      <c r="S2237" t="str">
        <f>VLOOKUP(C2237,'products '!$A$2:$H$3072,6,0)</f>
        <v>10  UK</v>
      </c>
      <c r="T2237" t="str">
        <f>VLOOKUP(C2237,'products '!$A$2:$H$3072,7,0)</f>
        <v>Black</v>
      </c>
      <c r="U2237">
        <f>VLOOKUP(C2237,'products '!$A$2:$H$3072,8,0)</f>
        <v>3</v>
      </c>
    </row>
    <row r="2238" spans="1:21" x14ac:dyDescent="0.3">
      <c r="A2238" t="s">
        <v>5655</v>
      </c>
      <c r="B2238" t="s">
        <v>3306</v>
      </c>
      <c r="C2238" t="s">
        <v>1098</v>
      </c>
      <c r="D2238" s="1">
        <f t="shared" ca="1" si="34"/>
        <v>44235</v>
      </c>
      <c r="E2238" s="1" t="str">
        <f ca="1">TEXT(Table1[[#This Row],[Date]],"mmm")</f>
        <v>Feb</v>
      </c>
      <c r="F2238" s="1" t="str">
        <f ca="1">TEXT(Table1[[#This Row],[Date]],"yyyy")</f>
        <v>2021</v>
      </c>
      <c r="G2238" s="2">
        <v>444</v>
      </c>
      <c r="H2238" s="2">
        <v>0.3</v>
      </c>
      <c r="I2238" s="2" t="str" cm="1">
        <f t="array" ref="I2238">_xlfn.IFS(Table1[[#This Row],[Discount]]&lt;=0.2,"Low",Table1[[#This Row],[Discount]]&lt;=0.4,"Medium",Table1[[#This Row],[Discount]]&gt;0.4,"High")</f>
        <v>Medium</v>
      </c>
      <c r="J2238" s="2">
        <f>Table1[[#This Row],[Original Price]]*(1-Table1[[#This Row],[Discount]])</f>
        <v>310.79999999999995</v>
      </c>
      <c r="K2238">
        <f>VLOOKUP(B2238,customers!$A$2:$D$101,2,0)</f>
        <v>19</v>
      </c>
      <c r="L2238" t="str" cm="1">
        <f t="array" ref="L2238">_xlfn.IFS(Table1[[#This Row],[Age]]&lt;=12,"Kids",Table1[[#This Row],[Age]]&lt;=19,"Teenage",Table1[[#This Row],[Age]]&lt;=29,"Young Adult",Table1[[#This Row],[Age]]&lt;=45,"Adult",Table1[[#This Row],[Age]]&gt;=46,"Senior")</f>
        <v>Teenage</v>
      </c>
      <c r="M2238" t="str">
        <f>VLOOKUP(B2238,customers!A$2:D$101,3,0)</f>
        <v>Vadodara</v>
      </c>
      <c r="N2238" t="str">
        <f>VLOOKUP(B2238,customers!$A$2:$D$101,4,0)</f>
        <v>Gujrat</v>
      </c>
      <c r="O2238" t="str">
        <f>VLOOKUP(C2238,'products '!$A$2:$H$3072,2,0)</f>
        <v>Women</v>
      </c>
      <c r="P2238" t="str">
        <f>VLOOKUP(C2238,'products '!$A$2:$H$3072,3,0)</f>
        <v>Footwear</v>
      </c>
      <c r="Q2238" t="str">
        <f>VLOOKUP(C2238,'products '!$A$2:$H$3072,4,0)</f>
        <v>Boots</v>
      </c>
      <c r="R2238" t="str">
        <f>VLOOKUP(C2238,'products '!$A$2:$H$3072,5,0)</f>
        <v>Shoetopia</v>
      </c>
      <c r="S2238" t="str">
        <f>VLOOKUP(C2238,'products '!$A$2:$H$3072,6,0)</f>
        <v>11  UK</v>
      </c>
      <c r="T2238" t="str">
        <f>VLOOKUP(C2238,'products '!$A$2:$H$3072,7,0)</f>
        <v>Sea Green</v>
      </c>
      <c r="U2238">
        <f>VLOOKUP(C2238,'products '!$A$2:$H$3072,8,0)</f>
        <v>5</v>
      </c>
    </row>
    <row r="2239" spans="1:21" x14ac:dyDescent="0.3">
      <c r="A2239" t="s">
        <v>5656</v>
      </c>
      <c r="B2239" t="s">
        <v>3307</v>
      </c>
      <c r="C2239" t="s">
        <v>1099</v>
      </c>
      <c r="D2239" s="1">
        <f t="shared" ca="1" si="34"/>
        <v>44443</v>
      </c>
      <c r="E2239" s="1" t="str">
        <f ca="1">TEXT(Table1[[#This Row],[Date]],"mmm")</f>
        <v>Sep</v>
      </c>
      <c r="F2239" s="1" t="str">
        <f ca="1">TEXT(Table1[[#This Row],[Date]],"yyyy")</f>
        <v>2021</v>
      </c>
      <c r="G2239" s="2">
        <v>456</v>
      </c>
      <c r="H2239" s="2">
        <v>0.3</v>
      </c>
      <c r="I2239" s="2" t="str" cm="1">
        <f t="array" ref="I2239">_xlfn.IFS(Table1[[#This Row],[Discount]]&lt;=0.2,"Low",Table1[[#This Row],[Discount]]&lt;=0.4,"Medium",Table1[[#This Row],[Discount]]&gt;0.4,"High")</f>
        <v>Medium</v>
      </c>
      <c r="J2239" s="2">
        <f>Table1[[#This Row],[Original Price]]*(1-Table1[[#This Row],[Discount]])</f>
        <v>319.2</v>
      </c>
      <c r="K2239">
        <f>VLOOKUP(B2239,customers!$A$2:$D$101,2,0)</f>
        <v>19</v>
      </c>
      <c r="L2239" t="str" cm="1">
        <f t="array" ref="L2239">_xlfn.IFS(Table1[[#This Row],[Age]]&lt;=12,"Kids",Table1[[#This Row],[Age]]&lt;=19,"Teenage",Table1[[#This Row],[Age]]&lt;=29,"Young Adult",Table1[[#This Row],[Age]]&lt;=45,"Adult",Table1[[#This Row],[Age]]&gt;=46,"Senior")</f>
        <v>Teenage</v>
      </c>
      <c r="M2239" t="str">
        <f>VLOOKUP(B2239,customers!A$2:D$101,3,0)</f>
        <v>Vadodara</v>
      </c>
      <c r="N2239" t="str">
        <f>VLOOKUP(B2239,customers!$A$2:$D$101,4,0)</f>
        <v>Gujrat</v>
      </c>
      <c r="O2239" t="str">
        <f>VLOOKUP(C2239,'products '!$A$2:$H$3072,2,0)</f>
        <v>Women</v>
      </c>
      <c r="P2239" t="str">
        <f>VLOOKUP(C2239,'products '!$A$2:$H$3072,3,0)</f>
        <v>Footwear</v>
      </c>
      <c r="Q2239" t="str">
        <f>VLOOKUP(C2239,'products '!$A$2:$H$3072,4,0)</f>
        <v>Boots</v>
      </c>
      <c r="R2239" t="str">
        <f>VLOOKUP(C2239,'products '!$A$2:$H$3072,5,0)</f>
        <v>Shoetopia</v>
      </c>
      <c r="S2239" t="str">
        <f>VLOOKUP(C2239,'products '!$A$2:$H$3072,6,0)</f>
        <v>11  UK</v>
      </c>
      <c r="T2239" t="str">
        <f>VLOOKUP(C2239,'products '!$A$2:$H$3072,7,0)</f>
        <v>Sea Green</v>
      </c>
      <c r="U2239">
        <f>VLOOKUP(C2239,'products '!$A$2:$H$3072,8,0)</f>
        <v>5</v>
      </c>
    </row>
    <row r="2240" spans="1:21" x14ac:dyDescent="0.3">
      <c r="A2240" t="s">
        <v>5657</v>
      </c>
      <c r="B2240" t="s">
        <v>3308</v>
      </c>
      <c r="C2240" t="s">
        <v>1100</v>
      </c>
      <c r="D2240" s="1">
        <f t="shared" ca="1" si="34"/>
        <v>44753</v>
      </c>
      <c r="E2240" s="1" t="str">
        <f ca="1">TEXT(Table1[[#This Row],[Date]],"mmm")</f>
        <v>Jul</v>
      </c>
      <c r="F2240" s="1" t="str">
        <f ca="1">TEXT(Table1[[#This Row],[Date]],"yyyy")</f>
        <v>2022</v>
      </c>
      <c r="G2240" s="2">
        <v>963</v>
      </c>
      <c r="H2240" s="2">
        <v>0.3</v>
      </c>
      <c r="I2240" s="2" t="str" cm="1">
        <f t="array" ref="I2240">_xlfn.IFS(Table1[[#This Row],[Discount]]&lt;=0.2,"Low",Table1[[#This Row],[Discount]]&lt;=0.4,"Medium",Table1[[#This Row],[Discount]]&gt;0.4,"High")</f>
        <v>Medium</v>
      </c>
      <c r="J2240" s="2">
        <f>Table1[[#This Row],[Original Price]]*(1-Table1[[#This Row],[Discount]])</f>
        <v>674.09999999999991</v>
      </c>
      <c r="K2240">
        <f>VLOOKUP(B2240,customers!$A$2:$D$101,2,0)</f>
        <v>22</v>
      </c>
      <c r="L2240" t="str" cm="1">
        <f t="array" ref="L2240">_xlfn.IFS(Table1[[#This Row],[Age]]&lt;=12,"Kids",Table1[[#This Row],[Age]]&lt;=19,"Teenage",Table1[[#This Row],[Age]]&lt;=29,"Young Adult",Table1[[#This Row],[Age]]&lt;=45,"Adult",Table1[[#This Row],[Age]]&gt;=46,"Senior")</f>
        <v>Young Adult</v>
      </c>
      <c r="M2240" t="str">
        <f>VLOOKUP(B2240,customers!A$2:D$101,3,0)</f>
        <v>Vadodara</v>
      </c>
      <c r="N2240" t="str">
        <f>VLOOKUP(B2240,customers!$A$2:$D$101,4,0)</f>
        <v>Gujrat</v>
      </c>
      <c r="O2240" t="str">
        <f>VLOOKUP(C2240,'products '!$A$2:$H$3072,2,0)</f>
        <v>Women</v>
      </c>
      <c r="P2240" t="str">
        <f>VLOOKUP(C2240,'products '!$A$2:$H$3072,3,0)</f>
        <v>Footwear</v>
      </c>
      <c r="Q2240" t="str">
        <f>VLOOKUP(C2240,'products '!$A$2:$H$3072,4,0)</f>
        <v>Boots</v>
      </c>
      <c r="R2240" t="str">
        <f>VLOOKUP(C2240,'products '!$A$2:$H$3072,5,0)</f>
        <v>Mochi</v>
      </c>
      <c r="S2240" t="str">
        <f>VLOOKUP(C2240,'products '!$A$2:$H$3072,6,0)</f>
        <v>11  UK</v>
      </c>
      <c r="T2240" t="str">
        <f>VLOOKUP(C2240,'products '!$A$2:$H$3072,7,0)</f>
        <v>Black</v>
      </c>
      <c r="U2240">
        <f>VLOOKUP(C2240,'products '!$A$2:$H$3072,8,0)</f>
        <v>4</v>
      </c>
    </row>
    <row r="2241" spans="1:21" x14ac:dyDescent="0.3">
      <c r="A2241" t="s">
        <v>5658</v>
      </c>
      <c r="B2241" t="s">
        <v>3309</v>
      </c>
      <c r="C2241" t="s">
        <v>1101</v>
      </c>
      <c r="D2241" s="1">
        <f t="shared" ca="1" si="34"/>
        <v>44669</v>
      </c>
      <c r="E2241" s="1" t="str">
        <f ca="1">TEXT(Table1[[#This Row],[Date]],"mmm")</f>
        <v>Apr</v>
      </c>
      <c r="F2241" s="1" t="str">
        <f ca="1">TEXT(Table1[[#This Row],[Date]],"yyyy")</f>
        <v>2022</v>
      </c>
      <c r="G2241" s="2">
        <v>456</v>
      </c>
      <c r="H2241" s="2">
        <v>0.25</v>
      </c>
      <c r="I2241" s="2" t="str" cm="1">
        <f t="array" ref="I2241">_xlfn.IFS(Table1[[#This Row],[Discount]]&lt;=0.2,"Low",Table1[[#This Row],[Discount]]&lt;=0.4,"Medium",Table1[[#This Row],[Discount]]&gt;0.4,"High")</f>
        <v>Medium</v>
      </c>
      <c r="J2241" s="2">
        <f>Table1[[#This Row],[Original Price]]*(1-Table1[[#This Row],[Discount]])</f>
        <v>342</v>
      </c>
      <c r="K2241">
        <f>VLOOKUP(B2241,customers!$A$2:$D$101,2,0)</f>
        <v>22</v>
      </c>
      <c r="L2241" t="str" cm="1">
        <f t="array" ref="L2241">_xlfn.IFS(Table1[[#This Row],[Age]]&lt;=12,"Kids",Table1[[#This Row],[Age]]&lt;=19,"Teenage",Table1[[#This Row],[Age]]&lt;=29,"Young Adult",Table1[[#This Row],[Age]]&lt;=45,"Adult",Table1[[#This Row],[Age]]&gt;=46,"Senior")</f>
        <v>Young Adult</v>
      </c>
      <c r="M2241" t="str">
        <f>VLOOKUP(B2241,customers!A$2:D$101,3,0)</f>
        <v>Vadodara</v>
      </c>
      <c r="N2241" t="str">
        <f>VLOOKUP(B2241,customers!$A$2:$D$101,4,0)</f>
        <v>Gujrat</v>
      </c>
      <c r="O2241" t="str">
        <f>VLOOKUP(C2241,'products '!$A$2:$H$3072,2,0)</f>
        <v>Women</v>
      </c>
      <c r="P2241" t="str">
        <f>VLOOKUP(C2241,'products '!$A$2:$H$3072,3,0)</f>
        <v>Footwear</v>
      </c>
      <c r="Q2241" t="str">
        <f>VLOOKUP(C2241,'products '!$A$2:$H$3072,4,0)</f>
        <v>Boots</v>
      </c>
      <c r="R2241" t="str">
        <f>VLOOKUP(C2241,'products '!$A$2:$H$3072,5,0)</f>
        <v>Mochi</v>
      </c>
      <c r="S2241" t="str">
        <f>VLOOKUP(C2241,'products '!$A$2:$H$3072,6,0)</f>
        <v>11  UK</v>
      </c>
      <c r="T2241" t="str">
        <f>VLOOKUP(C2241,'products '!$A$2:$H$3072,7,0)</f>
        <v>Blue</v>
      </c>
      <c r="U2241">
        <f>VLOOKUP(C2241,'products '!$A$2:$H$3072,8,0)</f>
        <v>3</v>
      </c>
    </row>
    <row r="2242" spans="1:21" x14ac:dyDescent="0.3">
      <c r="A2242" t="s">
        <v>5659</v>
      </c>
      <c r="B2242" t="s">
        <v>3310</v>
      </c>
      <c r="C2242" t="s">
        <v>1102</v>
      </c>
      <c r="D2242" s="1">
        <f t="shared" ca="1" si="34"/>
        <v>44251</v>
      </c>
      <c r="E2242" s="1" t="str">
        <f ca="1">TEXT(Table1[[#This Row],[Date]],"mmm")</f>
        <v>Feb</v>
      </c>
      <c r="F2242" s="1" t="str">
        <f ca="1">TEXT(Table1[[#This Row],[Date]],"yyyy")</f>
        <v>2021</v>
      </c>
      <c r="G2242" s="2">
        <v>1189</v>
      </c>
      <c r="H2242" s="2">
        <v>0.25</v>
      </c>
      <c r="I2242" s="2" t="str" cm="1">
        <f t="array" ref="I2242">_xlfn.IFS(Table1[[#This Row],[Discount]]&lt;=0.2,"Low",Table1[[#This Row],[Discount]]&lt;=0.4,"Medium",Table1[[#This Row],[Discount]]&gt;0.4,"High")</f>
        <v>Medium</v>
      </c>
      <c r="J2242" s="2">
        <f>Table1[[#This Row],[Original Price]]*(1-Table1[[#This Row],[Discount]])</f>
        <v>891.75</v>
      </c>
      <c r="K2242">
        <f>VLOOKUP(B2242,customers!$A$2:$D$101,2,0)</f>
        <v>22</v>
      </c>
      <c r="L2242" t="str" cm="1">
        <f t="array" ref="L2242">_xlfn.IFS(Table1[[#This Row],[Age]]&lt;=12,"Kids",Table1[[#This Row],[Age]]&lt;=19,"Teenage",Table1[[#This Row],[Age]]&lt;=29,"Young Adult",Table1[[#This Row],[Age]]&lt;=45,"Adult",Table1[[#This Row],[Age]]&gt;=46,"Senior")</f>
        <v>Young Adult</v>
      </c>
      <c r="M2242" t="str">
        <f>VLOOKUP(B2242,customers!A$2:D$101,3,0)</f>
        <v>Surat</v>
      </c>
      <c r="N2242" t="str">
        <f>VLOOKUP(B2242,customers!$A$2:$D$101,4,0)</f>
        <v>Gujrat</v>
      </c>
      <c r="O2242" t="str">
        <f>VLOOKUP(C2242,'products '!$A$2:$H$3072,2,0)</f>
        <v>Women</v>
      </c>
      <c r="P2242" t="str">
        <f>VLOOKUP(C2242,'products '!$A$2:$H$3072,3,0)</f>
        <v>Footwear</v>
      </c>
      <c r="Q2242" t="str">
        <f>VLOOKUP(C2242,'products '!$A$2:$H$3072,4,0)</f>
        <v>Boots</v>
      </c>
      <c r="R2242" t="str">
        <f>VLOOKUP(C2242,'products '!$A$2:$H$3072,5,0)</f>
        <v>Mochi</v>
      </c>
      <c r="S2242" t="str">
        <f>VLOOKUP(C2242,'products '!$A$2:$H$3072,6,0)</f>
        <v>11  UK</v>
      </c>
      <c r="T2242" t="str">
        <f>VLOOKUP(C2242,'products '!$A$2:$H$3072,7,0)</f>
        <v>White</v>
      </c>
      <c r="U2242">
        <f>VLOOKUP(C2242,'products '!$A$2:$H$3072,8,0)</f>
        <v>5</v>
      </c>
    </row>
    <row r="2243" spans="1:21" x14ac:dyDescent="0.3">
      <c r="A2243" t="s">
        <v>5660</v>
      </c>
      <c r="B2243" t="s">
        <v>3311</v>
      </c>
      <c r="C2243" t="s">
        <v>1103</v>
      </c>
      <c r="D2243" s="1">
        <f t="shared" ref="D2243:D2306" ca="1" si="35">RANDBETWEEN(DATE(2021,1,1),DATE(2023,3,31))</f>
        <v>44446</v>
      </c>
      <c r="E2243" s="1" t="str">
        <f ca="1">TEXT(Table1[[#This Row],[Date]],"mmm")</f>
        <v>Sep</v>
      </c>
      <c r="F2243" s="1" t="str">
        <f ca="1">TEXT(Table1[[#This Row],[Date]],"yyyy")</f>
        <v>2021</v>
      </c>
      <c r="G2243" s="2">
        <v>1298</v>
      </c>
      <c r="H2243" s="2">
        <v>0.3</v>
      </c>
      <c r="I2243" s="2" t="str" cm="1">
        <f t="array" ref="I2243">_xlfn.IFS(Table1[[#This Row],[Discount]]&lt;=0.2,"Low",Table1[[#This Row],[Discount]]&lt;=0.4,"Medium",Table1[[#This Row],[Discount]]&gt;0.4,"High")</f>
        <v>Medium</v>
      </c>
      <c r="J2243" s="2">
        <f>Table1[[#This Row],[Original Price]]*(1-Table1[[#This Row],[Discount]])</f>
        <v>908.59999999999991</v>
      </c>
      <c r="K2243">
        <f>VLOOKUP(B2243,customers!$A$2:$D$101,2,0)</f>
        <v>22</v>
      </c>
      <c r="L2243" t="str" cm="1">
        <f t="array" ref="L2243">_xlfn.IFS(Table1[[#This Row],[Age]]&lt;=12,"Kids",Table1[[#This Row],[Age]]&lt;=19,"Teenage",Table1[[#This Row],[Age]]&lt;=29,"Young Adult",Table1[[#This Row],[Age]]&lt;=45,"Adult",Table1[[#This Row],[Age]]&gt;=46,"Senior")</f>
        <v>Young Adult</v>
      </c>
      <c r="M2243" t="str">
        <f>VLOOKUP(B2243,customers!A$2:D$101,3,0)</f>
        <v>Surat</v>
      </c>
      <c r="N2243" t="str">
        <f>VLOOKUP(B2243,customers!$A$2:$D$101,4,0)</f>
        <v>Gujrat</v>
      </c>
      <c r="O2243" t="str">
        <f>VLOOKUP(C2243,'products '!$A$2:$H$3072,2,0)</f>
        <v>Women</v>
      </c>
      <c r="P2243" t="str">
        <f>VLOOKUP(C2243,'products '!$A$2:$H$3072,3,0)</f>
        <v>Footwear</v>
      </c>
      <c r="Q2243" t="str">
        <f>VLOOKUP(C2243,'products '!$A$2:$H$3072,4,0)</f>
        <v>Boots</v>
      </c>
      <c r="R2243" t="str">
        <f>VLOOKUP(C2243,'products '!$A$2:$H$3072,5,0)</f>
        <v>Mochi</v>
      </c>
      <c r="S2243" t="str">
        <f>VLOOKUP(C2243,'products '!$A$2:$H$3072,6,0)</f>
        <v>11  UK</v>
      </c>
      <c r="T2243" t="str">
        <f>VLOOKUP(C2243,'products '!$A$2:$H$3072,7,0)</f>
        <v>Green</v>
      </c>
      <c r="U2243">
        <f>VLOOKUP(C2243,'products '!$A$2:$H$3072,8,0)</f>
        <v>4</v>
      </c>
    </row>
    <row r="2244" spans="1:21" x14ac:dyDescent="0.3">
      <c r="A2244" t="s">
        <v>5661</v>
      </c>
      <c r="B2244" t="s">
        <v>3312</v>
      </c>
      <c r="C2244" t="s">
        <v>1104</v>
      </c>
      <c r="D2244" s="1">
        <f t="shared" ca="1" si="35"/>
        <v>44464</v>
      </c>
      <c r="E2244" s="1" t="str">
        <f ca="1">TEXT(Table1[[#This Row],[Date]],"mmm")</f>
        <v>Sep</v>
      </c>
      <c r="F2244" s="1" t="str">
        <f ca="1">TEXT(Table1[[#This Row],[Date]],"yyyy")</f>
        <v>2021</v>
      </c>
      <c r="G2244" s="2">
        <v>1456</v>
      </c>
      <c r="H2244" s="2">
        <v>0.3</v>
      </c>
      <c r="I2244" s="2" t="str" cm="1">
        <f t="array" ref="I2244">_xlfn.IFS(Table1[[#This Row],[Discount]]&lt;=0.2,"Low",Table1[[#This Row],[Discount]]&lt;=0.4,"Medium",Table1[[#This Row],[Discount]]&gt;0.4,"High")</f>
        <v>Medium</v>
      </c>
      <c r="J2244" s="2">
        <f>Table1[[#This Row],[Original Price]]*(1-Table1[[#This Row],[Discount]])</f>
        <v>1019.1999999999999</v>
      </c>
      <c r="K2244">
        <f>VLOOKUP(B2244,customers!$A$2:$D$101,2,0)</f>
        <v>29</v>
      </c>
      <c r="L2244" t="str" cm="1">
        <f t="array" ref="L2244">_xlfn.IFS(Table1[[#This Row],[Age]]&lt;=12,"Kids",Table1[[#This Row],[Age]]&lt;=19,"Teenage",Table1[[#This Row],[Age]]&lt;=29,"Young Adult",Table1[[#This Row],[Age]]&lt;=45,"Adult",Table1[[#This Row],[Age]]&gt;=46,"Senior")</f>
        <v>Young Adult</v>
      </c>
      <c r="M2244" t="str">
        <f>VLOOKUP(B2244,customers!A$2:D$101,3,0)</f>
        <v>Surat</v>
      </c>
      <c r="N2244" t="str">
        <f>VLOOKUP(B2244,customers!$A$2:$D$101,4,0)</f>
        <v>Gujrat</v>
      </c>
      <c r="O2244" t="str">
        <f>VLOOKUP(C2244,'products '!$A$2:$H$3072,2,0)</f>
        <v>Women</v>
      </c>
      <c r="P2244" t="str">
        <f>VLOOKUP(C2244,'products '!$A$2:$H$3072,3,0)</f>
        <v>Footwear</v>
      </c>
      <c r="Q2244" t="str">
        <f>VLOOKUP(C2244,'products '!$A$2:$H$3072,4,0)</f>
        <v>Boots</v>
      </c>
      <c r="R2244" t="str">
        <f>VLOOKUP(C2244,'products '!$A$2:$H$3072,5,0)</f>
        <v>Mochi</v>
      </c>
      <c r="S2244" t="str">
        <f>VLOOKUP(C2244,'products '!$A$2:$H$3072,6,0)</f>
        <v>11  UK</v>
      </c>
      <c r="T2244" t="str">
        <f>VLOOKUP(C2244,'products '!$A$2:$H$3072,7,0)</f>
        <v>Olive</v>
      </c>
      <c r="U2244">
        <f>VLOOKUP(C2244,'products '!$A$2:$H$3072,8,0)</f>
        <v>3</v>
      </c>
    </row>
    <row r="2245" spans="1:21" x14ac:dyDescent="0.3">
      <c r="A2245" t="s">
        <v>5662</v>
      </c>
      <c r="B2245" t="s">
        <v>3313</v>
      </c>
      <c r="C2245" t="s">
        <v>1105</v>
      </c>
      <c r="D2245" s="1">
        <f t="shared" ca="1" si="35"/>
        <v>44420</v>
      </c>
      <c r="E2245" s="1" t="str">
        <f ca="1">TEXT(Table1[[#This Row],[Date]],"mmm")</f>
        <v>Aug</v>
      </c>
      <c r="F2245" s="1" t="str">
        <f ca="1">TEXT(Table1[[#This Row],[Date]],"yyyy")</f>
        <v>2021</v>
      </c>
      <c r="G2245" s="2">
        <v>1478</v>
      </c>
      <c r="H2245" s="2">
        <v>0.3</v>
      </c>
      <c r="I2245" s="2" t="str" cm="1">
        <f t="array" ref="I2245">_xlfn.IFS(Table1[[#This Row],[Discount]]&lt;=0.2,"Low",Table1[[#This Row],[Discount]]&lt;=0.4,"Medium",Table1[[#This Row],[Discount]]&gt;0.4,"High")</f>
        <v>Medium</v>
      </c>
      <c r="J2245" s="2">
        <f>Table1[[#This Row],[Original Price]]*(1-Table1[[#This Row],[Discount]])</f>
        <v>1034.5999999999999</v>
      </c>
      <c r="K2245">
        <f>VLOOKUP(B2245,customers!$A$2:$D$101,2,0)</f>
        <v>29</v>
      </c>
      <c r="L2245" t="str" cm="1">
        <f t="array" ref="L2245">_xlfn.IFS(Table1[[#This Row],[Age]]&lt;=12,"Kids",Table1[[#This Row],[Age]]&lt;=19,"Teenage",Table1[[#This Row],[Age]]&lt;=29,"Young Adult",Table1[[#This Row],[Age]]&lt;=45,"Adult",Table1[[#This Row],[Age]]&gt;=46,"Senior")</f>
        <v>Young Adult</v>
      </c>
      <c r="M2245" t="str">
        <f>VLOOKUP(B2245,customers!A$2:D$101,3,0)</f>
        <v>Surat</v>
      </c>
      <c r="N2245" t="str">
        <f>VLOOKUP(B2245,customers!$A$2:$D$101,4,0)</f>
        <v>Gujrat</v>
      </c>
      <c r="O2245" t="str">
        <f>VLOOKUP(C2245,'products '!$A$2:$H$3072,2,0)</f>
        <v>Women</v>
      </c>
      <c r="P2245" t="str">
        <f>VLOOKUP(C2245,'products '!$A$2:$H$3072,3,0)</f>
        <v>Footwear</v>
      </c>
      <c r="Q2245" t="str">
        <f>VLOOKUP(C2245,'products '!$A$2:$H$3072,4,0)</f>
        <v>Boots</v>
      </c>
      <c r="R2245" t="str">
        <f>VLOOKUP(C2245,'products '!$A$2:$H$3072,5,0)</f>
        <v>Mochi</v>
      </c>
      <c r="S2245" t="str">
        <f>VLOOKUP(C2245,'products '!$A$2:$H$3072,6,0)</f>
        <v>10 UK</v>
      </c>
      <c r="T2245" t="str">
        <f>VLOOKUP(C2245,'products '!$A$2:$H$3072,7,0)</f>
        <v>Pink</v>
      </c>
      <c r="U2245">
        <f>VLOOKUP(C2245,'products '!$A$2:$H$3072,8,0)</f>
        <v>5</v>
      </c>
    </row>
    <row r="2246" spans="1:21" x14ac:dyDescent="0.3">
      <c r="A2246" t="s">
        <v>5663</v>
      </c>
      <c r="B2246" t="s">
        <v>3314</v>
      </c>
      <c r="C2246" t="s">
        <v>1106</v>
      </c>
      <c r="D2246" s="1">
        <f t="shared" ca="1" si="35"/>
        <v>44439</v>
      </c>
      <c r="E2246" s="1" t="str">
        <f ca="1">TEXT(Table1[[#This Row],[Date]],"mmm")</f>
        <v>Aug</v>
      </c>
      <c r="F2246" s="1" t="str">
        <f ca="1">TEXT(Table1[[#This Row],[Date]],"yyyy")</f>
        <v>2021</v>
      </c>
      <c r="G2246" s="2">
        <v>256</v>
      </c>
      <c r="H2246" s="2">
        <v>0.4</v>
      </c>
      <c r="I2246" s="2" t="str" cm="1">
        <f t="array" ref="I2246">_xlfn.IFS(Table1[[#This Row],[Discount]]&lt;=0.2,"Low",Table1[[#This Row],[Discount]]&lt;=0.4,"Medium",Table1[[#This Row],[Discount]]&gt;0.4,"High")</f>
        <v>Medium</v>
      </c>
      <c r="J2246" s="2">
        <f>Table1[[#This Row],[Original Price]]*(1-Table1[[#This Row],[Discount]])</f>
        <v>153.6</v>
      </c>
      <c r="K2246">
        <f>VLOOKUP(B2246,customers!$A$2:$D$101,2,0)</f>
        <v>29</v>
      </c>
      <c r="L2246" t="str" cm="1">
        <f t="array" ref="L2246">_xlfn.IFS(Table1[[#This Row],[Age]]&lt;=12,"Kids",Table1[[#This Row],[Age]]&lt;=19,"Teenage",Table1[[#This Row],[Age]]&lt;=29,"Young Adult",Table1[[#This Row],[Age]]&lt;=45,"Adult",Table1[[#This Row],[Age]]&gt;=46,"Senior")</f>
        <v>Young Adult</v>
      </c>
      <c r="M2246" t="str">
        <f>VLOOKUP(B2246,customers!A$2:D$101,3,0)</f>
        <v>Bengaluru</v>
      </c>
      <c r="N2246" t="str">
        <f>VLOOKUP(B2246,customers!$A$2:$D$101,4,0)</f>
        <v>Karnataka</v>
      </c>
      <c r="O2246" t="str">
        <f>VLOOKUP(C2246,'products '!$A$2:$H$3072,2,0)</f>
        <v>Women</v>
      </c>
      <c r="P2246" t="str">
        <f>VLOOKUP(C2246,'products '!$A$2:$H$3072,3,0)</f>
        <v>Footwear</v>
      </c>
      <c r="Q2246" t="str">
        <f>VLOOKUP(C2246,'products '!$A$2:$H$3072,4,0)</f>
        <v>Boots</v>
      </c>
      <c r="R2246" t="str">
        <f>VLOOKUP(C2246,'products '!$A$2:$H$3072,5,0)</f>
        <v>Mochi</v>
      </c>
      <c r="S2246" t="str">
        <f>VLOOKUP(C2246,'products '!$A$2:$H$3072,6,0)</f>
        <v>10 UK</v>
      </c>
      <c r="T2246" t="str">
        <f>VLOOKUP(C2246,'products '!$A$2:$H$3072,7,0)</f>
        <v>Orange</v>
      </c>
      <c r="U2246">
        <f>VLOOKUP(C2246,'products '!$A$2:$H$3072,8,0)</f>
        <v>5</v>
      </c>
    </row>
    <row r="2247" spans="1:21" x14ac:dyDescent="0.3">
      <c r="A2247" t="s">
        <v>5664</v>
      </c>
      <c r="B2247" t="s">
        <v>3315</v>
      </c>
      <c r="C2247" t="s">
        <v>1107</v>
      </c>
      <c r="D2247" s="1">
        <f t="shared" ca="1" si="35"/>
        <v>44339</v>
      </c>
      <c r="E2247" s="1" t="str">
        <f ca="1">TEXT(Table1[[#This Row],[Date]],"mmm")</f>
        <v>May</v>
      </c>
      <c r="F2247" s="1" t="str">
        <f ca="1">TEXT(Table1[[#This Row],[Date]],"yyyy")</f>
        <v>2021</v>
      </c>
      <c r="G2247" s="2">
        <v>2698</v>
      </c>
      <c r="H2247" s="2">
        <v>0.4</v>
      </c>
      <c r="I2247" s="2" t="str" cm="1">
        <f t="array" ref="I2247">_xlfn.IFS(Table1[[#This Row],[Discount]]&lt;=0.2,"Low",Table1[[#This Row],[Discount]]&lt;=0.4,"Medium",Table1[[#This Row],[Discount]]&gt;0.4,"High")</f>
        <v>Medium</v>
      </c>
      <c r="J2247" s="2">
        <f>Table1[[#This Row],[Original Price]]*(1-Table1[[#This Row],[Discount]])</f>
        <v>1618.8</v>
      </c>
      <c r="K2247">
        <f>VLOOKUP(B2247,customers!$A$2:$D$101,2,0)</f>
        <v>29</v>
      </c>
      <c r="L2247" t="str" cm="1">
        <f t="array" ref="L2247">_xlfn.IFS(Table1[[#This Row],[Age]]&lt;=12,"Kids",Table1[[#This Row],[Age]]&lt;=19,"Teenage",Table1[[#This Row],[Age]]&lt;=29,"Young Adult",Table1[[#This Row],[Age]]&lt;=45,"Adult",Table1[[#This Row],[Age]]&gt;=46,"Senior")</f>
        <v>Young Adult</v>
      </c>
      <c r="M2247" t="str">
        <f>VLOOKUP(B2247,customers!A$2:D$101,3,0)</f>
        <v>Bengaluru</v>
      </c>
      <c r="N2247" t="str">
        <f>VLOOKUP(B2247,customers!$A$2:$D$101,4,0)</f>
        <v>Karnataka</v>
      </c>
      <c r="O2247" t="str">
        <f>VLOOKUP(C2247,'products '!$A$2:$H$3072,2,0)</f>
        <v>Women</v>
      </c>
      <c r="P2247" t="str">
        <f>VLOOKUP(C2247,'products '!$A$2:$H$3072,3,0)</f>
        <v>Footwear</v>
      </c>
      <c r="Q2247" t="str">
        <f>VLOOKUP(C2247,'products '!$A$2:$H$3072,4,0)</f>
        <v>Boots</v>
      </c>
      <c r="R2247" t="str">
        <f>VLOOKUP(C2247,'products '!$A$2:$H$3072,5,0)</f>
        <v>Mochi</v>
      </c>
      <c r="S2247" t="str">
        <f>VLOOKUP(C2247,'products '!$A$2:$H$3072,6,0)</f>
        <v>10 UK</v>
      </c>
      <c r="T2247" t="str">
        <f>VLOOKUP(C2247,'products '!$A$2:$H$3072,7,0)</f>
        <v>Beige</v>
      </c>
      <c r="U2247">
        <f>VLOOKUP(C2247,'products '!$A$2:$H$3072,8,0)</f>
        <v>4</v>
      </c>
    </row>
    <row r="2248" spans="1:21" x14ac:dyDescent="0.3">
      <c r="A2248" t="s">
        <v>5665</v>
      </c>
      <c r="B2248" t="s">
        <v>3316</v>
      </c>
      <c r="C2248" t="s">
        <v>1108</v>
      </c>
      <c r="D2248" s="1">
        <f t="shared" ca="1" si="35"/>
        <v>44939</v>
      </c>
      <c r="E2248" s="1" t="str">
        <f ca="1">TEXT(Table1[[#This Row],[Date]],"mmm")</f>
        <v>Jan</v>
      </c>
      <c r="F2248" s="1" t="str">
        <f ca="1">TEXT(Table1[[#This Row],[Date]],"yyyy")</f>
        <v>2023</v>
      </c>
      <c r="G2248" s="2">
        <v>2364</v>
      </c>
      <c r="H2248" s="2">
        <v>0.4</v>
      </c>
      <c r="I2248" s="2" t="str" cm="1">
        <f t="array" ref="I2248">_xlfn.IFS(Table1[[#This Row],[Discount]]&lt;=0.2,"Low",Table1[[#This Row],[Discount]]&lt;=0.4,"Medium",Table1[[#This Row],[Discount]]&gt;0.4,"High")</f>
        <v>Medium</v>
      </c>
      <c r="J2248" s="2">
        <f>Table1[[#This Row],[Original Price]]*(1-Table1[[#This Row],[Discount]])</f>
        <v>1418.3999999999999</v>
      </c>
      <c r="K2248">
        <f>VLOOKUP(B2248,customers!$A$2:$D$101,2,0)</f>
        <v>41</v>
      </c>
      <c r="L2248" t="str" cm="1">
        <f t="array" ref="L2248">_xlfn.IFS(Table1[[#This Row],[Age]]&lt;=12,"Kids",Table1[[#This Row],[Age]]&lt;=19,"Teenage",Table1[[#This Row],[Age]]&lt;=29,"Young Adult",Table1[[#This Row],[Age]]&lt;=45,"Adult",Table1[[#This Row],[Age]]&gt;=46,"Senior")</f>
        <v>Adult</v>
      </c>
      <c r="M2248" t="str">
        <f>VLOOKUP(B2248,customers!A$2:D$101,3,0)</f>
        <v>Bengaluru</v>
      </c>
      <c r="N2248" t="str">
        <f>VLOOKUP(B2248,customers!$A$2:$D$101,4,0)</f>
        <v>Karnataka</v>
      </c>
      <c r="O2248" t="str">
        <f>VLOOKUP(C2248,'products '!$A$2:$H$3072,2,0)</f>
        <v>Women</v>
      </c>
      <c r="P2248" t="str">
        <f>VLOOKUP(C2248,'products '!$A$2:$H$3072,3,0)</f>
        <v>Footwear</v>
      </c>
      <c r="Q2248" t="str">
        <f>VLOOKUP(C2248,'products '!$A$2:$H$3072,4,0)</f>
        <v>Boots</v>
      </c>
      <c r="R2248" t="str">
        <f>VLOOKUP(C2248,'products '!$A$2:$H$3072,5,0)</f>
        <v>Mochi</v>
      </c>
      <c r="S2248" t="str">
        <f>VLOOKUP(C2248,'products '!$A$2:$H$3072,6,0)</f>
        <v>10 UK</v>
      </c>
      <c r="T2248" t="str">
        <f>VLOOKUP(C2248,'products '!$A$2:$H$3072,7,0)</f>
        <v>Off white</v>
      </c>
      <c r="U2248">
        <f>VLOOKUP(C2248,'products '!$A$2:$H$3072,8,0)</f>
        <v>2</v>
      </c>
    </row>
    <row r="2249" spans="1:21" x14ac:dyDescent="0.3">
      <c r="A2249" t="s">
        <v>5666</v>
      </c>
      <c r="B2249" t="s">
        <v>3317</v>
      </c>
      <c r="C2249" t="s">
        <v>1109</v>
      </c>
      <c r="D2249" s="1">
        <f t="shared" ca="1" si="35"/>
        <v>44425</v>
      </c>
      <c r="E2249" s="1" t="str">
        <f ca="1">TEXT(Table1[[#This Row],[Date]],"mmm")</f>
        <v>Aug</v>
      </c>
      <c r="F2249" s="1" t="str">
        <f ca="1">TEXT(Table1[[#This Row],[Date]],"yyyy")</f>
        <v>2021</v>
      </c>
      <c r="G2249" s="2">
        <v>1236</v>
      </c>
      <c r="H2249" s="2">
        <v>0.4</v>
      </c>
      <c r="I2249" s="2" t="str" cm="1">
        <f t="array" ref="I2249">_xlfn.IFS(Table1[[#This Row],[Discount]]&lt;=0.2,"Low",Table1[[#This Row],[Discount]]&lt;=0.4,"Medium",Table1[[#This Row],[Discount]]&gt;0.4,"High")</f>
        <v>Medium</v>
      </c>
      <c r="J2249" s="2">
        <f>Table1[[#This Row],[Original Price]]*(1-Table1[[#This Row],[Discount]])</f>
        <v>741.6</v>
      </c>
      <c r="K2249">
        <f>VLOOKUP(B2249,customers!$A$2:$D$101,2,0)</f>
        <v>42</v>
      </c>
      <c r="L2249" t="str" cm="1">
        <f t="array" ref="L2249">_xlfn.IFS(Table1[[#This Row],[Age]]&lt;=12,"Kids",Table1[[#This Row],[Age]]&lt;=19,"Teenage",Table1[[#This Row],[Age]]&lt;=29,"Young Adult",Table1[[#This Row],[Age]]&lt;=45,"Adult",Table1[[#This Row],[Age]]&gt;=46,"Senior")</f>
        <v>Adult</v>
      </c>
      <c r="M2249" t="str">
        <f>VLOOKUP(B2249,customers!A$2:D$101,3,0)</f>
        <v>Bengaluru</v>
      </c>
      <c r="N2249" t="str">
        <f>VLOOKUP(B2249,customers!$A$2:$D$101,4,0)</f>
        <v>Karnataka</v>
      </c>
      <c r="O2249" t="str">
        <f>VLOOKUP(C2249,'products '!$A$2:$H$3072,2,0)</f>
        <v>Women</v>
      </c>
      <c r="P2249" t="str">
        <f>VLOOKUP(C2249,'products '!$A$2:$H$3072,3,0)</f>
        <v>Footwear</v>
      </c>
      <c r="Q2249" t="str">
        <f>VLOOKUP(C2249,'products '!$A$2:$H$3072,4,0)</f>
        <v>Boots</v>
      </c>
      <c r="R2249" t="str">
        <f>VLOOKUP(C2249,'products '!$A$2:$H$3072,5,0)</f>
        <v>Mochi</v>
      </c>
      <c r="S2249" t="str">
        <f>VLOOKUP(C2249,'products '!$A$2:$H$3072,6,0)</f>
        <v>10 UK</v>
      </c>
      <c r="T2249" t="str">
        <f>VLOOKUP(C2249,'products '!$A$2:$H$3072,7,0)</f>
        <v>Purple</v>
      </c>
      <c r="U2249">
        <f>VLOOKUP(C2249,'products '!$A$2:$H$3072,8,0)</f>
        <v>3</v>
      </c>
    </row>
    <row r="2250" spans="1:21" x14ac:dyDescent="0.3">
      <c r="A2250" t="s">
        <v>5667</v>
      </c>
      <c r="B2250" t="s">
        <v>3318</v>
      </c>
      <c r="C2250" t="s">
        <v>1110</v>
      </c>
      <c r="D2250" s="1">
        <f t="shared" ca="1" si="35"/>
        <v>44919</v>
      </c>
      <c r="E2250" s="1" t="str">
        <f ca="1">TEXT(Table1[[#This Row],[Date]],"mmm")</f>
        <v>Dec</v>
      </c>
      <c r="F2250" s="1" t="str">
        <f ca="1">TEXT(Table1[[#This Row],[Date]],"yyyy")</f>
        <v>2022</v>
      </c>
      <c r="G2250" s="2">
        <v>756</v>
      </c>
      <c r="H2250" s="2">
        <v>0.4</v>
      </c>
      <c r="I2250" s="2" t="str" cm="1">
        <f t="array" ref="I2250">_xlfn.IFS(Table1[[#This Row],[Discount]]&lt;=0.2,"Low",Table1[[#This Row],[Discount]]&lt;=0.4,"Medium",Table1[[#This Row],[Discount]]&gt;0.4,"High")</f>
        <v>Medium</v>
      </c>
      <c r="J2250" s="2">
        <f>Table1[[#This Row],[Original Price]]*(1-Table1[[#This Row],[Discount]])</f>
        <v>453.59999999999997</v>
      </c>
      <c r="K2250">
        <f>VLOOKUP(B2250,customers!$A$2:$D$101,2,0)</f>
        <v>43</v>
      </c>
      <c r="L2250" t="str" cm="1">
        <f t="array" ref="L2250">_xlfn.IFS(Table1[[#This Row],[Age]]&lt;=12,"Kids",Table1[[#This Row],[Age]]&lt;=19,"Teenage",Table1[[#This Row],[Age]]&lt;=29,"Young Adult",Table1[[#This Row],[Age]]&lt;=45,"Adult",Table1[[#This Row],[Age]]&gt;=46,"Senior")</f>
        <v>Adult</v>
      </c>
      <c r="M2250" t="str">
        <f>VLOOKUP(B2250,customers!A$2:D$101,3,0)</f>
        <v>Bengaluru</v>
      </c>
      <c r="N2250" t="str">
        <f>VLOOKUP(B2250,customers!$A$2:$D$101,4,0)</f>
        <v>Karnataka</v>
      </c>
      <c r="O2250" t="str">
        <f>VLOOKUP(C2250,'products '!$A$2:$H$3072,2,0)</f>
        <v>Women</v>
      </c>
      <c r="P2250" t="str">
        <f>VLOOKUP(C2250,'products '!$A$2:$H$3072,3,0)</f>
        <v>Footwear</v>
      </c>
      <c r="Q2250" t="str">
        <f>VLOOKUP(C2250,'products '!$A$2:$H$3072,4,0)</f>
        <v>Boots</v>
      </c>
      <c r="R2250" t="str">
        <f>VLOOKUP(C2250,'products '!$A$2:$H$3072,5,0)</f>
        <v>Mochi</v>
      </c>
      <c r="S2250" t="str">
        <f>VLOOKUP(C2250,'products '!$A$2:$H$3072,6,0)</f>
        <v>10 UK</v>
      </c>
      <c r="T2250" t="str">
        <f>VLOOKUP(C2250,'products '!$A$2:$H$3072,7,0)</f>
        <v>Peach</v>
      </c>
      <c r="U2250">
        <f>VLOOKUP(C2250,'products '!$A$2:$H$3072,8,0)</f>
        <v>4</v>
      </c>
    </row>
    <row r="2251" spans="1:21" x14ac:dyDescent="0.3">
      <c r="A2251" t="s">
        <v>5668</v>
      </c>
      <c r="B2251" t="s">
        <v>3319</v>
      </c>
      <c r="C2251" t="s">
        <v>1111</v>
      </c>
      <c r="D2251" s="1">
        <f t="shared" ca="1" si="35"/>
        <v>44245</v>
      </c>
      <c r="E2251" s="1" t="str">
        <f ca="1">TEXT(Table1[[#This Row],[Date]],"mmm")</f>
        <v>Feb</v>
      </c>
      <c r="F2251" s="1" t="str">
        <f ca="1">TEXT(Table1[[#This Row],[Date]],"yyyy")</f>
        <v>2021</v>
      </c>
      <c r="G2251" s="2">
        <v>326</v>
      </c>
      <c r="H2251" s="2">
        <v>0.4</v>
      </c>
      <c r="I2251" s="2" t="str" cm="1">
        <f t="array" ref="I2251">_xlfn.IFS(Table1[[#This Row],[Discount]]&lt;=0.2,"Low",Table1[[#This Row],[Discount]]&lt;=0.4,"Medium",Table1[[#This Row],[Discount]]&gt;0.4,"High")</f>
        <v>Medium</v>
      </c>
      <c r="J2251" s="2">
        <f>Table1[[#This Row],[Original Price]]*(1-Table1[[#This Row],[Discount]])</f>
        <v>195.6</v>
      </c>
      <c r="K2251">
        <f>VLOOKUP(B2251,customers!$A$2:$D$101,2,0)</f>
        <v>44</v>
      </c>
      <c r="L2251" t="str" cm="1">
        <f t="array" ref="L2251">_xlfn.IFS(Table1[[#This Row],[Age]]&lt;=12,"Kids",Table1[[#This Row],[Age]]&lt;=19,"Teenage",Table1[[#This Row],[Age]]&lt;=29,"Young Adult",Table1[[#This Row],[Age]]&lt;=45,"Adult",Table1[[#This Row],[Age]]&gt;=46,"Senior")</f>
        <v>Adult</v>
      </c>
      <c r="M2251" t="str">
        <f>VLOOKUP(B2251,customers!A$2:D$101,3,0)</f>
        <v>Bengaluru</v>
      </c>
      <c r="N2251" t="str">
        <f>VLOOKUP(B2251,customers!$A$2:$D$101,4,0)</f>
        <v>Karnataka</v>
      </c>
      <c r="O2251" t="str">
        <f>VLOOKUP(C2251,'products '!$A$2:$H$3072,2,0)</f>
        <v>Women</v>
      </c>
      <c r="P2251" t="str">
        <f>VLOOKUP(C2251,'products '!$A$2:$H$3072,3,0)</f>
        <v>Footwear</v>
      </c>
      <c r="Q2251" t="str">
        <f>VLOOKUP(C2251,'products '!$A$2:$H$3072,4,0)</f>
        <v>Boots</v>
      </c>
      <c r="R2251" t="str">
        <f>VLOOKUP(C2251,'products '!$A$2:$H$3072,5,0)</f>
        <v>Catwalk</v>
      </c>
      <c r="S2251" t="str">
        <f>VLOOKUP(C2251,'products '!$A$2:$H$3072,6,0)</f>
        <v>10 UK</v>
      </c>
      <c r="T2251" t="str">
        <f>VLOOKUP(C2251,'products '!$A$2:$H$3072,7,0)</f>
        <v>Sea Green</v>
      </c>
      <c r="U2251">
        <f>VLOOKUP(C2251,'products '!$A$2:$H$3072,8,0)</f>
        <v>5</v>
      </c>
    </row>
    <row r="2252" spans="1:21" x14ac:dyDescent="0.3">
      <c r="A2252" t="s">
        <v>5669</v>
      </c>
      <c r="B2252" t="s">
        <v>3320</v>
      </c>
      <c r="C2252" t="s">
        <v>1112</v>
      </c>
      <c r="D2252" s="1">
        <f t="shared" ca="1" si="35"/>
        <v>44373</v>
      </c>
      <c r="E2252" s="1" t="str">
        <f ca="1">TEXT(Table1[[#This Row],[Date]],"mmm")</f>
        <v>Jun</v>
      </c>
      <c r="F2252" s="1" t="str">
        <f ca="1">TEXT(Table1[[#This Row],[Date]],"yyyy")</f>
        <v>2021</v>
      </c>
      <c r="G2252" s="2">
        <v>453</v>
      </c>
      <c r="H2252" s="2">
        <v>0.45</v>
      </c>
      <c r="I2252" s="2" t="str" cm="1">
        <f t="array" ref="I2252">_xlfn.IFS(Table1[[#This Row],[Discount]]&lt;=0.2,"Low",Table1[[#This Row],[Discount]]&lt;=0.4,"Medium",Table1[[#This Row],[Discount]]&gt;0.4,"High")</f>
        <v>High</v>
      </c>
      <c r="J2252" s="2">
        <f>Table1[[#This Row],[Original Price]]*(1-Table1[[#This Row],[Discount]])</f>
        <v>249.15000000000003</v>
      </c>
      <c r="K2252">
        <f>VLOOKUP(B2252,customers!$A$2:$D$101,2,0)</f>
        <v>45</v>
      </c>
      <c r="L2252" t="str" cm="1">
        <f t="array" ref="L2252">_xlfn.IFS(Table1[[#This Row],[Age]]&lt;=12,"Kids",Table1[[#This Row],[Age]]&lt;=19,"Teenage",Table1[[#This Row],[Age]]&lt;=29,"Young Adult",Table1[[#This Row],[Age]]&lt;=45,"Adult",Table1[[#This Row],[Age]]&gt;=46,"Senior")</f>
        <v>Adult</v>
      </c>
      <c r="M2252" t="str">
        <f>VLOOKUP(B2252,customers!A$2:D$101,3,0)</f>
        <v>Bengaluru</v>
      </c>
      <c r="N2252" t="str">
        <f>VLOOKUP(B2252,customers!$A$2:$D$101,4,0)</f>
        <v>Karnataka</v>
      </c>
      <c r="O2252" t="str">
        <f>VLOOKUP(C2252,'products '!$A$2:$H$3072,2,0)</f>
        <v>Women</v>
      </c>
      <c r="P2252" t="str">
        <f>VLOOKUP(C2252,'products '!$A$2:$H$3072,3,0)</f>
        <v>Footwear</v>
      </c>
      <c r="Q2252" t="str">
        <f>VLOOKUP(C2252,'products '!$A$2:$H$3072,4,0)</f>
        <v>Boots</v>
      </c>
      <c r="R2252" t="str">
        <f>VLOOKUP(C2252,'products '!$A$2:$H$3072,5,0)</f>
        <v>Catwalk</v>
      </c>
      <c r="S2252" t="str">
        <f>VLOOKUP(C2252,'products '!$A$2:$H$3072,6,0)</f>
        <v>10 UK</v>
      </c>
      <c r="T2252" t="str">
        <f>VLOOKUP(C2252,'products '!$A$2:$H$3072,7,0)</f>
        <v>Lavender</v>
      </c>
      <c r="U2252">
        <f>VLOOKUP(C2252,'products '!$A$2:$H$3072,8,0)</f>
        <v>4</v>
      </c>
    </row>
    <row r="2253" spans="1:21" x14ac:dyDescent="0.3">
      <c r="A2253" t="s">
        <v>5670</v>
      </c>
      <c r="B2253" t="s">
        <v>3321</v>
      </c>
      <c r="C2253" t="s">
        <v>1113</v>
      </c>
      <c r="D2253" s="1">
        <f t="shared" ca="1" si="35"/>
        <v>44361</v>
      </c>
      <c r="E2253" s="1" t="str">
        <f ca="1">TEXT(Table1[[#This Row],[Date]],"mmm")</f>
        <v>Jun</v>
      </c>
      <c r="F2253" s="1" t="str">
        <f ca="1">TEXT(Table1[[#This Row],[Date]],"yyyy")</f>
        <v>2021</v>
      </c>
      <c r="G2253" s="2">
        <v>326</v>
      </c>
      <c r="H2253" s="2">
        <v>0.45</v>
      </c>
      <c r="I2253" s="2" t="str" cm="1">
        <f t="array" ref="I2253">_xlfn.IFS(Table1[[#This Row],[Discount]]&lt;=0.2,"Low",Table1[[#This Row],[Discount]]&lt;=0.4,"Medium",Table1[[#This Row],[Discount]]&gt;0.4,"High")</f>
        <v>High</v>
      </c>
      <c r="J2253" s="2">
        <f>Table1[[#This Row],[Original Price]]*(1-Table1[[#This Row],[Discount]])</f>
        <v>179.3</v>
      </c>
      <c r="K2253">
        <f>VLOOKUP(B2253,customers!$A$2:$D$101,2,0)</f>
        <v>35</v>
      </c>
      <c r="L2253" t="str" cm="1">
        <f t="array" ref="L2253">_xlfn.IFS(Table1[[#This Row],[Age]]&lt;=12,"Kids",Table1[[#This Row],[Age]]&lt;=19,"Teenage",Table1[[#This Row],[Age]]&lt;=29,"Young Adult",Table1[[#This Row],[Age]]&lt;=45,"Adult",Table1[[#This Row],[Age]]&gt;=46,"Senior")</f>
        <v>Adult</v>
      </c>
      <c r="M2253" t="str">
        <f>VLOOKUP(B2253,customers!A$2:D$101,3,0)</f>
        <v>Bengaluru</v>
      </c>
      <c r="N2253" t="str">
        <f>VLOOKUP(B2253,customers!$A$2:$D$101,4,0)</f>
        <v>Karnataka</v>
      </c>
      <c r="O2253" t="str">
        <f>VLOOKUP(C2253,'products '!$A$2:$H$3072,2,0)</f>
        <v>Women</v>
      </c>
      <c r="P2253" t="str">
        <f>VLOOKUP(C2253,'products '!$A$2:$H$3072,3,0)</f>
        <v>Footwear</v>
      </c>
      <c r="Q2253" t="str">
        <f>VLOOKUP(C2253,'products '!$A$2:$H$3072,4,0)</f>
        <v>Boots</v>
      </c>
      <c r="R2253" t="str">
        <f>VLOOKUP(C2253,'products '!$A$2:$H$3072,5,0)</f>
        <v>Catwalk</v>
      </c>
      <c r="S2253" t="str">
        <f>VLOOKUP(C2253,'products '!$A$2:$H$3072,6,0)</f>
        <v>9 UK</v>
      </c>
      <c r="T2253" t="str">
        <f>VLOOKUP(C2253,'products '!$A$2:$H$3072,7,0)</f>
        <v>Pink</v>
      </c>
      <c r="U2253">
        <f>VLOOKUP(C2253,'products '!$A$2:$H$3072,8,0)</f>
        <v>4</v>
      </c>
    </row>
    <row r="2254" spans="1:21" x14ac:dyDescent="0.3">
      <c r="A2254" t="s">
        <v>5671</v>
      </c>
      <c r="B2254" t="s">
        <v>3322</v>
      </c>
      <c r="C2254" t="s">
        <v>1114</v>
      </c>
      <c r="D2254" s="1">
        <f t="shared" ca="1" si="35"/>
        <v>44926</v>
      </c>
      <c r="E2254" s="1" t="str">
        <f ca="1">TEXT(Table1[[#This Row],[Date]],"mmm")</f>
        <v>Dec</v>
      </c>
      <c r="F2254" s="1" t="str">
        <f ca="1">TEXT(Table1[[#This Row],[Date]],"yyyy")</f>
        <v>2022</v>
      </c>
      <c r="G2254" s="2">
        <v>456</v>
      </c>
      <c r="H2254" s="2">
        <v>0.45</v>
      </c>
      <c r="I2254" s="2" t="str" cm="1">
        <f t="array" ref="I2254">_xlfn.IFS(Table1[[#This Row],[Discount]]&lt;=0.2,"Low",Table1[[#This Row],[Discount]]&lt;=0.4,"Medium",Table1[[#This Row],[Discount]]&gt;0.4,"High")</f>
        <v>High</v>
      </c>
      <c r="J2254" s="2">
        <f>Table1[[#This Row],[Original Price]]*(1-Table1[[#This Row],[Discount]])</f>
        <v>250.8</v>
      </c>
      <c r="K2254">
        <f>VLOOKUP(B2254,customers!$A$2:$D$101,2,0)</f>
        <v>36</v>
      </c>
      <c r="L2254" t="str" cm="1">
        <f t="array" ref="L2254">_xlfn.IFS(Table1[[#This Row],[Age]]&lt;=12,"Kids",Table1[[#This Row],[Age]]&lt;=19,"Teenage",Table1[[#This Row],[Age]]&lt;=29,"Young Adult",Table1[[#This Row],[Age]]&lt;=45,"Adult",Table1[[#This Row],[Age]]&gt;=46,"Senior")</f>
        <v>Adult</v>
      </c>
      <c r="M2254" t="str">
        <f>VLOOKUP(B2254,customers!A$2:D$101,3,0)</f>
        <v>Patna</v>
      </c>
      <c r="N2254" t="str">
        <f>VLOOKUP(B2254,customers!$A$2:$D$101,4,0)</f>
        <v>Bihar</v>
      </c>
      <c r="O2254" t="str">
        <f>VLOOKUP(C2254,'products '!$A$2:$H$3072,2,0)</f>
        <v>Women</v>
      </c>
      <c r="P2254" t="str">
        <f>VLOOKUP(C2254,'products '!$A$2:$H$3072,3,0)</f>
        <v>Footwear</v>
      </c>
      <c r="Q2254" t="str">
        <f>VLOOKUP(C2254,'products '!$A$2:$H$3072,4,0)</f>
        <v>Boots</v>
      </c>
      <c r="R2254" t="str">
        <f>VLOOKUP(C2254,'products '!$A$2:$H$3072,5,0)</f>
        <v>Catwalk</v>
      </c>
      <c r="S2254" t="str">
        <f>VLOOKUP(C2254,'products '!$A$2:$H$3072,6,0)</f>
        <v>9 UK</v>
      </c>
      <c r="T2254" t="str">
        <f>VLOOKUP(C2254,'products '!$A$2:$H$3072,7,0)</f>
        <v>Blue</v>
      </c>
      <c r="U2254">
        <f>VLOOKUP(C2254,'products '!$A$2:$H$3072,8,0)</f>
        <v>4</v>
      </c>
    </row>
    <row r="2255" spans="1:21" x14ac:dyDescent="0.3">
      <c r="A2255" t="s">
        <v>5672</v>
      </c>
      <c r="B2255" t="s">
        <v>3323</v>
      </c>
      <c r="C2255" t="s">
        <v>1115</v>
      </c>
      <c r="D2255" s="1">
        <f t="shared" ca="1" si="35"/>
        <v>44305</v>
      </c>
      <c r="E2255" s="1" t="str">
        <f ca="1">TEXT(Table1[[#This Row],[Date]],"mmm")</f>
        <v>Apr</v>
      </c>
      <c r="F2255" s="1" t="str">
        <f ca="1">TEXT(Table1[[#This Row],[Date]],"yyyy")</f>
        <v>2021</v>
      </c>
      <c r="G2255" s="2">
        <v>675</v>
      </c>
      <c r="H2255" s="2">
        <v>0.47</v>
      </c>
      <c r="I2255" s="2" t="str" cm="1">
        <f t="array" ref="I2255">_xlfn.IFS(Table1[[#This Row],[Discount]]&lt;=0.2,"Low",Table1[[#This Row],[Discount]]&lt;=0.4,"Medium",Table1[[#This Row],[Discount]]&gt;0.4,"High")</f>
        <v>High</v>
      </c>
      <c r="J2255" s="2">
        <f>Table1[[#This Row],[Original Price]]*(1-Table1[[#This Row],[Discount]])</f>
        <v>357.75</v>
      </c>
      <c r="K2255">
        <f>VLOOKUP(B2255,customers!$A$2:$D$101,2,0)</f>
        <v>37</v>
      </c>
      <c r="L2255" t="str" cm="1">
        <f t="array" ref="L2255">_xlfn.IFS(Table1[[#This Row],[Age]]&lt;=12,"Kids",Table1[[#This Row],[Age]]&lt;=19,"Teenage",Table1[[#This Row],[Age]]&lt;=29,"Young Adult",Table1[[#This Row],[Age]]&lt;=45,"Adult",Table1[[#This Row],[Age]]&gt;=46,"Senior")</f>
        <v>Adult</v>
      </c>
      <c r="M2255" t="str">
        <f>VLOOKUP(B2255,customers!A$2:D$101,3,0)</f>
        <v>Patna</v>
      </c>
      <c r="N2255" t="str">
        <f>VLOOKUP(B2255,customers!$A$2:$D$101,4,0)</f>
        <v>Bihar</v>
      </c>
      <c r="O2255" t="str">
        <f>VLOOKUP(C2255,'products '!$A$2:$H$3072,2,0)</f>
        <v>Women</v>
      </c>
      <c r="P2255" t="str">
        <f>VLOOKUP(C2255,'products '!$A$2:$H$3072,3,0)</f>
        <v>Footwear</v>
      </c>
      <c r="Q2255" t="str">
        <f>VLOOKUP(C2255,'products '!$A$2:$H$3072,4,0)</f>
        <v>Boots</v>
      </c>
      <c r="R2255" t="str">
        <f>VLOOKUP(C2255,'products '!$A$2:$H$3072,5,0)</f>
        <v>Roadster</v>
      </c>
      <c r="S2255" t="str">
        <f>VLOOKUP(C2255,'products '!$A$2:$H$3072,6,0)</f>
        <v>9 UK</v>
      </c>
      <c r="T2255" t="str">
        <f>VLOOKUP(C2255,'products '!$A$2:$H$3072,7,0)</f>
        <v>White</v>
      </c>
      <c r="U2255">
        <f>VLOOKUP(C2255,'products '!$A$2:$H$3072,8,0)</f>
        <v>3</v>
      </c>
    </row>
    <row r="2256" spans="1:21" x14ac:dyDescent="0.3">
      <c r="A2256" t="s">
        <v>5673</v>
      </c>
      <c r="B2256" t="s">
        <v>3324</v>
      </c>
      <c r="C2256" t="s">
        <v>1116</v>
      </c>
      <c r="D2256" s="1">
        <f t="shared" ca="1" si="35"/>
        <v>44531</v>
      </c>
      <c r="E2256" s="1" t="str">
        <f ca="1">TEXT(Table1[[#This Row],[Date]],"mmm")</f>
        <v>Dec</v>
      </c>
      <c r="F2256" s="1" t="str">
        <f ca="1">TEXT(Table1[[#This Row],[Date]],"yyyy")</f>
        <v>2021</v>
      </c>
      <c r="G2256" s="2">
        <v>654</v>
      </c>
      <c r="H2256" s="2">
        <v>0.47</v>
      </c>
      <c r="I2256" s="2" t="str" cm="1">
        <f t="array" ref="I2256">_xlfn.IFS(Table1[[#This Row],[Discount]]&lt;=0.2,"Low",Table1[[#This Row],[Discount]]&lt;=0.4,"Medium",Table1[[#This Row],[Discount]]&gt;0.4,"High")</f>
        <v>High</v>
      </c>
      <c r="J2256" s="2">
        <f>Table1[[#This Row],[Original Price]]*(1-Table1[[#This Row],[Discount]])</f>
        <v>346.62</v>
      </c>
      <c r="K2256">
        <f>VLOOKUP(B2256,customers!$A$2:$D$101,2,0)</f>
        <v>26</v>
      </c>
      <c r="L2256" t="str" cm="1">
        <f t="array" ref="L2256">_xlfn.IFS(Table1[[#This Row],[Age]]&lt;=12,"Kids",Table1[[#This Row],[Age]]&lt;=19,"Teenage",Table1[[#This Row],[Age]]&lt;=29,"Young Adult",Table1[[#This Row],[Age]]&lt;=45,"Adult",Table1[[#This Row],[Age]]&gt;=46,"Senior")</f>
        <v>Young Adult</v>
      </c>
      <c r="M2256" t="str">
        <f>VLOOKUP(B2256,customers!A$2:D$101,3,0)</f>
        <v>Patna</v>
      </c>
      <c r="N2256" t="str">
        <f>VLOOKUP(B2256,customers!$A$2:$D$101,4,0)</f>
        <v>Bihar</v>
      </c>
      <c r="O2256" t="str">
        <f>VLOOKUP(C2256,'products '!$A$2:$H$3072,2,0)</f>
        <v>Women</v>
      </c>
      <c r="P2256" t="str">
        <f>VLOOKUP(C2256,'products '!$A$2:$H$3072,3,0)</f>
        <v>Footwear</v>
      </c>
      <c r="Q2256" t="str">
        <f>VLOOKUP(C2256,'products '!$A$2:$H$3072,4,0)</f>
        <v>Boots</v>
      </c>
      <c r="R2256" t="str">
        <f>VLOOKUP(C2256,'products '!$A$2:$H$3072,5,0)</f>
        <v>Roadster</v>
      </c>
      <c r="S2256" t="str">
        <f>VLOOKUP(C2256,'products '!$A$2:$H$3072,6,0)</f>
        <v>9 UK</v>
      </c>
      <c r="T2256" t="str">
        <f>VLOOKUP(C2256,'products '!$A$2:$H$3072,7,0)</f>
        <v>Green</v>
      </c>
      <c r="U2256">
        <f>VLOOKUP(C2256,'products '!$A$2:$H$3072,8,0)</f>
        <v>2</v>
      </c>
    </row>
    <row r="2257" spans="1:21" x14ac:dyDescent="0.3">
      <c r="A2257" t="s">
        <v>5674</v>
      </c>
      <c r="B2257" t="s">
        <v>3325</v>
      </c>
      <c r="C2257" t="s">
        <v>1117</v>
      </c>
      <c r="D2257" s="1">
        <f t="shared" ca="1" si="35"/>
        <v>44350</v>
      </c>
      <c r="E2257" s="1" t="str">
        <f ca="1">TEXT(Table1[[#This Row],[Date]],"mmm")</f>
        <v>Jun</v>
      </c>
      <c r="F2257" s="1" t="str">
        <f ca="1">TEXT(Table1[[#This Row],[Date]],"yyyy")</f>
        <v>2021</v>
      </c>
      <c r="G2257" s="2">
        <v>654</v>
      </c>
      <c r="H2257" s="2">
        <v>0.46</v>
      </c>
      <c r="I2257" s="2" t="str" cm="1">
        <f t="array" ref="I2257">_xlfn.IFS(Table1[[#This Row],[Discount]]&lt;=0.2,"Low",Table1[[#This Row],[Discount]]&lt;=0.4,"Medium",Table1[[#This Row],[Discount]]&gt;0.4,"High")</f>
        <v>High</v>
      </c>
      <c r="J2257" s="2">
        <f>Table1[[#This Row],[Original Price]]*(1-Table1[[#This Row],[Discount]])</f>
        <v>353.16</v>
      </c>
      <c r="K2257">
        <f>VLOOKUP(B2257,customers!$A$2:$D$101,2,0)</f>
        <v>27</v>
      </c>
      <c r="L2257" t="str" cm="1">
        <f t="array" ref="L2257">_xlfn.IFS(Table1[[#This Row],[Age]]&lt;=12,"Kids",Table1[[#This Row],[Age]]&lt;=19,"Teenage",Table1[[#This Row],[Age]]&lt;=29,"Young Adult",Table1[[#This Row],[Age]]&lt;=45,"Adult",Table1[[#This Row],[Age]]&gt;=46,"Senior")</f>
        <v>Young Adult</v>
      </c>
      <c r="M2257" t="str">
        <f>VLOOKUP(B2257,customers!A$2:D$101,3,0)</f>
        <v>Patna</v>
      </c>
      <c r="N2257" t="str">
        <f>VLOOKUP(B2257,customers!$A$2:$D$101,4,0)</f>
        <v>Bihar</v>
      </c>
      <c r="O2257" t="str">
        <f>VLOOKUP(C2257,'products '!$A$2:$H$3072,2,0)</f>
        <v>Women</v>
      </c>
      <c r="P2257" t="str">
        <f>VLOOKUP(C2257,'products '!$A$2:$H$3072,3,0)</f>
        <v>Footwear</v>
      </c>
      <c r="Q2257" t="str">
        <f>VLOOKUP(C2257,'products '!$A$2:$H$3072,4,0)</f>
        <v>Boots</v>
      </c>
      <c r="R2257" t="str">
        <f>VLOOKUP(C2257,'products '!$A$2:$H$3072,5,0)</f>
        <v>Roadster</v>
      </c>
      <c r="S2257" t="str">
        <f>VLOOKUP(C2257,'products '!$A$2:$H$3072,6,0)</f>
        <v>9 UK</v>
      </c>
      <c r="T2257" t="str">
        <f>VLOOKUP(C2257,'products '!$A$2:$H$3072,7,0)</f>
        <v>Pink</v>
      </c>
      <c r="U2257">
        <f>VLOOKUP(C2257,'products '!$A$2:$H$3072,8,0)</f>
        <v>5</v>
      </c>
    </row>
    <row r="2258" spans="1:21" x14ac:dyDescent="0.3">
      <c r="A2258" t="s">
        <v>5675</v>
      </c>
      <c r="B2258" t="s">
        <v>3326</v>
      </c>
      <c r="C2258" t="s">
        <v>1118</v>
      </c>
      <c r="D2258" s="1">
        <f t="shared" ca="1" si="35"/>
        <v>44412</v>
      </c>
      <c r="E2258" s="1" t="str">
        <f ca="1">TEXT(Table1[[#This Row],[Date]],"mmm")</f>
        <v>Aug</v>
      </c>
      <c r="F2258" s="1" t="str">
        <f ca="1">TEXT(Table1[[#This Row],[Date]],"yyyy")</f>
        <v>2021</v>
      </c>
      <c r="G2258" s="2">
        <v>654</v>
      </c>
      <c r="H2258" s="2">
        <v>0.46</v>
      </c>
      <c r="I2258" s="2" t="str" cm="1">
        <f t="array" ref="I2258">_xlfn.IFS(Table1[[#This Row],[Discount]]&lt;=0.2,"Low",Table1[[#This Row],[Discount]]&lt;=0.4,"Medium",Table1[[#This Row],[Discount]]&gt;0.4,"High")</f>
        <v>High</v>
      </c>
      <c r="J2258" s="2">
        <f>Table1[[#This Row],[Original Price]]*(1-Table1[[#This Row],[Discount]])</f>
        <v>353.16</v>
      </c>
      <c r="K2258">
        <f>VLOOKUP(B2258,customers!$A$2:$D$101,2,0)</f>
        <v>28</v>
      </c>
      <c r="L2258" t="str" cm="1">
        <f t="array" ref="L2258">_xlfn.IFS(Table1[[#This Row],[Age]]&lt;=12,"Kids",Table1[[#This Row],[Age]]&lt;=19,"Teenage",Table1[[#This Row],[Age]]&lt;=29,"Young Adult",Table1[[#This Row],[Age]]&lt;=45,"Adult",Table1[[#This Row],[Age]]&gt;=46,"Senior")</f>
        <v>Young Adult</v>
      </c>
      <c r="M2258" t="str">
        <f>VLOOKUP(B2258,customers!A$2:D$101,3,0)</f>
        <v>Darbhanga</v>
      </c>
      <c r="N2258" t="str">
        <f>VLOOKUP(B2258,customers!$A$2:$D$101,4,0)</f>
        <v>Bihar</v>
      </c>
      <c r="O2258" t="str">
        <f>VLOOKUP(C2258,'products '!$A$2:$H$3072,2,0)</f>
        <v>Women</v>
      </c>
      <c r="P2258" t="str">
        <f>VLOOKUP(C2258,'products '!$A$2:$H$3072,3,0)</f>
        <v>Footwear</v>
      </c>
      <c r="Q2258" t="str">
        <f>VLOOKUP(C2258,'products '!$A$2:$H$3072,4,0)</f>
        <v>Boots</v>
      </c>
      <c r="R2258" t="str">
        <f>VLOOKUP(C2258,'products '!$A$2:$H$3072,5,0)</f>
        <v>Roadster</v>
      </c>
      <c r="S2258" t="str">
        <f>VLOOKUP(C2258,'products '!$A$2:$H$3072,6,0)</f>
        <v>9 UK</v>
      </c>
      <c r="T2258" t="str">
        <f>VLOOKUP(C2258,'products '!$A$2:$H$3072,7,0)</f>
        <v>Pink</v>
      </c>
      <c r="U2258">
        <f>VLOOKUP(C2258,'products '!$A$2:$H$3072,8,0)</f>
        <v>4</v>
      </c>
    </row>
    <row r="2259" spans="1:21" x14ac:dyDescent="0.3">
      <c r="A2259" t="s">
        <v>5676</v>
      </c>
      <c r="B2259" t="s">
        <v>3327</v>
      </c>
      <c r="C2259" t="s">
        <v>1119</v>
      </c>
      <c r="D2259" s="1">
        <f t="shared" ca="1" si="35"/>
        <v>44664</v>
      </c>
      <c r="E2259" s="1" t="str">
        <f ca="1">TEXT(Table1[[#This Row],[Date]],"mmm")</f>
        <v>Apr</v>
      </c>
      <c r="F2259" s="1" t="str">
        <f ca="1">TEXT(Table1[[#This Row],[Date]],"yyyy")</f>
        <v>2022</v>
      </c>
      <c r="G2259" s="2">
        <v>654</v>
      </c>
      <c r="H2259" s="2">
        <v>0.46</v>
      </c>
      <c r="I2259" s="2" t="str" cm="1">
        <f t="array" ref="I2259">_xlfn.IFS(Table1[[#This Row],[Discount]]&lt;=0.2,"Low",Table1[[#This Row],[Discount]]&lt;=0.4,"Medium",Table1[[#This Row],[Discount]]&gt;0.4,"High")</f>
        <v>High</v>
      </c>
      <c r="J2259" s="2">
        <f>Table1[[#This Row],[Original Price]]*(1-Table1[[#This Row],[Discount]])</f>
        <v>353.16</v>
      </c>
      <c r="K2259">
        <f>VLOOKUP(B2259,customers!$A$2:$D$101,2,0)</f>
        <v>29</v>
      </c>
      <c r="L2259" t="str" cm="1">
        <f t="array" ref="L2259">_xlfn.IFS(Table1[[#This Row],[Age]]&lt;=12,"Kids",Table1[[#This Row],[Age]]&lt;=19,"Teenage",Table1[[#This Row],[Age]]&lt;=29,"Young Adult",Table1[[#This Row],[Age]]&lt;=45,"Adult",Table1[[#This Row],[Age]]&gt;=46,"Senior")</f>
        <v>Young Adult</v>
      </c>
      <c r="M2259" t="str">
        <f>VLOOKUP(B2259,customers!A$2:D$101,3,0)</f>
        <v>Darbhanga</v>
      </c>
      <c r="N2259" t="str">
        <f>VLOOKUP(B2259,customers!$A$2:$D$101,4,0)</f>
        <v>Bihar</v>
      </c>
      <c r="O2259" t="str">
        <f>VLOOKUP(C2259,'products '!$A$2:$H$3072,2,0)</f>
        <v>Women</v>
      </c>
      <c r="P2259" t="str">
        <f>VLOOKUP(C2259,'products '!$A$2:$H$3072,3,0)</f>
        <v>Footwear</v>
      </c>
      <c r="Q2259" t="str">
        <f>VLOOKUP(C2259,'products '!$A$2:$H$3072,4,0)</f>
        <v>Boots</v>
      </c>
      <c r="R2259" t="str">
        <f>VLOOKUP(C2259,'products '!$A$2:$H$3072,5,0)</f>
        <v>Roadster</v>
      </c>
      <c r="S2259" t="str">
        <f>VLOOKUP(C2259,'products '!$A$2:$H$3072,6,0)</f>
        <v>9 UK</v>
      </c>
      <c r="T2259" t="str">
        <f>VLOOKUP(C2259,'products '!$A$2:$H$3072,7,0)</f>
        <v>Orange</v>
      </c>
      <c r="U2259">
        <f>VLOOKUP(C2259,'products '!$A$2:$H$3072,8,0)</f>
        <v>2</v>
      </c>
    </row>
    <row r="2260" spans="1:21" x14ac:dyDescent="0.3">
      <c r="A2260" t="s">
        <v>5677</v>
      </c>
      <c r="B2260" t="s">
        <v>3328</v>
      </c>
      <c r="C2260" t="s">
        <v>1120</v>
      </c>
      <c r="D2260" s="1">
        <f t="shared" ca="1" si="35"/>
        <v>44264</v>
      </c>
      <c r="E2260" s="1" t="str">
        <f ca="1">TEXT(Table1[[#This Row],[Date]],"mmm")</f>
        <v>Mar</v>
      </c>
      <c r="F2260" s="1" t="str">
        <f ca="1">TEXT(Table1[[#This Row],[Date]],"yyyy")</f>
        <v>2021</v>
      </c>
      <c r="G2260" s="2">
        <v>356</v>
      </c>
      <c r="H2260" s="2">
        <v>0.3</v>
      </c>
      <c r="I2260" s="2" t="str" cm="1">
        <f t="array" ref="I2260">_xlfn.IFS(Table1[[#This Row],[Discount]]&lt;=0.2,"Low",Table1[[#This Row],[Discount]]&lt;=0.4,"Medium",Table1[[#This Row],[Discount]]&gt;0.4,"High")</f>
        <v>Medium</v>
      </c>
      <c r="J2260" s="2">
        <f>Table1[[#This Row],[Original Price]]*(1-Table1[[#This Row],[Discount]])</f>
        <v>249.2</v>
      </c>
      <c r="K2260">
        <f>VLOOKUP(B2260,customers!$A$2:$D$101,2,0)</f>
        <v>30</v>
      </c>
      <c r="L2260" t="str" cm="1">
        <f t="array" ref="L2260">_xlfn.IFS(Table1[[#This Row],[Age]]&lt;=12,"Kids",Table1[[#This Row],[Age]]&lt;=19,"Teenage",Table1[[#This Row],[Age]]&lt;=29,"Young Adult",Table1[[#This Row],[Age]]&lt;=45,"Adult",Table1[[#This Row],[Age]]&gt;=46,"Senior")</f>
        <v>Adult</v>
      </c>
      <c r="M2260" t="str">
        <f>VLOOKUP(B2260,customers!A$2:D$101,3,0)</f>
        <v>Darbhanga</v>
      </c>
      <c r="N2260" t="str">
        <f>VLOOKUP(B2260,customers!$A$2:$D$101,4,0)</f>
        <v>Bihar</v>
      </c>
      <c r="O2260" t="str">
        <f>VLOOKUP(C2260,'products '!$A$2:$H$3072,2,0)</f>
        <v>Women</v>
      </c>
      <c r="P2260" t="str">
        <f>VLOOKUP(C2260,'products '!$A$2:$H$3072,3,0)</f>
        <v>Footwear</v>
      </c>
      <c r="Q2260" t="str">
        <f>VLOOKUP(C2260,'products '!$A$2:$H$3072,4,0)</f>
        <v>Boots</v>
      </c>
      <c r="R2260" t="str">
        <f>VLOOKUP(C2260,'products '!$A$2:$H$3072,5,0)</f>
        <v>Roadster</v>
      </c>
      <c r="S2260" t="str">
        <f>VLOOKUP(C2260,'products '!$A$2:$H$3072,6,0)</f>
        <v>9 UK</v>
      </c>
      <c r="T2260" t="str">
        <f>VLOOKUP(C2260,'products '!$A$2:$H$3072,7,0)</f>
        <v>Beige</v>
      </c>
      <c r="U2260">
        <f>VLOOKUP(C2260,'products '!$A$2:$H$3072,8,0)</f>
        <v>5</v>
      </c>
    </row>
    <row r="2261" spans="1:21" x14ac:dyDescent="0.3">
      <c r="A2261" t="s">
        <v>5678</v>
      </c>
      <c r="B2261" t="s">
        <v>3329</v>
      </c>
      <c r="C2261" t="s">
        <v>1121</v>
      </c>
      <c r="D2261" s="1">
        <f t="shared" ca="1" si="35"/>
        <v>44208</v>
      </c>
      <c r="E2261" s="1" t="str">
        <f ca="1">TEXT(Table1[[#This Row],[Date]],"mmm")</f>
        <v>Jan</v>
      </c>
      <c r="F2261" s="1" t="str">
        <f ca="1">TEXT(Table1[[#This Row],[Date]],"yyyy")</f>
        <v>2021</v>
      </c>
      <c r="G2261" s="2">
        <v>686</v>
      </c>
      <c r="H2261" s="2">
        <v>0.3</v>
      </c>
      <c r="I2261" s="2" t="str" cm="1">
        <f t="array" ref="I2261">_xlfn.IFS(Table1[[#This Row],[Discount]]&lt;=0.2,"Low",Table1[[#This Row],[Discount]]&lt;=0.4,"Medium",Table1[[#This Row],[Discount]]&gt;0.4,"High")</f>
        <v>Medium</v>
      </c>
      <c r="J2261" s="2">
        <f>Table1[[#This Row],[Original Price]]*(1-Table1[[#This Row],[Discount]])</f>
        <v>480.2</v>
      </c>
      <c r="K2261">
        <f>VLOOKUP(B2261,customers!$A$2:$D$101,2,0)</f>
        <v>31</v>
      </c>
      <c r="L2261" t="str" cm="1">
        <f t="array" ref="L2261">_xlfn.IFS(Table1[[#This Row],[Age]]&lt;=12,"Kids",Table1[[#This Row],[Age]]&lt;=19,"Teenage",Table1[[#This Row],[Age]]&lt;=29,"Young Adult",Table1[[#This Row],[Age]]&lt;=45,"Adult",Table1[[#This Row],[Age]]&gt;=46,"Senior")</f>
        <v>Adult</v>
      </c>
      <c r="M2261" t="str">
        <f>VLOOKUP(B2261,customers!A$2:D$101,3,0)</f>
        <v>Nalanda</v>
      </c>
      <c r="N2261" t="str">
        <f>VLOOKUP(B2261,customers!$A$2:$D$101,4,0)</f>
        <v>Bihar</v>
      </c>
      <c r="O2261" t="str">
        <f>VLOOKUP(C2261,'products '!$A$2:$H$3072,2,0)</f>
        <v>Women</v>
      </c>
      <c r="P2261" t="str">
        <f>VLOOKUP(C2261,'products '!$A$2:$H$3072,3,0)</f>
        <v>Footwear</v>
      </c>
      <c r="Q2261" t="str">
        <f>VLOOKUP(C2261,'products '!$A$2:$H$3072,4,0)</f>
        <v>Boots</v>
      </c>
      <c r="R2261" t="str">
        <f>VLOOKUP(C2261,'products '!$A$2:$H$3072,5,0)</f>
        <v>Roadster</v>
      </c>
      <c r="S2261" t="str">
        <f>VLOOKUP(C2261,'products '!$A$2:$H$3072,6,0)</f>
        <v>8 UK</v>
      </c>
      <c r="T2261" t="str">
        <f>VLOOKUP(C2261,'products '!$A$2:$H$3072,7,0)</f>
        <v>Off white</v>
      </c>
      <c r="U2261">
        <f>VLOOKUP(C2261,'products '!$A$2:$H$3072,8,0)</f>
        <v>5</v>
      </c>
    </row>
    <row r="2262" spans="1:21" x14ac:dyDescent="0.3">
      <c r="A2262" t="s">
        <v>5679</v>
      </c>
      <c r="B2262" t="s">
        <v>3330</v>
      </c>
      <c r="C2262" t="s">
        <v>1122</v>
      </c>
      <c r="D2262" s="1">
        <f t="shared" ca="1" si="35"/>
        <v>44981</v>
      </c>
      <c r="E2262" s="1" t="str">
        <f ca="1">TEXT(Table1[[#This Row],[Date]],"mmm")</f>
        <v>Feb</v>
      </c>
      <c r="F2262" s="1" t="str">
        <f ca="1">TEXT(Table1[[#This Row],[Date]],"yyyy")</f>
        <v>2023</v>
      </c>
      <c r="G2262" s="2">
        <v>456</v>
      </c>
      <c r="H2262" s="2">
        <v>0.3</v>
      </c>
      <c r="I2262" s="2" t="str" cm="1">
        <f t="array" ref="I2262">_xlfn.IFS(Table1[[#This Row],[Discount]]&lt;=0.2,"Low",Table1[[#This Row],[Discount]]&lt;=0.4,"Medium",Table1[[#This Row],[Discount]]&gt;0.4,"High")</f>
        <v>Medium</v>
      </c>
      <c r="J2262" s="2">
        <f>Table1[[#This Row],[Original Price]]*(1-Table1[[#This Row],[Discount]])</f>
        <v>319.2</v>
      </c>
      <c r="K2262">
        <f>VLOOKUP(B2262,customers!$A$2:$D$101,2,0)</f>
        <v>32</v>
      </c>
      <c r="L2262" t="str" cm="1">
        <f t="array" ref="L2262">_xlfn.IFS(Table1[[#This Row],[Age]]&lt;=12,"Kids",Table1[[#This Row],[Age]]&lt;=19,"Teenage",Table1[[#This Row],[Age]]&lt;=29,"Young Adult",Table1[[#This Row],[Age]]&lt;=45,"Adult",Table1[[#This Row],[Age]]&gt;=46,"Senior")</f>
        <v>Adult</v>
      </c>
      <c r="M2262" t="str">
        <f>VLOOKUP(B2262,customers!A$2:D$101,3,0)</f>
        <v>Nalanda</v>
      </c>
      <c r="N2262" t="str">
        <f>VLOOKUP(B2262,customers!$A$2:$D$101,4,0)</f>
        <v>Bihar</v>
      </c>
      <c r="O2262" t="str">
        <f>VLOOKUP(C2262,'products '!$A$2:$H$3072,2,0)</f>
        <v>Women</v>
      </c>
      <c r="P2262" t="str">
        <f>VLOOKUP(C2262,'products '!$A$2:$H$3072,3,0)</f>
        <v>Footwear</v>
      </c>
      <c r="Q2262" t="str">
        <f>VLOOKUP(C2262,'products '!$A$2:$H$3072,4,0)</f>
        <v>Boots</v>
      </c>
      <c r="R2262" t="str">
        <f>VLOOKUP(C2262,'products '!$A$2:$H$3072,5,0)</f>
        <v>Roadster</v>
      </c>
      <c r="S2262" t="str">
        <f>VLOOKUP(C2262,'products '!$A$2:$H$3072,6,0)</f>
        <v>8 UK</v>
      </c>
      <c r="T2262" t="str">
        <f>VLOOKUP(C2262,'products '!$A$2:$H$3072,7,0)</f>
        <v>Purple</v>
      </c>
      <c r="U2262">
        <f>VLOOKUP(C2262,'products '!$A$2:$H$3072,8,0)</f>
        <v>4</v>
      </c>
    </row>
    <row r="2263" spans="1:21" x14ac:dyDescent="0.3">
      <c r="A2263" t="s">
        <v>5680</v>
      </c>
      <c r="B2263" t="s">
        <v>3331</v>
      </c>
      <c r="C2263" t="s">
        <v>1123</v>
      </c>
      <c r="D2263" s="1">
        <f t="shared" ca="1" si="35"/>
        <v>44791</v>
      </c>
      <c r="E2263" s="1" t="str">
        <f ca="1">TEXT(Table1[[#This Row],[Date]],"mmm")</f>
        <v>Aug</v>
      </c>
      <c r="F2263" s="1" t="str">
        <f ca="1">TEXT(Table1[[#This Row],[Date]],"yyyy")</f>
        <v>2022</v>
      </c>
      <c r="G2263" s="2">
        <v>516</v>
      </c>
      <c r="H2263" s="2">
        <v>0.3</v>
      </c>
      <c r="I2263" s="2" t="str" cm="1">
        <f t="array" ref="I2263">_xlfn.IFS(Table1[[#This Row],[Discount]]&lt;=0.2,"Low",Table1[[#This Row],[Discount]]&lt;=0.4,"Medium",Table1[[#This Row],[Discount]]&gt;0.4,"High")</f>
        <v>Medium</v>
      </c>
      <c r="J2263" s="2">
        <f>Table1[[#This Row],[Original Price]]*(1-Table1[[#This Row],[Discount]])</f>
        <v>361.2</v>
      </c>
      <c r="K2263">
        <f>VLOOKUP(B2263,customers!$A$2:$D$101,2,0)</f>
        <v>33</v>
      </c>
      <c r="L2263" t="str" cm="1">
        <f t="array" ref="L2263">_xlfn.IFS(Table1[[#This Row],[Age]]&lt;=12,"Kids",Table1[[#This Row],[Age]]&lt;=19,"Teenage",Table1[[#This Row],[Age]]&lt;=29,"Young Adult",Table1[[#This Row],[Age]]&lt;=45,"Adult",Table1[[#This Row],[Age]]&gt;=46,"Senior")</f>
        <v>Adult</v>
      </c>
      <c r="M2263" t="str">
        <f>VLOOKUP(B2263,customers!A$2:D$101,3,0)</f>
        <v>Nalanda</v>
      </c>
      <c r="N2263" t="str">
        <f>VLOOKUP(B2263,customers!$A$2:$D$101,4,0)</f>
        <v>Bihar</v>
      </c>
      <c r="O2263" t="str">
        <f>VLOOKUP(C2263,'products '!$A$2:$H$3072,2,0)</f>
        <v>Women</v>
      </c>
      <c r="P2263" t="str">
        <f>VLOOKUP(C2263,'products '!$A$2:$H$3072,3,0)</f>
        <v>Footwear</v>
      </c>
      <c r="Q2263" t="str">
        <f>VLOOKUP(C2263,'products '!$A$2:$H$3072,4,0)</f>
        <v>Boots</v>
      </c>
      <c r="R2263" t="str">
        <f>VLOOKUP(C2263,'products '!$A$2:$H$3072,5,0)</f>
        <v>Roadster</v>
      </c>
      <c r="S2263" t="str">
        <f>VLOOKUP(C2263,'products '!$A$2:$H$3072,6,0)</f>
        <v>8 UK</v>
      </c>
      <c r="T2263" t="str">
        <f>VLOOKUP(C2263,'products '!$A$2:$H$3072,7,0)</f>
        <v>Peach</v>
      </c>
      <c r="U2263">
        <f>VLOOKUP(C2263,'products '!$A$2:$H$3072,8,0)</f>
        <v>4</v>
      </c>
    </row>
    <row r="2264" spans="1:21" x14ac:dyDescent="0.3">
      <c r="A2264" t="s">
        <v>5681</v>
      </c>
      <c r="B2264" t="s">
        <v>3332</v>
      </c>
      <c r="C2264" t="s">
        <v>1124</v>
      </c>
      <c r="D2264" s="1">
        <f t="shared" ca="1" si="35"/>
        <v>44295</v>
      </c>
      <c r="E2264" s="1" t="str">
        <f ca="1">TEXT(Table1[[#This Row],[Date]],"mmm")</f>
        <v>Apr</v>
      </c>
      <c r="F2264" s="1" t="str">
        <f ca="1">TEXT(Table1[[#This Row],[Date]],"yyyy")</f>
        <v>2021</v>
      </c>
      <c r="G2264" s="2">
        <v>355</v>
      </c>
      <c r="H2264" s="2">
        <v>0.3</v>
      </c>
      <c r="I2264" s="2" t="str" cm="1">
        <f t="array" ref="I2264">_xlfn.IFS(Table1[[#This Row],[Discount]]&lt;=0.2,"Low",Table1[[#This Row],[Discount]]&lt;=0.4,"Medium",Table1[[#This Row],[Discount]]&gt;0.4,"High")</f>
        <v>Medium</v>
      </c>
      <c r="J2264" s="2">
        <f>Table1[[#This Row],[Original Price]]*(1-Table1[[#This Row],[Discount]])</f>
        <v>248.49999999999997</v>
      </c>
      <c r="K2264">
        <f>VLOOKUP(B2264,customers!$A$2:$D$101,2,0)</f>
        <v>44</v>
      </c>
      <c r="L2264" t="str" cm="1">
        <f t="array" ref="L2264">_xlfn.IFS(Table1[[#This Row],[Age]]&lt;=12,"Kids",Table1[[#This Row],[Age]]&lt;=19,"Teenage",Table1[[#This Row],[Age]]&lt;=29,"Young Adult",Table1[[#This Row],[Age]]&lt;=45,"Adult",Table1[[#This Row],[Age]]&gt;=46,"Senior")</f>
        <v>Adult</v>
      </c>
      <c r="M2264" t="str">
        <f>VLOOKUP(B2264,customers!A$2:D$101,3,0)</f>
        <v>Gaya</v>
      </c>
      <c r="N2264" t="str">
        <f>VLOOKUP(B2264,customers!$A$2:$D$101,4,0)</f>
        <v>Bihar</v>
      </c>
      <c r="O2264" t="str">
        <f>VLOOKUP(C2264,'products '!$A$2:$H$3072,2,0)</f>
        <v>Women</v>
      </c>
      <c r="P2264" t="str">
        <f>VLOOKUP(C2264,'products '!$A$2:$H$3072,3,0)</f>
        <v>Footwear</v>
      </c>
      <c r="Q2264" t="str">
        <f>VLOOKUP(C2264,'products '!$A$2:$H$3072,4,0)</f>
        <v>Boots</v>
      </c>
      <c r="R2264" t="str">
        <f>VLOOKUP(C2264,'products '!$A$2:$H$3072,5,0)</f>
        <v>Roadster</v>
      </c>
      <c r="S2264" t="str">
        <f>VLOOKUP(C2264,'products '!$A$2:$H$3072,6,0)</f>
        <v>8 UK</v>
      </c>
      <c r="T2264" t="str">
        <f>VLOOKUP(C2264,'products '!$A$2:$H$3072,7,0)</f>
        <v>Sea Green</v>
      </c>
      <c r="U2264">
        <f>VLOOKUP(C2264,'products '!$A$2:$H$3072,8,0)</f>
        <v>4</v>
      </c>
    </row>
    <row r="2265" spans="1:21" x14ac:dyDescent="0.3">
      <c r="A2265" t="s">
        <v>5682</v>
      </c>
      <c r="B2265" t="s">
        <v>3333</v>
      </c>
      <c r="C2265" t="s">
        <v>1125</v>
      </c>
      <c r="D2265" s="1">
        <f t="shared" ca="1" si="35"/>
        <v>44264</v>
      </c>
      <c r="E2265" s="1" t="str">
        <f ca="1">TEXT(Table1[[#This Row],[Date]],"mmm")</f>
        <v>Mar</v>
      </c>
      <c r="F2265" s="1" t="str">
        <f ca="1">TEXT(Table1[[#This Row],[Date]],"yyyy")</f>
        <v>2021</v>
      </c>
      <c r="G2265" s="2">
        <v>465</v>
      </c>
      <c r="H2265" s="2">
        <v>0.35</v>
      </c>
      <c r="I2265" s="2" t="str" cm="1">
        <f t="array" ref="I2265">_xlfn.IFS(Table1[[#This Row],[Discount]]&lt;=0.2,"Low",Table1[[#This Row],[Discount]]&lt;=0.4,"Medium",Table1[[#This Row],[Discount]]&gt;0.4,"High")</f>
        <v>Medium</v>
      </c>
      <c r="J2265" s="2">
        <f>Table1[[#This Row],[Original Price]]*(1-Table1[[#This Row],[Discount]])</f>
        <v>302.25</v>
      </c>
      <c r="K2265">
        <f>VLOOKUP(B2265,customers!$A$2:$D$101,2,0)</f>
        <v>45</v>
      </c>
      <c r="L2265" t="str" cm="1">
        <f t="array" ref="L2265">_xlfn.IFS(Table1[[#This Row],[Age]]&lt;=12,"Kids",Table1[[#This Row],[Age]]&lt;=19,"Teenage",Table1[[#This Row],[Age]]&lt;=29,"Young Adult",Table1[[#This Row],[Age]]&lt;=45,"Adult",Table1[[#This Row],[Age]]&gt;=46,"Senior")</f>
        <v>Adult</v>
      </c>
      <c r="M2265" t="str">
        <f>VLOOKUP(B2265,customers!A$2:D$101,3,0)</f>
        <v>Gaya</v>
      </c>
      <c r="N2265" t="str">
        <f>VLOOKUP(B2265,customers!$A$2:$D$101,4,0)</f>
        <v>Bihar</v>
      </c>
      <c r="O2265" t="str">
        <f>VLOOKUP(C2265,'products '!$A$2:$H$3072,2,0)</f>
        <v>Beauty</v>
      </c>
      <c r="P2265" t="str">
        <f>VLOOKUP(C2265,'products '!$A$2:$H$3072,3,0)</f>
        <v>Makeup</v>
      </c>
      <c r="Q2265" t="str">
        <f>VLOOKUP(C2265,'products '!$A$2:$H$3072,4,0)</f>
        <v>Lipstick</v>
      </c>
      <c r="R2265" t="str">
        <f>VLOOKUP(C2265,'products '!$A$2:$H$3072,5,0)</f>
        <v>Loreal</v>
      </c>
      <c r="S2265" t="str">
        <f>VLOOKUP(C2265,'products '!$A$2:$H$3072,6,0)</f>
        <v>Onesize</v>
      </c>
      <c r="T2265" t="str">
        <f>VLOOKUP(C2265,'products '!$A$2:$H$3072,7,0)</f>
        <v>Pink</v>
      </c>
      <c r="U2265">
        <f>VLOOKUP(C2265,'products '!$A$2:$H$3072,8,0)</f>
        <v>3</v>
      </c>
    </row>
    <row r="2266" spans="1:21" x14ac:dyDescent="0.3">
      <c r="A2266" t="s">
        <v>5683</v>
      </c>
      <c r="B2266" t="s">
        <v>3334</v>
      </c>
      <c r="C2266" t="s">
        <v>1126</v>
      </c>
      <c r="D2266" s="1">
        <f t="shared" ca="1" si="35"/>
        <v>44299</v>
      </c>
      <c r="E2266" s="1" t="str">
        <f ca="1">TEXT(Table1[[#This Row],[Date]],"mmm")</f>
        <v>Apr</v>
      </c>
      <c r="F2266" s="1" t="str">
        <f ca="1">TEXT(Table1[[#This Row],[Date]],"yyyy")</f>
        <v>2021</v>
      </c>
      <c r="G2266" s="2">
        <v>965</v>
      </c>
      <c r="H2266" s="2">
        <v>0.35</v>
      </c>
      <c r="I2266" s="2" t="str" cm="1">
        <f t="array" ref="I2266">_xlfn.IFS(Table1[[#This Row],[Discount]]&lt;=0.2,"Low",Table1[[#This Row],[Discount]]&lt;=0.4,"Medium",Table1[[#This Row],[Discount]]&gt;0.4,"High")</f>
        <v>Medium</v>
      </c>
      <c r="J2266" s="2">
        <f>Table1[[#This Row],[Original Price]]*(1-Table1[[#This Row],[Discount]])</f>
        <v>627.25</v>
      </c>
      <c r="K2266">
        <f>VLOOKUP(B2266,customers!$A$2:$D$101,2,0)</f>
        <v>46</v>
      </c>
      <c r="L2266" t="str" cm="1">
        <f t="array" ref="L2266">_xlfn.IFS(Table1[[#This Row],[Age]]&lt;=12,"Kids",Table1[[#This Row],[Age]]&lt;=19,"Teenage",Table1[[#This Row],[Age]]&lt;=29,"Young Adult",Table1[[#This Row],[Age]]&lt;=45,"Adult",Table1[[#This Row],[Age]]&gt;=46,"Senior")</f>
        <v>Senior</v>
      </c>
      <c r="M2266" t="str">
        <f>VLOOKUP(B2266,customers!A$2:D$101,3,0)</f>
        <v>Bhopal</v>
      </c>
      <c r="N2266" t="str">
        <f>VLOOKUP(B2266,customers!$A$2:$D$101,4,0)</f>
        <v>Madhya Pradesh</v>
      </c>
      <c r="O2266" t="str">
        <f>VLOOKUP(C2266,'products '!$A$2:$H$3072,2,0)</f>
        <v>Beauty</v>
      </c>
      <c r="P2266" t="str">
        <f>VLOOKUP(C2266,'products '!$A$2:$H$3072,3,0)</f>
        <v>Makeup</v>
      </c>
      <c r="Q2266" t="str">
        <f>VLOOKUP(C2266,'products '!$A$2:$H$3072,4,0)</f>
        <v>Lipstick</v>
      </c>
      <c r="R2266" t="str">
        <f>VLOOKUP(C2266,'products '!$A$2:$H$3072,5,0)</f>
        <v>Loreal</v>
      </c>
      <c r="S2266" t="str">
        <f>VLOOKUP(C2266,'products '!$A$2:$H$3072,6,0)</f>
        <v>Onesize</v>
      </c>
      <c r="T2266" t="str">
        <f>VLOOKUP(C2266,'products '!$A$2:$H$3072,7,0)</f>
        <v>Pink</v>
      </c>
      <c r="U2266">
        <f>VLOOKUP(C2266,'products '!$A$2:$H$3072,8,0)</f>
        <v>5</v>
      </c>
    </row>
    <row r="2267" spans="1:21" x14ac:dyDescent="0.3">
      <c r="A2267" t="s">
        <v>5684</v>
      </c>
      <c r="B2267" t="s">
        <v>3335</v>
      </c>
      <c r="C2267" t="s">
        <v>1127</v>
      </c>
      <c r="D2267" s="1">
        <f t="shared" ca="1" si="35"/>
        <v>44560</v>
      </c>
      <c r="E2267" s="1" t="str">
        <f ca="1">TEXT(Table1[[#This Row],[Date]],"mmm")</f>
        <v>Dec</v>
      </c>
      <c r="F2267" s="1" t="str">
        <f ca="1">TEXT(Table1[[#This Row],[Date]],"yyyy")</f>
        <v>2021</v>
      </c>
      <c r="G2267" s="2">
        <v>1158</v>
      </c>
      <c r="H2267" s="2">
        <v>0.35</v>
      </c>
      <c r="I2267" s="2" t="str" cm="1">
        <f t="array" ref="I2267">_xlfn.IFS(Table1[[#This Row],[Discount]]&lt;=0.2,"Low",Table1[[#This Row],[Discount]]&lt;=0.4,"Medium",Table1[[#This Row],[Discount]]&gt;0.4,"High")</f>
        <v>Medium</v>
      </c>
      <c r="J2267" s="2">
        <f>Table1[[#This Row],[Original Price]]*(1-Table1[[#This Row],[Discount]])</f>
        <v>752.7</v>
      </c>
      <c r="K2267">
        <f>VLOOKUP(B2267,customers!$A$2:$D$101,2,0)</f>
        <v>47</v>
      </c>
      <c r="L2267" t="str" cm="1">
        <f t="array" ref="L2267">_xlfn.IFS(Table1[[#This Row],[Age]]&lt;=12,"Kids",Table1[[#This Row],[Age]]&lt;=19,"Teenage",Table1[[#This Row],[Age]]&lt;=29,"Young Adult",Table1[[#This Row],[Age]]&lt;=45,"Adult",Table1[[#This Row],[Age]]&gt;=46,"Senior")</f>
        <v>Senior</v>
      </c>
      <c r="M2267" t="str">
        <f>VLOOKUP(B2267,customers!A$2:D$101,3,0)</f>
        <v>Bhopal</v>
      </c>
      <c r="N2267" t="str">
        <f>VLOOKUP(B2267,customers!$A$2:$D$101,4,0)</f>
        <v>Madhya Pradesh</v>
      </c>
      <c r="O2267" t="str">
        <f>VLOOKUP(C2267,'products '!$A$2:$H$3072,2,0)</f>
        <v>Beauty</v>
      </c>
      <c r="P2267" t="str">
        <f>VLOOKUP(C2267,'products '!$A$2:$H$3072,3,0)</f>
        <v>Makeup</v>
      </c>
      <c r="Q2267" t="str">
        <f>VLOOKUP(C2267,'products '!$A$2:$H$3072,4,0)</f>
        <v>Lipstick</v>
      </c>
      <c r="R2267" t="str">
        <f>VLOOKUP(C2267,'products '!$A$2:$H$3072,5,0)</f>
        <v>Loreal</v>
      </c>
      <c r="S2267" t="str">
        <f>VLOOKUP(C2267,'products '!$A$2:$H$3072,6,0)</f>
        <v>Onesize</v>
      </c>
      <c r="T2267" t="str">
        <f>VLOOKUP(C2267,'products '!$A$2:$H$3072,7,0)</f>
        <v>Pink</v>
      </c>
      <c r="U2267">
        <f>VLOOKUP(C2267,'products '!$A$2:$H$3072,8,0)</f>
        <v>4</v>
      </c>
    </row>
    <row r="2268" spans="1:21" x14ac:dyDescent="0.3">
      <c r="A2268" t="s">
        <v>5685</v>
      </c>
      <c r="B2268" t="s">
        <v>3336</v>
      </c>
      <c r="C2268" t="s">
        <v>1127</v>
      </c>
      <c r="D2268" s="1">
        <f t="shared" ca="1" si="35"/>
        <v>44480</v>
      </c>
      <c r="E2268" s="1" t="str">
        <f ca="1">TEXT(Table1[[#This Row],[Date]],"mmm")</f>
        <v>Oct</v>
      </c>
      <c r="F2268" s="1" t="str">
        <f ca="1">TEXT(Table1[[#This Row],[Date]],"yyyy")</f>
        <v>2021</v>
      </c>
      <c r="G2268" s="2">
        <v>264</v>
      </c>
      <c r="H2268" s="2">
        <v>0.35</v>
      </c>
      <c r="I2268" s="2" t="str" cm="1">
        <f t="array" ref="I2268">_xlfn.IFS(Table1[[#This Row],[Discount]]&lt;=0.2,"Low",Table1[[#This Row],[Discount]]&lt;=0.4,"Medium",Table1[[#This Row],[Discount]]&gt;0.4,"High")</f>
        <v>Medium</v>
      </c>
      <c r="J2268" s="2">
        <f>Table1[[#This Row],[Original Price]]*(1-Table1[[#This Row],[Discount]])</f>
        <v>171.6</v>
      </c>
      <c r="K2268">
        <f>VLOOKUP(B2268,customers!$A$2:$D$101,2,0)</f>
        <v>48</v>
      </c>
      <c r="L2268" t="str" cm="1">
        <f t="array" ref="L2268">_xlfn.IFS(Table1[[#This Row],[Age]]&lt;=12,"Kids",Table1[[#This Row],[Age]]&lt;=19,"Teenage",Table1[[#This Row],[Age]]&lt;=29,"Young Adult",Table1[[#This Row],[Age]]&lt;=45,"Adult",Table1[[#This Row],[Age]]&gt;=46,"Senior")</f>
        <v>Senior</v>
      </c>
      <c r="M2268" t="str">
        <f>VLOOKUP(B2268,customers!A$2:D$101,3,0)</f>
        <v>Bhopal</v>
      </c>
      <c r="N2268" t="str">
        <f>VLOOKUP(B2268,customers!$A$2:$D$101,4,0)</f>
        <v>Madhya Pradesh</v>
      </c>
      <c r="O2268" t="str">
        <f>VLOOKUP(C2268,'products '!$A$2:$H$3072,2,0)</f>
        <v>Beauty</v>
      </c>
      <c r="P2268" t="str">
        <f>VLOOKUP(C2268,'products '!$A$2:$H$3072,3,0)</f>
        <v>Makeup</v>
      </c>
      <c r="Q2268" t="str">
        <f>VLOOKUP(C2268,'products '!$A$2:$H$3072,4,0)</f>
        <v>Lipstick</v>
      </c>
      <c r="R2268" t="str">
        <f>VLOOKUP(C2268,'products '!$A$2:$H$3072,5,0)</f>
        <v>Loreal</v>
      </c>
      <c r="S2268" t="str">
        <f>VLOOKUP(C2268,'products '!$A$2:$H$3072,6,0)</f>
        <v>Onesize</v>
      </c>
      <c r="T2268" t="str">
        <f>VLOOKUP(C2268,'products '!$A$2:$H$3072,7,0)</f>
        <v>Pink</v>
      </c>
      <c r="U2268">
        <f>VLOOKUP(C2268,'products '!$A$2:$H$3072,8,0)</f>
        <v>4</v>
      </c>
    </row>
    <row r="2269" spans="1:21" x14ac:dyDescent="0.3">
      <c r="A2269" t="s">
        <v>5686</v>
      </c>
      <c r="B2269" t="s">
        <v>3337</v>
      </c>
      <c r="C2269" t="s">
        <v>1127</v>
      </c>
      <c r="D2269" s="1">
        <f t="shared" ca="1" si="35"/>
        <v>44261</v>
      </c>
      <c r="E2269" s="1" t="str">
        <f ca="1">TEXT(Table1[[#This Row],[Date]],"mmm")</f>
        <v>Mar</v>
      </c>
      <c r="F2269" s="1" t="str">
        <f ca="1">TEXT(Table1[[#This Row],[Date]],"yyyy")</f>
        <v>2021</v>
      </c>
      <c r="G2269" s="2">
        <v>433</v>
      </c>
      <c r="H2269" s="2">
        <v>0.35</v>
      </c>
      <c r="I2269" s="2" t="str" cm="1">
        <f t="array" ref="I2269">_xlfn.IFS(Table1[[#This Row],[Discount]]&lt;=0.2,"Low",Table1[[#This Row],[Discount]]&lt;=0.4,"Medium",Table1[[#This Row],[Discount]]&gt;0.4,"High")</f>
        <v>Medium</v>
      </c>
      <c r="J2269" s="2">
        <f>Table1[[#This Row],[Original Price]]*(1-Table1[[#This Row],[Discount]])</f>
        <v>281.45</v>
      </c>
      <c r="K2269">
        <f>VLOOKUP(B2269,customers!$A$2:$D$101,2,0)</f>
        <v>49</v>
      </c>
      <c r="L2269" t="str" cm="1">
        <f t="array" ref="L2269">_xlfn.IFS(Table1[[#This Row],[Age]]&lt;=12,"Kids",Table1[[#This Row],[Age]]&lt;=19,"Teenage",Table1[[#This Row],[Age]]&lt;=29,"Young Adult",Table1[[#This Row],[Age]]&lt;=45,"Adult",Table1[[#This Row],[Age]]&gt;=46,"Senior")</f>
        <v>Senior</v>
      </c>
      <c r="M2269" t="str">
        <f>VLOOKUP(B2269,customers!A$2:D$101,3,0)</f>
        <v>Bhopal</v>
      </c>
      <c r="N2269" t="str">
        <f>VLOOKUP(B2269,customers!$A$2:$D$101,4,0)</f>
        <v>Madhya Pradesh</v>
      </c>
      <c r="O2269" t="str">
        <f>VLOOKUP(C2269,'products '!$A$2:$H$3072,2,0)</f>
        <v>Beauty</v>
      </c>
      <c r="P2269" t="str">
        <f>VLOOKUP(C2269,'products '!$A$2:$H$3072,3,0)</f>
        <v>Makeup</v>
      </c>
      <c r="Q2269" t="str">
        <f>VLOOKUP(C2269,'products '!$A$2:$H$3072,4,0)</f>
        <v>Lipstick</v>
      </c>
      <c r="R2269" t="str">
        <f>VLOOKUP(C2269,'products '!$A$2:$H$3072,5,0)</f>
        <v>Loreal</v>
      </c>
      <c r="S2269" t="str">
        <f>VLOOKUP(C2269,'products '!$A$2:$H$3072,6,0)</f>
        <v>Onesize</v>
      </c>
      <c r="T2269" t="str">
        <f>VLOOKUP(C2269,'products '!$A$2:$H$3072,7,0)</f>
        <v>Pink</v>
      </c>
      <c r="U2269">
        <f>VLOOKUP(C2269,'products '!$A$2:$H$3072,8,0)</f>
        <v>4</v>
      </c>
    </row>
    <row r="2270" spans="1:21" x14ac:dyDescent="0.3">
      <c r="A2270" t="s">
        <v>5687</v>
      </c>
      <c r="B2270" t="s">
        <v>3338</v>
      </c>
      <c r="C2270" t="s">
        <v>1127</v>
      </c>
      <c r="D2270" s="1">
        <f t="shared" ca="1" si="35"/>
        <v>44773</v>
      </c>
      <c r="E2270" s="1" t="str">
        <f ca="1">TEXT(Table1[[#This Row],[Date]],"mmm")</f>
        <v>Jul</v>
      </c>
      <c r="F2270" s="1" t="str">
        <f ca="1">TEXT(Table1[[#This Row],[Date]],"yyyy")</f>
        <v>2022</v>
      </c>
      <c r="G2270" s="2">
        <v>562</v>
      </c>
      <c r="H2270" s="2">
        <v>0.35</v>
      </c>
      <c r="I2270" s="2" t="str" cm="1">
        <f t="array" ref="I2270">_xlfn.IFS(Table1[[#This Row],[Discount]]&lt;=0.2,"Low",Table1[[#This Row],[Discount]]&lt;=0.4,"Medium",Table1[[#This Row],[Discount]]&gt;0.4,"High")</f>
        <v>Medium</v>
      </c>
      <c r="J2270" s="2">
        <f>Table1[[#This Row],[Original Price]]*(1-Table1[[#This Row],[Discount]])</f>
        <v>365.3</v>
      </c>
      <c r="K2270">
        <f>VLOOKUP(B2270,customers!$A$2:$D$101,2,0)</f>
        <v>17</v>
      </c>
      <c r="L2270" t="str" cm="1">
        <f t="array" ref="L2270">_xlfn.IFS(Table1[[#This Row],[Age]]&lt;=12,"Kids",Table1[[#This Row],[Age]]&lt;=19,"Teenage",Table1[[#This Row],[Age]]&lt;=29,"Young Adult",Table1[[#This Row],[Age]]&lt;=45,"Adult",Table1[[#This Row],[Age]]&gt;=46,"Senior")</f>
        <v>Teenage</v>
      </c>
      <c r="M2270" t="str">
        <f>VLOOKUP(B2270,customers!A$2:D$101,3,0)</f>
        <v>Sagar</v>
      </c>
      <c r="N2270" t="str">
        <f>VLOOKUP(B2270,customers!$A$2:$D$101,4,0)</f>
        <v>Madhya Pradesh</v>
      </c>
      <c r="O2270" t="str">
        <f>VLOOKUP(C2270,'products '!$A$2:$H$3072,2,0)</f>
        <v>Beauty</v>
      </c>
      <c r="P2270" t="str">
        <f>VLOOKUP(C2270,'products '!$A$2:$H$3072,3,0)</f>
        <v>Makeup</v>
      </c>
      <c r="Q2270" t="str">
        <f>VLOOKUP(C2270,'products '!$A$2:$H$3072,4,0)</f>
        <v>Lipstick</v>
      </c>
      <c r="R2270" t="str">
        <f>VLOOKUP(C2270,'products '!$A$2:$H$3072,5,0)</f>
        <v>Loreal</v>
      </c>
      <c r="S2270" t="str">
        <f>VLOOKUP(C2270,'products '!$A$2:$H$3072,6,0)</f>
        <v>Onesize</v>
      </c>
      <c r="T2270" t="str">
        <f>VLOOKUP(C2270,'products '!$A$2:$H$3072,7,0)</f>
        <v>Pink</v>
      </c>
      <c r="U2270">
        <f>VLOOKUP(C2270,'products '!$A$2:$H$3072,8,0)</f>
        <v>4</v>
      </c>
    </row>
    <row r="2271" spans="1:21" x14ac:dyDescent="0.3">
      <c r="A2271" t="s">
        <v>5688</v>
      </c>
      <c r="B2271" t="s">
        <v>3339</v>
      </c>
      <c r="C2271" t="s">
        <v>1127</v>
      </c>
      <c r="D2271" s="1">
        <f t="shared" ca="1" si="35"/>
        <v>45011</v>
      </c>
      <c r="E2271" s="1" t="str">
        <f ca="1">TEXT(Table1[[#This Row],[Date]],"mmm")</f>
        <v>Mar</v>
      </c>
      <c r="F2271" s="1" t="str">
        <f ca="1">TEXT(Table1[[#This Row],[Date]],"yyyy")</f>
        <v>2023</v>
      </c>
      <c r="G2271" s="2">
        <v>423</v>
      </c>
      <c r="H2271" s="2">
        <v>0.4</v>
      </c>
      <c r="I2271" s="2" t="str" cm="1">
        <f t="array" ref="I2271">_xlfn.IFS(Table1[[#This Row],[Discount]]&lt;=0.2,"Low",Table1[[#This Row],[Discount]]&lt;=0.4,"Medium",Table1[[#This Row],[Discount]]&gt;0.4,"High")</f>
        <v>Medium</v>
      </c>
      <c r="J2271" s="2">
        <f>Table1[[#This Row],[Original Price]]*(1-Table1[[#This Row],[Discount]])</f>
        <v>253.79999999999998</v>
      </c>
      <c r="K2271">
        <f>VLOOKUP(B2271,customers!$A$2:$D$101,2,0)</f>
        <v>18</v>
      </c>
      <c r="L2271" t="str" cm="1">
        <f t="array" ref="L2271">_xlfn.IFS(Table1[[#This Row],[Age]]&lt;=12,"Kids",Table1[[#This Row],[Age]]&lt;=19,"Teenage",Table1[[#This Row],[Age]]&lt;=29,"Young Adult",Table1[[#This Row],[Age]]&lt;=45,"Adult",Table1[[#This Row],[Age]]&gt;=46,"Senior")</f>
        <v>Teenage</v>
      </c>
      <c r="M2271" t="str">
        <f>VLOOKUP(B2271,customers!A$2:D$101,3,0)</f>
        <v>Sagar</v>
      </c>
      <c r="N2271" t="str">
        <f>VLOOKUP(B2271,customers!$A$2:$D$101,4,0)</f>
        <v>Madhya Pradesh</v>
      </c>
      <c r="O2271" t="str">
        <f>VLOOKUP(C2271,'products '!$A$2:$H$3072,2,0)</f>
        <v>Beauty</v>
      </c>
      <c r="P2271" t="str">
        <f>VLOOKUP(C2271,'products '!$A$2:$H$3072,3,0)</f>
        <v>Makeup</v>
      </c>
      <c r="Q2271" t="str">
        <f>VLOOKUP(C2271,'products '!$A$2:$H$3072,4,0)</f>
        <v>Lipstick</v>
      </c>
      <c r="R2271" t="str">
        <f>VLOOKUP(C2271,'products '!$A$2:$H$3072,5,0)</f>
        <v>Loreal</v>
      </c>
      <c r="S2271" t="str">
        <f>VLOOKUP(C2271,'products '!$A$2:$H$3072,6,0)</f>
        <v>Onesize</v>
      </c>
      <c r="T2271" t="str">
        <f>VLOOKUP(C2271,'products '!$A$2:$H$3072,7,0)</f>
        <v>Pink</v>
      </c>
      <c r="U2271">
        <f>VLOOKUP(C2271,'products '!$A$2:$H$3072,8,0)</f>
        <v>4</v>
      </c>
    </row>
    <row r="2272" spans="1:21" x14ac:dyDescent="0.3">
      <c r="A2272" t="s">
        <v>5689</v>
      </c>
      <c r="B2272" t="s">
        <v>3340</v>
      </c>
      <c r="C2272" t="s">
        <v>1127</v>
      </c>
      <c r="D2272" s="1">
        <f t="shared" ca="1" si="35"/>
        <v>44838</v>
      </c>
      <c r="E2272" s="1" t="str">
        <f ca="1">TEXT(Table1[[#This Row],[Date]],"mmm")</f>
        <v>Oct</v>
      </c>
      <c r="F2272" s="1" t="str">
        <f ca="1">TEXT(Table1[[#This Row],[Date]],"yyyy")</f>
        <v>2022</v>
      </c>
      <c r="G2272" s="2">
        <v>621</v>
      </c>
      <c r="H2272" s="2">
        <v>0.4</v>
      </c>
      <c r="I2272" s="2" t="str" cm="1">
        <f t="array" ref="I2272">_xlfn.IFS(Table1[[#This Row],[Discount]]&lt;=0.2,"Low",Table1[[#This Row],[Discount]]&lt;=0.4,"Medium",Table1[[#This Row],[Discount]]&gt;0.4,"High")</f>
        <v>Medium</v>
      </c>
      <c r="J2272" s="2">
        <f>Table1[[#This Row],[Original Price]]*(1-Table1[[#This Row],[Discount]])</f>
        <v>372.59999999999997</v>
      </c>
      <c r="K2272">
        <f>VLOOKUP(B2272,customers!$A$2:$D$101,2,0)</f>
        <v>19</v>
      </c>
      <c r="L2272" t="str" cm="1">
        <f t="array" ref="L2272">_xlfn.IFS(Table1[[#This Row],[Age]]&lt;=12,"Kids",Table1[[#This Row],[Age]]&lt;=19,"Teenage",Table1[[#This Row],[Age]]&lt;=29,"Young Adult",Table1[[#This Row],[Age]]&lt;=45,"Adult",Table1[[#This Row],[Age]]&gt;=46,"Senior")</f>
        <v>Teenage</v>
      </c>
      <c r="M2272" t="str">
        <f>VLOOKUP(B2272,customers!A$2:D$101,3,0)</f>
        <v>Sagar</v>
      </c>
      <c r="N2272" t="str">
        <f>VLOOKUP(B2272,customers!$A$2:$D$101,4,0)</f>
        <v>Madhya Pradesh</v>
      </c>
      <c r="O2272" t="str">
        <f>VLOOKUP(C2272,'products '!$A$2:$H$3072,2,0)</f>
        <v>Beauty</v>
      </c>
      <c r="P2272" t="str">
        <f>VLOOKUP(C2272,'products '!$A$2:$H$3072,3,0)</f>
        <v>Makeup</v>
      </c>
      <c r="Q2272" t="str">
        <f>VLOOKUP(C2272,'products '!$A$2:$H$3072,4,0)</f>
        <v>Lipstick</v>
      </c>
      <c r="R2272" t="str">
        <f>VLOOKUP(C2272,'products '!$A$2:$H$3072,5,0)</f>
        <v>Loreal</v>
      </c>
      <c r="S2272" t="str">
        <f>VLOOKUP(C2272,'products '!$A$2:$H$3072,6,0)</f>
        <v>Onesize</v>
      </c>
      <c r="T2272" t="str">
        <f>VLOOKUP(C2272,'products '!$A$2:$H$3072,7,0)</f>
        <v>Pink</v>
      </c>
      <c r="U2272">
        <f>VLOOKUP(C2272,'products '!$A$2:$H$3072,8,0)</f>
        <v>4</v>
      </c>
    </row>
    <row r="2273" spans="1:21" x14ac:dyDescent="0.3">
      <c r="A2273" t="s">
        <v>5690</v>
      </c>
      <c r="B2273" t="s">
        <v>3341</v>
      </c>
      <c r="C2273" t="s">
        <v>1127</v>
      </c>
      <c r="D2273" s="1">
        <f t="shared" ca="1" si="35"/>
        <v>44881</v>
      </c>
      <c r="E2273" s="1" t="str">
        <f ca="1">TEXT(Table1[[#This Row],[Date]],"mmm")</f>
        <v>Nov</v>
      </c>
      <c r="F2273" s="1" t="str">
        <f ca="1">TEXT(Table1[[#This Row],[Date]],"yyyy")</f>
        <v>2022</v>
      </c>
      <c r="G2273" s="2">
        <v>333</v>
      </c>
      <c r="H2273" s="2">
        <v>0.15</v>
      </c>
      <c r="I2273" s="2" t="str" cm="1">
        <f t="array" ref="I2273">_xlfn.IFS(Table1[[#This Row],[Discount]]&lt;=0.2,"Low",Table1[[#This Row],[Discount]]&lt;=0.4,"Medium",Table1[[#This Row],[Discount]]&gt;0.4,"High")</f>
        <v>Low</v>
      </c>
      <c r="J2273" s="2">
        <f>Table1[[#This Row],[Original Price]]*(1-Table1[[#This Row],[Discount]])</f>
        <v>283.05</v>
      </c>
      <c r="K2273">
        <f>VLOOKUP(B2273,customers!$A$2:$D$101,2,0)</f>
        <v>20</v>
      </c>
      <c r="L2273" t="str" cm="1">
        <f t="array" ref="L2273">_xlfn.IFS(Table1[[#This Row],[Age]]&lt;=12,"Kids",Table1[[#This Row],[Age]]&lt;=19,"Teenage",Table1[[#This Row],[Age]]&lt;=29,"Young Adult",Table1[[#This Row],[Age]]&lt;=45,"Adult",Table1[[#This Row],[Age]]&gt;=46,"Senior")</f>
        <v>Young Adult</v>
      </c>
      <c r="M2273" t="str">
        <f>VLOOKUP(B2273,customers!A$2:D$101,3,0)</f>
        <v>Sagar</v>
      </c>
      <c r="N2273" t="str">
        <f>VLOOKUP(B2273,customers!$A$2:$D$101,4,0)</f>
        <v>Madhya Pradesh</v>
      </c>
      <c r="O2273" t="str">
        <f>VLOOKUP(C2273,'products '!$A$2:$H$3072,2,0)</f>
        <v>Beauty</v>
      </c>
      <c r="P2273" t="str">
        <f>VLOOKUP(C2273,'products '!$A$2:$H$3072,3,0)</f>
        <v>Makeup</v>
      </c>
      <c r="Q2273" t="str">
        <f>VLOOKUP(C2273,'products '!$A$2:$H$3072,4,0)</f>
        <v>Lipstick</v>
      </c>
      <c r="R2273" t="str">
        <f>VLOOKUP(C2273,'products '!$A$2:$H$3072,5,0)</f>
        <v>Loreal</v>
      </c>
      <c r="S2273" t="str">
        <f>VLOOKUP(C2273,'products '!$A$2:$H$3072,6,0)</f>
        <v>Onesize</v>
      </c>
      <c r="T2273" t="str">
        <f>VLOOKUP(C2273,'products '!$A$2:$H$3072,7,0)</f>
        <v>Pink</v>
      </c>
      <c r="U2273">
        <f>VLOOKUP(C2273,'products '!$A$2:$H$3072,8,0)</f>
        <v>4</v>
      </c>
    </row>
    <row r="2274" spans="1:21" x14ac:dyDescent="0.3">
      <c r="A2274" t="s">
        <v>5691</v>
      </c>
      <c r="B2274" t="s">
        <v>3342</v>
      </c>
      <c r="C2274" t="s">
        <v>1127</v>
      </c>
      <c r="D2274" s="1">
        <f t="shared" ca="1" si="35"/>
        <v>44932</v>
      </c>
      <c r="E2274" s="1" t="str">
        <f ca="1">TEXT(Table1[[#This Row],[Date]],"mmm")</f>
        <v>Jan</v>
      </c>
      <c r="F2274" s="1" t="str">
        <f ca="1">TEXT(Table1[[#This Row],[Date]],"yyyy")</f>
        <v>2023</v>
      </c>
      <c r="G2274" s="2">
        <v>236</v>
      </c>
      <c r="H2274" s="2">
        <v>0.15</v>
      </c>
      <c r="I2274" s="2" t="str" cm="1">
        <f t="array" ref="I2274">_xlfn.IFS(Table1[[#This Row],[Discount]]&lt;=0.2,"Low",Table1[[#This Row],[Discount]]&lt;=0.4,"Medium",Table1[[#This Row],[Discount]]&gt;0.4,"High")</f>
        <v>Low</v>
      </c>
      <c r="J2274" s="2">
        <f>Table1[[#This Row],[Original Price]]*(1-Table1[[#This Row],[Discount]])</f>
        <v>200.6</v>
      </c>
      <c r="K2274">
        <f>VLOOKUP(B2274,customers!$A$2:$D$101,2,0)</f>
        <v>21</v>
      </c>
      <c r="L2274" t="str" cm="1">
        <f t="array" ref="L2274">_xlfn.IFS(Table1[[#This Row],[Age]]&lt;=12,"Kids",Table1[[#This Row],[Age]]&lt;=19,"Teenage",Table1[[#This Row],[Age]]&lt;=29,"Young Adult",Table1[[#This Row],[Age]]&lt;=45,"Adult",Table1[[#This Row],[Age]]&gt;=46,"Senior")</f>
        <v>Young Adult</v>
      </c>
      <c r="M2274" t="str">
        <f>VLOOKUP(B2274,customers!A$2:D$101,3,0)</f>
        <v>Indore</v>
      </c>
      <c r="N2274" t="str">
        <f>VLOOKUP(B2274,customers!$A$2:$D$101,4,0)</f>
        <v>Madhya Pradesh</v>
      </c>
      <c r="O2274" t="str">
        <f>VLOOKUP(C2274,'products '!$A$2:$H$3072,2,0)</f>
        <v>Beauty</v>
      </c>
      <c r="P2274" t="str">
        <f>VLOOKUP(C2274,'products '!$A$2:$H$3072,3,0)</f>
        <v>Makeup</v>
      </c>
      <c r="Q2274" t="str">
        <f>VLOOKUP(C2274,'products '!$A$2:$H$3072,4,0)</f>
        <v>Lipstick</v>
      </c>
      <c r="R2274" t="str">
        <f>VLOOKUP(C2274,'products '!$A$2:$H$3072,5,0)</f>
        <v>Loreal</v>
      </c>
      <c r="S2274" t="str">
        <f>VLOOKUP(C2274,'products '!$A$2:$H$3072,6,0)</f>
        <v>Onesize</v>
      </c>
      <c r="T2274" t="str">
        <f>VLOOKUP(C2274,'products '!$A$2:$H$3072,7,0)</f>
        <v>Pink</v>
      </c>
      <c r="U2274">
        <f>VLOOKUP(C2274,'products '!$A$2:$H$3072,8,0)</f>
        <v>4</v>
      </c>
    </row>
    <row r="2275" spans="1:21" x14ac:dyDescent="0.3">
      <c r="A2275" t="s">
        <v>5692</v>
      </c>
      <c r="B2275" t="s">
        <v>3343</v>
      </c>
      <c r="C2275" t="s">
        <v>1128</v>
      </c>
      <c r="D2275" s="1">
        <f t="shared" ca="1" si="35"/>
        <v>44364</v>
      </c>
      <c r="E2275" s="1" t="str">
        <f ca="1">TEXT(Table1[[#This Row],[Date]],"mmm")</f>
        <v>Jun</v>
      </c>
      <c r="F2275" s="1" t="str">
        <f ca="1">TEXT(Table1[[#This Row],[Date]],"yyyy")</f>
        <v>2021</v>
      </c>
      <c r="G2275" s="2">
        <v>456</v>
      </c>
      <c r="H2275" s="2">
        <v>0.15</v>
      </c>
      <c r="I2275" s="2" t="str" cm="1">
        <f t="array" ref="I2275">_xlfn.IFS(Table1[[#This Row],[Discount]]&lt;=0.2,"Low",Table1[[#This Row],[Discount]]&lt;=0.4,"Medium",Table1[[#This Row],[Discount]]&gt;0.4,"High")</f>
        <v>Low</v>
      </c>
      <c r="J2275" s="2">
        <f>Table1[[#This Row],[Original Price]]*(1-Table1[[#This Row],[Discount]])</f>
        <v>387.59999999999997</v>
      </c>
      <c r="K2275">
        <f>VLOOKUP(B2275,customers!$A$2:$D$101,2,0)</f>
        <v>22</v>
      </c>
      <c r="L2275" t="str" cm="1">
        <f t="array" ref="L2275">_xlfn.IFS(Table1[[#This Row],[Age]]&lt;=12,"Kids",Table1[[#This Row],[Age]]&lt;=19,"Teenage",Table1[[#This Row],[Age]]&lt;=29,"Young Adult",Table1[[#This Row],[Age]]&lt;=45,"Adult",Table1[[#This Row],[Age]]&gt;=46,"Senior")</f>
        <v>Young Adult</v>
      </c>
      <c r="M2275" t="str">
        <f>VLOOKUP(B2275,customers!A$2:D$101,3,0)</f>
        <v>Indore</v>
      </c>
      <c r="N2275" t="str">
        <f>VLOOKUP(B2275,customers!$A$2:$D$101,4,0)</f>
        <v>Madhya Pradesh</v>
      </c>
      <c r="O2275" t="str">
        <f>VLOOKUP(C2275,'products '!$A$2:$H$3072,2,0)</f>
        <v>Beauty</v>
      </c>
      <c r="P2275" t="str">
        <f>VLOOKUP(C2275,'products '!$A$2:$H$3072,3,0)</f>
        <v>Makeup</v>
      </c>
      <c r="Q2275" t="str">
        <f>VLOOKUP(C2275,'products '!$A$2:$H$3072,4,0)</f>
        <v>Lipstick</v>
      </c>
      <c r="R2275" t="str">
        <f>VLOOKUP(C2275,'products '!$A$2:$H$3072,5,0)</f>
        <v>Loreal</v>
      </c>
      <c r="S2275" t="str">
        <f>VLOOKUP(C2275,'products '!$A$2:$H$3072,6,0)</f>
        <v>Onesize</v>
      </c>
      <c r="T2275" t="str">
        <f>VLOOKUP(C2275,'products '!$A$2:$H$3072,7,0)</f>
        <v>Pink</v>
      </c>
      <c r="U2275">
        <f>VLOOKUP(C2275,'products '!$A$2:$H$3072,8,0)</f>
        <v>2</v>
      </c>
    </row>
    <row r="2276" spans="1:21" x14ac:dyDescent="0.3">
      <c r="A2276" t="s">
        <v>5693</v>
      </c>
      <c r="B2276" t="s">
        <v>3344</v>
      </c>
      <c r="C2276" t="s">
        <v>1129</v>
      </c>
      <c r="D2276" s="1">
        <f t="shared" ca="1" si="35"/>
        <v>44376</v>
      </c>
      <c r="E2276" s="1" t="str">
        <f ca="1">TEXT(Table1[[#This Row],[Date]],"mmm")</f>
        <v>Jun</v>
      </c>
      <c r="F2276" s="1" t="str">
        <f ca="1">TEXT(Table1[[#This Row],[Date]],"yyyy")</f>
        <v>2021</v>
      </c>
      <c r="G2276" s="2">
        <v>963</v>
      </c>
      <c r="H2276" s="2">
        <v>0.34</v>
      </c>
      <c r="I2276" s="2" t="str" cm="1">
        <f t="array" ref="I2276">_xlfn.IFS(Table1[[#This Row],[Discount]]&lt;=0.2,"Low",Table1[[#This Row],[Discount]]&lt;=0.4,"Medium",Table1[[#This Row],[Discount]]&gt;0.4,"High")</f>
        <v>Medium</v>
      </c>
      <c r="J2276" s="2">
        <f>Table1[[#This Row],[Original Price]]*(1-Table1[[#This Row],[Discount]])</f>
        <v>635.57999999999993</v>
      </c>
      <c r="K2276">
        <f>VLOOKUP(B2276,customers!$A$2:$D$101,2,0)</f>
        <v>16</v>
      </c>
      <c r="L2276" t="str" cm="1">
        <f t="array" ref="L2276">_xlfn.IFS(Table1[[#This Row],[Age]]&lt;=12,"Kids",Table1[[#This Row],[Age]]&lt;=19,"Teenage",Table1[[#This Row],[Age]]&lt;=29,"Young Adult",Table1[[#This Row],[Age]]&lt;=45,"Adult",Table1[[#This Row],[Age]]&gt;=46,"Senior")</f>
        <v>Teenage</v>
      </c>
      <c r="M2276" t="str">
        <f>VLOOKUP(B2276,customers!A$2:D$101,3,0)</f>
        <v>Kanpur</v>
      </c>
      <c r="N2276" t="str">
        <f>VLOOKUP(B2276,customers!$A$2:$D$101,4,0)</f>
        <v>Uttar Pradesh</v>
      </c>
      <c r="O2276" t="str">
        <f>VLOOKUP(C2276,'products '!$A$2:$H$3072,2,0)</f>
        <v>Beauty</v>
      </c>
      <c r="P2276" t="str">
        <f>VLOOKUP(C2276,'products '!$A$2:$H$3072,3,0)</f>
        <v>Makeup</v>
      </c>
      <c r="Q2276" t="str">
        <f>VLOOKUP(C2276,'products '!$A$2:$H$3072,4,0)</f>
        <v>Lipstick</v>
      </c>
      <c r="R2276" t="str">
        <f>VLOOKUP(C2276,'products '!$A$2:$H$3072,5,0)</f>
        <v>Loreal</v>
      </c>
      <c r="S2276" t="str">
        <f>VLOOKUP(C2276,'products '!$A$2:$H$3072,6,0)</f>
        <v>Onesize</v>
      </c>
      <c r="T2276" t="str">
        <f>VLOOKUP(C2276,'products '!$A$2:$H$3072,7,0)</f>
        <v>Pink</v>
      </c>
      <c r="U2276">
        <f>VLOOKUP(C2276,'products '!$A$2:$H$3072,8,0)</f>
        <v>5</v>
      </c>
    </row>
    <row r="2277" spans="1:21" x14ac:dyDescent="0.3">
      <c r="A2277" t="s">
        <v>5694</v>
      </c>
      <c r="B2277" t="s">
        <v>3345</v>
      </c>
      <c r="C2277" t="s">
        <v>1130</v>
      </c>
      <c r="D2277" s="1">
        <f t="shared" ca="1" si="35"/>
        <v>45005</v>
      </c>
      <c r="E2277" s="1" t="str">
        <f ca="1">TEXT(Table1[[#This Row],[Date]],"mmm")</f>
        <v>Mar</v>
      </c>
      <c r="F2277" s="1" t="str">
        <f ca="1">TEXT(Table1[[#This Row],[Date]],"yyyy")</f>
        <v>2023</v>
      </c>
      <c r="G2277" s="2">
        <v>234</v>
      </c>
      <c r="H2277" s="2">
        <v>0.34</v>
      </c>
      <c r="I2277" s="2" t="str" cm="1">
        <f t="array" ref="I2277">_xlfn.IFS(Table1[[#This Row],[Discount]]&lt;=0.2,"Low",Table1[[#This Row],[Discount]]&lt;=0.4,"Medium",Table1[[#This Row],[Discount]]&gt;0.4,"High")</f>
        <v>Medium</v>
      </c>
      <c r="J2277" s="2">
        <f>Table1[[#This Row],[Original Price]]*(1-Table1[[#This Row],[Discount]])</f>
        <v>154.43999999999997</v>
      </c>
      <c r="K2277">
        <f>VLOOKUP(B2277,customers!$A$2:$D$101,2,0)</f>
        <v>17</v>
      </c>
      <c r="L2277" t="str" cm="1">
        <f t="array" ref="L2277">_xlfn.IFS(Table1[[#This Row],[Age]]&lt;=12,"Kids",Table1[[#This Row],[Age]]&lt;=19,"Teenage",Table1[[#This Row],[Age]]&lt;=29,"Young Adult",Table1[[#This Row],[Age]]&lt;=45,"Adult",Table1[[#This Row],[Age]]&gt;=46,"Senior")</f>
        <v>Teenage</v>
      </c>
      <c r="M2277" t="str">
        <f>VLOOKUP(B2277,customers!A$2:D$101,3,0)</f>
        <v>Kanpur</v>
      </c>
      <c r="N2277" t="str">
        <f>VLOOKUP(B2277,customers!$A$2:$D$101,4,0)</f>
        <v>Uttar Pradesh</v>
      </c>
      <c r="O2277" t="str">
        <f>VLOOKUP(C2277,'products '!$A$2:$H$3072,2,0)</f>
        <v>Beauty</v>
      </c>
      <c r="P2277" t="str">
        <f>VLOOKUP(C2277,'products '!$A$2:$H$3072,3,0)</f>
        <v>Makeup</v>
      </c>
      <c r="Q2277" t="str">
        <f>VLOOKUP(C2277,'products '!$A$2:$H$3072,4,0)</f>
        <v>Lipstick</v>
      </c>
      <c r="R2277" t="str">
        <f>VLOOKUP(C2277,'products '!$A$2:$H$3072,5,0)</f>
        <v>Loreal</v>
      </c>
      <c r="S2277" t="str">
        <f>VLOOKUP(C2277,'products '!$A$2:$H$3072,6,0)</f>
        <v>Onesize</v>
      </c>
      <c r="T2277" t="str">
        <f>VLOOKUP(C2277,'products '!$A$2:$H$3072,7,0)</f>
        <v>Pink</v>
      </c>
      <c r="U2277">
        <f>VLOOKUP(C2277,'products '!$A$2:$H$3072,8,0)</f>
        <v>5</v>
      </c>
    </row>
    <row r="2278" spans="1:21" x14ac:dyDescent="0.3">
      <c r="A2278" t="s">
        <v>5695</v>
      </c>
      <c r="B2278" t="s">
        <v>3346</v>
      </c>
      <c r="C2278" t="s">
        <v>1131</v>
      </c>
      <c r="D2278" s="1">
        <f t="shared" ca="1" si="35"/>
        <v>44745</v>
      </c>
      <c r="E2278" s="1" t="str">
        <f ca="1">TEXT(Table1[[#This Row],[Date]],"mmm")</f>
        <v>Jul</v>
      </c>
      <c r="F2278" s="1" t="str">
        <f ca="1">TEXT(Table1[[#This Row],[Date]],"yyyy")</f>
        <v>2022</v>
      </c>
      <c r="G2278" s="2">
        <v>456</v>
      </c>
      <c r="H2278" s="2">
        <v>0.34</v>
      </c>
      <c r="I2278" s="2" t="str" cm="1">
        <f t="array" ref="I2278">_xlfn.IFS(Table1[[#This Row],[Discount]]&lt;=0.2,"Low",Table1[[#This Row],[Discount]]&lt;=0.4,"Medium",Table1[[#This Row],[Discount]]&gt;0.4,"High")</f>
        <v>Medium</v>
      </c>
      <c r="J2278" s="2">
        <f>Table1[[#This Row],[Original Price]]*(1-Table1[[#This Row],[Discount]])</f>
        <v>300.95999999999998</v>
      </c>
      <c r="K2278">
        <f>VLOOKUP(B2278,customers!$A$2:$D$101,2,0)</f>
        <v>18</v>
      </c>
      <c r="L2278" t="str" cm="1">
        <f t="array" ref="L2278">_xlfn.IFS(Table1[[#This Row],[Age]]&lt;=12,"Kids",Table1[[#This Row],[Age]]&lt;=19,"Teenage",Table1[[#This Row],[Age]]&lt;=29,"Young Adult",Table1[[#This Row],[Age]]&lt;=45,"Adult",Table1[[#This Row],[Age]]&gt;=46,"Senior")</f>
        <v>Teenage</v>
      </c>
      <c r="M2278" t="str">
        <f>VLOOKUP(B2278,customers!A$2:D$101,3,0)</f>
        <v>Kanpur</v>
      </c>
      <c r="N2278" t="str">
        <f>VLOOKUP(B2278,customers!$A$2:$D$101,4,0)</f>
        <v>Uttar Pradesh</v>
      </c>
      <c r="O2278" t="str">
        <f>VLOOKUP(C2278,'products '!$A$2:$H$3072,2,0)</f>
        <v>Beauty</v>
      </c>
      <c r="P2278" t="str">
        <f>VLOOKUP(C2278,'products '!$A$2:$H$3072,3,0)</f>
        <v>Makeup</v>
      </c>
      <c r="Q2278" t="str">
        <f>VLOOKUP(C2278,'products '!$A$2:$H$3072,4,0)</f>
        <v>Lipstick</v>
      </c>
      <c r="R2278" t="str">
        <f>VLOOKUP(C2278,'products '!$A$2:$H$3072,5,0)</f>
        <v>Loreal</v>
      </c>
      <c r="S2278" t="str">
        <f>VLOOKUP(C2278,'products '!$A$2:$H$3072,6,0)</f>
        <v>Onesize</v>
      </c>
      <c r="T2278" t="str">
        <f>VLOOKUP(C2278,'products '!$A$2:$H$3072,7,0)</f>
        <v>Red</v>
      </c>
      <c r="U2278">
        <f>VLOOKUP(C2278,'products '!$A$2:$H$3072,8,0)</f>
        <v>5</v>
      </c>
    </row>
    <row r="2279" spans="1:21" x14ac:dyDescent="0.3">
      <c r="A2279" t="s">
        <v>5696</v>
      </c>
      <c r="B2279" t="s">
        <v>3347</v>
      </c>
      <c r="C2279" t="s">
        <v>1132</v>
      </c>
      <c r="D2279" s="1">
        <f t="shared" ca="1" si="35"/>
        <v>44514</v>
      </c>
      <c r="E2279" s="1" t="str">
        <f ca="1">TEXT(Table1[[#This Row],[Date]],"mmm")</f>
        <v>Nov</v>
      </c>
      <c r="F2279" s="1" t="str">
        <f ca="1">TEXT(Table1[[#This Row],[Date]],"yyyy")</f>
        <v>2021</v>
      </c>
      <c r="G2279" s="2">
        <v>564</v>
      </c>
      <c r="H2279" s="2">
        <v>0.34</v>
      </c>
      <c r="I2279" s="2" t="str" cm="1">
        <f t="array" ref="I2279">_xlfn.IFS(Table1[[#This Row],[Discount]]&lt;=0.2,"Low",Table1[[#This Row],[Discount]]&lt;=0.4,"Medium",Table1[[#This Row],[Discount]]&gt;0.4,"High")</f>
        <v>Medium</v>
      </c>
      <c r="J2279" s="2">
        <f>Table1[[#This Row],[Original Price]]*(1-Table1[[#This Row],[Discount]])</f>
        <v>372.23999999999995</v>
      </c>
      <c r="K2279">
        <f>VLOOKUP(B2279,customers!$A$2:$D$101,2,0)</f>
        <v>19</v>
      </c>
      <c r="L2279" t="str" cm="1">
        <f t="array" ref="L2279">_xlfn.IFS(Table1[[#This Row],[Age]]&lt;=12,"Kids",Table1[[#This Row],[Age]]&lt;=19,"Teenage",Table1[[#This Row],[Age]]&lt;=29,"Young Adult",Table1[[#This Row],[Age]]&lt;=45,"Adult",Table1[[#This Row],[Age]]&gt;=46,"Senior")</f>
        <v>Teenage</v>
      </c>
      <c r="M2279" t="str">
        <f>VLOOKUP(B2279,customers!A$2:D$101,3,0)</f>
        <v>Kanpur</v>
      </c>
      <c r="N2279" t="str">
        <f>VLOOKUP(B2279,customers!$A$2:$D$101,4,0)</f>
        <v>Uttar Pradesh</v>
      </c>
      <c r="O2279" t="str">
        <f>VLOOKUP(C2279,'products '!$A$2:$H$3072,2,0)</f>
        <v>Beauty</v>
      </c>
      <c r="P2279" t="str">
        <f>VLOOKUP(C2279,'products '!$A$2:$H$3072,3,0)</f>
        <v>Makeup</v>
      </c>
      <c r="Q2279" t="str">
        <f>VLOOKUP(C2279,'products '!$A$2:$H$3072,4,0)</f>
        <v>Lipstick</v>
      </c>
      <c r="R2279" t="str">
        <f>VLOOKUP(C2279,'products '!$A$2:$H$3072,5,0)</f>
        <v>Loreal</v>
      </c>
      <c r="S2279" t="str">
        <f>VLOOKUP(C2279,'products '!$A$2:$H$3072,6,0)</f>
        <v>Onesize</v>
      </c>
      <c r="T2279" t="str">
        <f>VLOOKUP(C2279,'products '!$A$2:$H$3072,7,0)</f>
        <v>Red</v>
      </c>
      <c r="U2279">
        <f>VLOOKUP(C2279,'products '!$A$2:$H$3072,8,0)</f>
        <v>4</v>
      </c>
    </row>
    <row r="2280" spans="1:21" x14ac:dyDescent="0.3">
      <c r="A2280" t="s">
        <v>5697</v>
      </c>
      <c r="B2280" t="s">
        <v>3348</v>
      </c>
      <c r="C2280" t="s">
        <v>1133</v>
      </c>
      <c r="D2280" s="1">
        <f t="shared" ca="1" si="35"/>
        <v>44388</v>
      </c>
      <c r="E2280" s="1" t="str">
        <f ca="1">TEXT(Table1[[#This Row],[Date]],"mmm")</f>
        <v>Jul</v>
      </c>
      <c r="F2280" s="1" t="str">
        <f ca="1">TEXT(Table1[[#This Row],[Date]],"yyyy")</f>
        <v>2021</v>
      </c>
      <c r="G2280" s="2">
        <v>634</v>
      </c>
      <c r="H2280" s="2">
        <v>0.34</v>
      </c>
      <c r="I2280" s="2" t="str" cm="1">
        <f t="array" ref="I2280">_xlfn.IFS(Table1[[#This Row],[Discount]]&lt;=0.2,"Low",Table1[[#This Row],[Discount]]&lt;=0.4,"Medium",Table1[[#This Row],[Discount]]&gt;0.4,"High")</f>
        <v>Medium</v>
      </c>
      <c r="J2280" s="2">
        <f>Table1[[#This Row],[Original Price]]*(1-Table1[[#This Row],[Discount]])</f>
        <v>418.43999999999994</v>
      </c>
      <c r="K2280">
        <f>VLOOKUP(B2280,customers!$A$2:$D$101,2,0)</f>
        <v>20</v>
      </c>
      <c r="L2280" t="str" cm="1">
        <f t="array" ref="L2280">_xlfn.IFS(Table1[[#This Row],[Age]]&lt;=12,"Kids",Table1[[#This Row],[Age]]&lt;=19,"Teenage",Table1[[#This Row],[Age]]&lt;=29,"Young Adult",Table1[[#This Row],[Age]]&lt;=45,"Adult",Table1[[#This Row],[Age]]&gt;=46,"Senior")</f>
        <v>Young Adult</v>
      </c>
      <c r="M2280" t="str">
        <f>VLOOKUP(B2280,customers!A$2:D$101,3,0)</f>
        <v>Aligarh</v>
      </c>
      <c r="N2280" t="str">
        <f>VLOOKUP(B2280,customers!$A$2:$D$101,4,0)</f>
        <v>Uttar Pradesh</v>
      </c>
      <c r="O2280" t="str">
        <f>VLOOKUP(C2280,'products '!$A$2:$H$3072,2,0)</f>
        <v>Beauty</v>
      </c>
      <c r="P2280" t="str">
        <f>VLOOKUP(C2280,'products '!$A$2:$H$3072,3,0)</f>
        <v>Makeup</v>
      </c>
      <c r="Q2280" t="str">
        <f>VLOOKUP(C2280,'products '!$A$2:$H$3072,4,0)</f>
        <v>Lipstick</v>
      </c>
      <c r="R2280" t="str">
        <f>VLOOKUP(C2280,'products '!$A$2:$H$3072,5,0)</f>
        <v>Loreal</v>
      </c>
      <c r="S2280" t="str">
        <f>VLOOKUP(C2280,'products '!$A$2:$H$3072,6,0)</f>
        <v>Onesize</v>
      </c>
      <c r="T2280" t="str">
        <f>VLOOKUP(C2280,'products '!$A$2:$H$3072,7,0)</f>
        <v>Red</v>
      </c>
      <c r="U2280">
        <f>VLOOKUP(C2280,'products '!$A$2:$H$3072,8,0)</f>
        <v>4</v>
      </c>
    </row>
    <row r="2281" spans="1:21" x14ac:dyDescent="0.3">
      <c r="A2281" t="s">
        <v>5698</v>
      </c>
      <c r="B2281" t="s">
        <v>3349</v>
      </c>
      <c r="C2281" t="s">
        <v>1134</v>
      </c>
      <c r="D2281" s="1">
        <f t="shared" ca="1" si="35"/>
        <v>44538</v>
      </c>
      <c r="E2281" s="1" t="str">
        <f ca="1">TEXT(Table1[[#This Row],[Date]],"mmm")</f>
        <v>Dec</v>
      </c>
      <c r="F2281" s="1" t="str">
        <f ca="1">TEXT(Table1[[#This Row],[Date]],"yyyy")</f>
        <v>2021</v>
      </c>
      <c r="G2281" s="2">
        <v>236</v>
      </c>
      <c r="H2281" s="2">
        <v>0.34</v>
      </c>
      <c r="I2281" s="2" t="str" cm="1">
        <f t="array" ref="I2281">_xlfn.IFS(Table1[[#This Row],[Discount]]&lt;=0.2,"Low",Table1[[#This Row],[Discount]]&lt;=0.4,"Medium",Table1[[#This Row],[Discount]]&gt;0.4,"High")</f>
        <v>Medium</v>
      </c>
      <c r="J2281" s="2">
        <f>Table1[[#This Row],[Original Price]]*(1-Table1[[#This Row],[Discount]])</f>
        <v>155.76</v>
      </c>
      <c r="K2281">
        <f>VLOOKUP(B2281,customers!$A$2:$D$101,2,0)</f>
        <v>21</v>
      </c>
      <c r="L2281" t="str" cm="1">
        <f t="array" ref="L2281">_xlfn.IFS(Table1[[#This Row],[Age]]&lt;=12,"Kids",Table1[[#This Row],[Age]]&lt;=19,"Teenage",Table1[[#This Row],[Age]]&lt;=29,"Young Adult",Table1[[#This Row],[Age]]&lt;=45,"Adult",Table1[[#This Row],[Age]]&gt;=46,"Senior")</f>
        <v>Young Adult</v>
      </c>
      <c r="M2281" t="str">
        <f>VLOOKUP(B2281,customers!A$2:D$101,3,0)</f>
        <v>Aligarh</v>
      </c>
      <c r="N2281" t="str">
        <f>VLOOKUP(B2281,customers!$A$2:$D$101,4,0)</f>
        <v>Uttar Pradesh</v>
      </c>
      <c r="O2281" t="str">
        <f>VLOOKUP(C2281,'products '!$A$2:$H$3072,2,0)</f>
        <v>Beauty</v>
      </c>
      <c r="P2281" t="str">
        <f>VLOOKUP(C2281,'products '!$A$2:$H$3072,3,0)</f>
        <v>Makeup</v>
      </c>
      <c r="Q2281" t="str">
        <f>VLOOKUP(C2281,'products '!$A$2:$H$3072,4,0)</f>
        <v>Lipstick</v>
      </c>
      <c r="R2281" t="str">
        <f>VLOOKUP(C2281,'products '!$A$2:$H$3072,5,0)</f>
        <v>Loreal</v>
      </c>
      <c r="S2281" t="str">
        <f>VLOOKUP(C2281,'products '!$A$2:$H$3072,6,0)</f>
        <v>Onesize</v>
      </c>
      <c r="T2281" t="str">
        <f>VLOOKUP(C2281,'products '!$A$2:$H$3072,7,0)</f>
        <v>Red</v>
      </c>
      <c r="U2281">
        <f>VLOOKUP(C2281,'products '!$A$2:$H$3072,8,0)</f>
        <v>4</v>
      </c>
    </row>
    <row r="2282" spans="1:21" x14ac:dyDescent="0.3">
      <c r="A2282" t="s">
        <v>5699</v>
      </c>
      <c r="B2282" t="s">
        <v>3350</v>
      </c>
      <c r="C2282" t="s">
        <v>1135</v>
      </c>
      <c r="D2282" s="1">
        <f t="shared" ca="1" si="35"/>
        <v>44796</v>
      </c>
      <c r="E2282" s="1" t="str">
        <f ca="1">TEXT(Table1[[#This Row],[Date]],"mmm")</f>
        <v>Aug</v>
      </c>
      <c r="F2282" s="1" t="str">
        <f ca="1">TEXT(Table1[[#This Row],[Date]],"yyyy")</f>
        <v>2022</v>
      </c>
      <c r="G2282" s="2">
        <v>444</v>
      </c>
      <c r="H2282" s="2">
        <v>0.44</v>
      </c>
      <c r="I2282" s="2" t="str" cm="1">
        <f t="array" ref="I2282">_xlfn.IFS(Table1[[#This Row],[Discount]]&lt;=0.2,"Low",Table1[[#This Row],[Discount]]&lt;=0.4,"Medium",Table1[[#This Row],[Discount]]&gt;0.4,"High")</f>
        <v>High</v>
      </c>
      <c r="J2282" s="2">
        <f>Table1[[#This Row],[Original Price]]*(1-Table1[[#This Row],[Discount]])</f>
        <v>248.64000000000001</v>
      </c>
      <c r="K2282">
        <f>VLOOKUP(B2282,customers!$A$2:$D$101,2,0)</f>
        <v>22</v>
      </c>
      <c r="L2282" t="str" cm="1">
        <f t="array" ref="L2282">_xlfn.IFS(Table1[[#This Row],[Age]]&lt;=12,"Kids",Table1[[#This Row],[Age]]&lt;=19,"Teenage",Table1[[#This Row],[Age]]&lt;=29,"Young Adult",Table1[[#This Row],[Age]]&lt;=45,"Adult",Table1[[#This Row],[Age]]&gt;=46,"Senior")</f>
        <v>Young Adult</v>
      </c>
      <c r="M2282" t="str">
        <f>VLOOKUP(B2282,customers!A$2:D$101,3,0)</f>
        <v>Aligarh</v>
      </c>
      <c r="N2282" t="str">
        <f>VLOOKUP(B2282,customers!$A$2:$D$101,4,0)</f>
        <v>Uttar Pradesh</v>
      </c>
      <c r="O2282" t="str">
        <f>VLOOKUP(C2282,'products '!$A$2:$H$3072,2,0)</f>
        <v>Beauty</v>
      </c>
      <c r="P2282" t="str">
        <f>VLOOKUP(C2282,'products '!$A$2:$H$3072,3,0)</f>
        <v>Makeup</v>
      </c>
      <c r="Q2282" t="str">
        <f>VLOOKUP(C2282,'products '!$A$2:$H$3072,4,0)</f>
        <v>Lipstick</v>
      </c>
      <c r="R2282" t="str">
        <f>VLOOKUP(C2282,'products '!$A$2:$H$3072,5,0)</f>
        <v>Loreal</v>
      </c>
      <c r="S2282" t="str">
        <f>VLOOKUP(C2282,'products '!$A$2:$H$3072,6,0)</f>
        <v>Onesize</v>
      </c>
      <c r="T2282" t="str">
        <f>VLOOKUP(C2282,'products '!$A$2:$H$3072,7,0)</f>
        <v>Brown</v>
      </c>
      <c r="U2282">
        <f>VLOOKUP(C2282,'products '!$A$2:$H$3072,8,0)</f>
        <v>5</v>
      </c>
    </row>
    <row r="2283" spans="1:21" x14ac:dyDescent="0.3">
      <c r="A2283" t="s">
        <v>5700</v>
      </c>
      <c r="B2283" t="s">
        <v>3351</v>
      </c>
      <c r="C2283" t="s">
        <v>1136</v>
      </c>
      <c r="D2283" s="1">
        <f t="shared" ca="1" si="35"/>
        <v>44705</v>
      </c>
      <c r="E2283" s="1" t="str">
        <f ca="1">TEXT(Table1[[#This Row],[Date]],"mmm")</f>
        <v>May</v>
      </c>
      <c r="F2283" s="1" t="str">
        <f ca="1">TEXT(Table1[[#This Row],[Date]],"yyyy")</f>
        <v>2022</v>
      </c>
      <c r="G2283" s="2">
        <v>456</v>
      </c>
      <c r="H2283" s="2">
        <v>0.44</v>
      </c>
      <c r="I2283" s="2" t="str" cm="1">
        <f t="array" ref="I2283">_xlfn.IFS(Table1[[#This Row],[Discount]]&lt;=0.2,"Low",Table1[[#This Row],[Discount]]&lt;=0.4,"Medium",Table1[[#This Row],[Discount]]&gt;0.4,"High")</f>
        <v>High</v>
      </c>
      <c r="J2283" s="2">
        <f>Table1[[#This Row],[Original Price]]*(1-Table1[[#This Row],[Discount]])</f>
        <v>255.36</v>
      </c>
      <c r="K2283">
        <f>VLOOKUP(B2283,customers!$A$2:$D$101,2,0)</f>
        <v>23</v>
      </c>
      <c r="L2283" t="str" cm="1">
        <f t="array" ref="L2283">_xlfn.IFS(Table1[[#This Row],[Age]]&lt;=12,"Kids",Table1[[#This Row],[Age]]&lt;=19,"Teenage",Table1[[#This Row],[Age]]&lt;=29,"Young Adult",Table1[[#This Row],[Age]]&lt;=45,"Adult",Table1[[#This Row],[Age]]&gt;=46,"Senior")</f>
        <v>Young Adult</v>
      </c>
      <c r="M2283" t="str">
        <f>VLOOKUP(B2283,customers!A$2:D$101,3,0)</f>
        <v>Aligarh</v>
      </c>
      <c r="N2283" t="str">
        <f>VLOOKUP(B2283,customers!$A$2:$D$101,4,0)</f>
        <v>Uttar Pradesh</v>
      </c>
      <c r="O2283" t="str">
        <f>VLOOKUP(C2283,'products '!$A$2:$H$3072,2,0)</f>
        <v>Beauty</v>
      </c>
      <c r="P2283" t="str">
        <f>VLOOKUP(C2283,'products '!$A$2:$H$3072,3,0)</f>
        <v>Makeup</v>
      </c>
      <c r="Q2283" t="str">
        <f>VLOOKUP(C2283,'products '!$A$2:$H$3072,4,0)</f>
        <v>Lipstick</v>
      </c>
      <c r="R2283" t="str">
        <f>VLOOKUP(C2283,'products '!$A$2:$H$3072,5,0)</f>
        <v>Loreal</v>
      </c>
      <c r="S2283" t="str">
        <f>VLOOKUP(C2283,'products '!$A$2:$H$3072,6,0)</f>
        <v>Onesize</v>
      </c>
      <c r="T2283" t="str">
        <f>VLOOKUP(C2283,'products '!$A$2:$H$3072,7,0)</f>
        <v>Brown</v>
      </c>
      <c r="U2283">
        <f>VLOOKUP(C2283,'products '!$A$2:$H$3072,8,0)</f>
        <v>5</v>
      </c>
    </row>
    <row r="2284" spans="1:21" x14ac:dyDescent="0.3">
      <c r="A2284" t="s">
        <v>5701</v>
      </c>
      <c r="B2284" t="s">
        <v>3352</v>
      </c>
      <c r="C2284" t="s">
        <v>1137</v>
      </c>
      <c r="D2284" s="1">
        <f t="shared" ca="1" si="35"/>
        <v>44620</v>
      </c>
      <c r="E2284" s="1" t="str">
        <f ca="1">TEXT(Table1[[#This Row],[Date]],"mmm")</f>
        <v>Feb</v>
      </c>
      <c r="F2284" s="1" t="str">
        <f ca="1">TEXT(Table1[[#This Row],[Date]],"yyyy")</f>
        <v>2022</v>
      </c>
      <c r="G2284" s="2">
        <v>963</v>
      </c>
      <c r="H2284" s="2">
        <v>0.44</v>
      </c>
      <c r="I2284" s="2" t="str" cm="1">
        <f t="array" ref="I2284">_xlfn.IFS(Table1[[#This Row],[Discount]]&lt;=0.2,"Low",Table1[[#This Row],[Discount]]&lt;=0.4,"Medium",Table1[[#This Row],[Discount]]&gt;0.4,"High")</f>
        <v>High</v>
      </c>
      <c r="J2284" s="2">
        <f>Table1[[#This Row],[Original Price]]*(1-Table1[[#This Row],[Discount]])</f>
        <v>539.28000000000009</v>
      </c>
      <c r="K2284">
        <f>VLOOKUP(B2284,customers!$A$2:$D$101,2,0)</f>
        <v>18</v>
      </c>
      <c r="L2284" t="str" cm="1">
        <f t="array" ref="L2284">_xlfn.IFS(Table1[[#This Row],[Age]]&lt;=12,"Kids",Table1[[#This Row],[Age]]&lt;=19,"Teenage",Table1[[#This Row],[Age]]&lt;=29,"Young Adult",Table1[[#This Row],[Age]]&lt;=45,"Adult",Table1[[#This Row],[Age]]&gt;=46,"Senior")</f>
        <v>Teenage</v>
      </c>
      <c r="M2284" t="str">
        <f>VLOOKUP(B2284,customers!A$2:D$101,3,0)</f>
        <v>Prayagraj</v>
      </c>
      <c r="N2284" t="str">
        <f>VLOOKUP(B2284,customers!$A$2:$D$101,4,0)</f>
        <v>Uttar Pradesh</v>
      </c>
      <c r="O2284" t="str">
        <f>VLOOKUP(C2284,'products '!$A$2:$H$3072,2,0)</f>
        <v>Beauty</v>
      </c>
      <c r="P2284" t="str">
        <f>VLOOKUP(C2284,'products '!$A$2:$H$3072,3,0)</f>
        <v>Makeup</v>
      </c>
      <c r="Q2284" t="str">
        <f>VLOOKUP(C2284,'products '!$A$2:$H$3072,4,0)</f>
        <v>Lipstick</v>
      </c>
      <c r="R2284" t="str">
        <f>VLOOKUP(C2284,'products '!$A$2:$H$3072,5,0)</f>
        <v>Loreal</v>
      </c>
      <c r="S2284" t="str">
        <f>VLOOKUP(C2284,'products '!$A$2:$H$3072,6,0)</f>
        <v>Onesize</v>
      </c>
      <c r="T2284" t="str">
        <f>VLOOKUP(C2284,'products '!$A$2:$H$3072,7,0)</f>
        <v>Magenta</v>
      </c>
      <c r="U2284">
        <f>VLOOKUP(C2284,'products '!$A$2:$H$3072,8,0)</f>
        <v>3</v>
      </c>
    </row>
    <row r="2285" spans="1:21" x14ac:dyDescent="0.3">
      <c r="A2285" t="s">
        <v>5702</v>
      </c>
      <c r="B2285" t="s">
        <v>3353</v>
      </c>
      <c r="C2285" t="s">
        <v>1138</v>
      </c>
      <c r="D2285" s="1">
        <f t="shared" ca="1" si="35"/>
        <v>44553</v>
      </c>
      <c r="E2285" s="1" t="str">
        <f ca="1">TEXT(Table1[[#This Row],[Date]],"mmm")</f>
        <v>Dec</v>
      </c>
      <c r="F2285" s="1" t="str">
        <f ca="1">TEXT(Table1[[#This Row],[Date]],"yyyy")</f>
        <v>2021</v>
      </c>
      <c r="G2285" s="2">
        <v>456</v>
      </c>
      <c r="H2285" s="2">
        <v>0.44</v>
      </c>
      <c r="I2285" s="2" t="str" cm="1">
        <f t="array" ref="I2285">_xlfn.IFS(Table1[[#This Row],[Discount]]&lt;=0.2,"Low",Table1[[#This Row],[Discount]]&lt;=0.4,"Medium",Table1[[#This Row],[Discount]]&gt;0.4,"High")</f>
        <v>High</v>
      </c>
      <c r="J2285" s="2">
        <f>Table1[[#This Row],[Original Price]]*(1-Table1[[#This Row],[Discount]])</f>
        <v>255.36</v>
      </c>
      <c r="K2285">
        <f>VLOOKUP(B2285,customers!$A$2:$D$101,2,0)</f>
        <v>18</v>
      </c>
      <c r="L2285" t="str" cm="1">
        <f t="array" ref="L2285">_xlfn.IFS(Table1[[#This Row],[Age]]&lt;=12,"Kids",Table1[[#This Row],[Age]]&lt;=19,"Teenage",Table1[[#This Row],[Age]]&lt;=29,"Young Adult",Table1[[#This Row],[Age]]&lt;=45,"Adult",Table1[[#This Row],[Age]]&gt;=46,"Senior")</f>
        <v>Teenage</v>
      </c>
      <c r="M2285" t="str">
        <f>VLOOKUP(B2285,customers!A$2:D$101,3,0)</f>
        <v>Prayagraj</v>
      </c>
      <c r="N2285" t="str">
        <f>VLOOKUP(B2285,customers!$A$2:$D$101,4,0)</f>
        <v>Uttar Pradesh</v>
      </c>
      <c r="O2285" t="str">
        <f>VLOOKUP(C2285,'products '!$A$2:$H$3072,2,0)</f>
        <v>Beauty</v>
      </c>
      <c r="P2285" t="str">
        <f>VLOOKUP(C2285,'products '!$A$2:$H$3072,3,0)</f>
        <v>Makeup</v>
      </c>
      <c r="Q2285" t="str">
        <f>VLOOKUP(C2285,'products '!$A$2:$H$3072,4,0)</f>
        <v>Lipstick</v>
      </c>
      <c r="R2285" t="str">
        <f>VLOOKUP(C2285,'products '!$A$2:$H$3072,5,0)</f>
        <v>Loreal</v>
      </c>
      <c r="S2285" t="str">
        <f>VLOOKUP(C2285,'products '!$A$2:$H$3072,6,0)</f>
        <v>Onesize</v>
      </c>
      <c r="T2285" t="str">
        <f>VLOOKUP(C2285,'products '!$A$2:$H$3072,7,0)</f>
        <v>Magenta</v>
      </c>
      <c r="U2285">
        <f>VLOOKUP(C2285,'products '!$A$2:$H$3072,8,0)</f>
        <v>5</v>
      </c>
    </row>
    <row r="2286" spans="1:21" x14ac:dyDescent="0.3">
      <c r="A2286" t="s">
        <v>5703</v>
      </c>
      <c r="B2286" t="s">
        <v>3354</v>
      </c>
      <c r="C2286" t="s">
        <v>1139</v>
      </c>
      <c r="D2286" s="1">
        <f t="shared" ca="1" si="35"/>
        <v>44199</v>
      </c>
      <c r="E2286" s="1" t="str">
        <f ca="1">TEXT(Table1[[#This Row],[Date]],"mmm")</f>
        <v>Jan</v>
      </c>
      <c r="F2286" s="1" t="str">
        <f ca="1">TEXT(Table1[[#This Row],[Date]],"yyyy")</f>
        <v>2021</v>
      </c>
      <c r="G2286" s="2">
        <v>1189</v>
      </c>
      <c r="H2286" s="2">
        <v>0.44</v>
      </c>
      <c r="I2286" s="2" t="str" cm="1">
        <f t="array" ref="I2286">_xlfn.IFS(Table1[[#This Row],[Discount]]&lt;=0.2,"Low",Table1[[#This Row],[Discount]]&lt;=0.4,"Medium",Table1[[#This Row],[Discount]]&gt;0.4,"High")</f>
        <v>High</v>
      </c>
      <c r="J2286" s="2">
        <f>Table1[[#This Row],[Original Price]]*(1-Table1[[#This Row],[Discount]])</f>
        <v>665.84</v>
      </c>
      <c r="K2286">
        <f>VLOOKUP(B2286,customers!$A$2:$D$101,2,0)</f>
        <v>18</v>
      </c>
      <c r="L2286" t="str" cm="1">
        <f t="array" ref="L2286">_xlfn.IFS(Table1[[#This Row],[Age]]&lt;=12,"Kids",Table1[[#This Row],[Age]]&lt;=19,"Teenage",Table1[[#This Row],[Age]]&lt;=29,"Young Adult",Table1[[#This Row],[Age]]&lt;=45,"Adult",Table1[[#This Row],[Age]]&gt;=46,"Senior")</f>
        <v>Teenage</v>
      </c>
      <c r="M2286" t="str">
        <f>VLOOKUP(B2286,customers!A$2:D$101,3,0)</f>
        <v>Prayagraj</v>
      </c>
      <c r="N2286" t="str">
        <f>VLOOKUP(B2286,customers!$A$2:$D$101,4,0)</f>
        <v>Uttar Pradesh</v>
      </c>
      <c r="O2286" t="str">
        <f>VLOOKUP(C2286,'products '!$A$2:$H$3072,2,0)</f>
        <v>Beauty</v>
      </c>
      <c r="P2286" t="str">
        <f>VLOOKUP(C2286,'products '!$A$2:$H$3072,3,0)</f>
        <v>Makeup</v>
      </c>
      <c r="Q2286" t="str">
        <f>VLOOKUP(C2286,'products '!$A$2:$H$3072,4,0)</f>
        <v>Lipstick</v>
      </c>
      <c r="R2286" t="str">
        <f>VLOOKUP(C2286,'products '!$A$2:$H$3072,5,0)</f>
        <v>Sugar</v>
      </c>
      <c r="S2286" t="str">
        <f>VLOOKUP(C2286,'products '!$A$2:$H$3072,6,0)</f>
        <v>Onesize</v>
      </c>
      <c r="T2286" t="str">
        <f>VLOOKUP(C2286,'products '!$A$2:$H$3072,7,0)</f>
        <v>Magenta</v>
      </c>
      <c r="U2286">
        <f>VLOOKUP(C2286,'products '!$A$2:$H$3072,8,0)</f>
        <v>5</v>
      </c>
    </row>
    <row r="2287" spans="1:21" x14ac:dyDescent="0.3">
      <c r="A2287" t="s">
        <v>5704</v>
      </c>
      <c r="B2287" t="s">
        <v>3355</v>
      </c>
      <c r="C2287" t="s">
        <v>1140</v>
      </c>
      <c r="D2287" s="1">
        <f t="shared" ca="1" si="35"/>
        <v>44529</v>
      </c>
      <c r="E2287" s="1" t="str">
        <f ca="1">TEXT(Table1[[#This Row],[Date]],"mmm")</f>
        <v>Nov</v>
      </c>
      <c r="F2287" s="1" t="str">
        <f ca="1">TEXT(Table1[[#This Row],[Date]],"yyyy")</f>
        <v>2021</v>
      </c>
      <c r="G2287" s="2">
        <v>1298</v>
      </c>
      <c r="H2287" s="2">
        <v>0.1</v>
      </c>
      <c r="I2287" s="2" t="str" cm="1">
        <f t="array" ref="I2287">_xlfn.IFS(Table1[[#This Row],[Discount]]&lt;=0.2,"Low",Table1[[#This Row],[Discount]]&lt;=0.4,"Medium",Table1[[#This Row],[Discount]]&gt;0.4,"High")</f>
        <v>Low</v>
      </c>
      <c r="J2287" s="2">
        <f>Table1[[#This Row],[Original Price]]*(1-Table1[[#This Row],[Discount]])</f>
        <v>1168.2</v>
      </c>
      <c r="K2287">
        <f>VLOOKUP(B2287,customers!$A$2:$D$101,2,0)</f>
        <v>18</v>
      </c>
      <c r="L2287" t="str" cm="1">
        <f t="array" ref="L2287">_xlfn.IFS(Table1[[#This Row],[Age]]&lt;=12,"Kids",Table1[[#This Row],[Age]]&lt;=19,"Teenage",Table1[[#This Row],[Age]]&lt;=29,"Young Adult",Table1[[#This Row],[Age]]&lt;=45,"Adult",Table1[[#This Row],[Age]]&gt;=46,"Senior")</f>
        <v>Teenage</v>
      </c>
      <c r="M2287" t="str">
        <f>VLOOKUP(B2287,customers!A$2:D$101,3,0)</f>
        <v>Prayagraj</v>
      </c>
      <c r="N2287" t="str">
        <f>VLOOKUP(B2287,customers!$A$2:$D$101,4,0)</f>
        <v>Uttar Pradesh</v>
      </c>
      <c r="O2287" t="str">
        <f>VLOOKUP(C2287,'products '!$A$2:$H$3072,2,0)</f>
        <v>Beauty</v>
      </c>
      <c r="P2287" t="str">
        <f>VLOOKUP(C2287,'products '!$A$2:$H$3072,3,0)</f>
        <v>Makeup</v>
      </c>
      <c r="Q2287" t="str">
        <f>VLOOKUP(C2287,'products '!$A$2:$H$3072,4,0)</f>
        <v>Lipstick</v>
      </c>
      <c r="R2287" t="str">
        <f>VLOOKUP(C2287,'products '!$A$2:$H$3072,5,0)</f>
        <v>Sugar</v>
      </c>
      <c r="S2287" t="str">
        <f>VLOOKUP(C2287,'products '!$A$2:$H$3072,6,0)</f>
        <v>Onesize</v>
      </c>
      <c r="T2287" t="str">
        <f>VLOOKUP(C2287,'products '!$A$2:$H$3072,7,0)</f>
        <v>Maroon</v>
      </c>
      <c r="U2287">
        <f>VLOOKUP(C2287,'products '!$A$2:$H$3072,8,0)</f>
        <v>4</v>
      </c>
    </row>
    <row r="2288" spans="1:21" x14ac:dyDescent="0.3">
      <c r="A2288" t="s">
        <v>5705</v>
      </c>
      <c r="B2288" t="s">
        <v>3356</v>
      </c>
      <c r="C2288" t="s">
        <v>1141</v>
      </c>
      <c r="D2288" s="1">
        <f t="shared" ca="1" si="35"/>
        <v>44530</v>
      </c>
      <c r="E2288" s="1" t="str">
        <f ca="1">TEXT(Table1[[#This Row],[Date]],"mmm")</f>
        <v>Nov</v>
      </c>
      <c r="F2288" s="1" t="str">
        <f ca="1">TEXT(Table1[[#This Row],[Date]],"yyyy")</f>
        <v>2021</v>
      </c>
      <c r="G2288" s="2">
        <v>1456</v>
      </c>
      <c r="H2288" s="2">
        <v>0.1</v>
      </c>
      <c r="I2288" s="2" t="str" cm="1">
        <f t="array" ref="I2288">_xlfn.IFS(Table1[[#This Row],[Discount]]&lt;=0.2,"Low",Table1[[#This Row],[Discount]]&lt;=0.4,"Medium",Table1[[#This Row],[Discount]]&gt;0.4,"High")</f>
        <v>Low</v>
      </c>
      <c r="J2288" s="2">
        <f>Table1[[#This Row],[Original Price]]*(1-Table1[[#This Row],[Discount]])</f>
        <v>1310.4000000000001</v>
      </c>
      <c r="K2288">
        <f>VLOOKUP(B2288,customers!$A$2:$D$101,2,0)</f>
        <v>18</v>
      </c>
      <c r="L2288" t="str" cm="1">
        <f t="array" ref="L2288">_xlfn.IFS(Table1[[#This Row],[Age]]&lt;=12,"Kids",Table1[[#This Row],[Age]]&lt;=19,"Teenage",Table1[[#This Row],[Age]]&lt;=29,"Young Adult",Table1[[#This Row],[Age]]&lt;=45,"Adult",Table1[[#This Row],[Age]]&gt;=46,"Senior")</f>
        <v>Teenage</v>
      </c>
      <c r="M2288" t="str">
        <f>VLOOKUP(B2288,customers!A$2:D$101,3,0)</f>
        <v>Prayagraj</v>
      </c>
      <c r="N2288" t="str">
        <f>VLOOKUP(B2288,customers!$A$2:$D$101,4,0)</f>
        <v>Uttar Pradesh</v>
      </c>
      <c r="O2288" t="str">
        <f>VLOOKUP(C2288,'products '!$A$2:$H$3072,2,0)</f>
        <v>Beauty</v>
      </c>
      <c r="P2288" t="str">
        <f>VLOOKUP(C2288,'products '!$A$2:$H$3072,3,0)</f>
        <v>Makeup</v>
      </c>
      <c r="Q2288" t="str">
        <f>VLOOKUP(C2288,'products '!$A$2:$H$3072,4,0)</f>
        <v>Lipstick</v>
      </c>
      <c r="R2288" t="str">
        <f>VLOOKUP(C2288,'products '!$A$2:$H$3072,5,0)</f>
        <v>Sugar</v>
      </c>
      <c r="S2288" t="str">
        <f>VLOOKUP(C2288,'products '!$A$2:$H$3072,6,0)</f>
        <v>Onesize</v>
      </c>
      <c r="T2288" t="str">
        <f>VLOOKUP(C2288,'products '!$A$2:$H$3072,7,0)</f>
        <v>Maroon</v>
      </c>
      <c r="U2288">
        <f>VLOOKUP(C2288,'products '!$A$2:$H$3072,8,0)</f>
        <v>3</v>
      </c>
    </row>
    <row r="2289" spans="1:21" x14ac:dyDescent="0.3">
      <c r="A2289" t="s">
        <v>5706</v>
      </c>
      <c r="B2289" t="s">
        <v>3357</v>
      </c>
      <c r="C2289" t="s">
        <v>1142</v>
      </c>
      <c r="D2289" s="1">
        <f t="shared" ca="1" si="35"/>
        <v>44225</v>
      </c>
      <c r="E2289" s="1" t="str">
        <f ca="1">TEXT(Table1[[#This Row],[Date]],"mmm")</f>
        <v>Jan</v>
      </c>
      <c r="F2289" s="1" t="str">
        <f ca="1">TEXT(Table1[[#This Row],[Date]],"yyyy")</f>
        <v>2021</v>
      </c>
      <c r="G2289" s="2">
        <v>1478</v>
      </c>
      <c r="H2289" s="2">
        <v>0.1</v>
      </c>
      <c r="I2289" s="2" t="str" cm="1">
        <f t="array" ref="I2289">_xlfn.IFS(Table1[[#This Row],[Discount]]&lt;=0.2,"Low",Table1[[#This Row],[Discount]]&lt;=0.4,"Medium",Table1[[#This Row],[Discount]]&gt;0.4,"High")</f>
        <v>Low</v>
      </c>
      <c r="J2289" s="2">
        <f>Table1[[#This Row],[Original Price]]*(1-Table1[[#This Row],[Discount]])</f>
        <v>1330.2</v>
      </c>
      <c r="K2289">
        <f>VLOOKUP(B2289,customers!$A$2:$D$101,2,0)</f>
        <v>18</v>
      </c>
      <c r="L2289" t="str" cm="1">
        <f t="array" ref="L2289">_xlfn.IFS(Table1[[#This Row],[Age]]&lt;=12,"Kids",Table1[[#This Row],[Age]]&lt;=19,"Teenage",Table1[[#This Row],[Age]]&lt;=29,"Young Adult",Table1[[#This Row],[Age]]&lt;=45,"Adult",Table1[[#This Row],[Age]]&gt;=46,"Senior")</f>
        <v>Teenage</v>
      </c>
      <c r="M2289" t="str">
        <f>VLOOKUP(B2289,customers!A$2:D$101,3,0)</f>
        <v>Prayagraj</v>
      </c>
      <c r="N2289" t="str">
        <f>VLOOKUP(B2289,customers!$A$2:$D$101,4,0)</f>
        <v>Uttar Pradesh</v>
      </c>
      <c r="O2289" t="str">
        <f>VLOOKUP(C2289,'products '!$A$2:$H$3072,2,0)</f>
        <v>Beauty</v>
      </c>
      <c r="P2289" t="str">
        <f>VLOOKUP(C2289,'products '!$A$2:$H$3072,3,0)</f>
        <v>Makeup</v>
      </c>
      <c r="Q2289" t="str">
        <f>VLOOKUP(C2289,'products '!$A$2:$H$3072,4,0)</f>
        <v>Lipstick</v>
      </c>
      <c r="R2289" t="str">
        <f>VLOOKUP(C2289,'products '!$A$2:$H$3072,5,0)</f>
        <v>Sugar</v>
      </c>
      <c r="S2289" t="str">
        <f>VLOOKUP(C2289,'products '!$A$2:$H$3072,6,0)</f>
        <v>Onesize</v>
      </c>
      <c r="T2289" t="str">
        <f>VLOOKUP(C2289,'products '!$A$2:$H$3072,7,0)</f>
        <v>Maroon</v>
      </c>
      <c r="U2289">
        <f>VLOOKUP(C2289,'products '!$A$2:$H$3072,8,0)</f>
        <v>4</v>
      </c>
    </row>
    <row r="2290" spans="1:21" x14ac:dyDescent="0.3">
      <c r="A2290" t="s">
        <v>5707</v>
      </c>
      <c r="B2290" t="s">
        <v>3358</v>
      </c>
      <c r="C2290" t="s">
        <v>1143</v>
      </c>
      <c r="D2290" s="1">
        <f t="shared" ca="1" si="35"/>
        <v>44588</v>
      </c>
      <c r="E2290" s="1" t="str">
        <f ca="1">TEXT(Table1[[#This Row],[Date]],"mmm")</f>
        <v>Jan</v>
      </c>
      <c r="F2290" s="1" t="str">
        <f ca="1">TEXT(Table1[[#This Row],[Date]],"yyyy")</f>
        <v>2022</v>
      </c>
      <c r="G2290" s="2">
        <v>256</v>
      </c>
      <c r="H2290" s="2">
        <v>0.3</v>
      </c>
      <c r="I2290" s="2" t="str" cm="1">
        <f t="array" ref="I2290">_xlfn.IFS(Table1[[#This Row],[Discount]]&lt;=0.2,"Low",Table1[[#This Row],[Discount]]&lt;=0.4,"Medium",Table1[[#This Row],[Discount]]&gt;0.4,"High")</f>
        <v>Medium</v>
      </c>
      <c r="J2290" s="2">
        <f>Table1[[#This Row],[Original Price]]*(1-Table1[[#This Row],[Discount]])</f>
        <v>179.2</v>
      </c>
      <c r="K2290">
        <f>VLOOKUP(B2290,customers!$A$2:$D$101,2,0)</f>
        <v>23</v>
      </c>
      <c r="L2290" t="str" cm="1">
        <f t="array" ref="L2290">_xlfn.IFS(Table1[[#This Row],[Age]]&lt;=12,"Kids",Table1[[#This Row],[Age]]&lt;=19,"Teenage",Table1[[#This Row],[Age]]&lt;=29,"Young Adult",Table1[[#This Row],[Age]]&lt;=45,"Adult",Table1[[#This Row],[Age]]&gt;=46,"Senior")</f>
        <v>Young Adult</v>
      </c>
      <c r="M2290" t="str">
        <f>VLOOKUP(B2290,customers!A$2:D$101,3,0)</f>
        <v>Jalandhar</v>
      </c>
      <c r="N2290" t="str">
        <f>VLOOKUP(B2290,customers!$A$2:$D$101,4,0)</f>
        <v>Punjab</v>
      </c>
      <c r="O2290" t="str">
        <f>VLOOKUP(C2290,'products '!$A$2:$H$3072,2,0)</f>
        <v>Beauty</v>
      </c>
      <c r="P2290" t="str">
        <f>VLOOKUP(C2290,'products '!$A$2:$H$3072,3,0)</f>
        <v>Makeup</v>
      </c>
      <c r="Q2290" t="str">
        <f>VLOOKUP(C2290,'products '!$A$2:$H$3072,4,0)</f>
        <v>Lipstick</v>
      </c>
      <c r="R2290" t="str">
        <f>VLOOKUP(C2290,'products '!$A$2:$H$3072,5,0)</f>
        <v>Sugar</v>
      </c>
      <c r="S2290" t="str">
        <f>VLOOKUP(C2290,'products '!$A$2:$H$3072,6,0)</f>
        <v>Onesize</v>
      </c>
      <c r="T2290" t="str">
        <f>VLOOKUP(C2290,'products '!$A$2:$H$3072,7,0)</f>
        <v>Maroon</v>
      </c>
      <c r="U2290">
        <f>VLOOKUP(C2290,'products '!$A$2:$H$3072,8,0)</f>
        <v>5</v>
      </c>
    </row>
    <row r="2291" spans="1:21" x14ac:dyDescent="0.3">
      <c r="A2291" t="s">
        <v>5708</v>
      </c>
      <c r="B2291" t="s">
        <v>3359</v>
      </c>
      <c r="C2291" t="s">
        <v>1144</v>
      </c>
      <c r="D2291" s="1">
        <f t="shared" ca="1" si="35"/>
        <v>44940</v>
      </c>
      <c r="E2291" s="1" t="str">
        <f ca="1">TEXT(Table1[[#This Row],[Date]],"mmm")</f>
        <v>Jan</v>
      </c>
      <c r="F2291" s="1" t="str">
        <f ca="1">TEXT(Table1[[#This Row],[Date]],"yyyy")</f>
        <v>2023</v>
      </c>
      <c r="G2291" s="2">
        <v>2698</v>
      </c>
      <c r="H2291" s="2">
        <v>0.3</v>
      </c>
      <c r="I2291" s="2" t="str" cm="1">
        <f t="array" ref="I2291">_xlfn.IFS(Table1[[#This Row],[Discount]]&lt;=0.2,"Low",Table1[[#This Row],[Discount]]&lt;=0.4,"Medium",Table1[[#This Row],[Discount]]&gt;0.4,"High")</f>
        <v>Medium</v>
      </c>
      <c r="J2291" s="2">
        <f>Table1[[#This Row],[Original Price]]*(1-Table1[[#This Row],[Discount]])</f>
        <v>1888.6</v>
      </c>
      <c r="K2291">
        <f>VLOOKUP(B2291,customers!$A$2:$D$101,2,0)</f>
        <v>24</v>
      </c>
      <c r="L2291" t="str" cm="1">
        <f t="array" ref="L2291">_xlfn.IFS(Table1[[#This Row],[Age]]&lt;=12,"Kids",Table1[[#This Row],[Age]]&lt;=19,"Teenage",Table1[[#This Row],[Age]]&lt;=29,"Young Adult",Table1[[#This Row],[Age]]&lt;=45,"Adult",Table1[[#This Row],[Age]]&gt;=46,"Senior")</f>
        <v>Young Adult</v>
      </c>
      <c r="M2291" t="str">
        <f>VLOOKUP(B2291,customers!A$2:D$101,3,0)</f>
        <v>Jalandhar</v>
      </c>
      <c r="N2291" t="str">
        <f>VLOOKUP(B2291,customers!$A$2:$D$101,4,0)</f>
        <v>Punjab</v>
      </c>
      <c r="O2291" t="str">
        <f>VLOOKUP(C2291,'products '!$A$2:$H$3072,2,0)</f>
        <v>Beauty</v>
      </c>
      <c r="P2291" t="str">
        <f>VLOOKUP(C2291,'products '!$A$2:$H$3072,3,0)</f>
        <v>Makeup</v>
      </c>
      <c r="Q2291" t="str">
        <f>VLOOKUP(C2291,'products '!$A$2:$H$3072,4,0)</f>
        <v>Lipstick</v>
      </c>
      <c r="R2291" t="str">
        <f>VLOOKUP(C2291,'products '!$A$2:$H$3072,5,0)</f>
        <v>Sugar</v>
      </c>
      <c r="S2291" t="str">
        <f>VLOOKUP(C2291,'products '!$A$2:$H$3072,6,0)</f>
        <v>Onesize</v>
      </c>
      <c r="T2291" t="str">
        <f>VLOOKUP(C2291,'products '!$A$2:$H$3072,7,0)</f>
        <v>Maroon</v>
      </c>
      <c r="U2291">
        <f>VLOOKUP(C2291,'products '!$A$2:$H$3072,8,0)</f>
        <v>3</v>
      </c>
    </row>
    <row r="2292" spans="1:21" x14ac:dyDescent="0.3">
      <c r="A2292" t="s">
        <v>5709</v>
      </c>
      <c r="B2292" t="s">
        <v>3360</v>
      </c>
      <c r="C2292" t="s">
        <v>1145</v>
      </c>
      <c r="D2292" s="1">
        <f t="shared" ca="1" si="35"/>
        <v>44570</v>
      </c>
      <c r="E2292" s="1" t="str">
        <f ca="1">TEXT(Table1[[#This Row],[Date]],"mmm")</f>
        <v>Jan</v>
      </c>
      <c r="F2292" s="1" t="str">
        <f ca="1">TEXT(Table1[[#This Row],[Date]],"yyyy")</f>
        <v>2022</v>
      </c>
      <c r="G2292" s="2">
        <v>2364</v>
      </c>
      <c r="H2292" s="2">
        <v>0.3</v>
      </c>
      <c r="I2292" s="2" t="str" cm="1">
        <f t="array" ref="I2292">_xlfn.IFS(Table1[[#This Row],[Discount]]&lt;=0.2,"Low",Table1[[#This Row],[Discount]]&lt;=0.4,"Medium",Table1[[#This Row],[Discount]]&gt;0.4,"High")</f>
        <v>Medium</v>
      </c>
      <c r="J2292" s="2">
        <f>Table1[[#This Row],[Original Price]]*(1-Table1[[#This Row],[Discount]])</f>
        <v>1654.8</v>
      </c>
      <c r="K2292">
        <f>VLOOKUP(B2292,customers!$A$2:$D$101,2,0)</f>
        <v>25</v>
      </c>
      <c r="L2292" t="str" cm="1">
        <f t="array" ref="L2292">_xlfn.IFS(Table1[[#This Row],[Age]]&lt;=12,"Kids",Table1[[#This Row],[Age]]&lt;=19,"Teenage",Table1[[#This Row],[Age]]&lt;=29,"Young Adult",Table1[[#This Row],[Age]]&lt;=45,"Adult",Table1[[#This Row],[Age]]&gt;=46,"Senior")</f>
        <v>Young Adult</v>
      </c>
      <c r="M2292" t="str">
        <f>VLOOKUP(B2292,customers!A$2:D$101,3,0)</f>
        <v>Jalandhar</v>
      </c>
      <c r="N2292" t="str">
        <f>VLOOKUP(B2292,customers!$A$2:$D$101,4,0)</f>
        <v>Punjab</v>
      </c>
      <c r="O2292" t="str">
        <f>VLOOKUP(C2292,'products '!$A$2:$H$3072,2,0)</f>
        <v>Beauty</v>
      </c>
      <c r="P2292" t="str">
        <f>VLOOKUP(C2292,'products '!$A$2:$H$3072,3,0)</f>
        <v>Makeup</v>
      </c>
      <c r="Q2292" t="str">
        <f>VLOOKUP(C2292,'products '!$A$2:$H$3072,4,0)</f>
        <v>Lipstick</v>
      </c>
      <c r="R2292" t="str">
        <f>VLOOKUP(C2292,'products '!$A$2:$H$3072,5,0)</f>
        <v>Sugar</v>
      </c>
      <c r="S2292" t="str">
        <f>VLOOKUP(C2292,'products '!$A$2:$H$3072,6,0)</f>
        <v>Onesize</v>
      </c>
      <c r="T2292" t="str">
        <f>VLOOKUP(C2292,'products '!$A$2:$H$3072,7,0)</f>
        <v>Maroon</v>
      </c>
      <c r="U2292">
        <f>VLOOKUP(C2292,'products '!$A$2:$H$3072,8,0)</f>
        <v>2</v>
      </c>
    </row>
    <row r="2293" spans="1:21" x14ac:dyDescent="0.3">
      <c r="A2293" t="s">
        <v>5710</v>
      </c>
      <c r="B2293" t="s">
        <v>3361</v>
      </c>
      <c r="C2293" t="s">
        <v>1146</v>
      </c>
      <c r="D2293" s="1">
        <f t="shared" ca="1" si="35"/>
        <v>44669</v>
      </c>
      <c r="E2293" s="1" t="str">
        <f ca="1">TEXT(Table1[[#This Row],[Date]],"mmm")</f>
        <v>Apr</v>
      </c>
      <c r="F2293" s="1" t="str">
        <f ca="1">TEXT(Table1[[#This Row],[Date]],"yyyy")</f>
        <v>2022</v>
      </c>
      <c r="G2293" s="2">
        <v>1236</v>
      </c>
      <c r="H2293" s="2">
        <v>0.25</v>
      </c>
      <c r="I2293" s="2" t="str" cm="1">
        <f t="array" ref="I2293">_xlfn.IFS(Table1[[#This Row],[Discount]]&lt;=0.2,"Low",Table1[[#This Row],[Discount]]&lt;=0.4,"Medium",Table1[[#This Row],[Discount]]&gt;0.4,"High")</f>
        <v>Medium</v>
      </c>
      <c r="J2293" s="2">
        <f>Table1[[#This Row],[Original Price]]*(1-Table1[[#This Row],[Discount]])</f>
        <v>927</v>
      </c>
      <c r="K2293">
        <f>VLOOKUP(B2293,customers!$A$2:$D$101,2,0)</f>
        <v>26</v>
      </c>
      <c r="L2293" t="str" cm="1">
        <f t="array" ref="L2293">_xlfn.IFS(Table1[[#This Row],[Age]]&lt;=12,"Kids",Table1[[#This Row],[Age]]&lt;=19,"Teenage",Table1[[#This Row],[Age]]&lt;=29,"Young Adult",Table1[[#This Row],[Age]]&lt;=45,"Adult",Table1[[#This Row],[Age]]&gt;=46,"Senior")</f>
        <v>Young Adult</v>
      </c>
      <c r="M2293" t="str">
        <f>VLOOKUP(B2293,customers!A$2:D$101,3,0)</f>
        <v>Jalandhar</v>
      </c>
      <c r="N2293" t="str">
        <f>VLOOKUP(B2293,customers!$A$2:$D$101,4,0)</f>
        <v>Punjab</v>
      </c>
      <c r="O2293" t="str">
        <f>VLOOKUP(C2293,'products '!$A$2:$H$3072,2,0)</f>
        <v>Beauty</v>
      </c>
      <c r="P2293" t="str">
        <f>VLOOKUP(C2293,'products '!$A$2:$H$3072,3,0)</f>
        <v>Makeup</v>
      </c>
      <c r="Q2293" t="str">
        <f>VLOOKUP(C2293,'products '!$A$2:$H$3072,4,0)</f>
        <v>Lipstick</v>
      </c>
      <c r="R2293" t="str">
        <f>VLOOKUP(C2293,'products '!$A$2:$H$3072,5,0)</f>
        <v>Sugar</v>
      </c>
      <c r="S2293" t="str">
        <f>VLOOKUP(C2293,'products '!$A$2:$H$3072,6,0)</f>
        <v>Onesize</v>
      </c>
      <c r="T2293" t="str">
        <f>VLOOKUP(C2293,'products '!$A$2:$H$3072,7,0)</f>
        <v>Nude</v>
      </c>
      <c r="U2293">
        <f>VLOOKUP(C2293,'products '!$A$2:$H$3072,8,0)</f>
        <v>5</v>
      </c>
    </row>
    <row r="2294" spans="1:21" x14ac:dyDescent="0.3">
      <c r="A2294" t="s">
        <v>5711</v>
      </c>
      <c r="B2294" t="s">
        <v>3362</v>
      </c>
      <c r="C2294" t="s">
        <v>1147</v>
      </c>
      <c r="D2294" s="1">
        <f t="shared" ca="1" si="35"/>
        <v>44795</v>
      </c>
      <c r="E2294" s="1" t="str">
        <f ca="1">TEXT(Table1[[#This Row],[Date]],"mmm")</f>
        <v>Aug</v>
      </c>
      <c r="F2294" s="1" t="str">
        <f ca="1">TEXT(Table1[[#This Row],[Date]],"yyyy")</f>
        <v>2022</v>
      </c>
      <c r="G2294" s="2">
        <v>756</v>
      </c>
      <c r="H2294" s="2">
        <v>0.25</v>
      </c>
      <c r="I2294" s="2" t="str" cm="1">
        <f t="array" ref="I2294">_xlfn.IFS(Table1[[#This Row],[Discount]]&lt;=0.2,"Low",Table1[[#This Row],[Discount]]&lt;=0.4,"Medium",Table1[[#This Row],[Discount]]&gt;0.4,"High")</f>
        <v>Medium</v>
      </c>
      <c r="J2294" s="2">
        <f>Table1[[#This Row],[Original Price]]*(1-Table1[[#This Row],[Discount]])</f>
        <v>567</v>
      </c>
      <c r="K2294">
        <f>VLOOKUP(B2294,customers!$A$2:$D$101,2,0)</f>
        <v>27</v>
      </c>
      <c r="L2294" t="str" cm="1">
        <f t="array" ref="L2294">_xlfn.IFS(Table1[[#This Row],[Age]]&lt;=12,"Kids",Table1[[#This Row],[Age]]&lt;=19,"Teenage",Table1[[#This Row],[Age]]&lt;=29,"Young Adult",Table1[[#This Row],[Age]]&lt;=45,"Adult",Table1[[#This Row],[Age]]&gt;=46,"Senior")</f>
        <v>Young Adult</v>
      </c>
      <c r="M2294" t="str">
        <f>VLOOKUP(B2294,customers!A$2:D$101,3,0)</f>
        <v>Amritsar</v>
      </c>
      <c r="N2294" t="str">
        <f>VLOOKUP(B2294,customers!$A$2:$D$101,4,0)</f>
        <v>Punjab</v>
      </c>
      <c r="O2294" t="str">
        <f>VLOOKUP(C2294,'products '!$A$2:$H$3072,2,0)</f>
        <v>Beauty</v>
      </c>
      <c r="P2294" t="str">
        <f>VLOOKUP(C2294,'products '!$A$2:$H$3072,3,0)</f>
        <v>Makeup</v>
      </c>
      <c r="Q2294" t="str">
        <f>VLOOKUP(C2294,'products '!$A$2:$H$3072,4,0)</f>
        <v>Lipstick</v>
      </c>
      <c r="R2294" t="str">
        <f>VLOOKUP(C2294,'products '!$A$2:$H$3072,5,0)</f>
        <v>Sugar</v>
      </c>
      <c r="S2294" t="str">
        <f>VLOOKUP(C2294,'products '!$A$2:$H$3072,6,0)</f>
        <v>Onesize</v>
      </c>
      <c r="T2294" t="str">
        <f>VLOOKUP(C2294,'products '!$A$2:$H$3072,7,0)</f>
        <v>Nude</v>
      </c>
      <c r="U2294">
        <f>VLOOKUP(C2294,'products '!$A$2:$H$3072,8,0)</f>
        <v>4</v>
      </c>
    </row>
    <row r="2295" spans="1:21" x14ac:dyDescent="0.3">
      <c r="A2295" t="s">
        <v>5712</v>
      </c>
      <c r="B2295" t="s">
        <v>3363</v>
      </c>
      <c r="C2295" t="s">
        <v>1148</v>
      </c>
      <c r="D2295" s="1">
        <f t="shared" ca="1" si="35"/>
        <v>44421</v>
      </c>
      <c r="E2295" s="1" t="str">
        <f ca="1">TEXT(Table1[[#This Row],[Date]],"mmm")</f>
        <v>Aug</v>
      </c>
      <c r="F2295" s="1" t="str">
        <f ca="1">TEXT(Table1[[#This Row],[Date]],"yyyy")</f>
        <v>2021</v>
      </c>
      <c r="G2295" s="2">
        <v>326</v>
      </c>
      <c r="H2295" s="2">
        <v>0.3</v>
      </c>
      <c r="I2295" s="2" t="str" cm="1">
        <f t="array" ref="I2295">_xlfn.IFS(Table1[[#This Row],[Discount]]&lt;=0.2,"Low",Table1[[#This Row],[Discount]]&lt;=0.4,"Medium",Table1[[#This Row],[Discount]]&gt;0.4,"High")</f>
        <v>Medium</v>
      </c>
      <c r="J2295" s="2">
        <f>Table1[[#This Row],[Original Price]]*(1-Table1[[#This Row],[Discount]])</f>
        <v>228.2</v>
      </c>
      <c r="K2295">
        <f>VLOOKUP(B2295,customers!$A$2:$D$101,2,0)</f>
        <v>24</v>
      </c>
      <c r="L2295" t="str" cm="1">
        <f t="array" ref="L2295">_xlfn.IFS(Table1[[#This Row],[Age]]&lt;=12,"Kids",Table1[[#This Row],[Age]]&lt;=19,"Teenage",Table1[[#This Row],[Age]]&lt;=29,"Young Adult",Table1[[#This Row],[Age]]&lt;=45,"Adult",Table1[[#This Row],[Age]]&gt;=46,"Senior")</f>
        <v>Young Adult</v>
      </c>
      <c r="M2295" t="str">
        <f>VLOOKUP(B2295,customers!A$2:D$101,3,0)</f>
        <v>Amritsar</v>
      </c>
      <c r="N2295" t="str">
        <f>VLOOKUP(B2295,customers!$A$2:$D$101,4,0)</f>
        <v>Punjab</v>
      </c>
      <c r="O2295" t="str">
        <f>VLOOKUP(C2295,'products '!$A$2:$H$3072,2,0)</f>
        <v>Beauty</v>
      </c>
      <c r="P2295" t="str">
        <f>VLOOKUP(C2295,'products '!$A$2:$H$3072,3,0)</f>
        <v>Makeup</v>
      </c>
      <c r="Q2295" t="str">
        <f>VLOOKUP(C2295,'products '!$A$2:$H$3072,4,0)</f>
        <v>Lipstick</v>
      </c>
      <c r="R2295" t="str">
        <f>VLOOKUP(C2295,'products '!$A$2:$H$3072,5,0)</f>
        <v>Sugar</v>
      </c>
      <c r="S2295" t="str">
        <f>VLOOKUP(C2295,'products '!$A$2:$H$3072,6,0)</f>
        <v>Onesize</v>
      </c>
      <c r="T2295" t="str">
        <f>VLOOKUP(C2295,'products '!$A$2:$H$3072,7,0)</f>
        <v>Nude</v>
      </c>
      <c r="U2295">
        <f>VLOOKUP(C2295,'products '!$A$2:$H$3072,8,0)</f>
        <v>3</v>
      </c>
    </row>
    <row r="2296" spans="1:21" x14ac:dyDescent="0.3">
      <c r="A2296" t="s">
        <v>5713</v>
      </c>
      <c r="B2296" t="s">
        <v>3364</v>
      </c>
      <c r="C2296" t="s">
        <v>1149</v>
      </c>
      <c r="D2296" s="1">
        <f t="shared" ca="1" si="35"/>
        <v>44456</v>
      </c>
      <c r="E2296" s="1" t="str">
        <f ca="1">TEXT(Table1[[#This Row],[Date]],"mmm")</f>
        <v>Sep</v>
      </c>
      <c r="F2296" s="1" t="str">
        <f ca="1">TEXT(Table1[[#This Row],[Date]],"yyyy")</f>
        <v>2021</v>
      </c>
      <c r="G2296" s="2">
        <v>453</v>
      </c>
      <c r="H2296" s="2">
        <v>0.3</v>
      </c>
      <c r="I2296" s="2" t="str" cm="1">
        <f t="array" ref="I2296">_xlfn.IFS(Table1[[#This Row],[Discount]]&lt;=0.2,"Low",Table1[[#This Row],[Discount]]&lt;=0.4,"Medium",Table1[[#This Row],[Discount]]&gt;0.4,"High")</f>
        <v>Medium</v>
      </c>
      <c r="J2296" s="2">
        <f>Table1[[#This Row],[Original Price]]*(1-Table1[[#This Row],[Discount]])</f>
        <v>317.09999999999997</v>
      </c>
      <c r="K2296">
        <f>VLOOKUP(B2296,customers!$A$2:$D$101,2,0)</f>
        <v>24</v>
      </c>
      <c r="L2296" t="str" cm="1">
        <f t="array" ref="L2296">_xlfn.IFS(Table1[[#This Row],[Age]]&lt;=12,"Kids",Table1[[#This Row],[Age]]&lt;=19,"Teenage",Table1[[#This Row],[Age]]&lt;=29,"Young Adult",Table1[[#This Row],[Age]]&lt;=45,"Adult",Table1[[#This Row],[Age]]&gt;=46,"Senior")</f>
        <v>Young Adult</v>
      </c>
      <c r="M2296" t="str">
        <f>VLOOKUP(B2296,customers!A$2:D$101,3,0)</f>
        <v>Amritsar</v>
      </c>
      <c r="N2296" t="str">
        <f>VLOOKUP(B2296,customers!$A$2:$D$101,4,0)</f>
        <v>Punjab</v>
      </c>
      <c r="O2296" t="str">
        <f>VLOOKUP(C2296,'products '!$A$2:$H$3072,2,0)</f>
        <v>Beauty</v>
      </c>
      <c r="P2296" t="str">
        <f>VLOOKUP(C2296,'products '!$A$2:$H$3072,3,0)</f>
        <v>Makeup</v>
      </c>
      <c r="Q2296" t="str">
        <f>VLOOKUP(C2296,'products '!$A$2:$H$3072,4,0)</f>
        <v>Lipstick</v>
      </c>
      <c r="R2296" t="str">
        <f>VLOOKUP(C2296,'products '!$A$2:$H$3072,5,0)</f>
        <v>Sugar</v>
      </c>
      <c r="S2296" t="str">
        <f>VLOOKUP(C2296,'products '!$A$2:$H$3072,6,0)</f>
        <v>Onesize</v>
      </c>
      <c r="T2296" t="str">
        <f>VLOOKUP(C2296,'products '!$A$2:$H$3072,7,0)</f>
        <v>Nude</v>
      </c>
      <c r="U2296">
        <f>VLOOKUP(C2296,'products '!$A$2:$H$3072,8,0)</f>
        <v>5</v>
      </c>
    </row>
    <row r="2297" spans="1:21" x14ac:dyDescent="0.3">
      <c r="A2297" t="s">
        <v>5714</v>
      </c>
      <c r="B2297" t="s">
        <v>3365</v>
      </c>
      <c r="C2297" t="s">
        <v>1150</v>
      </c>
      <c r="D2297" s="1">
        <f t="shared" ca="1" si="35"/>
        <v>44486</v>
      </c>
      <c r="E2297" s="1" t="str">
        <f ca="1">TEXT(Table1[[#This Row],[Date]],"mmm")</f>
        <v>Oct</v>
      </c>
      <c r="F2297" s="1" t="str">
        <f ca="1">TEXT(Table1[[#This Row],[Date]],"yyyy")</f>
        <v>2021</v>
      </c>
      <c r="G2297" s="2">
        <v>326</v>
      </c>
      <c r="H2297" s="2">
        <v>0.3</v>
      </c>
      <c r="I2297" s="2" t="str" cm="1">
        <f t="array" ref="I2297">_xlfn.IFS(Table1[[#This Row],[Discount]]&lt;=0.2,"Low",Table1[[#This Row],[Discount]]&lt;=0.4,"Medium",Table1[[#This Row],[Discount]]&gt;0.4,"High")</f>
        <v>Medium</v>
      </c>
      <c r="J2297" s="2">
        <f>Table1[[#This Row],[Original Price]]*(1-Table1[[#This Row],[Discount]])</f>
        <v>228.2</v>
      </c>
      <c r="K2297">
        <f>VLOOKUP(B2297,customers!$A$2:$D$101,2,0)</f>
        <v>24</v>
      </c>
      <c r="L2297" t="str" cm="1">
        <f t="array" ref="L2297">_xlfn.IFS(Table1[[#This Row],[Age]]&lt;=12,"Kids",Table1[[#This Row],[Age]]&lt;=19,"Teenage",Table1[[#This Row],[Age]]&lt;=29,"Young Adult",Table1[[#This Row],[Age]]&lt;=45,"Adult",Table1[[#This Row],[Age]]&gt;=46,"Senior")</f>
        <v>Young Adult</v>
      </c>
      <c r="M2297" t="str">
        <f>VLOOKUP(B2297,customers!A$2:D$101,3,0)</f>
        <v>Amritsar</v>
      </c>
      <c r="N2297" t="str">
        <f>VLOOKUP(B2297,customers!$A$2:$D$101,4,0)</f>
        <v>Punjab</v>
      </c>
      <c r="O2297" t="str">
        <f>VLOOKUP(C2297,'products '!$A$2:$H$3072,2,0)</f>
        <v>Beauty</v>
      </c>
      <c r="P2297" t="str">
        <f>VLOOKUP(C2297,'products '!$A$2:$H$3072,3,0)</f>
        <v>Makeup</v>
      </c>
      <c r="Q2297" t="str">
        <f>VLOOKUP(C2297,'products '!$A$2:$H$3072,4,0)</f>
        <v>Lipstick</v>
      </c>
      <c r="R2297" t="str">
        <f>VLOOKUP(C2297,'products '!$A$2:$H$3072,5,0)</f>
        <v>Sugar</v>
      </c>
      <c r="S2297" t="str">
        <f>VLOOKUP(C2297,'products '!$A$2:$H$3072,6,0)</f>
        <v>Onesize</v>
      </c>
      <c r="T2297" t="str">
        <f>VLOOKUP(C2297,'products '!$A$2:$H$3072,7,0)</f>
        <v>Nude</v>
      </c>
      <c r="U2297">
        <f>VLOOKUP(C2297,'products '!$A$2:$H$3072,8,0)</f>
        <v>4</v>
      </c>
    </row>
    <row r="2298" spans="1:21" x14ac:dyDescent="0.3">
      <c r="A2298" t="s">
        <v>5715</v>
      </c>
      <c r="B2298" t="s">
        <v>3366</v>
      </c>
      <c r="C2298" t="s">
        <v>1151</v>
      </c>
      <c r="D2298" s="1">
        <f t="shared" ca="1" si="35"/>
        <v>44613</v>
      </c>
      <c r="E2298" s="1" t="str">
        <f ca="1">TEXT(Table1[[#This Row],[Date]],"mmm")</f>
        <v>Feb</v>
      </c>
      <c r="F2298" s="1" t="str">
        <f ca="1">TEXT(Table1[[#This Row],[Date]],"yyyy")</f>
        <v>2022</v>
      </c>
      <c r="G2298" s="2">
        <v>456</v>
      </c>
      <c r="H2298" s="2">
        <v>0.4</v>
      </c>
      <c r="I2298" s="2" t="str" cm="1">
        <f t="array" ref="I2298">_xlfn.IFS(Table1[[#This Row],[Discount]]&lt;=0.2,"Low",Table1[[#This Row],[Discount]]&lt;=0.4,"Medium",Table1[[#This Row],[Discount]]&gt;0.4,"High")</f>
        <v>Medium</v>
      </c>
      <c r="J2298" s="2">
        <f>Table1[[#This Row],[Original Price]]*(1-Table1[[#This Row],[Discount]])</f>
        <v>273.59999999999997</v>
      </c>
      <c r="K2298">
        <f>VLOOKUP(B2298,customers!$A$2:$D$101,2,0)</f>
        <v>24</v>
      </c>
      <c r="L2298" t="str" cm="1">
        <f t="array" ref="L2298">_xlfn.IFS(Table1[[#This Row],[Age]]&lt;=12,"Kids",Table1[[#This Row],[Age]]&lt;=19,"Teenage",Table1[[#This Row],[Age]]&lt;=29,"Young Adult",Table1[[#This Row],[Age]]&lt;=45,"Adult",Table1[[#This Row],[Age]]&gt;=46,"Senior")</f>
        <v>Young Adult</v>
      </c>
      <c r="M2298" t="str">
        <f>VLOOKUP(B2298,customers!A$2:D$101,3,0)</f>
        <v>Amritsar</v>
      </c>
      <c r="N2298" t="str">
        <f>VLOOKUP(B2298,customers!$A$2:$D$101,4,0)</f>
        <v>Punjab</v>
      </c>
      <c r="O2298" t="str">
        <f>VLOOKUP(C2298,'products '!$A$2:$H$3072,2,0)</f>
        <v>Beauty</v>
      </c>
      <c r="P2298" t="str">
        <f>VLOOKUP(C2298,'products '!$A$2:$H$3072,3,0)</f>
        <v>Makeup</v>
      </c>
      <c r="Q2298" t="str">
        <f>VLOOKUP(C2298,'products '!$A$2:$H$3072,4,0)</f>
        <v>Lipstick</v>
      </c>
      <c r="R2298" t="str">
        <f>VLOOKUP(C2298,'products '!$A$2:$H$3072,5,0)</f>
        <v>Sugar</v>
      </c>
      <c r="S2298" t="str">
        <f>VLOOKUP(C2298,'products '!$A$2:$H$3072,6,0)</f>
        <v>Onesize</v>
      </c>
      <c r="T2298" t="str">
        <f>VLOOKUP(C2298,'products '!$A$2:$H$3072,7,0)</f>
        <v>Purple</v>
      </c>
      <c r="U2298">
        <f>VLOOKUP(C2298,'products '!$A$2:$H$3072,8,0)</f>
        <v>2</v>
      </c>
    </row>
    <row r="2299" spans="1:21" x14ac:dyDescent="0.3">
      <c r="A2299" t="s">
        <v>5716</v>
      </c>
      <c r="B2299" t="s">
        <v>3367</v>
      </c>
      <c r="C2299" t="s">
        <v>1152</v>
      </c>
      <c r="D2299" s="1">
        <f t="shared" ca="1" si="35"/>
        <v>45015</v>
      </c>
      <c r="E2299" s="1" t="str">
        <f ca="1">TEXT(Table1[[#This Row],[Date]],"mmm")</f>
        <v>Mar</v>
      </c>
      <c r="F2299" s="1" t="str">
        <f ca="1">TEXT(Table1[[#This Row],[Date]],"yyyy")</f>
        <v>2023</v>
      </c>
      <c r="G2299" s="2">
        <v>675</v>
      </c>
      <c r="H2299" s="2">
        <v>0.4</v>
      </c>
      <c r="I2299" s="2" t="str" cm="1">
        <f t="array" ref="I2299">_xlfn.IFS(Table1[[#This Row],[Discount]]&lt;=0.2,"Low",Table1[[#This Row],[Discount]]&lt;=0.4,"Medium",Table1[[#This Row],[Discount]]&gt;0.4,"High")</f>
        <v>Medium</v>
      </c>
      <c r="J2299" s="2">
        <f>Table1[[#This Row],[Original Price]]*(1-Table1[[#This Row],[Discount]])</f>
        <v>405</v>
      </c>
      <c r="K2299">
        <f>VLOOKUP(B2299,customers!$A$2:$D$101,2,0)</f>
        <v>24</v>
      </c>
      <c r="L2299" t="str" cm="1">
        <f t="array" ref="L2299">_xlfn.IFS(Table1[[#This Row],[Age]]&lt;=12,"Kids",Table1[[#This Row],[Age]]&lt;=19,"Teenage",Table1[[#This Row],[Age]]&lt;=29,"Young Adult",Table1[[#This Row],[Age]]&lt;=45,"Adult",Table1[[#This Row],[Age]]&gt;=46,"Senior")</f>
        <v>Young Adult</v>
      </c>
      <c r="M2299" t="str">
        <f>VLOOKUP(B2299,customers!A$2:D$101,3,0)</f>
        <v>Patiala</v>
      </c>
      <c r="N2299" t="str">
        <f>VLOOKUP(B2299,customers!$A$2:$D$101,4,0)</f>
        <v>Punjab</v>
      </c>
      <c r="O2299" t="str">
        <f>VLOOKUP(C2299,'products '!$A$2:$H$3072,2,0)</f>
        <v>Beauty</v>
      </c>
      <c r="P2299" t="str">
        <f>VLOOKUP(C2299,'products '!$A$2:$H$3072,3,0)</f>
        <v>Makeup</v>
      </c>
      <c r="Q2299" t="str">
        <f>VLOOKUP(C2299,'products '!$A$2:$H$3072,4,0)</f>
        <v>Lipstick</v>
      </c>
      <c r="R2299" t="str">
        <f>VLOOKUP(C2299,'products '!$A$2:$H$3072,5,0)</f>
        <v>Sugar</v>
      </c>
      <c r="S2299" t="str">
        <f>VLOOKUP(C2299,'products '!$A$2:$H$3072,6,0)</f>
        <v>Onesize</v>
      </c>
      <c r="T2299" t="str">
        <f>VLOOKUP(C2299,'products '!$A$2:$H$3072,7,0)</f>
        <v>Purple</v>
      </c>
      <c r="U2299">
        <f>VLOOKUP(C2299,'products '!$A$2:$H$3072,8,0)</f>
        <v>5</v>
      </c>
    </row>
    <row r="2300" spans="1:21" x14ac:dyDescent="0.3">
      <c r="A2300" t="s">
        <v>5717</v>
      </c>
      <c r="B2300" t="s">
        <v>3368</v>
      </c>
      <c r="C2300" t="s">
        <v>1153</v>
      </c>
      <c r="D2300" s="1">
        <f t="shared" ca="1" si="35"/>
        <v>44878</v>
      </c>
      <c r="E2300" s="1" t="str">
        <f ca="1">TEXT(Table1[[#This Row],[Date]],"mmm")</f>
        <v>Nov</v>
      </c>
      <c r="F2300" s="1" t="str">
        <f ca="1">TEXT(Table1[[#This Row],[Date]],"yyyy")</f>
        <v>2022</v>
      </c>
      <c r="G2300" s="2">
        <v>654</v>
      </c>
      <c r="H2300" s="2">
        <v>0.4</v>
      </c>
      <c r="I2300" s="2" t="str" cm="1">
        <f t="array" ref="I2300">_xlfn.IFS(Table1[[#This Row],[Discount]]&lt;=0.2,"Low",Table1[[#This Row],[Discount]]&lt;=0.4,"Medium",Table1[[#This Row],[Discount]]&gt;0.4,"High")</f>
        <v>Medium</v>
      </c>
      <c r="J2300" s="2">
        <f>Table1[[#This Row],[Original Price]]*(1-Table1[[#This Row],[Discount]])</f>
        <v>392.4</v>
      </c>
      <c r="K2300">
        <f>VLOOKUP(B2300,customers!$A$2:$D$101,2,0)</f>
        <v>24</v>
      </c>
      <c r="L2300" t="str" cm="1">
        <f t="array" ref="L2300">_xlfn.IFS(Table1[[#This Row],[Age]]&lt;=12,"Kids",Table1[[#This Row],[Age]]&lt;=19,"Teenage",Table1[[#This Row],[Age]]&lt;=29,"Young Adult",Table1[[#This Row],[Age]]&lt;=45,"Adult",Table1[[#This Row],[Age]]&gt;=46,"Senior")</f>
        <v>Young Adult</v>
      </c>
      <c r="M2300" t="str">
        <f>VLOOKUP(B2300,customers!A$2:D$101,3,0)</f>
        <v>Patiala</v>
      </c>
      <c r="N2300" t="str">
        <f>VLOOKUP(B2300,customers!$A$2:$D$101,4,0)</f>
        <v>Punjab</v>
      </c>
      <c r="O2300" t="str">
        <f>VLOOKUP(C2300,'products '!$A$2:$H$3072,2,0)</f>
        <v>Beauty</v>
      </c>
      <c r="P2300" t="str">
        <f>VLOOKUP(C2300,'products '!$A$2:$H$3072,3,0)</f>
        <v>Makeup</v>
      </c>
      <c r="Q2300" t="str">
        <f>VLOOKUP(C2300,'products '!$A$2:$H$3072,4,0)</f>
        <v>Lipstick</v>
      </c>
      <c r="R2300" t="str">
        <f>VLOOKUP(C2300,'products '!$A$2:$H$3072,5,0)</f>
        <v>Sugar</v>
      </c>
      <c r="S2300" t="str">
        <f>VLOOKUP(C2300,'products '!$A$2:$H$3072,6,0)</f>
        <v>Onesize</v>
      </c>
      <c r="T2300" t="str">
        <f>VLOOKUP(C2300,'products '!$A$2:$H$3072,7,0)</f>
        <v>Purple</v>
      </c>
      <c r="U2300">
        <f>VLOOKUP(C2300,'products '!$A$2:$H$3072,8,0)</f>
        <v>5</v>
      </c>
    </row>
    <row r="2301" spans="1:21" x14ac:dyDescent="0.3">
      <c r="A2301" t="s">
        <v>5718</v>
      </c>
      <c r="B2301" t="s">
        <v>3369</v>
      </c>
      <c r="C2301" t="s">
        <v>1154</v>
      </c>
      <c r="D2301" s="1">
        <f t="shared" ca="1" si="35"/>
        <v>44294</v>
      </c>
      <c r="E2301" s="1" t="str">
        <f ca="1">TEXT(Table1[[#This Row],[Date]],"mmm")</f>
        <v>Apr</v>
      </c>
      <c r="F2301" s="1" t="str">
        <f ca="1">TEXT(Table1[[#This Row],[Date]],"yyyy")</f>
        <v>2021</v>
      </c>
      <c r="G2301" s="2">
        <v>654</v>
      </c>
      <c r="H2301" s="2">
        <v>0.4</v>
      </c>
      <c r="I2301" s="2" t="str" cm="1">
        <f t="array" ref="I2301">_xlfn.IFS(Table1[[#This Row],[Discount]]&lt;=0.2,"Low",Table1[[#This Row],[Discount]]&lt;=0.4,"Medium",Table1[[#This Row],[Discount]]&gt;0.4,"High")</f>
        <v>Medium</v>
      </c>
      <c r="J2301" s="2">
        <f>Table1[[#This Row],[Original Price]]*(1-Table1[[#This Row],[Discount]])</f>
        <v>392.4</v>
      </c>
      <c r="K2301">
        <f>VLOOKUP(B2301,customers!$A$2:$D$101,2,0)</f>
        <v>24</v>
      </c>
      <c r="L2301" t="str" cm="1">
        <f t="array" ref="L2301">_xlfn.IFS(Table1[[#This Row],[Age]]&lt;=12,"Kids",Table1[[#This Row],[Age]]&lt;=19,"Teenage",Table1[[#This Row],[Age]]&lt;=29,"Young Adult",Table1[[#This Row],[Age]]&lt;=45,"Adult",Table1[[#This Row],[Age]]&gt;=46,"Senior")</f>
        <v>Young Adult</v>
      </c>
      <c r="M2301" t="str">
        <f>VLOOKUP(B2301,customers!A$2:D$101,3,0)</f>
        <v>Patiala</v>
      </c>
      <c r="N2301" t="str">
        <f>VLOOKUP(B2301,customers!$A$2:$D$101,4,0)</f>
        <v>Punjab</v>
      </c>
      <c r="O2301" t="str">
        <f>VLOOKUP(C2301,'products '!$A$2:$H$3072,2,0)</f>
        <v>Beauty</v>
      </c>
      <c r="P2301" t="str">
        <f>VLOOKUP(C2301,'products '!$A$2:$H$3072,3,0)</f>
        <v>Makeup</v>
      </c>
      <c r="Q2301" t="str">
        <f>VLOOKUP(C2301,'products '!$A$2:$H$3072,4,0)</f>
        <v>Lipstick</v>
      </c>
      <c r="R2301" t="str">
        <f>VLOOKUP(C2301,'products '!$A$2:$H$3072,5,0)</f>
        <v>Sugar</v>
      </c>
      <c r="S2301" t="str">
        <f>VLOOKUP(C2301,'products '!$A$2:$H$3072,6,0)</f>
        <v>Onesize</v>
      </c>
      <c r="T2301" t="str">
        <f>VLOOKUP(C2301,'products '!$A$2:$H$3072,7,0)</f>
        <v>Purple</v>
      </c>
      <c r="U2301">
        <f>VLOOKUP(C2301,'products '!$A$2:$H$3072,8,0)</f>
        <v>4</v>
      </c>
    </row>
    <row r="2302" spans="1:21" x14ac:dyDescent="0.3">
      <c r="A2302" t="s">
        <v>5719</v>
      </c>
      <c r="B2302" t="s">
        <v>3370</v>
      </c>
      <c r="C2302" t="s">
        <v>1155</v>
      </c>
      <c r="D2302" s="1">
        <f t="shared" ca="1" si="35"/>
        <v>44736</v>
      </c>
      <c r="E2302" s="1" t="str">
        <f ca="1">TEXT(Table1[[#This Row],[Date]],"mmm")</f>
        <v>Jun</v>
      </c>
      <c r="F2302" s="1" t="str">
        <f ca="1">TEXT(Table1[[#This Row],[Date]],"yyyy")</f>
        <v>2022</v>
      </c>
      <c r="G2302" s="2">
        <v>654</v>
      </c>
      <c r="H2302" s="2">
        <v>0.4</v>
      </c>
      <c r="I2302" s="2" t="str" cm="1">
        <f t="array" ref="I2302">_xlfn.IFS(Table1[[#This Row],[Discount]]&lt;=0.2,"Low",Table1[[#This Row],[Discount]]&lt;=0.4,"Medium",Table1[[#This Row],[Discount]]&gt;0.4,"High")</f>
        <v>Medium</v>
      </c>
      <c r="J2302" s="2">
        <f>Table1[[#This Row],[Original Price]]*(1-Table1[[#This Row],[Discount]])</f>
        <v>392.4</v>
      </c>
      <c r="K2302">
        <f>VLOOKUP(B2302,customers!$A$2:$D$101,2,0)</f>
        <v>24</v>
      </c>
      <c r="L2302" t="str" cm="1">
        <f t="array" ref="L2302">_xlfn.IFS(Table1[[#This Row],[Age]]&lt;=12,"Kids",Table1[[#This Row],[Age]]&lt;=19,"Teenage",Table1[[#This Row],[Age]]&lt;=29,"Young Adult",Table1[[#This Row],[Age]]&lt;=45,"Adult",Table1[[#This Row],[Age]]&gt;=46,"Senior")</f>
        <v>Young Adult</v>
      </c>
      <c r="M2302" t="str">
        <f>VLOOKUP(B2302,customers!A$2:D$101,3,0)</f>
        <v>Patiala</v>
      </c>
      <c r="N2302" t="str">
        <f>VLOOKUP(B2302,customers!$A$2:$D$101,4,0)</f>
        <v>Punjab</v>
      </c>
      <c r="O2302" t="str">
        <f>VLOOKUP(C2302,'products '!$A$2:$H$3072,2,0)</f>
        <v>Beauty</v>
      </c>
      <c r="P2302" t="str">
        <f>VLOOKUP(C2302,'products '!$A$2:$H$3072,3,0)</f>
        <v>Makeup</v>
      </c>
      <c r="Q2302" t="str">
        <f>VLOOKUP(C2302,'products '!$A$2:$H$3072,4,0)</f>
        <v>Lipstick</v>
      </c>
      <c r="R2302" t="str">
        <f>VLOOKUP(C2302,'products '!$A$2:$H$3072,5,0)</f>
        <v>Sugar</v>
      </c>
      <c r="S2302" t="str">
        <f>VLOOKUP(C2302,'products '!$A$2:$H$3072,6,0)</f>
        <v>Onesize</v>
      </c>
      <c r="T2302" t="str">
        <f>VLOOKUP(C2302,'products '!$A$2:$H$3072,7,0)</f>
        <v>Orange</v>
      </c>
      <c r="U2302">
        <f>VLOOKUP(C2302,'products '!$A$2:$H$3072,8,0)</f>
        <v>4</v>
      </c>
    </row>
    <row r="2303" spans="1:21" x14ac:dyDescent="0.3">
      <c r="A2303" t="s">
        <v>5720</v>
      </c>
      <c r="B2303" t="s">
        <v>3371</v>
      </c>
      <c r="C2303" t="s">
        <v>1156</v>
      </c>
      <c r="D2303" s="1">
        <f t="shared" ca="1" si="35"/>
        <v>44761</v>
      </c>
      <c r="E2303" s="1" t="str">
        <f ca="1">TEXT(Table1[[#This Row],[Date]],"mmm")</f>
        <v>Jul</v>
      </c>
      <c r="F2303" s="1" t="str">
        <f ca="1">TEXT(Table1[[#This Row],[Date]],"yyyy")</f>
        <v>2022</v>
      </c>
      <c r="G2303" s="2">
        <v>654</v>
      </c>
      <c r="H2303" s="2">
        <v>0.4</v>
      </c>
      <c r="I2303" s="2" t="str" cm="1">
        <f t="array" ref="I2303">_xlfn.IFS(Table1[[#This Row],[Discount]]&lt;=0.2,"Low",Table1[[#This Row],[Discount]]&lt;=0.4,"Medium",Table1[[#This Row],[Discount]]&gt;0.4,"High")</f>
        <v>Medium</v>
      </c>
      <c r="J2303" s="2">
        <f>Table1[[#This Row],[Original Price]]*(1-Table1[[#This Row],[Discount]])</f>
        <v>392.4</v>
      </c>
      <c r="K2303">
        <f>VLOOKUP(B2303,customers!$A$2:$D$101,2,0)</f>
        <v>24</v>
      </c>
      <c r="L2303" t="str" cm="1">
        <f t="array" ref="L2303">_xlfn.IFS(Table1[[#This Row],[Age]]&lt;=12,"Kids",Table1[[#This Row],[Age]]&lt;=19,"Teenage",Table1[[#This Row],[Age]]&lt;=29,"Young Adult",Table1[[#This Row],[Age]]&lt;=45,"Adult",Table1[[#This Row],[Age]]&gt;=46,"Senior")</f>
        <v>Young Adult</v>
      </c>
      <c r="M2303" t="str">
        <f>VLOOKUP(B2303,customers!A$2:D$101,3,0)</f>
        <v>Patiala</v>
      </c>
      <c r="N2303" t="str">
        <f>VLOOKUP(B2303,customers!$A$2:$D$101,4,0)</f>
        <v>Punjab</v>
      </c>
      <c r="O2303" t="str">
        <f>VLOOKUP(C2303,'products '!$A$2:$H$3072,2,0)</f>
        <v>Beauty</v>
      </c>
      <c r="P2303" t="str">
        <f>VLOOKUP(C2303,'products '!$A$2:$H$3072,3,0)</f>
        <v>Makeup</v>
      </c>
      <c r="Q2303" t="str">
        <f>VLOOKUP(C2303,'products '!$A$2:$H$3072,4,0)</f>
        <v>Lipstick</v>
      </c>
      <c r="R2303" t="str">
        <f>VLOOKUP(C2303,'products '!$A$2:$H$3072,5,0)</f>
        <v>Sugar</v>
      </c>
      <c r="S2303" t="str">
        <f>VLOOKUP(C2303,'products '!$A$2:$H$3072,6,0)</f>
        <v>Onesize</v>
      </c>
      <c r="T2303" t="str">
        <f>VLOOKUP(C2303,'products '!$A$2:$H$3072,7,0)</f>
        <v>Orange</v>
      </c>
      <c r="U2303">
        <f>VLOOKUP(C2303,'products '!$A$2:$H$3072,8,0)</f>
        <v>4</v>
      </c>
    </row>
    <row r="2304" spans="1:21" x14ac:dyDescent="0.3">
      <c r="A2304" t="s">
        <v>5721</v>
      </c>
      <c r="B2304" t="s">
        <v>3372</v>
      </c>
      <c r="C2304" t="s">
        <v>1157</v>
      </c>
      <c r="D2304" s="1">
        <f t="shared" ca="1" si="35"/>
        <v>44300</v>
      </c>
      <c r="E2304" s="1" t="str">
        <f ca="1">TEXT(Table1[[#This Row],[Date]],"mmm")</f>
        <v>Apr</v>
      </c>
      <c r="F2304" s="1" t="str">
        <f ca="1">TEXT(Table1[[#This Row],[Date]],"yyyy")</f>
        <v>2021</v>
      </c>
      <c r="G2304" s="2">
        <v>356</v>
      </c>
      <c r="H2304" s="2">
        <v>0.45</v>
      </c>
      <c r="I2304" s="2" t="str" cm="1">
        <f t="array" ref="I2304">_xlfn.IFS(Table1[[#This Row],[Discount]]&lt;=0.2,"Low",Table1[[#This Row],[Discount]]&lt;=0.4,"Medium",Table1[[#This Row],[Discount]]&gt;0.4,"High")</f>
        <v>High</v>
      </c>
      <c r="J2304" s="2">
        <f>Table1[[#This Row],[Original Price]]*(1-Table1[[#This Row],[Discount]])</f>
        <v>195.8</v>
      </c>
      <c r="K2304">
        <f>VLOOKUP(B2304,customers!$A$2:$D$101,2,0)</f>
        <v>22</v>
      </c>
      <c r="L2304" t="str" cm="1">
        <f t="array" ref="L2304">_xlfn.IFS(Table1[[#This Row],[Age]]&lt;=12,"Kids",Table1[[#This Row],[Age]]&lt;=19,"Teenage",Table1[[#This Row],[Age]]&lt;=29,"Young Adult",Table1[[#This Row],[Age]]&lt;=45,"Adult",Table1[[#This Row],[Age]]&gt;=46,"Senior")</f>
        <v>Young Adult</v>
      </c>
      <c r="M2304" t="str">
        <f>VLOOKUP(B2304,customers!A$2:D$101,3,0)</f>
        <v>Patiala</v>
      </c>
      <c r="N2304" t="str">
        <f>VLOOKUP(B2304,customers!$A$2:$D$101,4,0)</f>
        <v>Punjab</v>
      </c>
      <c r="O2304" t="str">
        <f>VLOOKUP(C2304,'products '!$A$2:$H$3072,2,0)</f>
        <v>Beauty</v>
      </c>
      <c r="P2304" t="str">
        <f>VLOOKUP(C2304,'products '!$A$2:$H$3072,3,0)</f>
        <v>Makeup</v>
      </c>
      <c r="Q2304" t="str">
        <f>VLOOKUP(C2304,'products '!$A$2:$H$3072,4,0)</f>
        <v>Lipstick</v>
      </c>
      <c r="R2304" t="str">
        <f>VLOOKUP(C2304,'products '!$A$2:$H$3072,5,0)</f>
        <v>Sugar</v>
      </c>
      <c r="S2304" t="str">
        <f>VLOOKUP(C2304,'products '!$A$2:$H$3072,6,0)</f>
        <v>Onesize</v>
      </c>
      <c r="T2304" t="str">
        <f>VLOOKUP(C2304,'products '!$A$2:$H$3072,7,0)</f>
        <v>Orange</v>
      </c>
      <c r="U2304">
        <f>VLOOKUP(C2304,'products '!$A$2:$H$3072,8,0)</f>
        <v>3</v>
      </c>
    </row>
    <row r="2305" spans="1:21" x14ac:dyDescent="0.3">
      <c r="A2305" t="s">
        <v>5722</v>
      </c>
      <c r="B2305" t="s">
        <v>3373</v>
      </c>
      <c r="C2305" t="s">
        <v>1158</v>
      </c>
      <c r="D2305" s="1">
        <f t="shared" ca="1" si="35"/>
        <v>44462</v>
      </c>
      <c r="E2305" s="1" t="str">
        <f ca="1">TEXT(Table1[[#This Row],[Date]],"mmm")</f>
        <v>Sep</v>
      </c>
      <c r="F2305" s="1" t="str">
        <f ca="1">TEXT(Table1[[#This Row],[Date]],"yyyy")</f>
        <v>2021</v>
      </c>
      <c r="G2305" s="2">
        <v>686</v>
      </c>
      <c r="H2305" s="2">
        <v>0.45</v>
      </c>
      <c r="I2305" s="2" t="str" cm="1">
        <f t="array" ref="I2305">_xlfn.IFS(Table1[[#This Row],[Discount]]&lt;=0.2,"Low",Table1[[#This Row],[Discount]]&lt;=0.4,"Medium",Table1[[#This Row],[Discount]]&gt;0.4,"High")</f>
        <v>High</v>
      </c>
      <c r="J2305" s="2">
        <f>Table1[[#This Row],[Original Price]]*(1-Table1[[#This Row],[Discount]])</f>
        <v>377.3</v>
      </c>
      <c r="K2305">
        <f>VLOOKUP(B2305,customers!$A$2:$D$101,2,0)</f>
        <v>23</v>
      </c>
      <c r="L2305" t="str" cm="1">
        <f t="array" ref="L2305">_xlfn.IFS(Table1[[#This Row],[Age]]&lt;=12,"Kids",Table1[[#This Row],[Age]]&lt;=19,"Teenage",Table1[[#This Row],[Age]]&lt;=29,"Young Adult",Table1[[#This Row],[Age]]&lt;=45,"Adult",Table1[[#This Row],[Age]]&gt;=46,"Senior")</f>
        <v>Young Adult</v>
      </c>
      <c r="M2305" t="str">
        <f>VLOOKUP(B2305,customers!A$2:D$101,3,0)</f>
        <v>Jaipur</v>
      </c>
      <c r="N2305" t="str">
        <f>VLOOKUP(B2305,customers!$A$2:$D$101,4,0)</f>
        <v>Rajasthan</v>
      </c>
      <c r="O2305" t="str">
        <f>VLOOKUP(C2305,'products '!$A$2:$H$3072,2,0)</f>
        <v>Beauty</v>
      </c>
      <c r="P2305" t="str">
        <f>VLOOKUP(C2305,'products '!$A$2:$H$3072,3,0)</f>
        <v>Makeup</v>
      </c>
      <c r="Q2305" t="str">
        <f>VLOOKUP(C2305,'products '!$A$2:$H$3072,4,0)</f>
        <v>Lipstick</v>
      </c>
      <c r="R2305" t="str">
        <f>VLOOKUP(C2305,'products '!$A$2:$H$3072,5,0)</f>
        <v>Sugar</v>
      </c>
      <c r="S2305" t="str">
        <f>VLOOKUP(C2305,'products '!$A$2:$H$3072,6,0)</f>
        <v>Onesize</v>
      </c>
      <c r="T2305" t="str">
        <f>VLOOKUP(C2305,'products '!$A$2:$H$3072,7,0)</f>
        <v>Orange</v>
      </c>
      <c r="U2305">
        <f>VLOOKUP(C2305,'products '!$A$2:$H$3072,8,0)</f>
        <v>5</v>
      </c>
    </row>
    <row r="2306" spans="1:21" x14ac:dyDescent="0.3">
      <c r="A2306" t="s">
        <v>5723</v>
      </c>
      <c r="B2306" t="s">
        <v>3374</v>
      </c>
      <c r="C2306" t="s">
        <v>1159</v>
      </c>
      <c r="D2306" s="1">
        <f t="shared" ca="1" si="35"/>
        <v>45003</v>
      </c>
      <c r="E2306" s="1" t="str">
        <f ca="1">TEXT(Table1[[#This Row],[Date]],"mmm")</f>
        <v>Mar</v>
      </c>
      <c r="F2306" s="1" t="str">
        <f ca="1">TEXT(Table1[[#This Row],[Date]],"yyyy")</f>
        <v>2023</v>
      </c>
      <c r="G2306" s="2">
        <v>456</v>
      </c>
      <c r="H2306" s="2">
        <v>0.45</v>
      </c>
      <c r="I2306" s="2" t="str" cm="1">
        <f t="array" ref="I2306">_xlfn.IFS(Table1[[#This Row],[Discount]]&lt;=0.2,"Low",Table1[[#This Row],[Discount]]&lt;=0.4,"Medium",Table1[[#This Row],[Discount]]&gt;0.4,"High")</f>
        <v>High</v>
      </c>
      <c r="J2306" s="2">
        <f>Table1[[#This Row],[Original Price]]*(1-Table1[[#This Row],[Discount]])</f>
        <v>250.8</v>
      </c>
      <c r="K2306">
        <f>VLOOKUP(B2306,customers!$A$2:$D$101,2,0)</f>
        <v>24</v>
      </c>
      <c r="L2306" t="str" cm="1">
        <f t="array" ref="L2306">_xlfn.IFS(Table1[[#This Row],[Age]]&lt;=12,"Kids",Table1[[#This Row],[Age]]&lt;=19,"Teenage",Table1[[#This Row],[Age]]&lt;=29,"Young Adult",Table1[[#This Row],[Age]]&lt;=45,"Adult",Table1[[#This Row],[Age]]&gt;=46,"Senior")</f>
        <v>Young Adult</v>
      </c>
      <c r="M2306" t="str">
        <f>VLOOKUP(B2306,customers!A$2:D$101,3,0)</f>
        <v>Jaipur</v>
      </c>
      <c r="N2306" t="str">
        <f>VLOOKUP(B2306,customers!$A$2:$D$101,4,0)</f>
        <v>Rajasthan</v>
      </c>
      <c r="O2306" t="str">
        <f>VLOOKUP(C2306,'products '!$A$2:$H$3072,2,0)</f>
        <v>Beauty</v>
      </c>
      <c r="P2306" t="str">
        <f>VLOOKUP(C2306,'products '!$A$2:$H$3072,3,0)</f>
        <v>Makeup</v>
      </c>
      <c r="Q2306" t="str">
        <f>VLOOKUP(C2306,'products '!$A$2:$H$3072,4,0)</f>
        <v>Lipstick</v>
      </c>
      <c r="R2306" t="str">
        <f>VLOOKUP(C2306,'products '!$A$2:$H$3072,5,0)</f>
        <v>Sugar</v>
      </c>
      <c r="S2306" t="str">
        <f>VLOOKUP(C2306,'products '!$A$2:$H$3072,6,0)</f>
        <v>Onesize</v>
      </c>
      <c r="T2306" t="str">
        <f>VLOOKUP(C2306,'products '!$A$2:$H$3072,7,0)</f>
        <v>Orange</v>
      </c>
      <c r="U2306">
        <f>VLOOKUP(C2306,'products '!$A$2:$H$3072,8,0)</f>
        <v>4</v>
      </c>
    </row>
    <row r="2307" spans="1:21" x14ac:dyDescent="0.3">
      <c r="A2307" t="s">
        <v>5724</v>
      </c>
      <c r="B2307" t="s">
        <v>3375</v>
      </c>
      <c r="C2307" t="s">
        <v>1160</v>
      </c>
      <c r="D2307" s="1">
        <f t="shared" ref="D2307:D2370" ca="1" si="36">RANDBETWEEN(DATE(2021,1,1),DATE(2023,3,31))</f>
        <v>44666</v>
      </c>
      <c r="E2307" s="1" t="str">
        <f ca="1">TEXT(Table1[[#This Row],[Date]],"mmm")</f>
        <v>Apr</v>
      </c>
      <c r="F2307" s="1" t="str">
        <f ca="1">TEXT(Table1[[#This Row],[Date]],"yyyy")</f>
        <v>2022</v>
      </c>
      <c r="G2307" s="2">
        <v>516</v>
      </c>
      <c r="H2307" s="2">
        <v>0.47</v>
      </c>
      <c r="I2307" s="2" t="str" cm="1">
        <f t="array" ref="I2307">_xlfn.IFS(Table1[[#This Row],[Discount]]&lt;=0.2,"Low",Table1[[#This Row],[Discount]]&lt;=0.4,"Medium",Table1[[#This Row],[Discount]]&gt;0.4,"High")</f>
        <v>High</v>
      </c>
      <c r="J2307" s="2">
        <f>Table1[[#This Row],[Original Price]]*(1-Table1[[#This Row],[Discount]])</f>
        <v>273.48</v>
      </c>
      <c r="K2307">
        <f>VLOOKUP(B2307,customers!$A$2:$D$101,2,0)</f>
        <v>25</v>
      </c>
      <c r="L2307" t="str" cm="1">
        <f t="array" ref="L2307">_xlfn.IFS(Table1[[#This Row],[Age]]&lt;=12,"Kids",Table1[[#This Row],[Age]]&lt;=19,"Teenage",Table1[[#This Row],[Age]]&lt;=29,"Young Adult",Table1[[#This Row],[Age]]&lt;=45,"Adult",Table1[[#This Row],[Age]]&gt;=46,"Senior")</f>
        <v>Young Adult</v>
      </c>
      <c r="M2307" t="str">
        <f>VLOOKUP(B2307,customers!A$2:D$101,3,0)</f>
        <v>Jaipur</v>
      </c>
      <c r="N2307" t="str">
        <f>VLOOKUP(B2307,customers!$A$2:$D$101,4,0)</f>
        <v>Rajasthan</v>
      </c>
      <c r="O2307" t="str">
        <f>VLOOKUP(C2307,'products '!$A$2:$H$3072,2,0)</f>
        <v>Beauty</v>
      </c>
      <c r="P2307" t="str">
        <f>VLOOKUP(C2307,'products '!$A$2:$H$3072,3,0)</f>
        <v>Makeup</v>
      </c>
      <c r="Q2307" t="str">
        <f>VLOOKUP(C2307,'products '!$A$2:$H$3072,4,0)</f>
        <v>Lipstick</v>
      </c>
      <c r="R2307" t="str">
        <f>VLOOKUP(C2307,'products '!$A$2:$H$3072,5,0)</f>
        <v>MyGlamm</v>
      </c>
      <c r="S2307" t="str">
        <f>VLOOKUP(C2307,'products '!$A$2:$H$3072,6,0)</f>
        <v>Onesize</v>
      </c>
      <c r="T2307" t="str">
        <f>VLOOKUP(C2307,'products '!$A$2:$H$3072,7,0)</f>
        <v>Magenta</v>
      </c>
      <c r="U2307">
        <f>VLOOKUP(C2307,'products '!$A$2:$H$3072,8,0)</f>
        <v>2</v>
      </c>
    </row>
    <row r="2308" spans="1:21" x14ac:dyDescent="0.3">
      <c r="A2308" t="s">
        <v>5725</v>
      </c>
      <c r="B2308" t="s">
        <v>3376</v>
      </c>
      <c r="C2308" t="s">
        <v>1161</v>
      </c>
      <c r="D2308" s="1">
        <f t="shared" ca="1" si="36"/>
        <v>44512</v>
      </c>
      <c r="E2308" s="1" t="str">
        <f ca="1">TEXT(Table1[[#This Row],[Date]],"mmm")</f>
        <v>Nov</v>
      </c>
      <c r="F2308" s="1" t="str">
        <f ca="1">TEXT(Table1[[#This Row],[Date]],"yyyy")</f>
        <v>2021</v>
      </c>
      <c r="G2308" s="2">
        <v>355</v>
      </c>
      <c r="H2308" s="2">
        <v>0.47</v>
      </c>
      <c r="I2308" s="2" t="str" cm="1">
        <f t="array" ref="I2308">_xlfn.IFS(Table1[[#This Row],[Discount]]&lt;=0.2,"Low",Table1[[#This Row],[Discount]]&lt;=0.4,"Medium",Table1[[#This Row],[Discount]]&gt;0.4,"High")</f>
        <v>High</v>
      </c>
      <c r="J2308" s="2">
        <f>Table1[[#This Row],[Original Price]]*(1-Table1[[#This Row],[Discount]])</f>
        <v>188.15</v>
      </c>
      <c r="K2308">
        <f>VLOOKUP(B2308,customers!$A$2:$D$101,2,0)</f>
        <v>26</v>
      </c>
      <c r="L2308" t="str" cm="1">
        <f t="array" ref="L2308">_xlfn.IFS(Table1[[#This Row],[Age]]&lt;=12,"Kids",Table1[[#This Row],[Age]]&lt;=19,"Teenage",Table1[[#This Row],[Age]]&lt;=29,"Young Adult",Table1[[#This Row],[Age]]&lt;=45,"Adult",Table1[[#This Row],[Age]]&gt;=46,"Senior")</f>
        <v>Young Adult</v>
      </c>
      <c r="M2308" t="str">
        <f>VLOOKUP(B2308,customers!A$2:D$101,3,0)</f>
        <v>Jaipur</v>
      </c>
      <c r="N2308" t="str">
        <f>VLOOKUP(B2308,customers!$A$2:$D$101,4,0)</f>
        <v>Rajasthan</v>
      </c>
      <c r="O2308" t="str">
        <f>VLOOKUP(C2308,'products '!$A$2:$H$3072,2,0)</f>
        <v>Beauty</v>
      </c>
      <c r="P2308" t="str">
        <f>VLOOKUP(C2308,'products '!$A$2:$H$3072,3,0)</f>
        <v>Makeup</v>
      </c>
      <c r="Q2308" t="str">
        <f>VLOOKUP(C2308,'products '!$A$2:$H$3072,4,0)</f>
        <v>Lipstick</v>
      </c>
      <c r="R2308" t="str">
        <f>VLOOKUP(C2308,'products '!$A$2:$H$3072,5,0)</f>
        <v>MyGlamm</v>
      </c>
      <c r="S2308" t="str">
        <f>VLOOKUP(C2308,'products '!$A$2:$H$3072,6,0)</f>
        <v>Onesize</v>
      </c>
      <c r="T2308" t="str">
        <f>VLOOKUP(C2308,'products '!$A$2:$H$3072,7,0)</f>
        <v>Magenta</v>
      </c>
      <c r="U2308">
        <f>VLOOKUP(C2308,'products '!$A$2:$H$3072,8,0)</f>
        <v>5</v>
      </c>
    </row>
    <row r="2309" spans="1:21" x14ac:dyDescent="0.3">
      <c r="A2309" t="s">
        <v>5726</v>
      </c>
      <c r="B2309" t="s">
        <v>3377</v>
      </c>
      <c r="C2309" t="s">
        <v>1162</v>
      </c>
      <c r="D2309" s="1">
        <f t="shared" ca="1" si="36"/>
        <v>44248</v>
      </c>
      <c r="E2309" s="1" t="str">
        <f ca="1">TEXT(Table1[[#This Row],[Date]],"mmm")</f>
        <v>Feb</v>
      </c>
      <c r="F2309" s="1" t="str">
        <f ca="1">TEXT(Table1[[#This Row],[Date]],"yyyy")</f>
        <v>2021</v>
      </c>
      <c r="G2309" s="2">
        <v>465</v>
      </c>
      <c r="H2309" s="2">
        <v>0.46</v>
      </c>
      <c r="I2309" s="2" t="str" cm="1">
        <f t="array" ref="I2309">_xlfn.IFS(Table1[[#This Row],[Discount]]&lt;=0.2,"Low",Table1[[#This Row],[Discount]]&lt;=0.4,"Medium",Table1[[#This Row],[Discount]]&gt;0.4,"High")</f>
        <v>High</v>
      </c>
      <c r="J2309" s="2">
        <f>Table1[[#This Row],[Original Price]]*(1-Table1[[#This Row],[Discount]])</f>
        <v>251.10000000000002</v>
      </c>
      <c r="K2309">
        <f>VLOOKUP(B2309,customers!$A$2:$D$101,2,0)</f>
        <v>27</v>
      </c>
      <c r="L2309" t="str" cm="1">
        <f t="array" ref="L2309">_xlfn.IFS(Table1[[#This Row],[Age]]&lt;=12,"Kids",Table1[[#This Row],[Age]]&lt;=19,"Teenage",Table1[[#This Row],[Age]]&lt;=29,"Young Adult",Table1[[#This Row],[Age]]&lt;=45,"Adult",Table1[[#This Row],[Age]]&gt;=46,"Senior")</f>
        <v>Young Adult</v>
      </c>
      <c r="M2309" t="str">
        <f>VLOOKUP(B2309,customers!A$2:D$101,3,0)</f>
        <v>Jaipur</v>
      </c>
      <c r="N2309" t="str">
        <f>VLOOKUP(B2309,customers!$A$2:$D$101,4,0)</f>
        <v>Rajasthan</v>
      </c>
      <c r="O2309" t="str">
        <f>VLOOKUP(C2309,'products '!$A$2:$H$3072,2,0)</f>
        <v>Beauty</v>
      </c>
      <c r="P2309" t="str">
        <f>VLOOKUP(C2309,'products '!$A$2:$H$3072,3,0)</f>
        <v>Makeup</v>
      </c>
      <c r="Q2309" t="str">
        <f>VLOOKUP(C2309,'products '!$A$2:$H$3072,4,0)</f>
        <v>Lipstick</v>
      </c>
      <c r="R2309" t="str">
        <f>VLOOKUP(C2309,'products '!$A$2:$H$3072,5,0)</f>
        <v>MyGlamm</v>
      </c>
      <c r="S2309" t="str">
        <f>VLOOKUP(C2309,'products '!$A$2:$H$3072,6,0)</f>
        <v>Onesize</v>
      </c>
      <c r="T2309" t="str">
        <f>VLOOKUP(C2309,'products '!$A$2:$H$3072,7,0)</f>
        <v>Magenta</v>
      </c>
      <c r="U2309">
        <f>VLOOKUP(C2309,'products '!$A$2:$H$3072,8,0)</f>
        <v>5</v>
      </c>
    </row>
    <row r="2310" spans="1:21" x14ac:dyDescent="0.3">
      <c r="A2310" t="s">
        <v>5727</v>
      </c>
      <c r="B2310" t="s">
        <v>3378</v>
      </c>
      <c r="C2310" t="s">
        <v>1163</v>
      </c>
      <c r="D2310" s="1">
        <f t="shared" ca="1" si="36"/>
        <v>44204</v>
      </c>
      <c r="E2310" s="1" t="str">
        <f ca="1">TEXT(Table1[[#This Row],[Date]],"mmm")</f>
        <v>Jan</v>
      </c>
      <c r="F2310" s="1" t="str">
        <f ca="1">TEXT(Table1[[#This Row],[Date]],"yyyy")</f>
        <v>2021</v>
      </c>
      <c r="G2310" s="2">
        <v>965</v>
      </c>
      <c r="H2310" s="2">
        <v>0.46</v>
      </c>
      <c r="I2310" s="2" t="str" cm="1">
        <f t="array" ref="I2310">_xlfn.IFS(Table1[[#This Row],[Discount]]&lt;=0.2,"Low",Table1[[#This Row],[Discount]]&lt;=0.4,"Medium",Table1[[#This Row],[Discount]]&gt;0.4,"High")</f>
        <v>High</v>
      </c>
      <c r="J2310" s="2">
        <f>Table1[[#This Row],[Original Price]]*(1-Table1[[#This Row],[Discount]])</f>
        <v>521.1</v>
      </c>
      <c r="K2310">
        <f>VLOOKUP(B2310,customers!$A$2:$D$101,2,0)</f>
        <v>34</v>
      </c>
      <c r="L2310" t="str" cm="1">
        <f t="array" ref="L2310">_xlfn.IFS(Table1[[#This Row],[Age]]&lt;=12,"Kids",Table1[[#This Row],[Age]]&lt;=19,"Teenage",Table1[[#This Row],[Age]]&lt;=29,"Young Adult",Table1[[#This Row],[Age]]&lt;=45,"Adult",Table1[[#This Row],[Age]]&gt;=46,"Senior")</f>
        <v>Adult</v>
      </c>
      <c r="M2310" t="str">
        <f>VLOOKUP(B2310,customers!A$2:D$101,3,0)</f>
        <v>Jaipur</v>
      </c>
      <c r="N2310" t="str">
        <f>VLOOKUP(B2310,customers!$A$2:$D$101,4,0)</f>
        <v>Rajasthan</v>
      </c>
      <c r="O2310" t="str">
        <f>VLOOKUP(C2310,'products '!$A$2:$H$3072,2,0)</f>
        <v>Beauty</v>
      </c>
      <c r="P2310" t="str">
        <f>VLOOKUP(C2310,'products '!$A$2:$H$3072,3,0)</f>
        <v>Makeup</v>
      </c>
      <c r="Q2310" t="str">
        <f>VLOOKUP(C2310,'products '!$A$2:$H$3072,4,0)</f>
        <v>Lipstick</v>
      </c>
      <c r="R2310" t="str">
        <f>VLOOKUP(C2310,'products '!$A$2:$H$3072,5,0)</f>
        <v>MyGlamm</v>
      </c>
      <c r="S2310" t="str">
        <f>VLOOKUP(C2310,'products '!$A$2:$H$3072,6,0)</f>
        <v>Onesize</v>
      </c>
      <c r="T2310" t="str">
        <f>VLOOKUP(C2310,'products '!$A$2:$H$3072,7,0)</f>
        <v>Magenta</v>
      </c>
      <c r="U2310">
        <f>VLOOKUP(C2310,'products '!$A$2:$H$3072,8,0)</f>
        <v>5</v>
      </c>
    </row>
    <row r="2311" spans="1:21" x14ac:dyDescent="0.3">
      <c r="A2311" t="s">
        <v>5728</v>
      </c>
      <c r="B2311" t="s">
        <v>3379</v>
      </c>
      <c r="C2311" t="s">
        <v>1164</v>
      </c>
      <c r="D2311" s="1">
        <f t="shared" ca="1" si="36"/>
        <v>44655</v>
      </c>
      <c r="E2311" s="1" t="str">
        <f ca="1">TEXT(Table1[[#This Row],[Date]],"mmm")</f>
        <v>Apr</v>
      </c>
      <c r="F2311" s="1" t="str">
        <f ca="1">TEXT(Table1[[#This Row],[Date]],"yyyy")</f>
        <v>2022</v>
      </c>
      <c r="G2311" s="2">
        <v>1158</v>
      </c>
      <c r="H2311" s="2">
        <v>0.46</v>
      </c>
      <c r="I2311" s="2" t="str" cm="1">
        <f t="array" ref="I2311">_xlfn.IFS(Table1[[#This Row],[Discount]]&lt;=0.2,"Low",Table1[[#This Row],[Discount]]&lt;=0.4,"Medium",Table1[[#This Row],[Discount]]&gt;0.4,"High")</f>
        <v>High</v>
      </c>
      <c r="J2311" s="2">
        <f>Table1[[#This Row],[Original Price]]*(1-Table1[[#This Row],[Discount]])</f>
        <v>625.32000000000005</v>
      </c>
      <c r="K2311">
        <f>VLOOKUP(B2311,customers!$A$2:$D$101,2,0)</f>
        <v>35</v>
      </c>
      <c r="L2311" t="str" cm="1">
        <f t="array" ref="L2311">_xlfn.IFS(Table1[[#This Row],[Age]]&lt;=12,"Kids",Table1[[#This Row],[Age]]&lt;=19,"Teenage",Table1[[#This Row],[Age]]&lt;=29,"Young Adult",Table1[[#This Row],[Age]]&lt;=45,"Adult",Table1[[#This Row],[Age]]&gt;=46,"Senior")</f>
        <v>Adult</v>
      </c>
      <c r="M2311" t="str">
        <f>VLOOKUP(B2311,customers!A$2:D$101,3,0)</f>
        <v>Jodhpur</v>
      </c>
      <c r="N2311" t="str">
        <f>VLOOKUP(B2311,customers!$A$2:$D$101,4,0)</f>
        <v>Rajasthan</v>
      </c>
      <c r="O2311" t="str">
        <f>VLOOKUP(C2311,'products '!$A$2:$H$3072,2,0)</f>
        <v>Beauty</v>
      </c>
      <c r="P2311" t="str">
        <f>VLOOKUP(C2311,'products '!$A$2:$H$3072,3,0)</f>
        <v>Makeup</v>
      </c>
      <c r="Q2311" t="str">
        <f>VLOOKUP(C2311,'products '!$A$2:$H$3072,4,0)</f>
        <v>Lipstick</v>
      </c>
      <c r="R2311" t="str">
        <f>VLOOKUP(C2311,'products '!$A$2:$H$3072,5,0)</f>
        <v>MyGlamm</v>
      </c>
      <c r="S2311" t="str">
        <f>VLOOKUP(C2311,'products '!$A$2:$H$3072,6,0)</f>
        <v>Onesize</v>
      </c>
      <c r="T2311" t="str">
        <f>VLOOKUP(C2311,'products '!$A$2:$H$3072,7,0)</f>
        <v>Peach</v>
      </c>
      <c r="U2311">
        <f>VLOOKUP(C2311,'products '!$A$2:$H$3072,8,0)</f>
        <v>4</v>
      </c>
    </row>
    <row r="2312" spans="1:21" x14ac:dyDescent="0.3">
      <c r="A2312" t="s">
        <v>5729</v>
      </c>
      <c r="B2312" t="s">
        <v>3380</v>
      </c>
      <c r="C2312" t="s">
        <v>1165</v>
      </c>
      <c r="D2312" s="1">
        <f t="shared" ca="1" si="36"/>
        <v>44691</v>
      </c>
      <c r="E2312" s="1" t="str">
        <f ca="1">TEXT(Table1[[#This Row],[Date]],"mmm")</f>
        <v>May</v>
      </c>
      <c r="F2312" s="1" t="str">
        <f ca="1">TEXT(Table1[[#This Row],[Date]],"yyyy")</f>
        <v>2022</v>
      </c>
      <c r="G2312" s="2">
        <v>264</v>
      </c>
      <c r="H2312" s="2">
        <v>0.3</v>
      </c>
      <c r="I2312" s="2" t="str" cm="1">
        <f t="array" ref="I2312">_xlfn.IFS(Table1[[#This Row],[Discount]]&lt;=0.2,"Low",Table1[[#This Row],[Discount]]&lt;=0.4,"Medium",Table1[[#This Row],[Discount]]&gt;0.4,"High")</f>
        <v>Medium</v>
      </c>
      <c r="J2312" s="2">
        <f>Table1[[#This Row],[Original Price]]*(1-Table1[[#This Row],[Discount]])</f>
        <v>184.79999999999998</v>
      </c>
      <c r="K2312">
        <f>VLOOKUP(B2312,customers!$A$2:$D$101,2,0)</f>
        <v>36</v>
      </c>
      <c r="L2312" t="str" cm="1">
        <f t="array" ref="L2312">_xlfn.IFS(Table1[[#This Row],[Age]]&lt;=12,"Kids",Table1[[#This Row],[Age]]&lt;=19,"Teenage",Table1[[#This Row],[Age]]&lt;=29,"Young Adult",Table1[[#This Row],[Age]]&lt;=45,"Adult",Table1[[#This Row],[Age]]&gt;=46,"Senior")</f>
        <v>Adult</v>
      </c>
      <c r="M2312" t="str">
        <f>VLOOKUP(B2312,customers!A$2:D$101,3,0)</f>
        <v>Jodhpur</v>
      </c>
      <c r="N2312" t="str">
        <f>VLOOKUP(B2312,customers!$A$2:$D$101,4,0)</f>
        <v>Rajasthan</v>
      </c>
      <c r="O2312" t="str">
        <f>VLOOKUP(C2312,'products '!$A$2:$H$3072,2,0)</f>
        <v>Beauty</v>
      </c>
      <c r="P2312" t="str">
        <f>VLOOKUP(C2312,'products '!$A$2:$H$3072,3,0)</f>
        <v>Makeup</v>
      </c>
      <c r="Q2312" t="str">
        <f>VLOOKUP(C2312,'products '!$A$2:$H$3072,4,0)</f>
        <v>Lipstick</v>
      </c>
      <c r="R2312" t="str">
        <f>VLOOKUP(C2312,'products '!$A$2:$H$3072,5,0)</f>
        <v>MyGlamm</v>
      </c>
      <c r="S2312" t="str">
        <f>VLOOKUP(C2312,'products '!$A$2:$H$3072,6,0)</f>
        <v>Onesize</v>
      </c>
      <c r="T2312" t="str">
        <f>VLOOKUP(C2312,'products '!$A$2:$H$3072,7,0)</f>
        <v>Peach</v>
      </c>
      <c r="U2312">
        <f>VLOOKUP(C2312,'products '!$A$2:$H$3072,8,0)</f>
        <v>4</v>
      </c>
    </row>
    <row r="2313" spans="1:21" x14ac:dyDescent="0.3">
      <c r="A2313" t="s">
        <v>5730</v>
      </c>
      <c r="B2313" t="s">
        <v>3381</v>
      </c>
      <c r="C2313" t="s">
        <v>1166</v>
      </c>
      <c r="D2313" s="1">
        <f t="shared" ca="1" si="36"/>
        <v>44284</v>
      </c>
      <c r="E2313" s="1" t="str">
        <f ca="1">TEXT(Table1[[#This Row],[Date]],"mmm")</f>
        <v>Mar</v>
      </c>
      <c r="F2313" s="1" t="str">
        <f ca="1">TEXT(Table1[[#This Row],[Date]],"yyyy")</f>
        <v>2021</v>
      </c>
      <c r="G2313" s="2">
        <v>433</v>
      </c>
      <c r="H2313" s="2">
        <v>0.3</v>
      </c>
      <c r="I2313" s="2" t="str" cm="1">
        <f t="array" ref="I2313">_xlfn.IFS(Table1[[#This Row],[Discount]]&lt;=0.2,"Low",Table1[[#This Row],[Discount]]&lt;=0.4,"Medium",Table1[[#This Row],[Discount]]&gt;0.4,"High")</f>
        <v>Medium</v>
      </c>
      <c r="J2313" s="2">
        <f>Table1[[#This Row],[Original Price]]*(1-Table1[[#This Row],[Discount]])</f>
        <v>303.09999999999997</v>
      </c>
      <c r="K2313">
        <f>VLOOKUP(B2313,customers!$A$2:$D$101,2,0)</f>
        <v>37</v>
      </c>
      <c r="L2313" t="str" cm="1">
        <f t="array" ref="L2313">_xlfn.IFS(Table1[[#This Row],[Age]]&lt;=12,"Kids",Table1[[#This Row],[Age]]&lt;=19,"Teenage",Table1[[#This Row],[Age]]&lt;=29,"Young Adult",Table1[[#This Row],[Age]]&lt;=45,"Adult",Table1[[#This Row],[Age]]&gt;=46,"Senior")</f>
        <v>Adult</v>
      </c>
      <c r="M2313" t="str">
        <f>VLOOKUP(B2313,customers!A$2:D$101,3,0)</f>
        <v>Jodhpur</v>
      </c>
      <c r="N2313" t="str">
        <f>VLOOKUP(B2313,customers!$A$2:$D$101,4,0)</f>
        <v>Rajasthan</v>
      </c>
      <c r="O2313" t="str">
        <f>VLOOKUP(C2313,'products '!$A$2:$H$3072,2,0)</f>
        <v>Beauty</v>
      </c>
      <c r="P2313" t="str">
        <f>VLOOKUP(C2313,'products '!$A$2:$H$3072,3,0)</f>
        <v>Makeup</v>
      </c>
      <c r="Q2313" t="str">
        <f>VLOOKUP(C2313,'products '!$A$2:$H$3072,4,0)</f>
        <v>Lipstick</v>
      </c>
      <c r="R2313" t="str">
        <f>VLOOKUP(C2313,'products '!$A$2:$H$3072,5,0)</f>
        <v>Maybelline</v>
      </c>
      <c r="S2313" t="str">
        <f>VLOOKUP(C2313,'products '!$A$2:$H$3072,6,0)</f>
        <v>Onesize</v>
      </c>
      <c r="T2313" t="str">
        <f>VLOOKUP(C2313,'products '!$A$2:$H$3072,7,0)</f>
        <v>Peach</v>
      </c>
      <c r="U2313">
        <f>VLOOKUP(C2313,'products '!$A$2:$H$3072,8,0)</f>
        <v>4</v>
      </c>
    </row>
    <row r="2314" spans="1:21" x14ac:dyDescent="0.3">
      <c r="A2314" t="s">
        <v>5731</v>
      </c>
      <c r="B2314" t="s">
        <v>3382</v>
      </c>
      <c r="C2314" t="s">
        <v>1167</v>
      </c>
      <c r="D2314" s="1">
        <f t="shared" ca="1" si="36"/>
        <v>44302</v>
      </c>
      <c r="E2314" s="1" t="str">
        <f ca="1">TEXT(Table1[[#This Row],[Date]],"mmm")</f>
        <v>Apr</v>
      </c>
      <c r="F2314" s="1" t="str">
        <f ca="1">TEXT(Table1[[#This Row],[Date]],"yyyy")</f>
        <v>2021</v>
      </c>
      <c r="G2314" s="2">
        <v>562</v>
      </c>
      <c r="H2314" s="2">
        <v>0.3</v>
      </c>
      <c r="I2314" s="2" t="str" cm="1">
        <f t="array" ref="I2314">_xlfn.IFS(Table1[[#This Row],[Discount]]&lt;=0.2,"Low",Table1[[#This Row],[Discount]]&lt;=0.4,"Medium",Table1[[#This Row],[Discount]]&gt;0.4,"High")</f>
        <v>Medium</v>
      </c>
      <c r="J2314" s="2">
        <f>Table1[[#This Row],[Original Price]]*(1-Table1[[#This Row],[Discount]])</f>
        <v>393.4</v>
      </c>
      <c r="K2314">
        <f>VLOOKUP(B2314,customers!$A$2:$D$101,2,0)</f>
        <v>38</v>
      </c>
      <c r="L2314" t="str" cm="1">
        <f t="array" ref="L2314">_xlfn.IFS(Table1[[#This Row],[Age]]&lt;=12,"Kids",Table1[[#This Row],[Age]]&lt;=19,"Teenage",Table1[[#This Row],[Age]]&lt;=29,"Young Adult",Table1[[#This Row],[Age]]&lt;=45,"Adult",Table1[[#This Row],[Age]]&gt;=46,"Senior")</f>
        <v>Adult</v>
      </c>
      <c r="M2314" t="str">
        <f>VLOOKUP(B2314,customers!A$2:D$101,3,0)</f>
        <v>Udaipur</v>
      </c>
      <c r="N2314" t="str">
        <f>VLOOKUP(B2314,customers!$A$2:$D$101,4,0)</f>
        <v>Rajasthan</v>
      </c>
      <c r="O2314" t="str">
        <f>VLOOKUP(C2314,'products '!$A$2:$H$3072,2,0)</f>
        <v>Beauty</v>
      </c>
      <c r="P2314" t="str">
        <f>VLOOKUP(C2314,'products '!$A$2:$H$3072,3,0)</f>
        <v>Makeup</v>
      </c>
      <c r="Q2314" t="str">
        <f>VLOOKUP(C2314,'products '!$A$2:$H$3072,4,0)</f>
        <v>Lipstick</v>
      </c>
      <c r="R2314" t="str">
        <f>VLOOKUP(C2314,'products '!$A$2:$H$3072,5,0)</f>
        <v>Maybelline</v>
      </c>
      <c r="S2314" t="str">
        <f>VLOOKUP(C2314,'products '!$A$2:$H$3072,6,0)</f>
        <v>Onesize</v>
      </c>
      <c r="T2314" t="str">
        <f>VLOOKUP(C2314,'products '!$A$2:$H$3072,7,0)</f>
        <v>Peach</v>
      </c>
      <c r="U2314">
        <f>VLOOKUP(C2314,'products '!$A$2:$H$3072,8,0)</f>
        <v>5</v>
      </c>
    </row>
    <row r="2315" spans="1:21" x14ac:dyDescent="0.3">
      <c r="A2315" t="s">
        <v>5732</v>
      </c>
      <c r="B2315" t="s">
        <v>3383</v>
      </c>
      <c r="C2315" t="s">
        <v>1168</v>
      </c>
      <c r="D2315" s="1">
        <f t="shared" ca="1" si="36"/>
        <v>44715</v>
      </c>
      <c r="E2315" s="1" t="str">
        <f ca="1">TEXT(Table1[[#This Row],[Date]],"mmm")</f>
        <v>Jun</v>
      </c>
      <c r="F2315" s="1" t="str">
        <f ca="1">TEXT(Table1[[#This Row],[Date]],"yyyy")</f>
        <v>2022</v>
      </c>
      <c r="G2315" s="2">
        <v>423</v>
      </c>
      <c r="H2315" s="2">
        <v>0.3</v>
      </c>
      <c r="I2315" s="2" t="str" cm="1">
        <f t="array" ref="I2315">_xlfn.IFS(Table1[[#This Row],[Discount]]&lt;=0.2,"Low",Table1[[#This Row],[Discount]]&lt;=0.4,"Medium",Table1[[#This Row],[Discount]]&gt;0.4,"High")</f>
        <v>Medium</v>
      </c>
      <c r="J2315" s="2">
        <f>Table1[[#This Row],[Original Price]]*(1-Table1[[#This Row],[Discount]])</f>
        <v>296.09999999999997</v>
      </c>
      <c r="K2315">
        <f>VLOOKUP(B2315,customers!$A$2:$D$101,2,0)</f>
        <v>39</v>
      </c>
      <c r="L2315" t="str" cm="1">
        <f t="array" ref="L2315">_xlfn.IFS(Table1[[#This Row],[Age]]&lt;=12,"Kids",Table1[[#This Row],[Age]]&lt;=19,"Teenage",Table1[[#This Row],[Age]]&lt;=29,"Young Adult",Table1[[#This Row],[Age]]&lt;=45,"Adult",Table1[[#This Row],[Age]]&gt;=46,"Senior")</f>
        <v>Adult</v>
      </c>
      <c r="M2315" t="str">
        <f>VLOOKUP(B2315,customers!A$2:D$101,3,0)</f>
        <v>Udaipur</v>
      </c>
      <c r="N2315" t="str">
        <f>VLOOKUP(B2315,customers!$A$2:$D$101,4,0)</f>
        <v>Rajasthan</v>
      </c>
      <c r="O2315" t="str">
        <f>VLOOKUP(C2315,'products '!$A$2:$H$3072,2,0)</f>
        <v>Beauty</v>
      </c>
      <c r="P2315" t="str">
        <f>VLOOKUP(C2315,'products '!$A$2:$H$3072,3,0)</f>
        <v>Makeup</v>
      </c>
      <c r="Q2315" t="str">
        <f>VLOOKUP(C2315,'products '!$A$2:$H$3072,4,0)</f>
        <v>Lipstick</v>
      </c>
      <c r="R2315" t="str">
        <f>VLOOKUP(C2315,'products '!$A$2:$H$3072,5,0)</f>
        <v>Maybelline</v>
      </c>
      <c r="S2315" t="str">
        <f>VLOOKUP(C2315,'products '!$A$2:$H$3072,6,0)</f>
        <v>Onesize</v>
      </c>
      <c r="T2315" t="str">
        <f>VLOOKUP(C2315,'products '!$A$2:$H$3072,7,0)</f>
        <v>Peach</v>
      </c>
      <c r="U2315">
        <f>VLOOKUP(C2315,'products '!$A$2:$H$3072,8,0)</f>
        <v>5</v>
      </c>
    </row>
    <row r="2316" spans="1:21" x14ac:dyDescent="0.3">
      <c r="A2316" t="s">
        <v>5733</v>
      </c>
      <c r="B2316" t="s">
        <v>3384</v>
      </c>
      <c r="C2316" t="s">
        <v>1169</v>
      </c>
      <c r="D2316" s="1">
        <f t="shared" ca="1" si="36"/>
        <v>44467</v>
      </c>
      <c r="E2316" s="1" t="str">
        <f ca="1">TEXT(Table1[[#This Row],[Date]],"mmm")</f>
        <v>Sep</v>
      </c>
      <c r="F2316" s="1" t="str">
        <f ca="1">TEXT(Table1[[#This Row],[Date]],"yyyy")</f>
        <v>2021</v>
      </c>
      <c r="G2316" s="2">
        <v>621</v>
      </c>
      <c r="H2316" s="2">
        <v>0.3</v>
      </c>
      <c r="I2316" s="2" t="str" cm="1">
        <f t="array" ref="I2316">_xlfn.IFS(Table1[[#This Row],[Discount]]&lt;=0.2,"Low",Table1[[#This Row],[Discount]]&lt;=0.4,"Medium",Table1[[#This Row],[Discount]]&gt;0.4,"High")</f>
        <v>Medium</v>
      </c>
      <c r="J2316" s="2">
        <f>Table1[[#This Row],[Original Price]]*(1-Table1[[#This Row],[Discount]])</f>
        <v>434.7</v>
      </c>
      <c r="K2316">
        <f>VLOOKUP(B2316,customers!$A$2:$D$101,2,0)</f>
        <v>40</v>
      </c>
      <c r="L2316" t="str" cm="1">
        <f t="array" ref="L2316">_xlfn.IFS(Table1[[#This Row],[Age]]&lt;=12,"Kids",Table1[[#This Row],[Age]]&lt;=19,"Teenage",Table1[[#This Row],[Age]]&lt;=29,"Young Adult",Table1[[#This Row],[Age]]&lt;=45,"Adult",Table1[[#This Row],[Age]]&gt;=46,"Senior")</f>
        <v>Adult</v>
      </c>
      <c r="M2316" t="str">
        <f>VLOOKUP(B2316,customers!A$2:D$101,3,0)</f>
        <v>Udaipur</v>
      </c>
      <c r="N2316" t="str">
        <f>VLOOKUP(B2316,customers!$A$2:$D$101,4,0)</f>
        <v>Rajasthan</v>
      </c>
      <c r="O2316" t="str">
        <f>VLOOKUP(C2316,'products '!$A$2:$H$3072,2,0)</f>
        <v>Beauty</v>
      </c>
      <c r="P2316" t="str">
        <f>VLOOKUP(C2316,'products '!$A$2:$H$3072,3,0)</f>
        <v>Makeup</v>
      </c>
      <c r="Q2316" t="str">
        <f>VLOOKUP(C2316,'products '!$A$2:$H$3072,4,0)</f>
        <v>Lipstick</v>
      </c>
      <c r="R2316" t="str">
        <f>VLOOKUP(C2316,'products '!$A$2:$H$3072,5,0)</f>
        <v>Maybelline</v>
      </c>
      <c r="S2316" t="str">
        <f>VLOOKUP(C2316,'products '!$A$2:$H$3072,6,0)</f>
        <v>Onesize</v>
      </c>
      <c r="T2316" t="str">
        <f>VLOOKUP(C2316,'products '!$A$2:$H$3072,7,0)</f>
        <v>Coral</v>
      </c>
      <c r="U2316">
        <f>VLOOKUP(C2316,'products '!$A$2:$H$3072,8,0)</f>
        <v>3</v>
      </c>
    </row>
    <row r="2317" spans="1:21" x14ac:dyDescent="0.3">
      <c r="A2317" t="s">
        <v>5734</v>
      </c>
      <c r="B2317" t="s">
        <v>3285</v>
      </c>
      <c r="C2317" t="s">
        <v>1170</v>
      </c>
      <c r="D2317" s="1">
        <f t="shared" ca="1" si="36"/>
        <v>44248</v>
      </c>
      <c r="E2317" s="1" t="str">
        <f ca="1">TEXT(Table1[[#This Row],[Date]],"mmm")</f>
        <v>Feb</v>
      </c>
      <c r="F2317" s="1" t="str">
        <f ca="1">TEXT(Table1[[#This Row],[Date]],"yyyy")</f>
        <v>2021</v>
      </c>
      <c r="G2317" s="2">
        <v>333</v>
      </c>
      <c r="H2317" s="2">
        <v>0.35</v>
      </c>
      <c r="I2317" s="2" t="str" cm="1">
        <f t="array" ref="I2317">_xlfn.IFS(Table1[[#This Row],[Discount]]&lt;=0.2,"Low",Table1[[#This Row],[Discount]]&lt;=0.4,"Medium",Table1[[#This Row],[Discount]]&gt;0.4,"High")</f>
        <v>Medium</v>
      </c>
      <c r="J2317" s="2">
        <f>Table1[[#This Row],[Original Price]]*(1-Table1[[#This Row],[Discount]])</f>
        <v>216.45000000000002</v>
      </c>
      <c r="K2317">
        <f>VLOOKUP(B2317,customers!$A$2:$D$101,2,0)</f>
        <v>30</v>
      </c>
      <c r="L2317" t="str" cm="1">
        <f t="array" ref="L2317">_xlfn.IFS(Table1[[#This Row],[Age]]&lt;=12,"Kids",Table1[[#This Row],[Age]]&lt;=19,"Teenage",Table1[[#This Row],[Age]]&lt;=29,"Young Adult",Table1[[#This Row],[Age]]&lt;=45,"Adult",Table1[[#This Row],[Age]]&gt;=46,"Senior")</f>
        <v>Adult</v>
      </c>
      <c r="M2317" t="str">
        <f>VLOOKUP(B2317,customers!A$2:D$101,3,0)</f>
        <v>Mumbai</v>
      </c>
      <c r="N2317" t="str">
        <f>VLOOKUP(B2317,customers!$A$2:$D$101,4,0)</f>
        <v>Maharashtra</v>
      </c>
      <c r="O2317" t="str">
        <f>VLOOKUP(C2317,'products '!$A$2:$H$3072,2,0)</f>
        <v>Beauty</v>
      </c>
      <c r="P2317" t="str">
        <f>VLOOKUP(C2317,'products '!$A$2:$H$3072,3,0)</f>
        <v>Makeup</v>
      </c>
      <c r="Q2317" t="str">
        <f>VLOOKUP(C2317,'products '!$A$2:$H$3072,4,0)</f>
        <v>Lipstick</v>
      </c>
      <c r="R2317" t="str">
        <f>VLOOKUP(C2317,'products '!$A$2:$H$3072,5,0)</f>
        <v>Maybelline</v>
      </c>
      <c r="S2317" t="str">
        <f>VLOOKUP(C2317,'products '!$A$2:$H$3072,6,0)</f>
        <v>Onesize</v>
      </c>
      <c r="T2317" t="str">
        <f>VLOOKUP(C2317,'products '!$A$2:$H$3072,7,0)</f>
        <v>Coral</v>
      </c>
      <c r="U2317">
        <f>VLOOKUP(C2317,'products '!$A$2:$H$3072,8,0)</f>
        <v>5</v>
      </c>
    </row>
    <row r="2318" spans="1:21" x14ac:dyDescent="0.3">
      <c r="A2318" t="s">
        <v>5735</v>
      </c>
      <c r="B2318" t="s">
        <v>3286</v>
      </c>
      <c r="C2318" t="s">
        <v>1171</v>
      </c>
      <c r="D2318" s="1">
        <f t="shared" ca="1" si="36"/>
        <v>44509</v>
      </c>
      <c r="E2318" s="1" t="str">
        <f ca="1">TEXT(Table1[[#This Row],[Date]],"mmm")</f>
        <v>Nov</v>
      </c>
      <c r="F2318" s="1" t="str">
        <f ca="1">TEXT(Table1[[#This Row],[Date]],"yyyy")</f>
        <v>2021</v>
      </c>
      <c r="G2318" s="2">
        <v>236</v>
      </c>
      <c r="H2318" s="2">
        <v>0.35</v>
      </c>
      <c r="I2318" s="2" t="str" cm="1">
        <f t="array" ref="I2318">_xlfn.IFS(Table1[[#This Row],[Discount]]&lt;=0.2,"Low",Table1[[#This Row],[Discount]]&lt;=0.4,"Medium",Table1[[#This Row],[Discount]]&gt;0.4,"High")</f>
        <v>Medium</v>
      </c>
      <c r="J2318" s="2">
        <f>Table1[[#This Row],[Original Price]]*(1-Table1[[#This Row],[Discount]])</f>
        <v>153.4</v>
      </c>
      <c r="K2318">
        <f>VLOOKUP(B2318,customers!$A$2:$D$101,2,0)</f>
        <v>35</v>
      </c>
      <c r="L2318" t="str" cm="1">
        <f t="array" ref="L2318">_xlfn.IFS(Table1[[#This Row],[Age]]&lt;=12,"Kids",Table1[[#This Row],[Age]]&lt;=19,"Teenage",Table1[[#This Row],[Age]]&lt;=29,"Young Adult",Table1[[#This Row],[Age]]&lt;=45,"Adult",Table1[[#This Row],[Age]]&gt;=46,"Senior")</f>
        <v>Adult</v>
      </c>
      <c r="M2318" t="str">
        <f>VLOOKUP(B2318,customers!A$2:D$101,3,0)</f>
        <v>Mumbai</v>
      </c>
      <c r="N2318" t="str">
        <f>VLOOKUP(B2318,customers!$A$2:$D$101,4,0)</f>
        <v>Maharashtra</v>
      </c>
      <c r="O2318" t="str">
        <f>VLOOKUP(C2318,'products '!$A$2:$H$3072,2,0)</f>
        <v>Beauty</v>
      </c>
      <c r="P2318" t="str">
        <f>VLOOKUP(C2318,'products '!$A$2:$H$3072,3,0)</f>
        <v>Makeup</v>
      </c>
      <c r="Q2318" t="str">
        <f>VLOOKUP(C2318,'products '!$A$2:$H$3072,4,0)</f>
        <v>Lipstick</v>
      </c>
      <c r="R2318" t="str">
        <f>VLOOKUP(C2318,'products '!$A$2:$H$3072,5,0)</f>
        <v>Maybelline</v>
      </c>
      <c r="S2318" t="str">
        <f>VLOOKUP(C2318,'products '!$A$2:$H$3072,6,0)</f>
        <v>Onesize</v>
      </c>
      <c r="T2318" t="str">
        <f>VLOOKUP(C2318,'products '!$A$2:$H$3072,7,0)</f>
        <v>Coral</v>
      </c>
      <c r="U2318">
        <f>VLOOKUP(C2318,'products '!$A$2:$H$3072,8,0)</f>
        <v>5</v>
      </c>
    </row>
    <row r="2319" spans="1:21" x14ac:dyDescent="0.3">
      <c r="A2319" t="s">
        <v>5736</v>
      </c>
      <c r="B2319" t="s">
        <v>3287</v>
      </c>
      <c r="C2319" t="s">
        <v>1172</v>
      </c>
      <c r="D2319" s="1">
        <f t="shared" ca="1" si="36"/>
        <v>44909</v>
      </c>
      <c r="E2319" s="1" t="str">
        <f ca="1">TEXT(Table1[[#This Row],[Date]],"mmm")</f>
        <v>Dec</v>
      </c>
      <c r="F2319" s="1" t="str">
        <f ca="1">TEXT(Table1[[#This Row],[Date]],"yyyy")</f>
        <v>2022</v>
      </c>
      <c r="G2319" s="2">
        <v>456</v>
      </c>
      <c r="H2319" s="2">
        <v>0.35</v>
      </c>
      <c r="I2319" s="2" t="str" cm="1">
        <f t="array" ref="I2319">_xlfn.IFS(Table1[[#This Row],[Discount]]&lt;=0.2,"Low",Table1[[#This Row],[Discount]]&lt;=0.4,"Medium",Table1[[#This Row],[Discount]]&gt;0.4,"High")</f>
        <v>Medium</v>
      </c>
      <c r="J2319" s="2">
        <f>Table1[[#This Row],[Original Price]]*(1-Table1[[#This Row],[Discount]])</f>
        <v>296.40000000000003</v>
      </c>
      <c r="K2319">
        <f>VLOOKUP(B2319,customers!$A$2:$D$101,2,0)</f>
        <v>36</v>
      </c>
      <c r="L2319" t="str" cm="1">
        <f t="array" ref="L2319">_xlfn.IFS(Table1[[#This Row],[Age]]&lt;=12,"Kids",Table1[[#This Row],[Age]]&lt;=19,"Teenage",Table1[[#This Row],[Age]]&lt;=29,"Young Adult",Table1[[#This Row],[Age]]&lt;=45,"Adult",Table1[[#This Row],[Age]]&gt;=46,"Senior")</f>
        <v>Adult</v>
      </c>
      <c r="M2319" t="str">
        <f>VLOOKUP(B2319,customers!A$2:D$101,3,0)</f>
        <v>Mumbai</v>
      </c>
      <c r="N2319" t="str">
        <f>VLOOKUP(B2319,customers!$A$2:$D$101,4,0)</f>
        <v>Maharashtra</v>
      </c>
      <c r="O2319" t="str">
        <f>VLOOKUP(C2319,'products '!$A$2:$H$3072,2,0)</f>
        <v>Beauty</v>
      </c>
      <c r="P2319" t="str">
        <f>VLOOKUP(C2319,'products '!$A$2:$H$3072,3,0)</f>
        <v>Makeup</v>
      </c>
      <c r="Q2319" t="str">
        <f>VLOOKUP(C2319,'products '!$A$2:$H$3072,4,0)</f>
        <v>Lipstick</v>
      </c>
      <c r="R2319" t="str">
        <f>VLOOKUP(C2319,'products '!$A$2:$H$3072,5,0)</f>
        <v>Maybelline</v>
      </c>
      <c r="S2319" t="str">
        <f>VLOOKUP(C2319,'products '!$A$2:$H$3072,6,0)</f>
        <v>Onesize</v>
      </c>
      <c r="T2319" t="str">
        <f>VLOOKUP(C2319,'products '!$A$2:$H$3072,7,0)</f>
        <v>Coral</v>
      </c>
      <c r="U2319">
        <f>VLOOKUP(C2319,'products '!$A$2:$H$3072,8,0)</f>
        <v>4</v>
      </c>
    </row>
    <row r="2320" spans="1:21" x14ac:dyDescent="0.3">
      <c r="A2320" t="s">
        <v>5737</v>
      </c>
      <c r="B2320" t="s">
        <v>3288</v>
      </c>
      <c r="C2320" t="s">
        <v>1173</v>
      </c>
      <c r="D2320" s="1">
        <f t="shared" ca="1" si="36"/>
        <v>44729</v>
      </c>
      <c r="E2320" s="1" t="str">
        <f ca="1">TEXT(Table1[[#This Row],[Date]],"mmm")</f>
        <v>Jun</v>
      </c>
      <c r="F2320" s="1" t="str">
        <f ca="1">TEXT(Table1[[#This Row],[Date]],"yyyy")</f>
        <v>2022</v>
      </c>
      <c r="G2320" s="2">
        <v>963</v>
      </c>
      <c r="H2320" s="2">
        <v>0.35</v>
      </c>
      <c r="I2320" s="2" t="str" cm="1">
        <f t="array" ref="I2320">_xlfn.IFS(Table1[[#This Row],[Discount]]&lt;=0.2,"Low",Table1[[#This Row],[Discount]]&lt;=0.4,"Medium",Table1[[#This Row],[Discount]]&gt;0.4,"High")</f>
        <v>Medium</v>
      </c>
      <c r="J2320" s="2">
        <f>Table1[[#This Row],[Original Price]]*(1-Table1[[#This Row],[Discount]])</f>
        <v>625.95000000000005</v>
      </c>
      <c r="K2320">
        <f>VLOOKUP(B2320,customers!$A$2:$D$101,2,0)</f>
        <v>40</v>
      </c>
      <c r="L2320" t="str" cm="1">
        <f t="array" ref="L2320">_xlfn.IFS(Table1[[#This Row],[Age]]&lt;=12,"Kids",Table1[[#This Row],[Age]]&lt;=19,"Teenage",Table1[[#This Row],[Age]]&lt;=29,"Young Adult",Table1[[#This Row],[Age]]&lt;=45,"Adult",Table1[[#This Row],[Age]]&gt;=46,"Senior")</f>
        <v>Adult</v>
      </c>
      <c r="M2320" t="str">
        <f>VLOOKUP(B2320,customers!A$2:D$101,3,0)</f>
        <v>Pune</v>
      </c>
      <c r="N2320" t="str">
        <f>VLOOKUP(B2320,customers!$A$2:$D$101,4,0)</f>
        <v>Maharashtra</v>
      </c>
      <c r="O2320" t="str">
        <f>VLOOKUP(C2320,'products '!$A$2:$H$3072,2,0)</f>
        <v>Beauty</v>
      </c>
      <c r="P2320" t="str">
        <f>VLOOKUP(C2320,'products '!$A$2:$H$3072,3,0)</f>
        <v>Makeup</v>
      </c>
      <c r="Q2320" t="str">
        <f>VLOOKUP(C2320,'products '!$A$2:$H$3072,4,0)</f>
        <v>Lipstick</v>
      </c>
      <c r="R2320" t="str">
        <f>VLOOKUP(C2320,'products '!$A$2:$H$3072,5,0)</f>
        <v>Maybelline</v>
      </c>
      <c r="S2320" t="str">
        <f>VLOOKUP(C2320,'products '!$A$2:$H$3072,6,0)</f>
        <v>Onesize</v>
      </c>
      <c r="T2320" t="str">
        <f>VLOOKUP(C2320,'products '!$A$2:$H$3072,7,0)</f>
        <v>Red</v>
      </c>
      <c r="U2320">
        <f>VLOOKUP(C2320,'products '!$A$2:$H$3072,8,0)</f>
        <v>3</v>
      </c>
    </row>
    <row r="2321" spans="1:21" x14ac:dyDescent="0.3">
      <c r="A2321" t="s">
        <v>5738</v>
      </c>
      <c r="B2321" t="s">
        <v>3289</v>
      </c>
      <c r="C2321" t="s">
        <v>1174</v>
      </c>
      <c r="D2321" s="1">
        <f t="shared" ca="1" si="36"/>
        <v>44985</v>
      </c>
      <c r="E2321" s="1" t="str">
        <f ca="1">TEXT(Table1[[#This Row],[Date]],"mmm")</f>
        <v>Feb</v>
      </c>
      <c r="F2321" s="1" t="str">
        <f ca="1">TEXT(Table1[[#This Row],[Date]],"yyyy")</f>
        <v>2023</v>
      </c>
      <c r="G2321" s="2">
        <v>234</v>
      </c>
      <c r="H2321" s="2">
        <v>0.35</v>
      </c>
      <c r="I2321" s="2" t="str" cm="1">
        <f t="array" ref="I2321">_xlfn.IFS(Table1[[#This Row],[Discount]]&lt;=0.2,"Low",Table1[[#This Row],[Discount]]&lt;=0.4,"Medium",Table1[[#This Row],[Discount]]&gt;0.4,"High")</f>
        <v>Medium</v>
      </c>
      <c r="J2321" s="2">
        <f>Table1[[#This Row],[Original Price]]*(1-Table1[[#This Row],[Discount]])</f>
        <v>152.1</v>
      </c>
      <c r="K2321">
        <f>VLOOKUP(B2321,customers!$A$2:$D$101,2,0)</f>
        <v>25</v>
      </c>
      <c r="L2321" t="str" cm="1">
        <f t="array" ref="L2321">_xlfn.IFS(Table1[[#This Row],[Age]]&lt;=12,"Kids",Table1[[#This Row],[Age]]&lt;=19,"Teenage",Table1[[#This Row],[Age]]&lt;=29,"Young Adult",Table1[[#This Row],[Age]]&lt;=45,"Adult",Table1[[#This Row],[Age]]&gt;=46,"Senior")</f>
        <v>Young Adult</v>
      </c>
      <c r="M2321" t="str">
        <f>VLOOKUP(B2321,customers!A$2:D$101,3,0)</f>
        <v>Pune</v>
      </c>
      <c r="N2321" t="str">
        <f>VLOOKUP(B2321,customers!$A$2:$D$101,4,0)</f>
        <v>Maharashtra</v>
      </c>
      <c r="O2321" t="str">
        <f>VLOOKUP(C2321,'products '!$A$2:$H$3072,2,0)</f>
        <v>Beauty</v>
      </c>
      <c r="P2321" t="str">
        <f>VLOOKUP(C2321,'products '!$A$2:$H$3072,3,0)</f>
        <v>Makeup</v>
      </c>
      <c r="Q2321" t="str">
        <f>VLOOKUP(C2321,'products '!$A$2:$H$3072,4,0)</f>
        <v>Lipstick</v>
      </c>
      <c r="R2321" t="str">
        <f>VLOOKUP(C2321,'products '!$A$2:$H$3072,5,0)</f>
        <v>Maybelline</v>
      </c>
      <c r="S2321" t="str">
        <f>VLOOKUP(C2321,'products '!$A$2:$H$3072,6,0)</f>
        <v>Onesize</v>
      </c>
      <c r="T2321" t="str">
        <f>VLOOKUP(C2321,'products '!$A$2:$H$3072,7,0)</f>
        <v>Red</v>
      </c>
      <c r="U2321">
        <f>VLOOKUP(C2321,'products '!$A$2:$H$3072,8,0)</f>
        <v>5</v>
      </c>
    </row>
    <row r="2322" spans="1:21" x14ac:dyDescent="0.3">
      <c r="A2322" t="s">
        <v>5739</v>
      </c>
      <c r="B2322" t="s">
        <v>3290</v>
      </c>
      <c r="C2322" t="s">
        <v>1175</v>
      </c>
      <c r="D2322" s="1">
        <f t="shared" ca="1" si="36"/>
        <v>44991</v>
      </c>
      <c r="E2322" s="1" t="str">
        <f ca="1">TEXT(Table1[[#This Row],[Date]],"mmm")</f>
        <v>Mar</v>
      </c>
      <c r="F2322" s="1" t="str">
        <f ca="1">TEXT(Table1[[#This Row],[Date]],"yyyy")</f>
        <v>2023</v>
      </c>
      <c r="G2322" s="2">
        <v>456</v>
      </c>
      <c r="H2322" s="2">
        <v>0.35</v>
      </c>
      <c r="I2322" s="2" t="str" cm="1">
        <f t="array" ref="I2322">_xlfn.IFS(Table1[[#This Row],[Discount]]&lt;=0.2,"Low",Table1[[#This Row],[Discount]]&lt;=0.4,"Medium",Table1[[#This Row],[Discount]]&gt;0.4,"High")</f>
        <v>Medium</v>
      </c>
      <c r="J2322" s="2">
        <f>Table1[[#This Row],[Original Price]]*(1-Table1[[#This Row],[Discount]])</f>
        <v>296.40000000000003</v>
      </c>
      <c r="K2322">
        <f>VLOOKUP(B2322,customers!$A$2:$D$101,2,0)</f>
        <v>16</v>
      </c>
      <c r="L2322" t="str" cm="1">
        <f t="array" ref="L2322">_xlfn.IFS(Table1[[#This Row],[Age]]&lt;=12,"Kids",Table1[[#This Row],[Age]]&lt;=19,"Teenage",Table1[[#This Row],[Age]]&lt;=29,"Young Adult",Table1[[#This Row],[Age]]&lt;=45,"Adult",Table1[[#This Row],[Age]]&gt;=46,"Senior")</f>
        <v>Teenage</v>
      </c>
      <c r="M2322" t="str">
        <f>VLOOKUP(B2322,customers!A$2:D$101,3,0)</f>
        <v>Pune</v>
      </c>
      <c r="N2322" t="str">
        <f>VLOOKUP(B2322,customers!$A$2:$D$101,4,0)</f>
        <v>Maharashtra</v>
      </c>
      <c r="O2322" t="str">
        <f>VLOOKUP(C2322,'products '!$A$2:$H$3072,2,0)</f>
        <v>Beauty</v>
      </c>
      <c r="P2322" t="str">
        <f>VLOOKUP(C2322,'products '!$A$2:$H$3072,3,0)</f>
        <v>Makeup</v>
      </c>
      <c r="Q2322" t="str">
        <f>VLOOKUP(C2322,'products '!$A$2:$H$3072,4,0)</f>
        <v>Lipstick</v>
      </c>
      <c r="R2322" t="str">
        <f>VLOOKUP(C2322,'products '!$A$2:$H$3072,5,0)</f>
        <v>Maybelline</v>
      </c>
      <c r="S2322" t="str">
        <f>VLOOKUP(C2322,'products '!$A$2:$H$3072,6,0)</f>
        <v>Onesize</v>
      </c>
      <c r="T2322" t="str">
        <f>VLOOKUP(C2322,'products '!$A$2:$H$3072,7,0)</f>
        <v>Red</v>
      </c>
      <c r="U2322">
        <f>VLOOKUP(C2322,'products '!$A$2:$H$3072,8,0)</f>
        <v>4</v>
      </c>
    </row>
    <row r="2323" spans="1:21" x14ac:dyDescent="0.3">
      <c r="A2323" t="s">
        <v>5740</v>
      </c>
      <c r="B2323" t="s">
        <v>3291</v>
      </c>
      <c r="C2323" t="s">
        <v>1176</v>
      </c>
      <c r="D2323" s="1">
        <f t="shared" ca="1" si="36"/>
        <v>44978</v>
      </c>
      <c r="E2323" s="1" t="str">
        <f ca="1">TEXT(Table1[[#This Row],[Date]],"mmm")</f>
        <v>Feb</v>
      </c>
      <c r="F2323" s="1" t="str">
        <f ca="1">TEXT(Table1[[#This Row],[Date]],"yyyy")</f>
        <v>2023</v>
      </c>
      <c r="G2323" s="2">
        <v>564</v>
      </c>
      <c r="H2323" s="2">
        <v>0.4</v>
      </c>
      <c r="I2323" s="2" t="str" cm="1">
        <f t="array" ref="I2323">_xlfn.IFS(Table1[[#This Row],[Discount]]&lt;=0.2,"Low",Table1[[#This Row],[Discount]]&lt;=0.4,"Medium",Table1[[#This Row],[Discount]]&gt;0.4,"High")</f>
        <v>Medium</v>
      </c>
      <c r="J2323" s="2">
        <f>Table1[[#This Row],[Original Price]]*(1-Table1[[#This Row],[Discount]])</f>
        <v>338.4</v>
      </c>
      <c r="K2323">
        <f>VLOOKUP(B2323,customers!$A$2:$D$101,2,0)</f>
        <v>23</v>
      </c>
      <c r="L2323" t="str" cm="1">
        <f t="array" ref="L2323">_xlfn.IFS(Table1[[#This Row],[Age]]&lt;=12,"Kids",Table1[[#This Row],[Age]]&lt;=19,"Teenage",Table1[[#This Row],[Age]]&lt;=29,"Young Adult",Table1[[#This Row],[Age]]&lt;=45,"Adult",Table1[[#This Row],[Age]]&gt;=46,"Senior")</f>
        <v>Young Adult</v>
      </c>
      <c r="M2323" t="str">
        <f>VLOOKUP(B2323,customers!A$2:D$101,3,0)</f>
        <v>Pune</v>
      </c>
      <c r="N2323" t="str">
        <f>VLOOKUP(B2323,customers!$A$2:$D$101,4,0)</f>
        <v>Maharashtra</v>
      </c>
      <c r="O2323" t="str">
        <f>VLOOKUP(C2323,'products '!$A$2:$H$3072,2,0)</f>
        <v>Beauty</v>
      </c>
      <c r="P2323" t="str">
        <f>VLOOKUP(C2323,'products '!$A$2:$H$3072,3,0)</f>
        <v>Makeup</v>
      </c>
      <c r="Q2323" t="str">
        <f>VLOOKUP(C2323,'products '!$A$2:$H$3072,4,0)</f>
        <v>Lipstick</v>
      </c>
      <c r="R2323" t="str">
        <f>VLOOKUP(C2323,'products '!$A$2:$H$3072,5,0)</f>
        <v>Maybelline</v>
      </c>
      <c r="S2323" t="str">
        <f>VLOOKUP(C2323,'products '!$A$2:$H$3072,6,0)</f>
        <v>Onesize</v>
      </c>
      <c r="T2323" t="str">
        <f>VLOOKUP(C2323,'products '!$A$2:$H$3072,7,0)</f>
        <v>Red</v>
      </c>
      <c r="U2323">
        <f>VLOOKUP(C2323,'products '!$A$2:$H$3072,8,0)</f>
        <v>3</v>
      </c>
    </row>
    <row r="2324" spans="1:21" x14ac:dyDescent="0.3">
      <c r="A2324" t="s">
        <v>5741</v>
      </c>
      <c r="B2324" t="s">
        <v>3292</v>
      </c>
      <c r="C2324" t="s">
        <v>1177</v>
      </c>
      <c r="D2324" s="1">
        <f t="shared" ca="1" si="36"/>
        <v>44763</v>
      </c>
      <c r="E2324" s="1" t="str">
        <f ca="1">TEXT(Table1[[#This Row],[Date]],"mmm")</f>
        <v>Jul</v>
      </c>
      <c r="F2324" s="1" t="str">
        <f ca="1">TEXT(Table1[[#This Row],[Date]],"yyyy")</f>
        <v>2022</v>
      </c>
      <c r="G2324" s="2">
        <v>634</v>
      </c>
      <c r="H2324" s="2">
        <v>0.4</v>
      </c>
      <c r="I2324" s="2" t="str" cm="1">
        <f t="array" ref="I2324">_xlfn.IFS(Table1[[#This Row],[Discount]]&lt;=0.2,"Low",Table1[[#This Row],[Discount]]&lt;=0.4,"Medium",Table1[[#This Row],[Discount]]&gt;0.4,"High")</f>
        <v>Medium</v>
      </c>
      <c r="J2324" s="2">
        <f>Table1[[#This Row],[Original Price]]*(1-Table1[[#This Row],[Discount]])</f>
        <v>380.4</v>
      </c>
      <c r="K2324">
        <f>VLOOKUP(B2324,customers!$A$2:$D$101,2,0)</f>
        <v>22</v>
      </c>
      <c r="L2324" t="str" cm="1">
        <f t="array" ref="L2324">_xlfn.IFS(Table1[[#This Row],[Age]]&lt;=12,"Kids",Table1[[#This Row],[Age]]&lt;=19,"Teenage",Table1[[#This Row],[Age]]&lt;=29,"Young Adult",Table1[[#This Row],[Age]]&lt;=45,"Adult",Table1[[#This Row],[Age]]&gt;=46,"Senior")</f>
        <v>Young Adult</v>
      </c>
      <c r="M2324" t="str">
        <f>VLOOKUP(B2324,customers!A$2:D$101,3,0)</f>
        <v>Pune</v>
      </c>
      <c r="N2324" t="str">
        <f>VLOOKUP(B2324,customers!$A$2:$D$101,4,0)</f>
        <v>Maharashtra</v>
      </c>
      <c r="O2324" t="str">
        <f>VLOOKUP(C2324,'products '!$A$2:$H$3072,2,0)</f>
        <v>Beauty</v>
      </c>
      <c r="P2324" t="str">
        <f>VLOOKUP(C2324,'products '!$A$2:$H$3072,3,0)</f>
        <v>Makeup</v>
      </c>
      <c r="Q2324" t="str">
        <f>VLOOKUP(C2324,'products '!$A$2:$H$3072,4,0)</f>
        <v>Lipstick</v>
      </c>
      <c r="R2324" t="str">
        <f>VLOOKUP(C2324,'products '!$A$2:$H$3072,5,0)</f>
        <v>Maybelline</v>
      </c>
      <c r="S2324" t="str">
        <f>VLOOKUP(C2324,'products '!$A$2:$H$3072,6,0)</f>
        <v>Onesize</v>
      </c>
      <c r="T2324" t="str">
        <f>VLOOKUP(C2324,'products '!$A$2:$H$3072,7,0)</f>
        <v>Pink</v>
      </c>
      <c r="U2324">
        <f>VLOOKUP(C2324,'products '!$A$2:$H$3072,8,0)</f>
        <v>5</v>
      </c>
    </row>
    <row r="2325" spans="1:21" x14ac:dyDescent="0.3">
      <c r="A2325" t="s">
        <v>5742</v>
      </c>
      <c r="B2325" t="s">
        <v>3293</v>
      </c>
      <c r="C2325" t="s">
        <v>1178</v>
      </c>
      <c r="D2325" s="1">
        <f t="shared" ca="1" si="36"/>
        <v>44707</v>
      </c>
      <c r="E2325" s="1" t="str">
        <f ca="1">TEXT(Table1[[#This Row],[Date]],"mmm")</f>
        <v>May</v>
      </c>
      <c r="F2325" s="1" t="str">
        <f ca="1">TEXT(Table1[[#This Row],[Date]],"yyyy")</f>
        <v>2022</v>
      </c>
      <c r="G2325" s="2">
        <v>236</v>
      </c>
      <c r="H2325" s="2">
        <v>0.15</v>
      </c>
      <c r="I2325" s="2" t="str" cm="1">
        <f t="array" ref="I2325">_xlfn.IFS(Table1[[#This Row],[Discount]]&lt;=0.2,"Low",Table1[[#This Row],[Discount]]&lt;=0.4,"Medium",Table1[[#This Row],[Discount]]&gt;0.4,"High")</f>
        <v>Low</v>
      </c>
      <c r="J2325" s="2">
        <f>Table1[[#This Row],[Original Price]]*(1-Table1[[#This Row],[Discount]])</f>
        <v>200.6</v>
      </c>
      <c r="K2325">
        <f>VLOOKUP(B2325,customers!$A$2:$D$101,2,0)</f>
        <v>17</v>
      </c>
      <c r="L2325" t="str" cm="1">
        <f t="array" ref="L2325">_xlfn.IFS(Table1[[#This Row],[Age]]&lt;=12,"Kids",Table1[[#This Row],[Age]]&lt;=19,"Teenage",Table1[[#This Row],[Age]]&lt;=29,"Young Adult",Table1[[#This Row],[Age]]&lt;=45,"Adult",Table1[[#This Row],[Age]]&gt;=46,"Senior")</f>
        <v>Teenage</v>
      </c>
      <c r="M2325" t="str">
        <f>VLOOKUP(B2325,customers!A$2:D$101,3,0)</f>
        <v>Hyderabad</v>
      </c>
      <c r="N2325" t="str">
        <f>VLOOKUP(B2325,customers!$A$2:$D$101,4,0)</f>
        <v>Telangana</v>
      </c>
      <c r="O2325" t="str">
        <f>VLOOKUP(C2325,'products '!$A$2:$H$3072,2,0)</f>
        <v>Beauty</v>
      </c>
      <c r="P2325" t="str">
        <f>VLOOKUP(C2325,'products '!$A$2:$H$3072,3,0)</f>
        <v>Makeup</v>
      </c>
      <c r="Q2325" t="str">
        <f>VLOOKUP(C2325,'products '!$A$2:$H$3072,4,0)</f>
        <v>Lipstick</v>
      </c>
      <c r="R2325" t="str">
        <f>VLOOKUP(C2325,'products '!$A$2:$H$3072,5,0)</f>
        <v>Maybelline</v>
      </c>
      <c r="S2325" t="str">
        <f>VLOOKUP(C2325,'products '!$A$2:$H$3072,6,0)</f>
        <v>Onesize</v>
      </c>
      <c r="T2325" t="str">
        <f>VLOOKUP(C2325,'products '!$A$2:$H$3072,7,0)</f>
        <v>Pink</v>
      </c>
      <c r="U2325">
        <f>VLOOKUP(C2325,'products '!$A$2:$H$3072,8,0)</f>
        <v>5</v>
      </c>
    </row>
    <row r="2326" spans="1:21" x14ac:dyDescent="0.3">
      <c r="A2326" t="s">
        <v>5743</v>
      </c>
      <c r="B2326" t="s">
        <v>3294</v>
      </c>
      <c r="C2326" t="s">
        <v>1179</v>
      </c>
      <c r="D2326" s="1">
        <f t="shared" ca="1" si="36"/>
        <v>45000</v>
      </c>
      <c r="E2326" s="1" t="str">
        <f ca="1">TEXT(Table1[[#This Row],[Date]],"mmm")</f>
        <v>Mar</v>
      </c>
      <c r="F2326" s="1" t="str">
        <f ca="1">TEXT(Table1[[#This Row],[Date]],"yyyy")</f>
        <v>2023</v>
      </c>
      <c r="G2326" s="2">
        <v>444</v>
      </c>
      <c r="H2326" s="2">
        <v>0.15</v>
      </c>
      <c r="I2326" s="2" t="str" cm="1">
        <f t="array" ref="I2326">_xlfn.IFS(Table1[[#This Row],[Discount]]&lt;=0.2,"Low",Table1[[#This Row],[Discount]]&lt;=0.4,"Medium",Table1[[#This Row],[Discount]]&gt;0.4,"High")</f>
        <v>Low</v>
      </c>
      <c r="J2326" s="2">
        <f>Table1[[#This Row],[Original Price]]*(1-Table1[[#This Row],[Discount]])</f>
        <v>377.4</v>
      </c>
      <c r="K2326">
        <f>VLOOKUP(B2326,customers!$A$2:$D$101,2,0)</f>
        <v>19</v>
      </c>
      <c r="L2326" t="str" cm="1">
        <f t="array" ref="L2326">_xlfn.IFS(Table1[[#This Row],[Age]]&lt;=12,"Kids",Table1[[#This Row],[Age]]&lt;=19,"Teenage",Table1[[#This Row],[Age]]&lt;=29,"Young Adult",Table1[[#This Row],[Age]]&lt;=45,"Adult",Table1[[#This Row],[Age]]&gt;=46,"Senior")</f>
        <v>Teenage</v>
      </c>
      <c r="M2326" t="str">
        <f>VLOOKUP(B2326,customers!A$2:D$101,3,0)</f>
        <v>Hyderabad</v>
      </c>
      <c r="N2326" t="str">
        <f>VLOOKUP(B2326,customers!$A$2:$D$101,4,0)</f>
        <v>Telangana</v>
      </c>
      <c r="O2326" t="str">
        <f>VLOOKUP(C2326,'products '!$A$2:$H$3072,2,0)</f>
        <v>Beauty</v>
      </c>
      <c r="P2326" t="str">
        <f>VLOOKUP(C2326,'products '!$A$2:$H$3072,3,0)</f>
        <v>Makeup</v>
      </c>
      <c r="Q2326" t="str">
        <f>VLOOKUP(C2326,'products '!$A$2:$H$3072,4,0)</f>
        <v>Lipstick</v>
      </c>
      <c r="R2326" t="str">
        <f>VLOOKUP(C2326,'products '!$A$2:$H$3072,5,0)</f>
        <v>Maybelline</v>
      </c>
      <c r="S2326" t="str">
        <f>VLOOKUP(C2326,'products '!$A$2:$H$3072,6,0)</f>
        <v>Onesize</v>
      </c>
      <c r="T2326" t="str">
        <f>VLOOKUP(C2326,'products '!$A$2:$H$3072,7,0)</f>
        <v>Pink</v>
      </c>
      <c r="U2326">
        <f>VLOOKUP(C2326,'products '!$A$2:$H$3072,8,0)</f>
        <v>4</v>
      </c>
    </row>
    <row r="2327" spans="1:21" x14ac:dyDescent="0.3">
      <c r="A2327" t="s">
        <v>5744</v>
      </c>
      <c r="B2327" t="s">
        <v>3295</v>
      </c>
      <c r="C2327" t="s">
        <v>1180</v>
      </c>
      <c r="D2327" s="1">
        <f t="shared" ca="1" si="36"/>
        <v>44197</v>
      </c>
      <c r="E2327" s="1" t="str">
        <f ca="1">TEXT(Table1[[#This Row],[Date]],"mmm")</f>
        <v>Jan</v>
      </c>
      <c r="F2327" s="1" t="str">
        <f ca="1">TEXT(Table1[[#This Row],[Date]],"yyyy")</f>
        <v>2021</v>
      </c>
      <c r="G2327" s="2">
        <v>456</v>
      </c>
      <c r="H2327" s="2">
        <v>0.15</v>
      </c>
      <c r="I2327" s="2" t="str" cm="1">
        <f t="array" ref="I2327">_xlfn.IFS(Table1[[#This Row],[Discount]]&lt;=0.2,"Low",Table1[[#This Row],[Discount]]&lt;=0.4,"Medium",Table1[[#This Row],[Discount]]&gt;0.4,"High")</f>
        <v>Low</v>
      </c>
      <c r="J2327" s="2">
        <f>Table1[[#This Row],[Original Price]]*(1-Table1[[#This Row],[Discount]])</f>
        <v>387.59999999999997</v>
      </c>
      <c r="K2327">
        <f>VLOOKUP(B2327,customers!$A$2:$D$101,2,0)</f>
        <v>18</v>
      </c>
      <c r="L2327" t="str" cm="1">
        <f t="array" ref="L2327">_xlfn.IFS(Table1[[#This Row],[Age]]&lt;=12,"Kids",Table1[[#This Row],[Age]]&lt;=19,"Teenage",Table1[[#This Row],[Age]]&lt;=29,"Young Adult",Table1[[#This Row],[Age]]&lt;=45,"Adult",Table1[[#This Row],[Age]]&gt;=46,"Senior")</f>
        <v>Teenage</v>
      </c>
      <c r="M2327" t="str">
        <f>VLOOKUP(B2327,customers!A$2:D$101,3,0)</f>
        <v>Hyderabad</v>
      </c>
      <c r="N2327" t="str">
        <f>VLOOKUP(B2327,customers!$A$2:$D$101,4,0)</f>
        <v>Telangana</v>
      </c>
      <c r="O2327" t="str">
        <f>VLOOKUP(C2327,'products '!$A$2:$H$3072,2,0)</f>
        <v>Beauty</v>
      </c>
      <c r="P2327" t="str">
        <f>VLOOKUP(C2327,'products '!$A$2:$H$3072,3,0)</f>
        <v>Makeup</v>
      </c>
      <c r="Q2327" t="str">
        <f>VLOOKUP(C2327,'products '!$A$2:$H$3072,4,0)</f>
        <v>Lipstick</v>
      </c>
      <c r="R2327" t="str">
        <f>VLOOKUP(C2327,'products '!$A$2:$H$3072,5,0)</f>
        <v>Maybelline</v>
      </c>
      <c r="S2327" t="str">
        <f>VLOOKUP(C2327,'products '!$A$2:$H$3072,6,0)</f>
        <v>Onesize</v>
      </c>
      <c r="T2327" t="str">
        <f>VLOOKUP(C2327,'products '!$A$2:$H$3072,7,0)</f>
        <v>Pink</v>
      </c>
      <c r="U2327">
        <f>VLOOKUP(C2327,'products '!$A$2:$H$3072,8,0)</f>
        <v>2</v>
      </c>
    </row>
    <row r="2328" spans="1:21" x14ac:dyDescent="0.3">
      <c r="A2328" t="s">
        <v>5745</v>
      </c>
      <c r="B2328" t="s">
        <v>3296</v>
      </c>
      <c r="C2328" t="s">
        <v>1180</v>
      </c>
      <c r="D2328" s="1">
        <f t="shared" ca="1" si="36"/>
        <v>44772</v>
      </c>
      <c r="E2328" s="1" t="str">
        <f ca="1">TEXT(Table1[[#This Row],[Date]],"mmm")</f>
        <v>Jul</v>
      </c>
      <c r="F2328" s="1" t="str">
        <f ca="1">TEXT(Table1[[#This Row],[Date]],"yyyy")</f>
        <v>2022</v>
      </c>
      <c r="G2328" s="2">
        <v>963</v>
      </c>
      <c r="H2328" s="2">
        <v>0.35</v>
      </c>
      <c r="I2328" s="2" t="str" cm="1">
        <f t="array" ref="I2328">_xlfn.IFS(Table1[[#This Row],[Discount]]&lt;=0.2,"Low",Table1[[#This Row],[Discount]]&lt;=0.4,"Medium",Table1[[#This Row],[Discount]]&gt;0.4,"High")</f>
        <v>Medium</v>
      </c>
      <c r="J2328" s="2">
        <f>Table1[[#This Row],[Original Price]]*(1-Table1[[#This Row],[Discount]])</f>
        <v>625.95000000000005</v>
      </c>
      <c r="K2328">
        <f>VLOOKUP(B2328,customers!$A$2:$D$101,2,0)</f>
        <v>20</v>
      </c>
      <c r="L2328" t="str" cm="1">
        <f t="array" ref="L2328">_xlfn.IFS(Table1[[#This Row],[Age]]&lt;=12,"Kids",Table1[[#This Row],[Age]]&lt;=19,"Teenage",Table1[[#This Row],[Age]]&lt;=29,"Young Adult",Table1[[#This Row],[Age]]&lt;=45,"Adult",Table1[[#This Row],[Age]]&gt;=46,"Senior")</f>
        <v>Young Adult</v>
      </c>
      <c r="M2328" t="str">
        <f>VLOOKUP(B2328,customers!A$2:D$101,3,0)</f>
        <v>Hyderabad</v>
      </c>
      <c r="N2328" t="str">
        <f>VLOOKUP(B2328,customers!$A$2:$D$101,4,0)</f>
        <v>Telangana</v>
      </c>
      <c r="O2328" t="str">
        <f>VLOOKUP(C2328,'products '!$A$2:$H$3072,2,0)</f>
        <v>Beauty</v>
      </c>
      <c r="P2328" t="str">
        <f>VLOOKUP(C2328,'products '!$A$2:$H$3072,3,0)</f>
        <v>Makeup</v>
      </c>
      <c r="Q2328" t="str">
        <f>VLOOKUP(C2328,'products '!$A$2:$H$3072,4,0)</f>
        <v>Lipstick</v>
      </c>
      <c r="R2328" t="str">
        <f>VLOOKUP(C2328,'products '!$A$2:$H$3072,5,0)</f>
        <v>Maybelline</v>
      </c>
      <c r="S2328" t="str">
        <f>VLOOKUP(C2328,'products '!$A$2:$H$3072,6,0)</f>
        <v>Onesize</v>
      </c>
      <c r="T2328" t="str">
        <f>VLOOKUP(C2328,'products '!$A$2:$H$3072,7,0)</f>
        <v>Pink</v>
      </c>
      <c r="U2328">
        <f>VLOOKUP(C2328,'products '!$A$2:$H$3072,8,0)</f>
        <v>2</v>
      </c>
    </row>
    <row r="2329" spans="1:21" x14ac:dyDescent="0.3">
      <c r="A2329" t="s">
        <v>5746</v>
      </c>
      <c r="B2329" t="s">
        <v>3297</v>
      </c>
      <c r="C2329" t="s">
        <v>1180</v>
      </c>
      <c r="D2329" s="1">
        <f t="shared" ca="1" si="36"/>
        <v>44791</v>
      </c>
      <c r="E2329" s="1" t="str">
        <f ca="1">TEXT(Table1[[#This Row],[Date]],"mmm")</f>
        <v>Aug</v>
      </c>
      <c r="F2329" s="1" t="str">
        <f ca="1">TEXT(Table1[[#This Row],[Date]],"yyyy")</f>
        <v>2022</v>
      </c>
      <c r="G2329" s="2">
        <v>456</v>
      </c>
      <c r="H2329" s="2">
        <v>0.35</v>
      </c>
      <c r="I2329" s="2" t="str" cm="1">
        <f t="array" ref="I2329">_xlfn.IFS(Table1[[#This Row],[Discount]]&lt;=0.2,"Low",Table1[[#This Row],[Discount]]&lt;=0.4,"Medium",Table1[[#This Row],[Discount]]&gt;0.4,"High")</f>
        <v>Medium</v>
      </c>
      <c r="J2329" s="2">
        <f>Table1[[#This Row],[Original Price]]*(1-Table1[[#This Row],[Discount]])</f>
        <v>296.40000000000003</v>
      </c>
      <c r="K2329">
        <f>VLOOKUP(B2329,customers!$A$2:$D$101,2,0)</f>
        <v>22</v>
      </c>
      <c r="L2329" t="str" cm="1">
        <f t="array" ref="L2329">_xlfn.IFS(Table1[[#This Row],[Age]]&lt;=12,"Kids",Table1[[#This Row],[Age]]&lt;=19,"Teenage",Table1[[#This Row],[Age]]&lt;=29,"Young Adult",Table1[[#This Row],[Age]]&lt;=45,"Adult",Table1[[#This Row],[Age]]&gt;=46,"Senior")</f>
        <v>Young Adult</v>
      </c>
      <c r="M2329" t="str">
        <f>VLOOKUP(B2329,customers!A$2:D$101,3,0)</f>
        <v>Raipur</v>
      </c>
      <c r="N2329" t="str">
        <f>VLOOKUP(B2329,customers!$A$2:$D$101,4,0)</f>
        <v>Chhatisgarh</v>
      </c>
      <c r="O2329" t="str">
        <f>VLOOKUP(C2329,'products '!$A$2:$H$3072,2,0)</f>
        <v>Beauty</v>
      </c>
      <c r="P2329" t="str">
        <f>VLOOKUP(C2329,'products '!$A$2:$H$3072,3,0)</f>
        <v>Makeup</v>
      </c>
      <c r="Q2329" t="str">
        <f>VLOOKUP(C2329,'products '!$A$2:$H$3072,4,0)</f>
        <v>Lipstick</v>
      </c>
      <c r="R2329" t="str">
        <f>VLOOKUP(C2329,'products '!$A$2:$H$3072,5,0)</f>
        <v>Maybelline</v>
      </c>
      <c r="S2329" t="str">
        <f>VLOOKUP(C2329,'products '!$A$2:$H$3072,6,0)</f>
        <v>Onesize</v>
      </c>
      <c r="T2329" t="str">
        <f>VLOOKUP(C2329,'products '!$A$2:$H$3072,7,0)</f>
        <v>Pink</v>
      </c>
      <c r="U2329">
        <f>VLOOKUP(C2329,'products '!$A$2:$H$3072,8,0)</f>
        <v>2</v>
      </c>
    </row>
    <row r="2330" spans="1:21" x14ac:dyDescent="0.3">
      <c r="A2330" t="s">
        <v>5747</v>
      </c>
      <c r="B2330" t="s">
        <v>3298</v>
      </c>
      <c r="C2330" t="s">
        <v>1180</v>
      </c>
      <c r="D2330" s="1">
        <f t="shared" ca="1" si="36"/>
        <v>44279</v>
      </c>
      <c r="E2330" s="1" t="str">
        <f ca="1">TEXT(Table1[[#This Row],[Date]],"mmm")</f>
        <v>Mar</v>
      </c>
      <c r="F2330" s="1" t="str">
        <f ca="1">TEXT(Table1[[#This Row],[Date]],"yyyy")</f>
        <v>2021</v>
      </c>
      <c r="G2330" s="2">
        <v>1189</v>
      </c>
      <c r="H2330" s="2">
        <v>0.35</v>
      </c>
      <c r="I2330" s="2" t="str" cm="1">
        <f t="array" ref="I2330">_xlfn.IFS(Table1[[#This Row],[Discount]]&lt;=0.2,"Low",Table1[[#This Row],[Discount]]&lt;=0.4,"Medium",Table1[[#This Row],[Discount]]&gt;0.4,"High")</f>
        <v>Medium</v>
      </c>
      <c r="J2330" s="2">
        <f>Table1[[#This Row],[Original Price]]*(1-Table1[[#This Row],[Discount]])</f>
        <v>772.85</v>
      </c>
      <c r="K2330">
        <f>VLOOKUP(B2330,customers!$A$2:$D$101,2,0)</f>
        <v>25</v>
      </c>
      <c r="L2330" t="str" cm="1">
        <f t="array" ref="L2330">_xlfn.IFS(Table1[[#This Row],[Age]]&lt;=12,"Kids",Table1[[#This Row],[Age]]&lt;=19,"Teenage",Table1[[#This Row],[Age]]&lt;=29,"Young Adult",Table1[[#This Row],[Age]]&lt;=45,"Adult",Table1[[#This Row],[Age]]&gt;=46,"Senior")</f>
        <v>Young Adult</v>
      </c>
      <c r="M2330" t="str">
        <f>VLOOKUP(B2330,customers!A$2:D$101,3,0)</f>
        <v>Raipur</v>
      </c>
      <c r="N2330" t="str">
        <f>VLOOKUP(B2330,customers!$A$2:$D$101,4,0)</f>
        <v>Chhatisgarh</v>
      </c>
      <c r="O2330" t="str">
        <f>VLOOKUP(C2330,'products '!$A$2:$H$3072,2,0)</f>
        <v>Beauty</v>
      </c>
      <c r="P2330" t="str">
        <f>VLOOKUP(C2330,'products '!$A$2:$H$3072,3,0)</f>
        <v>Makeup</v>
      </c>
      <c r="Q2330" t="str">
        <f>VLOOKUP(C2330,'products '!$A$2:$H$3072,4,0)</f>
        <v>Lipstick</v>
      </c>
      <c r="R2330" t="str">
        <f>VLOOKUP(C2330,'products '!$A$2:$H$3072,5,0)</f>
        <v>Maybelline</v>
      </c>
      <c r="S2330" t="str">
        <f>VLOOKUP(C2330,'products '!$A$2:$H$3072,6,0)</f>
        <v>Onesize</v>
      </c>
      <c r="T2330" t="str">
        <f>VLOOKUP(C2330,'products '!$A$2:$H$3072,7,0)</f>
        <v>Pink</v>
      </c>
      <c r="U2330">
        <f>VLOOKUP(C2330,'products '!$A$2:$H$3072,8,0)</f>
        <v>2</v>
      </c>
    </row>
    <row r="2331" spans="1:21" x14ac:dyDescent="0.3">
      <c r="A2331" t="s">
        <v>5748</v>
      </c>
      <c r="B2331" t="s">
        <v>3299</v>
      </c>
      <c r="C2331" t="s">
        <v>1180</v>
      </c>
      <c r="D2331" s="1">
        <f t="shared" ca="1" si="36"/>
        <v>44241</v>
      </c>
      <c r="E2331" s="1" t="str">
        <f ca="1">TEXT(Table1[[#This Row],[Date]],"mmm")</f>
        <v>Feb</v>
      </c>
      <c r="F2331" s="1" t="str">
        <f ca="1">TEXT(Table1[[#This Row],[Date]],"yyyy")</f>
        <v>2021</v>
      </c>
      <c r="G2331" s="2">
        <v>1298</v>
      </c>
      <c r="H2331" s="2">
        <v>0.35</v>
      </c>
      <c r="I2331" s="2" t="str" cm="1">
        <f t="array" ref="I2331">_xlfn.IFS(Table1[[#This Row],[Discount]]&lt;=0.2,"Low",Table1[[#This Row],[Discount]]&lt;=0.4,"Medium",Table1[[#This Row],[Discount]]&gt;0.4,"High")</f>
        <v>Medium</v>
      </c>
      <c r="J2331" s="2">
        <f>Table1[[#This Row],[Original Price]]*(1-Table1[[#This Row],[Discount]])</f>
        <v>843.7</v>
      </c>
      <c r="K2331">
        <f>VLOOKUP(B2331,customers!$A$2:$D$101,2,0)</f>
        <v>27</v>
      </c>
      <c r="L2331" t="str" cm="1">
        <f t="array" ref="L2331">_xlfn.IFS(Table1[[#This Row],[Age]]&lt;=12,"Kids",Table1[[#This Row],[Age]]&lt;=19,"Teenage",Table1[[#This Row],[Age]]&lt;=29,"Young Adult",Table1[[#This Row],[Age]]&lt;=45,"Adult",Table1[[#This Row],[Age]]&gt;=46,"Senior")</f>
        <v>Young Adult</v>
      </c>
      <c r="M2331" t="str">
        <f>VLOOKUP(B2331,customers!A$2:D$101,3,0)</f>
        <v>Ahmedabad</v>
      </c>
      <c r="N2331" t="str">
        <f>VLOOKUP(B2331,customers!$A$2:$D$101,4,0)</f>
        <v>Gujrat</v>
      </c>
      <c r="O2331" t="str">
        <f>VLOOKUP(C2331,'products '!$A$2:$H$3072,2,0)</f>
        <v>Beauty</v>
      </c>
      <c r="P2331" t="str">
        <f>VLOOKUP(C2331,'products '!$A$2:$H$3072,3,0)</f>
        <v>Makeup</v>
      </c>
      <c r="Q2331" t="str">
        <f>VLOOKUP(C2331,'products '!$A$2:$H$3072,4,0)</f>
        <v>Lipstick</v>
      </c>
      <c r="R2331" t="str">
        <f>VLOOKUP(C2331,'products '!$A$2:$H$3072,5,0)</f>
        <v>Maybelline</v>
      </c>
      <c r="S2331" t="str">
        <f>VLOOKUP(C2331,'products '!$A$2:$H$3072,6,0)</f>
        <v>Onesize</v>
      </c>
      <c r="T2331" t="str">
        <f>VLOOKUP(C2331,'products '!$A$2:$H$3072,7,0)</f>
        <v>Pink</v>
      </c>
      <c r="U2331">
        <f>VLOOKUP(C2331,'products '!$A$2:$H$3072,8,0)</f>
        <v>2</v>
      </c>
    </row>
    <row r="2332" spans="1:21" x14ac:dyDescent="0.3">
      <c r="A2332" t="s">
        <v>5749</v>
      </c>
      <c r="B2332" t="s">
        <v>3300</v>
      </c>
      <c r="C2332" t="s">
        <v>1180</v>
      </c>
      <c r="D2332" s="1">
        <f t="shared" ca="1" si="36"/>
        <v>44372</v>
      </c>
      <c r="E2332" s="1" t="str">
        <f ca="1">TEXT(Table1[[#This Row],[Date]],"mmm")</f>
        <v>Jun</v>
      </c>
      <c r="F2332" s="1" t="str">
        <f ca="1">TEXT(Table1[[#This Row],[Date]],"yyyy")</f>
        <v>2021</v>
      </c>
      <c r="G2332" s="2">
        <v>1456</v>
      </c>
      <c r="H2332" s="2">
        <v>0.55000000000000004</v>
      </c>
      <c r="I2332" s="2" t="str" cm="1">
        <f t="array" ref="I2332">_xlfn.IFS(Table1[[#This Row],[Discount]]&lt;=0.2,"Low",Table1[[#This Row],[Discount]]&lt;=0.4,"Medium",Table1[[#This Row],[Discount]]&gt;0.4,"High")</f>
        <v>High</v>
      </c>
      <c r="J2332" s="2">
        <f>Table1[[#This Row],[Original Price]]*(1-Table1[[#This Row],[Discount]])</f>
        <v>655.19999999999993</v>
      </c>
      <c r="K2332">
        <f>VLOOKUP(B2332,customers!$A$2:$D$101,2,0)</f>
        <v>29</v>
      </c>
      <c r="L2332" t="str" cm="1">
        <f t="array" ref="L2332">_xlfn.IFS(Table1[[#This Row],[Age]]&lt;=12,"Kids",Table1[[#This Row],[Age]]&lt;=19,"Teenage",Table1[[#This Row],[Age]]&lt;=29,"Young Adult",Table1[[#This Row],[Age]]&lt;=45,"Adult",Table1[[#This Row],[Age]]&gt;=46,"Senior")</f>
        <v>Young Adult</v>
      </c>
      <c r="M2332" t="str">
        <f>VLOOKUP(B2332,customers!A$2:D$101,3,0)</f>
        <v>Ahmedabad</v>
      </c>
      <c r="N2332" t="str">
        <f>VLOOKUP(B2332,customers!$A$2:$D$101,4,0)</f>
        <v>Gujrat</v>
      </c>
      <c r="O2332" t="str">
        <f>VLOOKUP(C2332,'products '!$A$2:$H$3072,2,0)</f>
        <v>Beauty</v>
      </c>
      <c r="P2332" t="str">
        <f>VLOOKUP(C2332,'products '!$A$2:$H$3072,3,0)</f>
        <v>Makeup</v>
      </c>
      <c r="Q2332" t="str">
        <f>VLOOKUP(C2332,'products '!$A$2:$H$3072,4,0)</f>
        <v>Lipstick</v>
      </c>
      <c r="R2332" t="str">
        <f>VLOOKUP(C2332,'products '!$A$2:$H$3072,5,0)</f>
        <v>Maybelline</v>
      </c>
      <c r="S2332" t="str">
        <f>VLOOKUP(C2332,'products '!$A$2:$H$3072,6,0)</f>
        <v>Onesize</v>
      </c>
      <c r="T2332" t="str">
        <f>VLOOKUP(C2332,'products '!$A$2:$H$3072,7,0)</f>
        <v>Pink</v>
      </c>
      <c r="U2332">
        <f>VLOOKUP(C2332,'products '!$A$2:$H$3072,8,0)</f>
        <v>2</v>
      </c>
    </row>
    <row r="2333" spans="1:21" x14ac:dyDescent="0.3">
      <c r="A2333" t="s">
        <v>5750</v>
      </c>
      <c r="B2333" t="s">
        <v>3301</v>
      </c>
      <c r="C2333" t="s">
        <v>1180</v>
      </c>
      <c r="D2333" s="1">
        <f t="shared" ca="1" si="36"/>
        <v>44718</v>
      </c>
      <c r="E2333" s="1" t="str">
        <f ca="1">TEXT(Table1[[#This Row],[Date]],"mmm")</f>
        <v>Jun</v>
      </c>
      <c r="F2333" s="1" t="str">
        <f ca="1">TEXT(Table1[[#This Row],[Date]],"yyyy")</f>
        <v>2022</v>
      </c>
      <c r="G2333" s="2">
        <v>1478</v>
      </c>
      <c r="H2333" s="2">
        <v>0.55000000000000004</v>
      </c>
      <c r="I2333" s="2" t="str" cm="1">
        <f t="array" ref="I2333">_xlfn.IFS(Table1[[#This Row],[Discount]]&lt;=0.2,"Low",Table1[[#This Row],[Discount]]&lt;=0.4,"Medium",Table1[[#This Row],[Discount]]&gt;0.4,"High")</f>
        <v>High</v>
      </c>
      <c r="J2333" s="2">
        <f>Table1[[#This Row],[Original Price]]*(1-Table1[[#This Row],[Discount]])</f>
        <v>665.09999999999991</v>
      </c>
      <c r="K2333">
        <f>VLOOKUP(B2333,customers!$A$2:$D$101,2,0)</f>
        <v>23</v>
      </c>
      <c r="L2333" t="str" cm="1">
        <f t="array" ref="L2333">_xlfn.IFS(Table1[[#This Row],[Age]]&lt;=12,"Kids",Table1[[#This Row],[Age]]&lt;=19,"Teenage",Table1[[#This Row],[Age]]&lt;=29,"Young Adult",Table1[[#This Row],[Age]]&lt;=45,"Adult",Table1[[#This Row],[Age]]&gt;=46,"Senior")</f>
        <v>Young Adult</v>
      </c>
      <c r="M2333" t="str">
        <f>VLOOKUP(B2333,customers!A$2:D$101,3,0)</f>
        <v>Ahmedabad</v>
      </c>
      <c r="N2333" t="str">
        <f>VLOOKUP(B2333,customers!$A$2:$D$101,4,0)</f>
        <v>Gujrat</v>
      </c>
      <c r="O2333" t="str">
        <f>VLOOKUP(C2333,'products '!$A$2:$H$3072,2,0)</f>
        <v>Beauty</v>
      </c>
      <c r="P2333" t="str">
        <f>VLOOKUP(C2333,'products '!$A$2:$H$3072,3,0)</f>
        <v>Makeup</v>
      </c>
      <c r="Q2333" t="str">
        <f>VLOOKUP(C2333,'products '!$A$2:$H$3072,4,0)</f>
        <v>Lipstick</v>
      </c>
      <c r="R2333" t="str">
        <f>VLOOKUP(C2333,'products '!$A$2:$H$3072,5,0)</f>
        <v>Maybelline</v>
      </c>
      <c r="S2333" t="str">
        <f>VLOOKUP(C2333,'products '!$A$2:$H$3072,6,0)</f>
        <v>Onesize</v>
      </c>
      <c r="T2333" t="str">
        <f>VLOOKUP(C2333,'products '!$A$2:$H$3072,7,0)</f>
        <v>Pink</v>
      </c>
      <c r="U2333">
        <f>VLOOKUP(C2333,'products '!$A$2:$H$3072,8,0)</f>
        <v>2</v>
      </c>
    </row>
    <row r="2334" spans="1:21" x14ac:dyDescent="0.3">
      <c r="A2334" t="s">
        <v>5751</v>
      </c>
      <c r="B2334" t="s">
        <v>3302</v>
      </c>
      <c r="C2334" t="s">
        <v>1181</v>
      </c>
      <c r="D2334" s="1">
        <f t="shared" ca="1" si="36"/>
        <v>44656</v>
      </c>
      <c r="E2334" s="1" t="str">
        <f ca="1">TEXT(Table1[[#This Row],[Date]],"mmm")</f>
        <v>Apr</v>
      </c>
      <c r="F2334" s="1" t="str">
        <f ca="1">TEXT(Table1[[#This Row],[Date]],"yyyy")</f>
        <v>2022</v>
      </c>
      <c r="G2334" s="2">
        <v>256</v>
      </c>
      <c r="H2334" s="2">
        <v>0.55000000000000004</v>
      </c>
      <c r="I2334" s="2" t="str" cm="1">
        <f t="array" ref="I2334">_xlfn.IFS(Table1[[#This Row],[Discount]]&lt;=0.2,"Low",Table1[[#This Row],[Discount]]&lt;=0.4,"Medium",Table1[[#This Row],[Discount]]&gt;0.4,"High")</f>
        <v>High</v>
      </c>
      <c r="J2334" s="2">
        <f>Table1[[#This Row],[Original Price]]*(1-Table1[[#This Row],[Discount]])</f>
        <v>115.19999999999999</v>
      </c>
      <c r="K2334">
        <f>VLOOKUP(B2334,customers!$A$2:$D$101,2,0)</f>
        <v>25</v>
      </c>
      <c r="L2334" t="str" cm="1">
        <f t="array" ref="L2334">_xlfn.IFS(Table1[[#This Row],[Age]]&lt;=12,"Kids",Table1[[#This Row],[Age]]&lt;=19,"Teenage",Table1[[#This Row],[Age]]&lt;=29,"Young Adult",Table1[[#This Row],[Age]]&lt;=45,"Adult",Table1[[#This Row],[Age]]&gt;=46,"Senior")</f>
        <v>Young Adult</v>
      </c>
      <c r="M2334" t="str">
        <f>VLOOKUP(B2334,customers!A$2:D$101,3,0)</f>
        <v>Ahmedabad</v>
      </c>
      <c r="N2334" t="str">
        <f>VLOOKUP(B2334,customers!$A$2:$D$101,4,0)</f>
        <v>Gujrat</v>
      </c>
      <c r="O2334" t="str">
        <f>VLOOKUP(C2334,'products '!$A$2:$H$3072,2,0)</f>
        <v>Beauty</v>
      </c>
      <c r="P2334" t="str">
        <f>VLOOKUP(C2334,'products '!$A$2:$H$3072,3,0)</f>
        <v>Makeup</v>
      </c>
      <c r="Q2334" t="str">
        <f>VLOOKUP(C2334,'products '!$A$2:$H$3072,4,0)</f>
        <v>Lipstick</v>
      </c>
      <c r="R2334" t="str">
        <f>VLOOKUP(C2334,'products '!$A$2:$H$3072,5,0)</f>
        <v>Maybelline</v>
      </c>
      <c r="S2334" t="str">
        <f>VLOOKUP(C2334,'products '!$A$2:$H$3072,6,0)</f>
        <v>Onesize</v>
      </c>
      <c r="T2334" t="str">
        <f>VLOOKUP(C2334,'products '!$A$2:$H$3072,7,0)</f>
        <v>Pink</v>
      </c>
      <c r="U2334">
        <f>VLOOKUP(C2334,'products '!$A$2:$H$3072,8,0)</f>
        <v>3</v>
      </c>
    </row>
    <row r="2335" spans="1:21" x14ac:dyDescent="0.3">
      <c r="A2335" t="s">
        <v>5752</v>
      </c>
      <c r="B2335" t="s">
        <v>3303</v>
      </c>
      <c r="C2335" t="s">
        <v>1182</v>
      </c>
      <c r="D2335" s="1">
        <f t="shared" ca="1" si="36"/>
        <v>44679</v>
      </c>
      <c r="E2335" s="1" t="str">
        <f ca="1">TEXT(Table1[[#This Row],[Date]],"mmm")</f>
        <v>Apr</v>
      </c>
      <c r="F2335" s="1" t="str">
        <f ca="1">TEXT(Table1[[#This Row],[Date]],"yyyy")</f>
        <v>2022</v>
      </c>
      <c r="G2335" s="2">
        <v>2698</v>
      </c>
      <c r="H2335" s="2">
        <v>0.55000000000000004</v>
      </c>
      <c r="I2335" s="2" t="str" cm="1">
        <f t="array" ref="I2335">_xlfn.IFS(Table1[[#This Row],[Discount]]&lt;=0.2,"Low",Table1[[#This Row],[Discount]]&lt;=0.4,"Medium",Table1[[#This Row],[Discount]]&gt;0.4,"High")</f>
        <v>High</v>
      </c>
      <c r="J2335" s="2">
        <f>Table1[[#This Row],[Original Price]]*(1-Table1[[#This Row],[Discount]])</f>
        <v>1214.0999999999999</v>
      </c>
      <c r="K2335">
        <f>VLOOKUP(B2335,customers!$A$2:$D$101,2,0)</f>
        <v>24</v>
      </c>
      <c r="L2335" t="str" cm="1">
        <f t="array" ref="L2335">_xlfn.IFS(Table1[[#This Row],[Age]]&lt;=12,"Kids",Table1[[#This Row],[Age]]&lt;=19,"Teenage",Table1[[#This Row],[Age]]&lt;=29,"Young Adult",Table1[[#This Row],[Age]]&lt;=45,"Adult",Table1[[#This Row],[Age]]&gt;=46,"Senior")</f>
        <v>Young Adult</v>
      </c>
      <c r="M2335" t="str">
        <f>VLOOKUP(B2335,customers!A$2:D$101,3,0)</f>
        <v>Ahmedabad</v>
      </c>
      <c r="N2335" t="str">
        <f>VLOOKUP(B2335,customers!$A$2:$D$101,4,0)</f>
        <v>Gujrat</v>
      </c>
      <c r="O2335" t="str">
        <f>VLOOKUP(C2335,'products '!$A$2:$H$3072,2,0)</f>
        <v>Beauty</v>
      </c>
      <c r="P2335" t="str">
        <f>VLOOKUP(C2335,'products '!$A$2:$H$3072,3,0)</f>
        <v>Makeup</v>
      </c>
      <c r="Q2335" t="str">
        <f>VLOOKUP(C2335,'products '!$A$2:$H$3072,4,0)</f>
        <v>Lipstick</v>
      </c>
      <c r="R2335" t="str">
        <f>VLOOKUP(C2335,'products '!$A$2:$H$3072,5,0)</f>
        <v>Maybelline</v>
      </c>
      <c r="S2335" t="str">
        <f>VLOOKUP(C2335,'products '!$A$2:$H$3072,6,0)</f>
        <v>Onesize</v>
      </c>
      <c r="T2335" t="str">
        <f>VLOOKUP(C2335,'products '!$A$2:$H$3072,7,0)</f>
        <v>Peach</v>
      </c>
      <c r="U2335">
        <f>VLOOKUP(C2335,'products '!$A$2:$H$3072,8,0)</f>
        <v>4</v>
      </c>
    </row>
    <row r="2336" spans="1:21" x14ac:dyDescent="0.3">
      <c r="A2336" t="s">
        <v>5753</v>
      </c>
      <c r="B2336" t="s">
        <v>3304</v>
      </c>
      <c r="C2336" t="s">
        <v>1183</v>
      </c>
      <c r="D2336" s="1">
        <f t="shared" ca="1" si="36"/>
        <v>44613</v>
      </c>
      <c r="E2336" s="1" t="str">
        <f ca="1">TEXT(Table1[[#This Row],[Date]],"mmm")</f>
        <v>Feb</v>
      </c>
      <c r="F2336" s="1" t="str">
        <f ca="1">TEXT(Table1[[#This Row],[Date]],"yyyy")</f>
        <v>2022</v>
      </c>
      <c r="G2336" s="2">
        <v>2364</v>
      </c>
      <c r="H2336" s="2">
        <v>0.5</v>
      </c>
      <c r="I2336" s="2" t="str" cm="1">
        <f t="array" ref="I2336">_xlfn.IFS(Table1[[#This Row],[Discount]]&lt;=0.2,"Low",Table1[[#This Row],[Discount]]&lt;=0.4,"Medium",Table1[[#This Row],[Discount]]&gt;0.4,"High")</f>
        <v>High</v>
      </c>
      <c r="J2336" s="2">
        <f>Table1[[#This Row],[Original Price]]*(1-Table1[[#This Row],[Discount]])</f>
        <v>1182</v>
      </c>
      <c r="K2336">
        <f>VLOOKUP(B2336,customers!$A$2:$D$101,2,0)</f>
        <v>15</v>
      </c>
      <c r="L2336" t="str" cm="1">
        <f t="array" ref="L2336">_xlfn.IFS(Table1[[#This Row],[Age]]&lt;=12,"Kids",Table1[[#This Row],[Age]]&lt;=19,"Teenage",Table1[[#This Row],[Age]]&lt;=29,"Young Adult",Table1[[#This Row],[Age]]&lt;=45,"Adult",Table1[[#This Row],[Age]]&gt;=46,"Senior")</f>
        <v>Teenage</v>
      </c>
      <c r="M2336" t="str">
        <f>VLOOKUP(B2336,customers!A$2:D$101,3,0)</f>
        <v>Ahmedabad</v>
      </c>
      <c r="N2336" t="str">
        <f>VLOOKUP(B2336,customers!$A$2:$D$101,4,0)</f>
        <v>Gujrat</v>
      </c>
      <c r="O2336" t="str">
        <f>VLOOKUP(C2336,'products '!$A$2:$H$3072,2,0)</f>
        <v>Beauty</v>
      </c>
      <c r="P2336" t="str">
        <f>VLOOKUP(C2336,'products '!$A$2:$H$3072,3,0)</f>
        <v>Makeup</v>
      </c>
      <c r="Q2336" t="str">
        <f>VLOOKUP(C2336,'products '!$A$2:$H$3072,4,0)</f>
        <v>Lipstick</v>
      </c>
      <c r="R2336" t="str">
        <f>VLOOKUP(C2336,'products '!$A$2:$H$3072,5,0)</f>
        <v>Maybelline</v>
      </c>
      <c r="S2336" t="str">
        <f>VLOOKUP(C2336,'products '!$A$2:$H$3072,6,0)</f>
        <v>Onesize</v>
      </c>
      <c r="T2336" t="str">
        <f>VLOOKUP(C2336,'products '!$A$2:$H$3072,7,0)</f>
        <v>Maroon</v>
      </c>
      <c r="U2336">
        <f>VLOOKUP(C2336,'products '!$A$2:$H$3072,8,0)</f>
        <v>5</v>
      </c>
    </row>
    <row r="2337" spans="1:21" x14ac:dyDescent="0.3">
      <c r="A2337" t="s">
        <v>5754</v>
      </c>
      <c r="B2337" t="s">
        <v>3305</v>
      </c>
      <c r="C2337" t="s">
        <v>1184</v>
      </c>
      <c r="D2337" s="1">
        <f t="shared" ca="1" si="36"/>
        <v>44217</v>
      </c>
      <c r="E2337" s="1" t="str">
        <f ca="1">TEXT(Table1[[#This Row],[Date]],"mmm")</f>
        <v>Jan</v>
      </c>
      <c r="F2337" s="1" t="str">
        <f ca="1">TEXT(Table1[[#This Row],[Date]],"yyyy")</f>
        <v>2021</v>
      </c>
      <c r="G2337" s="2">
        <v>1236</v>
      </c>
      <c r="H2337" s="2">
        <v>0.5</v>
      </c>
      <c r="I2337" s="2" t="str" cm="1">
        <f t="array" ref="I2337">_xlfn.IFS(Table1[[#This Row],[Discount]]&lt;=0.2,"Low",Table1[[#This Row],[Discount]]&lt;=0.4,"Medium",Table1[[#This Row],[Discount]]&gt;0.4,"High")</f>
        <v>High</v>
      </c>
      <c r="J2337" s="2">
        <f>Table1[[#This Row],[Original Price]]*(1-Table1[[#This Row],[Discount]])</f>
        <v>618</v>
      </c>
      <c r="K2337">
        <f>VLOOKUP(B2337,customers!$A$2:$D$101,2,0)</f>
        <v>19</v>
      </c>
      <c r="L2337" t="str" cm="1">
        <f t="array" ref="L2337">_xlfn.IFS(Table1[[#This Row],[Age]]&lt;=12,"Kids",Table1[[#This Row],[Age]]&lt;=19,"Teenage",Table1[[#This Row],[Age]]&lt;=29,"Young Adult",Table1[[#This Row],[Age]]&lt;=45,"Adult",Table1[[#This Row],[Age]]&gt;=46,"Senior")</f>
        <v>Teenage</v>
      </c>
      <c r="M2337" t="str">
        <f>VLOOKUP(B2337,customers!A$2:D$101,3,0)</f>
        <v>Vadodara</v>
      </c>
      <c r="N2337" t="str">
        <f>VLOOKUP(B2337,customers!$A$2:$D$101,4,0)</f>
        <v>Gujrat</v>
      </c>
      <c r="O2337" t="str">
        <f>VLOOKUP(C2337,'products '!$A$2:$H$3072,2,0)</f>
        <v>Beauty</v>
      </c>
      <c r="P2337" t="str">
        <f>VLOOKUP(C2337,'products '!$A$2:$H$3072,3,0)</f>
        <v>Makeup</v>
      </c>
      <c r="Q2337" t="str">
        <f>VLOOKUP(C2337,'products '!$A$2:$H$3072,4,0)</f>
        <v>Lipstick</v>
      </c>
      <c r="R2337" t="str">
        <f>VLOOKUP(C2337,'products '!$A$2:$H$3072,5,0)</f>
        <v>Maybelline</v>
      </c>
      <c r="S2337" t="str">
        <f>VLOOKUP(C2337,'products '!$A$2:$H$3072,6,0)</f>
        <v>Onesize</v>
      </c>
      <c r="T2337" t="str">
        <f>VLOOKUP(C2337,'products '!$A$2:$H$3072,7,0)</f>
        <v>Rose</v>
      </c>
      <c r="U2337">
        <f>VLOOKUP(C2337,'products '!$A$2:$H$3072,8,0)</f>
        <v>4</v>
      </c>
    </row>
    <row r="2338" spans="1:21" x14ac:dyDescent="0.3">
      <c r="A2338" t="s">
        <v>5755</v>
      </c>
      <c r="B2338" t="s">
        <v>3306</v>
      </c>
      <c r="C2338" t="s">
        <v>1185</v>
      </c>
      <c r="D2338" s="1">
        <f t="shared" ca="1" si="36"/>
        <v>44667</v>
      </c>
      <c r="E2338" s="1" t="str">
        <f ca="1">TEXT(Table1[[#This Row],[Date]],"mmm")</f>
        <v>Apr</v>
      </c>
      <c r="F2338" s="1" t="str">
        <f ca="1">TEXT(Table1[[#This Row],[Date]],"yyyy")</f>
        <v>2022</v>
      </c>
      <c r="G2338" s="2">
        <v>756</v>
      </c>
      <c r="H2338" s="2">
        <v>0.5</v>
      </c>
      <c r="I2338" s="2" t="str" cm="1">
        <f t="array" ref="I2338">_xlfn.IFS(Table1[[#This Row],[Discount]]&lt;=0.2,"Low",Table1[[#This Row],[Discount]]&lt;=0.4,"Medium",Table1[[#This Row],[Discount]]&gt;0.4,"High")</f>
        <v>High</v>
      </c>
      <c r="J2338" s="2">
        <f>Table1[[#This Row],[Original Price]]*(1-Table1[[#This Row],[Discount]])</f>
        <v>378</v>
      </c>
      <c r="K2338">
        <f>VLOOKUP(B2338,customers!$A$2:$D$101,2,0)</f>
        <v>19</v>
      </c>
      <c r="L2338" t="str" cm="1">
        <f t="array" ref="L2338">_xlfn.IFS(Table1[[#This Row],[Age]]&lt;=12,"Kids",Table1[[#This Row],[Age]]&lt;=19,"Teenage",Table1[[#This Row],[Age]]&lt;=29,"Young Adult",Table1[[#This Row],[Age]]&lt;=45,"Adult",Table1[[#This Row],[Age]]&gt;=46,"Senior")</f>
        <v>Teenage</v>
      </c>
      <c r="M2338" t="str">
        <f>VLOOKUP(B2338,customers!A$2:D$101,3,0)</f>
        <v>Vadodara</v>
      </c>
      <c r="N2338" t="str">
        <f>VLOOKUP(B2338,customers!$A$2:$D$101,4,0)</f>
        <v>Gujrat</v>
      </c>
      <c r="O2338" t="str">
        <f>VLOOKUP(C2338,'products '!$A$2:$H$3072,2,0)</f>
        <v>Beauty</v>
      </c>
      <c r="P2338" t="str">
        <f>VLOOKUP(C2338,'products '!$A$2:$H$3072,3,0)</f>
        <v>Makeup</v>
      </c>
      <c r="Q2338" t="str">
        <f>VLOOKUP(C2338,'products '!$A$2:$H$3072,4,0)</f>
        <v>Lipstick</v>
      </c>
      <c r="R2338" t="str">
        <f>VLOOKUP(C2338,'products '!$A$2:$H$3072,5,0)</f>
        <v>Maybelline</v>
      </c>
      <c r="S2338" t="str">
        <f>VLOOKUP(C2338,'products '!$A$2:$H$3072,6,0)</f>
        <v>Onesize</v>
      </c>
      <c r="T2338" t="str">
        <f>VLOOKUP(C2338,'products '!$A$2:$H$3072,7,0)</f>
        <v>Brown</v>
      </c>
      <c r="U2338">
        <f>VLOOKUP(C2338,'products '!$A$2:$H$3072,8,0)</f>
        <v>4</v>
      </c>
    </row>
    <row r="2339" spans="1:21" x14ac:dyDescent="0.3">
      <c r="A2339" t="s">
        <v>5756</v>
      </c>
      <c r="B2339" t="s">
        <v>3307</v>
      </c>
      <c r="C2339" t="s">
        <v>1186</v>
      </c>
      <c r="D2339" s="1">
        <f t="shared" ca="1" si="36"/>
        <v>44819</v>
      </c>
      <c r="E2339" s="1" t="str">
        <f ca="1">TEXT(Table1[[#This Row],[Date]],"mmm")</f>
        <v>Sep</v>
      </c>
      <c r="F2339" s="1" t="str">
        <f ca="1">TEXT(Table1[[#This Row],[Date]],"yyyy")</f>
        <v>2022</v>
      </c>
      <c r="G2339" s="2">
        <v>326</v>
      </c>
      <c r="H2339" s="2">
        <v>0.5</v>
      </c>
      <c r="I2339" s="2" t="str" cm="1">
        <f t="array" ref="I2339">_xlfn.IFS(Table1[[#This Row],[Discount]]&lt;=0.2,"Low",Table1[[#This Row],[Discount]]&lt;=0.4,"Medium",Table1[[#This Row],[Discount]]&gt;0.4,"High")</f>
        <v>High</v>
      </c>
      <c r="J2339" s="2">
        <f>Table1[[#This Row],[Original Price]]*(1-Table1[[#This Row],[Discount]])</f>
        <v>163</v>
      </c>
      <c r="K2339">
        <f>VLOOKUP(B2339,customers!$A$2:$D$101,2,0)</f>
        <v>19</v>
      </c>
      <c r="L2339" t="str" cm="1">
        <f t="array" ref="L2339">_xlfn.IFS(Table1[[#This Row],[Age]]&lt;=12,"Kids",Table1[[#This Row],[Age]]&lt;=19,"Teenage",Table1[[#This Row],[Age]]&lt;=29,"Young Adult",Table1[[#This Row],[Age]]&lt;=45,"Adult",Table1[[#This Row],[Age]]&gt;=46,"Senior")</f>
        <v>Teenage</v>
      </c>
      <c r="M2339" t="str">
        <f>VLOOKUP(B2339,customers!A$2:D$101,3,0)</f>
        <v>Vadodara</v>
      </c>
      <c r="N2339" t="str">
        <f>VLOOKUP(B2339,customers!$A$2:$D$101,4,0)</f>
        <v>Gujrat</v>
      </c>
      <c r="O2339" t="str">
        <f>VLOOKUP(C2339,'products '!$A$2:$H$3072,2,0)</f>
        <v>Beauty</v>
      </c>
      <c r="P2339" t="str">
        <f>VLOOKUP(C2339,'products '!$A$2:$H$3072,3,0)</f>
        <v>Makeup</v>
      </c>
      <c r="Q2339" t="str">
        <f>VLOOKUP(C2339,'products '!$A$2:$H$3072,4,0)</f>
        <v>Lipstick</v>
      </c>
      <c r="R2339" t="str">
        <f>VLOOKUP(C2339,'products '!$A$2:$H$3072,5,0)</f>
        <v>Maybelline</v>
      </c>
      <c r="S2339" t="str">
        <f>VLOOKUP(C2339,'products '!$A$2:$H$3072,6,0)</f>
        <v>Onesize</v>
      </c>
      <c r="T2339" t="str">
        <f>VLOOKUP(C2339,'products '!$A$2:$H$3072,7,0)</f>
        <v>Magenta</v>
      </c>
      <c r="U2339">
        <f>VLOOKUP(C2339,'products '!$A$2:$H$3072,8,0)</f>
        <v>4</v>
      </c>
    </row>
    <row r="2340" spans="1:21" x14ac:dyDescent="0.3">
      <c r="A2340" t="s">
        <v>5757</v>
      </c>
      <c r="B2340" t="s">
        <v>3308</v>
      </c>
      <c r="C2340" t="s">
        <v>1187</v>
      </c>
      <c r="D2340" s="1">
        <f t="shared" ca="1" si="36"/>
        <v>44539</v>
      </c>
      <c r="E2340" s="1" t="str">
        <f ca="1">TEXT(Table1[[#This Row],[Date]],"mmm")</f>
        <v>Dec</v>
      </c>
      <c r="F2340" s="1" t="str">
        <f ca="1">TEXT(Table1[[#This Row],[Date]],"yyyy")</f>
        <v>2021</v>
      </c>
      <c r="G2340" s="2">
        <v>453</v>
      </c>
      <c r="H2340" s="2">
        <v>0.5</v>
      </c>
      <c r="I2340" s="2" t="str" cm="1">
        <f t="array" ref="I2340">_xlfn.IFS(Table1[[#This Row],[Discount]]&lt;=0.2,"Low",Table1[[#This Row],[Discount]]&lt;=0.4,"Medium",Table1[[#This Row],[Discount]]&gt;0.4,"High")</f>
        <v>High</v>
      </c>
      <c r="J2340" s="2">
        <f>Table1[[#This Row],[Original Price]]*(1-Table1[[#This Row],[Discount]])</f>
        <v>226.5</v>
      </c>
      <c r="K2340">
        <f>VLOOKUP(B2340,customers!$A$2:$D$101,2,0)</f>
        <v>22</v>
      </c>
      <c r="L2340" t="str" cm="1">
        <f t="array" ref="L2340">_xlfn.IFS(Table1[[#This Row],[Age]]&lt;=12,"Kids",Table1[[#This Row],[Age]]&lt;=19,"Teenage",Table1[[#This Row],[Age]]&lt;=29,"Young Adult",Table1[[#This Row],[Age]]&lt;=45,"Adult",Table1[[#This Row],[Age]]&gt;=46,"Senior")</f>
        <v>Young Adult</v>
      </c>
      <c r="M2340" t="str">
        <f>VLOOKUP(B2340,customers!A$2:D$101,3,0)</f>
        <v>Vadodara</v>
      </c>
      <c r="N2340" t="str">
        <f>VLOOKUP(B2340,customers!$A$2:$D$101,4,0)</f>
        <v>Gujrat</v>
      </c>
      <c r="O2340" t="str">
        <f>VLOOKUP(C2340,'products '!$A$2:$H$3072,2,0)</f>
        <v>Beauty</v>
      </c>
      <c r="P2340" t="str">
        <f>VLOOKUP(C2340,'products '!$A$2:$H$3072,3,0)</f>
        <v>Makeup</v>
      </c>
      <c r="Q2340" t="str">
        <f>VLOOKUP(C2340,'products '!$A$2:$H$3072,4,0)</f>
        <v>Lipstick</v>
      </c>
      <c r="R2340" t="str">
        <f>VLOOKUP(C2340,'products '!$A$2:$H$3072,5,0)</f>
        <v>Maybelline</v>
      </c>
      <c r="S2340" t="str">
        <f>VLOOKUP(C2340,'products '!$A$2:$H$3072,6,0)</f>
        <v>Onesize</v>
      </c>
      <c r="T2340" t="str">
        <f>VLOOKUP(C2340,'products '!$A$2:$H$3072,7,0)</f>
        <v>Pink</v>
      </c>
      <c r="U2340">
        <f>VLOOKUP(C2340,'products '!$A$2:$H$3072,8,0)</f>
        <v>3</v>
      </c>
    </row>
    <row r="2341" spans="1:21" x14ac:dyDescent="0.3">
      <c r="A2341" t="s">
        <v>5758</v>
      </c>
      <c r="B2341" t="s">
        <v>3309</v>
      </c>
      <c r="C2341" t="s">
        <v>1188</v>
      </c>
      <c r="D2341" s="1">
        <f t="shared" ca="1" si="36"/>
        <v>44338</v>
      </c>
      <c r="E2341" s="1" t="str">
        <f ca="1">TEXT(Table1[[#This Row],[Date]],"mmm")</f>
        <v>May</v>
      </c>
      <c r="F2341" s="1" t="str">
        <f ca="1">TEXT(Table1[[#This Row],[Date]],"yyyy")</f>
        <v>2021</v>
      </c>
      <c r="G2341" s="2">
        <v>326</v>
      </c>
      <c r="H2341" s="2">
        <v>0.3</v>
      </c>
      <c r="I2341" s="2" t="str" cm="1">
        <f t="array" ref="I2341">_xlfn.IFS(Table1[[#This Row],[Discount]]&lt;=0.2,"Low",Table1[[#This Row],[Discount]]&lt;=0.4,"Medium",Table1[[#This Row],[Discount]]&gt;0.4,"High")</f>
        <v>Medium</v>
      </c>
      <c r="J2341" s="2">
        <f>Table1[[#This Row],[Original Price]]*(1-Table1[[#This Row],[Discount]])</f>
        <v>228.2</v>
      </c>
      <c r="K2341">
        <f>VLOOKUP(B2341,customers!$A$2:$D$101,2,0)</f>
        <v>22</v>
      </c>
      <c r="L2341" t="str" cm="1">
        <f t="array" ref="L2341">_xlfn.IFS(Table1[[#This Row],[Age]]&lt;=12,"Kids",Table1[[#This Row],[Age]]&lt;=19,"Teenage",Table1[[#This Row],[Age]]&lt;=29,"Young Adult",Table1[[#This Row],[Age]]&lt;=45,"Adult",Table1[[#This Row],[Age]]&gt;=46,"Senior")</f>
        <v>Young Adult</v>
      </c>
      <c r="M2341" t="str">
        <f>VLOOKUP(B2341,customers!A$2:D$101,3,0)</f>
        <v>Vadodara</v>
      </c>
      <c r="N2341" t="str">
        <f>VLOOKUP(B2341,customers!$A$2:$D$101,4,0)</f>
        <v>Gujrat</v>
      </c>
      <c r="O2341" t="str">
        <f>VLOOKUP(C2341,'products '!$A$2:$H$3072,2,0)</f>
        <v>Beauty</v>
      </c>
      <c r="P2341" t="str">
        <f>VLOOKUP(C2341,'products '!$A$2:$H$3072,3,0)</f>
        <v>Makeup</v>
      </c>
      <c r="Q2341" t="str">
        <f>VLOOKUP(C2341,'products '!$A$2:$H$3072,4,0)</f>
        <v>Lipstick</v>
      </c>
      <c r="R2341" t="str">
        <f>VLOOKUP(C2341,'products '!$A$2:$H$3072,5,0)</f>
        <v>Maybelline</v>
      </c>
      <c r="S2341" t="str">
        <f>VLOOKUP(C2341,'products '!$A$2:$H$3072,6,0)</f>
        <v>Onesize</v>
      </c>
      <c r="T2341" t="str">
        <f>VLOOKUP(C2341,'products '!$A$2:$H$3072,7,0)</f>
        <v>Brown</v>
      </c>
      <c r="U2341">
        <f>VLOOKUP(C2341,'products '!$A$2:$H$3072,8,0)</f>
        <v>2</v>
      </c>
    </row>
    <row r="2342" spans="1:21" x14ac:dyDescent="0.3">
      <c r="A2342" t="s">
        <v>5759</v>
      </c>
      <c r="B2342" t="s">
        <v>3310</v>
      </c>
      <c r="C2342" t="s">
        <v>1189</v>
      </c>
      <c r="D2342" s="1">
        <f t="shared" ca="1" si="36"/>
        <v>44269</v>
      </c>
      <c r="E2342" s="1" t="str">
        <f ca="1">TEXT(Table1[[#This Row],[Date]],"mmm")</f>
        <v>Mar</v>
      </c>
      <c r="F2342" s="1" t="str">
        <f ca="1">TEXT(Table1[[#This Row],[Date]],"yyyy")</f>
        <v>2021</v>
      </c>
      <c r="G2342" s="2">
        <v>456</v>
      </c>
      <c r="H2342" s="2">
        <v>0.32</v>
      </c>
      <c r="I2342" s="2" t="str" cm="1">
        <f t="array" ref="I2342">_xlfn.IFS(Table1[[#This Row],[Discount]]&lt;=0.2,"Low",Table1[[#This Row],[Discount]]&lt;=0.4,"Medium",Table1[[#This Row],[Discount]]&gt;0.4,"High")</f>
        <v>Medium</v>
      </c>
      <c r="J2342" s="2">
        <f>Table1[[#This Row],[Original Price]]*(1-Table1[[#This Row],[Discount]])</f>
        <v>310.08</v>
      </c>
      <c r="K2342">
        <f>VLOOKUP(B2342,customers!$A$2:$D$101,2,0)</f>
        <v>22</v>
      </c>
      <c r="L2342" t="str" cm="1">
        <f t="array" ref="L2342">_xlfn.IFS(Table1[[#This Row],[Age]]&lt;=12,"Kids",Table1[[#This Row],[Age]]&lt;=19,"Teenage",Table1[[#This Row],[Age]]&lt;=29,"Young Adult",Table1[[#This Row],[Age]]&lt;=45,"Adult",Table1[[#This Row],[Age]]&gt;=46,"Senior")</f>
        <v>Young Adult</v>
      </c>
      <c r="M2342" t="str">
        <f>VLOOKUP(B2342,customers!A$2:D$101,3,0)</f>
        <v>Surat</v>
      </c>
      <c r="N2342" t="str">
        <f>VLOOKUP(B2342,customers!$A$2:$D$101,4,0)</f>
        <v>Gujrat</v>
      </c>
      <c r="O2342" t="str">
        <f>VLOOKUP(C2342,'products '!$A$2:$H$3072,2,0)</f>
        <v>Beauty</v>
      </c>
      <c r="P2342" t="str">
        <f>VLOOKUP(C2342,'products '!$A$2:$H$3072,3,0)</f>
        <v>Makeup</v>
      </c>
      <c r="Q2342" t="str">
        <f>VLOOKUP(C2342,'products '!$A$2:$H$3072,4,0)</f>
        <v>Lipstick</v>
      </c>
      <c r="R2342" t="str">
        <f>VLOOKUP(C2342,'products '!$A$2:$H$3072,5,0)</f>
        <v>M.A.C</v>
      </c>
      <c r="S2342" t="str">
        <f>VLOOKUP(C2342,'products '!$A$2:$H$3072,6,0)</f>
        <v>Onesize</v>
      </c>
      <c r="T2342" t="str">
        <f>VLOOKUP(C2342,'products '!$A$2:$H$3072,7,0)</f>
        <v>Red</v>
      </c>
      <c r="U2342">
        <f>VLOOKUP(C2342,'products '!$A$2:$H$3072,8,0)</f>
        <v>5</v>
      </c>
    </row>
    <row r="2343" spans="1:21" x14ac:dyDescent="0.3">
      <c r="A2343" t="s">
        <v>5760</v>
      </c>
      <c r="B2343" t="s">
        <v>3311</v>
      </c>
      <c r="C2343" t="s">
        <v>1190</v>
      </c>
      <c r="D2343" s="1">
        <f t="shared" ca="1" si="36"/>
        <v>44700</v>
      </c>
      <c r="E2343" s="1" t="str">
        <f ca="1">TEXT(Table1[[#This Row],[Date]],"mmm")</f>
        <v>May</v>
      </c>
      <c r="F2343" s="1" t="str">
        <f ca="1">TEXT(Table1[[#This Row],[Date]],"yyyy")</f>
        <v>2022</v>
      </c>
      <c r="G2343" s="2">
        <v>456</v>
      </c>
      <c r="H2343" s="2">
        <v>0.25</v>
      </c>
      <c r="I2343" s="2" t="str" cm="1">
        <f t="array" ref="I2343">_xlfn.IFS(Table1[[#This Row],[Discount]]&lt;=0.2,"Low",Table1[[#This Row],[Discount]]&lt;=0.4,"Medium",Table1[[#This Row],[Discount]]&gt;0.4,"High")</f>
        <v>Medium</v>
      </c>
      <c r="J2343" s="2">
        <f>Table1[[#This Row],[Original Price]]*(1-Table1[[#This Row],[Discount]])</f>
        <v>342</v>
      </c>
      <c r="K2343">
        <f>VLOOKUP(B2343,customers!$A$2:$D$101,2,0)</f>
        <v>22</v>
      </c>
      <c r="L2343" t="str" cm="1">
        <f t="array" ref="L2343">_xlfn.IFS(Table1[[#This Row],[Age]]&lt;=12,"Kids",Table1[[#This Row],[Age]]&lt;=19,"Teenage",Table1[[#This Row],[Age]]&lt;=29,"Young Adult",Table1[[#This Row],[Age]]&lt;=45,"Adult",Table1[[#This Row],[Age]]&gt;=46,"Senior")</f>
        <v>Young Adult</v>
      </c>
      <c r="M2343" t="str">
        <f>VLOOKUP(B2343,customers!A$2:D$101,3,0)</f>
        <v>Surat</v>
      </c>
      <c r="N2343" t="str">
        <f>VLOOKUP(B2343,customers!$A$2:$D$101,4,0)</f>
        <v>Gujrat</v>
      </c>
      <c r="O2343" t="str">
        <f>VLOOKUP(C2343,'products '!$A$2:$H$3072,2,0)</f>
        <v>Beauty</v>
      </c>
      <c r="P2343" t="str">
        <f>VLOOKUP(C2343,'products '!$A$2:$H$3072,3,0)</f>
        <v>Makeup</v>
      </c>
      <c r="Q2343" t="str">
        <f>VLOOKUP(C2343,'products '!$A$2:$H$3072,4,0)</f>
        <v>Lipstick</v>
      </c>
      <c r="R2343" t="str">
        <f>VLOOKUP(C2343,'products '!$A$2:$H$3072,5,0)</f>
        <v>M.A.C</v>
      </c>
      <c r="S2343" t="str">
        <f>VLOOKUP(C2343,'products '!$A$2:$H$3072,6,0)</f>
        <v>Onesize</v>
      </c>
      <c r="T2343" t="str">
        <f>VLOOKUP(C2343,'products '!$A$2:$H$3072,7,0)</f>
        <v>Peach</v>
      </c>
      <c r="U2343">
        <f>VLOOKUP(C2343,'products '!$A$2:$H$3072,8,0)</f>
        <v>4</v>
      </c>
    </row>
    <row r="2344" spans="1:21" x14ac:dyDescent="0.3">
      <c r="A2344" t="s">
        <v>5761</v>
      </c>
      <c r="B2344" t="s">
        <v>3312</v>
      </c>
      <c r="C2344" t="s">
        <v>1191</v>
      </c>
      <c r="D2344" s="1">
        <f t="shared" ca="1" si="36"/>
        <v>44687</v>
      </c>
      <c r="E2344" s="1" t="str">
        <f ca="1">TEXT(Table1[[#This Row],[Date]],"mmm")</f>
        <v>May</v>
      </c>
      <c r="F2344" s="1" t="str">
        <f ca="1">TEXT(Table1[[#This Row],[Date]],"yyyy")</f>
        <v>2022</v>
      </c>
      <c r="G2344" s="2">
        <v>456</v>
      </c>
      <c r="H2344" s="2">
        <v>0.45</v>
      </c>
      <c r="I2344" s="2" t="str" cm="1">
        <f t="array" ref="I2344">_xlfn.IFS(Table1[[#This Row],[Discount]]&lt;=0.2,"Low",Table1[[#This Row],[Discount]]&lt;=0.4,"Medium",Table1[[#This Row],[Discount]]&gt;0.4,"High")</f>
        <v>High</v>
      </c>
      <c r="J2344" s="2">
        <f>Table1[[#This Row],[Original Price]]*(1-Table1[[#This Row],[Discount]])</f>
        <v>250.8</v>
      </c>
      <c r="K2344">
        <f>VLOOKUP(B2344,customers!$A$2:$D$101,2,0)</f>
        <v>29</v>
      </c>
      <c r="L2344" t="str" cm="1">
        <f t="array" ref="L2344">_xlfn.IFS(Table1[[#This Row],[Age]]&lt;=12,"Kids",Table1[[#This Row],[Age]]&lt;=19,"Teenage",Table1[[#This Row],[Age]]&lt;=29,"Young Adult",Table1[[#This Row],[Age]]&lt;=45,"Adult",Table1[[#This Row],[Age]]&gt;=46,"Senior")</f>
        <v>Young Adult</v>
      </c>
      <c r="M2344" t="str">
        <f>VLOOKUP(B2344,customers!A$2:D$101,3,0)</f>
        <v>Surat</v>
      </c>
      <c r="N2344" t="str">
        <f>VLOOKUP(B2344,customers!$A$2:$D$101,4,0)</f>
        <v>Gujrat</v>
      </c>
      <c r="O2344" t="str">
        <f>VLOOKUP(C2344,'products '!$A$2:$H$3072,2,0)</f>
        <v>Beauty</v>
      </c>
      <c r="P2344" t="str">
        <f>VLOOKUP(C2344,'products '!$A$2:$H$3072,3,0)</f>
        <v>Makeup</v>
      </c>
      <c r="Q2344" t="str">
        <f>VLOOKUP(C2344,'products '!$A$2:$H$3072,4,0)</f>
        <v>Lipstick</v>
      </c>
      <c r="R2344" t="str">
        <f>VLOOKUP(C2344,'products '!$A$2:$H$3072,5,0)</f>
        <v>M.A.C</v>
      </c>
      <c r="S2344" t="str">
        <f>VLOOKUP(C2344,'products '!$A$2:$H$3072,6,0)</f>
        <v>Onesize</v>
      </c>
      <c r="T2344" t="str">
        <f>VLOOKUP(C2344,'products '!$A$2:$H$3072,7,0)</f>
        <v>Nude</v>
      </c>
      <c r="U2344">
        <f>VLOOKUP(C2344,'products '!$A$2:$H$3072,8,0)</f>
        <v>2</v>
      </c>
    </row>
    <row r="2345" spans="1:21" x14ac:dyDescent="0.3">
      <c r="A2345" t="s">
        <v>5762</v>
      </c>
      <c r="B2345" t="s">
        <v>3313</v>
      </c>
      <c r="C2345" t="s">
        <v>1192</v>
      </c>
      <c r="D2345" s="1">
        <f t="shared" ca="1" si="36"/>
        <v>44590</v>
      </c>
      <c r="E2345" s="1" t="str">
        <f ca="1">TEXT(Table1[[#This Row],[Date]],"mmm")</f>
        <v>Jan</v>
      </c>
      <c r="F2345" s="1" t="str">
        <f ca="1">TEXT(Table1[[#This Row],[Date]],"yyyy")</f>
        <v>2022</v>
      </c>
      <c r="G2345" s="2">
        <v>456</v>
      </c>
      <c r="H2345" s="2">
        <v>0.15</v>
      </c>
      <c r="I2345" s="2" t="str" cm="1">
        <f t="array" ref="I2345">_xlfn.IFS(Table1[[#This Row],[Discount]]&lt;=0.2,"Low",Table1[[#This Row],[Discount]]&lt;=0.4,"Medium",Table1[[#This Row],[Discount]]&gt;0.4,"High")</f>
        <v>Low</v>
      </c>
      <c r="J2345" s="2">
        <f>Table1[[#This Row],[Original Price]]*(1-Table1[[#This Row],[Discount]])</f>
        <v>387.59999999999997</v>
      </c>
      <c r="K2345">
        <f>VLOOKUP(B2345,customers!$A$2:$D$101,2,0)</f>
        <v>29</v>
      </c>
      <c r="L2345" t="str" cm="1">
        <f t="array" ref="L2345">_xlfn.IFS(Table1[[#This Row],[Age]]&lt;=12,"Kids",Table1[[#This Row],[Age]]&lt;=19,"Teenage",Table1[[#This Row],[Age]]&lt;=29,"Young Adult",Table1[[#This Row],[Age]]&lt;=45,"Adult",Table1[[#This Row],[Age]]&gt;=46,"Senior")</f>
        <v>Young Adult</v>
      </c>
      <c r="M2345" t="str">
        <f>VLOOKUP(B2345,customers!A$2:D$101,3,0)</f>
        <v>Surat</v>
      </c>
      <c r="N2345" t="str">
        <f>VLOOKUP(B2345,customers!$A$2:$D$101,4,0)</f>
        <v>Gujrat</v>
      </c>
      <c r="O2345" t="str">
        <f>VLOOKUP(C2345,'products '!$A$2:$H$3072,2,0)</f>
        <v>Beauty</v>
      </c>
      <c r="P2345" t="str">
        <f>VLOOKUP(C2345,'products '!$A$2:$H$3072,3,0)</f>
        <v>Makeup</v>
      </c>
      <c r="Q2345" t="str">
        <f>VLOOKUP(C2345,'products '!$A$2:$H$3072,4,0)</f>
        <v>Lipstick</v>
      </c>
      <c r="R2345" t="str">
        <f>VLOOKUP(C2345,'products '!$A$2:$H$3072,5,0)</f>
        <v>M.A.C</v>
      </c>
      <c r="S2345" t="str">
        <f>VLOOKUP(C2345,'products '!$A$2:$H$3072,6,0)</f>
        <v>Onesize</v>
      </c>
      <c r="T2345" t="str">
        <f>VLOOKUP(C2345,'products '!$A$2:$H$3072,7,0)</f>
        <v>Orange</v>
      </c>
      <c r="U2345">
        <f>VLOOKUP(C2345,'products '!$A$2:$H$3072,8,0)</f>
        <v>5</v>
      </c>
    </row>
    <row r="2346" spans="1:21" x14ac:dyDescent="0.3">
      <c r="A2346" t="s">
        <v>5763</v>
      </c>
      <c r="B2346" t="s">
        <v>3314</v>
      </c>
      <c r="C2346" t="s">
        <v>1193</v>
      </c>
      <c r="D2346" s="1">
        <f t="shared" ca="1" si="36"/>
        <v>45000</v>
      </c>
      <c r="E2346" s="1" t="str">
        <f ca="1">TEXT(Table1[[#This Row],[Date]],"mmm")</f>
        <v>Mar</v>
      </c>
      <c r="F2346" s="1" t="str">
        <f ca="1">TEXT(Table1[[#This Row],[Date]],"yyyy")</f>
        <v>2023</v>
      </c>
      <c r="G2346" s="2">
        <v>236</v>
      </c>
      <c r="H2346" s="2">
        <v>0.33</v>
      </c>
      <c r="I2346" s="2" t="str" cm="1">
        <f t="array" ref="I2346">_xlfn.IFS(Table1[[#This Row],[Discount]]&lt;=0.2,"Low",Table1[[#This Row],[Discount]]&lt;=0.4,"Medium",Table1[[#This Row],[Discount]]&gt;0.4,"High")</f>
        <v>Medium</v>
      </c>
      <c r="J2346" s="2">
        <f>Table1[[#This Row],[Original Price]]*(1-Table1[[#This Row],[Discount]])</f>
        <v>158.11999999999998</v>
      </c>
      <c r="K2346">
        <f>VLOOKUP(B2346,customers!$A$2:$D$101,2,0)</f>
        <v>29</v>
      </c>
      <c r="L2346" t="str" cm="1">
        <f t="array" ref="L2346">_xlfn.IFS(Table1[[#This Row],[Age]]&lt;=12,"Kids",Table1[[#This Row],[Age]]&lt;=19,"Teenage",Table1[[#This Row],[Age]]&lt;=29,"Young Adult",Table1[[#This Row],[Age]]&lt;=45,"Adult",Table1[[#This Row],[Age]]&gt;=46,"Senior")</f>
        <v>Young Adult</v>
      </c>
      <c r="M2346" t="str">
        <f>VLOOKUP(B2346,customers!A$2:D$101,3,0)</f>
        <v>Bengaluru</v>
      </c>
      <c r="N2346" t="str">
        <f>VLOOKUP(B2346,customers!$A$2:$D$101,4,0)</f>
        <v>Karnataka</v>
      </c>
      <c r="O2346" t="str">
        <f>VLOOKUP(C2346,'products '!$A$2:$H$3072,2,0)</f>
        <v>Beauty</v>
      </c>
      <c r="P2346" t="str">
        <f>VLOOKUP(C2346,'products '!$A$2:$H$3072,3,0)</f>
        <v>Makeup</v>
      </c>
      <c r="Q2346" t="str">
        <f>VLOOKUP(C2346,'products '!$A$2:$H$3072,4,0)</f>
        <v>Lipstick</v>
      </c>
      <c r="R2346" t="str">
        <f>VLOOKUP(C2346,'products '!$A$2:$H$3072,5,0)</f>
        <v>M.A.C</v>
      </c>
      <c r="S2346" t="str">
        <f>VLOOKUP(C2346,'products '!$A$2:$H$3072,6,0)</f>
        <v>Onesize</v>
      </c>
      <c r="T2346" t="str">
        <f>VLOOKUP(C2346,'products '!$A$2:$H$3072,7,0)</f>
        <v>Burgundy</v>
      </c>
      <c r="U2346">
        <f>VLOOKUP(C2346,'products '!$A$2:$H$3072,8,0)</f>
        <v>5</v>
      </c>
    </row>
    <row r="2347" spans="1:21" x14ac:dyDescent="0.3">
      <c r="A2347" t="s">
        <v>5764</v>
      </c>
      <c r="B2347" t="s">
        <v>3315</v>
      </c>
      <c r="C2347" t="s">
        <v>1194</v>
      </c>
      <c r="D2347" s="1">
        <f t="shared" ca="1" si="36"/>
        <v>44810</v>
      </c>
      <c r="E2347" s="1" t="str">
        <f ca="1">TEXT(Table1[[#This Row],[Date]],"mmm")</f>
        <v>Sep</v>
      </c>
      <c r="F2347" s="1" t="str">
        <f ca="1">TEXT(Table1[[#This Row],[Date]],"yyyy")</f>
        <v>2022</v>
      </c>
      <c r="G2347" s="2">
        <v>996</v>
      </c>
      <c r="H2347" s="2">
        <v>0.42</v>
      </c>
      <c r="I2347" s="2" t="str" cm="1">
        <f t="array" ref="I2347">_xlfn.IFS(Table1[[#This Row],[Discount]]&lt;=0.2,"Low",Table1[[#This Row],[Discount]]&lt;=0.4,"Medium",Table1[[#This Row],[Discount]]&gt;0.4,"High")</f>
        <v>High</v>
      </c>
      <c r="J2347" s="2">
        <f>Table1[[#This Row],[Original Price]]*(1-Table1[[#This Row],[Discount]])</f>
        <v>577.68000000000006</v>
      </c>
      <c r="K2347">
        <f>VLOOKUP(B2347,customers!$A$2:$D$101,2,0)</f>
        <v>29</v>
      </c>
      <c r="L2347" t="str" cm="1">
        <f t="array" ref="L2347">_xlfn.IFS(Table1[[#This Row],[Age]]&lt;=12,"Kids",Table1[[#This Row],[Age]]&lt;=19,"Teenage",Table1[[#This Row],[Age]]&lt;=29,"Young Adult",Table1[[#This Row],[Age]]&lt;=45,"Adult",Table1[[#This Row],[Age]]&gt;=46,"Senior")</f>
        <v>Young Adult</v>
      </c>
      <c r="M2347" t="str">
        <f>VLOOKUP(B2347,customers!A$2:D$101,3,0)</f>
        <v>Bengaluru</v>
      </c>
      <c r="N2347" t="str">
        <f>VLOOKUP(B2347,customers!$A$2:$D$101,4,0)</f>
        <v>Karnataka</v>
      </c>
      <c r="O2347" t="str">
        <f>VLOOKUP(C2347,'products '!$A$2:$H$3072,2,0)</f>
        <v>Beauty</v>
      </c>
      <c r="P2347" t="str">
        <f>VLOOKUP(C2347,'products '!$A$2:$H$3072,3,0)</f>
        <v>Makeup</v>
      </c>
      <c r="Q2347" t="str">
        <f>VLOOKUP(C2347,'products '!$A$2:$H$3072,4,0)</f>
        <v>Lipstick</v>
      </c>
      <c r="R2347" t="str">
        <f>VLOOKUP(C2347,'products '!$A$2:$H$3072,5,0)</f>
        <v>M.A.C</v>
      </c>
      <c r="S2347" t="str">
        <f>VLOOKUP(C2347,'products '!$A$2:$H$3072,6,0)</f>
        <v>Onesize</v>
      </c>
      <c r="T2347" t="str">
        <f>VLOOKUP(C2347,'products '!$A$2:$H$3072,7,0)</f>
        <v>Magenta</v>
      </c>
      <c r="U2347">
        <f>VLOOKUP(C2347,'products '!$A$2:$H$3072,8,0)</f>
        <v>4</v>
      </c>
    </row>
    <row r="2348" spans="1:21" x14ac:dyDescent="0.3">
      <c r="A2348" t="s">
        <v>5765</v>
      </c>
      <c r="B2348" t="s">
        <v>3316</v>
      </c>
      <c r="C2348" t="s">
        <v>1195</v>
      </c>
      <c r="D2348" s="1">
        <f t="shared" ca="1" si="36"/>
        <v>45016</v>
      </c>
      <c r="E2348" s="1" t="str">
        <f ca="1">TEXT(Table1[[#This Row],[Date]],"mmm")</f>
        <v>Mar</v>
      </c>
      <c r="F2348" s="1" t="str">
        <f ca="1">TEXT(Table1[[#This Row],[Date]],"yyyy")</f>
        <v>2023</v>
      </c>
      <c r="G2348" s="2">
        <v>654</v>
      </c>
      <c r="H2348" s="2">
        <v>0.42</v>
      </c>
      <c r="I2348" s="2" t="str" cm="1">
        <f t="array" ref="I2348">_xlfn.IFS(Table1[[#This Row],[Discount]]&lt;=0.2,"Low",Table1[[#This Row],[Discount]]&lt;=0.4,"Medium",Table1[[#This Row],[Discount]]&gt;0.4,"High")</f>
        <v>High</v>
      </c>
      <c r="J2348" s="2">
        <f>Table1[[#This Row],[Original Price]]*(1-Table1[[#This Row],[Discount]])</f>
        <v>379.32000000000005</v>
      </c>
      <c r="K2348">
        <f>VLOOKUP(B2348,customers!$A$2:$D$101,2,0)</f>
        <v>41</v>
      </c>
      <c r="L2348" t="str" cm="1">
        <f t="array" ref="L2348">_xlfn.IFS(Table1[[#This Row],[Age]]&lt;=12,"Kids",Table1[[#This Row],[Age]]&lt;=19,"Teenage",Table1[[#This Row],[Age]]&lt;=29,"Young Adult",Table1[[#This Row],[Age]]&lt;=45,"Adult",Table1[[#This Row],[Age]]&gt;=46,"Senior")</f>
        <v>Adult</v>
      </c>
      <c r="M2348" t="str">
        <f>VLOOKUP(B2348,customers!A$2:D$101,3,0)</f>
        <v>Bengaluru</v>
      </c>
      <c r="N2348" t="str">
        <f>VLOOKUP(B2348,customers!$A$2:$D$101,4,0)</f>
        <v>Karnataka</v>
      </c>
      <c r="O2348" t="str">
        <f>VLOOKUP(C2348,'products '!$A$2:$H$3072,2,0)</f>
        <v>Beauty</v>
      </c>
      <c r="P2348" t="str">
        <f>VLOOKUP(C2348,'products '!$A$2:$H$3072,3,0)</f>
        <v>Makeup</v>
      </c>
      <c r="Q2348" t="str">
        <f>VLOOKUP(C2348,'products '!$A$2:$H$3072,4,0)</f>
        <v>Lipstick</v>
      </c>
      <c r="R2348" t="str">
        <f>VLOOKUP(C2348,'products '!$A$2:$H$3072,5,0)</f>
        <v>M.A.C</v>
      </c>
      <c r="S2348" t="str">
        <f>VLOOKUP(C2348,'products '!$A$2:$H$3072,6,0)</f>
        <v>Onesize</v>
      </c>
      <c r="T2348" t="str">
        <f>VLOOKUP(C2348,'products '!$A$2:$H$3072,7,0)</f>
        <v>Coral</v>
      </c>
      <c r="U2348">
        <f>VLOOKUP(C2348,'products '!$A$2:$H$3072,8,0)</f>
        <v>4</v>
      </c>
    </row>
    <row r="2349" spans="1:21" x14ac:dyDescent="0.3">
      <c r="A2349" t="s">
        <v>5766</v>
      </c>
      <c r="B2349" t="s">
        <v>3317</v>
      </c>
      <c r="C2349" t="s">
        <v>1196</v>
      </c>
      <c r="D2349" s="1">
        <f t="shared" ca="1" si="36"/>
        <v>44610</v>
      </c>
      <c r="E2349" s="1" t="str">
        <f ca="1">TEXT(Table1[[#This Row],[Date]],"mmm")</f>
        <v>Feb</v>
      </c>
      <c r="F2349" s="1" t="str">
        <f ca="1">TEXT(Table1[[#This Row],[Date]],"yyyy")</f>
        <v>2022</v>
      </c>
      <c r="G2349" s="2">
        <v>965</v>
      </c>
      <c r="H2349" s="2">
        <v>0.39</v>
      </c>
      <c r="I2349" s="2" t="str" cm="1">
        <f t="array" ref="I2349">_xlfn.IFS(Table1[[#This Row],[Discount]]&lt;=0.2,"Low",Table1[[#This Row],[Discount]]&lt;=0.4,"Medium",Table1[[#This Row],[Discount]]&gt;0.4,"High")</f>
        <v>Medium</v>
      </c>
      <c r="J2349" s="2">
        <f>Table1[[#This Row],[Original Price]]*(1-Table1[[#This Row],[Discount]])</f>
        <v>588.65</v>
      </c>
      <c r="K2349">
        <f>VLOOKUP(B2349,customers!$A$2:$D$101,2,0)</f>
        <v>42</v>
      </c>
      <c r="L2349" t="str" cm="1">
        <f t="array" ref="L2349">_xlfn.IFS(Table1[[#This Row],[Age]]&lt;=12,"Kids",Table1[[#This Row],[Age]]&lt;=19,"Teenage",Table1[[#This Row],[Age]]&lt;=29,"Young Adult",Table1[[#This Row],[Age]]&lt;=45,"Adult",Table1[[#This Row],[Age]]&gt;=46,"Senior")</f>
        <v>Adult</v>
      </c>
      <c r="M2349" t="str">
        <f>VLOOKUP(B2349,customers!A$2:D$101,3,0)</f>
        <v>Bengaluru</v>
      </c>
      <c r="N2349" t="str">
        <f>VLOOKUP(B2349,customers!$A$2:$D$101,4,0)</f>
        <v>Karnataka</v>
      </c>
      <c r="O2349" t="str">
        <f>VLOOKUP(C2349,'products '!$A$2:$H$3072,2,0)</f>
        <v>Beauty</v>
      </c>
      <c r="P2349" t="str">
        <f>VLOOKUP(C2349,'products '!$A$2:$H$3072,3,0)</f>
        <v>Makeup</v>
      </c>
      <c r="Q2349" t="str">
        <f>VLOOKUP(C2349,'products '!$A$2:$H$3072,4,0)</f>
        <v>Lipstick</v>
      </c>
      <c r="R2349" t="str">
        <f>VLOOKUP(C2349,'products '!$A$2:$H$3072,5,0)</f>
        <v>M.A.C</v>
      </c>
      <c r="S2349" t="str">
        <f>VLOOKUP(C2349,'products '!$A$2:$H$3072,6,0)</f>
        <v>Onesize</v>
      </c>
      <c r="T2349" t="str">
        <f>VLOOKUP(C2349,'products '!$A$2:$H$3072,7,0)</f>
        <v>Pink</v>
      </c>
      <c r="U2349">
        <f>VLOOKUP(C2349,'products '!$A$2:$H$3072,8,0)</f>
        <v>4</v>
      </c>
    </row>
    <row r="2350" spans="1:21" x14ac:dyDescent="0.3">
      <c r="A2350" t="s">
        <v>5767</v>
      </c>
      <c r="B2350" t="s">
        <v>3318</v>
      </c>
      <c r="C2350" t="s">
        <v>1197</v>
      </c>
      <c r="D2350" s="1">
        <f t="shared" ca="1" si="36"/>
        <v>44230</v>
      </c>
      <c r="E2350" s="1" t="str">
        <f ca="1">TEXT(Table1[[#This Row],[Date]],"mmm")</f>
        <v>Feb</v>
      </c>
      <c r="F2350" s="1" t="str">
        <f ca="1">TEXT(Table1[[#This Row],[Date]],"yyyy")</f>
        <v>2021</v>
      </c>
      <c r="G2350" s="2">
        <v>1158</v>
      </c>
      <c r="H2350" s="2">
        <v>0.39</v>
      </c>
      <c r="I2350" s="2" t="str" cm="1">
        <f t="array" ref="I2350">_xlfn.IFS(Table1[[#This Row],[Discount]]&lt;=0.2,"Low",Table1[[#This Row],[Discount]]&lt;=0.4,"Medium",Table1[[#This Row],[Discount]]&gt;0.4,"High")</f>
        <v>Medium</v>
      </c>
      <c r="J2350" s="2">
        <f>Table1[[#This Row],[Original Price]]*(1-Table1[[#This Row],[Discount]])</f>
        <v>706.38</v>
      </c>
      <c r="K2350">
        <f>VLOOKUP(B2350,customers!$A$2:$D$101,2,0)</f>
        <v>43</v>
      </c>
      <c r="L2350" t="str" cm="1">
        <f t="array" ref="L2350">_xlfn.IFS(Table1[[#This Row],[Age]]&lt;=12,"Kids",Table1[[#This Row],[Age]]&lt;=19,"Teenage",Table1[[#This Row],[Age]]&lt;=29,"Young Adult",Table1[[#This Row],[Age]]&lt;=45,"Adult",Table1[[#This Row],[Age]]&gt;=46,"Senior")</f>
        <v>Adult</v>
      </c>
      <c r="M2350" t="str">
        <f>VLOOKUP(B2350,customers!A$2:D$101,3,0)</f>
        <v>Bengaluru</v>
      </c>
      <c r="N2350" t="str">
        <f>VLOOKUP(B2350,customers!$A$2:$D$101,4,0)</f>
        <v>Karnataka</v>
      </c>
      <c r="O2350" t="str">
        <f>VLOOKUP(C2350,'products '!$A$2:$H$3072,2,0)</f>
        <v>Beauty</v>
      </c>
      <c r="P2350" t="str">
        <f>VLOOKUP(C2350,'products '!$A$2:$H$3072,3,0)</f>
        <v>Makeup</v>
      </c>
      <c r="Q2350" t="str">
        <f>VLOOKUP(C2350,'products '!$A$2:$H$3072,4,0)</f>
        <v>Lipstick</v>
      </c>
      <c r="R2350" t="str">
        <f>VLOOKUP(C2350,'products '!$A$2:$H$3072,5,0)</f>
        <v>M.A.C</v>
      </c>
      <c r="S2350" t="str">
        <f>VLOOKUP(C2350,'products '!$A$2:$H$3072,6,0)</f>
        <v>Onesize</v>
      </c>
      <c r="T2350" t="str">
        <f>VLOOKUP(C2350,'products '!$A$2:$H$3072,7,0)</f>
        <v>Pink</v>
      </c>
      <c r="U2350">
        <f>VLOOKUP(C2350,'products '!$A$2:$H$3072,8,0)</f>
        <v>3</v>
      </c>
    </row>
    <row r="2351" spans="1:21" x14ac:dyDescent="0.3">
      <c r="A2351" t="s">
        <v>5768</v>
      </c>
      <c r="B2351" t="s">
        <v>3319</v>
      </c>
      <c r="C2351" t="s">
        <v>1198</v>
      </c>
      <c r="D2351" s="1">
        <f t="shared" ca="1" si="36"/>
        <v>44673</v>
      </c>
      <c r="E2351" s="1" t="str">
        <f ca="1">TEXT(Table1[[#This Row],[Date]],"mmm")</f>
        <v>Apr</v>
      </c>
      <c r="F2351" s="1" t="str">
        <f ca="1">TEXT(Table1[[#This Row],[Date]],"yyyy")</f>
        <v>2022</v>
      </c>
      <c r="G2351" s="2">
        <v>264</v>
      </c>
      <c r="H2351" s="2">
        <v>0.39</v>
      </c>
      <c r="I2351" s="2" t="str" cm="1">
        <f t="array" ref="I2351">_xlfn.IFS(Table1[[#This Row],[Discount]]&lt;=0.2,"Low",Table1[[#This Row],[Discount]]&lt;=0.4,"Medium",Table1[[#This Row],[Discount]]&gt;0.4,"High")</f>
        <v>Medium</v>
      </c>
      <c r="J2351" s="2">
        <f>Table1[[#This Row],[Original Price]]*(1-Table1[[#This Row],[Discount]])</f>
        <v>161.04</v>
      </c>
      <c r="K2351">
        <f>VLOOKUP(B2351,customers!$A$2:$D$101,2,0)</f>
        <v>44</v>
      </c>
      <c r="L2351" t="str" cm="1">
        <f t="array" ref="L2351">_xlfn.IFS(Table1[[#This Row],[Age]]&lt;=12,"Kids",Table1[[#This Row],[Age]]&lt;=19,"Teenage",Table1[[#This Row],[Age]]&lt;=29,"Young Adult",Table1[[#This Row],[Age]]&lt;=45,"Adult",Table1[[#This Row],[Age]]&gt;=46,"Senior")</f>
        <v>Adult</v>
      </c>
      <c r="M2351" t="str">
        <f>VLOOKUP(B2351,customers!A$2:D$101,3,0)</f>
        <v>Bengaluru</v>
      </c>
      <c r="N2351" t="str">
        <f>VLOOKUP(B2351,customers!$A$2:$D$101,4,0)</f>
        <v>Karnataka</v>
      </c>
      <c r="O2351" t="str">
        <f>VLOOKUP(C2351,'products '!$A$2:$H$3072,2,0)</f>
        <v>Beauty</v>
      </c>
      <c r="P2351" t="str">
        <f>VLOOKUP(C2351,'products '!$A$2:$H$3072,3,0)</f>
        <v>Makeup</v>
      </c>
      <c r="Q2351" t="str">
        <f>VLOOKUP(C2351,'products '!$A$2:$H$3072,4,0)</f>
        <v>Lipstick</v>
      </c>
      <c r="R2351" t="str">
        <f>VLOOKUP(C2351,'products '!$A$2:$H$3072,5,0)</f>
        <v>Lakme</v>
      </c>
      <c r="S2351" t="str">
        <f>VLOOKUP(C2351,'products '!$A$2:$H$3072,6,0)</f>
        <v>Onesize</v>
      </c>
      <c r="T2351" t="str">
        <f>VLOOKUP(C2351,'products '!$A$2:$H$3072,7,0)</f>
        <v>Peach</v>
      </c>
      <c r="U2351">
        <f>VLOOKUP(C2351,'products '!$A$2:$H$3072,8,0)</f>
        <v>5</v>
      </c>
    </row>
    <row r="2352" spans="1:21" x14ac:dyDescent="0.3">
      <c r="A2352" t="s">
        <v>5769</v>
      </c>
      <c r="B2352" t="s">
        <v>3320</v>
      </c>
      <c r="C2352" t="s">
        <v>1199</v>
      </c>
      <c r="D2352" s="1">
        <f t="shared" ca="1" si="36"/>
        <v>44880</v>
      </c>
      <c r="E2352" s="1" t="str">
        <f ca="1">TEXT(Table1[[#This Row],[Date]],"mmm")</f>
        <v>Nov</v>
      </c>
      <c r="F2352" s="1" t="str">
        <f ca="1">TEXT(Table1[[#This Row],[Date]],"yyyy")</f>
        <v>2022</v>
      </c>
      <c r="G2352" s="2">
        <v>433</v>
      </c>
      <c r="H2352" s="2">
        <v>0.39</v>
      </c>
      <c r="I2352" s="2" t="str" cm="1">
        <f t="array" ref="I2352">_xlfn.IFS(Table1[[#This Row],[Discount]]&lt;=0.2,"Low",Table1[[#This Row],[Discount]]&lt;=0.4,"Medium",Table1[[#This Row],[Discount]]&gt;0.4,"High")</f>
        <v>Medium</v>
      </c>
      <c r="J2352" s="2">
        <f>Table1[[#This Row],[Original Price]]*(1-Table1[[#This Row],[Discount]])</f>
        <v>264.13</v>
      </c>
      <c r="K2352">
        <f>VLOOKUP(B2352,customers!$A$2:$D$101,2,0)</f>
        <v>45</v>
      </c>
      <c r="L2352" t="str" cm="1">
        <f t="array" ref="L2352">_xlfn.IFS(Table1[[#This Row],[Age]]&lt;=12,"Kids",Table1[[#This Row],[Age]]&lt;=19,"Teenage",Table1[[#This Row],[Age]]&lt;=29,"Young Adult",Table1[[#This Row],[Age]]&lt;=45,"Adult",Table1[[#This Row],[Age]]&gt;=46,"Senior")</f>
        <v>Adult</v>
      </c>
      <c r="M2352" t="str">
        <f>VLOOKUP(B2352,customers!A$2:D$101,3,0)</f>
        <v>Bengaluru</v>
      </c>
      <c r="N2352" t="str">
        <f>VLOOKUP(B2352,customers!$A$2:$D$101,4,0)</f>
        <v>Karnataka</v>
      </c>
      <c r="O2352" t="str">
        <f>VLOOKUP(C2352,'products '!$A$2:$H$3072,2,0)</f>
        <v>Beauty</v>
      </c>
      <c r="P2352" t="str">
        <f>VLOOKUP(C2352,'products '!$A$2:$H$3072,3,0)</f>
        <v>Makeup</v>
      </c>
      <c r="Q2352" t="str">
        <f>VLOOKUP(C2352,'products '!$A$2:$H$3072,4,0)</f>
        <v>Lipstick</v>
      </c>
      <c r="R2352" t="str">
        <f>VLOOKUP(C2352,'products '!$A$2:$H$3072,5,0)</f>
        <v>Lakme</v>
      </c>
      <c r="S2352" t="str">
        <f>VLOOKUP(C2352,'products '!$A$2:$H$3072,6,0)</f>
        <v>Onesize</v>
      </c>
      <c r="T2352" t="str">
        <f>VLOOKUP(C2352,'products '!$A$2:$H$3072,7,0)</f>
        <v>Maroon</v>
      </c>
      <c r="U2352">
        <f>VLOOKUP(C2352,'products '!$A$2:$H$3072,8,0)</f>
        <v>4</v>
      </c>
    </row>
    <row r="2353" spans="1:21" x14ac:dyDescent="0.3">
      <c r="A2353" t="s">
        <v>5770</v>
      </c>
      <c r="B2353" t="s">
        <v>3321</v>
      </c>
      <c r="C2353" t="s">
        <v>1200</v>
      </c>
      <c r="D2353" s="1">
        <f t="shared" ca="1" si="36"/>
        <v>44569</v>
      </c>
      <c r="E2353" s="1" t="str">
        <f ca="1">TEXT(Table1[[#This Row],[Date]],"mmm")</f>
        <v>Jan</v>
      </c>
      <c r="F2353" s="1" t="str">
        <f ca="1">TEXT(Table1[[#This Row],[Date]],"yyyy")</f>
        <v>2022</v>
      </c>
      <c r="G2353" s="2">
        <v>562</v>
      </c>
      <c r="H2353" s="2">
        <v>0.3</v>
      </c>
      <c r="I2353" s="2" t="str" cm="1">
        <f t="array" ref="I2353">_xlfn.IFS(Table1[[#This Row],[Discount]]&lt;=0.2,"Low",Table1[[#This Row],[Discount]]&lt;=0.4,"Medium",Table1[[#This Row],[Discount]]&gt;0.4,"High")</f>
        <v>Medium</v>
      </c>
      <c r="J2353" s="2">
        <f>Table1[[#This Row],[Original Price]]*(1-Table1[[#This Row],[Discount]])</f>
        <v>393.4</v>
      </c>
      <c r="K2353">
        <f>VLOOKUP(B2353,customers!$A$2:$D$101,2,0)</f>
        <v>35</v>
      </c>
      <c r="L2353" t="str" cm="1">
        <f t="array" ref="L2353">_xlfn.IFS(Table1[[#This Row],[Age]]&lt;=12,"Kids",Table1[[#This Row],[Age]]&lt;=19,"Teenage",Table1[[#This Row],[Age]]&lt;=29,"Young Adult",Table1[[#This Row],[Age]]&lt;=45,"Adult",Table1[[#This Row],[Age]]&gt;=46,"Senior")</f>
        <v>Adult</v>
      </c>
      <c r="M2353" t="str">
        <f>VLOOKUP(B2353,customers!A$2:D$101,3,0)</f>
        <v>Bengaluru</v>
      </c>
      <c r="N2353" t="str">
        <f>VLOOKUP(B2353,customers!$A$2:$D$101,4,0)</f>
        <v>Karnataka</v>
      </c>
      <c r="O2353" t="str">
        <f>VLOOKUP(C2353,'products '!$A$2:$H$3072,2,0)</f>
        <v>Beauty</v>
      </c>
      <c r="P2353" t="str">
        <f>VLOOKUP(C2353,'products '!$A$2:$H$3072,3,0)</f>
        <v>Makeup</v>
      </c>
      <c r="Q2353" t="str">
        <f>VLOOKUP(C2353,'products '!$A$2:$H$3072,4,0)</f>
        <v>Lipstick</v>
      </c>
      <c r="R2353" t="str">
        <f>VLOOKUP(C2353,'products '!$A$2:$H$3072,5,0)</f>
        <v>Lakme</v>
      </c>
      <c r="S2353" t="str">
        <f>VLOOKUP(C2353,'products '!$A$2:$H$3072,6,0)</f>
        <v>Onesize</v>
      </c>
      <c r="T2353" t="str">
        <f>VLOOKUP(C2353,'products '!$A$2:$H$3072,7,0)</f>
        <v>Rose</v>
      </c>
      <c r="U2353">
        <f>VLOOKUP(C2353,'products '!$A$2:$H$3072,8,0)</f>
        <v>2</v>
      </c>
    </row>
    <row r="2354" spans="1:21" x14ac:dyDescent="0.3">
      <c r="A2354" t="s">
        <v>5771</v>
      </c>
      <c r="B2354" t="s">
        <v>3322</v>
      </c>
      <c r="C2354" t="s">
        <v>1201</v>
      </c>
      <c r="D2354" s="1">
        <f t="shared" ca="1" si="36"/>
        <v>44795</v>
      </c>
      <c r="E2354" s="1" t="str">
        <f ca="1">TEXT(Table1[[#This Row],[Date]],"mmm")</f>
        <v>Aug</v>
      </c>
      <c r="F2354" s="1" t="str">
        <f ca="1">TEXT(Table1[[#This Row],[Date]],"yyyy")</f>
        <v>2022</v>
      </c>
      <c r="G2354" s="2">
        <v>423</v>
      </c>
      <c r="H2354" s="2">
        <v>0.3</v>
      </c>
      <c r="I2354" s="2" t="str" cm="1">
        <f t="array" ref="I2354">_xlfn.IFS(Table1[[#This Row],[Discount]]&lt;=0.2,"Low",Table1[[#This Row],[Discount]]&lt;=0.4,"Medium",Table1[[#This Row],[Discount]]&gt;0.4,"High")</f>
        <v>Medium</v>
      </c>
      <c r="J2354" s="2">
        <f>Table1[[#This Row],[Original Price]]*(1-Table1[[#This Row],[Discount]])</f>
        <v>296.09999999999997</v>
      </c>
      <c r="K2354">
        <f>VLOOKUP(B2354,customers!$A$2:$D$101,2,0)</f>
        <v>36</v>
      </c>
      <c r="L2354" t="str" cm="1">
        <f t="array" ref="L2354">_xlfn.IFS(Table1[[#This Row],[Age]]&lt;=12,"Kids",Table1[[#This Row],[Age]]&lt;=19,"Teenage",Table1[[#This Row],[Age]]&lt;=29,"Young Adult",Table1[[#This Row],[Age]]&lt;=45,"Adult",Table1[[#This Row],[Age]]&gt;=46,"Senior")</f>
        <v>Adult</v>
      </c>
      <c r="M2354" t="str">
        <f>VLOOKUP(B2354,customers!A$2:D$101,3,0)</f>
        <v>Patna</v>
      </c>
      <c r="N2354" t="str">
        <f>VLOOKUP(B2354,customers!$A$2:$D$101,4,0)</f>
        <v>Bihar</v>
      </c>
      <c r="O2354" t="str">
        <f>VLOOKUP(C2354,'products '!$A$2:$H$3072,2,0)</f>
        <v>Beauty</v>
      </c>
      <c r="P2354" t="str">
        <f>VLOOKUP(C2354,'products '!$A$2:$H$3072,3,0)</f>
        <v>Makeup</v>
      </c>
      <c r="Q2354" t="str">
        <f>VLOOKUP(C2354,'products '!$A$2:$H$3072,4,0)</f>
        <v>Lipstick</v>
      </c>
      <c r="R2354" t="str">
        <f>VLOOKUP(C2354,'products '!$A$2:$H$3072,5,0)</f>
        <v>Lakme</v>
      </c>
      <c r="S2354" t="str">
        <f>VLOOKUP(C2354,'products '!$A$2:$H$3072,6,0)</f>
        <v>Onesize</v>
      </c>
      <c r="T2354" t="str">
        <f>VLOOKUP(C2354,'products '!$A$2:$H$3072,7,0)</f>
        <v>Brown</v>
      </c>
      <c r="U2354">
        <f>VLOOKUP(C2354,'products '!$A$2:$H$3072,8,0)</f>
        <v>5</v>
      </c>
    </row>
    <row r="2355" spans="1:21" x14ac:dyDescent="0.3">
      <c r="A2355" t="s">
        <v>5772</v>
      </c>
      <c r="B2355" t="s">
        <v>3323</v>
      </c>
      <c r="C2355" t="s">
        <v>1202</v>
      </c>
      <c r="D2355" s="1">
        <f t="shared" ca="1" si="36"/>
        <v>44465</v>
      </c>
      <c r="E2355" s="1" t="str">
        <f ca="1">TEXT(Table1[[#This Row],[Date]],"mmm")</f>
        <v>Sep</v>
      </c>
      <c r="F2355" s="1" t="str">
        <f ca="1">TEXT(Table1[[#This Row],[Date]],"yyyy")</f>
        <v>2021</v>
      </c>
      <c r="G2355" s="2">
        <v>621</v>
      </c>
      <c r="H2355" s="2">
        <v>0.3</v>
      </c>
      <c r="I2355" s="2" t="str" cm="1">
        <f t="array" ref="I2355">_xlfn.IFS(Table1[[#This Row],[Discount]]&lt;=0.2,"Low",Table1[[#This Row],[Discount]]&lt;=0.4,"Medium",Table1[[#This Row],[Discount]]&gt;0.4,"High")</f>
        <v>Medium</v>
      </c>
      <c r="J2355" s="2">
        <f>Table1[[#This Row],[Original Price]]*(1-Table1[[#This Row],[Discount]])</f>
        <v>434.7</v>
      </c>
      <c r="K2355">
        <f>VLOOKUP(B2355,customers!$A$2:$D$101,2,0)</f>
        <v>37</v>
      </c>
      <c r="L2355" t="str" cm="1">
        <f t="array" ref="L2355">_xlfn.IFS(Table1[[#This Row],[Age]]&lt;=12,"Kids",Table1[[#This Row],[Age]]&lt;=19,"Teenage",Table1[[#This Row],[Age]]&lt;=29,"Young Adult",Table1[[#This Row],[Age]]&lt;=45,"Adult",Table1[[#This Row],[Age]]&gt;=46,"Senior")</f>
        <v>Adult</v>
      </c>
      <c r="M2355" t="str">
        <f>VLOOKUP(B2355,customers!A$2:D$101,3,0)</f>
        <v>Patna</v>
      </c>
      <c r="N2355" t="str">
        <f>VLOOKUP(B2355,customers!$A$2:$D$101,4,0)</f>
        <v>Bihar</v>
      </c>
      <c r="O2355" t="str">
        <f>VLOOKUP(C2355,'products '!$A$2:$H$3072,2,0)</f>
        <v>Beauty</v>
      </c>
      <c r="P2355" t="str">
        <f>VLOOKUP(C2355,'products '!$A$2:$H$3072,3,0)</f>
        <v>Makeup</v>
      </c>
      <c r="Q2355" t="str">
        <f>VLOOKUP(C2355,'products '!$A$2:$H$3072,4,0)</f>
        <v>Lipstick</v>
      </c>
      <c r="R2355" t="str">
        <f>VLOOKUP(C2355,'products '!$A$2:$H$3072,5,0)</f>
        <v>Lakme</v>
      </c>
      <c r="S2355" t="str">
        <f>VLOOKUP(C2355,'products '!$A$2:$H$3072,6,0)</f>
        <v>Onesize</v>
      </c>
      <c r="T2355" t="str">
        <f>VLOOKUP(C2355,'products '!$A$2:$H$3072,7,0)</f>
        <v>Magenta</v>
      </c>
      <c r="U2355">
        <f>VLOOKUP(C2355,'products '!$A$2:$H$3072,8,0)</f>
        <v>5</v>
      </c>
    </row>
    <row r="2356" spans="1:21" x14ac:dyDescent="0.3">
      <c r="A2356" t="s">
        <v>5773</v>
      </c>
      <c r="B2356" t="s">
        <v>3324</v>
      </c>
      <c r="C2356" t="s">
        <v>1203</v>
      </c>
      <c r="D2356" s="1">
        <f t="shared" ca="1" si="36"/>
        <v>44513</v>
      </c>
      <c r="E2356" s="1" t="str">
        <f ca="1">TEXT(Table1[[#This Row],[Date]],"mmm")</f>
        <v>Nov</v>
      </c>
      <c r="F2356" s="1" t="str">
        <f ca="1">TEXT(Table1[[#This Row],[Date]],"yyyy")</f>
        <v>2021</v>
      </c>
      <c r="G2356" s="2">
        <v>333</v>
      </c>
      <c r="H2356" s="2">
        <v>0.25</v>
      </c>
      <c r="I2356" s="2" t="str" cm="1">
        <f t="array" ref="I2356">_xlfn.IFS(Table1[[#This Row],[Discount]]&lt;=0.2,"Low",Table1[[#This Row],[Discount]]&lt;=0.4,"Medium",Table1[[#This Row],[Discount]]&gt;0.4,"High")</f>
        <v>Medium</v>
      </c>
      <c r="J2356" s="2">
        <f>Table1[[#This Row],[Original Price]]*(1-Table1[[#This Row],[Discount]])</f>
        <v>249.75</v>
      </c>
      <c r="K2356">
        <f>VLOOKUP(B2356,customers!$A$2:$D$101,2,0)</f>
        <v>26</v>
      </c>
      <c r="L2356" t="str" cm="1">
        <f t="array" ref="L2356">_xlfn.IFS(Table1[[#This Row],[Age]]&lt;=12,"Kids",Table1[[#This Row],[Age]]&lt;=19,"Teenage",Table1[[#This Row],[Age]]&lt;=29,"Young Adult",Table1[[#This Row],[Age]]&lt;=45,"Adult",Table1[[#This Row],[Age]]&gt;=46,"Senior")</f>
        <v>Young Adult</v>
      </c>
      <c r="M2356" t="str">
        <f>VLOOKUP(B2356,customers!A$2:D$101,3,0)</f>
        <v>Patna</v>
      </c>
      <c r="N2356" t="str">
        <f>VLOOKUP(B2356,customers!$A$2:$D$101,4,0)</f>
        <v>Bihar</v>
      </c>
      <c r="O2356" t="str">
        <f>VLOOKUP(C2356,'products '!$A$2:$H$3072,2,0)</f>
        <v>Beauty</v>
      </c>
      <c r="P2356" t="str">
        <f>VLOOKUP(C2356,'products '!$A$2:$H$3072,3,0)</f>
        <v>Makeup</v>
      </c>
      <c r="Q2356" t="str">
        <f>VLOOKUP(C2356,'products '!$A$2:$H$3072,4,0)</f>
        <v>Lipstick</v>
      </c>
      <c r="R2356" t="str">
        <f>VLOOKUP(C2356,'products '!$A$2:$H$3072,5,0)</f>
        <v>Lakme</v>
      </c>
      <c r="S2356" t="str">
        <f>VLOOKUP(C2356,'products '!$A$2:$H$3072,6,0)</f>
        <v>Onesize</v>
      </c>
      <c r="T2356" t="str">
        <f>VLOOKUP(C2356,'products '!$A$2:$H$3072,7,0)</f>
        <v>Pink</v>
      </c>
      <c r="U2356">
        <f>VLOOKUP(C2356,'products '!$A$2:$H$3072,8,0)</f>
        <v>5</v>
      </c>
    </row>
    <row r="2357" spans="1:21" x14ac:dyDescent="0.3">
      <c r="A2357" t="s">
        <v>5774</v>
      </c>
      <c r="B2357" t="s">
        <v>3325</v>
      </c>
      <c r="C2357" t="s">
        <v>1204</v>
      </c>
      <c r="D2357" s="1">
        <f t="shared" ca="1" si="36"/>
        <v>44587</v>
      </c>
      <c r="E2357" s="1" t="str">
        <f ca="1">TEXT(Table1[[#This Row],[Date]],"mmm")</f>
        <v>Jan</v>
      </c>
      <c r="F2357" s="1" t="str">
        <f ca="1">TEXT(Table1[[#This Row],[Date]],"yyyy")</f>
        <v>2022</v>
      </c>
      <c r="G2357" s="2">
        <v>236</v>
      </c>
      <c r="H2357" s="2">
        <v>0.25</v>
      </c>
      <c r="I2357" s="2" t="str" cm="1">
        <f t="array" ref="I2357">_xlfn.IFS(Table1[[#This Row],[Discount]]&lt;=0.2,"Low",Table1[[#This Row],[Discount]]&lt;=0.4,"Medium",Table1[[#This Row],[Discount]]&gt;0.4,"High")</f>
        <v>Medium</v>
      </c>
      <c r="J2357" s="2">
        <f>Table1[[#This Row],[Original Price]]*(1-Table1[[#This Row],[Discount]])</f>
        <v>177</v>
      </c>
      <c r="K2357">
        <f>VLOOKUP(B2357,customers!$A$2:$D$101,2,0)</f>
        <v>27</v>
      </c>
      <c r="L2357" t="str" cm="1">
        <f t="array" ref="L2357">_xlfn.IFS(Table1[[#This Row],[Age]]&lt;=12,"Kids",Table1[[#This Row],[Age]]&lt;=19,"Teenage",Table1[[#This Row],[Age]]&lt;=29,"Young Adult",Table1[[#This Row],[Age]]&lt;=45,"Adult",Table1[[#This Row],[Age]]&gt;=46,"Senior")</f>
        <v>Young Adult</v>
      </c>
      <c r="M2357" t="str">
        <f>VLOOKUP(B2357,customers!A$2:D$101,3,0)</f>
        <v>Patna</v>
      </c>
      <c r="N2357" t="str">
        <f>VLOOKUP(B2357,customers!$A$2:$D$101,4,0)</f>
        <v>Bihar</v>
      </c>
      <c r="O2357" t="str">
        <f>VLOOKUP(C2357,'products '!$A$2:$H$3072,2,0)</f>
        <v>Beauty</v>
      </c>
      <c r="P2357" t="str">
        <f>VLOOKUP(C2357,'products '!$A$2:$H$3072,3,0)</f>
        <v>Makeup</v>
      </c>
      <c r="Q2357" t="str">
        <f>VLOOKUP(C2357,'products '!$A$2:$H$3072,4,0)</f>
        <v>Lipstick</v>
      </c>
      <c r="R2357" t="str">
        <f>VLOOKUP(C2357,'products '!$A$2:$H$3072,5,0)</f>
        <v>Lakme</v>
      </c>
      <c r="S2357" t="str">
        <f>VLOOKUP(C2357,'products '!$A$2:$H$3072,6,0)</f>
        <v>Onesize</v>
      </c>
      <c r="T2357" t="str">
        <f>VLOOKUP(C2357,'products '!$A$2:$H$3072,7,0)</f>
        <v>Brown</v>
      </c>
      <c r="U2357">
        <f>VLOOKUP(C2357,'products '!$A$2:$H$3072,8,0)</f>
        <v>4</v>
      </c>
    </row>
    <row r="2358" spans="1:21" x14ac:dyDescent="0.3">
      <c r="A2358" t="s">
        <v>5775</v>
      </c>
      <c r="B2358" t="s">
        <v>3326</v>
      </c>
      <c r="C2358" t="s">
        <v>1205</v>
      </c>
      <c r="D2358" s="1">
        <f t="shared" ca="1" si="36"/>
        <v>44697</v>
      </c>
      <c r="E2358" s="1" t="str">
        <f ca="1">TEXT(Table1[[#This Row],[Date]],"mmm")</f>
        <v>May</v>
      </c>
      <c r="F2358" s="1" t="str">
        <f ca="1">TEXT(Table1[[#This Row],[Date]],"yyyy")</f>
        <v>2022</v>
      </c>
      <c r="G2358" s="2">
        <v>456</v>
      </c>
      <c r="H2358" s="2">
        <v>0.3</v>
      </c>
      <c r="I2358" s="2" t="str" cm="1">
        <f t="array" ref="I2358">_xlfn.IFS(Table1[[#This Row],[Discount]]&lt;=0.2,"Low",Table1[[#This Row],[Discount]]&lt;=0.4,"Medium",Table1[[#This Row],[Discount]]&gt;0.4,"High")</f>
        <v>Medium</v>
      </c>
      <c r="J2358" s="2">
        <f>Table1[[#This Row],[Original Price]]*(1-Table1[[#This Row],[Discount]])</f>
        <v>319.2</v>
      </c>
      <c r="K2358">
        <f>VLOOKUP(B2358,customers!$A$2:$D$101,2,0)</f>
        <v>28</v>
      </c>
      <c r="L2358" t="str" cm="1">
        <f t="array" ref="L2358">_xlfn.IFS(Table1[[#This Row],[Age]]&lt;=12,"Kids",Table1[[#This Row],[Age]]&lt;=19,"Teenage",Table1[[#This Row],[Age]]&lt;=29,"Young Adult",Table1[[#This Row],[Age]]&lt;=45,"Adult",Table1[[#This Row],[Age]]&gt;=46,"Senior")</f>
        <v>Young Adult</v>
      </c>
      <c r="M2358" t="str">
        <f>VLOOKUP(B2358,customers!A$2:D$101,3,0)</f>
        <v>Darbhanga</v>
      </c>
      <c r="N2358" t="str">
        <f>VLOOKUP(B2358,customers!$A$2:$D$101,4,0)</f>
        <v>Bihar</v>
      </c>
      <c r="O2358" t="str">
        <f>VLOOKUP(C2358,'products '!$A$2:$H$3072,2,0)</f>
        <v>Beauty</v>
      </c>
      <c r="P2358" t="str">
        <f>VLOOKUP(C2358,'products '!$A$2:$H$3072,3,0)</f>
        <v>Makeup</v>
      </c>
      <c r="Q2358" t="str">
        <f>VLOOKUP(C2358,'products '!$A$2:$H$3072,4,0)</f>
        <v>Lipstick</v>
      </c>
      <c r="R2358" t="str">
        <f>VLOOKUP(C2358,'products '!$A$2:$H$3072,5,0)</f>
        <v>Lakme</v>
      </c>
      <c r="S2358" t="str">
        <f>VLOOKUP(C2358,'products '!$A$2:$H$3072,6,0)</f>
        <v>Onesize</v>
      </c>
      <c r="T2358" t="str">
        <f>VLOOKUP(C2358,'products '!$A$2:$H$3072,7,0)</f>
        <v>Red</v>
      </c>
      <c r="U2358">
        <f>VLOOKUP(C2358,'products '!$A$2:$H$3072,8,0)</f>
        <v>4</v>
      </c>
    </row>
    <row r="2359" spans="1:21" x14ac:dyDescent="0.3">
      <c r="A2359" t="s">
        <v>5776</v>
      </c>
      <c r="B2359" t="s">
        <v>3327</v>
      </c>
      <c r="C2359" t="s">
        <v>1205</v>
      </c>
      <c r="D2359" s="1">
        <f t="shared" ca="1" si="36"/>
        <v>44923</v>
      </c>
      <c r="E2359" s="1" t="str">
        <f ca="1">TEXT(Table1[[#This Row],[Date]],"mmm")</f>
        <v>Dec</v>
      </c>
      <c r="F2359" s="1" t="str">
        <f ca="1">TEXT(Table1[[#This Row],[Date]],"yyyy")</f>
        <v>2022</v>
      </c>
      <c r="G2359" s="2">
        <v>963</v>
      </c>
      <c r="H2359" s="2">
        <v>0.3</v>
      </c>
      <c r="I2359" s="2" t="str" cm="1">
        <f t="array" ref="I2359">_xlfn.IFS(Table1[[#This Row],[Discount]]&lt;=0.2,"Low",Table1[[#This Row],[Discount]]&lt;=0.4,"Medium",Table1[[#This Row],[Discount]]&gt;0.4,"High")</f>
        <v>Medium</v>
      </c>
      <c r="J2359" s="2">
        <f>Table1[[#This Row],[Original Price]]*(1-Table1[[#This Row],[Discount]])</f>
        <v>674.09999999999991</v>
      </c>
      <c r="K2359">
        <f>VLOOKUP(B2359,customers!$A$2:$D$101,2,0)</f>
        <v>29</v>
      </c>
      <c r="L2359" t="str" cm="1">
        <f t="array" ref="L2359">_xlfn.IFS(Table1[[#This Row],[Age]]&lt;=12,"Kids",Table1[[#This Row],[Age]]&lt;=19,"Teenage",Table1[[#This Row],[Age]]&lt;=29,"Young Adult",Table1[[#This Row],[Age]]&lt;=45,"Adult",Table1[[#This Row],[Age]]&gt;=46,"Senior")</f>
        <v>Young Adult</v>
      </c>
      <c r="M2359" t="str">
        <f>VLOOKUP(B2359,customers!A$2:D$101,3,0)</f>
        <v>Darbhanga</v>
      </c>
      <c r="N2359" t="str">
        <f>VLOOKUP(B2359,customers!$A$2:$D$101,4,0)</f>
        <v>Bihar</v>
      </c>
      <c r="O2359" t="str">
        <f>VLOOKUP(C2359,'products '!$A$2:$H$3072,2,0)</f>
        <v>Beauty</v>
      </c>
      <c r="P2359" t="str">
        <f>VLOOKUP(C2359,'products '!$A$2:$H$3072,3,0)</f>
        <v>Makeup</v>
      </c>
      <c r="Q2359" t="str">
        <f>VLOOKUP(C2359,'products '!$A$2:$H$3072,4,0)</f>
        <v>Lipstick</v>
      </c>
      <c r="R2359" t="str">
        <f>VLOOKUP(C2359,'products '!$A$2:$H$3072,5,0)</f>
        <v>Lakme</v>
      </c>
      <c r="S2359" t="str">
        <f>VLOOKUP(C2359,'products '!$A$2:$H$3072,6,0)</f>
        <v>Onesize</v>
      </c>
      <c r="T2359" t="str">
        <f>VLOOKUP(C2359,'products '!$A$2:$H$3072,7,0)</f>
        <v>Red</v>
      </c>
      <c r="U2359">
        <f>VLOOKUP(C2359,'products '!$A$2:$H$3072,8,0)</f>
        <v>4</v>
      </c>
    </row>
    <row r="2360" spans="1:21" x14ac:dyDescent="0.3">
      <c r="A2360" t="s">
        <v>5777</v>
      </c>
      <c r="B2360" t="s">
        <v>3328</v>
      </c>
      <c r="C2360" t="s">
        <v>1205</v>
      </c>
      <c r="D2360" s="1">
        <f t="shared" ca="1" si="36"/>
        <v>44480</v>
      </c>
      <c r="E2360" s="1" t="str">
        <f ca="1">TEXT(Table1[[#This Row],[Date]],"mmm")</f>
        <v>Oct</v>
      </c>
      <c r="F2360" s="1" t="str">
        <f ca="1">TEXT(Table1[[#This Row],[Date]],"yyyy")</f>
        <v>2021</v>
      </c>
      <c r="G2360" s="2">
        <v>234</v>
      </c>
      <c r="H2360" s="2">
        <v>0.3</v>
      </c>
      <c r="I2360" s="2" t="str" cm="1">
        <f t="array" ref="I2360">_xlfn.IFS(Table1[[#This Row],[Discount]]&lt;=0.2,"Low",Table1[[#This Row],[Discount]]&lt;=0.4,"Medium",Table1[[#This Row],[Discount]]&gt;0.4,"High")</f>
        <v>Medium</v>
      </c>
      <c r="J2360" s="2">
        <f>Table1[[#This Row],[Original Price]]*(1-Table1[[#This Row],[Discount]])</f>
        <v>163.79999999999998</v>
      </c>
      <c r="K2360">
        <f>VLOOKUP(B2360,customers!$A$2:$D$101,2,0)</f>
        <v>30</v>
      </c>
      <c r="L2360" t="str" cm="1">
        <f t="array" ref="L2360">_xlfn.IFS(Table1[[#This Row],[Age]]&lt;=12,"Kids",Table1[[#This Row],[Age]]&lt;=19,"Teenage",Table1[[#This Row],[Age]]&lt;=29,"Young Adult",Table1[[#This Row],[Age]]&lt;=45,"Adult",Table1[[#This Row],[Age]]&gt;=46,"Senior")</f>
        <v>Adult</v>
      </c>
      <c r="M2360" t="str">
        <f>VLOOKUP(B2360,customers!A$2:D$101,3,0)</f>
        <v>Darbhanga</v>
      </c>
      <c r="N2360" t="str">
        <f>VLOOKUP(B2360,customers!$A$2:$D$101,4,0)</f>
        <v>Bihar</v>
      </c>
      <c r="O2360" t="str">
        <f>VLOOKUP(C2360,'products '!$A$2:$H$3072,2,0)</f>
        <v>Beauty</v>
      </c>
      <c r="P2360" t="str">
        <f>VLOOKUP(C2360,'products '!$A$2:$H$3072,3,0)</f>
        <v>Makeup</v>
      </c>
      <c r="Q2360" t="str">
        <f>VLOOKUP(C2360,'products '!$A$2:$H$3072,4,0)</f>
        <v>Lipstick</v>
      </c>
      <c r="R2360" t="str">
        <f>VLOOKUP(C2360,'products '!$A$2:$H$3072,5,0)</f>
        <v>Lakme</v>
      </c>
      <c r="S2360" t="str">
        <f>VLOOKUP(C2360,'products '!$A$2:$H$3072,6,0)</f>
        <v>Onesize</v>
      </c>
      <c r="T2360" t="str">
        <f>VLOOKUP(C2360,'products '!$A$2:$H$3072,7,0)</f>
        <v>Red</v>
      </c>
      <c r="U2360">
        <f>VLOOKUP(C2360,'products '!$A$2:$H$3072,8,0)</f>
        <v>4</v>
      </c>
    </row>
    <row r="2361" spans="1:21" x14ac:dyDescent="0.3">
      <c r="A2361" t="s">
        <v>5778</v>
      </c>
      <c r="B2361" t="s">
        <v>3329</v>
      </c>
      <c r="C2361" t="s">
        <v>1205</v>
      </c>
      <c r="D2361" s="1">
        <f t="shared" ca="1" si="36"/>
        <v>44579</v>
      </c>
      <c r="E2361" s="1" t="str">
        <f ca="1">TEXT(Table1[[#This Row],[Date]],"mmm")</f>
        <v>Jan</v>
      </c>
      <c r="F2361" s="1" t="str">
        <f ca="1">TEXT(Table1[[#This Row],[Date]],"yyyy")</f>
        <v>2022</v>
      </c>
      <c r="G2361" s="2">
        <v>456</v>
      </c>
      <c r="H2361" s="2">
        <v>0.4</v>
      </c>
      <c r="I2361" s="2" t="str" cm="1">
        <f t="array" ref="I2361">_xlfn.IFS(Table1[[#This Row],[Discount]]&lt;=0.2,"Low",Table1[[#This Row],[Discount]]&lt;=0.4,"Medium",Table1[[#This Row],[Discount]]&gt;0.4,"High")</f>
        <v>Medium</v>
      </c>
      <c r="J2361" s="2">
        <f>Table1[[#This Row],[Original Price]]*(1-Table1[[#This Row],[Discount]])</f>
        <v>273.59999999999997</v>
      </c>
      <c r="K2361">
        <f>VLOOKUP(B2361,customers!$A$2:$D$101,2,0)</f>
        <v>31</v>
      </c>
      <c r="L2361" t="str" cm="1">
        <f t="array" ref="L2361">_xlfn.IFS(Table1[[#This Row],[Age]]&lt;=12,"Kids",Table1[[#This Row],[Age]]&lt;=19,"Teenage",Table1[[#This Row],[Age]]&lt;=29,"Young Adult",Table1[[#This Row],[Age]]&lt;=45,"Adult",Table1[[#This Row],[Age]]&gt;=46,"Senior")</f>
        <v>Adult</v>
      </c>
      <c r="M2361" t="str">
        <f>VLOOKUP(B2361,customers!A$2:D$101,3,0)</f>
        <v>Nalanda</v>
      </c>
      <c r="N2361" t="str">
        <f>VLOOKUP(B2361,customers!$A$2:$D$101,4,0)</f>
        <v>Bihar</v>
      </c>
      <c r="O2361" t="str">
        <f>VLOOKUP(C2361,'products '!$A$2:$H$3072,2,0)</f>
        <v>Beauty</v>
      </c>
      <c r="P2361" t="str">
        <f>VLOOKUP(C2361,'products '!$A$2:$H$3072,3,0)</f>
        <v>Makeup</v>
      </c>
      <c r="Q2361" t="str">
        <f>VLOOKUP(C2361,'products '!$A$2:$H$3072,4,0)</f>
        <v>Lipstick</v>
      </c>
      <c r="R2361" t="str">
        <f>VLOOKUP(C2361,'products '!$A$2:$H$3072,5,0)</f>
        <v>Lakme</v>
      </c>
      <c r="S2361" t="str">
        <f>VLOOKUP(C2361,'products '!$A$2:$H$3072,6,0)</f>
        <v>Onesize</v>
      </c>
      <c r="T2361" t="str">
        <f>VLOOKUP(C2361,'products '!$A$2:$H$3072,7,0)</f>
        <v>Red</v>
      </c>
      <c r="U2361">
        <f>VLOOKUP(C2361,'products '!$A$2:$H$3072,8,0)</f>
        <v>4</v>
      </c>
    </row>
    <row r="2362" spans="1:21" x14ac:dyDescent="0.3">
      <c r="A2362" t="s">
        <v>5779</v>
      </c>
      <c r="B2362" t="s">
        <v>3330</v>
      </c>
      <c r="C2362" t="s">
        <v>1205</v>
      </c>
      <c r="D2362" s="1">
        <f t="shared" ca="1" si="36"/>
        <v>44207</v>
      </c>
      <c r="E2362" s="1" t="str">
        <f ca="1">TEXT(Table1[[#This Row],[Date]],"mmm")</f>
        <v>Jan</v>
      </c>
      <c r="F2362" s="1" t="str">
        <f ca="1">TEXT(Table1[[#This Row],[Date]],"yyyy")</f>
        <v>2021</v>
      </c>
      <c r="G2362" s="2">
        <v>564</v>
      </c>
      <c r="H2362" s="2">
        <v>0.4</v>
      </c>
      <c r="I2362" s="2" t="str" cm="1">
        <f t="array" ref="I2362">_xlfn.IFS(Table1[[#This Row],[Discount]]&lt;=0.2,"Low",Table1[[#This Row],[Discount]]&lt;=0.4,"Medium",Table1[[#This Row],[Discount]]&gt;0.4,"High")</f>
        <v>Medium</v>
      </c>
      <c r="J2362" s="2">
        <f>Table1[[#This Row],[Original Price]]*(1-Table1[[#This Row],[Discount]])</f>
        <v>338.4</v>
      </c>
      <c r="K2362">
        <f>VLOOKUP(B2362,customers!$A$2:$D$101,2,0)</f>
        <v>32</v>
      </c>
      <c r="L2362" t="str" cm="1">
        <f t="array" ref="L2362">_xlfn.IFS(Table1[[#This Row],[Age]]&lt;=12,"Kids",Table1[[#This Row],[Age]]&lt;=19,"Teenage",Table1[[#This Row],[Age]]&lt;=29,"Young Adult",Table1[[#This Row],[Age]]&lt;=45,"Adult",Table1[[#This Row],[Age]]&gt;=46,"Senior")</f>
        <v>Adult</v>
      </c>
      <c r="M2362" t="str">
        <f>VLOOKUP(B2362,customers!A$2:D$101,3,0)</f>
        <v>Nalanda</v>
      </c>
      <c r="N2362" t="str">
        <f>VLOOKUP(B2362,customers!$A$2:$D$101,4,0)</f>
        <v>Bihar</v>
      </c>
      <c r="O2362" t="str">
        <f>VLOOKUP(C2362,'products '!$A$2:$H$3072,2,0)</f>
        <v>Beauty</v>
      </c>
      <c r="P2362" t="str">
        <f>VLOOKUP(C2362,'products '!$A$2:$H$3072,3,0)</f>
        <v>Makeup</v>
      </c>
      <c r="Q2362" t="str">
        <f>VLOOKUP(C2362,'products '!$A$2:$H$3072,4,0)</f>
        <v>Lipstick</v>
      </c>
      <c r="R2362" t="str">
        <f>VLOOKUP(C2362,'products '!$A$2:$H$3072,5,0)</f>
        <v>Lakme</v>
      </c>
      <c r="S2362" t="str">
        <f>VLOOKUP(C2362,'products '!$A$2:$H$3072,6,0)</f>
        <v>Onesize</v>
      </c>
      <c r="T2362" t="str">
        <f>VLOOKUP(C2362,'products '!$A$2:$H$3072,7,0)</f>
        <v>Red</v>
      </c>
      <c r="U2362">
        <f>VLOOKUP(C2362,'products '!$A$2:$H$3072,8,0)</f>
        <v>4</v>
      </c>
    </row>
    <row r="2363" spans="1:21" x14ac:dyDescent="0.3">
      <c r="A2363" t="s">
        <v>5780</v>
      </c>
      <c r="B2363" t="s">
        <v>3331</v>
      </c>
      <c r="C2363" t="s">
        <v>1205</v>
      </c>
      <c r="D2363" s="1">
        <f t="shared" ca="1" si="36"/>
        <v>44908</v>
      </c>
      <c r="E2363" s="1" t="str">
        <f ca="1">TEXT(Table1[[#This Row],[Date]],"mmm")</f>
        <v>Dec</v>
      </c>
      <c r="F2363" s="1" t="str">
        <f ca="1">TEXT(Table1[[#This Row],[Date]],"yyyy")</f>
        <v>2022</v>
      </c>
      <c r="G2363" s="2">
        <v>634</v>
      </c>
      <c r="H2363" s="2">
        <v>0.4</v>
      </c>
      <c r="I2363" s="2" t="str" cm="1">
        <f t="array" ref="I2363">_xlfn.IFS(Table1[[#This Row],[Discount]]&lt;=0.2,"Low",Table1[[#This Row],[Discount]]&lt;=0.4,"Medium",Table1[[#This Row],[Discount]]&gt;0.4,"High")</f>
        <v>Medium</v>
      </c>
      <c r="J2363" s="2">
        <f>Table1[[#This Row],[Original Price]]*(1-Table1[[#This Row],[Discount]])</f>
        <v>380.4</v>
      </c>
      <c r="K2363">
        <f>VLOOKUP(B2363,customers!$A$2:$D$101,2,0)</f>
        <v>33</v>
      </c>
      <c r="L2363" t="str" cm="1">
        <f t="array" ref="L2363">_xlfn.IFS(Table1[[#This Row],[Age]]&lt;=12,"Kids",Table1[[#This Row],[Age]]&lt;=19,"Teenage",Table1[[#This Row],[Age]]&lt;=29,"Young Adult",Table1[[#This Row],[Age]]&lt;=45,"Adult",Table1[[#This Row],[Age]]&gt;=46,"Senior")</f>
        <v>Adult</v>
      </c>
      <c r="M2363" t="str">
        <f>VLOOKUP(B2363,customers!A$2:D$101,3,0)</f>
        <v>Nalanda</v>
      </c>
      <c r="N2363" t="str">
        <f>VLOOKUP(B2363,customers!$A$2:$D$101,4,0)</f>
        <v>Bihar</v>
      </c>
      <c r="O2363" t="str">
        <f>VLOOKUP(C2363,'products '!$A$2:$H$3072,2,0)</f>
        <v>Beauty</v>
      </c>
      <c r="P2363" t="str">
        <f>VLOOKUP(C2363,'products '!$A$2:$H$3072,3,0)</f>
        <v>Makeup</v>
      </c>
      <c r="Q2363" t="str">
        <f>VLOOKUP(C2363,'products '!$A$2:$H$3072,4,0)</f>
        <v>Lipstick</v>
      </c>
      <c r="R2363" t="str">
        <f>VLOOKUP(C2363,'products '!$A$2:$H$3072,5,0)</f>
        <v>Lakme</v>
      </c>
      <c r="S2363" t="str">
        <f>VLOOKUP(C2363,'products '!$A$2:$H$3072,6,0)</f>
        <v>Onesize</v>
      </c>
      <c r="T2363" t="str">
        <f>VLOOKUP(C2363,'products '!$A$2:$H$3072,7,0)</f>
        <v>Red</v>
      </c>
      <c r="U2363">
        <f>VLOOKUP(C2363,'products '!$A$2:$H$3072,8,0)</f>
        <v>4</v>
      </c>
    </row>
    <row r="2364" spans="1:21" x14ac:dyDescent="0.3">
      <c r="A2364" t="s">
        <v>5781</v>
      </c>
      <c r="B2364" t="s">
        <v>3332</v>
      </c>
      <c r="C2364" t="s">
        <v>1206</v>
      </c>
      <c r="D2364" s="1">
        <f t="shared" ca="1" si="36"/>
        <v>44808</v>
      </c>
      <c r="E2364" s="1" t="str">
        <f ca="1">TEXT(Table1[[#This Row],[Date]],"mmm")</f>
        <v>Sep</v>
      </c>
      <c r="F2364" s="1" t="str">
        <f ca="1">TEXT(Table1[[#This Row],[Date]],"yyyy")</f>
        <v>2022</v>
      </c>
      <c r="G2364" s="2">
        <v>236</v>
      </c>
      <c r="H2364" s="2">
        <v>0.4</v>
      </c>
      <c r="I2364" s="2" t="str" cm="1">
        <f t="array" ref="I2364">_xlfn.IFS(Table1[[#This Row],[Discount]]&lt;=0.2,"Low",Table1[[#This Row],[Discount]]&lt;=0.4,"Medium",Table1[[#This Row],[Discount]]&gt;0.4,"High")</f>
        <v>Medium</v>
      </c>
      <c r="J2364" s="2">
        <f>Table1[[#This Row],[Original Price]]*(1-Table1[[#This Row],[Discount]])</f>
        <v>141.6</v>
      </c>
      <c r="K2364">
        <f>VLOOKUP(B2364,customers!$A$2:$D$101,2,0)</f>
        <v>44</v>
      </c>
      <c r="L2364" t="str" cm="1">
        <f t="array" ref="L2364">_xlfn.IFS(Table1[[#This Row],[Age]]&lt;=12,"Kids",Table1[[#This Row],[Age]]&lt;=19,"Teenage",Table1[[#This Row],[Age]]&lt;=29,"Young Adult",Table1[[#This Row],[Age]]&lt;=45,"Adult",Table1[[#This Row],[Age]]&gt;=46,"Senior")</f>
        <v>Adult</v>
      </c>
      <c r="M2364" t="str">
        <f>VLOOKUP(B2364,customers!A$2:D$101,3,0)</f>
        <v>Gaya</v>
      </c>
      <c r="N2364" t="str">
        <f>VLOOKUP(B2364,customers!$A$2:$D$101,4,0)</f>
        <v>Bihar</v>
      </c>
      <c r="O2364" t="str">
        <f>VLOOKUP(C2364,'products '!$A$2:$H$3072,2,0)</f>
        <v>Beauty</v>
      </c>
      <c r="P2364" t="str">
        <f>VLOOKUP(C2364,'products '!$A$2:$H$3072,3,0)</f>
        <v>Makeup</v>
      </c>
      <c r="Q2364" t="str">
        <f>VLOOKUP(C2364,'products '!$A$2:$H$3072,4,0)</f>
        <v>Lipstick</v>
      </c>
      <c r="R2364" t="str">
        <f>VLOOKUP(C2364,'products '!$A$2:$H$3072,5,0)</f>
        <v>Lakme</v>
      </c>
      <c r="S2364" t="str">
        <f>VLOOKUP(C2364,'products '!$A$2:$H$3072,6,0)</f>
        <v>Onesize</v>
      </c>
      <c r="T2364" t="str">
        <f>VLOOKUP(C2364,'products '!$A$2:$H$3072,7,0)</f>
        <v>Peach</v>
      </c>
      <c r="U2364">
        <f>VLOOKUP(C2364,'products '!$A$2:$H$3072,8,0)</f>
        <v>4</v>
      </c>
    </row>
    <row r="2365" spans="1:21" x14ac:dyDescent="0.3">
      <c r="A2365" t="s">
        <v>5782</v>
      </c>
      <c r="B2365" t="s">
        <v>3333</v>
      </c>
      <c r="C2365" t="s">
        <v>1207</v>
      </c>
      <c r="D2365" s="1">
        <f t="shared" ca="1" si="36"/>
        <v>44947</v>
      </c>
      <c r="E2365" s="1" t="str">
        <f ca="1">TEXT(Table1[[#This Row],[Date]],"mmm")</f>
        <v>Jan</v>
      </c>
      <c r="F2365" s="1" t="str">
        <f ca="1">TEXT(Table1[[#This Row],[Date]],"yyyy")</f>
        <v>2023</v>
      </c>
      <c r="G2365" s="2">
        <v>444</v>
      </c>
      <c r="H2365" s="2">
        <v>0.4</v>
      </c>
      <c r="I2365" s="2" t="str" cm="1">
        <f t="array" ref="I2365">_xlfn.IFS(Table1[[#This Row],[Discount]]&lt;=0.2,"Low",Table1[[#This Row],[Discount]]&lt;=0.4,"Medium",Table1[[#This Row],[Discount]]&gt;0.4,"High")</f>
        <v>Medium</v>
      </c>
      <c r="J2365" s="2">
        <f>Table1[[#This Row],[Original Price]]*(1-Table1[[#This Row],[Discount]])</f>
        <v>266.39999999999998</v>
      </c>
      <c r="K2365">
        <f>VLOOKUP(B2365,customers!$A$2:$D$101,2,0)</f>
        <v>45</v>
      </c>
      <c r="L2365" t="str" cm="1">
        <f t="array" ref="L2365">_xlfn.IFS(Table1[[#This Row],[Age]]&lt;=12,"Kids",Table1[[#This Row],[Age]]&lt;=19,"Teenage",Table1[[#This Row],[Age]]&lt;=29,"Young Adult",Table1[[#This Row],[Age]]&lt;=45,"Adult",Table1[[#This Row],[Age]]&gt;=46,"Senior")</f>
        <v>Adult</v>
      </c>
      <c r="M2365" t="str">
        <f>VLOOKUP(B2365,customers!A$2:D$101,3,0)</f>
        <v>Gaya</v>
      </c>
      <c r="N2365" t="str">
        <f>VLOOKUP(B2365,customers!$A$2:$D$101,4,0)</f>
        <v>Bihar</v>
      </c>
      <c r="O2365" t="str">
        <f>VLOOKUP(C2365,'products '!$A$2:$H$3072,2,0)</f>
        <v>Beauty</v>
      </c>
      <c r="P2365" t="str">
        <f>VLOOKUP(C2365,'products '!$A$2:$H$3072,3,0)</f>
        <v>Makeup</v>
      </c>
      <c r="Q2365" t="str">
        <f>VLOOKUP(C2365,'products '!$A$2:$H$3072,4,0)</f>
        <v>Lipstick</v>
      </c>
      <c r="R2365" t="str">
        <f>VLOOKUP(C2365,'products '!$A$2:$H$3072,5,0)</f>
        <v>Lakme</v>
      </c>
      <c r="S2365" t="str">
        <f>VLOOKUP(C2365,'products '!$A$2:$H$3072,6,0)</f>
        <v>Onesize</v>
      </c>
      <c r="T2365" t="str">
        <f>VLOOKUP(C2365,'products '!$A$2:$H$3072,7,0)</f>
        <v>Nude</v>
      </c>
      <c r="U2365">
        <f>VLOOKUP(C2365,'products '!$A$2:$H$3072,8,0)</f>
        <v>5</v>
      </c>
    </row>
    <row r="2366" spans="1:21" x14ac:dyDescent="0.3">
      <c r="A2366" t="s">
        <v>5783</v>
      </c>
      <c r="B2366" t="s">
        <v>3334</v>
      </c>
      <c r="C2366" t="s">
        <v>1208</v>
      </c>
      <c r="D2366" s="1">
        <f t="shared" ca="1" si="36"/>
        <v>44538</v>
      </c>
      <c r="E2366" s="1" t="str">
        <f ca="1">TEXT(Table1[[#This Row],[Date]],"mmm")</f>
        <v>Dec</v>
      </c>
      <c r="F2366" s="1" t="str">
        <f ca="1">TEXT(Table1[[#This Row],[Date]],"yyyy")</f>
        <v>2021</v>
      </c>
      <c r="G2366" s="2">
        <v>456</v>
      </c>
      <c r="H2366" s="2">
        <v>0.4</v>
      </c>
      <c r="I2366" s="2" t="str" cm="1">
        <f t="array" ref="I2366">_xlfn.IFS(Table1[[#This Row],[Discount]]&lt;=0.2,"Low",Table1[[#This Row],[Discount]]&lt;=0.4,"Medium",Table1[[#This Row],[Discount]]&gt;0.4,"High")</f>
        <v>Medium</v>
      </c>
      <c r="J2366" s="2">
        <f>Table1[[#This Row],[Original Price]]*(1-Table1[[#This Row],[Discount]])</f>
        <v>273.59999999999997</v>
      </c>
      <c r="K2366">
        <f>VLOOKUP(B2366,customers!$A$2:$D$101,2,0)</f>
        <v>46</v>
      </c>
      <c r="L2366" t="str" cm="1">
        <f t="array" ref="L2366">_xlfn.IFS(Table1[[#This Row],[Age]]&lt;=12,"Kids",Table1[[#This Row],[Age]]&lt;=19,"Teenage",Table1[[#This Row],[Age]]&lt;=29,"Young Adult",Table1[[#This Row],[Age]]&lt;=45,"Adult",Table1[[#This Row],[Age]]&gt;=46,"Senior")</f>
        <v>Senior</v>
      </c>
      <c r="M2366" t="str">
        <f>VLOOKUP(B2366,customers!A$2:D$101,3,0)</f>
        <v>Bhopal</v>
      </c>
      <c r="N2366" t="str">
        <f>VLOOKUP(B2366,customers!$A$2:$D$101,4,0)</f>
        <v>Madhya Pradesh</v>
      </c>
      <c r="O2366" t="str">
        <f>VLOOKUP(C2366,'products '!$A$2:$H$3072,2,0)</f>
        <v>Beauty</v>
      </c>
      <c r="P2366" t="str">
        <f>VLOOKUP(C2366,'products '!$A$2:$H$3072,3,0)</f>
        <v>Makeup</v>
      </c>
      <c r="Q2366" t="str">
        <f>VLOOKUP(C2366,'products '!$A$2:$H$3072,4,0)</f>
        <v>Lipstick</v>
      </c>
      <c r="R2366" t="str">
        <f>VLOOKUP(C2366,'products '!$A$2:$H$3072,5,0)</f>
        <v>Lakme</v>
      </c>
      <c r="S2366" t="str">
        <f>VLOOKUP(C2366,'products '!$A$2:$H$3072,6,0)</f>
        <v>Onesize</v>
      </c>
      <c r="T2366" t="str">
        <f>VLOOKUP(C2366,'products '!$A$2:$H$3072,7,0)</f>
        <v>Orange</v>
      </c>
      <c r="U2366">
        <f>VLOOKUP(C2366,'products '!$A$2:$H$3072,8,0)</f>
        <v>5</v>
      </c>
    </row>
    <row r="2367" spans="1:21" x14ac:dyDescent="0.3">
      <c r="A2367" t="s">
        <v>5784</v>
      </c>
      <c r="B2367" t="s">
        <v>3335</v>
      </c>
      <c r="C2367" t="s">
        <v>1209</v>
      </c>
      <c r="D2367" s="1">
        <f t="shared" ca="1" si="36"/>
        <v>44286</v>
      </c>
      <c r="E2367" s="1" t="str">
        <f ca="1">TEXT(Table1[[#This Row],[Date]],"mmm")</f>
        <v>Mar</v>
      </c>
      <c r="F2367" s="1" t="str">
        <f ca="1">TEXT(Table1[[#This Row],[Date]],"yyyy")</f>
        <v>2021</v>
      </c>
      <c r="G2367" s="2">
        <v>963</v>
      </c>
      <c r="H2367" s="2">
        <v>0.45</v>
      </c>
      <c r="I2367" s="2" t="str" cm="1">
        <f t="array" ref="I2367">_xlfn.IFS(Table1[[#This Row],[Discount]]&lt;=0.2,"Low",Table1[[#This Row],[Discount]]&lt;=0.4,"Medium",Table1[[#This Row],[Discount]]&gt;0.4,"High")</f>
        <v>High</v>
      </c>
      <c r="J2367" s="2">
        <f>Table1[[#This Row],[Original Price]]*(1-Table1[[#This Row],[Discount]])</f>
        <v>529.65000000000009</v>
      </c>
      <c r="K2367">
        <f>VLOOKUP(B2367,customers!$A$2:$D$101,2,0)</f>
        <v>47</v>
      </c>
      <c r="L2367" t="str" cm="1">
        <f t="array" ref="L2367">_xlfn.IFS(Table1[[#This Row],[Age]]&lt;=12,"Kids",Table1[[#This Row],[Age]]&lt;=19,"Teenage",Table1[[#This Row],[Age]]&lt;=29,"Young Adult",Table1[[#This Row],[Age]]&lt;=45,"Adult",Table1[[#This Row],[Age]]&gt;=46,"Senior")</f>
        <v>Senior</v>
      </c>
      <c r="M2367" t="str">
        <f>VLOOKUP(B2367,customers!A$2:D$101,3,0)</f>
        <v>Bhopal</v>
      </c>
      <c r="N2367" t="str">
        <f>VLOOKUP(B2367,customers!$A$2:$D$101,4,0)</f>
        <v>Madhya Pradesh</v>
      </c>
      <c r="O2367" t="str">
        <f>VLOOKUP(C2367,'products '!$A$2:$H$3072,2,0)</f>
        <v>Beauty</v>
      </c>
      <c r="P2367" t="str">
        <f>VLOOKUP(C2367,'products '!$A$2:$H$3072,3,0)</f>
        <v>Makeup</v>
      </c>
      <c r="Q2367" t="str">
        <f>VLOOKUP(C2367,'products '!$A$2:$H$3072,4,0)</f>
        <v>Lipstick</v>
      </c>
      <c r="R2367" t="str">
        <f>VLOOKUP(C2367,'products '!$A$2:$H$3072,5,0)</f>
        <v>Lakme</v>
      </c>
      <c r="S2367" t="str">
        <f>VLOOKUP(C2367,'products '!$A$2:$H$3072,6,0)</f>
        <v>Onesize</v>
      </c>
      <c r="T2367" t="str">
        <f>VLOOKUP(C2367,'products '!$A$2:$H$3072,7,0)</f>
        <v>Burgundy</v>
      </c>
      <c r="U2367">
        <f>VLOOKUP(C2367,'products '!$A$2:$H$3072,8,0)</f>
        <v>3</v>
      </c>
    </row>
    <row r="2368" spans="1:21" x14ac:dyDescent="0.3">
      <c r="A2368" t="s">
        <v>5785</v>
      </c>
      <c r="B2368" t="s">
        <v>3336</v>
      </c>
      <c r="C2368" t="s">
        <v>1210</v>
      </c>
      <c r="D2368" s="1">
        <f t="shared" ca="1" si="36"/>
        <v>44211</v>
      </c>
      <c r="E2368" s="1" t="str">
        <f ca="1">TEXT(Table1[[#This Row],[Date]],"mmm")</f>
        <v>Jan</v>
      </c>
      <c r="F2368" s="1" t="str">
        <f ca="1">TEXT(Table1[[#This Row],[Date]],"yyyy")</f>
        <v>2021</v>
      </c>
      <c r="G2368" s="2">
        <v>456</v>
      </c>
      <c r="H2368" s="2">
        <v>0.45</v>
      </c>
      <c r="I2368" s="2" t="str" cm="1">
        <f t="array" ref="I2368">_xlfn.IFS(Table1[[#This Row],[Discount]]&lt;=0.2,"Low",Table1[[#This Row],[Discount]]&lt;=0.4,"Medium",Table1[[#This Row],[Discount]]&gt;0.4,"High")</f>
        <v>High</v>
      </c>
      <c r="J2368" s="2">
        <f>Table1[[#This Row],[Original Price]]*(1-Table1[[#This Row],[Discount]])</f>
        <v>250.8</v>
      </c>
      <c r="K2368">
        <f>VLOOKUP(B2368,customers!$A$2:$D$101,2,0)</f>
        <v>48</v>
      </c>
      <c r="L2368" t="str" cm="1">
        <f t="array" ref="L2368">_xlfn.IFS(Table1[[#This Row],[Age]]&lt;=12,"Kids",Table1[[#This Row],[Age]]&lt;=19,"Teenage",Table1[[#This Row],[Age]]&lt;=29,"Young Adult",Table1[[#This Row],[Age]]&lt;=45,"Adult",Table1[[#This Row],[Age]]&gt;=46,"Senior")</f>
        <v>Senior</v>
      </c>
      <c r="M2368" t="str">
        <f>VLOOKUP(B2368,customers!A$2:D$101,3,0)</f>
        <v>Bhopal</v>
      </c>
      <c r="N2368" t="str">
        <f>VLOOKUP(B2368,customers!$A$2:$D$101,4,0)</f>
        <v>Madhya Pradesh</v>
      </c>
      <c r="O2368" t="str">
        <f>VLOOKUP(C2368,'products '!$A$2:$H$3072,2,0)</f>
        <v>Beauty</v>
      </c>
      <c r="P2368" t="str">
        <f>VLOOKUP(C2368,'products '!$A$2:$H$3072,3,0)</f>
        <v>Makeup</v>
      </c>
      <c r="Q2368" t="str">
        <f>VLOOKUP(C2368,'products '!$A$2:$H$3072,4,0)</f>
        <v>Lipstick</v>
      </c>
      <c r="R2368" t="str">
        <f>VLOOKUP(C2368,'products '!$A$2:$H$3072,5,0)</f>
        <v>Lakme</v>
      </c>
      <c r="S2368" t="str">
        <f>VLOOKUP(C2368,'products '!$A$2:$H$3072,6,0)</f>
        <v>Onesize</v>
      </c>
      <c r="T2368" t="str">
        <f>VLOOKUP(C2368,'products '!$A$2:$H$3072,7,0)</f>
        <v>Magenta</v>
      </c>
      <c r="U2368">
        <f>VLOOKUP(C2368,'products '!$A$2:$H$3072,8,0)</f>
        <v>5</v>
      </c>
    </row>
    <row r="2369" spans="1:21" x14ac:dyDescent="0.3">
      <c r="A2369" t="s">
        <v>5786</v>
      </c>
      <c r="B2369" t="s">
        <v>3337</v>
      </c>
      <c r="C2369" t="s">
        <v>1211</v>
      </c>
      <c r="D2369" s="1">
        <f t="shared" ca="1" si="36"/>
        <v>44929</v>
      </c>
      <c r="E2369" s="1" t="str">
        <f ca="1">TEXT(Table1[[#This Row],[Date]],"mmm")</f>
        <v>Jan</v>
      </c>
      <c r="F2369" s="1" t="str">
        <f ca="1">TEXT(Table1[[#This Row],[Date]],"yyyy")</f>
        <v>2023</v>
      </c>
      <c r="G2369" s="2">
        <v>1189</v>
      </c>
      <c r="H2369" s="2">
        <v>0.45</v>
      </c>
      <c r="I2369" s="2" t="str" cm="1">
        <f t="array" ref="I2369">_xlfn.IFS(Table1[[#This Row],[Discount]]&lt;=0.2,"Low",Table1[[#This Row],[Discount]]&lt;=0.4,"Medium",Table1[[#This Row],[Discount]]&gt;0.4,"High")</f>
        <v>High</v>
      </c>
      <c r="J2369" s="2">
        <f>Table1[[#This Row],[Original Price]]*(1-Table1[[#This Row],[Discount]])</f>
        <v>653.95000000000005</v>
      </c>
      <c r="K2369">
        <f>VLOOKUP(B2369,customers!$A$2:$D$101,2,0)</f>
        <v>49</v>
      </c>
      <c r="L2369" t="str" cm="1">
        <f t="array" ref="L2369">_xlfn.IFS(Table1[[#This Row],[Age]]&lt;=12,"Kids",Table1[[#This Row],[Age]]&lt;=19,"Teenage",Table1[[#This Row],[Age]]&lt;=29,"Young Adult",Table1[[#This Row],[Age]]&lt;=45,"Adult",Table1[[#This Row],[Age]]&gt;=46,"Senior")</f>
        <v>Senior</v>
      </c>
      <c r="M2369" t="str">
        <f>VLOOKUP(B2369,customers!A$2:D$101,3,0)</f>
        <v>Bhopal</v>
      </c>
      <c r="N2369" t="str">
        <f>VLOOKUP(B2369,customers!$A$2:$D$101,4,0)</f>
        <v>Madhya Pradesh</v>
      </c>
      <c r="O2369" t="str">
        <f>VLOOKUP(C2369,'products '!$A$2:$H$3072,2,0)</f>
        <v>Beauty</v>
      </c>
      <c r="P2369" t="str">
        <f>VLOOKUP(C2369,'products '!$A$2:$H$3072,3,0)</f>
        <v>Makeup</v>
      </c>
      <c r="Q2369" t="str">
        <f>VLOOKUP(C2369,'products '!$A$2:$H$3072,4,0)</f>
        <v>Lipstick</v>
      </c>
      <c r="R2369" t="str">
        <f>VLOOKUP(C2369,'products '!$A$2:$H$3072,5,0)</f>
        <v>Lakme</v>
      </c>
      <c r="S2369" t="str">
        <f>VLOOKUP(C2369,'products '!$A$2:$H$3072,6,0)</f>
        <v>Onesize</v>
      </c>
      <c r="T2369" t="str">
        <f>VLOOKUP(C2369,'products '!$A$2:$H$3072,7,0)</f>
        <v>Coral</v>
      </c>
      <c r="U2369">
        <f>VLOOKUP(C2369,'products '!$A$2:$H$3072,8,0)</f>
        <v>5</v>
      </c>
    </row>
    <row r="2370" spans="1:21" x14ac:dyDescent="0.3">
      <c r="A2370" t="s">
        <v>5787</v>
      </c>
      <c r="B2370" t="s">
        <v>3338</v>
      </c>
      <c r="C2370" t="s">
        <v>1212</v>
      </c>
      <c r="D2370" s="1">
        <f t="shared" ca="1" si="36"/>
        <v>44418</v>
      </c>
      <c r="E2370" s="1" t="str">
        <f ca="1">TEXT(Table1[[#This Row],[Date]],"mmm")</f>
        <v>Aug</v>
      </c>
      <c r="F2370" s="1" t="str">
        <f ca="1">TEXT(Table1[[#This Row],[Date]],"yyyy")</f>
        <v>2021</v>
      </c>
      <c r="G2370" s="2">
        <v>1298</v>
      </c>
      <c r="H2370" s="2">
        <v>0.47</v>
      </c>
      <c r="I2370" s="2" t="str" cm="1">
        <f t="array" ref="I2370">_xlfn.IFS(Table1[[#This Row],[Discount]]&lt;=0.2,"Low",Table1[[#This Row],[Discount]]&lt;=0.4,"Medium",Table1[[#This Row],[Discount]]&gt;0.4,"High")</f>
        <v>High</v>
      </c>
      <c r="J2370" s="2">
        <f>Table1[[#This Row],[Original Price]]*(1-Table1[[#This Row],[Discount]])</f>
        <v>687.94</v>
      </c>
      <c r="K2370">
        <f>VLOOKUP(B2370,customers!$A$2:$D$101,2,0)</f>
        <v>17</v>
      </c>
      <c r="L2370" t="str" cm="1">
        <f t="array" ref="L2370">_xlfn.IFS(Table1[[#This Row],[Age]]&lt;=12,"Kids",Table1[[#This Row],[Age]]&lt;=19,"Teenage",Table1[[#This Row],[Age]]&lt;=29,"Young Adult",Table1[[#This Row],[Age]]&lt;=45,"Adult",Table1[[#This Row],[Age]]&gt;=46,"Senior")</f>
        <v>Teenage</v>
      </c>
      <c r="M2370" t="str">
        <f>VLOOKUP(B2370,customers!A$2:D$101,3,0)</f>
        <v>Sagar</v>
      </c>
      <c r="N2370" t="str">
        <f>VLOOKUP(B2370,customers!$A$2:$D$101,4,0)</f>
        <v>Madhya Pradesh</v>
      </c>
      <c r="O2370" t="str">
        <f>VLOOKUP(C2370,'products '!$A$2:$H$3072,2,0)</f>
        <v>Beauty</v>
      </c>
      <c r="P2370" t="str">
        <f>VLOOKUP(C2370,'products '!$A$2:$H$3072,3,0)</f>
        <v>Makeup</v>
      </c>
      <c r="Q2370" t="str">
        <f>VLOOKUP(C2370,'products '!$A$2:$H$3072,4,0)</f>
        <v>Lipstick</v>
      </c>
      <c r="R2370" t="str">
        <f>VLOOKUP(C2370,'products '!$A$2:$H$3072,5,0)</f>
        <v>Lakme</v>
      </c>
      <c r="S2370" t="str">
        <f>VLOOKUP(C2370,'products '!$A$2:$H$3072,6,0)</f>
        <v>Onesize</v>
      </c>
      <c r="T2370" t="str">
        <f>VLOOKUP(C2370,'products '!$A$2:$H$3072,7,0)</f>
        <v>Red</v>
      </c>
      <c r="U2370">
        <f>VLOOKUP(C2370,'products '!$A$2:$H$3072,8,0)</f>
        <v>4</v>
      </c>
    </row>
    <row r="2371" spans="1:21" x14ac:dyDescent="0.3">
      <c r="A2371" t="s">
        <v>5788</v>
      </c>
      <c r="B2371" t="s">
        <v>3339</v>
      </c>
      <c r="C2371" t="s">
        <v>1213</v>
      </c>
      <c r="D2371" s="1">
        <f t="shared" ref="D2371:D2434" ca="1" si="37">RANDBETWEEN(DATE(2021,1,1),DATE(2023,3,31))</f>
        <v>44585</v>
      </c>
      <c r="E2371" s="1" t="str">
        <f ca="1">TEXT(Table1[[#This Row],[Date]],"mmm")</f>
        <v>Jan</v>
      </c>
      <c r="F2371" s="1" t="str">
        <f ca="1">TEXT(Table1[[#This Row],[Date]],"yyyy")</f>
        <v>2022</v>
      </c>
      <c r="G2371" s="2">
        <v>1456</v>
      </c>
      <c r="H2371" s="2">
        <v>0.47</v>
      </c>
      <c r="I2371" s="2" t="str" cm="1">
        <f t="array" ref="I2371">_xlfn.IFS(Table1[[#This Row],[Discount]]&lt;=0.2,"Low",Table1[[#This Row],[Discount]]&lt;=0.4,"Medium",Table1[[#This Row],[Discount]]&gt;0.4,"High")</f>
        <v>High</v>
      </c>
      <c r="J2371" s="2">
        <f>Table1[[#This Row],[Original Price]]*(1-Table1[[#This Row],[Discount]])</f>
        <v>771.68000000000006</v>
      </c>
      <c r="K2371">
        <f>VLOOKUP(B2371,customers!$A$2:$D$101,2,0)</f>
        <v>18</v>
      </c>
      <c r="L2371" t="str" cm="1">
        <f t="array" ref="L2371">_xlfn.IFS(Table1[[#This Row],[Age]]&lt;=12,"Kids",Table1[[#This Row],[Age]]&lt;=19,"Teenage",Table1[[#This Row],[Age]]&lt;=29,"Young Adult",Table1[[#This Row],[Age]]&lt;=45,"Adult",Table1[[#This Row],[Age]]&gt;=46,"Senior")</f>
        <v>Teenage</v>
      </c>
      <c r="M2371" t="str">
        <f>VLOOKUP(B2371,customers!A$2:D$101,3,0)</f>
        <v>Sagar</v>
      </c>
      <c r="N2371" t="str">
        <f>VLOOKUP(B2371,customers!$A$2:$D$101,4,0)</f>
        <v>Madhya Pradesh</v>
      </c>
      <c r="O2371" t="str">
        <f>VLOOKUP(C2371,'products '!$A$2:$H$3072,2,0)</f>
        <v>Beauty</v>
      </c>
      <c r="P2371" t="str">
        <f>VLOOKUP(C2371,'products '!$A$2:$H$3072,3,0)</f>
        <v>Makeup</v>
      </c>
      <c r="Q2371" t="str">
        <f>VLOOKUP(C2371,'products '!$A$2:$H$3072,4,0)</f>
        <v>Lipstick</v>
      </c>
      <c r="R2371" t="str">
        <f>VLOOKUP(C2371,'products '!$A$2:$H$3072,5,0)</f>
        <v>Lakme</v>
      </c>
      <c r="S2371" t="str">
        <f>VLOOKUP(C2371,'products '!$A$2:$H$3072,6,0)</f>
        <v>Onesize</v>
      </c>
      <c r="T2371" t="str">
        <f>VLOOKUP(C2371,'products '!$A$2:$H$3072,7,0)</f>
        <v>Red</v>
      </c>
      <c r="U2371">
        <f>VLOOKUP(C2371,'products '!$A$2:$H$3072,8,0)</f>
        <v>3</v>
      </c>
    </row>
    <row r="2372" spans="1:21" x14ac:dyDescent="0.3">
      <c r="A2372" t="s">
        <v>5789</v>
      </c>
      <c r="B2372" t="s">
        <v>3340</v>
      </c>
      <c r="C2372" t="s">
        <v>1214</v>
      </c>
      <c r="D2372" s="1">
        <f t="shared" ca="1" si="37"/>
        <v>44467</v>
      </c>
      <c r="E2372" s="1" t="str">
        <f ca="1">TEXT(Table1[[#This Row],[Date]],"mmm")</f>
        <v>Sep</v>
      </c>
      <c r="F2372" s="1" t="str">
        <f ca="1">TEXT(Table1[[#This Row],[Date]],"yyyy")</f>
        <v>2021</v>
      </c>
      <c r="G2372" s="2">
        <v>1478</v>
      </c>
      <c r="H2372" s="2">
        <v>0.46</v>
      </c>
      <c r="I2372" s="2" t="str" cm="1">
        <f t="array" ref="I2372">_xlfn.IFS(Table1[[#This Row],[Discount]]&lt;=0.2,"Low",Table1[[#This Row],[Discount]]&lt;=0.4,"Medium",Table1[[#This Row],[Discount]]&gt;0.4,"High")</f>
        <v>High</v>
      </c>
      <c r="J2372" s="2">
        <f>Table1[[#This Row],[Original Price]]*(1-Table1[[#This Row],[Discount]])</f>
        <v>798.12</v>
      </c>
      <c r="K2372">
        <f>VLOOKUP(B2372,customers!$A$2:$D$101,2,0)</f>
        <v>19</v>
      </c>
      <c r="L2372" t="str" cm="1">
        <f t="array" ref="L2372">_xlfn.IFS(Table1[[#This Row],[Age]]&lt;=12,"Kids",Table1[[#This Row],[Age]]&lt;=19,"Teenage",Table1[[#This Row],[Age]]&lt;=29,"Young Adult",Table1[[#This Row],[Age]]&lt;=45,"Adult",Table1[[#This Row],[Age]]&gt;=46,"Senior")</f>
        <v>Teenage</v>
      </c>
      <c r="M2372" t="str">
        <f>VLOOKUP(B2372,customers!A$2:D$101,3,0)</f>
        <v>Sagar</v>
      </c>
      <c r="N2372" t="str">
        <f>VLOOKUP(B2372,customers!$A$2:$D$101,4,0)</f>
        <v>Madhya Pradesh</v>
      </c>
      <c r="O2372" t="str">
        <f>VLOOKUP(C2372,'products '!$A$2:$H$3072,2,0)</f>
        <v>Beauty</v>
      </c>
      <c r="P2372" t="str">
        <f>VLOOKUP(C2372,'products '!$A$2:$H$3072,3,0)</f>
        <v>Makeup</v>
      </c>
      <c r="Q2372" t="str">
        <f>VLOOKUP(C2372,'products '!$A$2:$H$3072,4,0)</f>
        <v>Lipstick</v>
      </c>
      <c r="R2372" t="str">
        <f>VLOOKUP(C2372,'products '!$A$2:$H$3072,5,0)</f>
        <v>Lakme</v>
      </c>
      <c r="S2372" t="str">
        <f>VLOOKUP(C2372,'products '!$A$2:$H$3072,6,0)</f>
        <v>Onesize</v>
      </c>
      <c r="T2372" t="str">
        <f>VLOOKUP(C2372,'products '!$A$2:$H$3072,7,0)</f>
        <v>Red</v>
      </c>
      <c r="U2372">
        <f>VLOOKUP(C2372,'products '!$A$2:$H$3072,8,0)</f>
        <v>3</v>
      </c>
    </row>
    <row r="2373" spans="1:21" x14ac:dyDescent="0.3">
      <c r="A2373" t="s">
        <v>5790</v>
      </c>
      <c r="B2373" t="s">
        <v>3341</v>
      </c>
      <c r="C2373" t="s">
        <v>1215</v>
      </c>
      <c r="D2373" s="1">
        <f t="shared" ca="1" si="37"/>
        <v>44762</v>
      </c>
      <c r="E2373" s="1" t="str">
        <f ca="1">TEXT(Table1[[#This Row],[Date]],"mmm")</f>
        <v>Jul</v>
      </c>
      <c r="F2373" s="1" t="str">
        <f ca="1">TEXT(Table1[[#This Row],[Date]],"yyyy")</f>
        <v>2022</v>
      </c>
      <c r="G2373" s="2">
        <v>256</v>
      </c>
      <c r="H2373" s="2">
        <v>0.46</v>
      </c>
      <c r="I2373" s="2" t="str" cm="1">
        <f t="array" ref="I2373">_xlfn.IFS(Table1[[#This Row],[Discount]]&lt;=0.2,"Low",Table1[[#This Row],[Discount]]&lt;=0.4,"Medium",Table1[[#This Row],[Discount]]&gt;0.4,"High")</f>
        <v>High</v>
      </c>
      <c r="J2373" s="2">
        <f>Table1[[#This Row],[Original Price]]*(1-Table1[[#This Row],[Discount]])</f>
        <v>138.24</v>
      </c>
      <c r="K2373">
        <f>VLOOKUP(B2373,customers!$A$2:$D$101,2,0)</f>
        <v>20</v>
      </c>
      <c r="L2373" t="str" cm="1">
        <f t="array" ref="L2373">_xlfn.IFS(Table1[[#This Row],[Age]]&lt;=12,"Kids",Table1[[#This Row],[Age]]&lt;=19,"Teenage",Table1[[#This Row],[Age]]&lt;=29,"Young Adult",Table1[[#This Row],[Age]]&lt;=45,"Adult",Table1[[#This Row],[Age]]&gt;=46,"Senior")</f>
        <v>Young Adult</v>
      </c>
      <c r="M2373" t="str">
        <f>VLOOKUP(B2373,customers!A$2:D$101,3,0)</f>
        <v>Sagar</v>
      </c>
      <c r="N2373" t="str">
        <f>VLOOKUP(B2373,customers!$A$2:$D$101,4,0)</f>
        <v>Madhya Pradesh</v>
      </c>
      <c r="O2373" t="str">
        <f>VLOOKUP(C2373,'products '!$A$2:$H$3072,2,0)</f>
        <v>Beauty</v>
      </c>
      <c r="P2373" t="str">
        <f>VLOOKUP(C2373,'products '!$A$2:$H$3072,3,0)</f>
        <v>Makeup</v>
      </c>
      <c r="Q2373" t="str">
        <f>VLOOKUP(C2373,'products '!$A$2:$H$3072,4,0)</f>
        <v>Lipstick</v>
      </c>
      <c r="R2373" t="str">
        <f>VLOOKUP(C2373,'products '!$A$2:$H$3072,5,0)</f>
        <v>Lakme</v>
      </c>
      <c r="S2373" t="str">
        <f>VLOOKUP(C2373,'products '!$A$2:$H$3072,6,0)</f>
        <v>Onesize</v>
      </c>
      <c r="T2373" t="str">
        <f>VLOOKUP(C2373,'products '!$A$2:$H$3072,7,0)</f>
        <v>Pink</v>
      </c>
      <c r="U2373">
        <f>VLOOKUP(C2373,'products '!$A$2:$H$3072,8,0)</f>
        <v>5</v>
      </c>
    </row>
    <row r="2374" spans="1:21" x14ac:dyDescent="0.3">
      <c r="A2374" t="s">
        <v>5791</v>
      </c>
      <c r="B2374" t="s">
        <v>3342</v>
      </c>
      <c r="C2374" t="s">
        <v>1216</v>
      </c>
      <c r="D2374" s="1">
        <f t="shared" ca="1" si="37"/>
        <v>44814</v>
      </c>
      <c r="E2374" s="1" t="str">
        <f ca="1">TEXT(Table1[[#This Row],[Date]],"mmm")</f>
        <v>Sep</v>
      </c>
      <c r="F2374" s="1" t="str">
        <f ca="1">TEXT(Table1[[#This Row],[Date]],"yyyy")</f>
        <v>2022</v>
      </c>
      <c r="G2374" s="2">
        <v>2698</v>
      </c>
      <c r="H2374" s="2">
        <v>0.46</v>
      </c>
      <c r="I2374" s="2" t="str" cm="1">
        <f t="array" ref="I2374">_xlfn.IFS(Table1[[#This Row],[Discount]]&lt;=0.2,"Low",Table1[[#This Row],[Discount]]&lt;=0.4,"Medium",Table1[[#This Row],[Discount]]&gt;0.4,"High")</f>
        <v>High</v>
      </c>
      <c r="J2374" s="2">
        <f>Table1[[#This Row],[Original Price]]*(1-Table1[[#This Row],[Discount]])</f>
        <v>1456.92</v>
      </c>
      <c r="K2374">
        <f>VLOOKUP(B2374,customers!$A$2:$D$101,2,0)</f>
        <v>21</v>
      </c>
      <c r="L2374" t="str" cm="1">
        <f t="array" ref="L2374">_xlfn.IFS(Table1[[#This Row],[Age]]&lt;=12,"Kids",Table1[[#This Row],[Age]]&lt;=19,"Teenage",Table1[[#This Row],[Age]]&lt;=29,"Young Adult",Table1[[#This Row],[Age]]&lt;=45,"Adult",Table1[[#This Row],[Age]]&gt;=46,"Senior")</f>
        <v>Young Adult</v>
      </c>
      <c r="M2374" t="str">
        <f>VLOOKUP(B2374,customers!A$2:D$101,3,0)</f>
        <v>Indore</v>
      </c>
      <c r="N2374" t="str">
        <f>VLOOKUP(B2374,customers!$A$2:$D$101,4,0)</f>
        <v>Madhya Pradesh</v>
      </c>
      <c r="O2374" t="str">
        <f>VLOOKUP(C2374,'products '!$A$2:$H$3072,2,0)</f>
        <v>Beauty</v>
      </c>
      <c r="P2374" t="str">
        <f>VLOOKUP(C2374,'products '!$A$2:$H$3072,3,0)</f>
        <v>Makeup</v>
      </c>
      <c r="Q2374" t="str">
        <f>VLOOKUP(C2374,'products '!$A$2:$H$3072,4,0)</f>
        <v>Lipstick</v>
      </c>
      <c r="R2374" t="str">
        <f>VLOOKUP(C2374,'products '!$A$2:$H$3072,5,0)</f>
        <v>Lakme</v>
      </c>
      <c r="S2374" t="str">
        <f>VLOOKUP(C2374,'products '!$A$2:$H$3072,6,0)</f>
        <v>Onesize</v>
      </c>
      <c r="T2374" t="str">
        <f>VLOOKUP(C2374,'products '!$A$2:$H$3072,7,0)</f>
        <v>Pink</v>
      </c>
      <c r="U2374">
        <f>VLOOKUP(C2374,'products '!$A$2:$H$3072,8,0)</f>
        <v>5</v>
      </c>
    </row>
    <row r="2375" spans="1:21" x14ac:dyDescent="0.3">
      <c r="A2375" t="s">
        <v>5792</v>
      </c>
      <c r="B2375" t="s">
        <v>3343</v>
      </c>
      <c r="C2375" t="s">
        <v>1217</v>
      </c>
      <c r="D2375" s="1">
        <f t="shared" ca="1" si="37"/>
        <v>44985</v>
      </c>
      <c r="E2375" s="1" t="str">
        <f ca="1">TEXT(Table1[[#This Row],[Date]],"mmm")</f>
        <v>Feb</v>
      </c>
      <c r="F2375" s="1" t="str">
        <f ca="1">TEXT(Table1[[#This Row],[Date]],"yyyy")</f>
        <v>2023</v>
      </c>
      <c r="G2375" s="2">
        <v>2364</v>
      </c>
      <c r="H2375" s="2">
        <v>0.3</v>
      </c>
      <c r="I2375" s="2" t="str" cm="1">
        <f t="array" ref="I2375">_xlfn.IFS(Table1[[#This Row],[Discount]]&lt;=0.2,"Low",Table1[[#This Row],[Discount]]&lt;=0.4,"Medium",Table1[[#This Row],[Discount]]&gt;0.4,"High")</f>
        <v>Medium</v>
      </c>
      <c r="J2375" s="2">
        <f>Table1[[#This Row],[Original Price]]*(1-Table1[[#This Row],[Discount]])</f>
        <v>1654.8</v>
      </c>
      <c r="K2375">
        <f>VLOOKUP(B2375,customers!$A$2:$D$101,2,0)</f>
        <v>22</v>
      </c>
      <c r="L2375" t="str" cm="1">
        <f t="array" ref="L2375">_xlfn.IFS(Table1[[#This Row],[Age]]&lt;=12,"Kids",Table1[[#This Row],[Age]]&lt;=19,"Teenage",Table1[[#This Row],[Age]]&lt;=29,"Young Adult",Table1[[#This Row],[Age]]&lt;=45,"Adult",Table1[[#This Row],[Age]]&gt;=46,"Senior")</f>
        <v>Young Adult</v>
      </c>
      <c r="M2375" t="str">
        <f>VLOOKUP(B2375,customers!A$2:D$101,3,0)</f>
        <v>Indore</v>
      </c>
      <c r="N2375" t="str">
        <f>VLOOKUP(B2375,customers!$A$2:$D$101,4,0)</f>
        <v>Madhya Pradesh</v>
      </c>
      <c r="O2375" t="str">
        <f>VLOOKUP(C2375,'products '!$A$2:$H$3072,2,0)</f>
        <v>Beauty</v>
      </c>
      <c r="P2375" t="str">
        <f>VLOOKUP(C2375,'products '!$A$2:$H$3072,3,0)</f>
        <v>Makeup</v>
      </c>
      <c r="Q2375" t="str">
        <f>VLOOKUP(C2375,'products '!$A$2:$H$3072,4,0)</f>
        <v>Lipstick</v>
      </c>
      <c r="R2375" t="str">
        <f>VLOOKUP(C2375,'products '!$A$2:$H$3072,5,0)</f>
        <v>Lakme</v>
      </c>
      <c r="S2375" t="str">
        <f>VLOOKUP(C2375,'products '!$A$2:$H$3072,6,0)</f>
        <v>Onesize</v>
      </c>
      <c r="T2375" t="str">
        <f>VLOOKUP(C2375,'products '!$A$2:$H$3072,7,0)</f>
        <v>Pink</v>
      </c>
      <c r="U2375">
        <f>VLOOKUP(C2375,'products '!$A$2:$H$3072,8,0)</f>
        <v>4</v>
      </c>
    </row>
    <row r="2376" spans="1:21" x14ac:dyDescent="0.3">
      <c r="A2376" t="s">
        <v>5793</v>
      </c>
      <c r="B2376" t="s">
        <v>3344</v>
      </c>
      <c r="C2376" t="s">
        <v>1218</v>
      </c>
      <c r="D2376" s="1">
        <f t="shared" ca="1" si="37"/>
        <v>44553</v>
      </c>
      <c r="E2376" s="1" t="str">
        <f ca="1">TEXT(Table1[[#This Row],[Date]],"mmm")</f>
        <v>Dec</v>
      </c>
      <c r="F2376" s="1" t="str">
        <f ca="1">TEXT(Table1[[#This Row],[Date]],"yyyy")</f>
        <v>2021</v>
      </c>
      <c r="G2376" s="2">
        <v>1236</v>
      </c>
      <c r="H2376" s="2">
        <v>0.3</v>
      </c>
      <c r="I2376" s="2" t="str" cm="1">
        <f t="array" ref="I2376">_xlfn.IFS(Table1[[#This Row],[Discount]]&lt;=0.2,"Low",Table1[[#This Row],[Discount]]&lt;=0.4,"Medium",Table1[[#This Row],[Discount]]&gt;0.4,"High")</f>
        <v>Medium</v>
      </c>
      <c r="J2376" s="2">
        <f>Table1[[#This Row],[Original Price]]*(1-Table1[[#This Row],[Discount]])</f>
        <v>865.19999999999993</v>
      </c>
      <c r="K2376">
        <f>VLOOKUP(B2376,customers!$A$2:$D$101,2,0)</f>
        <v>16</v>
      </c>
      <c r="L2376" t="str" cm="1">
        <f t="array" ref="L2376">_xlfn.IFS(Table1[[#This Row],[Age]]&lt;=12,"Kids",Table1[[#This Row],[Age]]&lt;=19,"Teenage",Table1[[#This Row],[Age]]&lt;=29,"Young Adult",Table1[[#This Row],[Age]]&lt;=45,"Adult",Table1[[#This Row],[Age]]&gt;=46,"Senior")</f>
        <v>Teenage</v>
      </c>
      <c r="M2376" t="str">
        <f>VLOOKUP(B2376,customers!A$2:D$101,3,0)</f>
        <v>Kanpur</v>
      </c>
      <c r="N2376" t="str">
        <f>VLOOKUP(B2376,customers!$A$2:$D$101,4,0)</f>
        <v>Uttar Pradesh</v>
      </c>
      <c r="O2376" t="str">
        <f>VLOOKUP(C2376,'products '!$A$2:$H$3072,2,0)</f>
        <v>Beauty</v>
      </c>
      <c r="P2376" t="str">
        <f>VLOOKUP(C2376,'products '!$A$2:$H$3072,3,0)</f>
        <v>Makeup</v>
      </c>
      <c r="Q2376" t="str">
        <f>VLOOKUP(C2376,'products '!$A$2:$H$3072,4,0)</f>
        <v>Lipstick</v>
      </c>
      <c r="R2376" t="str">
        <f>VLOOKUP(C2376,'products '!$A$2:$H$3072,5,0)</f>
        <v>Lakme</v>
      </c>
      <c r="S2376" t="str">
        <f>VLOOKUP(C2376,'products '!$A$2:$H$3072,6,0)</f>
        <v>Onesize</v>
      </c>
      <c r="T2376" t="str">
        <f>VLOOKUP(C2376,'products '!$A$2:$H$3072,7,0)</f>
        <v>Red</v>
      </c>
      <c r="U2376">
        <f>VLOOKUP(C2376,'products '!$A$2:$H$3072,8,0)</f>
        <v>2</v>
      </c>
    </row>
    <row r="2377" spans="1:21" x14ac:dyDescent="0.3">
      <c r="A2377" t="s">
        <v>5794</v>
      </c>
      <c r="B2377" t="s">
        <v>3345</v>
      </c>
      <c r="C2377" t="s">
        <v>1219</v>
      </c>
      <c r="D2377" s="1">
        <f t="shared" ca="1" si="37"/>
        <v>44588</v>
      </c>
      <c r="E2377" s="1" t="str">
        <f ca="1">TEXT(Table1[[#This Row],[Date]],"mmm")</f>
        <v>Jan</v>
      </c>
      <c r="F2377" s="1" t="str">
        <f ca="1">TEXT(Table1[[#This Row],[Date]],"yyyy")</f>
        <v>2022</v>
      </c>
      <c r="G2377" s="2">
        <v>756</v>
      </c>
      <c r="H2377" s="2">
        <v>0.3</v>
      </c>
      <c r="I2377" s="2" t="str" cm="1">
        <f t="array" ref="I2377">_xlfn.IFS(Table1[[#This Row],[Discount]]&lt;=0.2,"Low",Table1[[#This Row],[Discount]]&lt;=0.4,"Medium",Table1[[#This Row],[Discount]]&gt;0.4,"High")</f>
        <v>Medium</v>
      </c>
      <c r="J2377" s="2">
        <f>Table1[[#This Row],[Original Price]]*(1-Table1[[#This Row],[Discount]])</f>
        <v>529.19999999999993</v>
      </c>
      <c r="K2377">
        <f>VLOOKUP(B2377,customers!$A$2:$D$101,2,0)</f>
        <v>17</v>
      </c>
      <c r="L2377" t="str" cm="1">
        <f t="array" ref="L2377">_xlfn.IFS(Table1[[#This Row],[Age]]&lt;=12,"Kids",Table1[[#This Row],[Age]]&lt;=19,"Teenage",Table1[[#This Row],[Age]]&lt;=29,"Young Adult",Table1[[#This Row],[Age]]&lt;=45,"Adult",Table1[[#This Row],[Age]]&gt;=46,"Senior")</f>
        <v>Teenage</v>
      </c>
      <c r="M2377" t="str">
        <f>VLOOKUP(B2377,customers!A$2:D$101,3,0)</f>
        <v>Kanpur</v>
      </c>
      <c r="N2377" t="str">
        <f>VLOOKUP(B2377,customers!$A$2:$D$101,4,0)</f>
        <v>Uttar Pradesh</v>
      </c>
      <c r="O2377" t="str">
        <f>VLOOKUP(C2377,'products '!$A$2:$H$3072,2,0)</f>
        <v>Beauty</v>
      </c>
      <c r="P2377" t="str">
        <f>VLOOKUP(C2377,'products '!$A$2:$H$3072,3,0)</f>
        <v>Makeup</v>
      </c>
      <c r="Q2377" t="str">
        <f>VLOOKUP(C2377,'products '!$A$2:$H$3072,4,0)</f>
        <v>Lipstick</v>
      </c>
      <c r="R2377" t="str">
        <f>VLOOKUP(C2377,'products '!$A$2:$H$3072,5,0)</f>
        <v>Lakme</v>
      </c>
      <c r="S2377" t="str">
        <f>VLOOKUP(C2377,'products '!$A$2:$H$3072,6,0)</f>
        <v>Onesize</v>
      </c>
      <c r="T2377" t="str">
        <f>VLOOKUP(C2377,'products '!$A$2:$H$3072,7,0)</f>
        <v>Orange</v>
      </c>
      <c r="U2377">
        <f>VLOOKUP(C2377,'products '!$A$2:$H$3072,8,0)</f>
        <v>3</v>
      </c>
    </row>
    <row r="2378" spans="1:21" x14ac:dyDescent="0.3">
      <c r="A2378" t="s">
        <v>5795</v>
      </c>
      <c r="B2378" t="s">
        <v>3346</v>
      </c>
      <c r="C2378" t="s">
        <v>1220</v>
      </c>
      <c r="D2378" s="1">
        <f t="shared" ca="1" si="37"/>
        <v>44424</v>
      </c>
      <c r="E2378" s="1" t="str">
        <f ca="1">TEXT(Table1[[#This Row],[Date]],"mmm")</f>
        <v>Aug</v>
      </c>
      <c r="F2378" s="1" t="str">
        <f ca="1">TEXT(Table1[[#This Row],[Date]],"yyyy")</f>
        <v>2021</v>
      </c>
      <c r="G2378" s="2">
        <v>326</v>
      </c>
      <c r="H2378" s="2">
        <v>0.3</v>
      </c>
      <c r="I2378" s="2" t="str" cm="1">
        <f t="array" ref="I2378">_xlfn.IFS(Table1[[#This Row],[Discount]]&lt;=0.2,"Low",Table1[[#This Row],[Discount]]&lt;=0.4,"Medium",Table1[[#This Row],[Discount]]&gt;0.4,"High")</f>
        <v>Medium</v>
      </c>
      <c r="J2378" s="2">
        <f>Table1[[#This Row],[Original Price]]*(1-Table1[[#This Row],[Discount]])</f>
        <v>228.2</v>
      </c>
      <c r="K2378">
        <f>VLOOKUP(B2378,customers!$A$2:$D$101,2,0)</f>
        <v>18</v>
      </c>
      <c r="L2378" t="str" cm="1">
        <f t="array" ref="L2378">_xlfn.IFS(Table1[[#This Row],[Age]]&lt;=12,"Kids",Table1[[#This Row],[Age]]&lt;=19,"Teenage",Table1[[#This Row],[Age]]&lt;=29,"Young Adult",Table1[[#This Row],[Age]]&lt;=45,"Adult",Table1[[#This Row],[Age]]&gt;=46,"Senior")</f>
        <v>Teenage</v>
      </c>
      <c r="M2378" t="str">
        <f>VLOOKUP(B2378,customers!A$2:D$101,3,0)</f>
        <v>Kanpur</v>
      </c>
      <c r="N2378" t="str">
        <f>VLOOKUP(B2378,customers!$A$2:$D$101,4,0)</f>
        <v>Uttar Pradesh</v>
      </c>
      <c r="O2378" t="str">
        <f>VLOOKUP(C2378,'products '!$A$2:$H$3072,2,0)</f>
        <v>Beauty</v>
      </c>
      <c r="P2378" t="str">
        <f>VLOOKUP(C2378,'products '!$A$2:$H$3072,3,0)</f>
        <v>Makeup</v>
      </c>
      <c r="Q2378" t="str">
        <f>VLOOKUP(C2378,'products '!$A$2:$H$3072,4,0)</f>
        <v>Lipstick</v>
      </c>
      <c r="R2378" t="str">
        <f>VLOOKUP(C2378,'products '!$A$2:$H$3072,5,0)</f>
        <v>Lakme</v>
      </c>
      <c r="S2378" t="str">
        <f>VLOOKUP(C2378,'products '!$A$2:$H$3072,6,0)</f>
        <v>Onesize</v>
      </c>
      <c r="T2378" t="str">
        <f>VLOOKUP(C2378,'products '!$A$2:$H$3072,7,0)</f>
        <v>Orange</v>
      </c>
      <c r="U2378">
        <f>VLOOKUP(C2378,'products '!$A$2:$H$3072,8,0)</f>
        <v>4</v>
      </c>
    </row>
    <row r="2379" spans="1:21" x14ac:dyDescent="0.3">
      <c r="A2379" t="s">
        <v>5796</v>
      </c>
      <c r="B2379" t="s">
        <v>3347</v>
      </c>
      <c r="C2379" t="s">
        <v>1221</v>
      </c>
      <c r="D2379" s="1">
        <f t="shared" ca="1" si="37"/>
        <v>44599</v>
      </c>
      <c r="E2379" s="1" t="str">
        <f ca="1">TEXT(Table1[[#This Row],[Date]],"mmm")</f>
        <v>Feb</v>
      </c>
      <c r="F2379" s="1" t="str">
        <f ca="1">TEXT(Table1[[#This Row],[Date]],"yyyy")</f>
        <v>2022</v>
      </c>
      <c r="G2379" s="2">
        <v>453</v>
      </c>
      <c r="H2379" s="2">
        <v>0.3</v>
      </c>
      <c r="I2379" s="2" t="str" cm="1">
        <f t="array" ref="I2379">_xlfn.IFS(Table1[[#This Row],[Discount]]&lt;=0.2,"Low",Table1[[#This Row],[Discount]]&lt;=0.4,"Medium",Table1[[#This Row],[Discount]]&gt;0.4,"High")</f>
        <v>Medium</v>
      </c>
      <c r="J2379" s="2">
        <f>Table1[[#This Row],[Original Price]]*(1-Table1[[#This Row],[Discount]])</f>
        <v>317.09999999999997</v>
      </c>
      <c r="K2379">
        <f>VLOOKUP(B2379,customers!$A$2:$D$101,2,0)</f>
        <v>19</v>
      </c>
      <c r="L2379" t="str" cm="1">
        <f t="array" ref="L2379">_xlfn.IFS(Table1[[#This Row],[Age]]&lt;=12,"Kids",Table1[[#This Row],[Age]]&lt;=19,"Teenage",Table1[[#This Row],[Age]]&lt;=29,"Young Adult",Table1[[#This Row],[Age]]&lt;=45,"Adult",Table1[[#This Row],[Age]]&gt;=46,"Senior")</f>
        <v>Teenage</v>
      </c>
      <c r="M2379" t="str">
        <f>VLOOKUP(B2379,customers!A$2:D$101,3,0)</f>
        <v>Kanpur</v>
      </c>
      <c r="N2379" t="str">
        <f>VLOOKUP(B2379,customers!$A$2:$D$101,4,0)</f>
        <v>Uttar Pradesh</v>
      </c>
      <c r="O2379" t="str">
        <f>VLOOKUP(C2379,'products '!$A$2:$H$3072,2,0)</f>
        <v>Beauty</v>
      </c>
      <c r="P2379" t="str">
        <f>VLOOKUP(C2379,'products '!$A$2:$H$3072,3,0)</f>
        <v>Makeup</v>
      </c>
      <c r="Q2379" t="str">
        <f>VLOOKUP(C2379,'products '!$A$2:$H$3072,4,0)</f>
        <v>Lipstick</v>
      </c>
      <c r="R2379" t="str">
        <f>VLOOKUP(C2379,'products '!$A$2:$H$3072,5,0)</f>
        <v>Lakme</v>
      </c>
      <c r="S2379" t="str">
        <f>VLOOKUP(C2379,'products '!$A$2:$H$3072,6,0)</f>
        <v>Onesize</v>
      </c>
      <c r="T2379" t="str">
        <f>VLOOKUP(C2379,'products '!$A$2:$H$3072,7,0)</f>
        <v>Pink</v>
      </c>
      <c r="U2379">
        <f>VLOOKUP(C2379,'products '!$A$2:$H$3072,8,0)</f>
        <v>5</v>
      </c>
    </row>
    <row r="2380" spans="1:21" x14ac:dyDescent="0.3">
      <c r="A2380" t="s">
        <v>5797</v>
      </c>
      <c r="B2380" t="s">
        <v>3348</v>
      </c>
      <c r="C2380" t="s">
        <v>1222</v>
      </c>
      <c r="D2380" s="1">
        <f t="shared" ca="1" si="37"/>
        <v>44936</v>
      </c>
      <c r="E2380" s="1" t="str">
        <f ca="1">TEXT(Table1[[#This Row],[Date]],"mmm")</f>
        <v>Jan</v>
      </c>
      <c r="F2380" s="1" t="str">
        <f ca="1">TEXT(Table1[[#This Row],[Date]],"yyyy")</f>
        <v>2023</v>
      </c>
      <c r="G2380" s="2">
        <v>326</v>
      </c>
      <c r="H2380" s="2">
        <v>0.35</v>
      </c>
      <c r="I2380" s="2" t="str" cm="1">
        <f t="array" ref="I2380">_xlfn.IFS(Table1[[#This Row],[Discount]]&lt;=0.2,"Low",Table1[[#This Row],[Discount]]&lt;=0.4,"Medium",Table1[[#This Row],[Discount]]&gt;0.4,"High")</f>
        <v>Medium</v>
      </c>
      <c r="J2380" s="2">
        <f>Table1[[#This Row],[Original Price]]*(1-Table1[[#This Row],[Discount]])</f>
        <v>211.9</v>
      </c>
      <c r="K2380">
        <f>VLOOKUP(B2380,customers!$A$2:$D$101,2,0)</f>
        <v>20</v>
      </c>
      <c r="L2380" t="str" cm="1">
        <f t="array" ref="L2380">_xlfn.IFS(Table1[[#This Row],[Age]]&lt;=12,"Kids",Table1[[#This Row],[Age]]&lt;=19,"Teenage",Table1[[#This Row],[Age]]&lt;=29,"Young Adult",Table1[[#This Row],[Age]]&lt;=45,"Adult",Table1[[#This Row],[Age]]&gt;=46,"Senior")</f>
        <v>Young Adult</v>
      </c>
      <c r="M2380" t="str">
        <f>VLOOKUP(B2380,customers!A$2:D$101,3,0)</f>
        <v>Aligarh</v>
      </c>
      <c r="N2380" t="str">
        <f>VLOOKUP(B2380,customers!$A$2:$D$101,4,0)</f>
        <v>Uttar Pradesh</v>
      </c>
      <c r="O2380" t="str">
        <f>VLOOKUP(C2380,'products '!$A$2:$H$3072,2,0)</f>
        <v>Beauty</v>
      </c>
      <c r="P2380" t="str">
        <f>VLOOKUP(C2380,'products '!$A$2:$H$3072,3,0)</f>
        <v>Makeup</v>
      </c>
      <c r="Q2380" t="str">
        <f>VLOOKUP(C2380,'products '!$A$2:$H$3072,4,0)</f>
        <v>Kajal</v>
      </c>
      <c r="R2380" t="str">
        <f>VLOOKUP(C2380,'products '!$A$2:$H$3072,5,0)</f>
        <v>Maybelline</v>
      </c>
      <c r="S2380" t="str">
        <f>VLOOKUP(C2380,'products '!$A$2:$H$3072,6,0)</f>
        <v>Onesize</v>
      </c>
      <c r="T2380" t="str">
        <f>VLOOKUP(C2380,'products '!$A$2:$H$3072,7,0)</f>
        <v>Black</v>
      </c>
      <c r="U2380">
        <f>VLOOKUP(C2380,'products '!$A$2:$H$3072,8,0)</f>
        <v>4</v>
      </c>
    </row>
    <row r="2381" spans="1:21" x14ac:dyDescent="0.3">
      <c r="A2381" t="s">
        <v>5798</v>
      </c>
      <c r="B2381" t="s">
        <v>3349</v>
      </c>
      <c r="C2381" t="s">
        <v>1223</v>
      </c>
      <c r="D2381" s="1">
        <f t="shared" ca="1" si="37"/>
        <v>44809</v>
      </c>
      <c r="E2381" s="1" t="str">
        <f ca="1">TEXT(Table1[[#This Row],[Date]],"mmm")</f>
        <v>Sep</v>
      </c>
      <c r="F2381" s="1" t="str">
        <f ca="1">TEXT(Table1[[#This Row],[Date]],"yyyy")</f>
        <v>2022</v>
      </c>
      <c r="G2381" s="2">
        <v>456</v>
      </c>
      <c r="H2381" s="2">
        <v>0.35</v>
      </c>
      <c r="I2381" s="2" t="str" cm="1">
        <f t="array" ref="I2381">_xlfn.IFS(Table1[[#This Row],[Discount]]&lt;=0.2,"Low",Table1[[#This Row],[Discount]]&lt;=0.4,"Medium",Table1[[#This Row],[Discount]]&gt;0.4,"High")</f>
        <v>Medium</v>
      </c>
      <c r="J2381" s="2">
        <f>Table1[[#This Row],[Original Price]]*(1-Table1[[#This Row],[Discount]])</f>
        <v>296.40000000000003</v>
      </c>
      <c r="K2381">
        <f>VLOOKUP(B2381,customers!$A$2:$D$101,2,0)</f>
        <v>21</v>
      </c>
      <c r="L2381" t="str" cm="1">
        <f t="array" ref="L2381">_xlfn.IFS(Table1[[#This Row],[Age]]&lt;=12,"Kids",Table1[[#This Row],[Age]]&lt;=19,"Teenage",Table1[[#This Row],[Age]]&lt;=29,"Young Adult",Table1[[#This Row],[Age]]&lt;=45,"Adult",Table1[[#This Row],[Age]]&gt;=46,"Senior")</f>
        <v>Young Adult</v>
      </c>
      <c r="M2381" t="str">
        <f>VLOOKUP(B2381,customers!A$2:D$101,3,0)</f>
        <v>Aligarh</v>
      </c>
      <c r="N2381" t="str">
        <f>VLOOKUP(B2381,customers!$A$2:$D$101,4,0)</f>
        <v>Uttar Pradesh</v>
      </c>
      <c r="O2381" t="str">
        <f>VLOOKUP(C2381,'products '!$A$2:$H$3072,2,0)</f>
        <v>Beauty</v>
      </c>
      <c r="P2381" t="str">
        <f>VLOOKUP(C2381,'products '!$A$2:$H$3072,3,0)</f>
        <v>Makeup</v>
      </c>
      <c r="Q2381" t="str">
        <f>VLOOKUP(C2381,'products '!$A$2:$H$3072,4,0)</f>
        <v>Kajal</v>
      </c>
      <c r="R2381" t="str">
        <f>VLOOKUP(C2381,'products '!$A$2:$H$3072,5,0)</f>
        <v>Maybelline</v>
      </c>
      <c r="S2381" t="str">
        <f>VLOOKUP(C2381,'products '!$A$2:$H$3072,6,0)</f>
        <v>Onesize</v>
      </c>
      <c r="T2381" t="str">
        <f>VLOOKUP(C2381,'products '!$A$2:$H$3072,7,0)</f>
        <v>Black</v>
      </c>
      <c r="U2381">
        <f>VLOOKUP(C2381,'products '!$A$2:$H$3072,8,0)</f>
        <v>4</v>
      </c>
    </row>
    <row r="2382" spans="1:21" x14ac:dyDescent="0.3">
      <c r="A2382" t="s">
        <v>5799</v>
      </c>
      <c r="B2382" t="s">
        <v>3350</v>
      </c>
      <c r="C2382" t="s">
        <v>1224</v>
      </c>
      <c r="D2382" s="1">
        <f t="shared" ca="1" si="37"/>
        <v>44664</v>
      </c>
      <c r="E2382" s="1" t="str">
        <f ca="1">TEXT(Table1[[#This Row],[Date]],"mmm")</f>
        <v>Apr</v>
      </c>
      <c r="F2382" s="1" t="str">
        <f ca="1">TEXT(Table1[[#This Row],[Date]],"yyyy")</f>
        <v>2022</v>
      </c>
      <c r="G2382" s="2">
        <v>675</v>
      </c>
      <c r="H2382" s="2">
        <v>0.35</v>
      </c>
      <c r="I2382" s="2" t="str" cm="1">
        <f t="array" ref="I2382">_xlfn.IFS(Table1[[#This Row],[Discount]]&lt;=0.2,"Low",Table1[[#This Row],[Discount]]&lt;=0.4,"Medium",Table1[[#This Row],[Discount]]&gt;0.4,"High")</f>
        <v>Medium</v>
      </c>
      <c r="J2382" s="2">
        <f>Table1[[#This Row],[Original Price]]*(1-Table1[[#This Row],[Discount]])</f>
        <v>438.75</v>
      </c>
      <c r="K2382">
        <f>VLOOKUP(B2382,customers!$A$2:$D$101,2,0)</f>
        <v>22</v>
      </c>
      <c r="L2382" t="str" cm="1">
        <f t="array" ref="L2382">_xlfn.IFS(Table1[[#This Row],[Age]]&lt;=12,"Kids",Table1[[#This Row],[Age]]&lt;=19,"Teenage",Table1[[#This Row],[Age]]&lt;=29,"Young Adult",Table1[[#This Row],[Age]]&lt;=45,"Adult",Table1[[#This Row],[Age]]&gt;=46,"Senior")</f>
        <v>Young Adult</v>
      </c>
      <c r="M2382" t="str">
        <f>VLOOKUP(B2382,customers!A$2:D$101,3,0)</f>
        <v>Aligarh</v>
      </c>
      <c r="N2382" t="str">
        <f>VLOOKUP(B2382,customers!$A$2:$D$101,4,0)</f>
        <v>Uttar Pradesh</v>
      </c>
      <c r="O2382" t="str">
        <f>VLOOKUP(C2382,'products '!$A$2:$H$3072,2,0)</f>
        <v>Beauty</v>
      </c>
      <c r="P2382" t="str">
        <f>VLOOKUP(C2382,'products '!$A$2:$H$3072,3,0)</f>
        <v>Makeup</v>
      </c>
      <c r="Q2382" t="str">
        <f>VLOOKUP(C2382,'products '!$A$2:$H$3072,4,0)</f>
        <v>Kajal</v>
      </c>
      <c r="R2382" t="str">
        <f>VLOOKUP(C2382,'products '!$A$2:$H$3072,5,0)</f>
        <v>Maybelline</v>
      </c>
      <c r="S2382" t="str">
        <f>VLOOKUP(C2382,'products '!$A$2:$H$3072,6,0)</f>
        <v>Onesize</v>
      </c>
      <c r="T2382" t="str">
        <f>VLOOKUP(C2382,'products '!$A$2:$H$3072,7,0)</f>
        <v>Black</v>
      </c>
      <c r="U2382">
        <f>VLOOKUP(C2382,'products '!$A$2:$H$3072,8,0)</f>
        <v>4</v>
      </c>
    </row>
    <row r="2383" spans="1:21" x14ac:dyDescent="0.3">
      <c r="A2383" t="s">
        <v>5800</v>
      </c>
      <c r="B2383" t="s">
        <v>3351</v>
      </c>
      <c r="C2383" t="s">
        <v>1225</v>
      </c>
      <c r="D2383" s="1">
        <f t="shared" ca="1" si="37"/>
        <v>44949</v>
      </c>
      <c r="E2383" s="1" t="str">
        <f ca="1">TEXT(Table1[[#This Row],[Date]],"mmm")</f>
        <v>Jan</v>
      </c>
      <c r="F2383" s="1" t="str">
        <f ca="1">TEXT(Table1[[#This Row],[Date]],"yyyy")</f>
        <v>2023</v>
      </c>
      <c r="G2383" s="2">
        <v>654</v>
      </c>
      <c r="H2383" s="2">
        <v>0.35</v>
      </c>
      <c r="I2383" s="2" t="str" cm="1">
        <f t="array" ref="I2383">_xlfn.IFS(Table1[[#This Row],[Discount]]&lt;=0.2,"Low",Table1[[#This Row],[Discount]]&lt;=0.4,"Medium",Table1[[#This Row],[Discount]]&gt;0.4,"High")</f>
        <v>Medium</v>
      </c>
      <c r="J2383" s="2">
        <f>Table1[[#This Row],[Original Price]]*(1-Table1[[#This Row],[Discount]])</f>
        <v>425.1</v>
      </c>
      <c r="K2383">
        <f>VLOOKUP(B2383,customers!$A$2:$D$101,2,0)</f>
        <v>23</v>
      </c>
      <c r="L2383" t="str" cm="1">
        <f t="array" ref="L2383">_xlfn.IFS(Table1[[#This Row],[Age]]&lt;=12,"Kids",Table1[[#This Row],[Age]]&lt;=19,"Teenage",Table1[[#This Row],[Age]]&lt;=29,"Young Adult",Table1[[#This Row],[Age]]&lt;=45,"Adult",Table1[[#This Row],[Age]]&gt;=46,"Senior")</f>
        <v>Young Adult</v>
      </c>
      <c r="M2383" t="str">
        <f>VLOOKUP(B2383,customers!A$2:D$101,3,0)</f>
        <v>Aligarh</v>
      </c>
      <c r="N2383" t="str">
        <f>VLOOKUP(B2383,customers!$A$2:$D$101,4,0)</f>
        <v>Uttar Pradesh</v>
      </c>
      <c r="O2383" t="str">
        <f>VLOOKUP(C2383,'products '!$A$2:$H$3072,2,0)</f>
        <v>Beauty</v>
      </c>
      <c r="P2383" t="str">
        <f>VLOOKUP(C2383,'products '!$A$2:$H$3072,3,0)</f>
        <v>Makeup</v>
      </c>
      <c r="Q2383" t="str">
        <f>VLOOKUP(C2383,'products '!$A$2:$H$3072,4,0)</f>
        <v>Kajal</v>
      </c>
      <c r="R2383" t="str">
        <f>VLOOKUP(C2383,'products '!$A$2:$H$3072,5,0)</f>
        <v>Maybelline</v>
      </c>
      <c r="S2383" t="str">
        <f>VLOOKUP(C2383,'products '!$A$2:$H$3072,6,0)</f>
        <v>Onesize</v>
      </c>
      <c r="T2383" t="str">
        <f>VLOOKUP(C2383,'products '!$A$2:$H$3072,7,0)</f>
        <v>Brown</v>
      </c>
      <c r="U2383">
        <f>VLOOKUP(C2383,'products '!$A$2:$H$3072,8,0)</f>
        <v>3</v>
      </c>
    </row>
    <row r="2384" spans="1:21" x14ac:dyDescent="0.3">
      <c r="A2384" t="s">
        <v>5801</v>
      </c>
      <c r="B2384" t="s">
        <v>3352</v>
      </c>
      <c r="C2384" t="s">
        <v>1226</v>
      </c>
      <c r="D2384" s="1">
        <f t="shared" ca="1" si="37"/>
        <v>44844</v>
      </c>
      <c r="E2384" s="1" t="str">
        <f ca="1">TEXT(Table1[[#This Row],[Date]],"mmm")</f>
        <v>Oct</v>
      </c>
      <c r="F2384" s="1" t="str">
        <f ca="1">TEXT(Table1[[#This Row],[Date]],"yyyy")</f>
        <v>2022</v>
      </c>
      <c r="G2384" s="2">
        <v>654</v>
      </c>
      <c r="H2384" s="2">
        <v>0.35</v>
      </c>
      <c r="I2384" s="2" t="str" cm="1">
        <f t="array" ref="I2384">_xlfn.IFS(Table1[[#This Row],[Discount]]&lt;=0.2,"Low",Table1[[#This Row],[Discount]]&lt;=0.4,"Medium",Table1[[#This Row],[Discount]]&gt;0.4,"High")</f>
        <v>Medium</v>
      </c>
      <c r="J2384" s="2">
        <f>Table1[[#This Row],[Original Price]]*(1-Table1[[#This Row],[Discount]])</f>
        <v>425.1</v>
      </c>
      <c r="K2384">
        <f>VLOOKUP(B2384,customers!$A$2:$D$101,2,0)</f>
        <v>18</v>
      </c>
      <c r="L2384" t="str" cm="1">
        <f t="array" ref="L2384">_xlfn.IFS(Table1[[#This Row],[Age]]&lt;=12,"Kids",Table1[[#This Row],[Age]]&lt;=19,"Teenage",Table1[[#This Row],[Age]]&lt;=29,"Young Adult",Table1[[#This Row],[Age]]&lt;=45,"Adult",Table1[[#This Row],[Age]]&gt;=46,"Senior")</f>
        <v>Teenage</v>
      </c>
      <c r="M2384" t="str">
        <f>VLOOKUP(B2384,customers!A$2:D$101,3,0)</f>
        <v>Prayagraj</v>
      </c>
      <c r="N2384" t="str">
        <f>VLOOKUP(B2384,customers!$A$2:$D$101,4,0)</f>
        <v>Uttar Pradesh</v>
      </c>
      <c r="O2384" t="str">
        <f>VLOOKUP(C2384,'products '!$A$2:$H$3072,2,0)</f>
        <v>Beauty</v>
      </c>
      <c r="P2384" t="str">
        <f>VLOOKUP(C2384,'products '!$A$2:$H$3072,3,0)</f>
        <v>Makeup</v>
      </c>
      <c r="Q2384" t="str">
        <f>VLOOKUP(C2384,'products '!$A$2:$H$3072,4,0)</f>
        <v>Kajal</v>
      </c>
      <c r="R2384" t="str">
        <f>VLOOKUP(C2384,'products '!$A$2:$H$3072,5,0)</f>
        <v>Maybelline</v>
      </c>
      <c r="S2384" t="str">
        <f>VLOOKUP(C2384,'products '!$A$2:$H$3072,6,0)</f>
        <v>Onesize</v>
      </c>
      <c r="T2384" t="str">
        <f>VLOOKUP(C2384,'products '!$A$2:$H$3072,7,0)</f>
        <v>Brown</v>
      </c>
      <c r="U2384">
        <f>VLOOKUP(C2384,'products '!$A$2:$H$3072,8,0)</f>
        <v>2</v>
      </c>
    </row>
    <row r="2385" spans="1:21" x14ac:dyDescent="0.3">
      <c r="A2385" t="s">
        <v>5802</v>
      </c>
      <c r="B2385" t="s">
        <v>3353</v>
      </c>
      <c r="C2385" t="s">
        <v>1227</v>
      </c>
      <c r="D2385" s="1">
        <f t="shared" ca="1" si="37"/>
        <v>44860</v>
      </c>
      <c r="E2385" s="1" t="str">
        <f ca="1">TEXT(Table1[[#This Row],[Date]],"mmm")</f>
        <v>Oct</v>
      </c>
      <c r="F2385" s="1" t="str">
        <f ca="1">TEXT(Table1[[#This Row],[Date]],"yyyy")</f>
        <v>2022</v>
      </c>
      <c r="G2385" s="2">
        <v>654</v>
      </c>
      <c r="H2385" s="2">
        <v>0.35</v>
      </c>
      <c r="I2385" s="2" t="str" cm="1">
        <f t="array" ref="I2385">_xlfn.IFS(Table1[[#This Row],[Discount]]&lt;=0.2,"Low",Table1[[#This Row],[Discount]]&lt;=0.4,"Medium",Table1[[#This Row],[Discount]]&gt;0.4,"High")</f>
        <v>Medium</v>
      </c>
      <c r="J2385" s="2">
        <f>Table1[[#This Row],[Original Price]]*(1-Table1[[#This Row],[Discount]])</f>
        <v>425.1</v>
      </c>
      <c r="K2385">
        <f>VLOOKUP(B2385,customers!$A$2:$D$101,2,0)</f>
        <v>18</v>
      </c>
      <c r="L2385" t="str" cm="1">
        <f t="array" ref="L2385">_xlfn.IFS(Table1[[#This Row],[Age]]&lt;=12,"Kids",Table1[[#This Row],[Age]]&lt;=19,"Teenage",Table1[[#This Row],[Age]]&lt;=29,"Young Adult",Table1[[#This Row],[Age]]&lt;=45,"Adult",Table1[[#This Row],[Age]]&gt;=46,"Senior")</f>
        <v>Teenage</v>
      </c>
      <c r="M2385" t="str">
        <f>VLOOKUP(B2385,customers!A$2:D$101,3,0)</f>
        <v>Prayagraj</v>
      </c>
      <c r="N2385" t="str">
        <f>VLOOKUP(B2385,customers!$A$2:$D$101,4,0)</f>
        <v>Uttar Pradesh</v>
      </c>
      <c r="O2385" t="str">
        <f>VLOOKUP(C2385,'products '!$A$2:$H$3072,2,0)</f>
        <v>Beauty</v>
      </c>
      <c r="P2385" t="str">
        <f>VLOOKUP(C2385,'products '!$A$2:$H$3072,3,0)</f>
        <v>Makeup</v>
      </c>
      <c r="Q2385" t="str">
        <f>VLOOKUP(C2385,'products '!$A$2:$H$3072,4,0)</f>
        <v>Kajal</v>
      </c>
      <c r="R2385" t="str">
        <f>VLOOKUP(C2385,'products '!$A$2:$H$3072,5,0)</f>
        <v>Maybelline</v>
      </c>
      <c r="S2385" t="str">
        <f>VLOOKUP(C2385,'products '!$A$2:$H$3072,6,0)</f>
        <v>Onesize</v>
      </c>
      <c r="T2385" t="str">
        <f>VLOOKUP(C2385,'products '!$A$2:$H$3072,7,0)</f>
        <v>Black</v>
      </c>
      <c r="U2385">
        <f>VLOOKUP(C2385,'products '!$A$2:$H$3072,8,0)</f>
        <v>5</v>
      </c>
    </row>
    <row r="2386" spans="1:21" x14ac:dyDescent="0.3">
      <c r="A2386" t="s">
        <v>5803</v>
      </c>
      <c r="B2386" t="s">
        <v>3354</v>
      </c>
      <c r="C2386" t="s">
        <v>1228</v>
      </c>
      <c r="D2386" s="1">
        <f t="shared" ca="1" si="37"/>
        <v>44384</v>
      </c>
      <c r="E2386" s="1" t="str">
        <f ca="1">TEXT(Table1[[#This Row],[Date]],"mmm")</f>
        <v>Jul</v>
      </c>
      <c r="F2386" s="1" t="str">
        <f ca="1">TEXT(Table1[[#This Row],[Date]],"yyyy")</f>
        <v>2021</v>
      </c>
      <c r="G2386" s="2">
        <v>654</v>
      </c>
      <c r="H2386" s="2">
        <v>0.4</v>
      </c>
      <c r="I2386" s="2" t="str" cm="1">
        <f t="array" ref="I2386">_xlfn.IFS(Table1[[#This Row],[Discount]]&lt;=0.2,"Low",Table1[[#This Row],[Discount]]&lt;=0.4,"Medium",Table1[[#This Row],[Discount]]&gt;0.4,"High")</f>
        <v>Medium</v>
      </c>
      <c r="J2386" s="2">
        <f>Table1[[#This Row],[Original Price]]*(1-Table1[[#This Row],[Discount]])</f>
        <v>392.4</v>
      </c>
      <c r="K2386">
        <f>VLOOKUP(B2386,customers!$A$2:$D$101,2,0)</f>
        <v>18</v>
      </c>
      <c r="L2386" t="str" cm="1">
        <f t="array" ref="L2386">_xlfn.IFS(Table1[[#This Row],[Age]]&lt;=12,"Kids",Table1[[#This Row],[Age]]&lt;=19,"Teenage",Table1[[#This Row],[Age]]&lt;=29,"Young Adult",Table1[[#This Row],[Age]]&lt;=45,"Adult",Table1[[#This Row],[Age]]&gt;=46,"Senior")</f>
        <v>Teenage</v>
      </c>
      <c r="M2386" t="str">
        <f>VLOOKUP(B2386,customers!A$2:D$101,3,0)</f>
        <v>Prayagraj</v>
      </c>
      <c r="N2386" t="str">
        <f>VLOOKUP(B2386,customers!$A$2:$D$101,4,0)</f>
        <v>Uttar Pradesh</v>
      </c>
      <c r="O2386" t="str">
        <f>VLOOKUP(C2386,'products '!$A$2:$H$3072,2,0)</f>
        <v>Beauty</v>
      </c>
      <c r="P2386" t="str">
        <f>VLOOKUP(C2386,'products '!$A$2:$H$3072,3,0)</f>
        <v>Makeup</v>
      </c>
      <c r="Q2386" t="str">
        <f>VLOOKUP(C2386,'products '!$A$2:$H$3072,4,0)</f>
        <v>Kajal</v>
      </c>
      <c r="R2386" t="str">
        <f>VLOOKUP(C2386,'products '!$A$2:$H$3072,5,0)</f>
        <v>Maybelline</v>
      </c>
      <c r="S2386" t="str">
        <f>VLOOKUP(C2386,'products '!$A$2:$H$3072,6,0)</f>
        <v>Onesize</v>
      </c>
      <c r="T2386" t="str">
        <f>VLOOKUP(C2386,'products '!$A$2:$H$3072,7,0)</f>
        <v>Black</v>
      </c>
      <c r="U2386">
        <f>VLOOKUP(C2386,'products '!$A$2:$H$3072,8,0)</f>
        <v>4</v>
      </c>
    </row>
    <row r="2387" spans="1:21" x14ac:dyDescent="0.3">
      <c r="A2387" t="s">
        <v>5804</v>
      </c>
      <c r="B2387" t="s">
        <v>3355</v>
      </c>
      <c r="C2387" t="s">
        <v>1229</v>
      </c>
      <c r="D2387" s="1">
        <f t="shared" ca="1" si="37"/>
        <v>44238</v>
      </c>
      <c r="E2387" s="1" t="str">
        <f ca="1">TEXT(Table1[[#This Row],[Date]],"mmm")</f>
        <v>Feb</v>
      </c>
      <c r="F2387" s="1" t="str">
        <f ca="1">TEXT(Table1[[#This Row],[Date]],"yyyy")</f>
        <v>2021</v>
      </c>
      <c r="G2387" s="2">
        <v>356</v>
      </c>
      <c r="H2387" s="2">
        <v>0.4</v>
      </c>
      <c r="I2387" s="2" t="str" cm="1">
        <f t="array" ref="I2387">_xlfn.IFS(Table1[[#This Row],[Discount]]&lt;=0.2,"Low",Table1[[#This Row],[Discount]]&lt;=0.4,"Medium",Table1[[#This Row],[Discount]]&gt;0.4,"High")</f>
        <v>Medium</v>
      </c>
      <c r="J2387" s="2">
        <f>Table1[[#This Row],[Original Price]]*(1-Table1[[#This Row],[Discount]])</f>
        <v>213.6</v>
      </c>
      <c r="K2387">
        <f>VLOOKUP(B2387,customers!$A$2:$D$101,2,0)</f>
        <v>18</v>
      </c>
      <c r="L2387" t="str" cm="1">
        <f t="array" ref="L2387">_xlfn.IFS(Table1[[#This Row],[Age]]&lt;=12,"Kids",Table1[[#This Row],[Age]]&lt;=19,"Teenage",Table1[[#This Row],[Age]]&lt;=29,"Young Adult",Table1[[#This Row],[Age]]&lt;=45,"Adult",Table1[[#This Row],[Age]]&gt;=46,"Senior")</f>
        <v>Teenage</v>
      </c>
      <c r="M2387" t="str">
        <f>VLOOKUP(B2387,customers!A$2:D$101,3,0)</f>
        <v>Prayagraj</v>
      </c>
      <c r="N2387" t="str">
        <f>VLOOKUP(B2387,customers!$A$2:$D$101,4,0)</f>
        <v>Uttar Pradesh</v>
      </c>
      <c r="O2387" t="str">
        <f>VLOOKUP(C2387,'products '!$A$2:$H$3072,2,0)</f>
        <v>Beauty</v>
      </c>
      <c r="P2387" t="str">
        <f>VLOOKUP(C2387,'products '!$A$2:$H$3072,3,0)</f>
        <v>Makeup</v>
      </c>
      <c r="Q2387" t="str">
        <f>VLOOKUP(C2387,'products '!$A$2:$H$3072,4,0)</f>
        <v>Kajal</v>
      </c>
      <c r="R2387" t="str">
        <f>VLOOKUP(C2387,'products '!$A$2:$H$3072,5,0)</f>
        <v>Maybelline</v>
      </c>
      <c r="S2387" t="str">
        <f>VLOOKUP(C2387,'products '!$A$2:$H$3072,6,0)</f>
        <v>Onesize</v>
      </c>
      <c r="T2387" t="str">
        <f>VLOOKUP(C2387,'products '!$A$2:$H$3072,7,0)</f>
        <v>Black</v>
      </c>
      <c r="U2387">
        <f>VLOOKUP(C2387,'products '!$A$2:$H$3072,8,0)</f>
        <v>2</v>
      </c>
    </row>
    <row r="2388" spans="1:21" x14ac:dyDescent="0.3">
      <c r="A2388" t="s">
        <v>5805</v>
      </c>
      <c r="B2388" t="s">
        <v>3356</v>
      </c>
      <c r="C2388" t="s">
        <v>1230</v>
      </c>
      <c r="D2388" s="1">
        <f t="shared" ca="1" si="37"/>
        <v>44972</v>
      </c>
      <c r="E2388" s="1" t="str">
        <f ca="1">TEXT(Table1[[#This Row],[Date]],"mmm")</f>
        <v>Feb</v>
      </c>
      <c r="F2388" s="1" t="str">
        <f ca="1">TEXT(Table1[[#This Row],[Date]],"yyyy")</f>
        <v>2023</v>
      </c>
      <c r="G2388" s="2">
        <v>686</v>
      </c>
      <c r="H2388" s="2">
        <v>0.15</v>
      </c>
      <c r="I2388" s="2" t="str" cm="1">
        <f t="array" ref="I2388">_xlfn.IFS(Table1[[#This Row],[Discount]]&lt;=0.2,"Low",Table1[[#This Row],[Discount]]&lt;=0.4,"Medium",Table1[[#This Row],[Discount]]&gt;0.4,"High")</f>
        <v>Low</v>
      </c>
      <c r="J2388" s="2">
        <f>Table1[[#This Row],[Original Price]]*(1-Table1[[#This Row],[Discount]])</f>
        <v>583.1</v>
      </c>
      <c r="K2388">
        <f>VLOOKUP(B2388,customers!$A$2:$D$101,2,0)</f>
        <v>18</v>
      </c>
      <c r="L2388" t="str" cm="1">
        <f t="array" ref="L2388">_xlfn.IFS(Table1[[#This Row],[Age]]&lt;=12,"Kids",Table1[[#This Row],[Age]]&lt;=19,"Teenage",Table1[[#This Row],[Age]]&lt;=29,"Young Adult",Table1[[#This Row],[Age]]&lt;=45,"Adult",Table1[[#This Row],[Age]]&gt;=46,"Senior")</f>
        <v>Teenage</v>
      </c>
      <c r="M2388" t="str">
        <f>VLOOKUP(B2388,customers!A$2:D$101,3,0)</f>
        <v>Prayagraj</v>
      </c>
      <c r="N2388" t="str">
        <f>VLOOKUP(B2388,customers!$A$2:$D$101,4,0)</f>
        <v>Uttar Pradesh</v>
      </c>
      <c r="O2388" t="str">
        <f>VLOOKUP(C2388,'products '!$A$2:$H$3072,2,0)</f>
        <v>Beauty</v>
      </c>
      <c r="P2388" t="str">
        <f>VLOOKUP(C2388,'products '!$A$2:$H$3072,3,0)</f>
        <v>Makeup</v>
      </c>
      <c r="Q2388" t="str">
        <f>VLOOKUP(C2388,'products '!$A$2:$H$3072,4,0)</f>
        <v>Kajal</v>
      </c>
      <c r="R2388" t="str">
        <f>VLOOKUP(C2388,'products '!$A$2:$H$3072,5,0)</f>
        <v>Maybelline</v>
      </c>
      <c r="S2388" t="str">
        <f>VLOOKUP(C2388,'products '!$A$2:$H$3072,6,0)</f>
        <v>Onesize</v>
      </c>
      <c r="T2388" t="str">
        <f>VLOOKUP(C2388,'products '!$A$2:$H$3072,7,0)</f>
        <v>White</v>
      </c>
      <c r="U2388">
        <f>VLOOKUP(C2388,'products '!$A$2:$H$3072,8,0)</f>
        <v>5</v>
      </c>
    </row>
    <row r="2389" spans="1:21" x14ac:dyDescent="0.3">
      <c r="A2389" t="s">
        <v>5806</v>
      </c>
      <c r="B2389" t="s">
        <v>3357</v>
      </c>
      <c r="C2389" t="s">
        <v>1231</v>
      </c>
      <c r="D2389" s="1">
        <f t="shared" ca="1" si="37"/>
        <v>44234</v>
      </c>
      <c r="E2389" s="1" t="str">
        <f ca="1">TEXT(Table1[[#This Row],[Date]],"mmm")</f>
        <v>Feb</v>
      </c>
      <c r="F2389" s="1" t="str">
        <f ca="1">TEXT(Table1[[#This Row],[Date]],"yyyy")</f>
        <v>2021</v>
      </c>
      <c r="G2389" s="2">
        <v>456</v>
      </c>
      <c r="H2389" s="2">
        <v>0.15</v>
      </c>
      <c r="I2389" s="2" t="str" cm="1">
        <f t="array" ref="I2389">_xlfn.IFS(Table1[[#This Row],[Discount]]&lt;=0.2,"Low",Table1[[#This Row],[Discount]]&lt;=0.4,"Medium",Table1[[#This Row],[Discount]]&gt;0.4,"High")</f>
        <v>Low</v>
      </c>
      <c r="J2389" s="2">
        <f>Table1[[#This Row],[Original Price]]*(1-Table1[[#This Row],[Discount]])</f>
        <v>387.59999999999997</v>
      </c>
      <c r="K2389">
        <f>VLOOKUP(B2389,customers!$A$2:$D$101,2,0)</f>
        <v>18</v>
      </c>
      <c r="L2389" t="str" cm="1">
        <f t="array" ref="L2389">_xlfn.IFS(Table1[[#This Row],[Age]]&lt;=12,"Kids",Table1[[#This Row],[Age]]&lt;=19,"Teenage",Table1[[#This Row],[Age]]&lt;=29,"Young Adult",Table1[[#This Row],[Age]]&lt;=45,"Adult",Table1[[#This Row],[Age]]&gt;=46,"Senior")</f>
        <v>Teenage</v>
      </c>
      <c r="M2389" t="str">
        <f>VLOOKUP(B2389,customers!A$2:D$101,3,0)</f>
        <v>Prayagraj</v>
      </c>
      <c r="N2389" t="str">
        <f>VLOOKUP(B2389,customers!$A$2:$D$101,4,0)</f>
        <v>Uttar Pradesh</v>
      </c>
      <c r="O2389" t="str">
        <f>VLOOKUP(C2389,'products '!$A$2:$H$3072,2,0)</f>
        <v>Beauty</v>
      </c>
      <c r="P2389" t="str">
        <f>VLOOKUP(C2389,'products '!$A$2:$H$3072,3,0)</f>
        <v>Makeup</v>
      </c>
      <c r="Q2389" t="str">
        <f>VLOOKUP(C2389,'products '!$A$2:$H$3072,4,0)</f>
        <v>Kajal</v>
      </c>
      <c r="R2389" t="str">
        <f>VLOOKUP(C2389,'products '!$A$2:$H$3072,5,0)</f>
        <v>Maybelline</v>
      </c>
      <c r="S2389" t="str">
        <f>VLOOKUP(C2389,'products '!$A$2:$H$3072,6,0)</f>
        <v>Onesize</v>
      </c>
      <c r="T2389" t="str">
        <f>VLOOKUP(C2389,'products '!$A$2:$H$3072,7,0)</f>
        <v>White</v>
      </c>
      <c r="U2389">
        <f>VLOOKUP(C2389,'products '!$A$2:$H$3072,8,0)</f>
        <v>5</v>
      </c>
    </row>
    <row r="2390" spans="1:21" x14ac:dyDescent="0.3">
      <c r="A2390" t="s">
        <v>5807</v>
      </c>
      <c r="B2390" t="s">
        <v>3358</v>
      </c>
      <c r="C2390" t="s">
        <v>1232</v>
      </c>
      <c r="D2390" s="1">
        <f t="shared" ca="1" si="37"/>
        <v>44513</v>
      </c>
      <c r="E2390" s="1" t="str">
        <f ca="1">TEXT(Table1[[#This Row],[Date]],"mmm")</f>
        <v>Nov</v>
      </c>
      <c r="F2390" s="1" t="str">
        <f ca="1">TEXT(Table1[[#This Row],[Date]],"yyyy")</f>
        <v>2021</v>
      </c>
      <c r="G2390" s="2">
        <v>516</v>
      </c>
      <c r="H2390" s="2">
        <v>0.15</v>
      </c>
      <c r="I2390" s="2" t="str" cm="1">
        <f t="array" ref="I2390">_xlfn.IFS(Table1[[#This Row],[Discount]]&lt;=0.2,"Low",Table1[[#This Row],[Discount]]&lt;=0.4,"Medium",Table1[[#This Row],[Discount]]&gt;0.4,"High")</f>
        <v>Low</v>
      </c>
      <c r="J2390" s="2">
        <f>Table1[[#This Row],[Original Price]]*(1-Table1[[#This Row],[Discount]])</f>
        <v>438.59999999999997</v>
      </c>
      <c r="K2390">
        <f>VLOOKUP(B2390,customers!$A$2:$D$101,2,0)</f>
        <v>23</v>
      </c>
      <c r="L2390" t="str" cm="1">
        <f t="array" ref="L2390">_xlfn.IFS(Table1[[#This Row],[Age]]&lt;=12,"Kids",Table1[[#This Row],[Age]]&lt;=19,"Teenage",Table1[[#This Row],[Age]]&lt;=29,"Young Adult",Table1[[#This Row],[Age]]&lt;=45,"Adult",Table1[[#This Row],[Age]]&gt;=46,"Senior")</f>
        <v>Young Adult</v>
      </c>
      <c r="M2390" t="str">
        <f>VLOOKUP(B2390,customers!A$2:D$101,3,0)</f>
        <v>Jalandhar</v>
      </c>
      <c r="N2390" t="str">
        <f>VLOOKUP(B2390,customers!$A$2:$D$101,4,0)</f>
        <v>Punjab</v>
      </c>
      <c r="O2390" t="str">
        <f>VLOOKUP(C2390,'products '!$A$2:$H$3072,2,0)</f>
        <v>Beauty</v>
      </c>
      <c r="P2390" t="str">
        <f>VLOOKUP(C2390,'products '!$A$2:$H$3072,3,0)</f>
        <v>Makeup</v>
      </c>
      <c r="Q2390" t="str">
        <f>VLOOKUP(C2390,'products '!$A$2:$H$3072,4,0)</f>
        <v>Kajal</v>
      </c>
      <c r="R2390" t="str">
        <f>VLOOKUP(C2390,'products '!$A$2:$H$3072,5,0)</f>
        <v>Maybelline</v>
      </c>
      <c r="S2390" t="str">
        <f>VLOOKUP(C2390,'products '!$A$2:$H$3072,6,0)</f>
        <v>Onesize</v>
      </c>
      <c r="T2390" t="str">
        <f>VLOOKUP(C2390,'products '!$A$2:$H$3072,7,0)</f>
        <v>Blue</v>
      </c>
      <c r="U2390">
        <f>VLOOKUP(C2390,'products '!$A$2:$H$3072,8,0)</f>
        <v>4</v>
      </c>
    </row>
    <row r="2391" spans="1:21" x14ac:dyDescent="0.3">
      <c r="A2391" t="s">
        <v>5808</v>
      </c>
      <c r="B2391" t="s">
        <v>3359</v>
      </c>
      <c r="C2391" t="s">
        <v>1232</v>
      </c>
      <c r="D2391" s="1">
        <f t="shared" ca="1" si="37"/>
        <v>44351</v>
      </c>
      <c r="E2391" s="1" t="str">
        <f ca="1">TEXT(Table1[[#This Row],[Date]],"mmm")</f>
        <v>Jun</v>
      </c>
      <c r="F2391" s="1" t="str">
        <f ca="1">TEXT(Table1[[#This Row],[Date]],"yyyy")</f>
        <v>2021</v>
      </c>
      <c r="G2391" s="2">
        <v>355</v>
      </c>
      <c r="H2391" s="2">
        <v>0.3</v>
      </c>
      <c r="I2391" s="2" t="str" cm="1">
        <f t="array" ref="I2391">_xlfn.IFS(Table1[[#This Row],[Discount]]&lt;=0.2,"Low",Table1[[#This Row],[Discount]]&lt;=0.4,"Medium",Table1[[#This Row],[Discount]]&gt;0.4,"High")</f>
        <v>Medium</v>
      </c>
      <c r="J2391" s="2">
        <f>Table1[[#This Row],[Original Price]]*(1-Table1[[#This Row],[Discount]])</f>
        <v>248.49999999999997</v>
      </c>
      <c r="K2391">
        <f>VLOOKUP(B2391,customers!$A$2:$D$101,2,0)</f>
        <v>24</v>
      </c>
      <c r="L2391" t="str" cm="1">
        <f t="array" ref="L2391">_xlfn.IFS(Table1[[#This Row],[Age]]&lt;=12,"Kids",Table1[[#This Row],[Age]]&lt;=19,"Teenage",Table1[[#This Row],[Age]]&lt;=29,"Young Adult",Table1[[#This Row],[Age]]&lt;=45,"Adult",Table1[[#This Row],[Age]]&gt;=46,"Senior")</f>
        <v>Young Adult</v>
      </c>
      <c r="M2391" t="str">
        <f>VLOOKUP(B2391,customers!A$2:D$101,3,0)</f>
        <v>Jalandhar</v>
      </c>
      <c r="N2391" t="str">
        <f>VLOOKUP(B2391,customers!$A$2:$D$101,4,0)</f>
        <v>Punjab</v>
      </c>
      <c r="O2391" t="str">
        <f>VLOOKUP(C2391,'products '!$A$2:$H$3072,2,0)</f>
        <v>Beauty</v>
      </c>
      <c r="P2391" t="str">
        <f>VLOOKUP(C2391,'products '!$A$2:$H$3072,3,0)</f>
        <v>Makeup</v>
      </c>
      <c r="Q2391" t="str">
        <f>VLOOKUP(C2391,'products '!$A$2:$H$3072,4,0)</f>
        <v>Kajal</v>
      </c>
      <c r="R2391" t="str">
        <f>VLOOKUP(C2391,'products '!$A$2:$H$3072,5,0)</f>
        <v>Maybelline</v>
      </c>
      <c r="S2391" t="str">
        <f>VLOOKUP(C2391,'products '!$A$2:$H$3072,6,0)</f>
        <v>Onesize</v>
      </c>
      <c r="T2391" t="str">
        <f>VLOOKUP(C2391,'products '!$A$2:$H$3072,7,0)</f>
        <v>Blue</v>
      </c>
      <c r="U2391">
        <f>VLOOKUP(C2391,'products '!$A$2:$H$3072,8,0)</f>
        <v>4</v>
      </c>
    </row>
    <row r="2392" spans="1:21" x14ac:dyDescent="0.3">
      <c r="A2392" t="s">
        <v>5809</v>
      </c>
      <c r="B2392" t="s">
        <v>3360</v>
      </c>
      <c r="C2392" t="s">
        <v>1232</v>
      </c>
      <c r="D2392" s="1">
        <f t="shared" ca="1" si="37"/>
        <v>44950</v>
      </c>
      <c r="E2392" s="1" t="str">
        <f ca="1">TEXT(Table1[[#This Row],[Date]],"mmm")</f>
        <v>Jan</v>
      </c>
      <c r="F2392" s="1" t="str">
        <f ca="1">TEXT(Table1[[#This Row],[Date]],"yyyy")</f>
        <v>2023</v>
      </c>
      <c r="G2392" s="2">
        <v>465</v>
      </c>
      <c r="H2392" s="2">
        <v>0.3</v>
      </c>
      <c r="I2392" s="2" t="str" cm="1">
        <f t="array" ref="I2392">_xlfn.IFS(Table1[[#This Row],[Discount]]&lt;=0.2,"Low",Table1[[#This Row],[Discount]]&lt;=0.4,"Medium",Table1[[#This Row],[Discount]]&gt;0.4,"High")</f>
        <v>Medium</v>
      </c>
      <c r="J2392" s="2">
        <f>Table1[[#This Row],[Original Price]]*(1-Table1[[#This Row],[Discount]])</f>
        <v>325.5</v>
      </c>
      <c r="K2392">
        <f>VLOOKUP(B2392,customers!$A$2:$D$101,2,0)</f>
        <v>25</v>
      </c>
      <c r="L2392" t="str" cm="1">
        <f t="array" ref="L2392">_xlfn.IFS(Table1[[#This Row],[Age]]&lt;=12,"Kids",Table1[[#This Row],[Age]]&lt;=19,"Teenage",Table1[[#This Row],[Age]]&lt;=29,"Young Adult",Table1[[#This Row],[Age]]&lt;=45,"Adult",Table1[[#This Row],[Age]]&gt;=46,"Senior")</f>
        <v>Young Adult</v>
      </c>
      <c r="M2392" t="str">
        <f>VLOOKUP(B2392,customers!A$2:D$101,3,0)</f>
        <v>Jalandhar</v>
      </c>
      <c r="N2392" t="str">
        <f>VLOOKUP(B2392,customers!$A$2:$D$101,4,0)</f>
        <v>Punjab</v>
      </c>
      <c r="O2392" t="str">
        <f>VLOOKUP(C2392,'products '!$A$2:$H$3072,2,0)</f>
        <v>Beauty</v>
      </c>
      <c r="P2392" t="str">
        <f>VLOOKUP(C2392,'products '!$A$2:$H$3072,3,0)</f>
        <v>Makeup</v>
      </c>
      <c r="Q2392" t="str">
        <f>VLOOKUP(C2392,'products '!$A$2:$H$3072,4,0)</f>
        <v>Kajal</v>
      </c>
      <c r="R2392" t="str">
        <f>VLOOKUP(C2392,'products '!$A$2:$H$3072,5,0)</f>
        <v>Maybelline</v>
      </c>
      <c r="S2392" t="str">
        <f>VLOOKUP(C2392,'products '!$A$2:$H$3072,6,0)</f>
        <v>Onesize</v>
      </c>
      <c r="T2392" t="str">
        <f>VLOOKUP(C2392,'products '!$A$2:$H$3072,7,0)</f>
        <v>Blue</v>
      </c>
      <c r="U2392">
        <f>VLOOKUP(C2392,'products '!$A$2:$H$3072,8,0)</f>
        <v>4</v>
      </c>
    </row>
    <row r="2393" spans="1:21" x14ac:dyDescent="0.3">
      <c r="A2393" t="s">
        <v>5810</v>
      </c>
      <c r="B2393" t="s">
        <v>3361</v>
      </c>
      <c r="C2393" t="s">
        <v>1232</v>
      </c>
      <c r="D2393" s="1">
        <f t="shared" ca="1" si="37"/>
        <v>44916</v>
      </c>
      <c r="E2393" s="1" t="str">
        <f ca="1">TEXT(Table1[[#This Row],[Date]],"mmm")</f>
        <v>Dec</v>
      </c>
      <c r="F2393" s="1" t="str">
        <f ca="1">TEXT(Table1[[#This Row],[Date]],"yyyy")</f>
        <v>2022</v>
      </c>
      <c r="G2393" s="2">
        <v>965</v>
      </c>
      <c r="H2393" s="2">
        <v>0.14000000000000001</v>
      </c>
      <c r="I2393" s="2" t="str" cm="1">
        <f t="array" ref="I2393">_xlfn.IFS(Table1[[#This Row],[Discount]]&lt;=0.2,"Low",Table1[[#This Row],[Discount]]&lt;=0.4,"Medium",Table1[[#This Row],[Discount]]&gt;0.4,"High")</f>
        <v>Low</v>
      </c>
      <c r="J2393" s="2">
        <f>Table1[[#This Row],[Original Price]]*(1-Table1[[#This Row],[Discount]])</f>
        <v>829.9</v>
      </c>
      <c r="K2393">
        <f>VLOOKUP(B2393,customers!$A$2:$D$101,2,0)</f>
        <v>26</v>
      </c>
      <c r="L2393" t="str" cm="1">
        <f t="array" ref="L2393">_xlfn.IFS(Table1[[#This Row],[Age]]&lt;=12,"Kids",Table1[[#This Row],[Age]]&lt;=19,"Teenage",Table1[[#This Row],[Age]]&lt;=29,"Young Adult",Table1[[#This Row],[Age]]&lt;=45,"Adult",Table1[[#This Row],[Age]]&gt;=46,"Senior")</f>
        <v>Young Adult</v>
      </c>
      <c r="M2393" t="str">
        <f>VLOOKUP(B2393,customers!A$2:D$101,3,0)</f>
        <v>Jalandhar</v>
      </c>
      <c r="N2393" t="str">
        <f>VLOOKUP(B2393,customers!$A$2:$D$101,4,0)</f>
        <v>Punjab</v>
      </c>
      <c r="O2393" t="str">
        <f>VLOOKUP(C2393,'products '!$A$2:$H$3072,2,0)</f>
        <v>Beauty</v>
      </c>
      <c r="P2393" t="str">
        <f>VLOOKUP(C2393,'products '!$A$2:$H$3072,3,0)</f>
        <v>Makeup</v>
      </c>
      <c r="Q2393" t="str">
        <f>VLOOKUP(C2393,'products '!$A$2:$H$3072,4,0)</f>
        <v>Kajal</v>
      </c>
      <c r="R2393" t="str">
        <f>VLOOKUP(C2393,'products '!$A$2:$H$3072,5,0)</f>
        <v>Maybelline</v>
      </c>
      <c r="S2393" t="str">
        <f>VLOOKUP(C2393,'products '!$A$2:$H$3072,6,0)</f>
        <v>Onesize</v>
      </c>
      <c r="T2393" t="str">
        <f>VLOOKUP(C2393,'products '!$A$2:$H$3072,7,0)</f>
        <v>Blue</v>
      </c>
      <c r="U2393">
        <f>VLOOKUP(C2393,'products '!$A$2:$H$3072,8,0)</f>
        <v>4</v>
      </c>
    </row>
    <row r="2394" spans="1:21" x14ac:dyDescent="0.3">
      <c r="A2394" t="s">
        <v>5811</v>
      </c>
      <c r="B2394" t="s">
        <v>3362</v>
      </c>
      <c r="C2394" t="s">
        <v>1232</v>
      </c>
      <c r="D2394" s="1">
        <f t="shared" ca="1" si="37"/>
        <v>44905</v>
      </c>
      <c r="E2394" s="1" t="str">
        <f ca="1">TEXT(Table1[[#This Row],[Date]],"mmm")</f>
        <v>Dec</v>
      </c>
      <c r="F2394" s="1" t="str">
        <f ca="1">TEXT(Table1[[#This Row],[Date]],"yyyy")</f>
        <v>2022</v>
      </c>
      <c r="G2394" s="2">
        <v>1158</v>
      </c>
      <c r="H2394" s="2">
        <v>0.14000000000000001</v>
      </c>
      <c r="I2394" s="2" t="str" cm="1">
        <f t="array" ref="I2394">_xlfn.IFS(Table1[[#This Row],[Discount]]&lt;=0.2,"Low",Table1[[#This Row],[Discount]]&lt;=0.4,"Medium",Table1[[#This Row],[Discount]]&gt;0.4,"High")</f>
        <v>Low</v>
      </c>
      <c r="J2394" s="2">
        <f>Table1[[#This Row],[Original Price]]*(1-Table1[[#This Row],[Discount]])</f>
        <v>995.88</v>
      </c>
      <c r="K2394">
        <f>VLOOKUP(B2394,customers!$A$2:$D$101,2,0)</f>
        <v>27</v>
      </c>
      <c r="L2394" t="str" cm="1">
        <f t="array" ref="L2394">_xlfn.IFS(Table1[[#This Row],[Age]]&lt;=12,"Kids",Table1[[#This Row],[Age]]&lt;=19,"Teenage",Table1[[#This Row],[Age]]&lt;=29,"Young Adult",Table1[[#This Row],[Age]]&lt;=45,"Adult",Table1[[#This Row],[Age]]&gt;=46,"Senior")</f>
        <v>Young Adult</v>
      </c>
      <c r="M2394" t="str">
        <f>VLOOKUP(B2394,customers!A$2:D$101,3,0)</f>
        <v>Amritsar</v>
      </c>
      <c r="N2394" t="str">
        <f>VLOOKUP(B2394,customers!$A$2:$D$101,4,0)</f>
        <v>Punjab</v>
      </c>
      <c r="O2394" t="str">
        <f>VLOOKUP(C2394,'products '!$A$2:$H$3072,2,0)</f>
        <v>Beauty</v>
      </c>
      <c r="P2394" t="str">
        <f>VLOOKUP(C2394,'products '!$A$2:$H$3072,3,0)</f>
        <v>Makeup</v>
      </c>
      <c r="Q2394" t="str">
        <f>VLOOKUP(C2394,'products '!$A$2:$H$3072,4,0)</f>
        <v>Kajal</v>
      </c>
      <c r="R2394" t="str">
        <f>VLOOKUP(C2394,'products '!$A$2:$H$3072,5,0)</f>
        <v>Maybelline</v>
      </c>
      <c r="S2394" t="str">
        <f>VLOOKUP(C2394,'products '!$A$2:$H$3072,6,0)</f>
        <v>Onesize</v>
      </c>
      <c r="T2394" t="str">
        <f>VLOOKUP(C2394,'products '!$A$2:$H$3072,7,0)</f>
        <v>Blue</v>
      </c>
      <c r="U2394">
        <f>VLOOKUP(C2394,'products '!$A$2:$H$3072,8,0)</f>
        <v>4</v>
      </c>
    </row>
    <row r="2395" spans="1:21" x14ac:dyDescent="0.3">
      <c r="A2395" t="s">
        <v>5812</v>
      </c>
      <c r="B2395" t="s">
        <v>3363</v>
      </c>
      <c r="C2395" t="s">
        <v>1232</v>
      </c>
      <c r="D2395" s="1">
        <f t="shared" ca="1" si="37"/>
        <v>44502</v>
      </c>
      <c r="E2395" s="1" t="str">
        <f ca="1">TEXT(Table1[[#This Row],[Date]],"mmm")</f>
        <v>Nov</v>
      </c>
      <c r="F2395" s="1" t="str">
        <f ca="1">TEXT(Table1[[#This Row],[Date]],"yyyy")</f>
        <v>2021</v>
      </c>
      <c r="G2395" s="2">
        <v>264</v>
      </c>
      <c r="H2395" s="2">
        <v>0.14000000000000001</v>
      </c>
      <c r="I2395" s="2" t="str" cm="1">
        <f t="array" ref="I2395">_xlfn.IFS(Table1[[#This Row],[Discount]]&lt;=0.2,"Low",Table1[[#This Row],[Discount]]&lt;=0.4,"Medium",Table1[[#This Row],[Discount]]&gt;0.4,"High")</f>
        <v>Low</v>
      </c>
      <c r="J2395" s="2">
        <f>Table1[[#This Row],[Original Price]]*(1-Table1[[#This Row],[Discount]])</f>
        <v>227.04</v>
      </c>
      <c r="K2395">
        <f>VLOOKUP(B2395,customers!$A$2:$D$101,2,0)</f>
        <v>24</v>
      </c>
      <c r="L2395" t="str" cm="1">
        <f t="array" ref="L2395">_xlfn.IFS(Table1[[#This Row],[Age]]&lt;=12,"Kids",Table1[[#This Row],[Age]]&lt;=19,"Teenage",Table1[[#This Row],[Age]]&lt;=29,"Young Adult",Table1[[#This Row],[Age]]&lt;=45,"Adult",Table1[[#This Row],[Age]]&gt;=46,"Senior")</f>
        <v>Young Adult</v>
      </c>
      <c r="M2395" t="str">
        <f>VLOOKUP(B2395,customers!A$2:D$101,3,0)</f>
        <v>Amritsar</v>
      </c>
      <c r="N2395" t="str">
        <f>VLOOKUP(B2395,customers!$A$2:$D$101,4,0)</f>
        <v>Punjab</v>
      </c>
      <c r="O2395" t="str">
        <f>VLOOKUP(C2395,'products '!$A$2:$H$3072,2,0)</f>
        <v>Beauty</v>
      </c>
      <c r="P2395" t="str">
        <f>VLOOKUP(C2395,'products '!$A$2:$H$3072,3,0)</f>
        <v>Makeup</v>
      </c>
      <c r="Q2395" t="str">
        <f>VLOOKUP(C2395,'products '!$A$2:$H$3072,4,0)</f>
        <v>Kajal</v>
      </c>
      <c r="R2395" t="str">
        <f>VLOOKUP(C2395,'products '!$A$2:$H$3072,5,0)</f>
        <v>Maybelline</v>
      </c>
      <c r="S2395" t="str">
        <f>VLOOKUP(C2395,'products '!$A$2:$H$3072,6,0)</f>
        <v>Onesize</v>
      </c>
      <c r="T2395" t="str">
        <f>VLOOKUP(C2395,'products '!$A$2:$H$3072,7,0)</f>
        <v>Blue</v>
      </c>
      <c r="U2395">
        <f>VLOOKUP(C2395,'products '!$A$2:$H$3072,8,0)</f>
        <v>4</v>
      </c>
    </row>
    <row r="2396" spans="1:21" x14ac:dyDescent="0.3">
      <c r="A2396" t="s">
        <v>5813</v>
      </c>
      <c r="B2396" t="s">
        <v>3364</v>
      </c>
      <c r="C2396" t="s">
        <v>1233</v>
      </c>
      <c r="D2396" s="1">
        <f t="shared" ca="1" si="37"/>
        <v>44475</v>
      </c>
      <c r="E2396" s="1" t="str">
        <f ca="1">TEXT(Table1[[#This Row],[Date]],"mmm")</f>
        <v>Oct</v>
      </c>
      <c r="F2396" s="1" t="str">
        <f ca="1">TEXT(Table1[[#This Row],[Date]],"yyyy")</f>
        <v>2021</v>
      </c>
      <c r="G2396" s="2">
        <v>433</v>
      </c>
      <c r="H2396" s="2">
        <v>0.14000000000000001</v>
      </c>
      <c r="I2396" s="2" t="str" cm="1">
        <f t="array" ref="I2396">_xlfn.IFS(Table1[[#This Row],[Discount]]&lt;=0.2,"Low",Table1[[#This Row],[Discount]]&lt;=0.4,"Medium",Table1[[#This Row],[Discount]]&gt;0.4,"High")</f>
        <v>Low</v>
      </c>
      <c r="J2396" s="2">
        <f>Table1[[#This Row],[Original Price]]*(1-Table1[[#This Row],[Discount]])</f>
        <v>372.38</v>
      </c>
      <c r="K2396">
        <f>VLOOKUP(B2396,customers!$A$2:$D$101,2,0)</f>
        <v>24</v>
      </c>
      <c r="L2396" t="str" cm="1">
        <f t="array" ref="L2396">_xlfn.IFS(Table1[[#This Row],[Age]]&lt;=12,"Kids",Table1[[#This Row],[Age]]&lt;=19,"Teenage",Table1[[#This Row],[Age]]&lt;=29,"Young Adult",Table1[[#This Row],[Age]]&lt;=45,"Adult",Table1[[#This Row],[Age]]&gt;=46,"Senior")</f>
        <v>Young Adult</v>
      </c>
      <c r="M2396" t="str">
        <f>VLOOKUP(B2396,customers!A$2:D$101,3,0)</f>
        <v>Amritsar</v>
      </c>
      <c r="N2396" t="str">
        <f>VLOOKUP(B2396,customers!$A$2:$D$101,4,0)</f>
        <v>Punjab</v>
      </c>
      <c r="O2396" t="str">
        <f>VLOOKUP(C2396,'products '!$A$2:$H$3072,2,0)</f>
        <v>Beauty</v>
      </c>
      <c r="P2396" t="str">
        <f>VLOOKUP(C2396,'products '!$A$2:$H$3072,3,0)</f>
        <v>Makeup</v>
      </c>
      <c r="Q2396" t="str">
        <f>VLOOKUP(C2396,'products '!$A$2:$H$3072,4,0)</f>
        <v>Kajal</v>
      </c>
      <c r="R2396" t="str">
        <f>VLOOKUP(C2396,'products '!$A$2:$H$3072,5,0)</f>
        <v>Maybelline</v>
      </c>
      <c r="S2396" t="str">
        <f>VLOOKUP(C2396,'products '!$A$2:$H$3072,6,0)</f>
        <v>Onesize</v>
      </c>
      <c r="T2396" t="str">
        <f>VLOOKUP(C2396,'products '!$A$2:$H$3072,7,0)</f>
        <v>Blue</v>
      </c>
      <c r="U2396">
        <f>VLOOKUP(C2396,'products '!$A$2:$H$3072,8,0)</f>
        <v>4</v>
      </c>
    </row>
    <row r="2397" spans="1:21" x14ac:dyDescent="0.3">
      <c r="A2397" t="s">
        <v>5814</v>
      </c>
      <c r="B2397" t="s">
        <v>3365</v>
      </c>
      <c r="C2397" t="s">
        <v>1234</v>
      </c>
      <c r="D2397" s="1">
        <f t="shared" ca="1" si="37"/>
        <v>44382</v>
      </c>
      <c r="E2397" s="1" t="str">
        <f ca="1">TEXT(Table1[[#This Row],[Date]],"mmm")</f>
        <v>Jul</v>
      </c>
      <c r="F2397" s="1" t="str">
        <f ca="1">TEXT(Table1[[#This Row],[Date]],"yyyy")</f>
        <v>2021</v>
      </c>
      <c r="G2397" s="2">
        <v>562</v>
      </c>
      <c r="H2397" s="2">
        <v>0.12</v>
      </c>
      <c r="I2397" s="2" t="str" cm="1">
        <f t="array" ref="I2397">_xlfn.IFS(Table1[[#This Row],[Discount]]&lt;=0.2,"Low",Table1[[#This Row],[Discount]]&lt;=0.4,"Medium",Table1[[#This Row],[Discount]]&gt;0.4,"High")</f>
        <v>Low</v>
      </c>
      <c r="J2397" s="2">
        <f>Table1[[#This Row],[Original Price]]*(1-Table1[[#This Row],[Discount]])</f>
        <v>494.56</v>
      </c>
      <c r="K2397">
        <f>VLOOKUP(B2397,customers!$A$2:$D$101,2,0)</f>
        <v>24</v>
      </c>
      <c r="L2397" t="str" cm="1">
        <f t="array" ref="L2397">_xlfn.IFS(Table1[[#This Row],[Age]]&lt;=12,"Kids",Table1[[#This Row],[Age]]&lt;=19,"Teenage",Table1[[#This Row],[Age]]&lt;=29,"Young Adult",Table1[[#This Row],[Age]]&lt;=45,"Adult",Table1[[#This Row],[Age]]&gt;=46,"Senior")</f>
        <v>Young Adult</v>
      </c>
      <c r="M2397" t="str">
        <f>VLOOKUP(B2397,customers!A$2:D$101,3,0)</f>
        <v>Amritsar</v>
      </c>
      <c r="N2397" t="str">
        <f>VLOOKUP(B2397,customers!$A$2:$D$101,4,0)</f>
        <v>Punjab</v>
      </c>
      <c r="O2397" t="str">
        <f>VLOOKUP(C2397,'products '!$A$2:$H$3072,2,0)</f>
        <v>Beauty</v>
      </c>
      <c r="P2397" t="str">
        <f>VLOOKUP(C2397,'products '!$A$2:$H$3072,3,0)</f>
        <v>Makeup</v>
      </c>
      <c r="Q2397" t="str">
        <f>VLOOKUP(C2397,'products '!$A$2:$H$3072,4,0)</f>
        <v>Kajal</v>
      </c>
      <c r="R2397" t="str">
        <f>VLOOKUP(C2397,'products '!$A$2:$H$3072,5,0)</f>
        <v>Maybelline</v>
      </c>
      <c r="S2397" t="str">
        <f>VLOOKUP(C2397,'products '!$A$2:$H$3072,6,0)</f>
        <v>Onesize</v>
      </c>
      <c r="T2397" t="str">
        <f>VLOOKUP(C2397,'products '!$A$2:$H$3072,7,0)</f>
        <v>Grey</v>
      </c>
      <c r="U2397">
        <f>VLOOKUP(C2397,'products '!$A$2:$H$3072,8,0)</f>
        <v>4</v>
      </c>
    </row>
    <row r="2398" spans="1:21" x14ac:dyDescent="0.3">
      <c r="A2398" t="s">
        <v>5815</v>
      </c>
      <c r="B2398" t="s">
        <v>3366</v>
      </c>
      <c r="C2398" t="s">
        <v>1235</v>
      </c>
      <c r="D2398" s="1">
        <f t="shared" ca="1" si="37"/>
        <v>44549</v>
      </c>
      <c r="E2398" s="1" t="str">
        <f ca="1">TEXT(Table1[[#This Row],[Date]],"mmm")</f>
        <v>Dec</v>
      </c>
      <c r="F2398" s="1" t="str">
        <f ca="1">TEXT(Table1[[#This Row],[Date]],"yyyy")</f>
        <v>2021</v>
      </c>
      <c r="G2398" s="2">
        <v>423</v>
      </c>
      <c r="H2398" s="2">
        <v>0.12</v>
      </c>
      <c r="I2398" s="2" t="str" cm="1">
        <f t="array" ref="I2398">_xlfn.IFS(Table1[[#This Row],[Discount]]&lt;=0.2,"Low",Table1[[#This Row],[Discount]]&lt;=0.4,"Medium",Table1[[#This Row],[Discount]]&gt;0.4,"High")</f>
        <v>Low</v>
      </c>
      <c r="J2398" s="2">
        <f>Table1[[#This Row],[Original Price]]*(1-Table1[[#This Row],[Discount]])</f>
        <v>372.24</v>
      </c>
      <c r="K2398">
        <f>VLOOKUP(B2398,customers!$A$2:$D$101,2,0)</f>
        <v>24</v>
      </c>
      <c r="L2398" t="str" cm="1">
        <f t="array" ref="L2398">_xlfn.IFS(Table1[[#This Row],[Age]]&lt;=12,"Kids",Table1[[#This Row],[Age]]&lt;=19,"Teenage",Table1[[#This Row],[Age]]&lt;=29,"Young Adult",Table1[[#This Row],[Age]]&lt;=45,"Adult",Table1[[#This Row],[Age]]&gt;=46,"Senior")</f>
        <v>Young Adult</v>
      </c>
      <c r="M2398" t="str">
        <f>VLOOKUP(B2398,customers!A$2:D$101,3,0)</f>
        <v>Amritsar</v>
      </c>
      <c r="N2398" t="str">
        <f>VLOOKUP(B2398,customers!$A$2:$D$101,4,0)</f>
        <v>Punjab</v>
      </c>
      <c r="O2398" t="str">
        <f>VLOOKUP(C2398,'products '!$A$2:$H$3072,2,0)</f>
        <v>Beauty</v>
      </c>
      <c r="P2398" t="str">
        <f>VLOOKUP(C2398,'products '!$A$2:$H$3072,3,0)</f>
        <v>Makeup</v>
      </c>
      <c r="Q2398" t="str">
        <f>VLOOKUP(C2398,'products '!$A$2:$H$3072,4,0)</f>
        <v>Kajal</v>
      </c>
      <c r="R2398" t="str">
        <f>VLOOKUP(C2398,'products '!$A$2:$H$3072,5,0)</f>
        <v>Lakme</v>
      </c>
      <c r="S2398" t="str">
        <f>VLOOKUP(C2398,'products '!$A$2:$H$3072,6,0)</f>
        <v>Onesize</v>
      </c>
      <c r="T2398" t="str">
        <f>VLOOKUP(C2398,'products '!$A$2:$H$3072,7,0)</f>
        <v>Grey</v>
      </c>
      <c r="U2398">
        <f>VLOOKUP(C2398,'products '!$A$2:$H$3072,8,0)</f>
        <v>3</v>
      </c>
    </row>
    <row r="2399" spans="1:21" x14ac:dyDescent="0.3">
      <c r="A2399" t="s">
        <v>5816</v>
      </c>
      <c r="B2399" t="s">
        <v>3367</v>
      </c>
      <c r="C2399" t="s">
        <v>1236</v>
      </c>
      <c r="D2399" s="1">
        <f t="shared" ca="1" si="37"/>
        <v>44489</v>
      </c>
      <c r="E2399" s="1" t="str">
        <f ca="1">TEXT(Table1[[#This Row],[Date]],"mmm")</f>
        <v>Oct</v>
      </c>
      <c r="F2399" s="1" t="str">
        <f ca="1">TEXT(Table1[[#This Row],[Date]],"yyyy")</f>
        <v>2021</v>
      </c>
      <c r="G2399" s="2">
        <v>621</v>
      </c>
      <c r="H2399" s="2">
        <v>0.12</v>
      </c>
      <c r="I2399" s="2" t="str" cm="1">
        <f t="array" ref="I2399">_xlfn.IFS(Table1[[#This Row],[Discount]]&lt;=0.2,"Low",Table1[[#This Row],[Discount]]&lt;=0.4,"Medium",Table1[[#This Row],[Discount]]&gt;0.4,"High")</f>
        <v>Low</v>
      </c>
      <c r="J2399" s="2">
        <f>Table1[[#This Row],[Original Price]]*(1-Table1[[#This Row],[Discount]])</f>
        <v>546.48</v>
      </c>
      <c r="K2399">
        <f>VLOOKUP(B2399,customers!$A$2:$D$101,2,0)</f>
        <v>24</v>
      </c>
      <c r="L2399" t="str" cm="1">
        <f t="array" ref="L2399">_xlfn.IFS(Table1[[#This Row],[Age]]&lt;=12,"Kids",Table1[[#This Row],[Age]]&lt;=19,"Teenage",Table1[[#This Row],[Age]]&lt;=29,"Young Adult",Table1[[#This Row],[Age]]&lt;=45,"Adult",Table1[[#This Row],[Age]]&gt;=46,"Senior")</f>
        <v>Young Adult</v>
      </c>
      <c r="M2399" t="str">
        <f>VLOOKUP(B2399,customers!A$2:D$101,3,0)</f>
        <v>Patiala</v>
      </c>
      <c r="N2399" t="str">
        <f>VLOOKUP(B2399,customers!$A$2:$D$101,4,0)</f>
        <v>Punjab</v>
      </c>
      <c r="O2399" t="str">
        <f>VLOOKUP(C2399,'products '!$A$2:$H$3072,2,0)</f>
        <v>Beauty</v>
      </c>
      <c r="P2399" t="str">
        <f>VLOOKUP(C2399,'products '!$A$2:$H$3072,3,0)</f>
        <v>Makeup</v>
      </c>
      <c r="Q2399" t="str">
        <f>VLOOKUP(C2399,'products '!$A$2:$H$3072,4,0)</f>
        <v>Kajal</v>
      </c>
      <c r="R2399" t="str">
        <f>VLOOKUP(C2399,'products '!$A$2:$H$3072,5,0)</f>
        <v>Lakme</v>
      </c>
      <c r="S2399" t="str">
        <f>VLOOKUP(C2399,'products '!$A$2:$H$3072,6,0)</f>
        <v>Onesize</v>
      </c>
      <c r="T2399" t="str">
        <f>VLOOKUP(C2399,'products '!$A$2:$H$3072,7,0)</f>
        <v>Gold</v>
      </c>
      <c r="U2399">
        <f>VLOOKUP(C2399,'products '!$A$2:$H$3072,8,0)</f>
        <v>5</v>
      </c>
    </row>
    <row r="2400" spans="1:21" x14ac:dyDescent="0.3">
      <c r="A2400" t="s">
        <v>5817</v>
      </c>
      <c r="B2400" t="s">
        <v>3368</v>
      </c>
      <c r="C2400" t="s">
        <v>1237</v>
      </c>
      <c r="D2400" s="1">
        <f t="shared" ca="1" si="37"/>
        <v>44952</v>
      </c>
      <c r="E2400" s="1" t="str">
        <f ca="1">TEXT(Table1[[#This Row],[Date]],"mmm")</f>
        <v>Jan</v>
      </c>
      <c r="F2400" s="1" t="str">
        <f ca="1">TEXT(Table1[[#This Row],[Date]],"yyyy")</f>
        <v>2023</v>
      </c>
      <c r="G2400" s="2">
        <v>333</v>
      </c>
      <c r="H2400" s="2">
        <v>0.12</v>
      </c>
      <c r="I2400" s="2" t="str" cm="1">
        <f t="array" ref="I2400">_xlfn.IFS(Table1[[#This Row],[Discount]]&lt;=0.2,"Low",Table1[[#This Row],[Discount]]&lt;=0.4,"Medium",Table1[[#This Row],[Discount]]&gt;0.4,"High")</f>
        <v>Low</v>
      </c>
      <c r="J2400" s="2">
        <f>Table1[[#This Row],[Original Price]]*(1-Table1[[#This Row],[Discount]])</f>
        <v>293.04000000000002</v>
      </c>
      <c r="K2400">
        <f>VLOOKUP(B2400,customers!$A$2:$D$101,2,0)</f>
        <v>24</v>
      </c>
      <c r="L2400" t="str" cm="1">
        <f t="array" ref="L2400">_xlfn.IFS(Table1[[#This Row],[Age]]&lt;=12,"Kids",Table1[[#This Row],[Age]]&lt;=19,"Teenage",Table1[[#This Row],[Age]]&lt;=29,"Young Adult",Table1[[#This Row],[Age]]&lt;=45,"Adult",Table1[[#This Row],[Age]]&gt;=46,"Senior")</f>
        <v>Young Adult</v>
      </c>
      <c r="M2400" t="str">
        <f>VLOOKUP(B2400,customers!A$2:D$101,3,0)</f>
        <v>Patiala</v>
      </c>
      <c r="N2400" t="str">
        <f>VLOOKUP(B2400,customers!$A$2:$D$101,4,0)</f>
        <v>Punjab</v>
      </c>
      <c r="O2400" t="str">
        <f>VLOOKUP(C2400,'products '!$A$2:$H$3072,2,0)</f>
        <v>Beauty</v>
      </c>
      <c r="P2400" t="str">
        <f>VLOOKUP(C2400,'products '!$A$2:$H$3072,3,0)</f>
        <v>Makeup</v>
      </c>
      <c r="Q2400" t="str">
        <f>VLOOKUP(C2400,'products '!$A$2:$H$3072,4,0)</f>
        <v>Kajal</v>
      </c>
      <c r="R2400" t="str">
        <f>VLOOKUP(C2400,'products '!$A$2:$H$3072,5,0)</f>
        <v>Lakme</v>
      </c>
      <c r="S2400" t="str">
        <f>VLOOKUP(C2400,'products '!$A$2:$H$3072,6,0)</f>
        <v>Onesize</v>
      </c>
      <c r="T2400" t="str">
        <f>VLOOKUP(C2400,'products '!$A$2:$H$3072,7,0)</f>
        <v>Gold</v>
      </c>
      <c r="U2400">
        <f>VLOOKUP(C2400,'products '!$A$2:$H$3072,8,0)</f>
        <v>4</v>
      </c>
    </row>
    <row r="2401" spans="1:21" x14ac:dyDescent="0.3">
      <c r="A2401" t="s">
        <v>5818</v>
      </c>
      <c r="B2401" t="s">
        <v>3369</v>
      </c>
      <c r="C2401" t="s">
        <v>1238</v>
      </c>
      <c r="D2401" s="1">
        <f t="shared" ca="1" si="37"/>
        <v>44945</v>
      </c>
      <c r="E2401" s="1" t="str">
        <f ca="1">TEXT(Table1[[#This Row],[Date]],"mmm")</f>
        <v>Jan</v>
      </c>
      <c r="F2401" s="1" t="str">
        <f ca="1">TEXT(Table1[[#This Row],[Date]],"yyyy")</f>
        <v>2023</v>
      </c>
      <c r="G2401" s="2">
        <v>236</v>
      </c>
      <c r="H2401" s="2">
        <v>0.12</v>
      </c>
      <c r="I2401" s="2" t="str" cm="1">
        <f t="array" ref="I2401">_xlfn.IFS(Table1[[#This Row],[Discount]]&lt;=0.2,"Low",Table1[[#This Row],[Discount]]&lt;=0.4,"Medium",Table1[[#This Row],[Discount]]&gt;0.4,"High")</f>
        <v>Low</v>
      </c>
      <c r="J2401" s="2">
        <f>Table1[[#This Row],[Original Price]]*(1-Table1[[#This Row],[Discount]])</f>
        <v>207.68</v>
      </c>
      <c r="K2401">
        <f>VLOOKUP(B2401,customers!$A$2:$D$101,2,0)</f>
        <v>24</v>
      </c>
      <c r="L2401" t="str" cm="1">
        <f t="array" ref="L2401">_xlfn.IFS(Table1[[#This Row],[Age]]&lt;=12,"Kids",Table1[[#This Row],[Age]]&lt;=19,"Teenage",Table1[[#This Row],[Age]]&lt;=29,"Young Adult",Table1[[#This Row],[Age]]&lt;=45,"Adult",Table1[[#This Row],[Age]]&gt;=46,"Senior")</f>
        <v>Young Adult</v>
      </c>
      <c r="M2401" t="str">
        <f>VLOOKUP(B2401,customers!A$2:D$101,3,0)</f>
        <v>Patiala</v>
      </c>
      <c r="N2401" t="str">
        <f>VLOOKUP(B2401,customers!$A$2:$D$101,4,0)</f>
        <v>Punjab</v>
      </c>
      <c r="O2401" t="str">
        <f>VLOOKUP(C2401,'products '!$A$2:$H$3072,2,0)</f>
        <v>Beauty</v>
      </c>
      <c r="P2401" t="str">
        <f>VLOOKUP(C2401,'products '!$A$2:$H$3072,3,0)</f>
        <v>Makeup</v>
      </c>
      <c r="Q2401" t="str">
        <f>VLOOKUP(C2401,'products '!$A$2:$H$3072,4,0)</f>
        <v>Kajal</v>
      </c>
      <c r="R2401" t="str">
        <f>VLOOKUP(C2401,'products '!$A$2:$H$3072,5,0)</f>
        <v>Lakme</v>
      </c>
      <c r="S2401" t="str">
        <f>VLOOKUP(C2401,'products '!$A$2:$H$3072,6,0)</f>
        <v>Onesize</v>
      </c>
      <c r="T2401" t="str">
        <f>VLOOKUP(C2401,'products '!$A$2:$H$3072,7,0)</f>
        <v>Yellow</v>
      </c>
      <c r="U2401">
        <f>VLOOKUP(C2401,'products '!$A$2:$H$3072,8,0)</f>
        <v>2</v>
      </c>
    </row>
    <row r="2402" spans="1:21" x14ac:dyDescent="0.3">
      <c r="A2402" t="s">
        <v>5819</v>
      </c>
      <c r="B2402" t="s">
        <v>3370</v>
      </c>
      <c r="C2402" t="s">
        <v>1239</v>
      </c>
      <c r="D2402" s="1">
        <f t="shared" ca="1" si="37"/>
        <v>44666</v>
      </c>
      <c r="E2402" s="1" t="str">
        <f ca="1">TEXT(Table1[[#This Row],[Date]],"mmm")</f>
        <v>Apr</v>
      </c>
      <c r="F2402" s="1" t="str">
        <f ca="1">TEXT(Table1[[#This Row],[Date]],"yyyy")</f>
        <v>2022</v>
      </c>
      <c r="G2402" s="2">
        <v>456</v>
      </c>
      <c r="H2402" s="2">
        <v>0.12</v>
      </c>
      <c r="I2402" s="2" t="str" cm="1">
        <f t="array" ref="I2402">_xlfn.IFS(Table1[[#This Row],[Discount]]&lt;=0.2,"Low",Table1[[#This Row],[Discount]]&lt;=0.4,"Medium",Table1[[#This Row],[Discount]]&gt;0.4,"High")</f>
        <v>Low</v>
      </c>
      <c r="J2402" s="2">
        <f>Table1[[#This Row],[Original Price]]*(1-Table1[[#This Row],[Discount]])</f>
        <v>401.28000000000003</v>
      </c>
      <c r="K2402">
        <f>VLOOKUP(B2402,customers!$A$2:$D$101,2,0)</f>
        <v>24</v>
      </c>
      <c r="L2402" t="str" cm="1">
        <f t="array" ref="L2402">_xlfn.IFS(Table1[[#This Row],[Age]]&lt;=12,"Kids",Table1[[#This Row],[Age]]&lt;=19,"Teenage",Table1[[#This Row],[Age]]&lt;=29,"Young Adult",Table1[[#This Row],[Age]]&lt;=45,"Adult",Table1[[#This Row],[Age]]&gt;=46,"Senior")</f>
        <v>Young Adult</v>
      </c>
      <c r="M2402" t="str">
        <f>VLOOKUP(B2402,customers!A$2:D$101,3,0)</f>
        <v>Patiala</v>
      </c>
      <c r="N2402" t="str">
        <f>VLOOKUP(B2402,customers!$A$2:$D$101,4,0)</f>
        <v>Punjab</v>
      </c>
      <c r="O2402" t="str">
        <f>VLOOKUP(C2402,'products '!$A$2:$H$3072,2,0)</f>
        <v>Beauty</v>
      </c>
      <c r="P2402" t="str">
        <f>VLOOKUP(C2402,'products '!$A$2:$H$3072,3,0)</f>
        <v>Makeup</v>
      </c>
      <c r="Q2402" t="str">
        <f>VLOOKUP(C2402,'products '!$A$2:$H$3072,4,0)</f>
        <v>Kajal</v>
      </c>
      <c r="R2402" t="str">
        <f>VLOOKUP(C2402,'products '!$A$2:$H$3072,5,0)</f>
        <v>Lakme</v>
      </c>
      <c r="S2402" t="str">
        <f>VLOOKUP(C2402,'products '!$A$2:$H$3072,6,0)</f>
        <v>Onesize</v>
      </c>
      <c r="T2402" t="str">
        <f>VLOOKUP(C2402,'products '!$A$2:$H$3072,7,0)</f>
        <v>Yellow</v>
      </c>
      <c r="U2402">
        <f>VLOOKUP(C2402,'products '!$A$2:$H$3072,8,0)</f>
        <v>5</v>
      </c>
    </row>
    <row r="2403" spans="1:21" x14ac:dyDescent="0.3">
      <c r="A2403" t="s">
        <v>5820</v>
      </c>
      <c r="B2403" t="s">
        <v>3371</v>
      </c>
      <c r="C2403" t="s">
        <v>1240</v>
      </c>
      <c r="D2403" s="1">
        <f t="shared" ca="1" si="37"/>
        <v>44583</v>
      </c>
      <c r="E2403" s="1" t="str">
        <f ca="1">TEXT(Table1[[#This Row],[Date]],"mmm")</f>
        <v>Jan</v>
      </c>
      <c r="F2403" s="1" t="str">
        <f ca="1">TEXT(Table1[[#This Row],[Date]],"yyyy")</f>
        <v>2022</v>
      </c>
      <c r="G2403" s="2">
        <v>963</v>
      </c>
      <c r="H2403" s="2">
        <v>0.34</v>
      </c>
      <c r="I2403" s="2" t="str" cm="1">
        <f t="array" ref="I2403">_xlfn.IFS(Table1[[#This Row],[Discount]]&lt;=0.2,"Low",Table1[[#This Row],[Discount]]&lt;=0.4,"Medium",Table1[[#This Row],[Discount]]&gt;0.4,"High")</f>
        <v>Medium</v>
      </c>
      <c r="J2403" s="2">
        <f>Table1[[#This Row],[Original Price]]*(1-Table1[[#This Row],[Discount]])</f>
        <v>635.57999999999993</v>
      </c>
      <c r="K2403">
        <f>VLOOKUP(B2403,customers!$A$2:$D$101,2,0)</f>
        <v>24</v>
      </c>
      <c r="L2403" t="str" cm="1">
        <f t="array" ref="L2403">_xlfn.IFS(Table1[[#This Row],[Age]]&lt;=12,"Kids",Table1[[#This Row],[Age]]&lt;=19,"Teenage",Table1[[#This Row],[Age]]&lt;=29,"Young Adult",Table1[[#This Row],[Age]]&lt;=45,"Adult",Table1[[#This Row],[Age]]&gt;=46,"Senior")</f>
        <v>Young Adult</v>
      </c>
      <c r="M2403" t="str">
        <f>VLOOKUP(B2403,customers!A$2:D$101,3,0)</f>
        <v>Patiala</v>
      </c>
      <c r="N2403" t="str">
        <f>VLOOKUP(B2403,customers!$A$2:$D$101,4,0)</f>
        <v>Punjab</v>
      </c>
      <c r="O2403" t="str">
        <f>VLOOKUP(C2403,'products '!$A$2:$H$3072,2,0)</f>
        <v>Beauty</v>
      </c>
      <c r="P2403" t="str">
        <f>VLOOKUP(C2403,'products '!$A$2:$H$3072,3,0)</f>
        <v>Makeup</v>
      </c>
      <c r="Q2403" t="str">
        <f>VLOOKUP(C2403,'products '!$A$2:$H$3072,4,0)</f>
        <v>Kajal</v>
      </c>
      <c r="R2403" t="str">
        <f>VLOOKUP(C2403,'products '!$A$2:$H$3072,5,0)</f>
        <v>Lakme</v>
      </c>
      <c r="S2403" t="str">
        <f>VLOOKUP(C2403,'products '!$A$2:$H$3072,6,0)</f>
        <v>Onesize</v>
      </c>
      <c r="T2403" t="str">
        <f>VLOOKUP(C2403,'products '!$A$2:$H$3072,7,0)</f>
        <v>Teal</v>
      </c>
      <c r="U2403">
        <f>VLOOKUP(C2403,'products '!$A$2:$H$3072,8,0)</f>
        <v>5</v>
      </c>
    </row>
    <row r="2404" spans="1:21" x14ac:dyDescent="0.3">
      <c r="A2404" t="s">
        <v>5821</v>
      </c>
      <c r="B2404" t="s">
        <v>3372</v>
      </c>
      <c r="C2404" t="s">
        <v>1241</v>
      </c>
      <c r="D2404" s="1">
        <f t="shared" ca="1" si="37"/>
        <v>44848</v>
      </c>
      <c r="E2404" s="1" t="str">
        <f ca="1">TEXT(Table1[[#This Row],[Date]],"mmm")</f>
        <v>Oct</v>
      </c>
      <c r="F2404" s="1" t="str">
        <f ca="1">TEXT(Table1[[#This Row],[Date]],"yyyy")</f>
        <v>2022</v>
      </c>
      <c r="G2404" s="2">
        <v>234</v>
      </c>
      <c r="H2404" s="2">
        <v>0.34</v>
      </c>
      <c r="I2404" s="2" t="str" cm="1">
        <f t="array" ref="I2404">_xlfn.IFS(Table1[[#This Row],[Discount]]&lt;=0.2,"Low",Table1[[#This Row],[Discount]]&lt;=0.4,"Medium",Table1[[#This Row],[Discount]]&gt;0.4,"High")</f>
        <v>Medium</v>
      </c>
      <c r="J2404" s="2">
        <f>Table1[[#This Row],[Original Price]]*(1-Table1[[#This Row],[Discount]])</f>
        <v>154.43999999999997</v>
      </c>
      <c r="K2404">
        <f>VLOOKUP(B2404,customers!$A$2:$D$101,2,0)</f>
        <v>22</v>
      </c>
      <c r="L2404" t="str" cm="1">
        <f t="array" ref="L2404">_xlfn.IFS(Table1[[#This Row],[Age]]&lt;=12,"Kids",Table1[[#This Row],[Age]]&lt;=19,"Teenage",Table1[[#This Row],[Age]]&lt;=29,"Young Adult",Table1[[#This Row],[Age]]&lt;=45,"Adult",Table1[[#This Row],[Age]]&gt;=46,"Senior")</f>
        <v>Young Adult</v>
      </c>
      <c r="M2404" t="str">
        <f>VLOOKUP(B2404,customers!A$2:D$101,3,0)</f>
        <v>Patiala</v>
      </c>
      <c r="N2404" t="str">
        <f>VLOOKUP(B2404,customers!$A$2:$D$101,4,0)</f>
        <v>Punjab</v>
      </c>
      <c r="O2404" t="str">
        <f>VLOOKUP(C2404,'products '!$A$2:$H$3072,2,0)</f>
        <v>Beauty</v>
      </c>
      <c r="P2404" t="str">
        <f>VLOOKUP(C2404,'products '!$A$2:$H$3072,3,0)</f>
        <v>Makeup</v>
      </c>
      <c r="Q2404" t="str">
        <f>VLOOKUP(C2404,'products '!$A$2:$H$3072,4,0)</f>
        <v>Kajal</v>
      </c>
      <c r="R2404" t="str">
        <f>VLOOKUP(C2404,'products '!$A$2:$H$3072,5,0)</f>
        <v>Lakme</v>
      </c>
      <c r="S2404" t="str">
        <f>VLOOKUP(C2404,'products '!$A$2:$H$3072,6,0)</f>
        <v>Onesize</v>
      </c>
      <c r="T2404" t="str">
        <f>VLOOKUP(C2404,'products '!$A$2:$H$3072,7,0)</f>
        <v>Black</v>
      </c>
      <c r="U2404">
        <f>VLOOKUP(C2404,'products '!$A$2:$H$3072,8,0)</f>
        <v>5</v>
      </c>
    </row>
    <row r="2405" spans="1:21" x14ac:dyDescent="0.3">
      <c r="A2405" t="s">
        <v>5822</v>
      </c>
      <c r="B2405" t="s">
        <v>3373</v>
      </c>
      <c r="C2405" t="s">
        <v>1242</v>
      </c>
      <c r="D2405" s="1">
        <f t="shared" ca="1" si="37"/>
        <v>44906</v>
      </c>
      <c r="E2405" s="1" t="str">
        <f ca="1">TEXT(Table1[[#This Row],[Date]],"mmm")</f>
        <v>Dec</v>
      </c>
      <c r="F2405" s="1" t="str">
        <f ca="1">TEXT(Table1[[#This Row],[Date]],"yyyy")</f>
        <v>2022</v>
      </c>
      <c r="G2405" s="2">
        <v>456</v>
      </c>
      <c r="H2405" s="2">
        <v>0.34</v>
      </c>
      <c r="I2405" s="2" t="str" cm="1">
        <f t="array" ref="I2405">_xlfn.IFS(Table1[[#This Row],[Discount]]&lt;=0.2,"Low",Table1[[#This Row],[Discount]]&lt;=0.4,"Medium",Table1[[#This Row],[Discount]]&gt;0.4,"High")</f>
        <v>Medium</v>
      </c>
      <c r="J2405" s="2">
        <f>Table1[[#This Row],[Original Price]]*(1-Table1[[#This Row],[Discount]])</f>
        <v>300.95999999999998</v>
      </c>
      <c r="K2405">
        <f>VLOOKUP(B2405,customers!$A$2:$D$101,2,0)</f>
        <v>23</v>
      </c>
      <c r="L2405" t="str" cm="1">
        <f t="array" ref="L2405">_xlfn.IFS(Table1[[#This Row],[Age]]&lt;=12,"Kids",Table1[[#This Row],[Age]]&lt;=19,"Teenage",Table1[[#This Row],[Age]]&lt;=29,"Young Adult",Table1[[#This Row],[Age]]&lt;=45,"Adult",Table1[[#This Row],[Age]]&gt;=46,"Senior")</f>
        <v>Young Adult</v>
      </c>
      <c r="M2405" t="str">
        <f>VLOOKUP(B2405,customers!A$2:D$101,3,0)</f>
        <v>Jaipur</v>
      </c>
      <c r="N2405" t="str">
        <f>VLOOKUP(B2405,customers!$A$2:$D$101,4,0)</f>
        <v>Rajasthan</v>
      </c>
      <c r="O2405" t="str">
        <f>VLOOKUP(C2405,'products '!$A$2:$H$3072,2,0)</f>
        <v>Beauty</v>
      </c>
      <c r="P2405" t="str">
        <f>VLOOKUP(C2405,'products '!$A$2:$H$3072,3,0)</f>
        <v>Makeup</v>
      </c>
      <c r="Q2405" t="str">
        <f>VLOOKUP(C2405,'products '!$A$2:$H$3072,4,0)</f>
        <v>Kajal</v>
      </c>
      <c r="R2405" t="str">
        <f>VLOOKUP(C2405,'products '!$A$2:$H$3072,5,0)</f>
        <v>Faces Canada</v>
      </c>
      <c r="S2405" t="str">
        <f>VLOOKUP(C2405,'products '!$A$2:$H$3072,6,0)</f>
        <v>Onesize</v>
      </c>
      <c r="T2405" t="str">
        <f>VLOOKUP(C2405,'products '!$A$2:$H$3072,7,0)</f>
        <v>Black</v>
      </c>
      <c r="U2405">
        <f>VLOOKUP(C2405,'products '!$A$2:$H$3072,8,0)</f>
        <v>4</v>
      </c>
    </row>
    <row r="2406" spans="1:21" x14ac:dyDescent="0.3">
      <c r="A2406" t="s">
        <v>5823</v>
      </c>
      <c r="B2406" t="s">
        <v>3374</v>
      </c>
      <c r="C2406" t="s">
        <v>1243</v>
      </c>
      <c r="D2406" s="1">
        <f t="shared" ca="1" si="37"/>
        <v>44639</v>
      </c>
      <c r="E2406" s="1" t="str">
        <f ca="1">TEXT(Table1[[#This Row],[Date]],"mmm")</f>
        <v>Mar</v>
      </c>
      <c r="F2406" s="1" t="str">
        <f ca="1">TEXT(Table1[[#This Row],[Date]],"yyyy")</f>
        <v>2022</v>
      </c>
      <c r="G2406" s="2">
        <v>564</v>
      </c>
      <c r="H2406" s="2">
        <v>0.34</v>
      </c>
      <c r="I2406" s="2" t="str" cm="1">
        <f t="array" ref="I2406">_xlfn.IFS(Table1[[#This Row],[Discount]]&lt;=0.2,"Low",Table1[[#This Row],[Discount]]&lt;=0.4,"Medium",Table1[[#This Row],[Discount]]&gt;0.4,"High")</f>
        <v>Medium</v>
      </c>
      <c r="J2406" s="2">
        <f>Table1[[#This Row],[Original Price]]*(1-Table1[[#This Row],[Discount]])</f>
        <v>372.23999999999995</v>
      </c>
      <c r="K2406">
        <f>VLOOKUP(B2406,customers!$A$2:$D$101,2,0)</f>
        <v>24</v>
      </c>
      <c r="L2406" t="str" cm="1">
        <f t="array" ref="L2406">_xlfn.IFS(Table1[[#This Row],[Age]]&lt;=12,"Kids",Table1[[#This Row],[Age]]&lt;=19,"Teenage",Table1[[#This Row],[Age]]&lt;=29,"Young Adult",Table1[[#This Row],[Age]]&lt;=45,"Adult",Table1[[#This Row],[Age]]&gt;=46,"Senior")</f>
        <v>Young Adult</v>
      </c>
      <c r="M2406" t="str">
        <f>VLOOKUP(B2406,customers!A$2:D$101,3,0)</f>
        <v>Jaipur</v>
      </c>
      <c r="N2406" t="str">
        <f>VLOOKUP(B2406,customers!$A$2:$D$101,4,0)</f>
        <v>Rajasthan</v>
      </c>
      <c r="O2406" t="str">
        <f>VLOOKUP(C2406,'products '!$A$2:$H$3072,2,0)</f>
        <v>Beauty</v>
      </c>
      <c r="P2406" t="str">
        <f>VLOOKUP(C2406,'products '!$A$2:$H$3072,3,0)</f>
        <v>Makeup</v>
      </c>
      <c r="Q2406" t="str">
        <f>VLOOKUP(C2406,'products '!$A$2:$H$3072,4,0)</f>
        <v>Kajal</v>
      </c>
      <c r="R2406" t="str">
        <f>VLOOKUP(C2406,'products '!$A$2:$H$3072,5,0)</f>
        <v>Faces Canada</v>
      </c>
      <c r="S2406" t="str">
        <f>VLOOKUP(C2406,'products '!$A$2:$H$3072,6,0)</f>
        <v>Onesize</v>
      </c>
      <c r="T2406" t="str">
        <f>VLOOKUP(C2406,'products '!$A$2:$H$3072,7,0)</f>
        <v>Black</v>
      </c>
      <c r="U2406">
        <f>VLOOKUP(C2406,'products '!$A$2:$H$3072,8,0)</f>
        <v>4</v>
      </c>
    </row>
    <row r="2407" spans="1:21" x14ac:dyDescent="0.3">
      <c r="A2407" t="s">
        <v>5824</v>
      </c>
      <c r="B2407" t="s">
        <v>3375</v>
      </c>
      <c r="C2407" t="s">
        <v>1244</v>
      </c>
      <c r="D2407" s="1">
        <f t="shared" ca="1" si="37"/>
        <v>45000</v>
      </c>
      <c r="E2407" s="1" t="str">
        <f ca="1">TEXT(Table1[[#This Row],[Date]],"mmm")</f>
        <v>Mar</v>
      </c>
      <c r="F2407" s="1" t="str">
        <f ca="1">TEXT(Table1[[#This Row],[Date]],"yyyy")</f>
        <v>2023</v>
      </c>
      <c r="G2407" s="2">
        <v>634</v>
      </c>
      <c r="H2407" s="2">
        <v>0.34</v>
      </c>
      <c r="I2407" s="2" t="str" cm="1">
        <f t="array" ref="I2407">_xlfn.IFS(Table1[[#This Row],[Discount]]&lt;=0.2,"Low",Table1[[#This Row],[Discount]]&lt;=0.4,"Medium",Table1[[#This Row],[Discount]]&gt;0.4,"High")</f>
        <v>Medium</v>
      </c>
      <c r="J2407" s="2">
        <f>Table1[[#This Row],[Original Price]]*(1-Table1[[#This Row],[Discount]])</f>
        <v>418.43999999999994</v>
      </c>
      <c r="K2407">
        <f>VLOOKUP(B2407,customers!$A$2:$D$101,2,0)</f>
        <v>25</v>
      </c>
      <c r="L2407" t="str" cm="1">
        <f t="array" ref="L2407">_xlfn.IFS(Table1[[#This Row],[Age]]&lt;=12,"Kids",Table1[[#This Row],[Age]]&lt;=19,"Teenage",Table1[[#This Row],[Age]]&lt;=29,"Young Adult",Table1[[#This Row],[Age]]&lt;=45,"Adult",Table1[[#This Row],[Age]]&gt;=46,"Senior")</f>
        <v>Young Adult</v>
      </c>
      <c r="M2407" t="str">
        <f>VLOOKUP(B2407,customers!A$2:D$101,3,0)</f>
        <v>Jaipur</v>
      </c>
      <c r="N2407" t="str">
        <f>VLOOKUP(B2407,customers!$A$2:$D$101,4,0)</f>
        <v>Rajasthan</v>
      </c>
      <c r="O2407" t="str">
        <f>VLOOKUP(C2407,'products '!$A$2:$H$3072,2,0)</f>
        <v>Beauty</v>
      </c>
      <c r="P2407" t="str">
        <f>VLOOKUP(C2407,'products '!$A$2:$H$3072,3,0)</f>
        <v>Makeup</v>
      </c>
      <c r="Q2407" t="str">
        <f>VLOOKUP(C2407,'products '!$A$2:$H$3072,4,0)</f>
        <v>Kajal</v>
      </c>
      <c r="R2407" t="str">
        <f>VLOOKUP(C2407,'products '!$A$2:$H$3072,5,0)</f>
        <v>Faces Canada</v>
      </c>
      <c r="S2407" t="str">
        <f>VLOOKUP(C2407,'products '!$A$2:$H$3072,6,0)</f>
        <v>Onesize</v>
      </c>
      <c r="T2407" t="str">
        <f>VLOOKUP(C2407,'products '!$A$2:$H$3072,7,0)</f>
        <v>Black</v>
      </c>
      <c r="U2407">
        <f>VLOOKUP(C2407,'products '!$A$2:$H$3072,8,0)</f>
        <v>4</v>
      </c>
    </row>
    <row r="2408" spans="1:21" x14ac:dyDescent="0.3">
      <c r="A2408" t="s">
        <v>5825</v>
      </c>
      <c r="B2408" t="s">
        <v>3376</v>
      </c>
      <c r="C2408" t="s">
        <v>1245</v>
      </c>
      <c r="D2408" s="1">
        <f t="shared" ca="1" si="37"/>
        <v>44208</v>
      </c>
      <c r="E2408" s="1" t="str">
        <f ca="1">TEXT(Table1[[#This Row],[Date]],"mmm")</f>
        <v>Jan</v>
      </c>
      <c r="F2408" s="1" t="str">
        <f ca="1">TEXT(Table1[[#This Row],[Date]],"yyyy")</f>
        <v>2021</v>
      </c>
      <c r="G2408" s="2">
        <v>236</v>
      </c>
      <c r="H2408" s="2">
        <v>0.34</v>
      </c>
      <c r="I2408" s="2" t="str" cm="1">
        <f t="array" ref="I2408">_xlfn.IFS(Table1[[#This Row],[Discount]]&lt;=0.2,"Low",Table1[[#This Row],[Discount]]&lt;=0.4,"Medium",Table1[[#This Row],[Discount]]&gt;0.4,"High")</f>
        <v>Medium</v>
      </c>
      <c r="J2408" s="2">
        <f>Table1[[#This Row],[Original Price]]*(1-Table1[[#This Row],[Discount]])</f>
        <v>155.76</v>
      </c>
      <c r="K2408">
        <f>VLOOKUP(B2408,customers!$A$2:$D$101,2,0)</f>
        <v>26</v>
      </c>
      <c r="L2408" t="str" cm="1">
        <f t="array" ref="L2408">_xlfn.IFS(Table1[[#This Row],[Age]]&lt;=12,"Kids",Table1[[#This Row],[Age]]&lt;=19,"Teenage",Table1[[#This Row],[Age]]&lt;=29,"Young Adult",Table1[[#This Row],[Age]]&lt;=45,"Adult",Table1[[#This Row],[Age]]&gt;=46,"Senior")</f>
        <v>Young Adult</v>
      </c>
      <c r="M2408" t="str">
        <f>VLOOKUP(B2408,customers!A$2:D$101,3,0)</f>
        <v>Jaipur</v>
      </c>
      <c r="N2408" t="str">
        <f>VLOOKUP(B2408,customers!$A$2:$D$101,4,0)</f>
        <v>Rajasthan</v>
      </c>
      <c r="O2408" t="str">
        <f>VLOOKUP(C2408,'products '!$A$2:$H$3072,2,0)</f>
        <v>Beauty</v>
      </c>
      <c r="P2408" t="str">
        <f>VLOOKUP(C2408,'products '!$A$2:$H$3072,3,0)</f>
        <v>Makeup</v>
      </c>
      <c r="Q2408" t="str">
        <f>VLOOKUP(C2408,'products '!$A$2:$H$3072,4,0)</f>
        <v>Kajal</v>
      </c>
      <c r="R2408" t="str">
        <f>VLOOKUP(C2408,'products '!$A$2:$H$3072,5,0)</f>
        <v>Faces Canada</v>
      </c>
      <c r="S2408" t="str">
        <f>VLOOKUP(C2408,'products '!$A$2:$H$3072,6,0)</f>
        <v>Onesize</v>
      </c>
      <c r="T2408" t="str">
        <f>VLOOKUP(C2408,'products '!$A$2:$H$3072,7,0)</f>
        <v>Black</v>
      </c>
      <c r="U2408">
        <f>VLOOKUP(C2408,'products '!$A$2:$H$3072,8,0)</f>
        <v>5</v>
      </c>
    </row>
    <row r="2409" spans="1:21" x14ac:dyDescent="0.3">
      <c r="A2409" t="s">
        <v>5826</v>
      </c>
      <c r="B2409" t="s">
        <v>3377</v>
      </c>
      <c r="C2409" t="s">
        <v>1246</v>
      </c>
      <c r="D2409" s="1">
        <f t="shared" ca="1" si="37"/>
        <v>44796</v>
      </c>
      <c r="E2409" s="1" t="str">
        <f ca="1">TEXT(Table1[[#This Row],[Date]],"mmm")</f>
        <v>Aug</v>
      </c>
      <c r="F2409" s="1" t="str">
        <f ca="1">TEXT(Table1[[#This Row],[Date]],"yyyy")</f>
        <v>2022</v>
      </c>
      <c r="G2409" s="2">
        <v>444</v>
      </c>
      <c r="H2409" s="2">
        <v>0.44</v>
      </c>
      <c r="I2409" s="2" t="str" cm="1">
        <f t="array" ref="I2409">_xlfn.IFS(Table1[[#This Row],[Discount]]&lt;=0.2,"Low",Table1[[#This Row],[Discount]]&lt;=0.4,"Medium",Table1[[#This Row],[Discount]]&gt;0.4,"High")</f>
        <v>High</v>
      </c>
      <c r="J2409" s="2">
        <f>Table1[[#This Row],[Original Price]]*(1-Table1[[#This Row],[Discount]])</f>
        <v>248.64000000000001</v>
      </c>
      <c r="K2409">
        <f>VLOOKUP(B2409,customers!$A$2:$D$101,2,0)</f>
        <v>27</v>
      </c>
      <c r="L2409" t="str" cm="1">
        <f t="array" ref="L2409">_xlfn.IFS(Table1[[#This Row],[Age]]&lt;=12,"Kids",Table1[[#This Row],[Age]]&lt;=19,"Teenage",Table1[[#This Row],[Age]]&lt;=29,"Young Adult",Table1[[#This Row],[Age]]&lt;=45,"Adult",Table1[[#This Row],[Age]]&gt;=46,"Senior")</f>
        <v>Young Adult</v>
      </c>
      <c r="M2409" t="str">
        <f>VLOOKUP(B2409,customers!A$2:D$101,3,0)</f>
        <v>Jaipur</v>
      </c>
      <c r="N2409" t="str">
        <f>VLOOKUP(B2409,customers!$A$2:$D$101,4,0)</f>
        <v>Rajasthan</v>
      </c>
      <c r="O2409" t="str">
        <f>VLOOKUP(C2409,'products '!$A$2:$H$3072,2,0)</f>
        <v>Beauty</v>
      </c>
      <c r="P2409" t="str">
        <f>VLOOKUP(C2409,'products '!$A$2:$H$3072,3,0)</f>
        <v>Makeup</v>
      </c>
      <c r="Q2409" t="str">
        <f>VLOOKUP(C2409,'products '!$A$2:$H$3072,4,0)</f>
        <v>Kajal</v>
      </c>
      <c r="R2409" t="str">
        <f>VLOOKUP(C2409,'products '!$A$2:$H$3072,5,0)</f>
        <v>Faces Canada</v>
      </c>
      <c r="S2409" t="str">
        <f>VLOOKUP(C2409,'products '!$A$2:$H$3072,6,0)</f>
        <v>Onesize</v>
      </c>
      <c r="T2409" t="str">
        <f>VLOOKUP(C2409,'products '!$A$2:$H$3072,7,0)</f>
        <v>Black</v>
      </c>
      <c r="U2409">
        <f>VLOOKUP(C2409,'products '!$A$2:$H$3072,8,0)</f>
        <v>5</v>
      </c>
    </row>
    <row r="2410" spans="1:21" x14ac:dyDescent="0.3">
      <c r="A2410" t="s">
        <v>5827</v>
      </c>
      <c r="B2410" t="s">
        <v>3378</v>
      </c>
      <c r="C2410" t="s">
        <v>1247</v>
      </c>
      <c r="D2410" s="1">
        <f t="shared" ca="1" si="37"/>
        <v>44670</v>
      </c>
      <c r="E2410" s="1" t="str">
        <f ca="1">TEXT(Table1[[#This Row],[Date]],"mmm")</f>
        <v>Apr</v>
      </c>
      <c r="F2410" s="1" t="str">
        <f ca="1">TEXT(Table1[[#This Row],[Date]],"yyyy")</f>
        <v>2022</v>
      </c>
      <c r="G2410" s="2">
        <v>456</v>
      </c>
      <c r="H2410" s="2">
        <v>0.44</v>
      </c>
      <c r="I2410" s="2" t="str" cm="1">
        <f t="array" ref="I2410">_xlfn.IFS(Table1[[#This Row],[Discount]]&lt;=0.2,"Low",Table1[[#This Row],[Discount]]&lt;=0.4,"Medium",Table1[[#This Row],[Discount]]&gt;0.4,"High")</f>
        <v>High</v>
      </c>
      <c r="J2410" s="2">
        <f>Table1[[#This Row],[Original Price]]*(1-Table1[[#This Row],[Discount]])</f>
        <v>255.36</v>
      </c>
      <c r="K2410">
        <f>VLOOKUP(B2410,customers!$A$2:$D$101,2,0)</f>
        <v>34</v>
      </c>
      <c r="L2410" t="str" cm="1">
        <f t="array" ref="L2410">_xlfn.IFS(Table1[[#This Row],[Age]]&lt;=12,"Kids",Table1[[#This Row],[Age]]&lt;=19,"Teenage",Table1[[#This Row],[Age]]&lt;=29,"Young Adult",Table1[[#This Row],[Age]]&lt;=45,"Adult",Table1[[#This Row],[Age]]&gt;=46,"Senior")</f>
        <v>Adult</v>
      </c>
      <c r="M2410" t="str">
        <f>VLOOKUP(B2410,customers!A$2:D$101,3,0)</f>
        <v>Jaipur</v>
      </c>
      <c r="N2410" t="str">
        <f>VLOOKUP(B2410,customers!$A$2:$D$101,4,0)</f>
        <v>Rajasthan</v>
      </c>
      <c r="O2410" t="str">
        <f>VLOOKUP(C2410,'products '!$A$2:$H$3072,2,0)</f>
        <v>Beauty</v>
      </c>
      <c r="P2410" t="str">
        <f>VLOOKUP(C2410,'products '!$A$2:$H$3072,3,0)</f>
        <v>Makeup</v>
      </c>
      <c r="Q2410" t="str">
        <f>VLOOKUP(C2410,'products '!$A$2:$H$3072,4,0)</f>
        <v>Kajal</v>
      </c>
      <c r="R2410" t="str">
        <f>VLOOKUP(C2410,'products '!$A$2:$H$3072,5,0)</f>
        <v>Faces Canada</v>
      </c>
      <c r="S2410" t="str">
        <f>VLOOKUP(C2410,'products '!$A$2:$H$3072,6,0)</f>
        <v>Onesize</v>
      </c>
      <c r="T2410" t="str">
        <f>VLOOKUP(C2410,'products '!$A$2:$H$3072,7,0)</f>
        <v>White</v>
      </c>
      <c r="U2410">
        <f>VLOOKUP(C2410,'products '!$A$2:$H$3072,8,0)</f>
        <v>3</v>
      </c>
    </row>
    <row r="2411" spans="1:21" x14ac:dyDescent="0.3">
      <c r="A2411" t="s">
        <v>5828</v>
      </c>
      <c r="B2411" t="s">
        <v>3379</v>
      </c>
      <c r="C2411" t="s">
        <v>1248</v>
      </c>
      <c r="D2411" s="1">
        <f t="shared" ca="1" si="37"/>
        <v>44359</v>
      </c>
      <c r="E2411" s="1" t="str">
        <f ca="1">TEXT(Table1[[#This Row],[Date]],"mmm")</f>
        <v>Jun</v>
      </c>
      <c r="F2411" s="1" t="str">
        <f ca="1">TEXT(Table1[[#This Row],[Date]],"yyyy")</f>
        <v>2021</v>
      </c>
      <c r="G2411" s="2">
        <v>963</v>
      </c>
      <c r="H2411" s="2">
        <v>0.44</v>
      </c>
      <c r="I2411" s="2" t="str" cm="1">
        <f t="array" ref="I2411">_xlfn.IFS(Table1[[#This Row],[Discount]]&lt;=0.2,"Low",Table1[[#This Row],[Discount]]&lt;=0.4,"Medium",Table1[[#This Row],[Discount]]&gt;0.4,"High")</f>
        <v>High</v>
      </c>
      <c r="J2411" s="2">
        <f>Table1[[#This Row],[Original Price]]*(1-Table1[[#This Row],[Discount]])</f>
        <v>539.28000000000009</v>
      </c>
      <c r="K2411">
        <f>VLOOKUP(B2411,customers!$A$2:$D$101,2,0)</f>
        <v>35</v>
      </c>
      <c r="L2411" t="str" cm="1">
        <f t="array" ref="L2411">_xlfn.IFS(Table1[[#This Row],[Age]]&lt;=12,"Kids",Table1[[#This Row],[Age]]&lt;=19,"Teenage",Table1[[#This Row],[Age]]&lt;=29,"Young Adult",Table1[[#This Row],[Age]]&lt;=45,"Adult",Table1[[#This Row],[Age]]&gt;=46,"Senior")</f>
        <v>Adult</v>
      </c>
      <c r="M2411" t="str">
        <f>VLOOKUP(B2411,customers!A$2:D$101,3,0)</f>
        <v>Jodhpur</v>
      </c>
      <c r="N2411" t="str">
        <f>VLOOKUP(B2411,customers!$A$2:$D$101,4,0)</f>
        <v>Rajasthan</v>
      </c>
      <c r="O2411" t="str">
        <f>VLOOKUP(C2411,'products '!$A$2:$H$3072,2,0)</f>
        <v>Beauty</v>
      </c>
      <c r="P2411" t="str">
        <f>VLOOKUP(C2411,'products '!$A$2:$H$3072,3,0)</f>
        <v>Makeup</v>
      </c>
      <c r="Q2411" t="str">
        <f>VLOOKUP(C2411,'products '!$A$2:$H$3072,4,0)</f>
        <v>Kajal</v>
      </c>
      <c r="R2411" t="str">
        <f>VLOOKUP(C2411,'products '!$A$2:$H$3072,5,0)</f>
        <v>Faces Canada</v>
      </c>
      <c r="S2411" t="str">
        <f>VLOOKUP(C2411,'products '!$A$2:$H$3072,6,0)</f>
        <v>Onesize</v>
      </c>
      <c r="T2411" t="str">
        <f>VLOOKUP(C2411,'products '!$A$2:$H$3072,7,0)</f>
        <v>White</v>
      </c>
      <c r="U2411">
        <f>VLOOKUP(C2411,'products '!$A$2:$H$3072,8,0)</f>
        <v>5</v>
      </c>
    </row>
    <row r="2412" spans="1:21" x14ac:dyDescent="0.3">
      <c r="A2412" t="s">
        <v>5829</v>
      </c>
      <c r="B2412" t="s">
        <v>3380</v>
      </c>
      <c r="C2412" t="s">
        <v>1249</v>
      </c>
      <c r="D2412" s="1">
        <f t="shared" ca="1" si="37"/>
        <v>44849</v>
      </c>
      <c r="E2412" s="1" t="str">
        <f ca="1">TEXT(Table1[[#This Row],[Date]],"mmm")</f>
        <v>Oct</v>
      </c>
      <c r="F2412" s="1" t="str">
        <f ca="1">TEXT(Table1[[#This Row],[Date]],"yyyy")</f>
        <v>2022</v>
      </c>
      <c r="G2412" s="2">
        <v>456</v>
      </c>
      <c r="H2412" s="2">
        <v>0.44</v>
      </c>
      <c r="I2412" s="2" t="str" cm="1">
        <f t="array" ref="I2412">_xlfn.IFS(Table1[[#This Row],[Discount]]&lt;=0.2,"Low",Table1[[#This Row],[Discount]]&lt;=0.4,"Medium",Table1[[#This Row],[Discount]]&gt;0.4,"High")</f>
        <v>High</v>
      </c>
      <c r="J2412" s="2">
        <f>Table1[[#This Row],[Original Price]]*(1-Table1[[#This Row],[Discount]])</f>
        <v>255.36</v>
      </c>
      <c r="K2412">
        <f>VLOOKUP(B2412,customers!$A$2:$D$101,2,0)</f>
        <v>36</v>
      </c>
      <c r="L2412" t="str" cm="1">
        <f t="array" ref="L2412">_xlfn.IFS(Table1[[#This Row],[Age]]&lt;=12,"Kids",Table1[[#This Row],[Age]]&lt;=19,"Teenage",Table1[[#This Row],[Age]]&lt;=29,"Young Adult",Table1[[#This Row],[Age]]&lt;=45,"Adult",Table1[[#This Row],[Age]]&gt;=46,"Senior")</f>
        <v>Adult</v>
      </c>
      <c r="M2412" t="str">
        <f>VLOOKUP(B2412,customers!A$2:D$101,3,0)</f>
        <v>Jodhpur</v>
      </c>
      <c r="N2412" t="str">
        <f>VLOOKUP(B2412,customers!$A$2:$D$101,4,0)</f>
        <v>Rajasthan</v>
      </c>
      <c r="O2412" t="str">
        <f>VLOOKUP(C2412,'products '!$A$2:$H$3072,2,0)</f>
        <v>Beauty</v>
      </c>
      <c r="P2412" t="str">
        <f>VLOOKUP(C2412,'products '!$A$2:$H$3072,3,0)</f>
        <v>Makeup</v>
      </c>
      <c r="Q2412" t="str">
        <f>VLOOKUP(C2412,'products '!$A$2:$H$3072,4,0)</f>
        <v>Kajal</v>
      </c>
      <c r="R2412" t="str">
        <f>VLOOKUP(C2412,'products '!$A$2:$H$3072,5,0)</f>
        <v>Faces Canada</v>
      </c>
      <c r="S2412" t="str">
        <f>VLOOKUP(C2412,'products '!$A$2:$H$3072,6,0)</f>
        <v>Onesize</v>
      </c>
      <c r="T2412" t="str">
        <f>VLOOKUP(C2412,'products '!$A$2:$H$3072,7,0)</f>
        <v>Blue</v>
      </c>
      <c r="U2412">
        <f>VLOOKUP(C2412,'products '!$A$2:$H$3072,8,0)</f>
        <v>5</v>
      </c>
    </row>
    <row r="2413" spans="1:21" x14ac:dyDescent="0.3">
      <c r="A2413" t="s">
        <v>5830</v>
      </c>
      <c r="B2413" t="s">
        <v>3381</v>
      </c>
      <c r="C2413" t="s">
        <v>1250</v>
      </c>
      <c r="D2413" s="1">
        <f t="shared" ca="1" si="37"/>
        <v>44887</v>
      </c>
      <c r="E2413" s="1" t="str">
        <f ca="1">TEXT(Table1[[#This Row],[Date]],"mmm")</f>
        <v>Nov</v>
      </c>
      <c r="F2413" s="1" t="str">
        <f ca="1">TEXT(Table1[[#This Row],[Date]],"yyyy")</f>
        <v>2022</v>
      </c>
      <c r="G2413" s="2">
        <v>1189</v>
      </c>
      <c r="H2413" s="2">
        <v>0.44</v>
      </c>
      <c r="I2413" s="2" t="str" cm="1">
        <f t="array" ref="I2413">_xlfn.IFS(Table1[[#This Row],[Discount]]&lt;=0.2,"Low",Table1[[#This Row],[Discount]]&lt;=0.4,"Medium",Table1[[#This Row],[Discount]]&gt;0.4,"High")</f>
        <v>High</v>
      </c>
      <c r="J2413" s="2">
        <f>Table1[[#This Row],[Original Price]]*(1-Table1[[#This Row],[Discount]])</f>
        <v>665.84</v>
      </c>
      <c r="K2413">
        <f>VLOOKUP(B2413,customers!$A$2:$D$101,2,0)</f>
        <v>37</v>
      </c>
      <c r="L2413" t="str" cm="1">
        <f t="array" ref="L2413">_xlfn.IFS(Table1[[#This Row],[Age]]&lt;=12,"Kids",Table1[[#This Row],[Age]]&lt;=19,"Teenage",Table1[[#This Row],[Age]]&lt;=29,"Young Adult",Table1[[#This Row],[Age]]&lt;=45,"Adult",Table1[[#This Row],[Age]]&gt;=46,"Senior")</f>
        <v>Adult</v>
      </c>
      <c r="M2413" t="str">
        <f>VLOOKUP(B2413,customers!A$2:D$101,3,0)</f>
        <v>Jodhpur</v>
      </c>
      <c r="N2413" t="str">
        <f>VLOOKUP(B2413,customers!$A$2:$D$101,4,0)</f>
        <v>Rajasthan</v>
      </c>
      <c r="O2413" t="str">
        <f>VLOOKUP(C2413,'products '!$A$2:$H$3072,2,0)</f>
        <v>Beauty</v>
      </c>
      <c r="P2413" t="str">
        <f>VLOOKUP(C2413,'products '!$A$2:$H$3072,3,0)</f>
        <v>Makeup</v>
      </c>
      <c r="Q2413" t="str">
        <f>VLOOKUP(C2413,'products '!$A$2:$H$3072,4,0)</f>
        <v>Kajal</v>
      </c>
      <c r="R2413" t="str">
        <f>VLOOKUP(C2413,'products '!$A$2:$H$3072,5,0)</f>
        <v>Faces Canada</v>
      </c>
      <c r="S2413" t="str">
        <f>VLOOKUP(C2413,'products '!$A$2:$H$3072,6,0)</f>
        <v>Onesize</v>
      </c>
      <c r="T2413" t="str">
        <f>VLOOKUP(C2413,'products '!$A$2:$H$3072,7,0)</f>
        <v>Blue</v>
      </c>
      <c r="U2413">
        <f>VLOOKUP(C2413,'products '!$A$2:$H$3072,8,0)</f>
        <v>4</v>
      </c>
    </row>
    <row r="2414" spans="1:21" x14ac:dyDescent="0.3">
      <c r="A2414" t="s">
        <v>5831</v>
      </c>
      <c r="B2414" t="s">
        <v>3382</v>
      </c>
      <c r="C2414" t="s">
        <v>1251</v>
      </c>
      <c r="D2414" s="1">
        <f t="shared" ca="1" si="37"/>
        <v>44429</v>
      </c>
      <c r="E2414" s="1" t="str">
        <f ca="1">TEXT(Table1[[#This Row],[Date]],"mmm")</f>
        <v>Aug</v>
      </c>
      <c r="F2414" s="1" t="str">
        <f ca="1">TEXT(Table1[[#This Row],[Date]],"yyyy")</f>
        <v>2021</v>
      </c>
      <c r="G2414" s="2">
        <v>1298</v>
      </c>
      <c r="H2414" s="2">
        <v>0.1</v>
      </c>
      <c r="I2414" s="2" t="str" cm="1">
        <f t="array" ref="I2414">_xlfn.IFS(Table1[[#This Row],[Discount]]&lt;=0.2,"Low",Table1[[#This Row],[Discount]]&lt;=0.4,"Medium",Table1[[#This Row],[Discount]]&gt;0.4,"High")</f>
        <v>Low</v>
      </c>
      <c r="J2414" s="2">
        <f>Table1[[#This Row],[Original Price]]*(1-Table1[[#This Row],[Discount]])</f>
        <v>1168.2</v>
      </c>
      <c r="K2414">
        <f>VLOOKUP(B2414,customers!$A$2:$D$101,2,0)</f>
        <v>38</v>
      </c>
      <c r="L2414" t="str" cm="1">
        <f t="array" ref="L2414">_xlfn.IFS(Table1[[#This Row],[Age]]&lt;=12,"Kids",Table1[[#This Row],[Age]]&lt;=19,"Teenage",Table1[[#This Row],[Age]]&lt;=29,"Young Adult",Table1[[#This Row],[Age]]&lt;=45,"Adult",Table1[[#This Row],[Age]]&gt;=46,"Senior")</f>
        <v>Adult</v>
      </c>
      <c r="M2414" t="str">
        <f>VLOOKUP(B2414,customers!A$2:D$101,3,0)</f>
        <v>Udaipur</v>
      </c>
      <c r="N2414" t="str">
        <f>VLOOKUP(B2414,customers!$A$2:$D$101,4,0)</f>
        <v>Rajasthan</v>
      </c>
      <c r="O2414" t="str">
        <f>VLOOKUP(C2414,'products '!$A$2:$H$3072,2,0)</f>
        <v>Beauty</v>
      </c>
      <c r="P2414" t="str">
        <f>VLOOKUP(C2414,'products '!$A$2:$H$3072,3,0)</f>
        <v>Makeup</v>
      </c>
      <c r="Q2414" t="str">
        <f>VLOOKUP(C2414,'products '!$A$2:$H$3072,4,0)</f>
        <v>Kajal</v>
      </c>
      <c r="R2414" t="str">
        <f>VLOOKUP(C2414,'products '!$A$2:$H$3072,5,0)</f>
        <v>Faces Canada</v>
      </c>
      <c r="S2414" t="str">
        <f>VLOOKUP(C2414,'products '!$A$2:$H$3072,6,0)</f>
        <v>Onesize</v>
      </c>
      <c r="T2414" t="str">
        <f>VLOOKUP(C2414,'products '!$A$2:$H$3072,7,0)</f>
        <v>Grey</v>
      </c>
      <c r="U2414">
        <f>VLOOKUP(C2414,'products '!$A$2:$H$3072,8,0)</f>
        <v>3</v>
      </c>
    </row>
    <row r="2415" spans="1:21" x14ac:dyDescent="0.3">
      <c r="A2415" t="s">
        <v>5832</v>
      </c>
      <c r="B2415" t="s">
        <v>3383</v>
      </c>
      <c r="C2415" t="s">
        <v>1252</v>
      </c>
      <c r="D2415" s="1">
        <f t="shared" ca="1" si="37"/>
        <v>44628</v>
      </c>
      <c r="E2415" s="1" t="str">
        <f ca="1">TEXT(Table1[[#This Row],[Date]],"mmm")</f>
        <v>Mar</v>
      </c>
      <c r="F2415" s="1" t="str">
        <f ca="1">TEXT(Table1[[#This Row],[Date]],"yyyy")</f>
        <v>2022</v>
      </c>
      <c r="G2415" s="2">
        <v>1456</v>
      </c>
      <c r="H2415" s="2">
        <v>0.1</v>
      </c>
      <c r="I2415" s="2" t="str" cm="1">
        <f t="array" ref="I2415">_xlfn.IFS(Table1[[#This Row],[Discount]]&lt;=0.2,"Low",Table1[[#This Row],[Discount]]&lt;=0.4,"Medium",Table1[[#This Row],[Discount]]&gt;0.4,"High")</f>
        <v>Low</v>
      </c>
      <c r="J2415" s="2">
        <f>Table1[[#This Row],[Original Price]]*(1-Table1[[#This Row],[Discount]])</f>
        <v>1310.4000000000001</v>
      </c>
      <c r="K2415">
        <f>VLOOKUP(B2415,customers!$A$2:$D$101,2,0)</f>
        <v>39</v>
      </c>
      <c r="L2415" t="str" cm="1">
        <f t="array" ref="L2415">_xlfn.IFS(Table1[[#This Row],[Age]]&lt;=12,"Kids",Table1[[#This Row],[Age]]&lt;=19,"Teenage",Table1[[#This Row],[Age]]&lt;=29,"Young Adult",Table1[[#This Row],[Age]]&lt;=45,"Adult",Table1[[#This Row],[Age]]&gt;=46,"Senior")</f>
        <v>Adult</v>
      </c>
      <c r="M2415" t="str">
        <f>VLOOKUP(B2415,customers!A$2:D$101,3,0)</f>
        <v>Udaipur</v>
      </c>
      <c r="N2415" t="str">
        <f>VLOOKUP(B2415,customers!$A$2:$D$101,4,0)</f>
        <v>Rajasthan</v>
      </c>
      <c r="O2415" t="str">
        <f>VLOOKUP(C2415,'products '!$A$2:$H$3072,2,0)</f>
        <v>Beauty</v>
      </c>
      <c r="P2415" t="str">
        <f>VLOOKUP(C2415,'products '!$A$2:$H$3072,3,0)</f>
        <v>Makeup</v>
      </c>
      <c r="Q2415" t="str">
        <f>VLOOKUP(C2415,'products '!$A$2:$H$3072,4,0)</f>
        <v>Kajal</v>
      </c>
      <c r="R2415" t="str">
        <f>VLOOKUP(C2415,'products '!$A$2:$H$3072,5,0)</f>
        <v>Faces Canada</v>
      </c>
      <c r="S2415" t="str">
        <f>VLOOKUP(C2415,'products '!$A$2:$H$3072,6,0)</f>
        <v>Onesize</v>
      </c>
      <c r="T2415" t="str">
        <f>VLOOKUP(C2415,'products '!$A$2:$H$3072,7,0)</f>
        <v>Grey</v>
      </c>
      <c r="U2415">
        <f>VLOOKUP(C2415,'products '!$A$2:$H$3072,8,0)</f>
        <v>3</v>
      </c>
    </row>
    <row r="2416" spans="1:21" x14ac:dyDescent="0.3">
      <c r="A2416" t="s">
        <v>5833</v>
      </c>
      <c r="B2416" t="s">
        <v>3384</v>
      </c>
      <c r="C2416" t="s">
        <v>1253</v>
      </c>
      <c r="D2416" s="1">
        <f t="shared" ca="1" si="37"/>
        <v>44845</v>
      </c>
      <c r="E2416" s="1" t="str">
        <f ca="1">TEXT(Table1[[#This Row],[Date]],"mmm")</f>
        <v>Oct</v>
      </c>
      <c r="F2416" s="1" t="str">
        <f ca="1">TEXT(Table1[[#This Row],[Date]],"yyyy")</f>
        <v>2022</v>
      </c>
      <c r="G2416" s="2">
        <v>1478</v>
      </c>
      <c r="H2416" s="2">
        <v>0.1</v>
      </c>
      <c r="I2416" s="2" t="str" cm="1">
        <f t="array" ref="I2416">_xlfn.IFS(Table1[[#This Row],[Discount]]&lt;=0.2,"Low",Table1[[#This Row],[Discount]]&lt;=0.4,"Medium",Table1[[#This Row],[Discount]]&gt;0.4,"High")</f>
        <v>Low</v>
      </c>
      <c r="J2416" s="2">
        <f>Table1[[#This Row],[Original Price]]*(1-Table1[[#This Row],[Discount]])</f>
        <v>1330.2</v>
      </c>
      <c r="K2416">
        <f>VLOOKUP(B2416,customers!$A$2:$D$101,2,0)</f>
        <v>40</v>
      </c>
      <c r="L2416" t="str" cm="1">
        <f t="array" ref="L2416">_xlfn.IFS(Table1[[#This Row],[Age]]&lt;=12,"Kids",Table1[[#This Row],[Age]]&lt;=19,"Teenage",Table1[[#This Row],[Age]]&lt;=29,"Young Adult",Table1[[#This Row],[Age]]&lt;=45,"Adult",Table1[[#This Row],[Age]]&gt;=46,"Senior")</f>
        <v>Adult</v>
      </c>
      <c r="M2416" t="str">
        <f>VLOOKUP(B2416,customers!A$2:D$101,3,0)</f>
        <v>Udaipur</v>
      </c>
      <c r="N2416" t="str">
        <f>VLOOKUP(B2416,customers!$A$2:$D$101,4,0)</f>
        <v>Rajasthan</v>
      </c>
      <c r="O2416" t="str">
        <f>VLOOKUP(C2416,'products '!$A$2:$H$3072,2,0)</f>
        <v>Beauty</v>
      </c>
      <c r="P2416" t="str">
        <f>VLOOKUP(C2416,'products '!$A$2:$H$3072,3,0)</f>
        <v>Makeup</v>
      </c>
      <c r="Q2416" t="str">
        <f>VLOOKUP(C2416,'products '!$A$2:$H$3072,4,0)</f>
        <v>Kajal</v>
      </c>
      <c r="R2416" t="str">
        <f>VLOOKUP(C2416,'products '!$A$2:$H$3072,5,0)</f>
        <v>Faces Canada</v>
      </c>
      <c r="S2416" t="str">
        <f>VLOOKUP(C2416,'products '!$A$2:$H$3072,6,0)</f>
        <v>Onesize</v>
      </c>
      <c r="T2416" t="str">
        <f>VLOOKUP(C2416,'products '!$A$2:$H$3072,7,0)</f>
        <v>Gold</v>
      </c>
      <c r="U2416">
        <f>VLOOKUP(C2416,'products '!$A$2:$H$3072,8,0)</f>
        <v>3</v>
      </c>
    </row>
    <row r="2417" spans="1:21" x14ac:dyDescent="0.3">
      <c r="A2417" t="s">
        <v>5834</v>
      </c>
      <c r="B2417" t="s">
        <v>3285</v>
      </c>
      <c r="C2417" t="s">
        <v>1254</v>
      </c>
      <c r="D2417" s="1">
        <f t="shared" ca="1" si="37"/>
        <v>44841</v>
      </c>
      <c r="E2417" s="1" t="str">
        <f ca="1">TEXT(Table1[[#This Row],[Date]],"mmm")</f>
        <v>Oct</v>
      </c>
      <c r="F2417" s="1" t="str">
        <f ca="1">TEXT(Table1[[#This Row],[Date]],"yyyy")</f>
        <v>2022</v>
      </c>
      <c r="G2417" s="2">
        <v>256</v>
      </c>
      <c r="H2417" s="2">
        <v>0.3</v>
      </c>
      <c r="I2417" s="2" t="str" cm="1">
        <f t="array" ref="I2417">_xlfn.IFS(Table1[[#This Row],[Discount]]&lt;=0.2,"Low",Table1[[#This Row],[Discount]]&lt;=0.4,"Medium",Table1[[#This Row],[Discount]]&gt;0.4,"High")</f>
        <v>Medium</v>
      </c>
      <c r="J2417" s="2">
        <f>Table1[[#This Row],[Original Price]]*(1-Table1[[#This Row],[Discount]])</f>
        <v>179.2</v>
      </c>
      <c r="K2417">
        <f>VLOOKUP(B2417,customers!$A$2:$D$101,2,0)</f>
        <v>30</v>
      </c>
      <c r="L2417" t="str" cm="1">
        <f t="array" ref="L2417">_xlfn.IFS(Table1[[#This Row],[Age]]&lt;=12,"Kids",Table1[[#This Row],[Age]]&lt;=19,"Teenage",Table1[[#This Row],[Age]]&lt;=29,"Young Adult",Table1[[#This Row],[Age]]&lt;=45,"Adult",Table1[[#This Row],[Age]]&gt;=46,"Senior")</f>
        <v>Adult</v>
      </c>
      <c r="M2417" t="str">
        <f>VLOOKUP(B2417,customers!A$2:D$101,3,0)</f>
        <v>Mumbai</v>
      </c>
      <c r="N2417" t="str">
        <f>VLOOKUP(B2417,customers!$A$2:$D$101,4,0)</f>
        <v>Maharashtra</v>
      </c>
      <c r="O2417" t="str">
        <f>VLOOKUP(C2417,'products '!$A$2:$H$3072,2,0)</f>
        <v>Beauty</v>
      </c>
      <c r="P2417" t="str">
        <f>VLOOKUP(C2417,'products '!$A$2:$H$3072,3,0)</f>
        <v>Makeup</v>
      </c>
      <c r="Q2417" t="str">
        <f>VLOOKUP(C2417,'products '!$A$2:$H$3072,4,0)</f>
        <v>Kajal</v>
      </c>
      <c r="R2417" t="str">
        <f>VLOOKUP(C2417,'products '!$A$2:$H$3072,5,0)</f>
        <v>Faces Canada</v>
      </c>
      <c r="S2417" t="str">
        <f>VLOOKUP(C2417,'products '!$A$2:$H$3072,6,0)</f>
        <v>Onesize</v>
      </c>
      <c r="T2417" t="str">
        <f>VLOOKUP(C2417,'products '!$A$2:$H$3072,7,0)</f>
        <v>Gold</v>
      </c>
      <c r="U2417">
        <f>VLOOKUP(C2417,'products '!$A$2:$H$3072,8,0)</f>
        <v>3</v>
      </c>
    </row>
    <row r="2418" spans="1:21" x14ac:dyDescent="0.3">
      <c r="A2418" t="s">
        <v>5835</v>
      </c>
      <c r="B2418" t="s">
        <v>3286</v>
      </c>
      <c r="C2418" t="s">
        <v>1255</v>
      </c>
      <c r="D2418" s="1">
        <f t="shared" ca="1" si="37"/>
        <v>44283</v>
      </c>
      <c r="E2418" s="1" t="str">
        <f ca="1">TEXT(Table1[[#This Row],[Date]],"mmm")</f>
        <v>Mar</v>
      </c>
      <c r="F2418" s="1" t="str">
        <f ca="1">TEXT(Table1[[#This Row],[Date]],"yyyy")</f>
        <v>2021</v>
      </c>
      <c r="G2418" s="2">
        <v>2698</v>
      </c>
      <c r="H2418" s="2">
        <v>0.3</v>
      </c>
      <c r="I2418" s="2" t="str" cm="1">
        <f t="array" ref="I2418">_xlfn.IFS(Table1[[#This Row],[Discount]]&lt;=0.2,"Low",Table1[[#This Row],[Discount]]&lt;=0.4,"Medium",Table1[[#This Row],[Discount]]&gt;0.4,"High")</f>
        <v>Medium</v>
      </c>
      <c r="J2418" s="2">
        <f>Table1[[#This Row],[Original Price]]*(1-Table1[[#This Row],[Discount]])</f>
        <v>1888.6</v>
      </c>
      <c r="K2418">
        <f>VLOOKUP(B2418,customers!$A$2:$D$101,2,0)</f>
        <v>35</v>
      </c>
      <c r="L2418" t="str" cm="1">
        <f t="array" ref="L2418">_xlfn.IFS(Table1[[#This Row],[Age]]&lt;=12,"Kids",Table1[[#This Row],[Age]]&lt;=19,"Teenage",Table1[[#This Row],[Age]]&lt;=29,"Young Adult",Table1[[#This Row],[Age]]&lt;=45,"Adult",Table1[[#This Row],[Age]]&gt;=46,"Senior")</f>
        <v>Adult</v>
      </c>
      <c r="M2418" t="str">
        <f>VLOOKUP(B2418,customers!A$2:D$101,3,0)</f>
        <v>Mumbai</v>
      </c>
      <c r="N2418" t="str">
        <f>VLOOKUP(B2418,customers!$A$2:$D$101,4,0)</f>
        <v>Maharashtra</v>
      </c>
      <c r="O2418" t="str">
        <f>VLOOKUP(C2418,'products '!$A$2:$H$3072,2,0)</f>
        <v>Beauty</v>
      </c>
      <c r="P2418" t="str">
        <f>VLOOKUP(C2418,'products '!$A$2:$H$3072,3,0)</f>
        <v>Makeup</v>
      </c>
      <c r="Q2418" t="str">
        <f>VLOOKUP(C2418,'products '!$A$2:$H$3072,4,0)</f>
        <v>Kajal</v>
      </c>
      <c r="R2418" t="str">
        <f>VLOOKUP(C2418,'products '!$A$2:$H$3072,5,0)</f>
        <v>Mamaearth</v>
      </c>
      <c r="S2418" t="str">
        <f>VLOOKUP(C2418,'products '!$A$2:$H$3072,6,0)</f>
        <v>Onesize</v>
      </c>
      <c r="T2418" t="str">
        <f>VLOOKUP(C2418,'products '!$A$2:$H$3072,7,0)</f>
        <v>Yellow</v>
      </c>
      <c r="U2418">
        <f>VLOOKUP(C2418,'products '!$A$2:$H$3072,8,0)</f>
        <v>3</v>
      </c>
    </row>
    <row r="2419" spans="1:21" x14ac:dyDescent="0.3">
      <c r="A2419" t="s">
        <v>5836</v>
      </c>
      <c r="B2419" t="s">
        <v>3287</v>
      </c>
      <c r="C2419" t="s">
        <v>1256</v>
      </c>
      <c r="D2419" s="1">
        <f t="shared" ca="1" si="37"/>
        <v>44743</v>
      </c>
      <c r="E2419" s="1" t="str">
        <f ca="1">TEXT(Table1[[#This Row],[Date]],"mmm")</f>
        <v>Jul</v>
      </c>
      <c r="F2419" s="1" t="str">
        <f ca="1">TEXT(Table1[[#This Row],[Date]],"yyyy")</f>
        <v>2022</v>
      </c>
      <c r="G2419" s="2">
        <v>2364</v>
      </c>
      <c r="H2419" s="2">
        <v>0.3</v>
      </c>
      <c r="I2419" s="2" t="str" cm="1">
        <f t="array" ref="I2419">_xlfn.IFS(Table1[[#This Row],[Discount]]&lt;=0.2,"Low",Table1[[#This Row],[Discount]]&lt;=0.4,"Medium",Table1[[#This Row],[Discount]]&gt;0.4,"High")</f>
        <v>Medium</v>
      </c>
      <c r="J2419" s="2">
        <f>Table1[[#This Row],[Original Price]]*(1-Table1[[#This Row],[Discount]])</f>
        <v>1654.8</v>
      </c>
      <c r="K2419">
        <f>VLOOKUP(B2419,customers!$A$2:$D$101,2,0)</f>
        <v>36</v>
      </c>
      <c r="L2419" t="str" cm="1">
        <f t="array" ref="L2419">_xlfn.IFS(Table1[[#This Row],[Age]]&lt;=12,"Kids",Table1[[#This Row],[Age]]&lt;=19,"Teenage",Table1[[#This Row],[Age]]&lt;=29,"Young Adult",Table1[[#This Row],[Age]]&lt;=45,"Adult",Table1[[#This Row],[Age]]&gt;=46,"Senior")</f>
        <v>Adult</v>
      </c>
      <c r="M2419" t="str">
        <f>VLOOKUP(B2419,customers!A$2:D$101,3,0)</f>
        <v>Mumbai</v>
      </c>
      <c r="N2419" t="str">
        <f>VLOOKUP(B2419,customers!$A$2:$D$101,4,0)</f>
        <v>Maharashtra</v>
      </c>
      <c r="O2419" t="str">
        <f>VLOOKUP(C2419,'products '!$A$2:$H$3072,2,0)</f>
        <v>Beauty</v>
      </c>
      <c r="P2419" t="str">
        <f>VLOOKUP(C2419,'products '!$A$2:$H$3072,3,0)</f>
        <v>Makeup</v>
      </c>
      <c r="Q2419" t="str">
        <f>VLOOKUP(C2419,'products '!$A$2:$H$3072,4,0)</f>
        <v>Kajal</v>
      </c>
      <c r="R2419" t="str">
        <f>VLOOKUP(C2419,'products '!$A$2:$H$3072,5,0)</f>
        <v>Mamaearth</v>
      </c>
      <c r="S2419" t="str">
        <f>VLOOKUP(C2419,'products '!$A$2:$H$3072,6,0)</f>
        <v>Onesize</v>
      </c>
      <c r="T2419" t="str">
        <f>VLOOKUP(C2419,'products '!$A$2:$H$3072,7,0)</f>
        <v>Yellow</v>
      </c>
      <c r="U2419">
        <f>VLOOKUP(C2419,'products '!$A$2:$H$3072,8,0)</f>
        <v>2</v>
      </c>
    </row>
    <row r="2420" spans="1:21" x14ac:dyDescent="0.3">
      <c r="A2420" t="s">
        <v>5837</v>
      </c>
      <c r="B2420" t="s">
        <v>3288</v>
      </c>
      <c r="C2420" t="s">
        <v>1257</v>
      </c>
      <c r="D2420" s="1">
        <f t="shared" ca="1" si="37"/>
        <v>44866</v>
      </c>
      <c r="E2420" s="1" t="str">
        <f ca="1">TEXT(Table1[[#This Row],[Date]],"mmm")</f>
        <v>Nov</v>
      </c>
      <c r="F2420" s="1" t="str">
        <f ca="1">TEXT(Table1[[#This Row],[Date]],"yyyy")</f>
        <v>2022</v>
      </c>
      <c r="G2420" s="2">
        <v>1236</v>
      </c>
      <c r="H2420" s="2">
        <v>0.25</v>
      </c>
      <c r="I2420" s="2" t="str" cm="1">
        <f t="array" ref="I2420">_xlfn.IFS(Table1[[#This Row],[Discount]]&lt;=0.2,"Low",Table1[[#This Row],[Discount]]&lt;=0.4,"Medium",Table1[[#This Row],[Discount]]&gt;0.4,"High")</f>
        <v>Medium</v>
      </c>
      <c r="J2420" s="2">
        <f>Table1[[#This Row],[Original Price]]*(1-Table1[[#This Row],[Discount]])</f>
        <v>927</v>
      </c>
      <c r="K2420">
        <f>VLOOKUP(B2420,customers!$A$2:$D$101,2,0)</f>
        <v>40</v>
      </c>
      <c r="L2420" t="str" cm="1">
        <f t="array" ref="L2420">_xlfn.IFS(Table1[[#This Row],[Age]]&lt;=12,"Kids",Table1[[#This Row],[Age]]&lt;=19,"Teenage",Table1[[#This Row],[Age]]&lt;=29,"Young Adult",Table1[[#This Row],[Age]]&lt;=45,"Adult",Table1[[#This Row],[Age]]&gt;=46,"Senior")</f>
        <v>Adult</v>
      </c>
      <c r="M2420" t="str">
        <f>VLOOKUP(B2420,customers!A$2:D$101,3,0)</f>
        <v>Pune</v>
      </c>
      <c r="N2420" t="str">
        <f>VLOOKUP(B2420,customers!$A$2:$D$101,4,0)</f>
        <v>Maharashtra</v>
      </c>
      <c r="O2420" t="str">
        <f>VLOOKUP(C2420,'products '!$A$2:$H$3072,2,0)</f>
        <v>Beauty</v>
      </c>
      <c r="P2420" t="str">
        <f>VLOOKUP(C2420,'products '!$A$2:$H$3072,3,0)</f>
        <v>Makeup</v>
      </c>
      <c r="Q2420" t="str">
        <f>VLOOKUP(C2420,'products '!$A$2:$H$3072,4,0)</f>
        <v>Kajal</v>
      </c>
      <c r="R2420" t="str">
        <f>VLOOKUP(C2420,'products '!$A$2:$H$3072,5,0)</f>
        <v>Mamaearth</v>
      </c>
      <c r="S2420" t="str">
        <f>VLOOKUP(C2420,'products '!$A$2:$H$3072,6,0)</f>
        <v>Onesize</v>
      </c>
      <c r="T2420" t="str">
        <f>VLOOKUP(C2420,'products '!$A$2:$H$3072,7,0)</f>
        <v>Teal</v>
      </c>
      <c r="U2420">
        <f>VLOOKUP(C2420,'products '!$A$2:$H$3072,8,0)</f>
        <v>2</v>
      </c>
    </row>
    <row r="2421" spans="1:21" x14ac:dyDescent="0.3">
      <c r="A2421" t="s">
        <v>5838</v>
      </c>
      <c r="B2421" t="s">
        <v>3289</v>
      </c>
      <c r="C2421" t="s">
        <v>1258</v>
      </c>
      <c r="D2421" s="1">
        <f t="shared" ca="1" si="37"/>
        <v>44533</v>
      </c>
      <c r="E2421" s="1" t="str">
        <f ca="1">TEXT(Table1[[#This Row],[Date]],"mmm")</f>
        <v>Dec</v>
      </c>
      <c r="F2421" s="1" t="str">
        <f ca="1">TEXT(Table1[[#This Row],[Date]],"yyyy")</f>
        <v>2021</v>
      </c>
      <c r="G2421" s="2">
        <v>756</v>
      </c>
      <c r="H2421" s="2">
        <v>0.25</v>
      </c>
      <c r="I2421" s="2" t="str" cm="1">
        <f t="array" ref="I2421">_xlfn.IFS(Table1[[#This Row],[Discount]]&lt;=0.2,"Low",Table1[[#This Row],[Discount]]&lt;=0.4,"Medium",Table1[[#This Row],[Discount]]&gt;0.4,"High")</f>
        <v>Medium</v>
      </c>
      <c r="J2421" s="2">
        <f>Table1[[#This Row],[Original Price]]*(1-Table1[[#This Row],[Discount]])</f>
        <v>567</v>
      </c>
      <c r="K2421">
        <f>VLOOKUP(B2421,customers!$A$2:$D$101,2,0)</f>
        <v>25</v>
      </c>
      <c r="L2421" t="str" cm="1">
        <f t="array" ref="L2421">_xlfn.IFS(Table1[[#This Row],[Age]]&lt;=12,"Kids",Table1[[#This Row],[Age]]&lt;=19,"Teenage",Table1[[#This Row],[Age]]&lt;=29,"Young Adult",Table1[[#This Row],[Age]]&lt;=45,"Adult",Table1[[#This Row],[Age]]&gt;=46,"Senior")</f>
        <v>Young Adult</v>
      </c>
      <c r="M2421" t="str">
        <f>VLOOKUP(B2421,customers!A$2:D$101,3,0)</f>
        <v>Pune</v>
      </c>
      <c r="N2421" t="str">
        <f>VLOOKUP(B2421,customers!$A$2:$D$101,4,0)</f>
        <v>Maharashtra</v>
      </c>
      <c r="O2421" t="str">
        <f>VLOOKUP(C2421,'products '!$A$2:$H$3072,2,0)</f>
        <v>Beauty</v>
      </c>
      <c r="P2421" t="str">
        <f>VLOOKUP(C2421,'products '!$A$2:$H$3072,3,0)</f>
        <v>Makeup</v>
      </c>
      <c r="Q2421" t="str">
        <f>VLOOKUP(C2421,'products '!$A$2:$H$3072,4,0)</f>
        <v>Kajal</v>
      </c>
      <c r="R2421" t="str">
        <f>VLOOKUP(C2421,'products '!$A$2:$H$3072,5,0)</f>
        <v>Mamaearth</v>
      </c>
      <c r="S2421" t="str">
        <f>VLOOKUP(C2421,'products '!$A$2:$H$3072,6,0)</f>
        <v>Onesize</v>
      </c>
      <c r="T2421" t="str">
        <f>VLOOKUP(C2421,'products '!$A$2:$H$3072,7,0)</f>
        <v>Yellow</v>
      </c>
      <c r="U2421">
        <f>VLOOKUP(C2421,'products '!$A$2:$H$3072,8,0)</f>
        <v>2</v>
      </c>
    </row>
    <row r="2422" spans="1:21" x14ac:dyDescent="0.3">
      <c r="A2422" t="s">
        <v>5839</v>
      </c>
      <c r="B2422" t="s">
        <v>3290</v>
      </c>
      <c r="C2422" t="s">
        <v>1259</v>
      </c>
      <c r="D2422" s="1">
        <f t="shared" ca="1" si="37"/>
        <v>44244</v>
      </c>
      <c r="E2422" s="1" t="str">
        <f ca="1">TEXT(Table1[[#This Row],[Date]],"mmm")</f>
        <v>Feb</v>
      </c>
      <c r="F2422" s="1" t="str">
        <f ca="1">TEXT(Table1[[#This Row],[Date]],"yyyy")</f>
        <v>2021</v>
      </c>
      <c r="G2422" s="2">
        <v>326</v>
      </c>
      <c r="H2422" s="2">
        <v>0.3</v>
      </c>
      <c r="I2422" s="2" t="str" cm="1">
        <f t="array" ref="I2422">_xlfn.IFS(Table1[[#This Row],[Discount]]&lt;=0.2,"Low",Table1[[#This Row],[Discount]]&lt;=0.4,"Medium",Table1[[#This Row],[Discount]]&gt;0.4,"High")</f>
        <v>Medium</v>
      </c>
      <c r="J2422" s="2">
        <f>Table1[[#This Row],[Original Price]]*(1-Table1[[#This Row],[Discount]])</f>
        <v>228.2</v>
      </c>
      <c r="K2422">
        <f>VLOOKUP(B2422,customers!$A$2:$D$101,2,0)</f>
        <v>16</v>
      </c>
      <c r="L2422" t="str" cm="1">
        <f t="array" ref="L2422">_xlfn.IFS(Table1[[#This Row],[Age]]&lt;=12,"Kids",Table1[[#This Row],[Age]]&lt;=19,"Teenage",Table1[[#This Row],[Age]]&lt;=29,"Young Adult",Table1[[#This Row],[Age]]&lt;=45,"Adult",Table1[[#This Row],[Age]]&gt;=46,"Senior")</f>
        <v>Teenage</v>
      </c>
      <c r="M2422" t="str">
        <f>VLOOKUP(B2422,customers!A$2:D$101,3,0)</f>
        <v>Pune</v>
      </c>
      <c r="N2422" t="str">
        <f>VLOOKUP(B2422,customers!$A$2:$D$101,4,0)</f>
        <v>Maharashtra</v>
      </c>
      <c r="O2422" t="str">
        <f>VLOOKUP(C2422,'products '!$A$2:$H$3072,2,0)</f>
        <v>Beauty</v>
      </c>
      <c r="P2422" t="str">
        <f>VLOOKUP(C2422,'products '!$A$2:$H$3072,3,0)</f>
        <v>Makeup</v>
      </c>
      <c r="Q2422" t="str">
        <f>VLOOKUP(C2422,'products '!$A$2:$H$3072,4,0)</f>
        <v>Kajal</v>
      </c>
      <c r="R2422" t="str">
        <f>VLOOKUP(C2422,'products '!$A$2:$H$3072,5,0)</f>
        <v>Mamaearth</v>
      </c>
      <c r="S2422" t="str">
        <f>VLOOKUP(C2422,'products '!$A$2:$H$3072,6,0)</f>
        <v>Onesize</v>
      </c>
      <c r="T2422" t="str">
        <f>VLOOKUP(C2422,'products '!$A$2:$H$3072,7,0)</f>
        <v>Teal</v>
      </c>
      <c r="U2422">
        <f>VLOOKUP(C2422,'products '!$A$2:$H$3072,8,0)</f>
        <v>4</v>
      </c>
    </row>
    <row r="2423" spans="1:21" x14ac:dyDescent="0.3">
      <c r="A2423" t="s">
        <v>5840</v>
      </c>
      <c r="B2423" t="s">
        <v>3291</v>
      </c>
      <c r="C2423" t="s">
        <v>1260</v>
      </c>
      <c r="D2423" s="1">
        <f t="shared" ca="1" si="37"/>
        <v>44644</v>
      </c>
      <c r="E2423" s="1" t="str">
        <f ca="1">TEXT(Table1[[#This Row],[Date]],"mmm")</f>
        <v>Mar</v>
      </c>
      <c r="F2423" s="1" t="str">
        <f ca="1">TEXT(Table1[[#This Row],[Date]],"yyyy")</f>
        <v>2022</v>
      </c>
      <c r="G2423" s="2">
        <v>453</v>
      </c>
      <c r="H2423" s="2">
        <v>0.3</v>
      </c>
      <c r="I2423" s="2" t="str" cm="1">
        <f t="array" ref="I2423">_xlfn.IFS(Table1[[#This Row],[Discount]]&lt;=0.2,"Low",Table1[[#This Row],[Discount]]&lt;=0.4,"Medium",Table1[[#This Row],[Discount]]&gt;0.4,"High")</f>
        <v>Medium</v>
      </c>
      <c r="J2423" s="2">
        <f>Table1[[#This Row],[Original Price]]*(1-Table1[[#This Row],[Discount]])</f>
        <v>317.09999999999997</v>
      </c>
      <c r="K2423">
        <f>VLOOKUP(B2423,customers!$A$2:$D$101,2,0)</f>
        <v>23</v>
      </c>
      <c r="L2423" t="str" cm="1">
        <f t="array" ref="L2423">_xlfn.IFS(Table1[[#This Row],[Age]]&lt;=12,"Kids",Table1[[#This Row],[Age]]&lt;=19,"Teenage",Table1[[#This Row],[Age]]&lt;=29,"Young Adult",Table1[[#This Row],[Age]]&lt;=45,"Adult",Table1[[#This Row],[Age]]&gt;=46,"Senior")</f>
        <v>Young Adult</v>
      </c>
      <c r="M2423" t="str">
        <f>VLOOKUP(B2423,customers!A$2:D$101,3,0)</f>
        <v>Pune</v>
      </c>
      <c r="N2423" t="str">
        <f>VLOOKUP(B2423,customers!$A$2:$D$101,4,0)</f>
        <v>Maharashtra</v>
      </c>
      <c r="O2423" t="str">
        <f>VLOOKUP(C2423,'products '!$A$2:$H$3072,2,0)</f>
        <v>Beauty</v>
      </c>
      <c r="P2423" t="str">
        <f>VLOOKUP(C2423,'products '!$A$2:$H$3072,3,0)</f>
        <v>Makeup</v>
      </c>
      <c r="Q2423" t="str">
        <f>VLOOKUP(C2423,'products '!$A$2:$H$3072,4,0)</f>
        <v>Kajal</v>
      </c>
      <c r="R2423" t="str">
        <f>VLOOKUP(C2423,'products '!$A$2:$H$3072,5,0)</f>
        <v>Mamaearth</v>
      </c>
      <c r="S2423" t="str">
        <f>VLOOKUP(C2423,'products '!$A$2:$H$3072,6,0)</f>
        <v>Onesize</v>
      </c>
      <c r="T2423" t="str">
        <f>VLOOKUP(C2423,'products '!$A$2:$H$3072,7,0)</f>
        <v>Black</v>
      </c>
      <c r="U2423">
        <f>VLOOKUP(C2423,'products '!$A$2:$H$3072,8,0)</f>
        <v>5</v>
      </c>
    </row>
    <row r="2424" spans="1:21" x14ac:dyDescent="0.3">
      <c r="A2424" t="s">
        <v>5841</v>
      </c>
      <c r="B2424" t="s">
        <v>3292</v>
      </c>
      <c r="C2424" t="s">
        <v>1261</v>
      </c>
      <c r="D2424" s="1">
        <f t="shared" ca="1" si="37"/>
        <v>44866</v>
      </c>
      <c r="E2424" s="1" t="str">
        <f ca="1">TEXT(Table1[[#This Row],[Date]],"mmm")</f>
        <v>Nov</v>
      </c>
      <c r="F2424" s="1" t="str">
        <f ca="1">TEXT(Table1[[#This Row],[Date]],"yyyy")</f>
        <v>2022</v>
      </c>
      <c r="G2424" s="2">
        <v>326</v>
      </c>
      <c r="H2424" s="2">
        <v>0.3</v>
      </c>
      <c r="I2424" s="2" t="str" cm="1">
        <f t="array" ref="I2424">_xlfn.IFS(Table1[[#This Row],[Discount]]&lt;=0.2,"Low",Table1[[#This Row],[Discount]]&lt;=0.4,"Medium",Table1[[#This Row],[Discount]]&gt;0.4,"High")</f>
        <v>Medium</v>
      </c>
      <c r="J2424" s="2">
        <f>Table1[[#This Row],[Original Price]]*(1-Table1[[#This Row],[Discount]])</f>
        <v>228.2</v>
      </c>
      <c r="K2424">
        <f>VLOOKUP(B2424,customers!$A$2:$D$101,2,0)</f>
        <v>22</v>
      </c>
      <c r="L2424" t="str" cm="1">
        <f t="array" ref="L2424">_xlfn.IFS(Table1[[#This Row],[Age]]&lt;=12,"Kids",Table1[[#This Row],[Age]]&lt;=19,"Teenage",Table1[[#This Row],[Age]]&lt;=29,"Young Adult",Table1[[#This Row],[Age]]&lt;=45,"Adult",Table1[[#This Row],[Age]]&gt;=46,"Senior")</f>
        <v>Young Adult</v>
      </c>
      <c r="M2424" t="str">
        <f>VLOOKUP(B2424,customers!A$2:D$101,3,0)</f>
        <v>Pune</v>
      </c>
      <c r="N2424" t="str">
        <f>VLOOKUP(B2424,customers!$A$2:$D$101,4,0)</f>
        <v>Maharashtra</v>
      </c>
      <c r="O2424" t="str">
        <f>VLOOKUP(C2424,'products '!$A$2:$H$3072,2,0)</f>
        <v>Beauty</v>
      </c>
      <c r="P2424" t="str">
        <f>VLOOKUP(C2424,'products '!$A$2:$H$3072,3,0)</f>
        <v>Makeup</v>
      </c>
      <c r="Q2424" t="str">
        <f>VLOOKUP(C2424,'products '!$A$2:$H$3072,4,0)</f>
        <v>Kajal</v>
      </c>
      <c r="R2424" t="str">
        <f>VLOOKUP(C2424,'products '!$A$2:$H$3072,5,0)</f>
        <v>Plum</v>
      </c>
      <c r="S2424" t="str">
        <f>VLOOKUP(C2424,'products '!$A$2:$H$3072,6,0)</f>
        <v>Onesize</v>
      </c>
      <c r="T2424" t="str">
        <f>VLOOKUP(C2424,'products '!$A$2:$H$3072,7,0)</f>
        <v>Black</v>
      </c>
      <c r="U2424">
        <f>VLOOKUP(C2424,'products '!$A$2:$H$3072,8,0)</f>
        <v>3</v>
      </c>
    </row>
    <row r="2425" spans="1:21" x14ac:dyDescent="0.3">
      <c r="A2425" t="s">
        <v>5842</v>
      </c>
      <c r="B2425" t="s">
        <v>3293</v>
      </c>
      <c r="C2425" t="s">
        <v>1262</v>
      </c>
      <c r="D2425" s="1">
        <f t="shared" ca="1" si="37"/>
        <v>44901</v>
      </c>
      <c r="E2425" s="1" t="str">
        <f ca="1">TEXT(Table1[[#This Row],[Date]],"mmm")</f>
        <v>Dec</v>
      </c>
      <c r="F2425" s="1" t="str">
        <f ca="1">TEXT(Table1[[#This Row],[Date]],"yyyy")</f>
        <v>2022</v>
      </c>
      <c r="G2425" s="2">
        <v>456</v>
      </c>
      <c r="H2425" s="2">
        <v>0.4</v>
      </c>
      <c r="I2425" s="2" t="str" cm="1">
        <f t="array" ref="I2425">_xlfn.IFS(Table1[[#This Row],[Discount]]&lt;=0.2,"Low",Table1[[#This Row],[Discount]]&lt;=0.4,"Medium",Table1[[#This Row],[Discount]]&gt;0.4,"High")</f>
        <v>Medium</v>
      </c>
      <c r="J2425" s="2">
        <f>Table1[[#This Row],[Original Price]]*(1-Table1[[#This Row],[Discount]])</f>
        <v>273.59999999999997</v>
      </c>
      <c r="K2425">
        <f>VLOOKUP(B2425,customers!$A$2:$D$101,2,0)</f>
        <v>17</v>
      </c>
      <c r="L2425" t="str" cm="1">
        <f t="array" ref="L2425">_xlfn.IFS(Table1[[#This Row],[Age]]&lt;=12,"Kids",Table1[[#This Row],[Age]]&lt;=19,"Teenage",Table1[[#This Row],[Age]]&lt;=29,"Young Adult",Table1[[#This Row],[Age]]&lt;=45,"Adult",Table1[[#This Row],[Age]]&gt;=46,"Senior")</f>
        <v>Teenage</v>
      </c>
      <c r="M2425" t="str">
        <f>VLOOKUP(B2425,customers!A$2:D$101,3,0)</f>
        <v>Hyderabad</v>
      </c>
      <c r="N2425" t="str">
        <f>VLOOKUP(B2425,customers!$A$2:$D$101,4,0)</f>
        <v>Telangana</v>
      </c>
      <c r="O2425" t="str">
        <f>VLOOKUP(C2425,'products '!$A$2:$H$3072,2,0)</f>
        <v>Beauty</v>
      </c>
      <c r="P2425" t="str">
        <f>VLOOKUP(C2425,'products '!$A$2:$H$3072,3,0)</f>
        <v>Makeup</v>
      </c>
      <c r="Q2425" t="str">
        <f>VLOOKUP(C2425,'products '!$A$2:$H$3072,4,0)</f>
        <v>Kajal</v>
      </c>
      <c r="R2425" t="str">
        <f>VLOOKUP(C2425,'products '!$A$2:$H$3072,5,0)</f>
        <v>Plum</v>
      </c>
      <c r="S2425" t="str">
        <f>VLOOKUP(C2425,'products '!$A$2:$H$3072,6,0)</f>
        <v>Onesize</v>
      </c>
      <c r="T2425" t="str">
        <f>VLOOKUP(C2425,'products '!$A$2:$H$3072,7,0)</f>
        <v>Black</v>
      </c>
      <c r="U2425">
        <f>VLOOKUP(C2425,'products '!$A$2:$H$3072,8,0)</f>
        <v>2</v>
      </c>
    </row>
    <row r="2426" spans="1:21" x14ac:dyDescent="0.3">
      <c r="A2426" t="s">
        <v>5843</v>
      </c>
      <c r="B2426" t="s">
        <v>3294</v>
      </c>
      <c r="C2426" t="s">
        <v>1263</v>
      </c>
      <c r="D2426" s="1">
        <f t="shared" ca="1" si="37"/>
        <v>44562</v>
      </c>
      <c r="E2426" s="1" t="str">
        <f ca="1">TEXT(Table1[[#This Row],[Date]],"mmm")</f>
        <v>Jan</v>
      </c>
      <c r="F2426" s="1" t="str">
        <f ca="1">TEXT(Table1[[#This Row],[Date]],"yyyy")</f>
        <v>2022</v>
      </c>
      <c r="G2426" s="2">
        <v>456</v>
      </c>
      <c r="H2426" s="2">
        <v>0.4</v>
      </c>
      <c r="I2426" s="2" t="str" cm="1">
        <f t="array" ref="I2426">_xlfn.IFS(Table1[[#This Row],[Discount]]&lt;=0.2,"Low",Table1[[#This Row],[Discount]]&lt;=0.4,"Medium",Table1[[#This Row],[Discount]]&gt;0.4,"High")</f>
        <v>Medium</v>
      </c>
      <c r="J2426" s="2">
        <f>Table1[[#This Row],[Original Price]]*(1-Table1[[#This Row],[Discount]])</f>
        <v>273.59999999999997</v>
      </c>
      <c r="K2426">
        <f>VLOOKUP(B2426,customers!$A$2:$D$101,2,0)</f>
        <v>19</v>
      </c>
      <c r="L2426" t="str" cm="1">
        <f t="array" ref="L2426">_xlfn.IFS(Table1[[#This Row],[Age]]&lt;=12,"Kids",Table1[[#This Row],[Age]]&lt;=19,"Teenage",Table1[[#This Row],[Age]]&lt;=29,"Young Adult",Table1[[#This Row],[Age]]&lt;=45,"Adult",Table1[[#This Row],[Age]]&gt;=46,"Senior")</f>
        <v>Teenage</v>
      </c>
      <c r="M2426" t="str">
        <f>VLOOKUP(B2426,customers!A$2:D$101,3,0)</f>
        <v>Hyderabad</v>
      </c>
      <c r="N2426" t="str">
        <f>VLOOKUP(B2426,customers!$A$2:$D$101,4,0)</f>
        <v>Telangana</v>
      </c>
      <c r="O2426" t="str">
        <f>VLOOKUP(C2426,'products '!$A$2:$H$3072,2,0)</f>
        <v>Beauty</v>
      </c>
      <c r="P2426" t="str">
        <f>VLOOKUP(C2426,'products '!$A$2:$H$3072,3,0)</f>
        <v>Makeup</v>
      </c>
      <c r="Q2426" t="str">
        <f>VLOOKUP(C2426,'products '!$A$2:$H$3072,4,0)</f>
        <v>Kajal</v>
      </c>
      <c r="R2426" t="str">
        <f>VLOOKUP(C2426,'products '!$A$2:$H$3072,5,0)</f>
        <v>Plum</v>
      </c>
      <c r="S2426" t="str">
        <f>VLOOKUP(C2426,'products '!$A$2:$H$3072,6,0)</f>
        <v>Onesize</v>
      </c>
      <c r="T2426" t="str">
        <f>VLOOKUP(C2426,'products '!$A$2:$H$3072,7,0)</f>
        <v>Black</v>
      </c>
      <c r="U2426">
        <f>VLOOKUP(C2426,'products '!$A$2:$H$3072,8,0)</f>
        <v>5</v>
      </c>
    </row>
    <row r="2427" spans="1:21" x14ac:dyDescent="0.3">
      <c r="A2427" t="s">
        <v>5844</v>
      </c>
      <c r="B2427" t="s">
        <v>3295</v>
      </c>
      <c r="C2427" t="s">
        <v>1264</v>
      </c>
      <c r="D2427" s="1">
        <f t="shared" ca="1" si="37"/>
        <v>44814</v>
      </c>
      <c r="E2427" s="1" t="str">
        <f ca="1">TEXT(Table1[[#This Row],[Date]],"mmm")</f>
        <v>Sep</v>
      </c>
      <c r="F2427" s="1" t="str">
        <f ca="1">TEXT(Table1[[#This Row],[Date]],"yyyy")</f>
        <v>2022</v>
      </c>
      <c r="G2427" s="2">
        <v>456</v>
      </c>
      <c r="H2427" s="2">
        <v>0.4</v>
      </c>
      <c r="I2427" s="2" t="str" cm="1">
        <f t="array" ref="I2427">_xlfn.IFS(Table1[[#This Row],[Discount]]&lt;=0.2,"Low",Table1[[#This Row],[Discount]]&lt;=0.4,"Medium",Table1[[#This Row],[Discount]]&gt;0.4,"High")</f>
        <v>Medium</v>
      </c>
      <c r="J2427" s="2">
        <f>Table1[[#This Row],[Original Price]]*(1-Table1[[#This Row],[Discount]])</f>
        <v>273.59999999999997</v>
      </c>
      <c r="K2427">
        <f>VLOOKUP(B2427,customers!$A$2:$D$101,2,0)</f>
        <v>18</v>
      </c>
      <c r="L2427" t="str" cm="1">
        <f t="array" ref="L2427">_xlfn.IFS(Table1[[#This Row],[Age]]&lt;=12,"Kids",Table1[[#This Row],[Age]]&lt;=19,"Teenage",Table1[[#This Row],[Age]]&lt;=29,"Young Adult",Table1[[#This Row],[Age]]&lt;=45,"Adult",Table1[[#This Row],[Age]]&gt;=46,"Senior")</f>
        <v>Teenage</v>
      </c>
      <c r="M2427" t="str">
        <f>VLOOKUP(B2427,customers!A$2:D$101,3,0)</f>
        <v>Hyderabad</v>
      </c>
      <c r="N2427" t="str">
        <f>VLOOKUP(B2427,customers!$A$2:$D$101,4,0)</f>
        <v>Telangana</v>
      </c>
      <c r="O2427" t="str">
        <f>VLOOKUP(C2427,'products '!$A$2:$H$3072,2,0)</f>
        <v>Beauty</v>
      </c>
      <c r="P2427" t="str">
        <f>VLOOKUP(C2427,'products '!$A$2:$H$3072,3,0)</f>
        <v>Makeup</v>
      </c>
      <c r="Q2427" t="str">
        <f>VLOOKUP(C2427,'products '!$A$2:$H$3072,4,0)</f>
        <v>Kajal</v>
      </c>
      <c r="R2427" t="str">
        <f>VLOOKUP(C2427,'products '!$A$2:$H$3072,5,0)</f>
        <v>Plum</v>
      </c>
      <c r="S2427" t="str">
        <f>VLOOKUP(C2427,'products '!$A$2:$H$3072,6,0)</f>
        <v>Onesize</v>
      </c>
      <c r="T2427" t="str">
        <f>VLOOKUP(C2427,'products '!$A$2:$H$3072,7,0)</f>
        <v>Black</v>
      </c>
      <c r="U2427">
        <f>VLOOKUP(C2427,'products '!$A$2:$H$3072,8,0)</f>
        <v>4</v>
      </c>
    </row>
    <row r="2428" spans="1:21" x14ac:dyDescent="0.3">
      <c r="A2428" t="s">
        <v>5845</v>
      </c>
      <c r="B2428" t="s">
        <v>3296</v>
      </c>
      <c r="C2428" t="s">
        <v>1265</v>
      </c>
      <c r="D2428" s="1">
        <f t="shared" ca="1" si="37"/>
        <v>44912</v>
      </c>
      <c r="E2428" s="1" t="str">
        <f ca="1">TEXT(Table1[[#This Row],[Date]],"mmm")</f>
        <v>Dec</v>
      </c>
      <c r="F2428" s="1" t="str">
        <f ca="1">TEXT(Table1[[#This Row],[Date]],"yyyy")</f>
        <v>2022</v>
      </c>
      <c r="G2428" s="2">
        <v>456</v>
      </c>
      <c r="H2428" s="2">
        <v>0.4</v>
      </c>
      <c r="I2428" s="2" t="str" cm="1">
        <f t="array" ref="I2428">_xlfn.IFS(Table1[[#This Row],[Discount]]&lt;=0.2,"Low",Table1[[#This Row],[Discount]]&lt;=0.4,"Medium",Table1[[#This Row],[Discount]]&gt;0.4,"High")</f>
        <v>Medium</v>
      </c>
      <c r="J2428" s="2">
        <f>Table1[[#This Row],[Original Price]]*(1-Table1[[#This Row],[Discount]])</f>
        <v>273.59999999999997</v>
      </c>
      <c r="K2428">
        <f>VLOOKUP(B2428,customers!$A$2:$D$101,2,0)</f>
        <v>20</v>
      </c>
      <c r="L2428" t="str" cm="1">
        <f t="array" ref="L2428">_xlfn.IFS(Table1[[#This Row],[Age]]&lt;=12,"Kids",Table1[[#This Row],[Age]]&lt;=19,"Teenage",Table1[[#This Row],[Age]]&lt;=29,"Young Adult",Table1[[#This Row],[Age]]&lt;=45,"Adult",Table1[[#This Row],[Age]]&gt;=46,"Senior")</f>
        <v>Young Adult</v>
      </c>
      <c r="M2428" t="str">
        <f>VLOOKUP(B2428,customers!A$2:D$101,3,0)</f>
        <v>Hyderabad</v>
      </c>
      <c r="N2428" t="str">
        <f>VLOOKUP(B2428,customers!$A$2:$D$101,4,0)</f>
        <v>Telangana</v>
      </c>
      <c r="O2428" t="str">
        <f>VLOOKUP(C2428,'products '!$A$2:$H$3072,2,0)</f>
        <v>Beauty</v>
      </c>
      <c r="P2428" t="str">
        <f>VLOOKUP(C2428,'products '!$A$2:$H$3072,3,0)</f>
        <v>Makeup</v>
      </c>
      <c r="Q2428" t="str">
        <f>VLOOKUP(C2428,'products '!$A$2:$H$3072,4,0)</f>
        <v>Kajal</v>
      </c>
      <c r="R2428" t="str">
        <f>VLOOKUP(C2428,'products '!$A$2:$H$3072,5,0)</f>
        <v>Krayons</v>
      </c>
      <c r="S2428" t="str">
        <f>VLOOKUP(C2428,'products '!$A$2:$H$3072,6,0)</f>
        <v>Onesize</v>
      </c>
      <c r="T2428" t="str">
        <f>VLOOKUP(C2428,'products '!$A$2:$H$3072,7,0)</f>
        <v>Black</v>
      </c>
      <c r="U2428">
        <f>VLOOKUP(C2428,'products '!$A$2:$H$3072,8,0)</f>
        <v>3</v>
      </c>
    </row>
    <row r="2429" spans="1:21" x14ac:dyDescent="0.3">
      <c r="A2429" t="s">
        <v>5846</v>
      </c>
      <c r="B2429" t="s">
        <v>3297</v>
      </c>
      <c r="C2429" t="s">
        <v>1266</v>
      </c>
      <c r="D2429" s="1">
        <f t="shared" ca="1" si="37"/>
        <v>44875</v>
      </c>
      <c r="E2429" s="1" t="str">
        <f ca="1">TEXT(Table1[[#This Row],[Date]],"mmm")</f>
        <v>Nov</v>
      </c>
      <c r="F2429" s="1" t="str">
        <f ca="1">TEXT(Table1[[#This Row],[Date]],"yyyy")</f>
        <v>2022</v>
      </c>
      <c r="G2429" s="2">
        <v>236</v>
      </c>
      <c r="H2429" s="2">
        <v>0.4</v>
      </c>
      <c r="I2429" s="2" t="str" cm="1">
        <f t="array" ref="I2429">_xlfn.IFS(Table1[[#This Row],[Discount]]&lt;=0.2,"Low",Table1[[#This Row],[Discount]]&lt;=0.4,"Medium",Table1[[#This Row],[Discount]]&gt;0.4,"High")</f>
        <v>Medium</v>
      </c>
      <c r="J2429" s="2">
        <f>Table1[[#This Row],[Original Price]]*(1-Table1[[#This Row],[Discount]])</f>
        <v>141.6</v>
      </c>
      <c r="K2429">
        <f>VLOOKUP(B2429,customers!$A$2:$D$101,2,0)</f>
        <v>22</v>
      </c>
      <c r="L2429" t="str" cm="1">
        <f t="array" ref="L2429">_xlfn.IFS(Table1[[#This Row],[Age]]&lt;=12,"Kids",Table1[[#This Row],[Age]]&lt;=19,"Teenage",Table1[[#This Row],[Age]]&lt;=29,"Young Adult",Table1[[#This Row],[Age]]&lt;=45,"Adult",Table1[[#This Row],[Age]]&gt;=46,"Senior")</f>
        <v>Young Adult</v>
      </c>
      <c r="M2429" t="str">
        <f>VLOOKUP(B2429,customers!A$2:D$101,3,0)</f>
        <v>Raipur</v>
      </c>
      <c r="N2429" t="str">
        <f>VLOOKUP(B2429,customers!$A$2:$D$101,4,0)</f>
        <v>Chhatisgarh</v>
      </c>
      <c r="O2429" t="str">
        <f>VLOOKUP(C2429,'products '!$A$2:$H$3072,2,0)</f>
        <v>Beauty</v>
      </c>
      <c r="P2429" t="str">
        <f>VLOOKUP(C2429,'products '!$A$2:$H$3072,3,0)</f>
        <v>Makeup</v>
      </c>
      <c r="Q2429" t="str">
        <f>VLOOKUP(C2429,'products '!$A$2:$H$3072,4,0)</f>
        <v>Kajal</v>
      </c>
      <c r="R2429" t="str">
        <f>VLOOKUP(C2429,'products '!$A$2:$H$3072,5,0)</f>
        <v>Krayons</v>
      </c>
      <c r="S2429" t="str">
        <f>VLOOKUP(C2429,'products '!$A$2:$H$3072,6,0)</f>
        <v>Onesize</v>
      </c>
      <c r="T2429" t="str">
        <f>VLOOKUP(C2429,'products '!$A$2:$H$3072,7,0)</f>
        <v>White</v>
      </c>
      <c r="U2429">
        <f>VLOOKUP(C2429,'products '!$A$2:$H$3072,8,0)</f>
        <v>5</v>
      </c>
    </row>
    <row r="2430" spans="1:21" x14ac:dyDescent="0.3">
      <c r="A2430" t="s">
        <v>5847</v>
      </c>
      <c r="B2430" t="s">
        <v>3298</v>
      </c>
      <c r="C2430" t="s">
        <v>1267</v>
      </c>
      <c r="D2430" s="1">
        <f t="shared" ca="1" si="37"/>
        <v>44310</v>
      </c>
      <c r="E2430" s="1" t="str">
        <f ca="1">TEXT(Table1[[#This Row],[Date]],"mmm")</f>
        <v>Apr</v>
      </c>
      <c r="F2430" s="1" t="str">
        <f ca="1">TEXT(Table1[[#This Row],[Date]],"yyyy")</f>
        <v>2021</v>
      </c>
      <c r="G2430" s="2">
        <v>996</v>
      </c>
      <c r="H2430" s="2">
        <v>0.4</v>
      </c>
      <c r="I2430" s="2" t="str" cm="1">
        <f t="array" ref="I2430">_xlfn.IFS(Table1[[#This Row],[Discount]]&lt;=0.2,"Low",Table1[[#This Row],[Discount]]&lt;=0.4,"Medium",Table1[[#This Row],[Discount]]&gt;0.4,"High")</f>
        <v>Medium</v>
      </c>
      <c r="J2430" s="2">
        <f>Table1[[#This Row],[Original Price]]*(1-Table1[[#This Row],[Discount]])</f>
        <v>597.6</v>
      </c>
      <c r="K2430">
        <f>VLOOKUP(B2430,customers!$A$2:$D$101,2,0)</f>
        <v>25</v>
      </c>
      <c r="L2430" t="str" cm="1">
        <f t="array" ref="L2430">_xlfn.IFS(Table1[[#This Row],[Age]]&lt;=12,"Kids",Table1[[#This Row],[Age]]&lt;=19,"Teenage",Table1[[#This Row],[Age]]&lt;=29,"Young Adult",Table1[[#This Row],[Age]]&lt;=45,"Adult",Table1[[#This Row],[Age]]&gt;=46,"Senior")</f>
        <v>Young Adult</v>
      </c>
      <c r="M2430" t="str">
        <f>VLOOKUP(B2430,customers!A$2:D$101,3,0)</f>
        <v>Raipur</v>
      </c>
      <c r="N2430" t="str">
        <f>VLOOKUP(B2430,customers!$A$2:$D$101,4,0)</f>
        <v>Chhatisgarh</v>
      </c>
      <c r="O2430" t="str">
        <f>VLOOKUP(C2430,'products '!$A$2:$H$3072,2,0)</f>
        <v>Beauty</v>
      </c>
      <c r="P2430" t="str">
        <f>VLOOKUP(C2430,'products '!$A$2:$H$3072,3,0)</f>
        <v>Makeup</v>
      </c>
      <c r="Q2430" t="str">
        <f>VLOOKUP(C2430,'products '!$A$2:$H$3072,4,0)</f>
        <v>Kajal</v>
      </c>
      <c r="R2430" t="str">
        <f>VLOOKUP(C2430,'products '!$A$2:$H$3072,5,0)</f>
        <v>Krayons</v>
      </c>
      <c r="S2430" t="str">
        <f>VLOOKUP(C2430,'products '!$A$2:$H$3072,6,0)</f>
        <v>Onesize</v>
      </c>
      <c r="T2430" t="str">
        <f>VLOOKUP(C2430,'products '!$A$2:$H$3072,7,0)</f>
        <v>White</v>
      </c>
      <c r="U2430">
        <f>VLOOKUP(C2430,'products '!$A$2:$H$3072,8,0)</f>
        <v>4</v>
      </c>
    </row>
    <row r="2431" spans="1:21" x14ac:dyDescent="0.3">
      <c r="A2431" t="s">
        <v>5848</v>
      </c>
      <c r="B2431" t="s">
        <v>3299</v>
      </c>
      <c r="C2431" t="s">
        <v>1268</v>
      </c>
      <c r="D2431" s="1">
        <f t="shared" ca="1" si="37"/>
        <v>44929</v>
      </c>
      <c r="E2431" s="1" t="str">
        <f ca="1">TEXT(Table1[[#This Row],[Date]],"mmm")</f>
        <v>Jan</v>
      </c>
      <c r="F2431" s="1" t="str">
        <f ca="1">TEXT(Table1[[#This Row],[Date]],"yyyy")</f>
        <v>2023</v>
      </c>
      <c r="G2431" s="2">
        <v>654</v>
      </c>
      <c r="H2431" s="2">
        <v>0.45</v>
      </c>
      <c r="I2431" s="2" t="str" cm="1">
        <f t="array" ref="I2431">_xlfn.IFS(Table1[[#This Row],[Discount]]&lt;=0.2,"Low",Table1[[#This Row],[Discount]]&lt;=0.4,"Medium",Table1[[#This Row],[Discount]]&gt;0.4,"High")</f>
        <v>High</v>
      </c>
      <c r="J2431" s="2">
        <f>Table1[[#This Row],[Original Price]]*(1-Table1[[#This Row],[Discount]])</f>
        <v>359.70000000000005</v>
      </c>
      <c r="K2431">
        <f>VLOOKUP(B2431,customers!$A$2:$D$101,2,0)</f>
        <v>27</v>
      </c>
      <c r="L2431" t="str" cm="1">
        <f t="array" ref="L2431">_xlfn.IFS(Table1[[#This Row],[Age]]&lt;=12,"Kids",Table1[[#This Row],[Age]]&lt;=19,"Teenage",Table1[[#This Row],[Age]]&lt;=29,"Young Adult",Table1[[#This Row],[Age]]&lt;=45,"Adult",Table1[[#This Row],[Age]]&gt;=46,"Senior")</f>
        <v>Young Adult</v>
      </c>
      <c r="M2431" t="str">
        <f>VLOOKUP(B2431,customers!A$2:D$101,3,0)</f>
        <v>Ahmedabad</v>
      </c>
      <c r="N2431" t="str">
        <f>VLOOKUP(B2431,customers!$A$2:$D$101,4,0)</f>
        <v>Gujrat</v>
      </c>
      <c r="O2431" t="str">
        <f>VLOOKUP(C2431,'products '!$A$2:$H$3072,2,0)</f>
        <v>Beauty</v>
      </c>
      <c r="P2431" t="str">
        <f>VLOOKUP(C2431,'products '!$A$2:$H$3072,3,0)</f>
        <v>Makeup</v>
      </c>
      <c r="Q2431" t="str">
        <f>VLOOKUP(C2431,'products '!$A$2:$H$3072,4,0)</f>
        <v>Kajal</v>
      </c>
      <c r="R2431" t="str">
        <f>VLOOKUP(C2431,'products '!$A$2:$H$3072,5,0)</f>
        <v>Krayons</v>
      </c>
      <c r="S2431" t="str">
        <f>VLOOKUP(C2431,'products '!$A$2:$H$3072,6,0)</f>
        <v>Onesize</v>
      </c>
      <c r="T2431" t="str">
        <f>VLOOKUP(C2431,'products '!$A$2:$H$3072,7,0)</f>
        <v>Blue</v>
      </c>
      <c r="U2431">
        <f>VLOOKUP(C2431,'products '!$A$2:$H$3072,8,0)</f>
        <v>2</v>
      </c>
    </row>
    <row r="2432" spans="1:21" x14ac:dyDescent="0.3">
      <c r="A2432" t="s">
        <v>5849</v>
      </c>
      <c r="B2432" t="s">
        <v>3300</v>
      </c>
      <c r="C2432" t="s">
        <v>1269</v>
      </c>
      <c r="D2432" s="1">
        <f t="shared" ca="1" si="37"/>
        <v>44822</v>
      </c>
      <c r="E2432" s="1" t="str">
        <f ca="1">TEXT(Table1[[#This Row],[Date]],"mmm")</f>
        <v>Sep</v>
      </c>
      <c r="F2432" s="1" t="str">
        <f ca="1">TEXT(Table1[[#This Row],[Date]],"yyyy")</f>
        <v>2022</v>
      </c>
      <c r="G2432" s="2">
        <v>456</v>
      </c>
      <c r="H2432" s="2">
        <v>0.45</v>
      </c>
      <c r="I2432" s="2" t="str" cm="1">
        <f t="array" ref="I2432">_xlfn.IFS(Table1[[#This Row],[Discount]]&lt;=0.2,"Low",Table1[[#This Row],[Discount]]&lt;=0.4,"Medium",Table1[[#This Row],[Discount]]&gt;0.4,"High")</f>
        <v>High</v>
      </c>
      <c r="J2432" s="2">
        <f>Table1[[#This Row],[Original Price]]*(1-Table1[[#This Row],[Discount]])</f>
        <v>250.8</v>
      </c>
      <c r="K2432">
        <f>VLOOKUP(B2432,customers!$A$2:$D$101,2,0)</f>
        <v>29</v>
      </c>
      <c r="L2432" t="str" cm="1">
        <f t="array" ref="L2432">_xlfn.IFS(Table1[[#This Row],[Age]]&lt;=12,"Kids",Table1[[#This Row],[Age]]&lt;=19,"Teenage",Table1[[#This Row],[Age]]&lt;=29,"Young Adult",Table1[[#This Row],[Age]]&lt;=45,"Adult",Table1[[#This Row],[Age]]&gt;=46,"Senior")</f>
        <v>Young Adult</v>
      </c>
      <c r="M2432" t="str">
        <f>VLOOKUP(B2432,customers!A$2:D$101,3,0)</f>
        <v>Ahmedabad</v>
      </c>
      <c r="N2432" t="str">
        <f>VLOOKUP(B2432,customers!$A$2:$D$101,4,0)</f>
        <v>Gujrat</v>
      </c>
      <c r="O2432" t="str">
        <f>VLOOKUP(C2432,'products '!$A$2:$H$3072,2,0)</f>
        <v>Beauty</v>
      </c>
      <c r="P2432" t="str">
        <f>VLOOKUP(C2432,'products '!$A$2:$H$3072,3,0)</f>
        <v>Makeup</v>
      </c>
      <c r="Q2432" t="str">
        <f>VLOOKUP(C2432,'products '!$A$2:$H$3072,4,0)</f>
        <v>Kajal</v>
      </c>
      <c r="R2432" t="str">
        <f>VLOOKUP(C2432,'products '!$A$2:$H$3072,5,0)</f>
        <v>Krayons</v>
      </c>
      <c r="S2432" t="str">
        <f>VLOOKUP(C2432,'products '!$A$2:$H$3072,6,0)</f>
        <v>Onesize</v>
      </c>
      <c r="T2432" t="str">
        <f>VLOOKUP(C2432,'products '!$A$2:$H$3072,7,0)</f>
        <v>Yellow</v>
      </c>
      <c r="U2432">
        <f>VLOOKUP(C2432,'products '!$A$2:$H$3072,8,0)</f>
        <v>5</v>
      </c>
    </row>
    <row r="2433" spans="1:21" x14ac:dyDescent="0.3">
      <c r="A2433" t="s">
        <v>5850</v>
      </c>
      <c r="B2433" t="s">
        <v>3301</v>
      </c>
      <c r="C2433" t="s">
        <v>1270</v>
      </c>
      <c r="D2433" s="1">
        <f t="shared" ca="1" si="37"/>
        <v>44910</v>
      </c>
      <c r="E2433" s="1" t="str">
        <f ca="1">TEXT(Table1[[#This Row],[Date]],"mmm")</f>
        <v>Dec</v>
      </c>
      <c r="F2433" s="1" t="str">
        <f ca="1">TEXT(Table1[[#This Row],[Date]],"yyyy")</f>
        <v>2022</v>
      </c>
      <c r="G2433" s="2">
        <v>785</v>
      </c>
      <c r="H2433" s="2">
        <v>0.45</v>
      </c>
      <c r="I2433" s="2" t="str" cm="1">
        <f t="array" ref="I2433">_xlfn.IFS(Table1[[#This Row],[Discount]]&lt;=0.2,"Low",Table1[[#This Row],[Discount]]&lt;=0.4,"Medium",Table1[[#This Row],[Discount]]&gt;0.4,"High")</f>
        <v>High</v>
      </c>
      <c r="J2433" s="2">
        <f>Table1[[#This Row],[Original Price]]*(1-Table1[[#This Row],[Discount]])</f>
        <v>431.75000000000006</v>
      </c>
      <c r="K2433">
        <f>VLOOKUP(B2433,customers!$A$2:$D$101,2,0)</f>
        <v>23</v>
      </c>
      <c r="L2433" t="str" cm="1">
        <f t="array" ref="L2433">_xlfn.IFS(Table1[[#This Row],[Age]]&lt;=12,"Kids",Table1[[#This Row],[Age]]&lt;=19,"Teenage",Table1[[#This Row],[Age]]&lt;=29,"Young Adult",Table1[[#This Row],[Age]]&lt;=45,"Adult",Table1[[#This Row],[Age]]&gt;=46,"Senior")</f>
        <v>Young Adult</v>
      </c>
      <c r="M2433" t="str">
        <f>VLOOKUP(B2433,customers!A$2:D$101,3,0)</f>
        <v>Ahmedabad</v>
      </c>
      <c r="N2433" t="str">
        <f>VLOOKUP(B2433,customers!$A$2:$D$101,4,0)</f>
        <v>Gujrat</v>
      </c>
      <c r="O2433" t="str">
        <f>VLOOKUP(C2433,'products '!$A$2:$H$3072,2,0)</f>
        <v>Beauty</v>
      </c>
      <c r="P2433" t="str">
        <f>VLOOKUP(C2433,'products '!$A$2:$H$3072,3,0)</f>
        <v>Makeup</v>
      </c>
      <c r="Q2433" t="str">
        <f>VLOOKUP(C2433,'products '!$A$2:$H$3072,4,0)</f>
        <v>Kajal</v>
      </c>
      <c r="R2433" t="str">
        <f>VLOOKUP(C2433,'products '!$A$2:$H$3072,5,0)</f>
        <v>Krayons</v>
      </c>
      <c r="S2433" t="str">
        <f>VLOOKUP(C2433,'products '!$A$2:$H$3072,6,0)</f>
        <v>Onesize</v>
      </c>
      <c r="T2433" t="str">
        <f>VLOOKUP(C2433,'products '!$A$2:$H$3072,7,0)</f>
        <v>Teal</v>
      </c>
      <c r="U2433">
        <f>VLOOKUP(C2433,'products '!$A$2:$H$3072,8,0)</f>
        <v>5</v>
      </c>
    </row>
    <row r="2434" spans="1:21" x14ac:dyDescent="0.3">
      <c r="A2434" t="s">
        <v>5851</v>
      </c>
      <c r="B2434" t="s">
        <v>3302</v>
      </c>
      <c r="C2434" t="s">
        <v>1271</v>
      </c>
      <c r="D2434" s="1">
        <f t="shared" ca="1" si="37"/>
        <v>44228</v>
      </c>
      <c r="E2434" s="1" t="str">
        <f ca="1">TEXT(Table1[[#This Row],[Date]],"mmm")</f>
        <v>Feb</v>
      </c>
      <c r="F2434" s="1" t="str">
        <f ca="1">TEXT(Table1[[#This Row],[Date]],"yyyy")</f>
        <v>2021</v>
      </c>
      <c r="G2434" s="2">
        <v>365</v>
      </c>
      <c r="H2434" s="2">
        <v>0.47</v>
      </c>
      <c r="I2434" s="2" t="str" cm="1">
        <f t="array" ref="I2434">_xlfn.IFS(Table1[[#This Row],[Discount]]&lt;=0.2,"Low",Table1[[#This Row],[Discount]]&lt;=0.4,"Medium",Table1[[#This Row],[Discount]]&gt;0.4,"High")</f>
        <v>High</v>
      </c>
      <c r="J2434" s="2">
        <f>Table1[[#This Row],[Original Price]]*(1-Table1[[#This Row],[Discount]])</f>
        <v>193.45000000000002</v>
      </c>
      <c r="K2434">
        <f>VLOOKUP(B2434,customers!$A$2:$D$101,2,0)</f>
        <v>25</v>
      </c>
      <c r="L2434" t="str" cm="1">
        <f t="array" ref="L2434">_xlfn.IFS(Table1[[#This Row],[Age]]&lt;=12,"Kids",Table1[[#This Row],[Age]]&lt;=19,"Teenage",Table1[[#This Row],[Age]]&lt;=29,"Young Adult",Table1[[#This Row],[Age]]&lt;=45,"Adult",Table1[[#This Row],[Age]]&gt;=46,"Senior")</f>
        <v>Young Adult</v>
      </c>
      <c r="M2434" t="str">
        <f>VLOOKUP(B2434,customers!A$2:D$101,3,0)</f>
        <v>Ahmedabad</v>
      </c>
      <c r="N2434" t="str">
        <f>VLOOKUP(B2434,customers!$A$2:$D$101,4,0)</f>
        <v>Gujrat</v>
      </c>
      <c r="O2434" t="str">
        <f>VLOOKUP(C2434,'products '!$A$2:$H$3072,2,0)</f>
        <v>Beauty</v>
      </c>
      <c r="P2434" t="str">
        <f>VLOOKUP(C2434,'products '!$A$2:$H$3072,3,0)</f>
        <v>Makeup</v>
      </c>
      <c r="Q2434" t="str">
        <f>VLOOKUP(C2434,'products '!$A$2:$H$3072,4,0)</f>
        <v>Kajal</v>
      </c>
      <c r="R2434" t="str">
        <f>VLOOKUP(C2434,'products '!$A$2:$H$3072,5,0)</f>
        <v>Krayons</v>
      </c>
      <c r="S2434" t="str">
        <f>VLOOKUP(C2434,'products '!$A$2:$H$3072,6,0)</f>
        <v>Onesize</v>
      </c>
      <c r="T2434" t="str">
        <f>VLOOKUP(C2434,'products '!$A$2:$H$3072,7,0)</f>
        <v>Black</v>
      </c>
      <c r="U2434">
        <f>VLOOKUP(C2434,'products '!$A$2:$H$3072,8,0)</f>
        <v>4</v>
      </c>
    </row>
    <row r="2435" spans="1:21" x14ac:dyDescent="0.3">
      <c r="A2435" t="s">
        <v>5852</v>
      </c>
      <c r="B2435" t="s">
        <v>3303</v>
      </c>
      <c r="C2435" t="s">
        <v>1272</v>
      </c>
      <c r="D2435" s="1">
        <f t="shared" ref="D2435:D2498" ca="1" si="38">RANDBETWEEN(DATE(2021,1,1),DATE(2023,3,31))</f>
        <v>44363</v>
      </c>
      <c r="E2435" s="1" t="str">
        <f ca="1">TEXT(Table1[[#This Row],[Date]],"mmm")</f>
        <v>Jun</v>
      </c>
      <c r="F2435" s="1" t="str">
        <f ca="1">TEXT(Table1[[#This Row],[Date]],"yyyy")</f>
        <v>2021</v>
      </c>
      <c r="G2435" s="2">
        <v>965</v>
      </c>
      <c r="H2435" s="2">
        <v>0.47</v>
      </c>
      <c r="I2435" s="2" t="str" cm="1">
        <f t="array" ref="I2435">_xlfn.IFS(Table1[[#This Row],[Discount]]&lt;=0.2,"Low",Table1[[#This Row],[Discount]]&lt;=0.4,"Medium",Table1[[#This Row],[Discount]]&gt;0.4,"High")</f>
        <v>High</v>
      </c>
      <c r="J2435" s="2">
        <f>Table1[[#This Row],[Original Price]]*(1-Table1[[#This Row],[Discount]])</f>
        <v>511.45000000000005</v>
      </c>
      <c r="K2435">
        <f>VLOOKUP(B2435,customers!$A$2:$D$101,2,0)</f>
        <v>24</v>
      </c>
      <c r="L2435" t="str" cm="1">
        <f t="array" ref="L2435">_xlfn.IFS(Table1[[#This Row],[Age]]&lt;=12,"Kids",Table1[[#This Row],[Age]]&lt;=19,"Teenage",Table1[[#This Row],[Age]]&lt;=29,"Young Adult",Table1[[#This Row],[Age]]&lt;=45,"Adult",Table1[[#This Row],[Age]]&gt;=46,"Senior")</f>
        <v>Young Adult</v>
      </c>
      <c r="M2435" t="str">
        <f>VLOOKUP(B2435,customers!A$2:D$101,3,0)</f>
        <v>Ahmedabad</v>
      </c>
      <c r="N2435" t="str">
        <f>VLOOKUP(B2435,customers!$A$2:$D$101,4,0)</f>
        <v>Gujrat</v>
      </c>
      <c r="O2435" t="str">
        <f>VLOOKUP(C2435,'products '!$A$2:$H$3072,2,0)</f>
        <v>Beauty</v>
      </c>
      <c r="P2435" t="str">
        <f>VLOOKUP(C2435,'products '!$A$2:$H$3072,3,0)</f>
        <v>Makeup</v>
      </c>
      <c r="Q2435" t="str">
        <f>VLOOKUP(C2435,'products '!$A$2:$H$3072,4,0)</f>
        <v>Eyeliner</v>
      </c>
      <c r="R2435" t="str">
        <f>VLOOKUP(C2435,'products '!$A$2:$H$3072,5,0)</f>
        <v>Maybelline</v>
      </c>
      <c r="S2435" t="str">
        <f>VLOOKUP(C2435,'products '!$A$2:$H$3072,6,0)</f>
        <v>Onesize</v>
      </c>
      <c r="T2435" t="str">
        <f>VLOOKUP(C2435,'products '!$A$2:$H$3072,7,0)</f>
        <v>Black</v>
      </c>
      <c r="U2435">
        <f>VLOOKUP(C2435,'products '!$A$2:$H$3072,8,0)</f>
        <v>4</v>
      </c>
    </row>
    <row r="2436" spans="1:21" x14ac:dyDescent="0.3">
      <c r="A2436" t="s">
        <v>5853</v>
      </c>
      <c r="B2436" t="s">
        <v>3304</v>
      </c>
      <c r="C2436" t="s">
        <v>1273</v>
      </c>
      <c r="D2436" s="1">
        <f t="shared" ca="1" si="38"/>
        <v>44775</v>
      </c>
      <c r="E2436" s="1" t="str">
        <f ca="1">TEXT(Table1[[#This Row],[Date]],"mmm")</f>
        <v>Aug</v>
      </c>
      <c r="F2436" s="1" t="str">
        <f ca="1">TEXT(Table1[[#This Row],[Date]],"yyyy")</f>
        <v>2022</v>
      </c>
      <c r="G2436" s="2">
        <v>444</v>
      </c>
      <c r="H2436" s="2">
        <v>0.46</v>
      </c>
      <c r="I2436" s="2" t="str" cm="1">
        <f t="array" ref="I2436">_xlfn.IFS(Table1[[#This Row],[Discount]]&lt;=0.2,"Low",Table1[[#This Row],[Discount]]&lt;=0.4,"Medium",Table1[[#This Row],[Discount]]&gt;0.4,"High")</f>
        <v>High</v>
      </c>
      <c r="J2436" s="2">
        <f>Table1[[#This Row],[Original Price]]*(1-Table1[[#This Row],[Discount]])</f>
        <v>239.76000000000002</v>
      </c>
      <c r="K2436">
        <f>VLOOKUP(B2436,customers!$A$2:$D$101,2,0)</f>
        <v>15</v>
      </c>
      <c r="L2436" t="str" cm="1">
        <f t="array" ref="L2436">_xlfn.IFS(Table1[[#This Row],[Age]]&lt;=12,"Kids",Table1[[#This Row],[Age]]&lt;=19,"Teenage",Table1[[#This Row],[Age]]&lt;=29,"Young Adult",Table1[[#This Row],[Age]]&lt;=45,"Adult",Table1[[#This Row],[Age]]&gt;=46,"Senior")</f>
        <v>Teenage</v>
      </c>
      <c r="M2436" t="str">
        <f>VLOOKUP(B2436,customers!A$2:D$101,3,0)</f>
        <v>Ahmedabad</v>
      </c>
      <c r="N2436" t="str">
        <f>VLOOKUP(B2436,customers!$A$2:$D$101,4,0)</f>
        <v>Gujrat</v>
      </c>
      <c r="O2436" t="str">
        <f>VLOOKUP(C2436,'products '!$A$2:$H$3072,2,0)</f>
        <v>Beauty</v>
      </c>
      <c r="P2436" t="str">
        <f>VLOOKUP(C2436,'products '!$A$2:$H$3072,3,0)</f>
        <v>Makeup</v>
      </c>
      <c r="Q2436" t="str">
        <f>VLOOKUP(C2436,'products '!$A$2:$H$3072,4,0)</f>
        <v>Eyeliner</v>
      </c>
      <c r="R2436" t="str">
        <f>VLOOKUP(C2436,'products '!$A$2:$H$3072,5,0)</f>
        <v>Maybelline</v>
      </c>
      <c r="S2436" t="str">
        <f>VLOOKUP(C2436,'products '!$A$2:$H$3072,6,0)</f>
        <v>Onesize</v>
      </c>
      <c r="T2436" t="str">
        <f>VLOOKUP(C2436,'products '!$A$2:$H$3072,7,0)</f>
        <v>Black</v>
      </c>
      <c r="U2436">
        <f>VLOOKUP(C2436,'products '!$A$2:$H$3072,8,0)</f>
        <v>4</v>
      </c>
    </row>
    <row r="2437" spans="1:21" x14ac:dyDescent="0.3">
      <c r="A2437" t="s">
        <v>5854</v>
      </c>
      <c r="B2437" t="s">
        <v>3305</v>
      </c>
      <c r="C2437" t="s">
        <v>1274</v>
      </c>
      <c r="D2437" s="1">
        <f t="shared" ca="1" si="38"/>
        <v>44589</v>
      </c>
      <c r="E2437" s="1" t="str">
        <f ca="1">TEXT(Table1[[#This Row],[Date]],"mmm")</f>
        <v>Jan</v>
      </c>
      <c r="F2437" s="1" t="str">
        <f ca="1">TEXT(Table1[[#This Row],[Date]],"yyyy")</f>
        <v>2022</v>
      </c>
      <c r="G2437" s="2">
        <v>569</v>
      </c>
      <c r="H2437" s="2">
        <v>0.46</v>
      </c>
      <c r="I2437" s="2" t="str" cm="1">
        <f t="array" ref="I2437">_xlfn.IFS(Table1[[#This Row],[Discount]]&lt;=0.2,"Low",Table1[[#This Row],[Discount]]&lt;=0.4,"Medium",Table1[[#This Row],[Discount]]&gt;0.4,"High")</f>
        <v>High</v>
      </c>
      <c r="J2437" s="2">
        <f>Table1[[#This Row],[Original Price]]*(1-Table1[[#This Row],[Discount]])</f>
        <v>307.26000000000005</v>
      </c>
      <c r="K2437">
        <f>VLOOKUP(B2437,customers!$A$2:$D$101,2,0)</f>
        <v>19</v>
      </c>
      <c r="L2437" t="str" cm="1">
        <f t="array" ref="L2437">_xlfn.IFS(Table1[[#This Row],[Age]]&lt;=12,"Kids",Table1[[#This Row],[Age]]&lt;=19,"Teenage",Table1[[#This Row],[Age]]&lt;=29,"Young Adult",Table1[[#This Row],[Age]]&lt;=45,"Adult",Table1[[#This Row],[Age]]&gt;=46,"Senior")</f>
        <v>Teenage</v>
      </c>
      <c r="M2437" t="str">
        <f>VLOOKUP(B2437,customers!A$2:D$101,3,0)</f>
        <v>Vadodara</v>
      </c>
      <c r="N2437" t="str">
        <f>VLOOKUP(B2437,customers!$A$2:$D$101,4,0)</f>
        <v>Gujrat</v>
      </c>
      <c r="O2437" t="str">
        <f>VLOOKUP(C2437,'products '!$A$2:$H$3072,2,0)</f>
        <v>Beauty</v>
      </c>
      <c r="P2437" t="str">
        <f>VLOOKUP(C2437,'products '!$A$2:$H$3072,3,0)</f>
        <v>Makeup</v>
      </c>
      <c r="Q2437" t="str">
        <f>VLOOKUP(C2437,'products '!$A$2:$H$3072,4,0)</f>
        <v>Eyeliner</v>
      </c>
      <c r="R2437" t="str">
        <f>VLOOKUP(C2437,'products '!$A$2:$H$3072,5,0)</f>
        <v>Maybelline</v>
      </c>
      <c r="S2437" t="str">
        <f>VLOOKUP(C2437,'products '!$A$2:$H$3072,6,0)</f>
        <v>Onesize</v>
      </c>
      <c r="T2437" t="str">
        <f>VLOOKUP(C2437,'products '!$A$2:$H$3072,7,0)</f>
        <v>Black</v>
      </c>
      <c r="U2437">
        <f>VLOOKUP(C2437,'products '!$A$2:$H$3072,8,0)</f>
        <v>3</v>
      </c>
    </row>
    <row r="2438" spans="1:21" x14ac:dyDescent="0.3">
      <c r="A2438" t="s">
        <v>5855</v>
      </c>
      <c r="B2438" t="s">
        <v>3306</v>
      </c>
      <c r="C2438" t="s">
        <v>1275</v>
      </c>
      <c r="D2438" s="1">
        <f t="shared" ca="1" si="38"/>
        <v>44236</v>
      </c>
      <c r="E2438" s="1" t="str">
        <f ca="1">TEXT(Table1[[#This Row],[Date]],"mmm")</f>
        <v>Feb</v>
      </c>
      <c r="F2438" s="1" t="str">
        <f ca="1">TEXT(Table1[[#This Row],[Date]],"yyyy")</f>
        <v>2021</v>
      </c>
      <c r="G2438" s="2">
        <v>475</v>
      </c>
      <c r="H2438" s="2">
        <v>0.46</v>
      </c>
      <c r="I2438" s="2" t="str" cm="1">
        <f t="array" ref="I2438">_xlfn.IFS(Table1[[#This Row],[Discount]]&lt;=0.2,"Low",Table1[[#This Row],[Discount]]&lt;=0.4,"Medium",Table1[[#This Row],[Discount]]&gt;0.4,"High")</f>
        <v>High</v>
      </c>
      <c r="J2438" s="2">
        <f>Table1[[#This Row],[Original Price]]*(1-Table1[[#This Row],[Discount]])</f>
        <v>256.5</v>
      </c>
      <c r="K2438">
        <f>VLOOKUP(B2438,customers!$A$2:$D$101,2,0)</f>
        <v>19</v>
      </c>
      <c r="L2438" t="str" cm="1">
        <f t="array" ref="L2438">_xlfn.IFS(Table1[[#This Row],[Age]]&lt;=12,"Kids",Table1[[#This Row],[Age]]&lt;=19,"Teenage",Table1[[#This Row],[Age]]&lt;=29,"Young Adult",Table1[[#This Row],[Age]]&lt;=45,"Adult",Table1[[#This Row],[Age]]&gt;=46,"Senior")</f>
        <v>Teenage</v>
      </c>
      <c r="M2438" t="str">
        <f>VLOOKUP(B2438,customers!A$2:D$101,3,0)</f>
        <v>Vadodara</v>
      </c>
      <c r="N2438" t="str">
        <f>VLOOKUP(B2438,customers!$A$2:$D$101,4,0)</f>
        <v>Gujrat</v>
      </c>
      <c r="O2438" t="str">
        <f>VLOOKUP(C2438,'products '!$A$2:$H$3072,2,0)</f>
        <v>Beauty</v>
      </c>
      <c r="P2438" t="str">
        <f>VLOOKUP(C2438,'products '!$A$2:$H$3072,3,0)</f>
        <v>Makeup</v>
      </c>
      <c r="Q2438" t="str">
        <f>VLOOKUP(C2438,'products '!$A$2:$H$3072,4,0)</f>
        <v>Eyeliner</v>
      </c>
      <c r="R2438" t="str">
        <f>VLOOKUP(C2438,'products '!$A$2:$H$3072,5,0)</f>
        <v>Maybelline</v>
      </c>
      <c r="S2438" t="str">
        <f>VLOOKUP(C2438,'products '!$A$2:$H$3072,6,0)</f>
        <v>Onesize</v>
      </c>
      <c r="T2438" t="str">
        <f>VLOOKUP(C2438,'products '!$A$2:$H$3072,7,0)</f>
        <v>Blue</v>
      </c>
      <c r="U2438">
        <f>VLOOKUP(C2438,'products '!$A$2:$H$3072,8,0)</f>
        <v>5</v>
      </c>
    </row>
    <row r="2439" spans="1:21" x14ac:dyDescent="0.3">
      <c r="A2439" t="s">
        <v>5856</v>
      </c>
      <c r="B2439" t="s">
        <v>3307</v>
      </c>
      <c r="C2439" t="s">
        <v>1276</v>
      </c>
      <c r="D2439" s="1">
        <f t="shared" ca="1" si="38"/>
        <v>44722</v>
      </c>
      <c r="E2439" s="1" t="str">
        <f ca="1">TEXT(Table1[[#This Row],[Date]],"mmm")</f>
        <v>Jun</v>
      </c>
      <c r="F2439" s="1" t="str">
        <f ca="1">TEXT(Table1[[#This Row],[Date]],"yyyy")</f>
        <v>2022</v>
      </c>
      <c r="G2439" s="2">
        <v>598</v>
      </c>
      <c r="H2439" s="2">
        <v>0.3</v>
      </c>
      <c r="I2439" s="2" t="str" cm="1">
        <f t="array" ref="I2439">_xlfn.IFS(Table1[[#This Row],[Discount]]&lt;=0.2,"Low",Table1[[#This Row],[Discount]]&lt;=0.4,"Medium",Table1[[#This Row],[Discount]]&gt;0.4,"High")</f>
        <v>Medium</v>
      </c>
      <c r="J2439" s="2">
        <f>Table1[[#This Row],[Original Price]]*(1-Table1[[#This Row],[Discount]])</f>
        <v>418.59999999999997</v>
      </c>
      <c r="K2439">
        <f>VLOOKUP(B2439,customers!$A$2:$D$101,2,0)</f>
        <v>19</v>
      </c>
      <c r="L2439" t="str" cm="1">
        <f t="array" ref="L2439">_xlfn.IFS(Table1[[#This Row],[Age]]&lt;=12,"Kids",Table1[[#This Row],[Age]]&lt;=19,"Teenage",Table1[[#This Row],[Age]]&lt;=29,"Young Adult",Table1[[#This Row],[Age]]&lt;=45,"Adult",Table1[[#This Row],[Age]]&gt;=46,"Senior")</f>
        <v>Teenage</v>
      </c>
      <c r="M2439" t="str">
        <f>VLOOKUP(B2439,customers!A$2:D$101,3,0)</f>
        <v>Vadodara</v>
      </c>
      <c r="N2439" t="str">
        <f>VLOOKUP(B2439,customers!$A$2:$D$101,4,0)</f>
        <v>Gujrat</v>
      </c>
      <c r="O2439" t="str">
        <f>VLOOKUP(C2439,'products '!$A$2:$H$3072,2,0)</f>
        <v>Beauty</v>
      </c>
      <c r="P2439" t="str">
        <f>VLOOKUP(C2439,'products '!$A$2:$H$3072,3,0)</f>
        <v>Makeup</v>
      </c>
      <c r="Q2439" t="str">
        <f>VLOOKUP(C2439,'products '!$A$2:$H$3072,4,0)</f>
        <v>Eyeliner</v>
      </c>
      <c r="R2439" t="str">
        <f>VLOOKUP(C2439,'products '!$A$2:$H$3072,5,0)</f>
        <v>Maybelline</v>
      </c>
      <c r="S2439" t="str">
        <f>VLOOKUP(C2439,'products '!$A$2:$H$3072,6,0)</f>
        <v>Onesize</v>
      </c>
      <c r="T2439" t="str">
        <f>VLOOKUP(C2439,'products '!$A$2:$H$3072,7,0)</f>
        <v>Blue</v>
      </c>
      <c r="U2439">
        <f>VLOOKUP(C2439,'products '!$A$2:$H$3072,8,0)</f>
        <v>4</v>
      </c>
    </row>
    <row r="2440" spans="1:21" x14ac:dyDescent="0.3">
      <c r="A2440" t="s">
        <v>5857</v>
      </c>
      <c r="B2440" t="s">
        <v>3308</v>
      </c>
      <c r="C2440" t="s">
        <v>1276</v>
      </c>
      <c r="D2440" s="1">
        <f t="shared" ca="1" si="38"/>
        <v>44613</v>
      </c>
      <c r="E2440" s="1" t="str">
        <f ca="1">TEXT(Table1[[#This Row],[Date]],"mmm")</f>
        <v>Feb</v>
      </c>
      <c r="F2440" s="1" t="str">
        <f ca="1">TEXT(Table1[[#This Row],[Date]],"yyyy")</f>
        <v>2022</v>
      </c>
      <c r="G2440" s="2">
        <v>536</v>
      </c>
      <c r="H2440" s="2">
        <v>0.3</v>
      </c>
      <c r="I2440" s="2" t="str" cm="1">
        <f t="array" ref="I2440">_xlfn.IFS(Table1[[#This Row],[Discount]]&lt;=0.2,"Low",Table1[[#This Row],[Discount]]&lt;=0.4,"Medium",Table1[[#This Row],[Discount]]&gt;0.4,"High")</f>
        <v>Medium</v>
      </c>
      <c r="J2440" s="2">
        <f>Table1[[#This Row],[Original Price]]*(1-Table1[[#This Row],[Discount]])</f>
        <v>375.2</v>
      </c>
      <c r="K2440">
        <f>VLOOKUP(B2440,customers!$A$2:$D$101,2,0)</f>
        <v>22</v>
      </c>
      <c r="L2440" t="str" cm="1">
        <f t="array" ref="L2440">_xlfn.IFS(Table1[[#This Row],[Age]]&lt;=12,"Kids",Table1[[#This Row],[Age]]&lt;=19,"Teenage",Table1[[#This Row],[Age]]&lt;=29,"Young Adult",Table1[[#This Row],[Age]]&lt;=45,"Adult",Table1[[#This Row],[Age]]&gt;=46,"Senior")</f>
        <v>Young Adult</v>
      </c>
      <c r="M2440" t="str">
        <f>VLOOKUP(B2440,customers!A$2:D$101,3,0)</f>
        <v>Vadodara</v>
      </c>
      <c r="N2440" t="str">
        <f>VLOOKUP(B2440,customers!$A$2:$D$101,4,0)</f>
        <v>Gujrat</v>
      </c>
      <c r="O2440" t="str">
        <f>VLOOKUP(C2440,'products '!$A$2:$H$3072,2,0)</f>
        <v>Beauty</v>
      </c>
      <c r="P2440" t="str">
        <f>VLOOKUP(C2440,'products '!$A$2:$H$3072,3,0)</f>
        <v>Makeup</v>
      </c>
      <c r="Q2440" t="str">
        <f>VLOOKUP(C2440,'products '!$A$2:$H$3072,4,0)</f>
        <v>Eyeliner</v>
      </c>
      <c r="R2440" t="str">
        <f>VLOOKUP(C2440,'products '!$A$2:$H$3072,5,0)</f>
        <v>Maybelline</v>
      </c>
      <c r="S2440" t="str">
        <f>VLOOKUP(C2440,'products '!$A$2:$H$3072,6,0)</f>
        <v>Onesize</v>
      </c>
      <c r="T2440" t="str">
        <f>VLOOKUP(C2440,'products '!$A$2:$H$3072,7,0)</f>
        <v>Blue</v>
      </c>
      <c r="U2440">
        <f>VLOOKUP(C2440,'products '!$A$2:$H$3072,8,0)</f>
        <v>4</v>
      </c>
    </row>
    <row r="2441" spans="1:21" x14ac:dyDescent="0.3">
      <c r="A2441" t="s">
        <v>5858</v>
      </c>
      <c r="B2441" t="s">
        <v>3309</v>
      </c>
      <c r="C2441" t="s">
        <v>1276</v>
      </c>
      <c r="D2441" s="1">
        <f t="shared" ca="1" si="38"/>
        <v>44304</v>
      </c>
      <c r="E2441" s="1" t="str">
        <f ca="1">TEXT(Table1[[#This Row],[Date]],"mmm")</f>
        <v>Apr</v>
      </c>
      <c r="F2441" s="1" t="str">
        <f ca="1">TEXT(Table1[[#This Row],[Date]],"yyyy")</f>
        <v>2021</v>
      </c>
      <c r="G2441" s="2">
        <v>256</v>
      </c>
      <c r="H2441" s="2">
        <v>0.3</v>
      </c>
      <c r="I2441" s="2" t="str" cm="1">
        <f t="array" ref="I2441">_xlfn.IFS(Table1[[#This Row],[Discount]]&lt;=0.2,"Low",Table1[[#This Row],[Discount]]&lt;=0.4,"Medium",Table1[[#This Row],[Discount]]&gt;0.4,"High")</f>
        <v>Medium</v>
      </c>
      <c r="J2441" s="2">
        <f>Table1[[#This Row],[Original Price]]*(1-Table1[[#This Row],[Discount]])</f>
        <v>179.2</v>
      </c>
      <c r="K2441">
        <f>VLOOKUP(B2441,customers!$A$2:$D$101,2,0)</f>
        <v>22</v>
      </c>
      <c r="L2441" t="str" cm="1">
        <f t="array" ref="L2441">_xlfn.IFS(Table1[[#This Row],[Age]]&lt;=12,"Kids",Table1[[#This Row],[Age]]&lt;=19,"Teenage",Table1[[#This Row],[Age]]&lt;=29,"Young Adult",Table1[[#This Row],[Age]]&lt;=45,"Adult",Table1[[#This Row],[Age]]&gt;=46,"Senior")</f>
        <v>Young Adult</v>
      </c>
      <c r="M2441" t="str">
        <f>VLOOKUP(B2441,customers!A$2:D$101,3,0)</f>
        <v>Vadodara</v>
      </c>
      <c r="N2441" t="str">
        <f>VLOOKUP(B2441,customers!$A$2:$D$101,4,0)</f>
        <v>Gujrat</v>
      </c>
      <c r="O2441" t="str">
        <f>VLOOKUP(C2441,'products '!$A$2:$H$3072,2,0)</f>
        <v>Beauty</v>
      </c>
      <c r="P2441" t="str">
        <f>VLOOKUP(C2441,'products '!$A$2:$H$3072,3,0)</f>
        <v>Makeup</v>
      </c>
      <c r="Q2441" t="str">
        <f>VLOOKUP(C2441,'products '!$A$2:$H$3072,4,0)</f>
        <v>Eyeliner</v>
      </c>
      <c r="R2441" t="str">
        <f>VLOOKUP(C2441,'products '!$A$2:$H$3072,5,0)</f>
        <v>Maybelline</v>
      </c>
      <c r="S2441" t="str">
        <f>VLOOKUP(C2441,'products '!$A$2:$H$3072,6,0)</f>
        <v>Onesize</v>
      </c>
      <c r="T2441" t="str">
        <f>VLOOKUP(C2441,'products '!$A$2:$H$3072,7,0)</f>
        <v>Blue</v>
      </c>
      <c r="U2441">
        <f>VLOOKUP(C2441,'products '!$A$2:$H$3072,8,0)</f>
        <v>4</v>
      </c>
    </row>
    <row r="2442" spans="1:21" x14ac:dyDescent="0.3">
      <c r="A2442" t="s">
        <v>5859</v>
      </c>
      <c r="B2442" t="s">
        <v>3310</v>
      </c>
      <c r="C2442" t="s">
        <v>1276</v>
      </c>
      <c r="D2442" s="1">
        <f t="shared" ca="1" si="38"/>
        <v>44646</v>
      </c>
      <c r="E2442" s="1" t="str">
        <f ca="1">TEXT(Table1[[#This Row],[Date]],"mmm")</f>
        <v>Mar</v>
      </c>
      <c r="F2442" s="1" t="str">
        <f ca="1">TEXT(Table1[[#This Row],[Date]],"yyyy")</f>
        <v>2022</v>
      </c>
      <c r="G2442" s="2">
        <v>456</v>
      </c>
      <c r="H2442" s="2">
        <v>0.3</v>
      </c>
      <c r="I2442" s="2" t="str" cm="1">
        <f t="array" ref="I2442">_xlfn.IFS(Table1[[#This Row],[Discount]]&lt;=0.2,"Low",Table1[[#This Row],[Discount]]&lt;=0.4,"Medium",Table1[[#This Row],[Discount]]&gt;0.4,"High")</f>
        <v>Medium</v>
      </c>
      <c r="J2442" s="2">
        <f>Table1[[#This Row],[Original Price]]*(1-Table1[[#This Row],[Discount]])</f>
        <v>319.2</v>
      </c>
      <c r="K2442">
        <f>VLOOKUP(B2442,customers!$A$2:$D$101,2,0)</f>
        <v>22</v>
      </c>
      <c r="L2442" t="str" cm="1">
        <f t="array" ref="L2442">_xlfn.IFS(Table1[[#This Row],[Age]]&lt;=12,"Kids",Table1[[#This Row],[Age]]&lt;=19,"Teenage",Table1[[#This Row],[Age]]&lt;=29,"Young Adult",Table1[[#This Row],[Age]]&lt;=45,"Adult",Table1[[#This Row],[Age]]&gt;=46,"Senior")</f>
        <v>Young Adult</v>
      </c>
      <c r="M2442" t="str">
        <f>VLOOKUP(B2442,customers!A$2:D$101,3,0)</f>
        <v>Surat</v>
      </c>
      <c r="N2442" t="str">
        <f>VLOOKUP(B2442,customers!$A$2:$D$101,4,0)</f>
        <v>Gujrat</v>
      </c>
      <c r="O2442" t="str">
        <f>VLOOKUP(C2442,'products '!$A$2:$H$3072,2,0)</f>
        <v>Beauty</v>
      </c>
      <c r="P2442" t="str">
        <f>VLOOKUP(C2442,'products '!$A$2:$H$3072,3,0)</f>
        <v>Makeup</v>
      </c>
      <c r="Q2442" t="str">
        <f>VLOOKUP(C2442,'products '!$A$2:$H$3072,4,0)</f>
        <v>Eyeliner</v>
      </c>
      <c r="R2442" t="str">
        <f>VLOOKUP(C2442,'products '!$A$2:$H$3072,5,0)</f>
        <v>Maybelline</v>
      </c>
      <c r="S2442" t="str">
        <f>VLOOKUP(C2442,'products '!$A$2:$H$3072,6,0)</f>
        <v>Onesize</v>
      </c>
      <c r="T2442" t="str">
        <f>VLOOKUP(C2442,'products '!$A$2:$H$3072,7,0)</f>
        <v>Blue</v>
      </c>
      <c r="U2442">
        <f>VLOOKUP(C2442,'products '!$A$2:$H$3072,8,0)</f>
        <v>4</v>
      </c>
    </row>
    <row r="2443" spans="1:21" x14ac:dyDescent="0.3">
      <c r="A2443" t="s">
        <v>5860</v>
      </c>
      <c r="B2443" t="s">
        <v>3311</v>
      </c>
      <c r="C2443" t="s">
        <v>1276</v>
      </c>
      <c r="D2443" s="1">
        <f t="shared" ca="1" si="38"/>
        <v>44205</v>
      </c>
      <c r="E2443" s="1" t="str">
        <f ca="1">TEXT(Table1[[#This Row],[Date]],"mmm")</f>
        <v>Jan</v>
      </c>
      <c r="F2443" s="1" t="str">
        <f ca="1">TEXT(Table1[[#This Row],[Date]],"yyyy")</f>
        <v>2021</v>
      </c>
      <c r="G2443" s="2">
        <v>456</v>
      </c>
      <c r="H2443" s="2">
        <v>0.3</v>
      </c>
      <c r="I2443" s="2" t="str" cm="1">
        <f t="array" ref="I2443">_xlfn.IFS(Table1[[#This Row],[Discount]]&lt;=0.2,"Low",Table1[[#This Row],[Discount]]&lt;=0.4,"Medium",Table1[[#This Row],[Discount]]&gt;0.4,"High")</f>
        <v>Medium</v>
      </c>
      <c r="J2443" s="2">
        <f>Table1[[#This Row],[Original Price]]*(1-Table1[[#This Row],[Discount]])</f>
        <v>319.2</v>
      </c>
      <c r="K2443">
        <f>VLOOKUP(B2443,customers!$A$2:$D$101,2,0)</f>
        <v>22</v>
      </c>
      <c r="L2443" t="str" cm="1">
        <f t="array" ref="L2443">_xlfn.IFS(Table1[[#This Row],[Age]]&lt;=12,"Kids",Table1[[#This Row],[Age]]&lt;=19,"Teenage",Table1[[#This Row],[Age]]&lt;=29,"Young Adult",Table1[[#This Row],[Age]]&lt;=45,"Adult",Table1[[#This Row],[Age]]&gt;=46,"Senior")</f>
        <v>Young Adult</v>
      </c>
      <c r="M2443" t="str">
        <f>VLOOKUP(B2443,customers!A$2:D$101,3,0)</f>
        <v>Surat</v>
      </c>
      <c r="N2443" t="str">
        <f>VLOOKUP(B2443,customers!$A$2:$D$101,4,0)</f>
        <v>Gujrat</v>
      </c>
      <c r="O2443" t="str">
        <f>VLOOKUP(C2443,'products '!$A$2:$H$3072,2,0)</f>
        <v>Beauty</v>
      </c>
      <c r="P2443" t="str">
        <f>VLOOKUP(C2443,'products '!$A$2:$H$3072,3,0)</f>
        <v>Makeup</v>
      </c>
      <c r="Q2443" t="str">
        <f>VLOOKUP(C2443,'products '!$A$2:$H$3072,4,0)</f>
        <v>Eyeliner</v>
      </c>
      <c r="R2443" t="str">
        <f>VLOOKUP(C2443,'products '!$A$2:$H$3072,5,0)</f>
        <v>Maybelline</v>
      </c>
      <c r="S2443" t="str">
        <f>VLOOKUP(C2443,'products '!$A$2:$H$3072,6,0)</f>
        <v>Onesize</v>
      </c>
      <c r="T2443" t="str">
        <f>VLOOKUP(C2443,'products '!$A$2:$H$3072,7,0)</f>
        <v>Blue</v>
      </c>
      <c r="U2443">
        <f>VLOOKUP(C2443,'products '!$A$2:$H$3072,8,0)</f>
        <v>4</v>
      </c>
    </row>
    <row r="2444" spans="1:21" x14ac:dyDescent="0.3">
      <c r="A2444" t="s">
        <v>5861</v>
      </c>
      <c r="B2444" t="s">
        <v>3312</v>
      </c>
      <c r="C2444" t="s">
        <v>1277</v>
      </c>
      <c r="D2444" s="1">
        <f t="shared" ca="1" si="38"/>
        <v>44624</v>
      </c>
      <c r="E2444" s="1" t="str">
        <f ca="1">TEXT(Table1[[#This Row],[Date]],"mmm")</f>
        <v>Mar</v>
      </c>
      <c r="F2444" s="1" t="str">
        <f ca="1">TEXT(Table1[[#This Row],[Date]],"yyyy")</f>
        <v>2022</v>
      </c>
      <c r="G2444" s="2">
        <v>745</v>
      </c>
      <c r="H2444" s="2">
        <v>0.35</v>
      </c>
      <c r="I2444" s="2" t="str" cm="1">
        <f t="array" ref="I2444">_xlfn.IFS(Table1[[#This Row],[Discount]]&lt;=0.2,"Low",Table1[[#This Row],[Discount]]&lt;=0.4,"Medium",Table1[[#This Row],[Discount]]&gt;0.4,"High")</f>
        <v>Medium</v>
      </c>
      <c r="J2444" s="2">
        <f>Table1[[#This Row],[Original Price]]*(1-Table1[[#This Row],[Discount]])</f>
        <v>484.25</v>
      </c>
      <c r="K2444">
        <f>VLOOKUP(B2444,customers!$A$2:$D$101,2,0)</f>
        <v>29</v>
      </c>
      <c r="L2444" t="str" cm="1">
        <f t="array" ref="L2444">_xlfn.IFS(Table1[[#This Row],[Age]]&lt;=12,"Kids",Table1[[#This Row],[Age]]&lt;=19,"Teenage",Table1[[#This Row],[Age]]&lt;=29,"Young Adult",Table1[[#This Row],[Age]]&lt;=45,"Adult",Table1[[#This Row],[Age]]&gt;=46,"Senior")</f>
        <v>Young Adult</v>
      </c>
      <c r="M2444" t="str">
        <f>VLOOKUP(B2444,customers!A$2:D$101,3,0)</f>
        <v>Surat</v>
      </c>
      <c r="N2444" t="str">
        <f>VLOOKUP(B2444,customers!$A$2:$D$101,4,0)</f>
        <v>Gujrat</v>
      </c>
      <c r="O2444" t="str">
        <f>VLOOKUP(C2444,'products '!$A$2:$H$3072,2,0)</f>
        <v>Beauty</v>
      </c>
      <c r="P2444" t="str">
        <f>VLOOKUP(C2444,'products '!$A$2:$H$3072,3,0)</f>
        <v>Makeup</v>
      </c>
      <c r="Q2444" t="str">
        <f>VLOOKUP(C2444,'products '!$A$2:$H$3072,4,0)</f>
        <v>Eyeliner</v>
      </c>
      <c r="R2444" t="str">
        <f>VLOOKUP(C2444,'products '!$A$2:$H$3072,5,0)</f>
        <v>Maybelline</v>
      </c>
      <c r="S2444" t="str">
        <f>VLOOKUP(C2444,'products '!$A$2:$H$3072,6,0)</f>
        <v>Onesize</v>
      </c>
      <c r="T2444" t="str">
        <f>VLOOKUP(C2444,'products '!$A$2:$H$3072,7,0)</f>
        <v>Green</v>
      </c>
      <c r="U2444">
        <f>VLOOKUP(C2444,'products '!$A$2:$H$3072,8,0)</f>
        <v>2</v>
      </c>
    </row>
    <row r="2445" spans="1:21" x14ac:dyDescent="0.3">
      <c r="A2445" t="s">
        <v>5862</v>
      </c>
      <c r="B2445" t="s">
        <v>3313</v>
      </c>
      <c r="C2445" t="s">
        <v>1278</v>
      </c>
      <c r="D2445" s="1">
        <f t="shared" ca="1" si="38"/>
        <v>44509</v>
      </c>
      <c r="E2445" s="1" t="str">
        <f ca="1">TEXT(Table1[[#This Row],[Date]],"mmm")</f>
        <v>Nov</v>
      </c>
      <c r="F2445" s="1" t="str">
        <f ca="1">TEXT(Table1[[#This Row],[Date]],"yyyy")</f>
        <v>2021</v>
      </c>
      <c r="G2445" s="2">
        <v>356</v>
      </c>
      <c r="H2445" s="2">
        <v>0.35</v>
      </c>
      <c r="I2445" s="2" t="str" cm="1">
        <f t="array" ref="I2445">_xlfn.IFS(Table1[[#This Row],[Discount]]&lt;=0.2,"Low",Table1[[#This Row],[Discount]]&lt;=0.4,"Medium",Table1[[#This Row],[Discount]]&gt;0.4,"High")</f>
        <v>Medium</v>
      </c>
      <c r="J2445" s="2">
        <f>Table1[[#This Row],[Original Price]]*(1-Table1[[#This Row],[Discount]])</f>
        <v>231.4</v>
      </c>
      <c r="K2445">
        <f>VLOOKUP(B2445,customers!$A$2:$D$101,2,0)</f>
        <v>29</v>
      </c>
      <c r="L2445" t="str" cm="1">
        <f t="array" ref="L2445">_xlfn.IFS(Table1[[#This Row],[Age]]&lt;=12,"Kids",Table1[[#This Row],[Age]]&lt;=19,"Teenage",Table1[[#This Row],[Age]]&lt;=29,"Young Adult",Table1[[#This Row],[Age]]&lt;=45,"Adult",Table1[[#This Row],[Age]]&gt;=46,"Senior")</f>
        <v>Young Adult</v>
      </c>
      <c r="M2445" t="str">
        <f>VLOOKUP(B2445,customers!A$2:D$101,3,0)</f>
        <v>Surat</v>
      </c>
      <c r="N2445" t="str">
        <f>VLOOKUP(B2445,customers!$A$2:$D$101,4,0)</f>
        <v>Gujrat</v>
      </c>
      <c r="O2445" t="str">
        <f>VLOOKUP(C2445,'products '!$A$2:$H$3072,2,0)</f>
        <v>Beauty</v>
      </c>
      <c r="P2445" t="str">
        <f>VLOOKUP(C2445,'products '!$A$2:$H$3072,3,0)</f>
        <v>Makeup</v>
      </c>
      <c r="Q2445" t="str">
        <f>VLOOKUP(C2445,'products '!$A$2:$H$3072,4,0)</f>
        <v>Eyeliner</v>
      </c>
      <c r="R2445" t="str">
        <f>VLOOKUP(C2445,'products '!$A$2:$H$3072,5,0)</f>
        <v>Maybelline</v>
      </c>
      <c r="S2445" t="str">
        <f>VLOOKUP(C2445,'products '!$A$2:$H$3072,6,0)</f>
        <v>Onesize</v>
      </c>
      <c r="T2445" t="str">
        <f>VLOOKUP(C2445,'products '!$A$2:$H$3072,7,0)</f>
        <v>Green</v>
      </c>
      <c r="U2445">
        <f>VLOOKUP(C2445,'products '!$A$2:$H$3072,8,0)</f>
        <v>5</v>
      </c>
    </row>
    <row r="2446" spans="1:21" x14ac:dyDescent="0.3">
      <c r="A2446" t="s">
        <v>5863</v>
      </c>
      <c r="B2446" t="s">
        <v>3314</v>
      </c>
      <c r="C2446" t="s">
        <v>1279</v>
      </c>
      <c r="D2446" s="1">
        <f t="shared" ca="1" si="38"/>
        <v>44485</v>
      </c>
      <c r="E2446" s="1" t="str">
        <f ca="1">TEXT(Table1[[#This Row],[Date]],"mmm")</f>
        <v>Oct</v>
      </c>
      <c r="F2446" s="1" t="str">
        <f ca="1">TEXT(Table1[[#This Row],[Date]],"yyyy")</f>
        <v>2021</v>
      </c>
      <c r="G2446" s="2">
        <v>1189</v>
      </c>
      <c r="H2446" s="2">
        <v>0.35</v>
      </c>
      <c r="I2446" s="2" t="str" cm="1">
        <f t="array" ref="I2446">_xlfn.IFS(Table1[[#This Row],[Discount]]&lt;=0.2,"Low",Table1[[#This Row],[Discount]]&lt;=0.4,"Medium",Table1[[#This Row],[Discount]]&gt;0.4,"High")</f>
        <v>Medium</v>
      </c>
      <c r="J2446" s="2">
        <f>Table1[[#This Row],[Original Price]]*(1-Table1[[#This Row],[Discount]])</f>
        <v>772.85</v>
      </c>
      <c r="K2446">
        <f>VLOOKUP(B2446,customers!$A$2:$D$101,2,0)</f>
        <v>29</v>
      </c>
      <c r="L2446" t="str" cm="1">
        <f t="array" ref="L2446">_xlfn.IFS(Table1[[#This Row],[Age]]&lt;=12,"Kids",Table1[[#This Row],[Age]]&lt;=19,"Teenage",Table1[[#This Row],[Age]]&lt;=29,"Young Adult",Table1[[#This Row],[Age]]&lt;=45,"Adult",Table1[[#This Row],[Age]]&gt;=46,"Senior")</f>
        <v>Young Adult</v>
      </c>
      <c r="M2446" t="str">
        <f>VLOOKUP(B2446,customers!A$2:D$101,3,0)</f>
        <v>Bengaluru</v>
      </c>
      <c r="N2446" t="str">
        <f>VLOOKUP(B2446,customers!$A$2:$D$101,4,0)</f>
        <v>Karnataka</v>
      </c>
      <c r="O2446" t="str">
        <f>VLOOKUP(C2446,'products '!$A$2:$H$3072,2,0)</f>
        <v>Beauty</v>
      </c>
      <c r="P2446" t="str">
        <f>VLOOKUP(C2446,'products '!$A$2:$H$3072,3,0)</f>
        <v>Makeup</v>
      </c>
      <c r="Q2446" t="str">
        <f>VLOOKUP(C2446,'products '!$A$2:$H$3072,4,0)</f>
        <v>Eyeliner</v>
      </c>
      <c r="R2446" t="str">
        <f>VLOOKUP(C2446,'products '!$A$2:$H$3072,5,0)</f>
        <v>Maybelline</v>
      </c>
      <c r="S2446" t="str">
        <f>VLOOKUP(C2446,'products '!$A$2:$H$3072,6,0)</f>
        <v>Onesize</v>
      </c>
      <c r="T2446" t="str">
        <f>VLOOKUP(C2446,'products '!$A$2:$H$3072,7,0)</f>
        <v>Brown</v>
      </c>
      <c r="U2446">
        <f>VLOOKUP(C2446,'products '!$A$2:$H$3072,8,0)</f>
        <v>5</v>
      </c>
    </row>
    <row r="2447" spans="1:21" x14ac:dyDescent="0.3">
      <c r="A2447" t="s">
        <v>5864</v>
      </c>
      <c r="B2447" t="s">
        <v>3315</v>
      </c>
      <c r="C2447" t="s">
        <v>1280</v>
      </c>
      <c r="D2447" s="1">
        <f t="shared" ca="1" si="38"/>
        <v>44619</v>
      </c>
      <c r="E2447" s="1" t="str">
        <f ca="1">TEXT(Table1[[#This Row],[Date]],"mmm")</f>
        <v>Feb</v>
      </c>
      <c r="F2447" s="1" t="str">
        <f ca="1">TEXT(Table1[[#This Row],[Date]],"yyyy")</f>
        <v>2022</v>
      </c>
      <c r="G2447" s="2">
        <v>426</v>
      </c>
      <c r="H2447" s="2">
        <v>0.35</v>
      </c>
      <c r="I2447" s="2" t="str" cm="1">
        <f t="array" ref="I2447">_xlfn.IFS(Table1[[#This Row],[Discount]]&lt;=0.2,"Low",Table1[[#This Row],[Discount]]&lt;=0.4,"Medium",Table1[[#This Row],[Discount]]&gt;0.4,"High")</f>
        <v>Medium</v>
      </c>
      <c r="J2447" s="2">
        <f>Table1[[#This Row],[Original Price]]*(1-Table1[[#This Row],[Discount]])</f>
        <v>276.90000000000003</v>
      </c>
      <c r="K2447">
        <f>VLOOKUP(B2447,customers!$A$2:$D$101,2,0)</f>
        <v>29</v>
      </c>
      <c r="L2447" t="str" cm="1">
        <f t="array" ref="L2447">_xlfn.IFS(Table1[[#This Row],[Age]]&lt;=12,"Kids",Table1[[#This Row],[Age]]&lt;=19,"Teenage",Table1[[#This Row],[Age]]&lt;=29,"Young Adult",Table1[[#This Row],[Age]]&lt;=45,"Adult",Table1[[#This Row],[Age]]&gt;=46,"Senior")</f>
        <v>Young Adult</v>
      </c>
      <c r="M2447" t="str">
        <f>VLOOKUP(B2447,customers!A$2:D$101,3,0)</f>
        <v>Bengaluru</v>
      </c>
      <c r="N2447" t="str">
        <f>VLOOKUP(B2447,customers!$A$2:$D$101,4,0)</f>
        <v>Karnataka</v>
      </c>
      <c r="O2447" t="str">
        <f>VLOOKUP(C2447,'products '!$A$2:$H$3072,2,0)</f>
        <v>Beauty</v>
      </c>
      <c r="P2447" t="str">
        <f>VLOOKUP(C2447,'products '!$A$2:$H$3072,3,0)</f>
        <v>Makeup</v>
      </c>
      <c r="Q2447" t="str">
        <f>VLOOKUP(C2447,'products '!$A$2:$H$3072,4,0)</f>
        <v>Eyeliner</v>
      </c>
      <c r="R2447" t="str">
        <f>VLOOKUP(C2447,'products '!$A$2:$H$3072,5,0)</f>
        <v>Maybelline</v>
      </c>
      <c r="S2447" t="str">
        <f>VLOOKUP(C2447,'products '!$A$2:$H$3072,6,0)</f>
        <v>Onesize</v>
      </c>
      <c r="T2447" t="str">
        <f>VLOOKUP(C2447,'products '!$A$2:$H$3072,7,0)</f>
        <v>Brown</v>
      </c>
      <c r="U2447">
        <f>VLOOKUP(C2447,'products '!$A$2:$H$3072,8,0)</f>
        <v>5</v>
      </c>
    </row>
    <row r="2448" spans="1:21" x14ac:dyDescent="0.3">
      <c r="A2448" t="s">
        <v>5865</v>
      </c>
      <c r="B2448" t="s">
        <v>3316</v>
      </c>
      <c r="C2448" t="s">
        <v>1281</v>
      </c>
      <c r="D2448" s="1">
        <f t="shared" ca="1" si="38"/>
        <v>44546</v>
      </c>
      <c r="E2448" s="1" t="str">
        <f ca="1">TEXT(Table1[[#This Row],[Date]],"mmm")</f>
        <v>Dec</v>
      </c>
      <c r="F2448" s="1" t="str">
        <f ca="1">TEXT(Table1[[#This Row],[Date]],"yyyy")</f>
        <v>2021</v>
      </c>
      <c r="G2448" s="2">
        <v>1126</v>
      </c>
      <c r="H2448" s="2">
        <v>0.35</v>
      </c>
      <c r="I2448" s="2" t="str" cm="1">
        <f t="array" ref="I2448">_xlfn.IFS(Table1[[#This Row],[Discount]]&lt;=0.2,"Low",Table1[[#This Row],[Discount]]&lt;=0.4,"Medium",Table1[[#This Row],[Discount]]&gt;0.4,"High")</f>
        <v>Medium</v>
      </c>
      <c r="J2448" s="2">
        <f>Table1[[#This Row],[Original Price]]*(1-Table1[[#This Row],[Discount]])</f>
        <v>731.9</v>
      </c>
      <c r="K2448">
        <f>VLOOKUP(B2448,customers!$A$2:$D$101,2,0)</f>
        <v>41</v>
      </c>
      <c r="L2448" t="str" cm="1">
        <f t="array" ref="L2448">_xlfn.IFS(Table1[[#This Row],[Age]]&lt;=12,"Kids",Table1[[#This Row],[Age]]&lt;=19,"Teenage",Table1[[#This Row],[Age]]&lt;=29,"Young Adult",Table1[[#This Row],[Age]]&lt;=45,"Adult",Table1[[#This Row],[Age]]&gt;=46,"Senior")</f>
        <v>Adult</v>
      </c>
      <c r="M2448" t="str">
        <f>VLOOKUP(B2448,customers!A$2:D$101,3,0)</f>
        <v>Bengaluru</v>
      </c>
      <c r="N2448" t="str">
        <f>VLOOKUP(B2448,customers!$A$2:$D$101,4,0)</f>
        <v>Karnataka</v>
      </c>
      <c r="O2448" t="str">
        <f>VLOOKUP(C2448,'products '!$A$2:$H$3072,2,0)</f>
        <v>Beauty</v>
      </c>
      <c r="P2448" t="str">
        <f>VLOOKUP(C2448,'products '!$A$2:$H$3072,3,0)</f>
        <v>Makeup</v>
      </c>
      <c r="Q2448" t="str">
        <f>VLOOKUP(C2448,'products '!$A$2:$H$3072,4,0)</f>
        <v>Eyeliner</v>
      </c>
      <c r="R2448" t="str">
        <f>VLOOKUP(C2448,'products '!$A$2:$H$3072,5,0)</f>
        <v>Maybelline</v>
      </c>
      <c r="S2448" t="str">
        <f>VLOOKUP(C2448,'products '!$A$2:$H$3072,6,0)</f>
        <v>Onesize</v>
      </c>
      <c r="T2448" t="str">
        <f>VLOOKUP(C2448,'products '!$A$2:$H$3072,7,0)</f>
        <v>Black</v>
      </c>
      <c r="U2448">
        <f>VLOOKUP(C2448,'products '!$A$2:$H$3072,8,0)</f>
        <v>4</v>
      </c>
    </row>
    <row r="2449" spans="1:21" x14ac:dyDescent="0.3">
      <c r="A2449" t="s">
        <v>5866</v>
      </c>
      <c r="B2449" t="s">
        <v>3317</v>
      </c>
      <c r="C2449" t="s">
        <v>1282</v>
      </c>
      <c r="D2449" s="1">
        <f t="shared" ca="1" si="38"/>
        <v>44243</v>
      </c>
      <c r="E2449" s="1" t="str">
        <f ca="1">TEXT(Table1[[#This Row],[Date]],"mmm")</f>
        <v>Feb</v>
      </c>
      <c r="F2449" s="1" t="str">
        <f ca="1">TEXT(Table1[[#This Row],[Date]],"yyyy")</f>
        <v>2021</v>
      </c>
      <c r="G2449" s="2">
        <v>1145</v>
      </c>
      <c r="H2449" s="2">
        <v>0.35</v>
      </c>
      <c r="I2449" s="2" t="str" cm="1">
        <f t="array" ref="I2449">_xlfn.IFS(Table1[[#This Row],[Discount]]&lt;=0.2,"Low",Table1[[#This Row],[Discount]]&lt;=0.4,"Medium",Table1[[#This Row],[Discount]]&gt;0.4,"High")</f>
        <v>Medium</v>
      </c>
      <c r="J2449" s="2">
        <f>Table1[[#This Row],[Original Price]]*(1-Table1[[#This Row],[Discount]])</f>
        <v>744.25</v>
      </c>
      <c r="K2449">
        <f>VLOOKUP(B2449,customers!$A$2:$D$101,2,0)</f>
        <v>42</v>
      </c>
      <c r="L2449" t="str" cm="1">
        <f t="array" ref="L2449">_xlfn.IFS(Table1[[#This Row],[Age]]&lt;=12,"Kids",Table1[[#This Row],[Age]]&lt;=19,"Teenage",Table1[[#This Row],[Age]]&lt;=29,"Young Adult",Table1[[#This Row],[Age]]&lt;=45,"Adult",Table1[[#This Row],[Age]]&gt;=46,"Senior")</f>
        <v>Adult</v>
      </c>
      <c r="M2449" t="str">
        <f>VLOOKUP(B2449,customers!A$2:D$101,3,0)</f>
        <v>Bengaluru</v>
      </c>
      <c r="N2449" t="str">
        <f>VLOOKUP(B2449,customers!$A$2:$D$101,4,0)</f>
        <v>Karnataka</v>
      </c>
      <c r="O2449" t="str">
        <f>VLOOKUP(C2449,'products '!$A$2:$H$3072,2,0)</f>
        <v>Beauty</v>
      </c>
      <c r="P2449" t="str">
        <f>VLOOKUP(C2449,'products '!$A$2:$H$3072,3,0)</f>
        <v>Makeup</v>
      </c>
      <c r="Q2449" t="str">
        <f>VLOOKUP(C2449,'products '!$A$2:$H$3072,4,0)</f>
        <v>Eyeliner</v>
      </c>
      <c r="R2449" t="str">
        <f>VLOOKUP(C2449,'products '!$A$2:$H$3072,5,0)</f>
        <v>Maybelline</v>
      </c>
      <c r="S2449" t="str">
        <f>VLOOKUP(C2449,'products '!$A$2:$H$3072,6,0)</f>
        <v>Onesize</v>
      </c>
      <c r="T2449" t="str">
        <f>VLOOKUP(C2449,'products '!$A$2:$H$3072,7,0)</f>
        <v>Black</v>
      </c>
      <c r="U2449">
        <f>VLOOKUP(C2449,'products '!$A$2:$H$3072,8,0)</f>
        <v>4</v>
      </c>
    </row>
    <row r="2450" spans="1:21" x14ac:dyDescent="0.3">
      <c r="A2450" t="s">
        <v>5867</v>
      </c>
      <c r="B2450" t="s">
        <v>3318</v>
      </c>
      <c r="C2450" t="s">
        <v>1283</v>
      </c>
      <c r="D2450" s="1">
        <f t="shared" ca="1" si="38"/>
        <v>44908</v>
      </c>
      <c r="E2450" s="1" t="str">
        <f ca="1">TEXT(Table1[[#This Row],[Date]],"mmm")</f>
        <v>Dec</v>
      </c>
      <c r="F2450" s="1" t="str">
        <f ca="1">TEXT(Table1[[#This Row],[Date]],"yyyy")</f>
        <v>2022</v>
      </c>
      <c r="G2450" s="2">
        <v>1235</v>
      </c>
      <c r="H2450" s="2">
        <v>0.4</v>
      </c>
      <c r="I2450" s="2" t="str" cm="1">
        <f t="array" ref="I2450">_xlfn.IFS(Table1[[#This Row],[Discount]]&lt;=0.2,"Low",Table1[[#This Row],[Discount]]&lt;=0.4,"Medium",Table1[[#This Row],[Discount]]&gt;0.4,"High")</f>
        <v>Medium</v>
      </c>
      <c r="J2450" s="2">
        <f>Table1[[#This Row],[Original Price]]*(1-Table1[[#This Row],[Discount]])</f>
        <v>741</v>
      </c>
      <c r="K2450">
        <f>VLOOKUP(B2450,customers!$A$2:$D$101,2,0)</f>
        <v>43</v>
      </c>
      <c r="L2450" t="str" cm="1">
        <f t="array" ref="L2450">_xlfn.IFS(Table1[[#This Row],[Age]]&lt;=12,"Kids",Table1[[#This Row],[Age]]&lt;=19,"Teenage",Table1[[#This Row],[Age]]&lt;=29,"Young Adult",Table1[[#This Row],[Age]]&lt;=45,"Adult",Table1[[#This Row],[Age]]&gt;=46,"Senior")</f>
        <v>Adult</v>
      </c>
      <c r="M2450" t="str">
        <f>VLOOKUP(B2450,customers!A$2:D$101,3,0)</f>
        <v>Bengaluru</v>
      </c>
      <c r="N2450" t="str">
        <f>VLOOKUP(B2450,customers!$A$2:$D$101,4,0)</f>
        <v>Karnataka</v>
      </c>
      <c r="O2450" t="str">
        <f>VLOOKUP(C2450,'products '!$A$2:$H$3072,2,0)</f>
        <v>Beauty</v>
      </c>
      <c r="P2450" t="str">
        <f>VLOOKUP(C2450,'products '!$A$2:$H$3072,3,0)</f>
        <v>Makeup</v>
      </c>
      <c r="Q2450" t="str">
        <f>VLOOKUP(C2450,'products '!$A$2:$H$3072,4,0)</f>
        <v>Eyeliner</v>
      </c>
      <c r="R2450" t="str">
        <f>VLOOKUP(C2450,'products '!$A$2:$H$3072,5,0)</f>
        <v>Lakme</v>
      </c>
      <c r="S2450" t="str">
        <f>VLOOKUP(C2450,'products '!$A$2:$H$3072,6,0)</f>
        <v>Onesize</v>
      </c>
      <c r="T2450" t="str">
        <f>VLOOKUP(C2450,'products '!$A$2:$H$3072,7,0)</f>
        <v>Black</v>
      </c>
      <c r="U2450">
        <f>VLOOKUP(C2450,'products '!$A$2:$H$3072,8,0)</f>
        <v>4</v>
      </c>
    </row>
    <row r="2451" spans="1:21" x14ac:dyDescent="0.3">
      <c r="A2451" t="s">
        <v>5868</v>
      </c>
      <c r="B2451" t="s">
        <v>3319</v>
      </c>
      <c r="C2451" t="s">
        <v>1284</v>
      </c>
      <c r="D2451" s="1">
        <f t="shared" ca="1" si="38"/>
        <v>44943</v>
      </c>
      <c r="E2451" s="1" t="str">
        <f ca="1">TEXT(Table1[[#This Row],[Date]],"mmm")</f>
        <v>Jan</v>
      </c>
      <c r="F2451" s="1" t="str">
        <f ca="1">TEXT(Table1[[#This Row],[Date]],"yyyy")</f>
        <v>2023</v>
      </c>
      <c r="G2451" s="2">
        <v>1564</v>
      </c>
      <c r="H2451" s="2">
        <v>0.4</v>
      </c>
      <c r="I2451" s="2" t="str" cm="1">
        <f t="array" ref="I2451">_xlfn.IFS(Table1[[#This Row],[Discount]]&lt;=0.2,"Low",Table1[[#This Row],[Discount]]&lt;=0.4,"Medium",Table1[[#This Row],[Discount]]&gt;0.4,"High")</f>
        <v>Medium</v>
      </c>
      <c r="J2451" s="2">
        <f>Table1[[#This Row],[Original Price]]*(1-Table1[[#This Row],[Discount]])</f>
        <v>938.4</v>
      </c>
      <c r="K2451">
        <f>VLOOKUP(B2451,customers!$A$2:$D$101,2,0)</f>
        <v>44</v>
      </c>
      <c r="L2451" t="str" cm="1">
        <f t="array" ref="L2451">_xlfn.IFS(Table1[[#This Row],[Age]]&lt;=12,"Kids",Table1[[#This Row],[Age]]&lt;=19,"Teenage",Table1[[#This Row],[Age]]&lt;=29,"Young Adult",Table1[[#This Row],[Age]]&lt;=45,"Adult",Table1[[#This Row],[Age]]&gt;=46,"Senior")</f>
        <v>Adult</v>
      </c>
      <c r="M2451" t="str">
        <f>VLOOKUP(B2451,customers!A$2:D$101,3,0)</f>
        <v>Bengaluru</v>
      </c>
      <c r="N2451" t="str">
        <f>VLOOKUP(B2451,customers!$A$2:$D$101,4,0)</f>
        <v>Karnataka</v>
      </c>
      <c r="O2451" t="str">
        <f>VLOOKUP(C2451,'products '!$A$2:$H$3072,2,0)</f>
        <v>Beauty</v>
      </c>
      <c r="P2451" t="str">
        <f>VLOOKUP(C2451,'products '!$A$2:$H$3072,3,0)</f>
        <v>Makeup</v>
      </c>
      <c r="Q2451" t="str">
        <f>VLOOKUP(C2451,'products '!$A$2:$H$3072,4,0)</f>
        <v>Eyeliner</v>
      </c>
      <c r="R2451" t="str">
        <f>VLOOKUP(C2451,'products '!$A$2:$H$3072,5,0)</f>
        <v>Lakme</v>
      </c>
      <c r="S2451" t="str">
        <f>VLOOKUP(C2451,'products '!$A$2:$H$3072,6,0)</f>
        <v>Onesize</v>
      </c>
      <c r="T2451" t="str">
        <f>VLOOKUP(C2451,'products '!$A$2:$H$3072,7,0)</f>
        <v>Silver</v>
      </c>
      <c r="U2451">
        <f>VLOOKUP(C2451,'products '!$A$2:$H$3072,8,0)</f>
        <v>5</v>
      </c>
    </row>
    <row r="2452" spans="1:21" x14ac:dyDescent="0.3">
      <c r="A2452" t="s">
        <v>5869</v>
      </c>
      <c r="B2452" t="s">
        <v>3320</v>
      </c>
      <c r="C2452" t="s">
        <v>1285</v>
      </c>
      <c r="D2452" s="1">
        <f t="shared" ca="1" si="38"/>
        <v>44300</v>
      </c>
      <c r="E2452" s="1" t="str">
        <f ca="1">TEXT(Table1[[#This Row],[Date]],"mmm")</f>
        <v>Apr</v>
      </c>
      <c r="F2452" s="1" t="str">
        <f ca="1">TEXT(Table1[[#This Row],[Date]],"yyyy")</f>
        <v>2021</v>
      </c>
      <c r="G2452" s="2">
        <v>654</v>
      </c>
      <c r="H2452" s="2">
        <v>0.15</v>
      </c>
      <c r="I2452" s="2" t="str" cm="1">
        <f t="array" ref="I2452">_xlfn.IFS(Table1[[#This Row],[Discount]]&lt;=0.2,"Low",Table1[[#This Row],[Discount]]&lt;=0.4,"Medium",Table1[[#This Row],[Discount]]&gt;0.4,"High")</f>
        <v>Low</v>
      </c>
      <c r="J2452" s="2">
        <f>Table1[[#This Row],[Original Price]]*(1-Table1[[#This Row],[Discount]])</f>
        <v>555.9</v>
      </c>
      <c r="K2452">
        <f>VLOOKUP(B2452,customers!$A$2:$D$101,2,0)</f>
        <v>45</v>
      </c>
      <c r="L2452" t="str" cm="1">
        <f t="array" ref="L2452">_xlfn.IFS(Table1[[#This Row],[Age]]&lt;=12,"Kids",Table1[[#This Row],[Age]]&lt;=19,"Teenage",Table1[[#This Row],[Age]]&lt;=29,"Young Adult",Table1[[#This Row],[Age]]&lt;=45,"Adult",Table1[[#This Row],[Age]]&gt;=46,"Senior")</f>
        <v>Adult</v>
      </c>
      <c r="M2452" t="str">
        <f>VLOOKUP(B2452,customers!A$2:D$101,3,0)</f>
        <v>Bengaluru</v>
      </c>
      <c r="N2452" t="str">
        <f>VLOOKUP(B2452,customers!$A$2:$D$101,4,0)</f>
        <v>Karnataka</v>
      </c>
      <c r="O2452" t="str">
        <f>VLOOKUP(C2452,'products '!$A$2:$H$3072,2,0)</f>
        <v>Beauty</v>
      </c>
      <c r="P2452" t="str">
        <f>VLOOKUP(C2452,'products '!$A$2:$H$3072,3,0)</f>
        <v>Makeup</v>
      </c>
      <c r="Q2452" t="str">
        <f>VLOOKUP(C2452,'products '!$A$2:$H$3072,4,0)</f>
        <v>Eyeliner</v>
      </c>
      <c r="R2452" t="str">
        <f>VLOOKUP(C2452,'products '!$A$2:$H$3072,5,0)</f>
        <v>Lakme</v>
      </c>
      <c r="S2452" t="str">
        <f>VLOOKUP(C2452,'products '!$A$2:$H$3072,6,0)</f>
        <v>Onesize</v>
      </c>
      <c r="T2452" t="str">
        <f>VLOOKUP(C2452,'products '!$A$2:$H$3072,7,0)</f>
        <v>Silver</v>
      </c>
      <c r="U2452">
        <f>VLOOKUP(C2452,'products '!$A$2:$H$3072,8,0)</f>
        <v>5</v>
      </c>
    </row>
    <row r="2453" spans="1:21" x14ac:dyDescent="0.3">
      <c r="A2453" t="s">
        <v>5870</v>
      </c>
      <c r="B2453" t="s">
        <v>3321</v>
      </c>
      <c r="C2453" t="s">
        <v>1286</v>
      </c>
      <c r="D2453" s="1">
        <f t="shared" ca="1" si="38"/>
        <v>44418</v>
      </c>
      <c r="E2453" s="1" t="str">
        <f ca="1">TEXT(Table1[[#This Row],[Date]],"mmm")</f>
        <v>Aug</v>
      </c>
      <c r="F2453" s="1" t="str">
        <f ca="1">TEXT(Table1[[#This Row],[Date]],"yyyy")</f>
        <v>2021</v>
      </c>
      <c r="G2453" s="2">
        <v>854</v>
      </c>
      <c r="H2453" s="2">
        <v>0.15</v>
      </c>
      <c r="I2453" s="2" t="str" cm="1">
        <f t="array" ref="I2453">_xlfn.IFS(Table1[[#This Row],[Discount]]&lt;=0.2,"Low",Table1[[#This Row],[Discount]]&lt;=0.4,"Medium",Table1[[#This Row],[Discount]]&gt;0.4,"High")</f>
        <v>Low</v>
      </c>
      <c r="J2453" s="2">
        <f>Table1[[#This Row],[Original Price]]*(1-Table1[[#This Row],[Discount]])</f>
        <v>725.9</v>
      </c>
      <c r="K2453">
        <f>VLOOKUP(B2453,customers!$A$2:$D$101,2,0)</f>
        <v>35</v>
      </c>
      <c r="L2453" t="str" cm="1">
        <f t="array" ref="L2453">_xlfn.IFS(Table1[[#This Row],[Age]]&lt;=12,"Kids",Table1[[#This Row],[Age]]&lt;=19,"Teenage",Table1[[#This Row],[Age]]&lt;=29,"Young Adult",Table1[[#This Row],[Age]]&lt;=45,"Adult",Table1[[#This Row],[Age]]&gt;=46,"Senior")</f>
        <v>Adult</v>
      </c>
      <c r="M2453" t="str">
        <f>VLOOKUP(B2453,customers!A$2:D$101,3,0)</f>
        <v>Bengaluru</v>
      </c>
      <c r="N2453" t="str">
        <f>VLOOKUP(B2453,customers!$A$2:$D$101,4,0)</f>
        <v>Karnataka</v>
      </c>
      <c r="O2453" t="str">
        <f>VLOOKUP(C2453,'products '!$A$2:$H$3072,2,0)</f>
        <v>Beauty</v>
      </c>
      <c r="P2453" t="str">
        <f>VLOOKUP(C2453,'products '!$A$2:$H$3072,3,0)</f>
        <v>Makeup</v>
      </c>
      <c r="Q2453" t="str">
        <f>VLOOKUP(C2453,'products '!$A$2:$H$3072,4,0)</f>
        <v>Eyeliner</v>
      </c>
      <c r="R2453" t="str">
        <f>VLOOKUP(C2453,'products '!$A$2:$H$3072,5,0)</f>
        <v>Lakme</v>
      </c>
      <c r="S2453" t="str">
        <f>VLOOKUP(C2453,'products '!$A$2:$H$3072,6,0)</f>
        <v>Onesize</v>
      </c>
      <c r="T2453" t="str">
        <f>VLOOKUP(C2453,'products '!$A$2:$H$3072,7,0)</f>
        <v>Silver</v>
      </c>
      <c r="U2453">
        <f>VLOOKUP(C2453,'products '!$A$2:$H$3072,8,0)</f>
        <v>3</v>
      </c>
    </row>
    <row r="2454" spans="1:21" x14ac:dyDescent="0.3">
      <c r="A2454" t="s">
        <v>5871</v>
      </c>
      <c r="B2454" t="s">
        <v>3322</v>
      </c>
      <c r="C2454" t="s">
        <v>1287</v>
      </c>
      <c r="D2454" s="1">
        <f t="shared" ca="1" si="38"/>
        <v>44392</v>
      </c>
      <c r="E2454" s="1" t="str">
        <f ca="1">TEXT(Table1[[#This Row],[Date]],"mmm")</f>
        <v>Jul</v>
      </c>
      <c r="F2454" s="1" t="str">
        <f ca="1">TEXT(Table1[[#This Row],[Date]],"yyyy")</f>
        <v>2021</v>
      </c>
      <c r="G2454" s="2">
        <v>475</v>
      </c>
      <c r="H2454" s="2">
        <v>0.15</v>
      </c>
      <c r="I2454" s="2" t="str" cm="1">
        <f t="array" ref="I2454">_xlfn.IFS(Table1[[#This Row],[Discount]]&lt;=0.2,"Low",Table1[[#This Row],[Discount]]&lt;=0.4,"Medium",Table1[[#This Row],[Discount]]&gt;0.4,"High")</f>
        <v>Low</v>
      </c>
      <c r="J2454" s="2">
        <f>Table1[[#This Row],[Original Price]]*(1-Table1[[#This Row],[Discount]])</f>
        <v>403.75</v>
      </c>
      <c r="K2454">
        <f>VLOOKUP(B2454,customers!$A$2:$D$101,2,0)</f>
        <v>36</v>
      </c>
      <c r="L2454" t="str" cm="1">
        <f t="array" ref="L2454">_xlfn.IFS(Table1[[#This Row],[Age]]&lt;=12,"Kids",Table1[[#This Row],[Age]]&lt;=19,"Teenage",Table1[[#This Row],[Age]]&lt;=29,"Young Adult",Table1[[#This Row],[Age]]&lt;=45,"Adult",Table1[[#This Row],[Age]]&gt;=46,"Senior")</f>
        <v>Adult</v>
      </c>
      <c r="M2454" t="str">
        <f>VLOOKUP(B2454,customers!A$2:D$101,3,0)</f>
        <v>Patna</v>
      </c>
      <c r="N2454" t="str">
        <f>VLOOKUP(B2454,customers!$A$2:$D$101,4,0)</f>
        <v>Bihar</v>
      </c>
      <c r="O2454" t="str">
        <f>VLOOKUP(C2454,'products '!$A$2:$H$3072,2,0)</f>
        <v>Beauty</v>
      </c>
      <c r="P2454" t="str">
        <f>VLOOKUP(C2454,'products '!$A$2:$H$3072,3,0)</f>
        <v>Makeup</v>
      </c>
      <c r="Q2454" t="str">
        <f>VLOOKUP(C2454,'products '!$A$2:$H$3072,4,0)</f>
        <v>Eyeliner</v>
      </c>
      <c r="R2454" t="str">
        <f>VLOOKUP(C2454,'products '!$A$2:$H$3072,5,0)</f>
        <v>Lakme</v>
      </c>
      <c r="S2454" t="str">
        <f>VLOOKUP(C2454,'products '!$A$2:$H$3072,6,0)</f>
        <v>Onesize</v>
      </c>
      <c r="T2454" t="str">
        <f>VLOOKUP(C2454,'products '!$A$2:$H$3072,7,0)</f>
        <v>Silver</v>
      </c>
      <c r="U2454">
        <f>VLOOKUP(C2454,'products '!$A$2:$H$3072,8,0)</f>
        <v>5</v>
      </c>
    </row>
    <row r="2455" spans="1:21" x14ac:dyDescent="0.3">
      <c r="A2455" t="s">
        <v>5872</v>
      </c>
      <c r="B2455" t="s">
        <v>3323</v>
      </c>
      <c r="C2455" t="s">
        <v>1288</v>
      </c>
      <c r="D2455" s="1">
        <f t="shared" ca="1" si="38"/>
        <v>44208</v>
      </c>
      <c r="E2455" s="1" t="str">
        <f ca="1">TEXT(Table1[[#This Row],[Date]],"mmm")</f>
        <v>Jan</v>
      </c>
      <c r="F2455" s="1" t="str">
        <f ca="1">TEXT(Table1[[#This Row],[Date]],"yyyy")</f>
        <v>2021</v>
      </c>
      <c r="G2455" s="2">
        <v>349</v>
      </c>
      <c r="H2455" s="2">
        <v>0.35</v>
      </c>
      <c r="I2455" s="2" t="str" cm="1">
        <f t="array" ref="I2455">_xlfn.IFS(Table1[[#This Row],[Discount]]&lt;=0.2,"Low",Table1[[#This Row],[Discount]]&lt;=0.4,"Medium",Table1[[#This Row],[Discount]]&gt;0.4,"High")</f>
        <v>Medium</v>
      </c>
      <c r="J2455" s="2">
        <f>Table1[[#This Row],[Original Price]]*(1-Table1[[#This Row],[Discount]])</f>
        <v>226.85</v>
      </c>
      <c r="K2455">
        <f>VLOOKUP(B2455,customers!$A$2:$D$101,2,0)</f>
        <v>37</v>
      </c>
      <c r="L2455" t="str" cm="1">
        <f t="array" ref="L2455">_xlfn.IFS(Table1[[#This Row],[Age]]&lt;=12,"Kids",Table1[[#This Row],[Age]]&lt;=19,"Teenage",Table1[[#This Row],[Age]]&lt;=29,"Young Adult",Table1[[#This Row],[Age]]&lt;=45,"Adult",Table1[[#This Row],[Age]]&gt;=46,"Senior")</f>
        <v>Adult</v>
      </c>
      <c r="M2455" t="str">
        <f>VLOOKUP(B2455,customers!A$2:D$101,3,0)</f>
        <v>Patna</v>
      </c>
      <c r="N2455" t="str">
        <f>VLOOKUP(B2455,customers!$A$2:$D$101,4,0)</f>
        <v>Bihar</v>
      </c>
      <c r="O2455" t="str">
        <f>VLOOKUP(C2455,'products '!$A$2:$H$3072,2,0)</f>
        <v>Beauty</v>
      </c>
      <c r="P2455" t="str">
        <f>VLOOKUP(C2455,'products '!$A$2:$H$3072,3,0)</f>
        <v>Makeup</v>
      </c>
      <c r="Q2455" t="str">
        <f>VLOOKUP(C2455,'products '!$A$2:$H$3072,4,0)</f>
        <v>Eyeliner</v>
      </c>
      <c r="R2455" t="str">
        <f>VLOOKUP(C2455,'products '!$A$2:$H$3072,5,0)</f>
        <v>Lakme</v>
      </c>
      <c r="S2455" t="str">
        <f>VLOOKUP(C2455,'products '!$A$2:$H$3072,6,0)</f>
        <v>Onesize</v>
      </c>
      <c r="T2455" t="str">
        <f>VLOOKUP(C2455,'products '!$A$2:$H$3072,7,0)</f>
        <v>Grey</v>
      </c>
      <c r="U2455">
        <f>VLOOKUP(C2455,'products '!$A$2:$H$3072,8,0)</f>
        <v>5</v>
      </c>
    </row>
    <row r="2456" spans="1:21" x14ac:dyDescent="0.3">
      <c r="A2456" t="s">
        <v>5873</v>
      </c>
      <c r="B2456" t="s">
        <v>3324</v>
      </c>
      <c r="C2456" t="s">
        <v>1289</v>
      </c>
      <c r="D2456" s="1">
        <f t="shared" ca="1" si="38"/>
        <v>44934</v>
      </c>
      <c r="E2456" s="1" t="str">
        <f ca="1">TEXT(Table1[[#This Row],[Date]],"mmm")</f>
        <v>Jan</v>
      </c>
      <c r="F2456" s="1" t="str">
        <f ca="1">TEXT(Table1[[#This Row],[Date]],"yyyy")</f>
        <v>2023</v>
      </c>
      <c r="G2456" s="2">
        <v>350</v>
      </c>
      <c r="H2456" s="2">
        <v>0.35</v>
      </c>
      <c r="I2456" s="2" t="str" cm="1">
        <f t="array" ref="I2456">_xlfn.IFS(Table1[[#This Row],[Discount]]&lt;=0.2,"Low",Table1[[#This Row],[Discount]]&lt;=0.4,"Medium",Table1[[#This Row],[Discount]]&gt;0.4,"High")</f>
        <v>Medium</v>
      </c>
      <c r="J2456" s="2">
        <f>Table1[[#This Row],[Original Price]]*(1-Table1[[#This Row],[Discount]])</f>
        <v>227.5</v>
      </c>
      <c r="K2456">
        <f>VLOOKUP(B2456,customers!$A$2:$D$101,2,0)</f>
        <v>26</v>
      </c>
      <c r="L2456" t="str" cm="1">
        <f t="array" ref="L2456">_xlfn.IFS(Table1[[#This Row],[Age]]&lt;=12,"Kids",Table1[[#This Row],[Age]]&lt;=19,"Teenage",Table1[[#This Row],[Age]]&lt;=29,"Young Adult",Table1[[#This Row],[Age]]&lt;=45,"Adult",Table1[[#This Row],[Age]]&gt;=46,"Senior")</f>
        <v>Young Adult</v>
      </c>
      <c r="M2456" t="str">
        <f>VLOOKUP(B2456,customers!A$2:D$101,3,0)</f>
        <v>Patna</v>
      </c>
      <c r="N2456" t="str">
        <f>VLOOKUP(B2456,customers!$A$2:$D$101,4,0)</f>
        <v>Bihar</v>
      </c>
      <c r="O2456" t="str">
        <f>VLOOKUP(C2456,'products '!$A$2:$H$3072,2,0)</f>
        <v>Beauty</v>
      </c>
      <c r="P2456" t="str">
        <f>VLOOKUP(C2456,'products '!$A$2:$H$3072,3,0)</f>
        <v>Makeup</v>
      </c>
      <c r="Q2456" t="str">
        <f>VLOOKUP(C2456,'products '!$A$2:$H$3072,4,0)</f>
        <v>Eyeliner</v>
      </c>
      <c r="R2456" t="str">
        <f>VLOOKUP(C2456,'products '!$A$2:$H$3072,5,0)</f>
        <v>Lakme</v>
      </c>
      <c r="S2456" t="str">
        <f>VLOOKUP(C2456,'products '!$A$2:$H$3072,6,0)</f>
        <v>Onesize</v>
      </c>
      <c r="T2456" t="str">
        <f>VLOOKUP(C2456,'products '!$A$2:$H$3072,7,0)</f>
        <v>Grey</v>
      </c>
      <c r="U2456">
        <f>VLOOKUP(C2456,'products '!$A$2:$H$3072,8,0)</f>
        <v>4</v>
      </c>
    </row>
    <row r="2457" spans="1:21" x14ac:dyDescent="0.3">
      <c r="A2457" t="s">
        <v>5874</v>
      </c>
      <c r="B2457" t="s">
        <v>3325</v>
      </c>
      <c r="C2457" t="s">
        <v>1290</v>
      </c>
      <c r="D2457" s="1">
        <f t="shared" ca="1" si="38"/>
        <v>44782</v>
      </c>
      <c r="E2457" s="1" t="str">
        <f ca="1">TEXT(Table1[[#This Row],[Date]],"mmm")</f>
        <v>Aug</v>
      </c>
      <c r="F2457" s="1" t="str">
        <f ca="1">TEXT(Table1[[#This Row],[Date]],"yyyy")</f>
        <v>2022</v>
      </c>
      <c r="G2457" s="2">
        <v>351</v>
      </c>
      <c r="H2457" s="2">
        <v>0.35</v>
      </c>
      <c r="I2457" s="2" t="str" cm="1">
        <f t="array" ref="I2457">_xlfn.IFS(Table1[[#This Row],[Discount]]&lt;=0.2,"Low",Table1[[#This Row],[Discount]]&lt;=0.4,"Medium",Table1[[#This Row],[Discount]]&gt;0.4,"High")</f>
        <v>Medium</v>
      </c>
      <c r="J2457" s="2">
        <f>Table1[[#This Row],[Original Price]]*(1-Table1[[#This Row],[Discount]])</f>
        <v>228.15</v>
      </c>
      <c r="K2457">
        <f>VLOOKUP(B2457,customers!$A$2:$D$101,2,0)</f>
        <v>27</v>
      </c>
      <c r="L2457" t="str" cm="1">
        <f t="array" ref="L2457">_xlfn.IFS(Table1[[#This Row],[Age]]&lt;=12,"Kids",Table1[[#This Row],[Age]]&lt;=19,"Teenage",Table1[[#This Row],[Age]]&lt;=29,"Young Adult",Table1[[#This Row],[Age]]&lt;=45,"Adult",Table1[[#This Row],[Age]]&gt;=46,"Senior")</f>
        <v>Young Adult</v>
      </c>
      <c r="M2457" t="str">
        <f>VLOOKUP(B2457,customers!A$2:D$101,3,0)</f>
        <v>Patna</v>
      </c>
      <c r="N2457" t="str">
        <f>VLOOKUP(B2457,customers!$A$2:$D$101,4,0)</f>
        <v>Bihar</v>
      </c>
      <c r="O2457" t="str">
        <f>VLOOKUP(C2457,'products '!$A$2:$H$3072,2,0)</f>
        <v>Beauty</v>
      </c>
      <c r="P2457" t="str">
        <f>VLOOKUP(C2457,'products '!$A$2:$H$3072,3,0)</f>
        <v>Makeup</v>
      </c>
      <c r="Q2457" t="str">
        <f>VLOOKUP(C2457,'products '!$A$2:$H$3072,4,0)</f>
        <v>Eyeliner</v>
      </c>
      <c r="R2457" t="str">
        <f>VLOOKUP(C2457,'products '!$A$2:$H$3072,5,0)</f>
        <v>Faces Canada</v>
      </c>
      <c r="S2457" t="str">
        <f>VLOOKUP(C2457,'products '!$A$2:$H$3072,6,0)</f>
        <v>Onesize</v>
      </c>
      <c r="T2457" t="str">
        <f>VLOOKUP(C2457,'products '!$A$2:$H$3072,7,0)</f>
        <v>Grey</v>
      </c>
      <c r="U2457">
        <f>VLOOKUP(C2457,'products '!$A$2:$H$3072,8,0)</f>
        <v>3</v>
      </c>
    </row>
    <row r="2458" spans="1:21" x14ac:dyDescent="0.3">
      <c r="A2458" t="s">
        <v>5875</v>
      </c>
      <c r="B2458" t="s">
        <v>3326</v>
      </c>
      <c r="C2458" t="s">
        <v>1291</v>
      </c>
      <c r="D2458" s="1">
        <f t="shared" ca="1" si="38"/>
        <v>44274</v>
      </c>
      <c r="E2458" s="1" t="str">
        <f ca="1">TEXT(Table1[[#This Row],[Date]],"mmm")</f>
        <v>Mar</v>
      </c>
      <c r="F2458" s="1" t="str">
        <f ca="1">TEXT(Table1[[#This Row],[Date]],"yyyy")</f>
        <v>2021</v>
      </c>
      <c r="G2458" s="2">
        <v>352</v>
      </c>
      <c r="H2458" s="2">
        <v>0.35</v>
      </c>
      <c r="I2458" s="2" t="str" cm="1">
        <f t="array" ref="I2458">_xlfn.IFS(Table1[[#This Row],[Discount]]&lt;=0.2,"Low",Table1[[#This Row],[Discount]]&lt;=0.4,"Medium",Table1[[#This Row],[Discount]]&gt;0.4,"High")</f>
        <v>Medium</v>
      </c>
      <c r="J2458" s="2">
        <f>Table1[[#This Row],[Original Price]]*(1-Table1[[#This Row],[Discount]])</f>
        <v>228.8</v>
      </c>
      <c r="K2458">
        <f>VLOOKUP(B2458,customers!$A$2:$D$101,2,0)</f>
        <v>28</v>
      </c>
      <c r="L2458" t="str" cm="1">
        <f t="array" ref="L2458">_xlfn.IFS(Table1[[#This Row],[Age]]&lt;=12,"Kids",Table1[[#This Row],[Age]]&lt;=19,"Teenage",Table1[[#This Row],[Age]]&lt;=29,"Young Adult",Table1[[#This Row],[Age]]&lt;=45,"Adult",Table1[[#This Row],[Age]]&gt;=46,"Senior")</f>
        <v>Young Adult</v>
      </c>
      <c r="M2458" t="str">
        <f>VLOOKUP(B2458,customers!A$2:D$101,3,0)</f>
        <v>Darbhanga</v>
      </c>
      <c r="N2458" t="str">
        <f>VLOOKUP(B2458,customers!$A$2:$D$101,4,0)</f>
        <v>Bihar</v>
      </c>
      <c r="O2458" t="str">
        <f>VLOOKUP(C2458,'products '!$A$2:$H$3072,2,0)</f>
        <v>Beauty</v>
      </c>
      <c r="P2458" t="str">
        <f>VLOOKUP(C2458,'products '!$A$2:$H$3072,3,0)</f>
        <v>Makeup</v>
      </c>
      <c r="Q2458" t="str">
        <f>VLOOKUP(C2458,'products '!$A$2:$H$3072,4,0)</f>
        <v>Eyeliner</v>
      </c>
      <c r="R2458" t="str">
        <f>VLOOKUP(C2458,'products '!$A$2:$H$3072,5,0)</f>
        <v>Faces Canada</v>
      </c>
      <c r="S2458" t="str">
        <f>VLOOKUP(C2458,'products '!$A$2:$H$3072,6,0)</f>
        <v>Onesize</v>
      </c>
      <c r="T2458" t="str">
        <f>VLOOKUP(C2458,'products '!$A$2:$H$3072,7,0)</f>
        <v>Black</v>
      </c>
      <c r="U2458">
        <f>VLOOKUP(C2458,'products '!$A$2:$H$3072,8,0)</f>
        <v>5</v>
      </c>
    </row>
    <row r="2459" spans="1:21" x14ac:dyDescent="0.3">
      <c r="A2459" t="s">
        <v>5876</v>
      </c>
      <c r="B2459" t="s">
        <v>3327</v>
      </c>
      <c r="C2459" t="s">
        <v>1292</v>
      </c>
      <c r="D2459" s="1">
        <f t="shared" ca="1" si="38"/>
        <v>44726</v>
      </c>
      <c r="E2459" s="1" t="str">
        <f ca="1">TEXT(Table1[[#This Row],[Date]],"mmm")</f>
        <v>Jun</v>
      </c>
      <c r="F2459" s="1" t="str">
        <f ca="1">TEXT(Table1[[#This Row],[Date]],"yyyy")</f>
        <v>2022</v>
      </c>
      <c r="G2459" s="2">
        <v>353</v>
      </c>
      <c r="H2459" s="2">
        <v>0.55000000000000004</v>
      </c>
      <c r="I2459" s="2" t="str" cm="1">
        <f t="array" ref="I2459">_xlfn.IFS(Table1[[#This Row],[Discount]]&lt;=0.2,"Low",Table1[[#This Row],[Discount]]&lt;=0.4,"Medium",Table1[[#This Row],[Discount]]&gt;0.4,"High")</f>
        <v>High</v>
      </c>
      <c r="J2459" s="2">
        <f>Table1[[#This Row],[Original Price]]*(1-Table1[[#This Row],[Discount]])</f>
        <v>158.85</v>
      </c>
      <c r="K2459">
        <f>VLOOKUP(B2459,customers!$A$2:$D$101,2,0)</f>
        <v>29</v>
      </c>
      <c r="L2459" t="str" cm="1">
        <f t="array" ref="L2459">_xlfn.IFS(Table1[[#This Row],[Age]]&lt;=12,"Kids",Table1[[#This Row],[Age]]&lt;=19,"Teenage",Table1[[#This Row],[Age]]&lt;=29,"Young Adult",Table1[[#This Row],[Age]]&lt;=45,"Adult",Table1[[#This Row],[Age]]&gt;=46,"Senior")</f>
        <v>Young Adult</v>
      </c>
      <c r="M2459" t="str">
        <f>VLOOKUP(B2459,customers!A$2:D$101,3,0)</f>
        <v>Darbhanga</v>
      </c>
      <c r="N2459" t="str">
        <f>VLOOKUP(B2459,customers!$A$2:$D$101,4,0)</f>
        <v>Bihar</v>
      </c>
      <c r="O2459" t="str">
        <f>VLOOKUP(C2459,'products '!$A$2:$H$3072,2,0)</f>
        <v>Beauty</v>
      </c>
      <c r="P2459" t="str">
        <f>VLOOKUP(C2459,'products '!$A$2:$H$3072,3,0)</f>
        <v>Makeup</v>
      </c>
      <c r="Q2459" t="str">
        <f>VLOOKUP(C2459,'products '!$A$2:$H$3072,4,0)</f>
        <v>Eyeliner</v>
      </c>
      <c r="R2459" t="str">
        <f>VLOOKUP(C2459,'products '!$A$2:$H$3072,5,0)</f>
        <v>Faces Canada</v>
      </c>
      <c r="S2459" t="str">
        <f>VLOOKUP(C2459,'products '!$A$2:$H$3072,6,0)</f>
        <v>Onesize</v>
      </c>
      <c r="T2459" t="str">
        <f>VLOOKUP(C2459,'products '!$A$2:$H$3072,7,0)</f>
        <v>Black</v>
      </c>
      <c r="U2459">
        <f>VLOOKUP(C2459,'products '!$A$2:$H$3072,8,0)</f>
        <v>4</v>
      </c>
    </row>
    <row r="2460" spans="1:21" x14ac:dyDescent="0.3">
      <c r="A2460" t="s">
        <v>5877</v>
      </c>
      <c r="B2460" t="s">
        <v>3328</v>
      </c>
      <c r="C2460" t="s">
        <v>1293</v>
      </c>
      <c r="D2460" s="1">
        <f t="shared" ca="1" si="38"/>
        <v>44991</v>
      </c>
      <c r="E2460" s="1" t="str">
        <f ca="1">TEXT(Table1[[#This Row],[Date]],"mmm")</f>
        <v>Mar</v>
      </c>
      <c r="F2460" s="1" t="str">
        <f ca="1">TEXT(Table1[[#This Row],[Date]],"yyyy")</f>
        <v>2023</v>
      </c>
      <c r="G2460" s="2">
        <v>354</v>
      </c>
      <c r="H2460" s="2">
        <v>0.55000000000000004</v>
      </c>
      <c r="I2460" s="2" t="str" cm="1">
        <f t="array" ref="I2460">_xlfn.IFS(Table1[[#This Row],[Discount]]&lt;=0.2,"Low",Table1[[#This Row],[Discount]]&lt;=0.4,"Medium",Table1[[#This Row],[Discount]]&gt;0.4,"High")</f>
        <v>High</v>
      </c>
      <c r="J2460" s="2">
        <f>Table1[[#This Row],[Original Price]]*(1-Table1[[#This Row],[Discount]])</f>
        <v>159.29999999999998</v>
      </c>
      <c r="K2460">
        <f>VLOOKUP(B2460,customers!$A$2:$D$101,2,0)</f>
        <v>30</v>
      </c>
      <c r="L2460" t="str" cm="1">
        <f t="array" ref="L2460">_xlfn.IFS(Table1[[#This Row],[Age]]&lt;=12,"Kids",Table1[[#This Row],[Age]]&lt;=19,"Teenage",Table1[[#This Row],[Age]]&lt;=29,"Young Adult",Table1[[#This Row],[Age]]&lt;=45,"Adult",Table1[[#This Row],[Age]]&gt;=46,"Senior")</f>
        <v>Adult</v>
      </c>
      <c r="M2460" t="str">
        <f>VLOOKUP(B2460,customers!A$2:D$101,3,0)</f>
        <v>Darbhanga</v>
      </c>
      <c r="N2460" t="str">
        <f>VLOOKUP(B2460,customers!$A$2:$D$101,4,0)</f>
        <v>Bihar</v>
      </c>
      <c r="O2460" t="str">
        <f>VLOOKUP(C2460,'products '!$A$2:$H$3072,2,0)</f>
        <v>Beauty</v>
      </c>
      <c r="P2460" t="str">
        <f>VLOOKUP(C2460,'products '!$A$2:$H$3072,3,0)</f>
        <v>Makeup</v>
      </c>
      <c r="Q2460" t="str">
        <f>VLOOKUP(C2460,'products '!$A$2:$H$3072,4,0)</f>
        <v>Eyeliner</v>
      </c>
      <c r="R2460" t="str">
        <f>VLOOKUP(C2460,'products '!$A$2:$H$3072,5,0)</f>
        <v>Faces Canada</v>
      </c>
      <c r="S2460" t="str">
        <f>VLOOKUP(C2460,'products '!$A$2:$H$3072,6,0)</f>
        <v>Onesize</v>
      </c>
      <c r="T2460" t="str">
        <f>VLOOKUP(C2460,'products '!$A$2:$H$3072,7,0)</f>
        <v>Black</v>
      </c>
      <c r="U2460">
        <f>VLOOKUP(C2460,'products '!$A$2:$H$3072,8,0)</f>
        <v>3</v>
      </c>
    </row>
    <row r="2461" spans="1:21" x14ac:dyDescent="0.3">
      <c r="A2461" t="s">
        <v>5878</v>
      </c>
      <c r="B2461" t="s">
        <v>3329</v>
      </c>
      <c r="C2461" t="s">
        <v>1294</v>
      </c>
      <c r="D2461" s="1">
        <f t="shared" ca="1" si="38"/>
        <v>44335</v>
      </c>
      <c r="E2461" s="1" t="str">
        <f ca="1">TEXT(Table1[[#This Row],[Date]],"mmm")</f>
        <v>May</v>
      </c>
      <c r="F2461" s="1" t="str">
        <f ca="1">TEXT(Table1[[#This Row],[Date]],"yyyy")</f>
        <v>2021</v>
      </c>
      <c r="G2461" s="2">
        <v>355</v>
      </c>
      <c r="H2461" s="2">
        <v>0.55000000000000004</v>
      </c>
      <c r="I2461" s="2" t="str" cm="1">
        <f t="array" ref="I2461">_xlfn.IFS(Table1[[#This Row],[Discount]]&lt;=0.2,"Low",Table1[[#This Row],[Discount]]&lt;=0.4,"Medium",Table1[[#This Row],[Discount]]&gt;0.4,"High")</f>
        <v>High</v>
      </c>
      <c r="J2461" s="2">
        <f>Table1[[#This Row],[Original Price]]*(1-Table1[[#This Row],[Discount]])</f>
        <v>159.74999999999997</v>
      </c>
      <c r="K2461">
        <f>VLOOKUP(B2461,customers!$A$2:$D$101,2,0)</f>
        <v>31</v>
      </c>
      <c r="L2461" t="str" cm="1">
        <f t="array" ref="L2461">_xlfn.IFS(Table1[[#This Row],[Age]]&lt;=12,"Kids",Table1[[#This Row],[Age]]&lt;=19,"Teenage",Table1[[#This Row],[Age]]&lt;=29,"Young Adult",Table1[[#This Row],[Age]]&lt;=45,"Adult",Table1[[#This Row],[Age]]&gt;=46,"Senior")</f>
        <v>Adult</v>
      </c>
      <c r="M2461" t="str">
        <f>VLOOKUP(B2461,customers!A$2:D$101,3,0)</f>
        <v>Nalanda</v>
      </c>
      <c r="N2461" t="str">
        <f>VLOOKUP(B2461,customers!$A$2:$D$101,4,0)</f>
        <v>Bihar</v>
      </c>
      <c r="O2461" t="str">
        <f>VLOOKUP(C2461,'products '!$A$2:$H$3072,2,0)</f>
        <v>Beauty</v>
      </c>
      <c r="P2461" t="str">
        <f>VLOOKUP(C2461,'products '!$A$2:$H$3072,3,0)</f>
        <v>Makeup</v>
      </c>
      <c r="Q2461" t="str">
        <f>VLOOKUP(C2461,'products '!$A$2:$H$3072,4,0)</f>
        <v>Eyeliner</v>
      </c>
      <c r="R2461" t="str">
        <f>VLOOKUP(C2461,'products '!$A$2:$H$3072,5,0)</f>
        <v>Faces Canada</v>
      </c>
      <c r="S2461" t="str">
        <f>VLOOKUP(C2461,'products '!$A$2:$H$3072,6,0)</f>
        <v>Onesize</v>
      </c>
      <c r="T2461" t="str">
        <f>VLOOKUP(C2461,'products '!$A$2:$H$3072,7,0)</f>
        <v>Black</v>
      </c>
      <c r="U2461">
        <f>VLOOKUP(C2461,'products '!$A$2:$H$3072,8,0)</f>
        <v>5</v>
      </c>
    </row>
    <row r="2462" spans="1:21" x14ac:dyDescent="0.3">
      <c r="A2462" t="s">
        <v>5879</v>
      </c>
      <c r="B2462" t="s">
        <v>3330</v>
      </c>
      <c r="C2462" t="s">
        <v>1295</v>
      </c>
      <c r="D2462" s="1">
        <f t="shared" ca="1" si="38"/>
        <v>44653</v>
      </c>
      <c r="E2462" s="1" t="str">
        <f ca="1">TEXT(Table1[[#This Row],[Date]],"mmm")</f>
        <v>Apr</v>
      </c>
      <c r="F2462" s="1" t="str">
        <f ca="1">TEXT(Table1[[#This Row],[Date]],"yyyy")</f>
        <v>2022</v>
      </c>
      <c r="G2462" s="2">
        <v>356</v>
      </c>
      <c r="H2462" s="2">
        <v>0.55000000000000004</v>
      </c>
      <c r="I2462" s="2" t="str" cm="1">
        <f t="array" ref="I2462">_xlfn.IFS(Table1[[#This Row],[Discount]]&lt;=0.2,"Low",Table1[[#This Row],[Discount]]&lt;=0.4,"Medium",Table1[[#This Row],[Discount]]&gt;0.4,"High")</f>
        <v>High</v>
      </c>
      <c r="J2462" s="2">
        <f>Table1[[#This Row],[Original Price]]*(1-Table1[[#This Row],[Discount]])</f>
        <v>160.19999999999999</v>
      </c>
      <c r="K2462">
        <f>VLOOKUP(B2462,customers!$A$2:$D$101,2,0)</f>
        <v>32</v>
      </c>
      <c r="L2462" t="str" cm="1">
        <f t="array" ref="L2462">_xlfn.IFS(Table1[[#This Row],[Age]]&lt;=12,"Kids",Table1[[#This Row],[Age]]&lt;=19,"Teenage",Table1[[#This Row],[Age]]&lt;=29,"Young Adult",Table1[[#This Row],[Age]]&lt;=45,"Adult",Table1[[#This Row],[Age]]&gt;=46,"Senior")</f>
        <v>Adult</v>
      </c>
      <c r="M2462" t="str">
        <f>VLOOKUP(B2462,customers!A$2:D$101,3,0)</f>
        <v>Nalanda</v>
      </c>
      <c r="N2462" t="str">
        <f>VLOOKUP(B2462,customers!$A$2:$D$101,4,0)</f>
        <v>Bihar</v>
      </c>
      <c r="O2462" t="str">
        <f>VLOOKUP(C2462,'products '!$A$2:$H$3072,2,0)</f>
        <v>Beauty</v>
      </c>
      <c r="P2462" t="str">
        <f>VLOOKUP(C2462,'products '!$A$2:$H$3072,3,0)</f>
        <v>Makeup</v>
      </c>
      <c r="Q2462" t="str">
        <f>VLOOKUP(C2462,'products '!$A$2:$H$3072,4,0)</f>
        <v>Eyeliner</v>
      </c>
      <c r="R2462" t="str">
        <f>VLOOKUP(C2462,'products '!$A$2:$H$3072,5,0)</f>
        <v>Krayons</v>
      </c>
      <c r="S2462" t="str">
        <f>VLOOKUP(C2462,'products '!$A$2:$H$3072,6,0)</f>
        <v>Onesize</v>
      </c>
      <c r="T2462" t="str">
        <f>VLOOKUP(C2462,'products '!$A$2:$H$3072,7,0)</f>
        <v>Black</v>
      </c>
      <c r="U2462">
        <f>VLOOKUP(C2462,'products '!$A$2:$H$3072,8,0)</f>
        <v>5</v>
      </c>
    </row>
    <row r="2463" spans="1:21" x14ac:dyDescent="0.3">
      <c r="A2463" t="s">
        <v>5880</v>
      </c>
      <c r="B2463" t="s">
        <v>3331</v>
      </c>
      <c r="C2463" t="s">
        <v>1296</v>
      </c>
      <c r="D2463" s="1">
        <f t="shared" ca="1" si="38"/>
        <v>44410</v>
      </c>
      <c r="E2463" s="1" t="str">
        <f ca="1">TEXT(Table1[[#This Row],[Date]],"mmm")</f>
        <v>Aug</v>
      </c>
      <c r="F2463" s="1" t="str">
        <f ca="1">TEXT(Table1[[#This Row],[Date]],"yyyy")</f>
        <v>2021</v>
      </c>
      <c r="G2463" s="2">
        <v>999</v>
      </c>
      <c r="H2463" s="2">
        <v>0.5</v>
      </c>
      <c r="I2463" s="2" t="str" cm="1">
        <f t="array" ref="I2463">_xlfn.IFS(Table1[[#This Row],[Discount]]&lt;=0.2,"Low",Table1[[#This Row],[Discount]]&lt;=0.4,"Medium",Table1[[#This Row],[Discount]]&gt;0.4,"High")</f>
        <v>High</v>
      </c>
      <c r="J2463" s="2">
        <f>Table1[[#This Row],[Original Price]]*(1-Table1[[#This Row],[Discount]])</f>
        <v>499.5</v>
      </c>
      <c r="K2463">
        <f>VLOOKUP(B2463,customers!$A$2:$D$101,2,0)</f>
        <v>33</v>
      </c>
      <c r="L2463" t="str" cm="1">
        <f t="array" ref="L2463">_xlfn.IFS(Table1[[#This Row],[Age]]&lt;=12,"Kids",Table1[[#This Row],[Age]]&lt;=19,"Teenage",Table1[[#This Row],[Age]]&lt;=29,"Young Adult",Table1[[#This Row],[Age]]&lt;=45,"Adult",Table1[[#This Row],[Age]]&gt;=46,"Senior")</f>
        <v>Adult</v>
      </c>
      <c r="M2463" t="str">
        <f>VLOOKUP(B2463,customers!A$2:D$101,3,0)</f>
        <v>Nalanda</v>
      </c>
      <c r="N2463" t="str">
        <f>VLOOKUP(B2463,customers!$A$2:$D$101,4,0)</f>
        <v>Bihar</v>
      </c>
      <c r="O2463" t="str">
        <f>VLOOKUP(C2463,'products '!$A$2:$H$3072,2,0)</f>
        <v>Beauty</v>
      </c>
      <c r="P2463" t="str">
        <f>VLOOKUP(C2463,'products '!$A$2:$H$3072,3,0)</f>
        <v>Makeup</v>
      </c>
      <c r="Q2463" t="str">
        <f>VLOOKUP(C2463,'products '!$A$2:$H$3072,4,0)</f>
        <v>Eyeliner</v>
      </c>
      <c r="R2463" t="str">
        <f>VLOOKUP(C2463,'products '!$A$2:$H$3072,5,0)</f>
        <v>Krayons</v>
      </c>
      <c r="S2463" t="str">
        <f>VLOOKUP(C2463,'products '!$A$2:$H$3072,6,0)</f>
        <v>Onesize</v>
      </c>
      <c r="T2463" t="str">
        <f>VLOOKUP(C2463,'products '!$A$2:$H$3072,7,0)</f>
        <v>Black</v>
      </c>
      <c r="U2463">
        <f>VLOOKUP(C2463,'products '!$A$2:$H$3072,8,0)</f>
        <v>4</v>
      </c>
    </row>
    <row r="2464" spans="1:21" x14ac:dyDescent="0.3">
      <c r="A2464" t="s">
        <v>5881</v>
      </c>
      <c r="B2464" t="s">
        <v>3332</v>
      </c>
      <c r="C2464" t="s">
        <v>1297</v>
      </c>
      <c r="D2464" s="1">
        <f t="shared" ca="1" si="38"/>
        <v>45010</v>
      </c>
      <c r="E2464" s="1" t="str">
        <f ca="1">TEXT(Table1[[#This Row],[Date]],"mmm")</f>
        <v>Mar</v>
      </c>
      <c r="F2464" s="1" t="str">
        <f ca="1">TEXT(Table1[[#This Row],[Date]],"yyyy")</f>
        <v>2023</v>
      </c>
      <c r="G2464" s="2">
        <v>555</v>
      </c>
      <c r="H2464" s="2">
        <v>0.5</v>
      </c>
      <c r="I2464" s="2" t="str" cm="1">
        <f t="array" ref="I2464">_xlfn.IFS(Table1[[#This Row],[Discount]]&lt;=0.2,"Low",Table1[[#This Row],[Discount]]&lt;=0.4,"Medium",Table1[[#This Row],[Discount]]&gt;0.4,"High")</f>
        <v>High</v>
      </c>
      <c r="J2464" s="2">
        <f>Table1[[#This Row],[Original Price]]*(1-Table1[[#This Row],[Discount]])</f>
        <v>277.5</v>
      </c>
      <c r="K2464">
        <f>VLOOKUP(B2464,customers!$A$2:$D$101,2,0)</f>
        <v>44</v>
      </c>
      <c r="L2464" t="str" cm="1">
        <f t="array" ref="L2464">_xlfn.IFS(Table1[[#This Row],[Age]]&lt;=12,"Kids",Table1[[#This Row],[Age]]&lt;=19,"Teenage",Table1[[#This Row],[Age]]&lt;=29,"Young Adult",Table1[[#This Row],[Age]]&lt;=45,"Adult",Table1[[#This Row],[Age]]&gt;=46,"Senior")</f>
        <v>Adult</v>
      </c>
      <c r="M2464" t="str">
        <f>VLOOKUP(B2464,customers!A$2:D$101,3,0)</f>
        <v>Gaya</v>
      </c>
      <c r="N2464" t="str">
        <f>VLOOKUP(B2464,customers!$A$2:$D$101,4,0)</f>
        <v>Bihar</v>
      </c>
      <c r="O2464" t="str">
        <f>VLOOKUP(C2464,'products '!$A$2:$H$3072,2,0)</f>
        <v>Beauty</v>
      </c>
      <c r="P2464" t="str">
        <f>VLOOKUP(C2464,'products '!$A$2:$H$3072,3,0)</f>
        <v>Makeup</v>
      </c>
      <c r="Q2464" t="str">
        <f>VLOOKUP(C2464,'products '!$A$2:$H$3072,4,0)</f>
        <v>Eyeliner</v>
      </c>
      <c r="R2464" t="str">
        <f>VLOOKUP(C2464,'products '!$A$2:$H$3072,5,0)</f>
        <v>Krayons</v>
      </c>
      <c r="S2464" t="str">
        <f>VLOOKUP(C2464,'products '!$A$2:$H$3072,6,0)</f>
        <v>Onesize</v>
      </c>
      <c r="T2464" t="str">
        <f>VLOOKUP(C2464,'products '!$A$2:$H$3072,7,0)</f>
        <v>White</v>
      </c>
      <c r="U2464">
        <f>VLOOKUP(C2464,'products '!$A$2:$H$3072,8,0)</f>
        <v>2</v>
      </c>
    </row>
    <row r="2465" spans="1:21" x14ac:dyDescent="0.3">
      <c r="A2465" t="s">
        <v>5882</v>
      </c>
      <c r="B2465" t="s">
        <v>3333</v>
      </c>
      <c r="C2465" t="s">
        <v>1298</v>
      </c>
      <c r="D2465" s="1">
        <f t="shared" ca="1" si="38"/>
        <v>44873</v>
      </c>
      <c r="E2465" s="1" t="str">
        <f ca="1">TEXT(Table1[[#This Row],[Date]],"mmm")</f>
        <v>Nov</v>
      </c>
      <c r="F2465" s="1" t="str">
        <f ca="1">TEXT(Table1[[#This Row],[Date]],"yyyy")</f>
        <v>2022</v>
      </c>
      <c r="G2465" s="2">
        <v>555</v>
      </c>
      <c r="H2465" s="2">
        <v>0.5</v>
      </c>
      <c r="I2465" s="2" t="str" cm="1">
        <f t="array" ref="I2465">_xlfn.IFS(Table1[[#This Row],[Discount]]&lt;=0.2,"Low",Table1[[#This Row],[Discount]]&lt;=0.4,"Medium",Table1[[#This Row],[Discount]]&gt;0.4,"High")</f>
        <v>High</v>
      </c>
      <c r="J2465" s="2">
        <f>Table1[[#This Row],[Original Price]]*(1-Table1[[#This Row],[Discount]])</f>
        <v>277.5</v>
      </c>
      <c r="K2465">
        <f>VLOOKUP(B2465,customers!$A$2:$D$101,2,0)</f>
        <v>45</v>
      </c>
      <c r="L2465" t="str" cm="1">
        <f t="array" ref="L2465">_xlfn.IFS(Table1[[#This Row],[Age]]&lt;=12,"Kids",Table1[[#This Row],[Age]]&lt;=19,"Teenage",Table1[[#This Row],[Age]]&lt;=29,"Young Adult",Table1[[#This Row],[Age]]&lt;=45,"Adult",Table1[[#This Row],[Age]]&gt;=46,"Senior")</f>
        <v>Adult</v>
      </c>
      <c r="M2465" t="str">
        <f>VLOOKUP(B2465,customers!A$2:D$101,3,0)</f>
        <v>Gaya</v>
      </c>
      <c r="N2465" t="str">
        <f>VLOOKUP(B2465,customers!$A$2:$D$101,4,0)</f>
        <v>Bihar</v>
      </c>
      <c r="O2465" t="str">
        <f>VLOOKUP(C2465,'products '!$A$2:$H$3072,2,0)</f>
        <v>Beauty</v>
      </c>
      <c r="P2465" t="str">
        <f>VLOOKUP(C2465,'products '!$A$2:$H$3072,3,0)</f>
        <v>Makeup</v>
      </c>
      <c r="Q2465" t="str">
        <f>VLOOKUP(C2465,'products '!$A$2:$H$3072,4,0)</f>
        <v>Eyeliner</v>
      </c>
      <c r="R2465" t="str">
        <f>VLOOKUP(C2465,'products '!$A$2:$H$3072,5,0)</f>
        <v>Krayons</v>
      </c>
      <c r="S2465" t="str">
        <f>VLOOKUP(C2465,'products '!$A$2:$H$3072,6,0)</f>
        <v>Onesize</v>
      </c>
      <c r="T2465" t="str">
        <f>VLOOKUP(C2465,'products '!$A$2:$H$3072,7,0)</f>
        <v>White</v>
      </c>
      <c r="U2465">
        <f>VLOOKUP(C2465,'products '!$A$2:$H$3072,8,0)</f>
        <v>3</v>
      </c>
    </row>
    <row r="2466" spans="1:21" x14ac:dyDescent="0.3">
      <c r="A2466" t="s">
        <v>5883</v>
      </c>
      <c r="B2466" t="s">
        <v>3334</v>
      </c>
      <c r="C2466" t="s">
        <v>1299</v>
      </c>
      <c r="D2466" s="1">
        <f t="shared" ca="1" si="38"/>
        <v>44934</v>
      </c>
      <c r="E2466" s="1" t="str">
        <f ca="1">TEXT(Table1[[#This Row],[Date]],"mmm")</f>
        <v>Jan</v>
      </c>
      <c r="F2466" s="1" t="str">
        <f ca="1">TEXT(Table1[[#This Row],[Date]],"yyyy")</f>
        <v>2023</v>
      </c>
      <c r="G2466" s="2">
        <v>555</v>
      </c>
      <c r="H2466" s="2">
        <v>0.5</v>
      </c>
      <c r="I2466" s="2" t="str" cm="1">
        <f t="array" ref="I2466">_xlfn.IFS(Table1[[#This Row],[Discount]]&lt;=0.2,"Low",Table1[[#This Row],[Discount]]&lt;=0.4,"Medium",Table1[[#This Row],[Discount]]&gt;0.4,"High")</f>
        <v>High</v>
      </c>
      <c r="J2466" s="2">
        <f>Table1[[#This Row],[Original Price]]*(1-Table1[[#This Row],[Discount]])</f>
        <v>277.5</v>
      </c>
      <c r="K2466">
        <f>VLOOKUP(B2466,customers!$A$2:$D$101,2,0)</f>
        <v>46</v>
      </c>
      <c r="L2466" t="str" cm="1">
        <f t="array" ref="L2466">_xlfn.IFS(Table1[[#This Row],[Age]]&lt;=12,"Kids",Table1[[#This Row],[Age]]&lt;=19,"Teenage",Table1[[#This Row],[Age]]&lt;=29,"Young Adult",Table1[[#This Row],[Age]]&lt;=45,"Adult",Table1[[#This Row],[Age]]&gt;=46,"Senior")</f>
        <v>Senior</v>
      </c>
      <c r="M2466" t="str">
        <f>VLOOKUP(B2466,customers!A$2:D$101,3,0)</f>
        <v>Bhopal</v>
      </c>
      <c r="N2466" t="str">
        <f>VLOOKUP(B2466,customers!$A$2:$D$101,4,0)</f>
        <v>Madhya Pradesh</v>
      </c>
      <c r="O2466" t="str">
        <f>VLOOKUP(C2466,'products '!$A$2:$H$3072,2,0)</f>
        <v>Beauty</v>
      </c>
      <c r="P2466" t="str">
        <f>VLOOKUP(C2466,'products '!$A$2:$H$3072,3,0)</f>
        <v>Makeup</v>
      </c>
      <c r="Q2466" t="str">
        <f>VLOOKUP(C2466,'products '!$A$2:$H$3072,4,0)</f>
        <v>Eyeliner</v>
      </c>
      <c r="R2466" t="str">
        <f>VLOOKUP(C2466,'products '!$A$2:$H$3072,5,0)</f>
        <v>Krayons</v>
      </c>
      <c r="S2466" t="str">
        <f>VLOOKUP(C2466,'products '!$A$2:$H$3072,6,0)</f>
        <v>Onesize</v>
      </c>
      <c r="T2466" t="str">
        <f>VLOOKUP(C2466,'products '!$A$2:$H$3072,7,0)</f>
        <v>White</v>
      </c>
      <c r="U2466">
        <f>VLOOKUP(C2466,'products '!$A$2:$H$3072,8,0)</f>
        <v>4</v>
      </c>
    </row>
    <row r="2467" spans="1:21" x14ac:dyDescent="0.3">
      <c r="A2467" t="s">
        <v>5884</v>
      </c>
      <c r="B2467" t="s">
        <v>3335</v>
      </c>
      <c r="C2467" t="s">
        <v>1300</v>
      </c>
      <c r="D2467" s="1">
        <f t="shared" ca="1" si="38"/>
        <v>44489</v>
      </c>
      <c r="E2467" s="1" t="str">
        <f ca="1">TEXT(Table1[[#This Row],[Date]],"mmm")</f>
        <v>Oct</v>
      </c>
      <c r="F2467" s="1" t="str">
        <f ca="1">TEXT(Table1[[#This Row],[Date]],"yyyy")</f>
        <v>2021</v>
      </c>
      <c r="G2467" s="2">
        <v>555</v>
      </c>
      <c r="H2467" s="2">
        <v>0.5</v>
      </c>
      <c r="I2467" s="2" t="str" cm="1">
        <f t="array" ref="I2467">_xlfn.IFS(Table1[[#This Row],[Discount]]&lt;=0.2,"Low",Table1[[#This Row],[Discount]]&lt;=0.4,"Medium",Table1[[#This Row],[Discount]]&gt;0.4,"High")</f>
        <v>High</v>
      </c>
      <c r="J2467" s="2">
        <f>Table1[[#This Row],[Original Price]]*(1-Table1[[#This Row],[Discount]])</f>
        <v>277.5</v>
      </c>
      <c r="K2467">
        <f>VLOOKUP(B2467,customers!$A$2:$D$101,2,0)</f>
        <v>47</v>
      </c>
      <c r="L2467" t="str" cm="1">
        <f t="array" ref="L2467">_xlfn.IFS(Table1[[#This Row],[Age]]&lt;=12,"Kids",Table1[[#This Row],[Age]]&lt;=19,"Teenage",Table1[[#This Row],[Age]]&lt;=29,"Young Adult",Table1[[#This Row],[Age]]&lt;=45,"Adult",Table1[[#This Row],[Age]]&gt;=46,"Senior")</f>
        <v>Senior</v>
      </c>
      <c r="M2467" t="str">
        <f>VLOOKUP(B2467,customers!A$2:D$101,3,0)</f>
        <v>Bhopal</v>
      </c>
      <c r="N2467" t="str">
        <f>VLOOKUP(B2467,customers!$A$2:$D$101,4,0)</f>
        <v>Madhya Pradesh</v>
      </c>
      <c r="O2467" t="str">
        <f>VLOOKUP(C2467,'products '!$A$2:$H$3072,2,0)</f>
        <v>Beauty</v>
      </c>
      <c r="P2467" t="str">
        <f>VLOOKUP(C2467,'products '!$A$2:$H$3072,3,0)</f>
        <v>Makeup</v>
      </c>
      <c r="Q2467" t="str">
        <f>VLOOKUP(C2467,'products '!$A$2:$H$3072,4,0)</f>
        <v>Eyeliner</v>
      </c>
      <c r="R2467" t="str">
        <f>VLOOKUP(C2467,'products '!$A$2:$H$3072,5,0)</f>
        <v>Krayons</v>
      </c>
      <c r="S2467" t="str">
        <f>VLOOKUP(C2467,'products '!$A$2:$H$3072,6,0)</f>
        <v>Onesize</v>
      </c>
      <c r="T2467" t="str">
        <f>VLOOKUP(C2467,'products '!$A$2:$H$3072,7,0)</f>
        <v>Brown</v>
      </c>
      <c r="U2467">
        <f>VLOOKUP(C2467,'products '!$A$2:$H$3072,8,0)</f>
        <v>5</v>
      </c>
    </row>
    <row r="2468" spans="1:21" x14ac:dyDescent="0.3">
      <c r="A2468" t="s">
        <v>5885</v>
      </c>
      <c r="B2468" t="s">
        <v>3336</v>
      </c>
      <c r="C2468" t="s">
        <v>1301</v>
      </c>
      <c r="D2468" s="1">
        <f t="shared" ca="1" si="38"/>
        <v>44762</v>
      </c>
      <c r="E2468" s="1" t="str">
        <f ca="1">TEXT(Table1[[#This Row],[Date]],"mmm")</f>
        <v>Jul</v>
      </c>
      <c r="F2468" s="1" t="str">
        <f ca="1">TEXT(Table1[[#This Row],[Date]],"yyyy")</f>
        <v>2022</v>
      </c>
      <c r="G2468" s="2">
        <v>1025</v>
      </c>
      <c r="H2468" s="2">
        <v>0.3</v>
      </c>
      <c r="I2468" s="2" t="str" cm="1">
        <f t="array" ref="I2468">_xlfn.IFS(Table1[[#This Row],[Discount]]&lt;=0.2,"Low",Table1[[#This Row],[Discount]]&lt;=0.4,"Medium",Table1[[#This Row],[Discount]]&gt;0.4,"High")</f>
        <v>Medium</v>
      </c>
      <c r="J2468" s="2">
        <f>Table1[[#This Row],[Original Price]]*(1-Table1[[#This Row],[Discount]])</f>
        <v>717.5</v>
      </c>
      <c r="K2468">
        <f>VLOOKUP(B2468,customers!$A$2:$D$101,2,0)</f>
        <v>48</v>
      </c>
      <c r="L2468" t="str" cm="1">
        <f t="array" ref="L2468">_xlfn.IFS(Table1[[#This Row],[Age]]&lt;=12,"Kids",Table1[[#This Row],[Age]]&lt;=19,"Teenage",Table1[[#This Row],[Age]]&lt;=29,"Young Adult",Table1[[#This Row],[Age]]&lt;=45,"Adult",Table1[[#This Row],[Age]]&gt;=46,"Senior")</f>
        <v>Senior</v>
      </c>
      <c r="M2468" t="str">
        <f>VLOOKUP(B2468,customers!A$2:D$101,3,0)</f>
        <v>Bhopal</v>
      </c>
      <c r="N2468" t="str">
        <f>VLOOKUP(B2468,customers!$A$2:$D$101,4,0)</f>
        <v>Madhya Pradesh</v>
      </c>
      <c r="O2468" t="str">
        <f>VLOOKUP(C2468,'products '!$A$2:$H$3072,2,0)</f>
        <v>Beauty</v>
      </c>
      <c r="P2468" t="str">
        <f>VLOOKUP(C2468,'products '!$A$2:$H$3072,3,0)</f>
        <v>Makeup</v>
      </c>
      <c r="Q2468" t="str">
        <f>VLOOKUP(C2468,'products '!$A$2:$H$3072,4,0)</f>
        <v>Eyeliner</v>
      </c>
      <c r="R2468" t="str">
        <f>VLOOKUP(C2468,'products '!$A$2:$H$3072,5,0)</f>
        <v>M.A.C</v>
      </c>
      <c r="S2468" t="str">
        <f>VLOOKUP(C2468,'products '!$A$2:$H$3072,6,0)</f>
        <v>Onesize</v>
      </c>
      <c r="T2468" t="str">
        <f>VLOOKUP(C2468,'products '!$A$2:$H$3072,7,0)</f>
        <v>Brown</v>
      </c>
      <c r="U2468">
        <f>VLOOKUP(C2468,'products '!$A$2:$H$3072,8,0)</f>
        <v>4</v>
      </c>
    </row>
    <row r="2469" spans="1:21" x14ac:dyDescent="0.3">
      <c r="A2469" t="s">
        <v>5886</v>
      </c>
      <c r="B2469" t="s">
        <v>3337</v>
      </c>
      <c r="C2469" t="s">
        <v>1302</v>
      </c>
      <c r="D2469" s="1">
        <f t="shared" ca="1" si="38"/>
        <v>44606</v>
      </c>
      <c r="E2469" s="1" t="str">
        <f ca="1">TEXT(Table1[[#This Row],[Date]],"mmm")</f>
        <v>Feb</v>
      </c>
      <c r="F2469" s="1" t="str">
        <f ca="1">TEXT(Table1[[#This Row],[Date]],"yyyy")</f>
        <v>2022</v>
      </c>
      <c r="G2469" s="2">
        <v>1025</v>
      </c>
      <c r="H2469" s="2">
        <v>0.32</v>
      </c>
      <c r="I2469" s="2" t="str" cm="1">
        <f t="array" ref="I2469">_xlfn.IFS(Table1[[#This Row],[Discount]]&lt;=0.2,"Low",Table1[[#This Row],[Discount]]&lt;=0.4,"Medium",Table1[[#This Row],[Discount]]&gt;0.4,"High")</f>
        <v>Medium</v>
      </c>
      <c r="J2469" s="2">
        <f>Table1[[#This Row],[Original Price]]*(1-Table1[[#This Row],[Discount]])</f>
        <v>696.99999999999989</v>
      </c>
      <c r="K2469">
        <f>VLOOKUP(B2469,customers!$A$2:$D$101,2,0)</f>
        <v>49</v>
      </c>
      <c r="L2469" t="str" cm="1">
        <f t="array" ref="L2469">_xlfn.IFS(Table1[[#This Row],[Age]]&lt;=12,"Kids",Table1[[#This Row],[Age]]&lt;=19,"Teenage",Table1[[#This Row],[Age]]&lt;=29,"Young Adult",Table1[[#This Row],[Age]]&lt;=45,"Adult",Table1[[#This Row],[Age]]&gt;=46,"Senior")</f>
        <v>Senior</v>
      </c>
      <c r="M2469" t="str">
        <f>VLOOKUP(B2469,customers!A$2:D$101,3,0)</f>
        <v>Bhopal</v>
      </c>
      <c r="N2469" t="str">
        <f>VLOOKUP(B2469,customers!$A$2:$D$101,4,0)</f>
        <v>Madhya Pradesh</v>
      </c>
      <c r="O2469" t="str">
        <f>VLOOKUP(C2469,'products '!$A$2:$H$3072,2,0)</f>
        <v>Beauty</v>
      </c>
      <c r="P2469" t="str">
        <f>VLOOKUP(C2469,'products '!$A$2:$H$3072,3,0)</f>
        <v>Makeup</v>
      </c>
      <c r="Q2469" t="str">
        <f>VLOOKUP(C2469,'products '!$A$2:$H$3072,4,0)</f>
        <v>Eyeliner</v>
      </c>
      <c r="R2469" t="str">
        <f>VLOOKUP(C2469,'products '!$A$2:$H$3072,5,0)</f>
        <v>M.A.C</v>
      </c>
      <c r="S2469" t="str">
        <f>VLOOKUP(C2469,'products '!$A$2:$H$3072,6,0)</f>
        <v>Onesize</v>
      </c>
      <c r="T2469" t="str">
        <f>VLOOKUP(C2469,'products '!$A$2:$H$3072,7,0)</f>
        <v>Blue</v>
      </c>
      <c r="U2469">
        <f>VLOOKUP(C2469,'products '!$A$2:$H$3072,8,0)</f>
        <v>4</v>
      </c>
    </row>
    <row r="2470" spans="1:21" x14ac:dyDescent="0.3">
      <c r="A2470" t="s">
        <v>5887</v>
      </c>
      <c r="B2470" t="s">
        <v>3338</v>
      </c>
      <c r="C2470" t="s">
        <v>1303</v>
      </c>
      <c r="D2470" s="1">
        <f t="shared" ca="1" si="38"/>
        <v>44699</v>
      </c>
      <c r="E2470" s="1" t="str">
        <f ca="1">TEXT(Table1[[#This Row],[Date]],"mmm")</f>
        <v>May</v>
      </c>
      <c r="F2470" s="1" t="str">
        <f ca="1">TEXT(Table1[[#This Row],[Date]],"yyyy")</f>
        <v>2022</v>
      </c>
      <c r="G2470" s="2">
        <v>1025</v>
      </c>
      <c r="H2470" s="2">
        <v>0.25</v>
      </c>
      <c r="I2470" s="2" t="str" cm="1">
        <f t="array" ref="I2470">_xlfn.IFS(Table1[[#This Row],[Discount]]&lt;=0.2,"Low",Table1[[#This Row],[Discount]]&lt;=0.4,"Medium",Table1[[#This Row],[Discount]]&gt;0.4,"High")</f>
        <v>Medium</v>
      </c>
      <c r="J2470" s="2">
        <f>Table1[[#This Row],[Original Price]]*(1-Table1[[#This Row],[Discount]])</f>
        <v>768.75</v>
      </c>
      <c r="K2470">
        <f>VLOOKUP(B2470,customers!$A$2:$D$101,2,0)</f>
        <v>17</v>
      </c>
      <c r="L2470" t="str" cm="1">
        <f t="array" ref="L2470">_xlfn.IFS(Table1[[#This Row],[Age]]&lt;=12,"Kids",Table1[[#This Row],[Age]]&lt;=19,"Teenage",Table1[[#This Row],[Age]]&lt;=29,"Young Adult",Table1[[#This Row],[Age]]&lt;=45,"Adult",Table1[[#This Row],[Age]]&gt;=46,"Senior")</f>
        <v>Teenage</v>
      </c>
      <c r="M2470" t="str">
        <f>VLOOKUP(B2470,customers!A$2:D$101,3,0)</f>
        <v>Sagar</v>
      </c>
      <c r="N2470" t="str">
        <f>VLOOKUP(B2470,customers!$A$2:$D$101,4,0)</f>
        <v>Madhya Pradesh</v>
      </c>
      <c r="O2470" t="str">
        <f>VLOOKUP(C2470,'products '!$A$2:$H$3072,2,0)</f>
        <v>Beauty</v>
      </c>
      <c r="P2470" t="str">
        <f>VLOOKUP(C2470,'products '!$A$2:$H$3072,3,0)</f>
        <v>Makeup</v>
      </c>
      <c r="Q2470" t="str">
        <f>VLOOKUP(C2470,'products '!$A$2:$H$3072,4,0)</f>
        <v>Eyeliner</v>
      </c>
      <c r="R2470" t="str">
        <f>VLOOKUP(C2470,'products '!$A$2:$H$3072,5,0)</f>
        <v>M.A.C</v>
      </c>
      <c r="S2470" t="str">
        <f>VLOOKUP(C2470,'products '!$A$2:$H$3072,6,0)</f>
        <v>Onesize</v>
      </c>
      <c r="T2470" t="str">
        <f>VLOOKUP(C2470,'products '!$A$2:$H$3072,7,0)</f>
        <v>Blue</v>
      </c>
      <c r="U2470">
        <f>VLOOKUP(C2470,'products '!$A$2:$H$3072,8,0)</f>
        <v>4</v>
      </c>
    </row>
    <row r="2471" spans="1:21" x14ac:dyDescent="0.3">
      <c r="A2471" t="s">
        <v>5888</v>
      </c>
      <c r="B2471" t="s">
        <v>3339</v>
      </c>
      <c r="C2471" t="s">
        <v>1304</v>
      </c>
      <c r="D2471" s="1">
        <f t="shared" ca="1" si="38"/>
        <v>44949</v>
      </c>
      <c r="E2471" s="1" t="str">
        <f ca="1">TEXT(Table1[[#This Row],[Date]],"mmm")</f>
        <v>Jan</v>
      </c>
      <c r="F2471" s="1" t="str">
        <f ca="1">TEXT(Table1[[#This Row],[Date]],"yyyy")</f>
        <v>2023</v>
      </c>
      <c r="G2471" s="2">
        <v>555</v>
      </c>
      <c r="H2471" s="2">
        <v>0.45</v>
      </c>
      <c r="I2471" s="2" t="str" cm="1">
        <f t="array" ref="I2471">_xlfn.IFS(Table1[[#This Row],[Discount]]&lt;=0.2,"Low",Table1[[#This Row],[Discount]]&lt;=0.4,"Medium",Table1[[#This Row],[Discount]]&gt;0.4,"High")</f>
        <v>High</v>
      </c>
      <c r="J2471" s="2">
        <f>Table1[[#This Row],[Original Price]]*(1-Table1[[#This Row],[Discount]])</f>
        <v>305.25</v>
      </c>
      <c r="K2471">
        <f>VLOOKUP(B2471,customers!$A$2:$D$101,2,0)</f>
        <v>18</v>
      </c>
      <c r="L2471" t="str" cm="1">
        <f t="array" ref="L2471">_xlfn.IFS(Table1[[#This Row],[Age]]&lt;=12,"Kids",Table1[[#This Row],[Age]]&lt;=19,"Teenage",Table1[[#This Row],[Age]]&lt;=29,"Young Adult",Table1[[#This Row],[Age]]&lt;=45,"Adult",Table1[[#This Row],[Age]]&gt;=46,"Senior")</f>
        <v>Teenage</v>
      </c>
      <c r="M2471" t="str">
        <f>VLOOKUP(B2471,customers!A$2:D$101,3,0)</f>
        <v>Sagar</v>
      </c>
      <c r="N2471" t="str">
        <f>VLOOKUP(B2471,customers!$A$2:$D$101,4,0)</f>
        <v>Madhya Pradesh</v>
      </c>
      <c r="O2471" t="str">
        <f>VLOOKUP(C2471,'products '!$A$2:$H$3072,2,0)</f>
        <v>Beauty</v>
      </c>
      <c r="P2471" t="str">
        <f>VLOOKUP(C2471,'products '!$A$2:$H$3072,3,0)</f>
        <v>Makeup</v>
      </c>
      <c r="Q2471" t="str">
        <f>VLOOKUP(C2471,'products '!$A$2:$H$3072,4,0)</f>
        <v>Eyeliner</v>
      </c>
      <c r="R2471" t="str">
        <f>VLOOKUP(C2471,'products '!$A$2:$H$3072,5,0)</f>
        <v>M.A.C</v>
      </c>
      <c r="S2471" t="str">
        <f>VLOOKUP(C2471,'products '!$A$2:$H$3072,6,0)</f>
        <v>Onesize</v>
      </c>
      <c r="T2471" t="str">
        <f>VLOOKUP(C2471,'products '!$A$2:$H$3072,7,0)</f>
        <v>Black</v>
      </c>
      <c r="U2471">
        <f>VLOOKUP(C2471,'products '!$A$2:$H$3072,8,0)</f>
        <v>3</v>
      </c>
    </row>
    <row r="2472" spans="1:21" x14ac:dyDescent="0.3">
      <c r="A2472" t="s">
        <v>5889</v>
      </c>
      <c r="B2472" t="s">
        <v>3340</v>
      </c>
      <c r="C2472" t="s">
        <v>1305</v>
      </c>
      <c r="D2472" s="1">
        <f t="shared" ca="1" si="38"/>
        <v>44859</v>
      </c>
      <c r="E2472" s="1" t="str">
        <f ca="1">TEXT(Table1[[#This Row],[Date]],"mmm")</f>
        <v>Oct</v>
      </c>
      <c r="F2472" s="1" t="str">
        <f ca="1">TEXT(Table1[[#This Row],[Date]],"yyyy")</f>
        <v>2022</v>
      </c>
      <c r="G2472" s="2">
        <v>599</v>
      </c>
      <c r="H2472" s="2">
        <v>0.15</v>
      </c>
      <c r="I2472" s="2" t="str" cm="1">
        <f t="array" ref="I2472">_xlfn.IFS(Table1[[#This Row],[Discount]]&lt;=0.2,"Low",Table1[[#This Row],[Discount]]&lt;=0.4,"Medium",Table1[[#This Row],[Discount]]&gt;0.4,"High")</f>
        <v>Low</v>
      </c>
      <c r="J2472" s="2">
        <f>Table1[[#This Row],[Original Price]]*(1-Table1[[#This Row],[Discount]])</f>
        <v>509.15</v>
      </c>
      <c r="K2472">
        <f>VLOOKUP(B2472,customers!$A$2:$D$101,2,0)</f>
        <v>19</v>
      </c>
      <c r="L2472" t="str" cm="1">
        <f t="array" ref="L2472">_xlfn.IFS(Table1[[#This Row],[Age]]&lt;=12,"Kids",Table1[[#This Row],[Age]]&lt;=19,"Teenage",Table1[[#This Row],[Age]]&lt;=29,"Young Adult",Table1[[#This Row],[Age]]&lt;=45,"Adult",Table1[[#This Row],[Age]]&gt;=46,"Senior")</f>
        <v>Teenage</v>
      </c>
      <c r="M2472" t="str">
        <f>VLOOKUP(B2472,customers!A$2:D$101,3,0)</f>
        <v>Sagar</v>
      </c>
      <c r="N2472" t="str">
        <f>VLOOKUP(B2472,customers!$A$2:$D$101,4,0)</f>
        <v>Madhya Pradesh</v>
      </c>
      <c r="O2472" t="str">
        <f>VLOOKUP(C2472,'products '!$A$2:$H$3072,2,0)</f>
        <v>Beauty</v>
      </c>
      <c r="P2472" t="str">
        <f>VLOOKUP(C2472,'products '!$A$2:$H$3072,3,0)</f>
        <v>Makeup</v>
      </c>
      <c r="Q2472" t="str">
        <f>VLOOKUP(C2472,'products '!$A$2:$H$3072,4,0)</f>
        <v>Eyeliner</v>
      </c>
      <c r="R2472" t="str">
        <f>VLOOKUP(C2472,'products '!$A$2:$H$3072,5,0)</f>
        <v>M.A.C</v>
      </c>
      <c r="S2472" t="str">
        <f>VLOOKUP(C2472,'products '!$A$2:$H$3072,6,0)</f>
        <v>Onesize</v>
      </c>
      <c r="T2472" t="str">
        <f>VLOOKUP(C2472,'products '!$A$2:$H$3072,7,0)</f>
        <v>Black</v>
      </c>
      <c r="U2472">
        <f>VLOOKUP(C2472,'products '!$A$2:$H$3072,8,0)</f>
        <v>2</v>
      </c>
    </row>
    <row r="2473" spans="1:21" x14ac:dyDescent="0.3">
      <c r="A2473" t="s">
        <v>5890</v>
      </c>
      <c r="B2473" t="s">
        <v>3341</v>
      </c>
      <c r="C2473" t="s">
        <v>1306</v>
      </c>
      <c r="D2473" s="1">
        <f t="shared" ca="1" si="38"/>
        <v>44900</v>
      </c>
      <c r="E2473" s="1" t="str">
        <f ca="1">TEXT(Table1[[#This Row],[Date]],"mmm")</f>
        <v>Dec</v>
      </c>
      <c r="F2473" s="1" t="str">
        <f ca="1">TEXT(Table1[[#This Row],[Date]],"yyyy")</f>
        <v>2022</v>
      </c>
      <c r="G2473" s="2">
        <v>555</v>
      </c>
      <c r="H2473" s="2">
        <v>0.33</v>
      </c>
      <c r="I2473" s="2" t="str" cm="1">
        <f t="array" ref="I2473">_xlfn.IFS(Table1[[#This Row],[Discount]]&lt;=0.2,"Low",Table1[[#This Row],[Discount]]&lt;=0.4,"Medium",Table1[[#This Row],[Discount]]&gt;0.4,"High")</f>
        <v>Medium</v>
      </c>
      <c r="J2473" s="2">
        <f>Table1[[#This Row],[Original Price]]*(1-Table1[[#This Row],[Discount]])</f>
        <v>371.84999999999997</v>
      </c>
      <c r="K2473">
        <f>VLOOKUP(B2473,customers!$A$2:$D$101,2,0)</f>
        <v>20</v>
      </c>
      <c r="L2473" t="str" cm="1">
        <f t="array" ref="L2473">_xlfn.IFS(Table1[[#This Row],[Age]]&lt;=12,"Kids",Table1[[#This Row],[Age]]&lt;=19,"Teenage",Table1[[#This Row],[Age]]&lt;=29,"Young Adult",Table1[[#This Row],[Age]]&lt;=45,"Adult",Table1[[#This Row],[Age]]&gt;=46,"Senior")</f>
        <v>Young Adult</v>
      </c>
      <c r="M2473" t="str">
        <f>VLOOKUP(B2473,customers!A$2:D$101,3,0)</f>
        <v>Sagar</v>
      </c>
      <c r="N2473" t="str">
        <f>VLOOKUP(B2473,customers!$A$2:$D$101,4,0)</f>
        <v>Madhya Pradesh</v>
      </c>
      <c r="O2473" t="str">
        <f>VLOOKUP(C2473,'products '!$A$2:$H$3072,2,0)</f>
        <v>Beauty</v>
      </c>
      <c r="P2473" t="str">
        <f>VLOOKUP(C2473,'products '!$A$2:$H$3072,3,0)</f>
        <v>Makeup</v>
      </c>
      <c r="Q2473" t="str">
        <f>VLOOKUP(C2473,'products '!$A$2:$H$3072,4,0)</f>
        <v>Mascara</v>
      </c>
      <c r="R2473" t="str">
        <f>VLOOKUP(C2473,'products '!$A$2:$H$3072,5,0)</f>
        <v>Swiss Beauty</v>
      </c>
      <c r="S2473" t="str">
        <f>VLOOKUP(C2473,'products '!$A$2:$H$3072,6,0)</f>
        <v>Onesize</v>
      </c>
      <c r="T2473" t="str">
        <f>VLOOKUP(C2473,'products '!$A$2:$H$3072,7,0)</f>
        <v>Black</v>
      </c>
      <c r="U2473">
        <f>VLOOKUP(C2473,'products '!$A$2:$H$3072,8,0)</f>
        <v>5</v>
      </c>
    </row>
    <row r="2474" spans="1:21" x14ac:dyDescent="0.3">
      <c r="A2474" t="s">
        <v>5891</v>
      </c>
      <c r="B2474" t="s">
        <v>3342</v>
      </c>
      <c r="C2474" t="s">
        <v>1307</v>
      </c>
      <c r="D2474" s="1">
        <f t="shared" ca="1" si="38"/>
        <v>44731</v>
      </c>
      <c r="E2474" s="1" t="str">
        <f ca="1">TEXT(Table1[[#This Row],[Date]],"mmm")</f>
        <v>Jun</v>
      </c>
      <c r="F2474" s="1" t="str">
        <f ca="1">TEXT(Table1[[#This Row],[Date]],"yyyy")</f>
        <v>2022</v>
      </c>
      <c r="G2474" s="2">
        <v>555</v>
      </c>
      <c r="H2474" s="2">
        <v>0.42</v>
      </c>
      <c r="I2474" s="2" t="str" cm="1">
        <f t="array" ref="I2474">_xlfn.IFS(Table1[[#This Row],[Discount]]&lt;=0.2,"Low",Table1[[#This Row],[Discount]]&lt;=0.4,"Medium",Table1[[#This Row],[Discount]]&gt;0.4,"High")</f>
        <v>High</v>
      </c>
      <c r="J2474" s="2">
        <f>Table1[[#This Row],[Original Price]]*(1-Table1[[#This Row],[Discount]])</f>
        <v>321.90000000000003</v>
      </c>
      <c r="K2474">
        <f>VLOOKUP(B2474,customers!$A$2:$D$101,2,0)</f>
        <v>21</v>
      </c>
      <c r="L2474" t="str" cm="1">
        <f t="array" ref="L2474">_xlfn.IFS(Table1[[#This Row],[Age]]&lt;=12,"Kids",Table1[[#This Row],[Age]]&lt;=19,"Teenage",Table1[[#This Row],[Age]]&lt;=29,"Young Adult",Table1[[#This Row],[Age]]&lt;=45,"Adult",Table1[[#This Row],[Age]]&gt;=46,"Senior")</f>
        <v>Young Adult</v>
      </c>
      <c r="M2474" t="str">
        <f>VLOOKUP(B2474,customers!A$2:D$101,3,0)</f>
        <v>Indore</v>
      </c>
      <c r="N2474" t="str">
        <f>VLOOKUP(B2474,customers!$A$2:$D$101,4,0)</f>
        <v>Madhya Pradesh</v>
      </c>
      <c r="O2474" t="str">
        <f>VLOOKUP(C2474,'products '!$A$2:$H$3072,2,0)</f>
        <v>Beauty</v>
      </c>
      <c r="P2474" t="str">
        <f>VLOOKUP(C2474,'products '!$A$2:$H$3072,3,0)</f>
        <v>Makeup</v>
      </c>
      <c r="Q2474" t="str">
        <f>VLOOKUP(C2474,'products '!$A$2:$H$3072,4,0)</f>
        <v>Mascara</v>
      </c>
      <c r="R2474" t="str">
        <f>VLOOKUP(C2474,'products '!$A$2:$H$3072,5,0)</f>
        <v>Swiss Beauty</v>
      </c>
      <c r="S2474" t="str">
        <f>VLOOKUP(C2474,'products '!$A$2:$H$3072,6,0)</f>
        <v>Onesize</v>
      </c>
      <c r="T2474" t="str">
        <f>VLOOKUP(C2474,'products '!$A$2:$H$3072,7,0)</f>
        <v>Black</v>
      </c>
      <c r="U2474">
        <f>VLOOKUP(C2474,'products '!$A$2:$H$3072,8,0)</f>
        <v>4</v>
      </c>
    </row>
    <row r="2475" spans="1:21" x14ac:dyDescent="0.3">
      <c r="A2475" t="s">
        <v>5892</v>
      </c>
      <c r="B2475" t="s">
        <v>3343</v>
      </c>
      <c r="C2475" t="s">
        <v>1308</v>
      </c>
      <c r="D2475" s="1">
        <f t="shared" ca="1" si="38"/>
        <v>44663</v>
      </c>
      <c r="E2475" s="1" t="str">
        <f ca="1">TEXT(Table1[[#This Row],[Date]],"mmm")</f>
        <v>Apr</v>
      </c>
      <c r="F2475" s="1" t="str">
        <f ca="1">TEXT(Table1[[#This Row],[Date]],"yyyy")</f>
        <v>2022</v>
      </c>
      <c r="G2475" s="2">
        <v>565</v>
      </c>
      <c r="H2475" s="2">
        <v>0.42</v>
      </c>
      <c r="I2475" s="2" t="str" cm="1">
        <f t="array" ref="I2475">_xlfn.IFS(Table1[[#This Row],[Discount]]&lt;=0.2,"Low",Table1[[#This Row],[Discount]]&lt;=0.4,"Medium",Table1[[#This Row],[Discount]]&gt;0.4,"High")</f>
        <v>High</v>
      </c>
      <c r="J2475" s="2">
        <f>Table1[[#This Row],[Original Price]]*(1-Table1[[#This Row],[Discount]])</f>
        <v>327.70000000000005</v>
      </c>
      <c r="K2475">
        <f>VLOOKUP(B2475,customers!$A$2:$D$101,2,0)</f>
        <v>22</v>
      </c>
      <c r="L2475" t="str" cm="1">
        <f t="array" ref="L2475">_xlfn.IFS(Table1[[#This Row],[Age]]&lt;=12,"Kids",Table1[[#This Row],[Age]]&lt;=19,"Teenage",Table1[[#This Row],[Age]]&lt;=29,"Young Adult",Table1[[#This Row],[Age]]&lt;=45,"Adult",Table1[[#This Row],[Age]]&gt;=46,"Senior")</f>
        <v>Young Adult</v>
      </c>
      <c r="M2475" t="str">
        <f>VLOOKUP(B2475,customers!A$2:D$101,3,0)</f>
        <v>Indore</v>
      </c>
      <c r="N2475" t="str">
        <f>VLOOKUP(B2475,customers!$A$2:$D$101,4,0)</f>
        <v>Madhya Pradesh</v>
      </c>
      <c r="O2475" t="str">
        <f>VLOOKUP(C2475,'products '!$A$2:$H$3072,2,0)</f>
        <v>Beauty</v>
      </c>
      <c r="P2475" t="str">
        <f>VLOOKUP(C2475,'products '!$A$2:$H$3072,3,0)</f>
        <v>Makeup</v>
      </c>
      <c r="Q2475" t="str">
        <f>VLOOKUP(C2475,'products '!$A$2:$H$3072,4,0)</f>
        <v>Mascara</v>
      </c>
      <c r="R2475" t="str">
        <f>VLOOKUP(C2475,'products '!$A$2:$H$3072,5,0)</f>
        <v>Swiss Beauty</v>
      </c>
      <c r="S2475" t="str">
        <f>VLOOKUP(C2475,'products '!$A$2:$H$3072,6,0)</f>
        <v>Onesize</v>
      </c>
      <c r="T2475" t="str">
        <f>VLOOKUP(C2475,'products '!$A$2:$H$3072,7,0)</f>
        <v>Black</v>
      </c>
      <c r="U2475">
        <f>VLOOKUP(C2475,'products '!$A$2:$H$3072,8,0)</f>
        <v>2</v>
      </c>
    </row>
    <row r="2476" spans="1:21" x14ac:dyDescent="0.3">
      <c r="A2476" t="s">
        <v>5893</v>
      </c>
      <c r="B2476" t="s">
        <v>3344</v>
      </c>
      <c r="C2476" t="s">
        <v>1309</v>
      </c>
      <c r="D2476" s="1">
        <f t="shared" ca="1" si="38"/>
        <v>44979</v>
      </c>
      <c r="E2476" s="1" t="str">
        <f ca="1">TEXT(Table1[[#This Row],[Date]],"mmm")</f>
        <v>Feb</v>
      </c>
      <c r="F2476" s="1" t="str">
        <f ca="1">TEXT(Table1[[#This Row],[Date]],"yyyy")</f>
        <v>2023</v>
      </c>
      <c r="G2476" s="2">
        <v>555</v>
      </c>
      <c r="H2476" s="2">
        <v>0.39</v>
      </c>
      <c r="I2476" s="2" t="str" cm="1">
        <f t="array" ref="I2476">_xlfn.IFS(Table1[[#This Row],[Discount]]&lt;=0.2,"Low",Table1[[#This Row],[Discount]]&lt;=0.4,"Medium",Table1[[#This Row],[Discount]]&gt;0.4,"High")</f>
        <v>Medium</v>
      </c>
      <c r="J2476" s="2">
        <f>Table1[[#This Row],[Original Price]]*(1-Table1[[#This Row],[Discount]])</f>
        <v>338.55</v>
      </c>
      <c r="K2476">
        <f>VLOOKUP(B2476,customers!$A$2:$D$101,2,0)</f>
        <v>16</v>
      </c>
      <c r="L2476" t="str" cm="1">
        <f t="array" ref="L2476">_xlfn.IFS(Table1[[#This Row],[Age]]&lt;=12,"Kids",Table1[[#This Row],[Age]]&lt;=19,"Teenage",Table1[[#This Row],[Age]]&lt;=29,"Young Adult",Table1[[#This Row],[Age]]&lt;=45,"Adult",Table1[[#This Row],[Age]]&gt;=46,"Senior")</f>
        <v>Teenage</v>
      </c>
      <c r="M2476" t="str">
        <f>VLOOKUP(B2476,customers!A$2:D$101,3,0)</f>
        <v>Kanpur</v>
      </c>
      <c r="N2476" t="str">
        <f>VLOOKUP(B2476,customers!$A$2:$D$101,4,0)</f>
        <v>Uttar Pradesh</v>
      </c>
      <c r="O2476" t="str">
        <f>VLOOKUP(C2476,'products '!$A$2:$H$3072,2,0)</f>
        <v>Beauty</v>
      </c>
      <c r="P2476" t="str">
        <f>VLOOKUP(C2476,'products '!$A$2:$H$3072,3,0)</f>
        <v>Makeup</v>
      </c>
      <c r="Q2476" t="str">
        <f>VLOOKUP(C2476,'products '!$A$2:$H$3072,4,0)</f>
        <v>Mascara</v>
      </c>
      <c r="R2476" t="str">
        <f>VLOOKUP(C2476,'products '!$A$2:$H$3072,5,0)</f>
        <v>Swiss Beauty</v>
      </c>
      <c r="S2476" t="str">
        <f>VLOOKUP(C2476,'products '!$A$2:$H$3072,6,0)</f>
        <v>Onesize</v>
      </c>
      <c r="T2476" t="str">
        <f>VLOOKUP(C2476,'products '!$A$2:$H$3072,7,0)</f>
        <v>Black</v>
      </c>
      <c r="U2476">
        <f>VLOOKUP(C2476,'products '!$A$2:$H$3072,8,0)</f>
        <v>5</v>
      </c>
    </row>
    <row r="2477" spans="1:21" x14ac:dyDescent="0.3">
      <c r="A2477" t="s">
        <v>5894</v>
      </c>
      <c r="B2477" t="s">
        <v>3345</v>
      </c>
      <c r="C2477" t="s">
        <v>1310</v>
      </c>
      <c r="D2477" s="1">
        <f t="shared" ca="1" si="38"/>
        <v>44282</v>
      </c>
      <c r="E2477" s="1" t="str">
        <f ca="1">TEXT(Table1[[#This Row],[Date]],"mmm")</f>
        <v>Mar</v>
      </c>
      <c r="F2477" s="1" t="str">
        <f ca="1">TEXT(Table1[[#This Row],[Date]],"yyyy")</f>
        <v>2021</v>
      </c>
      <c r="G2477" s="2">
        <v>999</v>
      </c>
      <c r="H2477" s="2">
        <v>0.39</v>
      </c>
      <c r="I2477" s="2" t="str" cm="1">
        <f t="array" ref="I2477">_xlfn.IFS(Table1[[#This Row],[Discount]]&lt;=0.2,"Low",Table1[[#This Row],[Discount]]&lt;=0.4,"Medium",Table1[[#This Row],[Discount]]&gt;0.4,"High")</f>
        <v>Medium</v>
      </c>
      <c r="J2477" s="2">
        <f>Table1[[#This Row],[Original Price]]*(1-Table1[[#This Row],[Discount]])</f>
        <v>609.39</v>
      </c>
      <c r="K2477">
        <f>VLOOKUP(B2477,customers!$A$2:$D$101,2,0)</f>
        <v>17</v>
      </c>
      <c r="L2477" t="str" cm="1">
        <f t="array" ref="L2477">_xlfn.IFS(Table1[[#This Row],[Age]]&lt;=12,"Kids",Table1[[#This Row],[Age]]&lt;=19,"Teenage",Table1[[#This Row],[Age]]&lt;=29,"Young Adult",Table1[[#This Row],[Age]]&lt;=45,"Adult",Table1[[#This Row],[Age]]&gt;=46,"Senior")</f>
        <v>Teenage</v>
      </c>
      <c r="M2477" t="str">
        <f>VLOOKUP(B2477,customers!A$2:D$101,3,0)</f>
        <v>Kanpur</v>
      </c>
      <c r="N2477" t="str">
        <f>VLOOKUP(B2477,customers!$A$2:$D$101,4,0)</f>
        <v>Uttar Pradesh</v>
      </c>
      <c r="O2477" t="str">
        <f>VLOOKUP(C2477,'products '!$A$2:$H$3072,2,0)</f>
        <v>Beauty</v>
      </c>
      <c r="P2477" t="str">
        <f>VLOOKUP(C2477,'products '!$A$2:$H$3072,3,0)</f>
        <v>Makeup</v>
      </c>
      <c r="Q2477" t="str">
        <f>VLOOKUP(C2477,'products '!$A$2:$H$3072,4,0)</f>
        <v>Mascara</v>
      </c>
      <c r="R2477" t="str">
        <f>VLOOKUP(C2477,'products '!$A$2:$H$3072,5,0)</f>
        <v>Swiss Beauty</v>
      </c>
      <c r="S2477" t="str">
        <f>VLOOKUP(C2477,'products '!$A$2:$H$3072,6,0)</f>
        <v>Onesize</v>
      </c>
      <c r="T2477" t="str">
        <f>VLOOKUP(C2477,'products '!$A$2:$H$3072,7,0)</f>
        <v>Black</v>
      </c>
      <c r="U2477">
        <f>VLOOKUP(C2477,'products '!$A$2:$H$3072,8,0)</f>
        <v>5</v>
      </c>
    </row>
    <row r="2478" spans="1:21" x14ac:dyDescent="0.3">
      <c r="A2478" t="s">
        <v>5895</v>
      </c>
      <c r="B2478" t="s">
        <v>3346</v>
      </c>
      <c r="C2478" t="s">
        <v>1311</v>
      </c>
      <c r="D2478" s="1">
        <f t="shared" ca="1" si="38"/>
        <v>44420</v>
      </c>
      <c r="E2478" s="1" t="str">
        <f ca="1">TEXT(Table1[[#This Row],[Date]],"mmm")</f>
        <v>Aug</v>
      </c>
      <c r="F2478" s="1" t="str">
        <f ca="1">TEXT(Table1[[#This Row],[Date]],"yyyy")</f>
        <v>2021</v>
      </c>
      <c r="G2478" s="2">
        <v>999</v>
      </c>
      <c r="H2478" s="2">
        <v>0.39</v>
      </c>
      <c r="I2478" s="2" t="str" cm="1">
        <f t="array" ref="I2478">_xlfn.IFS(Table1[[#This Row],[Discount]]&lt;=0.2,"Low",Table1[[#This Row],[Discount]]&lt;=0.4,"Medium",Table1[[#This Row],[Discount]]&gt;0.4,"High")</f>
        <v>Medium</v>
      </c>
      <c r="J2478" s="2">
        <f>Table1[[#This Row],[Original Price]]*(1-Table1[[#This Row],[Discount]])</f>
        <v>609.39</v>
      </c>
      <c r="K2478">
        <f>VLOOKUP(B2478,customers!$A$2:$D$101,2,0)</f>
        <v>18</v>
      </c>
      <c r="L2478" t="str" cm="1">
        <f t="array" ref="L2478">_xlfn.IFS(Table1[[#This Row],[Age]]&lt;=12,"Kids",Table1[[#This Row],[Age]]&lt;=19,"Teenage",Table1[[#This Row],[Age]]&lt;=29,"Young Adult",Table1[[#This Row],[Age]]&lt;=45,"Adult",Table1[[#This Row],[Age]]&gt;=46,"Senior")</f>
        <v>Teenage</v>
      </c>
      <c r="M2478" t="str">
        <f>VLOOKUP(B2478,customers!A$2:D$101,3,0)</f>
        <v>Kanpur</v>
      </c>
      <c r="N2478" t="str">
        <f>VLOOKUP(B2478,customers!$A$2:$D$101,4,0)</f>
        <v>Uttar Pradesh</v>
      </c>
      <c r="O2478" t="str">
        <f>VLOOKUP(C2478,'products '!$A$2:$H$3072,2,0)</f>
        <v>Beauty</v>
      </c>
      <c r="P2478" t="str">
        <f>VLOOKUP(C2478,'products '!$A$2:$H$3072,3,0)</f>
        <v>Makeup</v>
      </c>
      <c r="Q2478" t="str">
        <f>VLOOKUP(C2478,'products '!$A$2:$H$3072,4,0)</f>
        <v>Mascara</v>
      </c>
      <c r="R2478" t="str">
        <f>VLOOKUP(C2478,'products '!$A$2:$H$3072,5,0)</f>
        <v>Swiss Beauty</v>
      </c>
      <c r="S2478" t="str">
        <f>VLOOKUP(C2478,'products '!$A$2:$H$3072,6,0)</f>
        <v>Onesize</v>
      </c>
      <c r="T2478" t="str">
        <f>VLOOKUP(C2478,'products '!$A$2:$H$3072,7,0)</f>
        <v>Brown</v>
      </c>
      <c r="U2478">
        <f>VLOOKUP(C2478,'products '!$A$2:$H$3072,8,0)</f>
        <v>4</v>
      </c>
    </row>
    <row r="2479" spans="1:21" x14ac:dyDescent="0.3">
      <c r="A2479" t="s">
        <v>5896</v>
      </c>
      <c r="B2479" t="s">
        <v>3347</v>
      </c>
      <c r="C2479" t="s">
        <v>1312</v>
      </c>
      <c r="D2479" s="1">
        <f t="shared" ca="1" si="38"/>
        <v>44906</v>
      </c>
      <c r="E2479" s="1" t="str">
        <f ca="1">TEXT(Table1[[#This Row],[Date]],"mmm")</f>
        <v>Dec</v>
      </c>
      <c r="F2479" s="1" t="str">
        <f ca="1">TEXT(Table1[[#This Row],[Date]],"yyyy")</f>
        <v>2022</v>
      </c>
      <c r="G2479" s="2">
        <v>999</v>
      </c>
      <c r="H2479" s="2">
        <v>0.39</v>
      </c>
      <c r="I2479" s="2" t="str" cm="1">
        <f t="array" ref="I2479">_xlfn.IFS(Table1[[#This Row],[Discount]]&lt;=0.2,"Low",Table1[[#This Row],[Discount]]&lt;=0.4,"Medium",Table1[[#This Row],[Discount]]&gt;0.4,"High")</f>
        <v>Medium</v>
      </c>
      <c r="J2479" s="2">
        <f>Table1[[#This Row],[Original Price]]*(1-Table1[[#This Row],[Discount]])</f>
        <v>609.39</v>
      </c>
      <c r="K2479">
        <f>VLOOKUP(B2479,customers!$A$2:$D$101,2,0)</f>
        <v>19</v>
      </c>
      <c r="L2479" t="str" cm="1">
        <f t="array" ref="L2479">_xlfn.IFS(Table1[[#This Row],[Age]]&lt;=12,"Kids",Table1[[#This Row],[Age]]&lt;=19,"Teenage",Table1[[#This Row],[Age]]&lt;=29,"Young Adult",Table1[[#This Row],[Age]]&lt;=45,"Adult",Table1[[#This Row],[Age]]&gt;=46,"Senior")</f>
        <v>Teenage</v>
      </c>
      <c r="M2479" t="str">
        <f>VLOOKUP(B2479,customers!A$2:D$101,3,0)</f>
        <v>Kanpur</v>
      </c>
      <c r="N2479" t="str">
        <f>VLOOKUP(B2479,customers!$A$2:$D$101,4,0)</f>
        <v>Uttar Pradesh</v>
      </c>
      <c r="O2479" t="str">
        <f>VLOOKUP(C2479,'products '!$A$2:$H$3072,2,0)</f>
        <v>Beauty</v>
      </c>
      <c r="P2479" t="str">
        <f>VLOOKUP(C2479,'products '!$A$2:$H$3072,3,0)</f>
        <v>Makeup</v>
      </c>
      <c r="Q2479" t="str">
        <f>VLOOKUP(C2479,'products '!$A$2:$H$3072,4,0)</f>
        <v>Mascara</v>
      </c>
      <c r="R2479" t="str">
        <f>VLOOKUP(C2479,'products '!$A$2:$H$3072,5,0)</f>
        <v>Faces Canada</v>
      </c>
      <c r="S2479" t="str">
        <f>VLOOKUP(C2479,'products '!$A$2:$H$3072,6,0)</f>
        <v>Onesize</v>
      </c>
      <c r="T2479" t="str">
        <f>VLOOKUP(C2479,'products '!$A$2:$H$3072,7,0)</f>
        <v>Brown</v>
      </c>
      <c r="U2479">
        <f>VLOOKUP(C2479,'products '!$A$2:$H$3072,8,0)</f>
        <v>4</v>
      </c>
    </row>
    <row r="2480" spans="1:21" x14ac:dyDescent="0.3">
      <c r="A2480" t="s">
        <v>5897</v>
      </c>
      <c r="B2480" t="s">
        <v>3348</v>
      </c>
      <c r="C2480" t="s">
        <v>1313</v>
      </c>
      <c r="D2480" s="1">
        <f t="shared" ca="1" si="38"/>
        <v>44442</v>
      </c>
      <c r="E2480" s="1" t="str">
        <f ca="1">TEXT(Table1[[#This Row],[Date]],"mmm")</f>
        <v>Sep</v>
      </c>
      <c r="F2480" s="1" t="str">
        <f ca="1">TEXT(Table1[[#This Row],[Date]],"yyyy")</f>
        <v>2021</v>
      </c>
      <c r="G2480" s="2">
        <v>999</v>
      </c>
      <c r="H2480" s="2">
        <v>0.3</v>
      </c>
      <c r="I2480" s="2" t="str" cm="1">
        <f t="array" ref="I2480">_xlfn.IFS(Table1[[#This Row],[Discount]]&lt;=0.2,"Low",Table1[[#This Row],[Discount]]&lt;=0.4,"Medium",Table1[[#This Row],[Discount]]&gt;0.4,"High")</f>
        <v>Medium</v>
      </c>
      <c r="J2480" s="2">
        <f>Table1[[#This Row],[Original Price]]*(1-Table1[[#This Row],[Discount]])</f>
        <v>699.3</v>
      </c>
      <c r="K2480">
        <f>VLOOKUP(B2480,customers!$A$2:$D$101,2,0)</f>
        <v>20</v>
      </c>
      <c r="L2480" t="str" cm="1">
        <f t="array" ref="L2480">_xlfn.IFS(Table1[[#This Row],[Age]]&lt;=12,"Kids",Table1[[#This Row],[Age]]&lt;=19,"Teenage",Table1[[#This Row],[Age]]&lt;=29,"Young Adult",Table1[[#This Row],[Age]]&lt;=45,"Adult",Table1[[#This Row],[Age]]&gt;=46,"Senior")</f>
        <v>Young Adult</v>
      </c>
      <c r="M2480" t="str">
        <f>VLOOKUP(B2480,customers!A$2:D$101,3,0)</f>
        <v>Aligarh</v>
      </c>
      <c r="N2480" t="str">
        <f>VLOOKUP(B2480,customers!$A$2:$D$101,4,0)</f>
        <v>Uttar Pradesh</v>
      </c>
      <c r="O2480" t="str">
        <f>VLOOKUP(C2480,'products '!$A$2:$H$3072,2,0)</f>
        <v>Beauty</v>
      </c>
      <c r="P2480" t="str">
        <f>VLOOKUP(C2480,'products '!$A$2:$H$3072,3,0)</f>
        <v>Makeup</v>
      </c>
      <c r="Q2480" t="str">
        <f>VLOOKUP(C2480,'products '!$A$2:$H$3072,4,0)</f>
        <v>Mascara</v>
      </c>
      <c r="R2480" t="str">
        <f>VLOOKUP(C2480,'products '!$A$2:$H$3072,5,0)</f>
        <v>Faces Canada</v>
      </c>
      <c r="S2480" t="str">
        <f>VLOOKUP(C2480,'products '!$A$2:$H$3072,6,0)</f>
        <v>Onesize</v>
      </c>
      <c r="T2480" t="str">
        <f>VLOOKUP(C2480,'products '!$A$2:$H$3072,7,0)</f>
        <v>Brown</v>
      </c>
      <c r="U2480">
        <f>VLOOKUP(C2480,'products '!$A$2:$H$3072,8,0)</f>
        <v>4</v>
      </c>
    </row>
    <row r="2481" spans="1:21" x14ac:dyDescent="0.3">
      <c r="A2481" t="s">
        <v>5898</v>
      </c>
      <c r="B2481" t="s">
        <v>3349</v>
      </c>
      <c r="C2481" t="s">
        <v>1314</v>
      </c>
      <c r="D2481" s="1">
        <f t="shared" ca="1" si="38"/>
        <v>44704</v>
      </c>
      <c r="E2481" s="1" t="str">
        <f ca="1">TEXT(Table1[[#This Row],[Date]],"mmm")</f>
        <v>May</v>
      </c>
      <c r="F2481" s="1" t="str">
        <f ca="1">TEXT(Table1[[#This Row],[Date]],"yyyy")</f>
        <v>2022</v>
      </c>
      <c r="G2481" s="2">
        <v>1119</v>
      </c>
      <c r="H2481" s="2">
        <v>0.3</v>
      </c>
      <c r="I2481" s="2" t="str" cm="1">
        <f t="array" ref="I2481">_xlfn.IFS(Table1[[#This Row],[Discount]]&lt;=0.2,"Low",Table1[[#This Row],[Discount]]&lt;=0.4,"Medium",Table1[[#This Row],[Discount]]&gt;0.4,"High")</f>
        <v>Medium</v>
      </c>
      <c r="J2481" s="2">
        <f>Table1[[#This Row],[Original Price]]*(1-Table1[[#This Row],[Discount]])</f>
        <v>783.3</v>
      </c>
      <c r="K2481">
        <f>VLOOKUP(B2481,customers!$A$2:$D$101,2,0)</f>
        <v>21</v>
      </c>
      <c r="L2481" t="str" cm="1">
        <f t="array" ref="L2481">_xlfn.IFS(Table1[[#This Row],[Age]]&lt;=12,"Kids",Table1[[#This Row],[Age]]&lt;=19,"Teenage",Table1[[#This Row],[Age]]&lt;=29,"Young Adult",Table1[[#This Row],[Age]]&lt;=45,"Adult",Table1[[#This Row],[Age]]&gt;=46,"Senior")</f>
        <v>Young Adult</v>
      </c>
      <c r="M2481" t="str">
        <f>VLOOKUP(B2481,customers!A$2:D$101,3,0)</f>
        <v>Aligarh</v>
      </c>
      <c r="N2481" t="str">
        <f>VLOOKUP(B2481,customers!$A$2:$D$101,4,0)</f>
        <v>Uttar Pradesh</v>
      </c>
      <c r="O2481" t="str">
        <f>VLOOKUP(C2481,'products '!$A$2:$H$3072,2,0)</f>
        <v>Beauty</v>
      </c>
      <c r="P2481" t="str">
        <f>VLOOKUP(C2481,'products '!$A$2:$H$3072,3,0)</f>
        <v>Makeup</v>
      </c>
      <c r="Q2481" t="str">
        <f>VLOOKUP(C2481,'products '!$A$2:$H$3072,4,0)</f>
        <v>Mascara</v>
      </c>
      <c r="R2481" t="str">
        <f>VLOOKUP(C2481,'products '!$A$2:$H$3072,5,0)</f>
        <v>Faces Canada</v>
      </c>
      <c r="S2481" t="str">
        <f>VLOOKUP(C2481,'products '!$A$2:$H$3072,6,0)</f>
        <v>Onesize</v>
      </c>
      <c r="T2481" t="str">
        <f>VLOOKUP(C2481,'products '!$A$2:$H$3072,7,0)</f>
        <v>Blue</v>
      </c>
      <c r="U2481">
        <f>VLOOKUP(C2481,'products '!$A$2:$H$3072,8,0)</f>
        <v>3</v>
      </c>
    </row>
    <row r="2482" spans="1:21" x14ac:dyDescent="0.3">
      <c r="A2482" t="s">
        <v>5899</v>
      </c>
      <c r="B2482" t="s">
        <v>3350</v>
      </c>
      <c r="C2482" t="s">
        <v>1315</v>
      </c>
      <c r="D2482" s="1">
        <f t="shared" ca="1" si="38"/>
        <v>44891</v>
      </c>
      <c r="E2482" s="1" t="str">
        <f ca="1">TEXT(Table1[[#This Row],[Date]],"mmm")</f>
        <v>Nov</v>
      </c>
      <c r="F2482" s="1" t="str">
        <f ca="1">TEXT(Table1[[#This Row],[Date]],"yyyy")</f>
        <v>2022</v>
      </c>
      <c r="G2482" s="2">
        <v>1119</v>
      </c>
      <c r="H2482" s="2">
        <v>0.3</v>
      </c>
      <c r="I2482" s="2" t="str" cm="1">
        <f t="array" ref="I2482">_xlfn.IFS(Table1[[#This Row],[Discount]]&lt;=0.2,"Low",Table1[[#This Row],[Discount]]&lt;=0.4,"Medium",Table1[[#This Row],[Discount]]&gt;0.4,"High")</f>
        <v>Medium</v>
      </c>
      <c r="J2482" s="2">
        <f>Table1[[#This Row],[Original Price]]*(1-Table1[[#This Row],[Discount]])</f>
        <v>783.3</v>
      </c>
      <c r="K2482">
        <f>VLOOKUP(B2482,customers!$A$2:$D$101,2,0)</f>
        <v>22</v>
      </c>
      <c r="L2482" t="str" cm="1">
        <f t="array" ref="L2482">_xlfn.IFS(Table1[[#This Row],[Age]]&lt;=12,"Kids",Table1[[#This Row],[Age]]&lt;=19,"Teenage",Table1[[#This Row],[Age]]&lt;=29,"Young Adult",Table1[[#This Row],[Age]]&lt;=45,"Adult",Table1[[#This Row],[Age]]&gt;=46,"Senior")</f>
        <v>Young Adult</v>
      </c>
      <c r="M2482" t="str">
        <f>VLOOKUP(B2482,customers!A$2:D$101,3,0)</f>
        <v>Aligarh</v>
      </c>
      <c r="N2482" t="str">
        <f>VLOOKUP(B2482,customers!$A$2:$D$101,4,0)</f>
        <v>Uttar Pradesh</v>
      </c>
      <c r="O2482" t="str">
        <f>VLOOKUP(C2482,'products '!$A$2:$H$3072,2,0)</f>
        <v>Beauty</v>
      </c>
      <c r="P2482" t="str">
        <f>VLOOKUP(C2482,'products '!$A$2:$H$3072,3,0)</f>
        <v>Makeup</v>
      </c>
      <c r="Q2482" t="str">
        <f>VLOOKUP(C2482,'products '!$A$2:$H$3072,4,0)</f>
        <v>Mascara</v>
      </c>
      <c r="R2482" t="str">
        <f>VLOOKUP(C2482,'products '!$A$2:$H$3072,5,0)</f>
        <v>Faces Canada</v>
      </c>
      <c r="S2482" t="str">
        <f>VLOOKUP(C2482,'products '!$A$2:$H$3072,6,0)</f>
        <v>Onesize</v>
      </c>
      <c r="T2482" t="str">
        <f>VLOOKUP(C2482,'products '!$A$2:$H$3072,7,0)</f>
        <v>Blue</v>
      </c>
      <c r="U2482">
        <f>VLOOKUP(C2482,'products '!$A$2:$H$3072,8,0)</f>
        <v>5</v>
      </c>
    </row>
    <row r="2483" spans="1:21" x14ac:dyDescent="0.3">
      <c r="A2483" t="s">
        <v>5900</v>
      </c>
      <c r="B2483" t="s">
        <v>3351</v>
      </c>
      <c r="C2483" t="s">
        <v>1316</v>
      </c>
      <c r="D2483" s="1">
        <f t="shared" ca="1" si="38"/>
        <v>44830</v>
      </c>
      <c r="E2483" s="1" t="str">
        <f ca="1">TEXT(Table1[[#This Row],[Date]],"mmm")</f>
        <v>Sep</v>
      </c>
      <c r="F2483" s="1" t="str">
        <f ca="1">TEXT(Table1[[#This Row],[Date]],"yyyy")</f>
        <v>2022</v>
      </c>
      <c r="G2483" s="2">
        <v>1119</v>
      </c>
      <c r="H2483" s="2">
        <v>0.25</v>
      </c>
      <c r="I2483" s="2" t="str" cm="1">
        <f t="array" ref="I2483">_xlfn.IFS(Table1[[#This Row],[Discount]]&lt;=0.2,"Low",Table1[[#This Row],[Discount]]&lt;=0.4,"Medium",Table1[[#This Row],[Discount]]&gt;0.4,"High")</f>
        <v>Medium</v>
      </c>
      <c r="J2483" s="2">
        <f>Table1[[#This Row],[Original Price]]*(1-Table1[[#This Row],[Discount]])</f>
        <v>839.25</v>
      </c>
      <c r="K2483">
        <f>VLOOKUP(B2483,customers!$A$2:$D$101,2,0)</f>
        <v>23</v>
      </c>
      <c r="L2483" t="str" cm="1">
        <f t="array" ref="L2483">_xlfn.IFS(Table1[[#This Row],[Age]]&lt;=12,"Kids",Table1[[#This Row],[Age]]&lt;=19,"Teenage",Table1[[#This Row],[Age]]&lt;=29,"Young Adult",Table1[[#This Row],[Age]]&lt;=45,"Adult",Table1[[#This Row],[Age]]&gt;=46,"Senior")</f>
        <v>Young Adult</v>
      </c>
      <c r="M2483" t="str">
        <f>VLOOKUP(B2483,customers!A$2:D$101,3,0)</f>
        <v>Aligarh</v>
      </c>
      <c r="N2483" t="str">
        <f>VLOOKUP(B2483,customers!$A$2:$D$101,4,0)</f>
        <v>Uttar Pradesh</v>
      </c>
      <c r="O2483" t="str">
        <f>VLOOKUP(C2483,'products '!$A$2:$H$3072,2,0)</f>
        <v>Beauty</v>
      </c>
      <c r="P2483" t="str">
        <f>VLOOKUP(C2483,'products '!$A$2:$H$3072,3,0)</f>
        <v>Makeup</v>
      </c>
      <c r="Q2483" t="str">
        <f>VLOOKUP(C2483,'products '!$A$2:$H$3072,4,0)</f>
        <v>Mascara</v>
      </c>
      <c r="R2483" t="str">
        <f>VLOOKUP(C2483,'products '!$A$2:$H$3072,5,0)</f>
        <v>Faces Canada</v>
      </c>
      <c r="S2483" t="str">
        <f>VLOOKUP(C2483,'products '!$A$2:$H$3072,6,0)</f>
        <v>Onesize</v>
      </c>
      <c r="T2483" t="str">
        <f>VLOOKUP(C2483,'products '!$A$2:$H$3072,7,0)</f>
        <v>Blue</v>
      </c>
      <c r="U2483">
        <f>VLOOKUP(C2483,'products '!$A$2:$H$3072,8,0)</f>
        <v>4</v>
      </c>
    </row>
    <row r="2484" spans="1:21" x14ac:dyDescent="0.3">
      <c r="A2484" t="s">
        <v>5901</v>
      </c>
      <c r="B2484" t="s">
        <v>3352</v>
      </c>
      <c r="C2484" t="s">
        <v>1317</v>
      </c>
      <c r="D2484" s="1">
        <f t="shared" ca="1" si="38"/>
        <v>44824</v>
      </c>
      <c r="E2484" s="1" t="str">
        <f ca="1">TEXT(Table1[[#This Row],[Date]],"mmm")</f>
        <v>Sep</v>
      </c>
      <c r="F2484" s="1" t="str">
        <f ca="1">TEXT(Table1[[#This Row],[Date]],"yyyy")</f>
        <v>2022</v>
      </c>
      <c r="G2484" s="2">
        <v>1119</v>
      </c>
      <c r="H2484" s="2">
        <v>0.25</v>
      </c>
      <c r="I2484" s="2" t="str" cm="1">
        <f t="array" ref="I2484">_xlfn.IFS(Table1[[#This Row],[Discount]]&lt;=0.2,"Low",Table1[[#This Row],[Discount]]&lt;=0.4,"Medium",Table1[[#This Row],[Discount]]&gt;0.4,"High")</f>
        <v>Medium</v>
      </c>
      <c r="J2484" s="2">
        <f>Table1[[#This Row],[Original Price]]*(1-Table1[[#This Row],[Discount]])</f>
        <v>839.25</v>
      </c>
      <c r="K2484">
        <f>VLOOKUP(B2484,customers!$A$2:$D$101,2,0)</f>
        <v>18</v>
      </c>
      <c r="L2484" t="str" cm="1">
        <f t="array" ref="L2484">_xlfn.IFS(Table1[[#This Row],[Age]]&lt;=12,"Kids",Table1[[#This Row],[Age]]&lt;=19,"Teenage",Table1[[#This Row],[Age]]&lt;=29,"Young Adult",Table1[[#This Row],[Age]]&lt;=45,"Adult",Table1[[#This Row],[Age]]&gt;=46,"Senior")</f>
        <v>Teenage</v>
      </c>
      <c r="M2484" t="str">
        <f>VLOOKUP(B2484,customers!A$2:D$101,3,0)</f>
        <v>Prayagraj</v>
      </c>
      <c r="N2484" t="str">
        <f>VLOOKUP(B2484,customers!$A$2:$D$101,4,0)</f>
        <v>Uttar Pradesh</v>
      </c>
      <c r="O2484" t="str">
        <f>VLOOKUP(C2484,'products '!$A$2:$H$3072,2,0)</f>
        <v>Beauty</v>
      </c>
      <c r="P2484" t="str">
        <f>VLOOKUP(C2484,'products '!$A$2:$H$3072,3,0)</f>
        <v>Makeup</v>
      </c>
      <c r="Q2484" t="str">
        <f>VLOOKUP(C2484,'products '!$A$2:$H$3072,4,0)</f>
        <v>Mascara</v>
      </c>
      <c r="R2484" t="str">
        <f>VLOOKUP(C2484,'products '!$A$2:$H$3072,5,0)</f>
        <v>Faces Canada</v>
      </c>
      <c r="S2484" t="str">
        <f>VLOOKUP(C2484,'products '!$A$2:$H$3072,6,0)</f>
        <v>Onesize</v>
      </c>
      <c r="T2484" t="str">
        <f>VLOOKUP(C2484,'products '!$A$2:$H$3072,7,0)</f>
        <v>Blue</v>
      </c>
      <c r="U2484">
        <f>VLOOKUP(C2484,'products '!$A$2:$H$3072,8,0)</f>
        <v>2</v>
      </c>
    </row>
    <row r="2485" spans="1:21" x14ac:dyDescent="0.3">
      <c r="A2485" t="s">
        <v>5902</v>
      </c>
      <c r="B2485" t="s">
        <v>3353</v>
      </c>
      <c r="C2485" t="s">
        <v>1318</v>
      </c>
      <c r="D2485" s="1">
        <f t="shared" ca="1" si="38"/>
        <v>44842</v>
      </c>
      <c r="E2485" s="1" t="str">
        <f ca="1">TEXT(Table1[[#This Row],[Date]],"mmm")</f>
        <v>Oct</v>
      </c>
      <c r="F2485" s="1" t="str">
        <f ca="1">TEXT(Table1[[#This Row],[Date]],"yyyy")</f>
        <v>2022</v>
      </c>
      <c r="G2485" s="2">
        <v>985</v>
      </c>
      <c r="H2485" s="2">
        <v>0.3</v>
      </c>
      <c r="I2485" s="2" t="str" cm="1">
        <f t="array" ref="I2485">_xlfn.IFS(Table1[[#This Row],[Discount]]&lt;=0.2,"Low",Table1[[#This Row],[Discount]]&lt;=0.4,"Medium",Table1[[#This Row],[Discount]]&gt;0.4,"High")</f>
        <v>Medium</v>
      </c>
      <c r="J2485" s="2">
        <f>Table1[[#This Row],[Original Price]]*(1-Table1[[#This Row],[Discount]])</f>
        <v>689.5</v>
      </c>
      <c r="K2485">
        <f>VLOOKUP(B2485,customers!$A$2:$D$101,2,0)</f>
        <v>18</v>
      </c>
      <c r="L2485" t="str" cm="1">
        <f t="array" ref="L2485">_xlfn.IFS(Table1[[#This Row],[Age]]&lt;=12,"Kids",Table1[[#This Row],[Age]]&lt;=19,"Teenage",Table1[[#This Row],[Age]]&lt;=29,"Young Adult",Table1[[#This Row],[Age]]&lt;=45,"Adult",Table1[[#This Row],[Age]]&gt;=46,"Senior")</f>
        <v>Teenage</v>
      </c>
      <c r="M2485" t="str">
        <f>VLOOKUP(B2485,customers!A$2:D$101,3,0)</f>
        <v>Prayagraj</v>
      </c>
      <c r="N2485" t="str">
        <f>VLOOKUP(B2485,customers!$A$2:$D$101,4,0)</f>
        <v>Uttar Pradesh</v>
      </c>
      <c r="O2485" t="str">
        <f>VLOOKUP(C2485,'products '!$A$2:$H$3072,2,0)</f>
        <v>Beauty</v>
      </c>
      <c r="P2485" t="str">
        <f>VLOOKUP(C2485,'products '!$A$2:$H$3072,3,0)</f>
        <v>Makeup</v>
      </c>
      <c r="Q2485" t="str">
        <f>VLOOKUP(C2485,'products '!$A$2:$H$3072,4,0)</f>
        <v>Mascara</v>
      </c>
      <c r="R2485" t="str">
        <f>VLOOKUP(C2485,'products '!$A$2:$H$3072,5,0)</f>
        <v>Faces Canada</v>
      </c>
      <c r="S2485" t="str">
        <f>VLOOKUP(C2485,'products '!$A$2:$H$3072,6,0)</f>
        <v>Onesize</v>
      </c>
      <c r="T2485" t="str">
        <f>VLOOKUP(C2485,'products '!$A$2:$H$3072,7,0)</f>
        <v>Purple</v>
      </c>
      <c r="U2485">
        <f>VLOOKUP(C2485,'products '!$A$2:$H$3072,8,0)</f>
        <v>5</v>
      </c>
    </row>
    <row r="2486" spans="1:21" x14ac:dyDescent="0.3">
      <c r="A2486" t="s">
        <v>5903</v>
      </c>
      <c r="B2486" t="s">
        <v>3354</v>
      </c>
      <c r="C2486" t="s">
        <v>1318</v>
      </c>
      <c r="D2486" s="1">
        <f t="shared" ca="1" si="38"/>
        <v>44400</v>
      </c>
      <c r="E2486" s="1" t="str">
        <f ca="1">TEXT(Table1[[#This Row],[Date]],"mmm")</f>
        <v>Jul</v>
      </c>
      <c r="F2486" s="1" t="str">
        <f ca="1">TEXT(Table1[[#This Row],[Date]],"yyyy")</f>
        <v>2021</v>
      </c>
      <c r="G2486" s="2">
        <v>985</v>
      </c>
      <c r="H2486" s="2">
        <v>0.3</v>
      </c>
      <c r="I2486" s="2" t="str" cm="1">
        <f t="array" ref="I2486">_xlfn.IFS(Table1[[#This Row],[Discount]]&lt;=0.2,"Low",Table1[[#This Row],[Discount]]&lt;=0.4,"Medium",Table1[[#This Row],[Discount]]&gt;0.4,"High")</f>
        <v>Medium</v>
      </c>
      <c r="J2486" s="2">
        <f>Table1[[#This Row],[Original Price]]*(1-Table1[[#This Row],[Discount]])</f>
        <v>689.5</v>
      </c>
      <c r="K2486">
        <f>VLOOKUP(B2486,customers!$A$2:$D$101,2,0)</f>
        <v>18</v>
      </c>
      <c r="L2486" t="str" cm="1">
        <f t="array" ref="L2486">_xlfn.IFS(Table1[[#This Row],[Age]]&lt;=12,"Kids",Table1[[#This Row],[Age]]&lt;=19,"Teenage",Table1[[#This Row],[Age]]&lt;=29,"Young Adult",Table1[[#This Row],[Age]]&lt;=45,"Adult",Table1[[#This Row],[Age]]&gt;=46,"Senior")</f>
        <v>Teenage</v>
      </c>
      <c r="M2486" t="str">
        <f>VLOOKUP(B2486,customers!A$2:D$101,3,0)</f>
        <v>Prayagraj</v>
      </c>
      <c r="N2486" t="str">
        <f>VLOOKUP(B2486,customers!$A$2:$D$101,4,0)</f>
        <v>Uttar Pradesh</v>
      </c>
      <c r="O2486" t="str">
        <f>VLOOKUP(C2486,'products '!$A$2:$H$3072,2,0)</f>
        <v>Beauty</v>
      </c>
      <c r="P2486" t="str">
        <f>VLOOKUP(C2486,'products '!$A$2:$H$3072,3,0)</f>
        <v>Makeup</v>
      </c>
      <c r="Q2486" t="str">
        <f>VLOOKUP(C2486,'products '!$A$2:$H$3072,4,0)</f>
        <v>Mascara</v>
      </c>
      <c r="R2486" t="str">
        <f>VLOOKUP(C2486,'products '!$A$2:$H$3072,5,0)</f>
        <v>Faces Canada</v>
      </c>
      <c r="S2486" t="str">
        <f>VLOOKUP(C2486,'products '!$A$2:$H$3072,6,0)</f>
        <v>Onesize</v>
      </c>
      <c r="T2486" t="str">
        <f>VLOOKUP(C2486,'products '!$A$2:$H$3072,7,0)</f>
        <v>Purple</v>
      </c>
      <c r="U2486">
        <f>VLOOKUP(C2486,'products '!$A$2:$H$3072,8,0)</f>
        <v>5</v>
      </c>
    </row>
    <row r="2487" spans="1:21" x14ac:dyDescent="0.3">
      <c r="A2487" t="s">
        <v>5904</v>
      </c>
      <c r="B2487" t="s">
        <v>3355</v>
      </c>
      <c r="C2487" t="s">
        <v>1318</v>
      </c>
      <c r="D2487" s="1">
        <f t="shared" ca="1" si="38"/>
        <v>44665</v>
      </c>
      <c r="E2487" s="1" t="str">
        <f ca="1">TEXT(Table1[[#This Row],[Date]],"mmm")</f>
        <v>Apr</v>
      </c>
      <c r="F2487" s="1" t="str">
        <f ca="1">TEXT(Table1[[#This Row],[Date]],"yyyy")</f>
        <v>2022</v>
      </c>
      <c r="G2487" s="2">
        <v>985</v>
      </c>
      <c r="H2487" s="2">
        <v>0.3</v>
      </c>
      <c r="I2487" s="2" t="str" cm="1">
        <f t="array" ref="I2487">_xlfn.IFS(Table1[[#This Row],[Discount]]&lt;=0.2,"Low",Table1[[#This Row],[Discount]]&lt;=0.4,"Medium",Table1[[#This Row],[Discount]]&gt;0.4,"High")</f>
        <v>Medium</v>
      </c>
      <c r="J2487" s="2">
        <f>Table1[[#This Row],[Original Price]]*(1-Table1[[#This Row],[Discount]])</f>
        <v>689.5</v>
      </c>
      <c r="K2487">
        <f>VLOOKUP(B2487,customers!$A$2:$D$101,2,0)</f>
        <v>18</v>
      </c>
      <c r="L2487" t="str" cm="1">
        <f t="array" ref="L2487">_xlfn.IFS(Table1[[#This Row],[Age]]&lt;=12,"Kids",Table1[[#This Row],[Age]]&lt;=19,"Teenage",Table1[[#This Row],[Age]]&lt;=29,"Young Adult",Table1[[#This Row],[Age]]&lt;=45,"Adult",Table1[[#This Row],[Age]]&gt;=46,"Senior")</f>
        <v>Teenage</v>
      </c>
      <c r="M2487" t="str">
        <f>VLOOKUP(B2487,customers!A$2:D$101,3,0)</f>
        <v>Prayagraj</v>
      </c>
      <c r="N2487" t="str">
        <f>VLOOKUP(B2487,customers!$A$2:$D$101,4,0)</f>
        <v>Uttar Pradesh</v>
      </c>
      <c r="O2487" t="str">
        <f>VLOOKUP(C2487,'products '!$A$2:$H$3072,2,0)</f>
        <v>Beauty</v>
      </c>
      <c r="P2487" t="str">
        <f>VLOOKUP(C2487,'products '!$A$2:$H$3072,3,0)</f>
        <v>Makeup</v>
      </c>
      <c r="Q2487" t="str">
        <f>VLOOKUP(C2487,'products '!$A$2:$H$3072,4,0)</f>
        <v>Mascara</v>
      </c>
      <c r="R2487" t="str">
        <f>VLOOKUP(C2487,'products '!$A$2:$H$3072,5,0)</f>
        <v>Faces Canada</v>
      </c>
      <c r="S2487" t="str">
        <f>VLOOKUP(C2487,'products '!$A$2:$H$3072,6,0)</f>
        <v>Onesize</v>
      </c>
      <c r="T2487" t="str">
        <f>VLOOKUP(C2487,'products '!$A$2:$H$3072,7,0)</f>
        <v>Purple</v>
      </c>
      <c r="U2487">
        <f>VLOOKUP(C2487,'products '!$A$2:$H$3072,8,0)</f>
        <v>5</v>
      </c>
    </row>
    <row r="2488" spans="1:21" x14ac:dyDescent="0.3">
      <c r="A2488" t="s">
        <v>5905</v>
      </c>
      <c r="B2488" t="s">
        <v>3356</v>
      </c>
      <c r="C2488" t="s">
        <v>1318</v>
      </c>
      <c r="D2488" s="1">
        <f t="shared" ca="1" si="38"/>
        <v>44885</v>
      </c>
      <c r="E2488" s="1" t="str">
        <f ca="1">TEXT(Table1[[#This Row],[Date]],"mmm")</f>
        <v>Nov</v>
      </c>
      <c r="F2488" s="1" t="str">
        <f ca="1">TEXT(Table1[[#This Row],[Date]],"yyyy")</f>
        <v>2022</v>
      </c>
      <c r="G2488" s="2">
        <v>985</v>
      </c>
      <c r="H2488" s="2">
        <v>0.4</v>
      </c>
      <c r="I2488" s="2" t="str" cm="1">
        <f t="array" ref="I2488">_xlfn.IFS(Table1[[#This Row],[Discount]]&lt;=0.2,"Low",Table1[[#This Row],[Discount]]&lt;=0.4,"Medium",Table1[[#This Row],[Discount]]&gt;0.4,"High")</f>
        <v>Medium</v>
      </c>
      <c r="J2488" s="2">
        <f>Table1[[#This Row],[Original Price]]*(1-Table1[[#This Row],[Discount]])</f>
        <v>591</v>
      </c>
      <c r="K2488">
        <f>VLOOKUP(B2488,customers!$A$2:$D$101,2,0)</f>
        <v>18</v>
      </c>
      <c r="L2488" t="str" cm="1">
        <f t="array" ref="L2488">_xlfn.IFS(Table1[[#This Row],[Age]]&lt;=12,"Kids",Table1[[#This Row],[Age]]&lt;=19,"Teenage",Table1[[#This Row],[Age]]&lt;=29,"Young Adult",Table1[[#This Row],[Age]]&lt;=45,"Adult",Table1[[#This Row],[Age]]&gt;=46,"Senior")</f>
        <v>Teenage</v>
      </c>
      <c r="M2488" t="str">
        <f>VLOOKUP(B2488,customers!A$2:D$101,3,0)</f>
        <v>Prayagraj</v>
      </c>
      <c r="N2488" t="str">
        <f>VLOOKUP(B2488,customers!$A$2:$D$101,4,0)</f>
        <v>Uttar Pradesh</v>
      </c>
      <c r="O2488" t="str">
        <f>VLOOKUP(C2488,'products '!$A$2:$H$3072,2,0)</f>
        <v>Beauty</v>
      </c>
      <c r="P2488" t="str">
        <f>VLOOKUP(C2488,'products '!$A$2:$H$3072,3,0)</f>
        <v>Makeup</v>
      </c>
      <c r="Q2488" t="str">
        <f>VLOOKUP(C2488,'products '!$A$2:$H$3072,4,0)</f>
        <v>Mascara</v>
      </c>
      <c r="R2488" t="str">
        <f>VLOOKUP(C2488,'products '!$A$2:$H$3072,5,0)</f>
        <v>Faces Canada</v>
      </c>
      <c r="S2488" t="str">
        <f>VLOOKUP(C2488,'products '!$A$2:$H$3072,6,0)</f>
        <v>Onesize</v>
      </c>
      <c r="T2488" t="str">
        <f>VLOOKUP(C2488,'products '!$A$2:$H$3072,7,0)</f>
        <v>Purple</v>
      </c>
      <c r="U2488">
        <f>VLOOKUP(C2488,'products '!$A$2:$H$3072,8,0)</f>
        <v>5</v>
      </c>
    </row>
    <row r="2489" spans="1:21" x14ac:dyDescent="0.3">
      <c r="A2489" t="s">
        <v>5906</v>
      </c>
      <c r="B2489" t="s">
        <v>3357</v>
      </c>
      <c r="C2489" t="s">
        <v>1318</v>
      </c>
      <c r="D2489" s="1">
        <f t="shared" ca="1" si="38"/>
        <v>44382</v>
      </c>
      <c r="E2489" s="1" t="str">
        <f ca="1">TEXT(Table1[[#This Row],[Date]],"mmm")</f>
        <v>Jul</v>
      </c>
      <c r="F2489" s="1" t="str">
        <f ca="1">TEXT(Table1[[#This Row],[Date]],"yyyy")</f>
        <v>2021</v>
      </c>
      <c r="G2489" s="2">
        <v>985</v>
      </c>
      <c r="H2489" s="2">
        <v>0.4</v>
      </c>
      <c r="I2489" s="2" t="str" cm="1">
        <f t="array" ref="I2489">_xlfn.IFS(Table1[[#This Row],[Discount]]&lt;=0.2,"Low",Table1[[#This Row],[Discount]]&lt;=0.4,"Medium",Table1[[#This Row],[Discount]]&gt;0.4,"High")</f>
        <v>Medium</v>
      </c>
      <c r="J2489" s="2">
        <f>Table1[[#This Row],[Original Price]]*(1-Table1[[#This Row],[Discount]])</f>
        <v>591</v>
      </c>
      <c r="K2489">
        <f>VLOOKUP(B2489,customers!$A$2:$D$101,2,0)</f>
        <v>18</v>
      </c>
      <c r="L2489" t="str" cm="1">
        <f t="array" ref="L2489">_xlfn.IFS(Table1[[#This Row],[Age]]&lt;=12,"Kids",Table1[[#This Row],[Age]]&lt;=19,"Teenage",Table1[[#This Row],[Age]]&lt;=29,"Young Adult",Table1[[#This Row],[Age]]&lt;=45,"Adult",Table1[[#This Row],[Age]]&gt;=46,"Senior")</f>
        <v>Teenage</v>
      </c>
      <c r="M2489" t="str">
        <f>VLOOKUP(B2489,customers!A$2:D$101,3,0)</f>
        <v>Prayagraj</v>
      </c>
      <c r="N2489" t="str">
        <f>VLOOKUP(B2489,customers!$A$2:$D$101,4,0)</f>
        <v>Uttar Pradesh</v>
      </c>
      <c r="O2489" t="str">
        <f>VLOOKUP(C2489,'products '!$A$2:$H$3072,2,0)</f>
        <v>Beauty</v>
      </c>
      <c r="P2489" t="str">
        <f>VLOOKUP(C2489,'products '!$A$2:$H$3072,3,0)</f>
        <v>Makeup</v>
      </c>
      <c r="Q2489" t="str">
        <f>VLOOKUP(C2489,'products '!$A$2:$H$3072,4,0)</f>
        <v>Mascara</v>
      </c>
      <c r="R2489" t="str">
        <f>VLOOKUP(C2489,'products '!$A$2:$H$3072,5,0)</f>
        <v>Faces Canada</v>
      </c>
      <c r="S2489" t="str">
        <f>VLOOKUP(C2489,'products '!$A$2:$H$3072,6,0)</f>
        <v>Onesize</v>
      </c>
      <c r="T2489" t="str">
        <f>VLOOKUP(C2489,'products '!$A$2:$H$3072,7,0)</f>
        <v>Purple</v>
      </c>
      <c r="U2489">
        <f>VLOOKUP(C2489,'products '!$A$2:$H$3072,8,0)</f>
        <v>5</v>
      </c>
    </row>
    <row r="2490" spans="1:21" x14ac:dyDescent="0.3">
      <c r="A2490" t="s">
        <v>5907</v>
      </c>
      <c r="B2490" t="s">
        <v>3358</v>
      </c>
      <c r="C2490" t="s">
        <v>1319</v>
      </c>
      <c r="D2490" s="1">
        <f t="shared" ca="1" si="38"/>
        <v>44450</v>
      </c>
      <c r="E2490" s="1" t="str">
        <f ca="1">TEXT(Table1[[#This Row],[Date]],"mmm")</f>
        <v>Sep</v>
      </c>
      <c r="F2490" s="1" t="str">
        <f ca="1">TEXT(Table1[[#This Row],[Date]],"yyyy")</f>
        <v>2021</v>
      </c>
      <c r="G2490" s="2">
        <v>369</v>
      </c>
      <c r="H2490" s="2">
        <v>0.4</v>
      </c>
      <c r="I2490" s="2" t="str" cm="1">
        <f t="array" ref="I2490">_xlfn.IFS(Table1[[#This Row],[Discount]]&lt;=0.2,"Low",Table1[[#This Row],[Discount]]&lt;=0.4,"Medium",Table1[[#This Row],[Discount]]&gt;0.4,"High")</f>
        <v>Medium</v>
      </c>
      <c r="J2490" s="2">
        <f>Table1[[#This Row],[Original Price]]*(1-Table1[[#This Row],[Discount]])</f>
        <v>221.4</v>
      </c>
      <c r="K2490">
        <f>VLOOKUP(B2490,customers!$A$2:$D$101,2,0)</f>
        <v>23</v>
      </c>
      <c r="L2490" t="str" cm="1">
        <f t="array" ref="L2490">_xlfn.IFS(Table1[[#This Row],[Age]]&lt;=12,"Kids",Table1[[#This Row],[Age]]&lt;=19,"Teenage",Table1[[#This Row],[Age]]&lt;=29,"Young Adult",Table1[[#This Row],[Age]]&lt;=45,"Adult",Table1[[#This Row],[Age]]&gt;=46,"Senior")</f>
        <v>Young Adult</v>
      </c>
      <c r="M2490" t="str">
        <f>VLOOKUP(B2490,customers!A$2:D$101,3,0)</f>
        <v>Jalandhar</v>
      </c>
      <c r="N2490" t="str">
        <f>VLOOKUP(B2490,customers!$A$2:$D$101,4,0)</f>
        <v>Punjab</v>
      </c>
      <c r="O2490" t="str">
        <f>VLOOKUP(C2490,'products '!$A$2:$H$3072,2,0)</f>
        <v>Beauty</v>
      </c>
      <c r="P2490" t="str">
        <f>VLOOKUP(C2490,'products '!$A$2:$H$3072,3,0)</f>
        <v>Makeup</v>
      </c>
      <c r="Q2490" t="str">
        <f>VLOOKUP(C2490,'products '!$A$2:$H$3072,4,0)</f>
        <v>Mascara</v>
      </c>
      <c r="R2490" t="str">
        <f>VLOOKUP(C2490,'products '!$A$2:$H$3072,5,0)</f>
        <v>Faces Canada</v>
      </c>
      <c r="S2490" t="str">
        <f>VLOOKUP(C2490,'products '!$A$2:$H$3072,6,0)</f>
        <v>Onesize</v>
      </c>
      <c r="T2490" t="str">
        <f>VLOOKUP(C2490,'products '!$A$2:$H$3072,7,0)</f>
        <v>Purple</v>
      </c>
      <c r="U2490">
        <f>VLOOKUP(C2490,'products '!$A$2:$H$3072,8,0)</f>
        <v>5</v>
      </c>
    </row>
    <row r="2491" spans="1:21" x14ac:dyDescent="0.3">
      <c r="A2491" t="s">
        <v>5908</v>
      </c>
      <c r="B2491" t="s">
        <v>3359</v>
      </c>
      <c r="C2491" t="s">
        <v>1320</v>
      </c>
      <c r="D2491" s="1">
        <f t="shared" ca="1" si="38"/>
        <v>44600</v>
      </c>
      <c r="E2491" s="1" t="str">
        <f ca="1">TEXT(Table1[[#This Row],[Date]],"mmm")</f>
        <v>Feb</v>
      </c>
      <c r="F2491" s="1" t="str">
        <f ca="1">TEXT(Table1[[#This Row],[Date]],"yyyy")</f>
        <v>2022</v>
      </c>
      <c r="G2491" s="2">
        <v>399</v>
      </c>
      <c r="H2491" s="2">
        <v>0.4</v>
      </c>
      <c r="I2491" s="2" t="str" cm="1">
        <f t="array" ref="I2491">_xlfn.IFS(Table1[[#This Row],[Discount]]&lt;=0.2,"Low",Table1[[#This Row],[Discount]]&lt;=0.4,"Medium",Table1[[#This Row],[Discount]]&gt;0.4,"High")</f>
        <v>Medium</v>
      </c>
      <c r="J2491" s="2">
        <f>Table1[[#This Row],[Original Price]]*(1-Table1[[#This Row],[Discount]])</f>
        <v>239.39999999999998</v>
      </c>
      <c r="K2491">
        <f>VLOOKUP(B2491,customers!$A$2:$D$101,2,0)</f>
        <v>24</v>
      </c>
      <c r="L2491" t="str" cm="1">
        <f t="array" ref="L2491">_xlfn.IFS(Table1[[#This Row],[Age]]&lt;=12,"Kids",Table1[[#This Row],[Age]]&lt;=19,"Teenage",Table1[[#This Row],[Age]]&lt;=29,"Young Adult",Table1[[#This Row],[Age]]&lt;=45,"Adult",Table1[[#This Row],[Age]]&gt;=46,"Senior")</f>
        <v>Young Adult</v>
      </c>
      <c r="M2491" t="str">
        <f>VLOOKUP(B2491,customers!A$2:D$101,3,0)</f>
        <v>Jalandhar</v>
      </c>
      <c r="N2491" t="str">
        <f>VLOOKUP(B2491,customers!$A$2:$D$101,4,0)</f>
        <v>Punjab</v>
      </c>
      <c r="O2491" t="str">
        <f>VLOOKUP(C2491,'products '!$A$2:$H$3072,2,0)</f>
        <v>Beauty</v>
      </c>
      <c r="P2491" t="str">
        <f>VLOOKUP(C2491,'products '!$A$2:$H$3072,3,0)</f>
        <v>Makeup</v>
      </c>
      <c r="Q2491" t="str">
        <f>VLOOKUP(C2491,'products '!$A$2:$H$3072,4,0)</f>
        <v>Mascara</v>
      </c>
      <c r="R2491" t="str">
        <f>VLOOKUP(C2491,'products '!$A$2:$H$3072,5,0)</f>
        <v>Faces Canada</v>
      </c>
      <c r="S2491" t="str">
        <f>VLOOKUP(C2491,'products '!$A$2:$H$3072,6,0)</f>
        <v>Onesize</v>
      </c>
      <c r="T2491" t="str">
        <f>VLOOKUP(C2491,'products '!$A$2:$H$3072,7,0)</f>
        <v>Purple</v>
      </c>
      <c r="U2491">
        <f>VLOOKUP(C2491,'products '!$A$2:$H$3072,8,0)</f>
        <v>5</v>
      </c>
    </row>
    <row r="2492" spans="1:21" x14ac:dyDescent="0.3">
      <c r="A2492" t="s">
        <v>5909</v>
      </c>
      <c r="B2492" t="s">
        <v>3360</v>
      </c>
      <c r="C2492" t="s">
        <v>1321</v>
      </c>
      <c r="D2492" s="1">
        <f t="shared" ca="1" si="38"/>
        <v>44389</v>
      </c>
      <c r="E2492" s="1" t="str">
        <f ca="1">TEXT(Table1[[#This Row],[Date]],"mmm")</f>
        <v>Jul</v>
      </c>
      <c r="F2492" s="1" t="str">
        <f ca="1">TEXT(Table1[[#This Row],[Date]],"yyyy")</f>
        <v>2021</v>
      </c>
      <c r="G2492" s="2">
        <v>399</v>
      </c>
      <c r="H2492" s="2">
        <v>0.4</v>
      </c>
      <c r="I2492" s="2" t="str" cm="1">
        <f t="array" ref="I2492">_xlfn.IFS(Table1[[#This Row],[Discount]]&lt;=0.2,"Low",Table1[[#This Row],[Discount]]&lt;=0.4,"Medium",Table1[[#This Row],[Discount]]&gt;0.4,"High")</f>
        <v>Medium</v>
      </c>
      <c r="J2492" s="2">
        <f>Table1[[#This Row],[Original Price]]*(1-Table1[[#This Row],[Discount]])</f>
        <v>239.39999999999998</v>
      </c>
      <c r="K2492">
        <f>VLOOKUP(B2492,customers!$A$2:$D$101,2,0)</f>
        <v>25</v>
      </c>
      <c r="L2492" t="str" cm="1">
        <f t="array" ref="L2492">_xlfn.IFS(Table1[[#This Row],[Age]]&lt;=12,"Kids",Table1[[#This Row],[Age]]&lt;=19,"Teenage",Table1[[#This Row],[Age]]&lt;=29,"Young Adult",Table1[[#This Row],[Age]]&lt;=45,"Adult",Table1[[#This Row],[Age]]&gt;=46,"Senior")</f>
        <v>Young Adult</v>
      </c>
      <c r="M2492" t="str">
        <f>VLOOKUP(B2492,customers!A$2:D$101,3,0)</f>
        <v>Jalandhar</v>
      </c>
      <c r="N2492" t="str">
        <f>VLOOKUP(B2492,customers!$A$2:$D$101,4,0)</f>
        <v>Punjab</v>
      </c>
      <c r="O2492" t="str">
        <f>VLOOKUP(C2492,'products '!$A$2:$H$3072,2,0)</f>
        <v>Beauty</v>
      </c>
      <c r="P2492" t="str">
        <f>VLOOKUP(C2492,'products '!$A$2:$H$3072,3,0)</f>
        <v>Makeup</v>
      </c>
      <c r="Q2492" t="str">
        <f>VLOOKUP(C2492,'products '!$A$2:$H$3072,4,0)</f>
        <v>Mascara</v>
      </c>
      <c r="R2492" t="str">
        <f>VLOOKUP(C2492,'products '!$A$2:$H$3072,5,0)</f>
        <v>Faces Canada</v>
      </c>
      <c r="S2492" t="str">
        <f>VLOOKUP(C2492,'products '!$A$2:$H$3072,6,0)</f>
        <v>Onesize</v>
      </c>
      <c r="T2492" t="str">
        <f>VLOOKUP(C2492,'products '!$A$2:$H$3072,7,0)</f>
        <v>Purple</v>
      </c>
      <c r="U2492">
        <f>VLOOKUP(C2492,'products '!$A$2:$H$3072,8,0)</f>
        <v>4</v>
      </c>
    </row>
    <row r="2493" spans="1:21" x14ac:dyDescent="0.3">
      <c r="A2493" t="s">
        <v>5910</v>
      </c>
      <c r="B2493" t="s">
        <v>3361</v>
      </c>
      <c r="C2493" t="s">
        <v>1322</v>
      </c>
      <c r="D2493" s="1">
        <f t="shared" ca="1" si="38"/>
        <v>44266</v>
      </c>
      <c r="E2493" s="1" t="str">
        <f ca="1">TEXT(Table1[[#This Row],[Date]],"mmm")</f>
        <v>Mar</v>
      </c>
      <c r="F2493" s="1" t="str">
        <f ca="1">TEXT(Table1[[#This Row],[Date]],"yyyy")</f>
        <v>2021</v>
      </c>
      <c r="G2493" s="2">
        <v>399</v>
      </c>
      <c r="H2493" s="2">
        <v>0.4</v>
      </c>
      <c r="I2493" s="2" t="str" cm="1">
        <f t="array" ref="I2493">_xlfn.IFS(Table1[[#This Row],[Discount]]&lt;=0.2,"Low",Table1[[#This Row],[Discount]]&lt;=0.4,"Medium",Table1[[#This Row],[Discount]]&gt;0.4,"High")</f>
        <v>Medium</v>
      </c>
      <c r="J2493" s="2">
        <f>Table1[[#This Row],[Original Price]]*(1-Table1[[#This Row],[Discount]])</f>
        <v>239.39999999999998</v>
      </c>
      <c r="K2493">
        <f>VLOOKUP(B2493,customers!$A$2:$D$101,2,0)</f>
        <v>26</v>
      </c>
      <c r="L2493" t="str" cm="1">
        <f t="array" ref="L2493">_xlfn.IFS(Table1[[#This Row],[Age]]&lt;=12,"Kids",Table1[[#This Row],[Age]]&lt;=19,"Teenage",Table1[[#This Row],[Age]]&lt;=29,"Young Adult",Table1[[#This Row],[Age]]&lt;=45,"Adult",Table1[[#This Row],[Age]]&gt;=46,"Senior")</f>
        <v>Young Adult</v>
      </c>
      <c r="M2493" t="str">
        <f>VLOOKUP(B2493,customers!A$2:D$101,3,0)</f>
        <v>Jalandhar</v>
      </c>
      <c r="N2493" t="str">
        <f>VLOOKUP(B2493,customers!$A$2:$D$101,4,0)</f>
        <v>Punjab</v>
      </c>
      <c r="O2493" t="str">
        <f>VLOOKUP(C2493,'products '!$A$2:$H$3072,2,0)</f>
        <v>Beauty</v>
      </c>
      <c r="P2493" t="str">
        <f>VLOOKUP(C2493,'products '!$A$2:$H$3072,3,0)</f>
        <v>Makeup</v>
      </c>
      <c r="Q2493" t="str">
        <f>VLOOKUP(C2493,'products '!$A$2:$H$3072,4,0)</f>
        <v>Mascara</v>
      </c>
      <c r="R2493" t="str">
        <f>VLOOKUP(C2493,'products '!$A$2:$H$3072,5,0)</f>
        <v>Faces Canada</v>
      </c>
      <c r="S2493" t="str">
        <f>VLOOKUP(C2493,'products '!$A$2:$H$3072,6,0)</f>
        <v>Onesize</v>
      </c>
      <c r="T2493" t="str">
        <f>VLOOKUP(C2493,'products '!$A$2:$H$3072,7,0)</f>
        <v>White</v>
      </c>
      <c r="U2493">
        <f>VLOOKUP(C2493,'products '!$A$2:$H$3072,8,0)</f>
        <v>4</v>
      </c>
    </row>
    <row r="2494" spans="1:21" x14ac:dyDescent="0.3">
      <c r="A2494" t="s">
        <v>5911</v>
      </c>
      <c r="B2494" t="s">
        <v>3362</v>
      </c>
      <c r="C2494" t="s">
        <v>1323</v>
      </c>
      <c r="D2494" s="1">
        <f t="shared" ca="1" si="38"/>
        <v>44875</v>
      </c>
      <c r="E2494" s="1" t="str">
        <f ca="1">TEXT(Table1[[#This Row],[Date]],"mmm")</f>
        <v>Nov</v>
      </c>
      <c r="F2494" s="1" t="str">
        <f ca="1">TEXT(Table1[[#This Row],[Date]],"yyyy")</f>
        <v>2022</v>
      </c>
      <c r="G2494" s="2">
        <v>399</v>
      </c>
      <c r="H2494" s="2">
        <v>0.45</v>
      </c>
      <c r="I2494" s="2" t="str" cm="1">
        <f t="array" ref="I2494">_xlfn.IFS(Table1[[#This Row],[Discount]]&lt;=0.2,"Low",Table1[[#This Row],[Discount]]&lt;=0.4,"Medium",Table1[[#This Row],[Discount]]&gt;0.4,"High")</f>
        <v>High</v>
      </c>
      <c r="J2494" s="2">
        <f>Table1[[#This Row],[Original Price]]*(1-Table1[[#This Row],[Discount]])</f>
        <v>219.45000000000002</v>
      </c>
      <c r="K2494">
        <f>VLOOKUP(B2494,customers!$A$2:$D$101,2,0)</f>
        <v>27</v>
      </c>
      <c r="L2494" t="str" cm="1">
        <f t="array" ref="L2494">_xlfn.IFS(Table1[[#This Row],[Age]]&lt;=12,"Kids",Table1[[#This Row],[Age]]&lt;=19,"Teenage",Table1[[#This Row],[Age]]&lt;=29,"Young Adult",Table1[[#This Row],[Age]]&lt;=45,"Adult",Table1[[#This Row],[Age]]&gt;=46,"Senior")</f>
        <v>Young Adult</v>
      </c>
      <c r="M2494" t="str">
        <f>VLOOKUP(B2494,customers!A$2:D$101,3,0)</f>
        <v>Amritsar</v>
      </c>
      <c r="N2494" t="str">
        <f>VLOOKUP(B2494,customers!$A$2:$D$101,4,0)</f>
        <v>Punjab</v>
      </c>
      <c r="O2494" t="str">
        <f>VLOOKUP(C2494,'products '!$A$2:$H$3072,2,0)</f>
        <v>Beauty</v>
      </c>
      <c r="P2494" t="str">
        <f>VLOOKUP(C2494,'products '!$A$2:$H$3072,3,0)</f>
        <v>Makeup</v>
      </c>
      <c r="Q2494" t="str">
        <f>VLOOKUP(C2494,'products '!$A$2:$H$3072,4,0)</f>
        <v>Mascara</v>
      </c>
      <c r="R2494" t="str">
        <f>VLOOKUP(C2494,'products '!$A$2:$H$3072,5,0)</f>
        <v>Faces Canada</v>
      </c>
      <c r="S2494" t="str">
        <f>VLOOKUP(C2494,'products '!$A$2:$H$3072,6,0)</f>
        <v>Onesize</v>
      </c>
      <c r="T2494" t="str">
        <f>VLOOKUP(C2494,'products '!$A$2:$H$3072,7,0)</f>
        <v>White</v>
      </c>
      <c r="U2494">
        <f>VLOOKUP(C2494,'products '!$A$2:$H$3072,8,0)</f>
        <v>4</v>
      </c>
    </row>
    <row r="2495" spans="1:21" x14ac:dyDescent="0.3">
      <c r="A2495" t="s">
        <v>5912</v>
      </c>
      <c r="B2495" t="s">
        <v>3363</v>
      </c>
      <c r="C2495" t="s">
        <v>1324</v>
      </c>
      <c r="D2495" s="1">
        <f t="shared" ca="1" si="38"/>
        <v>44325</v>
      </c>
      <c r="E2495" s="1" t="str">
        <f ca="1">TEXT(Table1[[#This Row],[Date]],"mmm")</f>
        <v>May</v>
      </c>
      <c r="F2495" s="1" t="str">
        <f ca="1">TEXT(Table1[[#This Row],[Date]],"yyyy")</f>
        <v>2021</v>
      </c>
      <c r="G2495" s="2">
        <v>555</v>
      </c>
      <c r="H2495" s="2">
        <v>0.45</v>
      </c>
      <c r="I2495" s="2" t="str" cm="1">
        <f t="array" ref="I2495">_xlfn.IFS(Table1[[#This Row],[Discount]]&lt;=0.2,"Low",Table1[[#This Row],[Discount]]&lt;=0.4,"Medium",Table1[[#This Row],[Discount]]&gt;0.4,"High")</f>
        <v>High</v>
      </c>
      <c r="J2495" s="2">
        <f>Table1[[#This Row],[Original Price]]*(1-Table1[[#This Row],[Discount]])</f>
        <v>305.25</v>
      </c>
      <c r="K2495">
        <f>VLOOKUP(B2495,customers!$A$2:$D$101,2,0)</f>
        <v>24</v>
      </c>
      <c r="L2495" t="str" cm="1">
        <f t="array" ref="L2495">_xlfn.IFS(Table1[[#This Row],[Age]]&lt;=12,"Kids",Table1[[#This Row],[Age]]&lt;=19,"Teenage",Table1[[#This Row],[Age]]&lt;=29,"Young Adult",Table1[[#This Row],[Age]]&lt;=45,"Adult",Table1[[#This Row],[Age]]&gt;=46,"Senior")</f>
        <v>Young Adult</v>
      </c>
      <c r="M2495" t="str">
        <f>VLOOKUP(B2495,customers!A$2:D$101,3,0)</f>
        <v>Amritsar</v>
      </c>
      <c r="N2495" t="str">
        <f>VLOOKUP(B2495,customers!$A$2:$D$101,4,0)</f>
        <v>Punjab</v>
      </c>
      <c r="O2495" t="str">
        <f>VLOOKUP(C2495,'products '!$A$2:$H$3072,2,0)</f>
        <v>Beauty</v>
      </c>
      <c r="P2495" t="str">
        <f>VLOOKUP(C2495,'products '!$A$2:$H$3072,3,0)</f>
        <v>Makeup</v>
      </c>
      <c r="Q2495" t="str">
        <f>VLOOKUP(C2495,'products '!$A$2:$H$3072,4,0)</f>
        <v>Mascara</v>
      </c>
      <c r="R2495" t="str">
        <f>VLOOKUP(C2495,'products '!$A$2:$H$3072,5,0)</f>
        <v>Faces Canada</v>
      </c>
      <c r="S2495" t="str">
        <f>VLOOKUP(C2495,'products '!$A$2:$H$3072,6,0)</f>
        <v>Onesize</v>
      </c>
      <c r="T2495" t="str">
        <f>VLOOKUP(C2495,'products '!$A$2:$H$3072,7,0)</f>
        <v>White</v>
      </c>
      <c r="U2495">
        <f>VLOOKUP(C2495,'products '!$A$2:$H$3072,8,0)</f>
        <v>5</v>
      </c>
    </row>
    <row r="2496" spans="1:21" x14ac:dyDescent="0.3">
      <c r="A2496" t="s">
        <v>5913</v>
      </c>
      <c r="B2496" t="s">
        <v>3364</v>
      </c>
      <c r="C2496" t="s">
        <v>1325</v>
      </c>
      <c r="D2496" s="1">
        <f t="shared" ca="1" si="38"/>
        <v>44545</v>
      </c>
      <c r="E2496" s="1" t="str">
        <f ca="1">TEXT(Table1[[#This Row],[Date]],"mmm")</f>
        <v>Dec</v>
      </c>
      <c r="F2496" s="1" t="str">
        <f ca="1">TEXT(Table1[[#This Row],[Date]],"yyyy")</f>
        <v>2021</v>
      </c>
      <c r="G2496" s="2">
        <v>555</v>
      </c>
      <c r="H2496" s="2">
        <v>0.45</v>
      </c>
      <c r="I2496" s="2" t="str" cm="1">
        <f t="array" ref="I2496">_xlfn.IFS(Table1[[#This Row],[Discount]]&lt;=0.2,"Low",Table1[[#This Row],[Discount]]&lt;=0.4,"Medium",Table1[[#This Row],[Discount]]&gt;0.4,"High")</f>
        <v>High</v>
      </c>
      <c r="J2496" s="2">
        <f>Table1[[#This Row],[Original Price]]*(1-Table1[[#This Row],[Discount]])</f>
        <v>305.25</v>
      </c>
      <c r="K2496">
        <f>VLOOKUP(B2496,customers!$A$2:$D$101,2,0)</f>
        <v>24</v>
      </c>
      <c r="L2496" t="str" cm="1">
        <f t="array" ref="L2496">_xlfn.IFS(Table1[[#This Row],[Age]]&lt;=12,"Kids",Table1[[#This Row],[Age]]&lt;=19,"Teenage",Table1[[#This Row],[Age]]&lt;=29,"Young Adult",Table1[[#This Row],[Age]]&lt;=45,"Adult",Table1[[#This Row],[Age]]&gt;=46,"Senior")</f>
        <v>Young Adult</v>
      </c>
      <c r="M2496" t="str">
        <f>VLOOKUP(B2496,customers!A$2:D$101,3,0)</f>
        <v>Amritsar</v>
      </c>
      <c r="N2496" t="str">
        <f>VLOOKUP(B2496,customers!$A$2:$D$101,4,0)</f>
        <v>Punjab</v>
      </c>
      <c r="O2496" t="str">
        <f>VLOOKUP(C2496,'products '!$A$2:$H$3072,2,0)</f>
        <v>Beauty</v>
      </c>
      <c r="P2496" t="str">
        <f>VLOOKUP(C2496,'products '!$A$2:$H$3072,3,0)</f>
        <v>Makeup</v>
      </c>
      <c r="Q2496" t="str">
        <f>VLOOKUP(C2496,'products '!$A$2:$H$3072,4,0)</f>
        <v>Mascara</v>
      </c>
      <c r="R2496" t="str">
        <f>VLOOKUP(C2496,'products '!$A$2:$H$3072,5,0)</f>
        <v>Faces Canada</v>
      </c>
      <c r="S2496" t="str">
        <f>VLOOKUP(C2496,'products '!$A$2:$H$3072,6,0)</f>
        <v>Onesize</v>
      </c>
      <c r="T2496" t="str">
        <f>VLOOKUP(C2496,'products '!$A$2:$H$3072,7,0)</f>
        <v>Peach</v>
      </c>
      <c r="U2496">
        <f>VLOOKUP(C2496,'products '!$A$2:$H$3072,8,0)</f>
        <v>5</v>
      </c>
    </row>
    <row r="2497" spans="1:21" x14ac:dyDescent="0.3">
      <c r="A2497" t="s">
        <v>5914</v>
      </c>
      <c r="B2497" t="s">
        <v>3365</v>
      </c>
      <c r="C2497" t="s">
        <v>1326</v>
      </c>
      <c r="D2497" s="1">
        <f t="shared" ca="1" si="38"/>
        <v>44354</v>
      </c>
      <c r="E2497" s="1" t="str">
        <f ca="1">TEXT(Table1[[#This Row],[Date]],"mmm")</f>
        <v>Jun</v>
      </c>
      <c r="F2497" s="1" t="str">
        <f ca="1">TEXT(Table1[[#This Row],[Date]],"yyyy")</f>
        <v>2021</v>
      </c>
      <c r="G2497" s="2">
        <v>555</v>
      </c>
      <c r="H2497" s="2">
        <v>0.47</v>
      </c>
      <c r="I2497" s="2" t="str" cm="1">
        <f t="array" ref="I2497">_xlfn.IFS(Table1[[#This Row],[Discount]]&lt;=0.2,"Low",Table1[[#This Row],[Discount]]&lt;=0.4,"Medium",Table1[[#This Row],[Discount]]&gt;0.4,"High")</f>
        <v>High</v>
      </c>
      <c r="J2497" s="2">
        <f>Table1[[#This Row],[Original Price]]*(1-Table1[[#This Row],[Discount]])</f>
        <v>294.15000000000003</v>
      </c>
      <c r="K2497">
        <f>VLOOKUP(B2497,customers!$A$2:$D$101,2,0)</f>
        <v>24</v>
      </c>
      <c r="L2497" t="str" cm="1">
        <f t="array" ref="L2497">_xlfn.IFS(Table1[[#This Row],[Age]]&lt;=12,"Kids",Table1[[#This Row],[Age]]&lt;=19,"Teenage",Table1[[#This Row],[Age]]&lt;=29,"Young Adult",Table1[[#This Row],[Age]]&lt;=45,"Adult",Table1[[#This Row],[Age]]&gt;=46,"Senior")</f>
        <v>Young Adult</v>
      </c>
      <c r="M2497" t="str">
        <f>VLOOKUP(B2497,customers!A$2:D$101,3,0)</f>
        <v>Amritsar</v>
      </c>
      <c r="N2497" t="str">
        <f>VLOOKUP(B2497,customers!$A$2:$D$101,4,0)</f>
        <v>Punjab</v>
      </c>
      <c r="O2497" t="str">
        <f>VLOOKUP(C2497,'products '!$A$2:$H$3072,2,0)</f>
        <v>Beauty</v>
      </c>
      <c r="P2497" t="str">
        <f>VLOOKUP(C2497,'products '!$A$2:$H$3072,3,0)</f>
        <v>Makeup</v>
      </c>
      <c r="Q2497" t="str">
        <f>VLOOKUP(C2497,'products '!$A$2:$H$3072,4,0)</f>
        <v>Mascara</v>
      </c>
      <c r="R2497" t="str">
        <f>VLOOKUP(C2497,'products '!$A$2:$H$3072,5,0)</f>
        <v>Maybelline</v>
      </c>
      <c r="S2497" t="str">
        <f>VLOOKUP(C2497,'products '!$A$2:$H$3072,6,0)</f>
        <v>Onesize</v>
      </c>
      <c r="T2497" t="str">
        <f>VLOOKUP(C2497,'products '!$A$2:$H$3072,7,0)</f>
        <v>Peach</v>
      </c>
      <c r="U2497">
        <f>VLOOKUP(C2497,'products '!$A$2:$H$3072,8,0)</f>
        <v>3</v>
      </c>
    </row>
    <row r="2498" spans="1:21" x14ac:dyDescent="0.3">
      <c r="A2498" t="s">
        <v>5915</v>
      </c>
      <c r="B2498" t="s">
        <v>3366</v>
      </c>
      <c r="C2498" t="s">
        <v>1327</v>
      </c>
      <c r="D2498" s="1">
        <f t="shared" ca="1" si="38"/>
        <v>44491</v>
      </c>
      <c r="E2498" s="1" t="str">
        <f ca="1">TEXT(Table1[[#This Row],[Date]],"mmm")</f>
        <v>Oct</v>
      </c>
      <c r="F2498" s="1" t="str">
        <f ca="1">TEXT(Table1[[#This Row],[Date]],"yyyy")</f>
        <v>2021</v>
      </c>
      <c r="G2498" s="2">
        <v>555</v>
      </c>
      <c r="H2498" s="2">
        <v>0.47</v>
      </c>
      <c r="I2498" s="2" t="str" cm="1">
        <f t="array" ref="I2498">_xlfn.IFS(Table1[[#This Row],[Discount]]&lt;=0.2,"Low",Table1[[#This Row],[Discount]]&lt;=0.4,"Medium",Table1[[#This Row],[Discount]]&gt;0.4,"High")</f>
        <v>High</v>
      </c>
      <c r="J2498" s="2">
        <f>Table1[[#This Row],[Original Price]]*(1-Table1[[#This Row],[Discount]])</f>
        <v>294.15000000000003</v>
      </c>
      <c r="K2498">
        <f>VLOOKUP(B2498,customers!$A$2:$D$101,2,0)</f>
        <v>24</v>
      </c>
      <c r="L2498" t="str" cm="1">
        <f t="array" ref="L2498">_xlfn.IFS(Table1[[#This Row],[Age]]&lt;=12,"Kids",Table1[[#This Row],[Age]]&lt;=19,"Teenage",Table1[[#This Row],[Age]]&lt;=29,"Young Adult",Table1[[#This Row],[Age]]&lt;=45,"Adult",Table1[[#This Row],[Age]]&gt;=46,"Senior")</f>
        <v>Young Adult</v>
      </c>
      <c r="M2498" t="str">
        <f>VLOOKUP(B2498,customers!A$2:D$101,3,0)</f>
        <v>Amritsar</v>
      </c>
      <c r="N2498" t="str">
        <f>VLOOKUP(B2498,customers!$A$2:$D$101,4,0)</f>
        <v>Punjab</v>
      </c>
      <c r="O2498" t="str">
        <f>VLOOKUP(C2498,'products '!$A$2:$H$3072,2,0)</f>
        <v>Beauty</v>
      </c>
      <c r="P2498" t="str">
        <f>VLOOKUP(C2498,'products '!$A$2:$H$3072,3,0)</f>
        <v>Makeup</v>
      </c>
      <c r="Q2498" t="str">
        <f>VLOOKUP(C2498,'products '!$A$2:$H$3072,4,0)</f>
        <v>Mascara</v>
      </c>
      <c r="R2498" t="str">
        <f>VLOOKUP(C2498,'products '!$A$2:$H$3072,5,0)</f>
        <v>Maybelline</v>
      </c>
      <c r="S2498" t="str">
        <f>VLOOKUP(C2498,'products '!$A$2:$H$3072,6,0)</f>
        <v>Onesize</v>
      </c>
      <c r="T2498" t="str">
        <f>VLOOKUP(C2498,'products '!$A$2:$H$3072,7,0)</f>
        <v>Peach</v>
      </c>
      <c r="U2498">
        <f>VLOOKUP(C2498,'products '!$A$2:$H$3072,8,0)</f>
        <v>5</v>
      </c>
    </row>
    <row r="2499" spans="1:21" x14ac:dyDescent="0.3">
      <c r="A2499" t="s">
        <v>5916</v>
      </c>
      <c r="B2499" t="s">
        <v>3367</v>
      </c>
      <c r="C2499" t="s">
        <v>1328</v>
      </c>
      <c r="D2499" s="1">
        <f t="shared" ref="D2499:D2562" ca="1" si="39">RANDBETWEEN(DATE(2021,1,1),DATE(2023,3,31))</f>
        <v>44767</v>
      </c>
      <c r="E2499" s="1" t="str">
        <f ca="1">TEXT(Table1[[#This Row],[Date]],"mmm")</f>
        <v>Jul</v>
      </c>
      <c r="F2499" s="1" t="str">
        <f ca="1">TEXT(Table1[[#This Row],[Date]],"yyyy")</f>
        <v>2022</v>
      </c>
      <c r="G2499" s="2">
        <v>675</v>
      </c>
      <c r="H2499" s="2">
        <v>0.46</v>
      </c>
      <c r="I2499" s="2" t="str" cm="1">
        <f t="array" ref="I2499">_xlfn.IFS(Table1[[#This Row],[Discount]]&lt;=0.2,"Low",Table1[[#This Row],[Discount]]&lt;=0.4,"Medium",Table1[[#This Row],[Discount]]&gt;0.4,"High")</f>
        <v>High</v>
      </c>
      <c r="J2499" s="2">
        <f>Table1[[#This Row],[Original Price]]*(1-Table1[[#This Row],[Discount]])</f>
        <v>364.5</v>
      </c>
      <c r="K2499">
        <f>VLOOKUP(B2499,customers!$A$2:$D$101,2,0)</f>
        <v>24</v>
      </c>
      <c r="L2499" t="str" cm="1">
        <f t="array" ref="L2499">_xlfn.IFS(Table1[[#This Row],[Age]]&lt;=12,"Kids",Table1[[#This Row],[Age]]&lt;=19,"Teenage",Table1[[#This Row],[Age]]&lt;=29,"Young Adult",Table1[[#This Row],[Age]]&lt;=45,"Adult",Table1[[#This Row],[Age]]&gt;=46,"Senior")</f>
        <v>Young Adult</v>
      </c>
      <c r="M2499" t="str">
        <f>VLOOKUP(B2499,customers!A$2:D$101,3,0)</f>
        <v>Patiala</v>
      </c>
      <c r="N2499" t="str">
        <f>VLOOKUP(B2499,customers!$A$2:$D$101,4,0)</f>
        <v>Punjab</v>
      </c>
      <c r="O2499" t="str">
        <f>VLOOKUP(C2499,'products '!$A$2:$H$3072,2,0)</f>
        <v>Beauty</v>
      </c>
      <c r="P2499" t="str">
        <f>VLOOKUP(C2499,'products '!$A$2:$H$3072,3,0)</f>
        <v>Makeup</v>
      </c>
      <c r="Q2499" t="str">
        <f>VLOOKUP(C2499,'products '!$A$2:$H$3072,4,0)</f>
        <v>Mascara</v>
      </c>
      <c r="R2499" t="str">
        <f>VLOOKUP(C2499,'products '!$A$2:$H$3072,5,0)</f>
        <v>Maybelline</v>
      </c>
      <c r="S2499" t="str">
        <f>VLOOKUP(C2499,'products '!$A$2:$H$3072,6,0)</f>
        <v>Onesize</v>
      </c>
      <c r="T2499" t="str">
        <f>VLOOKUP(C2499,'products '!$A$2:$H$3072,7,0)</f>
        <v>Gold</v>
      </c>
      <c r="U2499">
        <f>VLOOKUP(C2499,'products '!$A$2:$H$3072,8,0)</f>
        <v>5</v>
      </c>
    </row>
    <row r="2500" spans="1:21" x14ac:dyDescent="0.3">
      <c r="A2500" t="s">
        <v>5917</v>
      </c>
      <c r="B2500" t="s">
        <v>3368</v>
      </c>
      <c r="C2500" t="s">
        <v>1329</v>
      </c>
      <c r="D2500" s="1">
        <f t="shared" ca="1" si="39"/>
        <v>44889</v>
      </c>
      <c r="E2500" s="1" t="str">
        <f ca="1">TEXT(Table1[[#This Row],[Date]],"mmm")</f>
        <v>Nov</v>
      </c>
      <c r="F2500" s="1" t="str">
        <f ca="1">TEXT(Table1[[#This Row],[Date]],"yyyy")</f>
        <v>2022</v>
      </c>
      <c r="G2500" s="2">
        <v>675</v>
      </c>
      <c r="H2500" s="2">
        <v>0.46</v>
      </c>
      <c r="I2500" s="2" t="str" cm="1">
        <f t="array" ref="I2500">_xlfn.IFS(Table1[[#This Row],[Discount]]&lt;=0.2,"Low",Table1[[#This Row],[Discount]]&lt;=0.4,"Medium",Table1[[#This Row],[Discount]]&gt;0.4,"High")</f>
        <v>High</v>
      </c>
      <c r="J2500" s="2">
        <f>Table1[[#This Row],[Original Price]]*(1-Table1[[#This Row],[Discount]])</f>
        <v>364.5</v>
      </c>
      <c r="K2500">
        <f>VLOOKUP(B2500,customers!$A$2:$D$101,2,0)</f>
        <v>24</v>
      </c>
      <c r="L2500" t="str" cm="1">
        <f t="array" ref="L2500">_xlfn.IFS(Table1[[#This Row],[Age]]&lt;=12,"Kids",Table1[[#This Row],[Age]]&lt;=19,"Teenage",Table1[[#This Row],[Age]]&lt;=29,"Young Adult",Table1[[#This Row],[Age]]&lt;=45,"Adult",Table1[[#This Row],[Age]]&gt;=46,"Senior")</f>
        <v>Young Adult</v>
      </c>
      <c r="M2500" t="str">
        <f>VLOOKUP(B2500,customers!A$2:D$101,3,0)</f>
        <v>Patiala</v>
      </c>
      <c r="N2500" t="str">
        <f>VLOOKUP(B2500,customers!$A$2:$D$101,4,0)</f>
        <v>Punjab</v>
      </c>
      <c r="O2500" t="str">
        <f>VLOOKUP(C2500,'products '!$A$2:$H$3072,2,0)</f>
        <v>Beauty</v>
      </c>
      <c r="P2500" t="str">
        <f>VLOOKUP(C2500,'products '!$A$2:$H$3072,3,0)</f>
        <v>Makeup</v>
      </c>
      <c r="Q2500" t="str">
        <f>VLOOKUP(C2500,'products '!$A$2:$H$3072,4,0)</f>
        <v>Mascara</v>
      </c>
      <c r="R2500" t="str">
        <f>VLOOKUP(C2500,'products '!$A$2:$H$3072,5,0)</f>
        <v>Maybelline</v>
      </c>
      <c r="S2500" t="str">
        <f>VLOOKUP(C2500,'products '!$A$2:$H$3072,6,0)</f>
        <v>Onesize</v>
      </c>
      <c r="T2500" t="str">
        <f>VLOOKUP(C2500,'products '!$A$2:$H$3072,7,0)</f>
        <v>Gold</v>
      </c>
      <c r="U2500">
        <f>VLOOKUP(C2500,'products '!$A$2:$H$3072,8,0)</f>
        <v>4</v>
      </c>
    </row>
    <row r="2501" spans="1:21" x14ac:dyDescent="0.3">
      <c r="A2501" t="s">
        <v>5918</v>
      </c>
      <c r="B2501" t="s">
        <v>3369</v>
      </c>
      <c r="C2501" t="s">
        <v>1330</v>
      </c>
      <c r="D2501" s="1">
        <f t="shared" ca="1" si="39"/>
        <v>44213</v>
      </c>
      <c r="E2501" s="1" t="str">
        <f ca="1">TEXT(Table1[[#This Row],[Date]],"mmm")</f>
        <v>Jan</v>
      </c>
      <c r="F2501" s="1" t="str">
        <f ca="1">TEXT(Table1[[#This Row],[Date]],"yyyy")</f>
        <v>2021</v>
      </c>
      <c r="G2501" s="2">
        <v>675</v>
      </c>
      <c r="H2501" s="2">
        <v>0.46</v>
      </c>
      <c r="I2501" s="2" t="str" cm="1">
        <f t="array" ref="I2501">_xlfn.IFS(Table1[[#This Row],[Discount]]&lt;=0.2,"Low",Table1[[#This Row],[Discount]]&lt;=0.4,"Medium",Table1[[#This Row],[Discount]]&gt;0.4,"High")</f>
        <v>High</v>
      </c>
      <c r="J2501" s="2">
        <f>Table1[[#This Row],[Original Price]]*(1-Table1[[#This Row],[Discount]])</f>
        <v>364.5</v>
      </c>
      <c r="K2501">
        <f>VLOOKUP(B2501,customers!$A$2:$D$101,2,0)</f>
        <v>24</v>
      </c>
      <c r="L2501" t="str" cm="1">
        <f t="array" ref="L2501">_xlfn.IFS(Table1[[#This Row],[Age]]&lt;=12,"Kids",Table1[[#This Row],[Age]]&lt;=19,"Teenage",Table1[[#This Row],[Age]]&lt;=29,"Young Adult",Table1[[#This Row],[Age]]&lt;=45,"Adult",Table1[[#This Row],[Age]]&gt;=46,"Senior")</f>
        <v>Young Adult</v>
      </c>
      <c r="M2501" t="str">
        <f>VLOOKUP(B2501,customers!A$2:D$101,3,0)</f>
        <v>Patiala</v>
      </c>
      <c r="N2501" t="str">
        <f>VLOOKUP(B2501,customers!$A$2:$D$101,4,0)</f>
        <v>Punjab</v>
      </c>
      <c r="O2501" t="str">
        <f>VLOOKUP(C2501,'products '!$A$2:$H$3072,2,0)</f>
        <v>Beauty</v>
      </c>
      <c r="P2501" t="str">
        <f>VLOOKUP(C2501,'products '!$A$2:$H$3072,3,0)</f>
        <v>Makeup</v>
      </c>
      <c r="Q2501" t="str">
        <f>VLOOKUP(C2501,'products '!$A$2:$H$3072,4,0)</f>
        <v>Mascara</v>
      </c>
      <c r="R2501" t="str">
        <f>VLOOKUP(C2501,'products '!$A$2:$H$3072,5,0)</f>
        <v>Maybelline</v>
      </c>
      <c r="S2501" t="str">
        <f>VLOOKUP(C2501,'products '!$A$2:$H$3072,6,0)</f>
        <v>Onesize</v>
      </c>
      <c r="T2501" t="str">
        <f>VLOOKUP(C2501,'products '!$A$2:$H$3072,7,0)</f>
        <v>Gold</v>
      </c>
      <c r="U2501">
        <f>VLOOKUP(C2501,'products '!$A$2:$H$3072,8,0)</f>
        <v>3</v>
      </c>
    </row>
    <row r="2502" spans="1:21" x14ac:dyDescent="0.3">
      <c r="A2502" t="s">
        <v>5919</v>
      </c>
      <c r="B2502" t="s">
        <v>3370</v>
      </c>
      <c r="C2502" t="s">
        <v>1331</v>
      </c>
      <c r="D2502" s="1">
        <f t="shared" ca="1" si="39"/>
        <v>44757</v>
      </c>
      <c r="E2502" s="1" t="str">
        <f ca="1">TEXT(Table1[[#This Row],[Date]],"mmm")</f>
        <v>Jul</v>
      </c>
      <c r="F2502" s="1" t="str">
        <f ca="1">TEXT(Table1[[#This Row],[Date]],"yyyy")</f>
        <v>2022</v>
      </c>
      <c r="G2502" s="2">
        <v>654</v>
      </c>
      <c r="H2502" s="2">
        <v>0.3</v>
      </c>
      <c r="I2502" s="2" t="str" cm="1">
        <f t="array" ref="I2502">_xlfn.IFS(Table1[[#This Row],[Discount]]&lt;=0.2,"Low",Table1[[#This Row],[Discount]]&lt;=0.4,"Medium",Table1[[#This Row],[Discount]]&gt;0.4,"High")</f>
        <v>Medium</v>
      </c>
      <c r="J2502" s="2">
        <f>Table1[[#This Row],[Original Price]]*(1-Table1[[#This Row],[Discount]])</f>
        <v>457.79999999999995</v>
      </c>
      <c r="K2502">
        <f>VLOOKUP(B2502,customers!$A$2:$D$101,2,0)</f>
        <v>24</v>
      </c>
      <c r="L2502" t="str" cm="1">
        <f t="array" ref="L2502">_xlfn.IFS(Table1[[#This Row],[Age]]&lt;=12,"Kids",Table1[[#This Row],[Age]]&lt;=19,"Teenage",Table1[[#This Row],[Age]]&lt;=29,"Young Adult",Table1[[#This Row],[Age]]&lt;=45,"Adult",Table1[[#This Row],[Age]]&gt;=46,"Senior")</f>
        <v>Young Adult</v>
      </c>
      <c r="M2502" t="str">
        <f>VLOOKUP(B2502,customers!A$2:D$101,3,0)</f>
        <v>Patiala</v>
      </c>
      <c r="N2502" t="str">
        <f>VLOOKUP(B2502,customers!$A$2:$D$101,4,0)</f>
        <v>Punjab</v>
      </c>
      <c r="O2502" t="str">
        <f>VLOOKUP(C2502,'products '!$A$2:$H$3072,2,0)</f>
        <v>Beauty</v>
      </c>
      <c r="P2502" t="str">
        <f>VLOOKUP(C2502,'products '!$A$2:$H$3072,3,0)</f>
        <v>Makeup</v>
      </c>
      <c r="Q2502" t="str">
        <f>VLOOKUP(C2502,'products '!$A$2:$H$3072,4,0)</f>
        <v>Mascara</v>
      </c>
      <c r="R2502" t="str">
        <f>VLOOKUP(C2502,'products '!$A$2:$H$3072,5,0)</f>
        <v>Loreal</v>
      </c>
      <c r="S2502" t="str">
        <f>VLOOKUP(C2502,'products '!$A$2:$H$3072,6,0)</f>
        <v>Onesize</v>
      </c>
      <c r="T2502" t="str">
        <f>VLOOKUP(C2502,'products '!$A$2:$H$3072,7,0)</f>
        <v>Gold</v>
      </c>
      <c r="U2502">
        <f>VLOOKUP(C2502,'products '!$A$2:$H$3072,8,0)</f>
        <v>4</v>
      </c>
    </row>
    <row r="2503" spans="1:21" x14ac:dyDescent="0.3">
      <c r="A2503" t="s">
        <v>5920</v>
      </c>
      <c r="B2503" t="s">
        <v>3371</v>
      </c>
      <c r="C2503" t="s">
        <v>1332</v>
      </c>
      <c r="D2503" s="1">
        <f t="shared" ca="1" si="39"/>
        <v>44819</v>
      </c>
      <c r="E2503" s="1" t="str">
        <f ca="1">TEXT(Table1[[#This Row],[Date]],"mmm")</f>
        <v>Sep</v>
      </c>
      <c r="F2503" s="1" t="str">
        <f ca="1">TEXT(Table1[[#This Row],[Date]],"yyyy")</f>
        <v>2022</v>
      </c>
      <c r="G2503" s="2">
        <v>654</v>
      </c>
      <c r="H2503" s="2">
        <v>0.3</v>
      </c>
      <c r="I2503" s="2" t="str" cm="1">
        <f t="array" ref="I2503">_xlfn.IFS(Table1[[#This Row],[Discount]]&lt;=0.2,"Low",Table1[[#This Row],[Discount]]&lt;=0.4,"Medium",Table1[[#This Row],[Discount]]&gt;0.4,"High")</f>
        <v>Medium</v>
      </c>
      <c r="J2503" s="2">
        <f>Table1[[#This Row],[Original Price]]*(1-Table1[[#This Row],[Discount]])</f>
        <v>457.79999999999995</v>
      </c>
      <c r="K2503">
        <f>VLOOKUP(B2503,customers!$A$2:$D$101,2,0)</f>
        <v>24</v>
      </c>
      <c r="L2503" t="str" cm="1">
        <f t="array" ref="L2503">_xlfn.IFS(Table1[[#This Row],[Age]]&lt;=12,"Kids",Table1[[#This Row],[Age]]&lt;=19,"Teenage",Table1[[#This Row],[Age]]&lt;=29,"Young Adult",Table1[[#This Row],[Age]]&lt;=45,"Adult",Table1[[#This Row],[Age]]&gt;=46,"Senior")</f>
        <v>Young Adult</v>
      </c>
      <c r="M2503" t="str">
        <f>VLOOKUP(B2503,customers!A$2:D$101,3,0)</f>
        <v>Patiala</v>
      </c>
      <c r="N2503" t="str">
        <f>VLOOKUP(B2503,customers!$A$2:$D$101,4,0)</f>
        <v>Punjab</v>
      </c>
      <c r="O2503" t="str">
        <f>VLOOKUP(C2503,'products '!$A$2:$H$3072,2,0)</f>
        <v>Beauty</v>
      </c>
      <c r="P2503" t="str">
        <f>VLOOKUP(C2503,'products '!$A$2:$H$3072,3,0)</f>
        <v>Makeup</v>
      </c>
      <c r="Q2503" t="str">
        <f>VLOOKUP(C2503,'products '!$A$2:$H$3072,4,0)</f>
        <v>Mascara</v>
      </c>
      <c r="R2503" t="str">
        <f>VLOOKUP(C2503,'products '!$A$2:$H$3072,5,0)</f>
        <v>Loreal</v>
      </c>
      <c r="S2503" t="str">
        <f>VLOOKUP(C2503,'products '!$A$2:$H$3072,6,0)</f>
        <v>Onesize</v>
      </c>
      <c r="T2503" t="str">
        <f>VLOOKUP(C2503,'products '!$A$2:$H$3072,7,0)</f>
        <v>Black</v>
      </c>
      <c r="U2503">
        <f>VLOOKUP(C2503,'products '!$A$2:$H$3072,8,0)</f>
        <v>5</v>
      </c>
    </row>
    <row r="2504" spans="1:21" x14ac:dyDescent="0.3">
      <c r="A2504" t="s">
        <v>5921</v>
      </c>
      <c r="B2504" t="s">
        <v>3372</v>
      </c>
      <c r="C2504" t="s">
        <v>1333</v>
      </c>
      <c r="D2504" s="1">
        <f t="shared" ca="1" si="39"/>
        <v>44773</v>
      </c>
      <c r="E2504" s="1" t="str">
        <f ca="1">TEXT(Table1[[#This Row],[Date]],"mmm")</f>
        <v>Jul</v>
      </c>
      <c r="F2504" s="1" t="str">
        <f ca="1">TEXT(Table1[[#This Row],[Date]],"yyyy")</f>
        <v>2022</v>
      </c>
      <c r="G2504" s="2">
        <v>654</v>
      </c>
      <c r="H2504" s="2">
        <v>0.3</v>
      </c>
      <c r="I2504" s="2" t="str" cm="1">
        <f t="array" ref="I2504">_xlfn.IFS(Table1[[#This Row],[Discount]]&lt;=0.2,"Low",Table1[[#This Row],[Discount]]&lt;=0.4,"Medium",Table1[[#This Row],[Discount]]&gt;0.4,"High")</f>
        <v>Medium</v>
      </c>
      <c r="J2504" s="2">
        <f>Table1[[#This Row],[Original Price]]*(1-Table1[[#This Row],[Discount]])</f>
        <v>457.79999999999995</v>
      </c>
      <c r="K2504">
        <f>VLOOKUP(B2504,customers!$A$2:$D$101,2,0)</f>
        <v>22</v>
      </c>
      <c r="L2504" t="str" cm="1">
        <f t="array" ref="L2504">_xlfn.IFS(Table1[[#This Row],[Age]]&lt;=12,"Kids",Table1[[#This Row],[Age]]&lt;=19,"Teenage",Table1[[#This Row],[Age]]&lt;=29,"Young Adult",Table1[[#This Row],[Age]]&lt;=45,"Adult",Table1[[#This Row],[Age]]&gt;=46,"Senior")</f>
        <v>Young Adult</v>
      </c>
      <c r="M2504" t="str">
        <f>VLOOKUP(B2504,customers!A$2:D$101,3,0)</f>
        <v>Patiala</v>
      </c>
      <c r="N2504" t="str">
        <f>VLOOKUP(B2504,customers!$A$2:$D$101,4,0)</f>
        <v>Punjab</v>
      </c>
      <c r="O2504" t="str">
        <f>VLOOKUP(C2504,'products '!$A$2:$H$3072,2,0)</f>
        <v>Beauty</v>
      </c>
      <c r="P2504" t="str">
        <f>VLOOKUP(C2504,'products '!$A$2:$H$3072,3,0)</f>
        <v>Makeup</v>
      </c>
      <c r="Q2504" t="str">
        <f>VLOOKUP(C2504,'products '!$A$2:$H$3072,4,0)</f>
        <v>Mascara</v>
      </c>
      <c r="R2504" t="str">
        <f>VLOOKUP(C2504,'products '!$A$2:$H$3072,5,0)</f>
        <v>Loreal</v>
      </c>
      <c r="S2504" t="str">
        <f>VLOOKUP(C2504,'products '!$A$2:$H$3072,6,0)</f>
        <v>Onesize</v>
      </c>
      <c r="T2504" t="str">
        <f>VLOOKUP(C2504,'products '!$A$2:$H$3072,7,0)</f>
        <v>Black</v>
      </c>
      <c r="U2504">
        <f>VLOOKUP(C2504,'products '!$A$2:$H$3072,8,0)</f>
        <v>3</v>
      </c>
    </row>
    <row r="2505" spans="1:21" x14ac:dyDescent="0.3">
      <c r="A2505" t="s">
        <v>5922</v>
      </c>
      <c r="B2505" t="s">
        <v>3373</v>
      </c>
      <c r="C2505" t="s">
        <v>1334</v>
      </c>
      <c r="D2505" s="1">
        <f t="shared" ca="1" si="39"/>
        <v>44828</v>
      </c>
      <c r="E2505" s="1" t="str">
        <f ca="1">TEXT(Table1[[#This Row],[Date]],"mmm")</f>
        <v>Sep</v>
      </c>
      <c r="F2505" s="1" t="str">
        <f ca="1">TEXT(Table1[[#This Row],[Date]],"yyyy")</f>
        <v>2022</v>
      </c>
      <c r="G2505" s="2">
        <v>654</v>
      </c>
      <c r="H2505" s="2">
        <v>0.3</v>
      </c>
      <c r="I2505" s="2" t="str" cm="1">
        <f t="array" ref="I2505">_xlfn.IFS(Table1[[#This Row],[Discount]]&lt;=0.2,"Low",Table1[[#This Row],[Discount]]&lt;=0.4,"Medium",Table1[[#This Row],[Discount]]&gt;0.4,"High")</f>
        <v>Medium</v>
      </c>
      <c r="J2505" s="2">
        <f>Table1[[#This Row],[Original Price]]*(1-Table1[[#This Row],[Discount]])</f>
        <v>457.79999999999995</v>
      </c>
      <c r="K2505">
        <f>VLOOKUP(B2505,customers!$A$2:$D$101,2,0)</f>
        <v>23</v>
      </c>
      <c r="L2505" t="str" cm="1">
        <f t="array" ref="L2505">_xlfn.IFS(Table1[[#This Row],[Age]]&lt;=12,"Kids",Table1[[#This Row],[Age]]&lt;=19,"Teenage",Table1[[#This Row],[Age]]&lt;=29,"Young Adult",Table1[[#This Row],[Age]]&lt;=45,"Adult",Table1[[#This Row],[Age]]&gt;=46,"Senior")</f>
        <v>Young Adult</v>
      </c>
      <c r="M2505" t="str">
        <f>VLOOKUP(B2505,customers!A$2:D$101,3,0)</f>
        <v>Jaipur</v>
      </c>
      <c r="N2505" t="str">
        <f>VLOOKUP(B2505,customers!$A$2:$D$101,4,0)</f>
        <v>Rajasthan</v>
      </c>
      <c r="O2505" t="str">
        <f>VLOOKUP(C2505,'products '!$A$2:$H$3072,2,0)</f>
        <v>Beauty</v>
      </c>
      <c r="P2505" t="str">
        <f>VLOOKUP(C2505,'products '!$A$2:$H$3072,3,0)</f>
        <v>Makeup</v>
      </c>
      <c r="Q2505" t="str">
        <f>VLOOKUP(C2505,'products '!$A$2:$H$3072,4,0)</f>
        <v>Mascara</v>
      </c>
      <c r="R2505" t="str">
        <f>VLOOKUP(C2505,'products '!$A$2:$H$3072,5,0)</f>
        <v>Loreal</v>
      </c>
      <c r="S2505" t="str">
        <f>VLOOKUP(C2505,'products '!$A$2:$H$3072,6,0)</f>
        <v>Onesize</v>
      </c>
      <c r="T2505" t="str">
        <f>VLOOKUP(C2505,'products '!$A$2:$H$3072,7,0)</f>
        <v>Black</v>
      </c>
      <c r="U2505">
        <f>VLOOKUP(C2505,'products '!$A$2:$H$3072,8,0)</f>
        <v>2</v>
      </c>
    </row>
    <row r="2506" spans="1:21" x14ac:dyDescent="0.3">
      <c r="A2506" t="s">
        <v>5923</v>
      </c>
      <c r="B2506" t="s">
        <v>3374</v>
      </c>
      <c r="C2506" t="s">
        <v>1335</v>
      </c>
      <c r="D2506" s="1">
        <f t="shared" ca="1" si="39"/>
        <v>44378</v>
      </c>
      <c r="E2506" s="1" t="str">
        <f ca="1">TEXT(Table1[[#This Row],[Date]],"mmm")</f>
        <v>Jul</v>
      </c>
      <c r="F2506" s="1" t="str">
        <f ca="1">TEXT(Table1[[#This Row],[Date]],"yyyy")</f>
        <v>2021</v>
      </c>
      <c r="G2506" s="2">
        <v>356</v>
      </c>
      <c r="H2506" s="2">
        <v>0.3</v>
      </c>
      <c r="I2506" s="2" t="str" cm="1">
        <f t="array" ref="I2506">_xlfn.IFS(Table1[[#This Row],[Discount]]&lt;=0.2,"Low",Table1[[#This Row],[Discount]]&lt;=0.4,"Medium",Table1[[#This Row],[Discount]]&gt;0.4,"High")</f>
        <v>Medium</v>
      </c>
      <c r="J2506" s="2">
        <f>Table1[[#This Row],[Original Price]]*(1-Table1[[#This Row],[Discount]])</f>
        <v>249.2</v>
      </c>
      <c r="K2506">
        <f>VLOOKUP(B2506,customers!$A$2:$D$101,2,0)</f>
        <v>24</v>
      </c>
      <c r="L2506" t="str" cm="1">
        <f t="array" ref="L2506">_xlfn.IFS(Table1[[#This Row],[Age]]&lt;=12,"Kids",Table1[[#This Row],[Age]]&lt;=19,"Teenage",Table1[[#This Row],[Age]]&lt;=29,"Young Adult",Table1[[#This Row],[Age]]&lt;=45,"Adult",Table1[[#This Row],[Age]]&gt;=46,"Senior")</f>
        <v>Young Adult</v>
      </c>
      <c r="M2506" t="str">
        <f>VLOOKUP(B2506,customers!A$2:D$101,3,0)</f>
        <v>Jaipur</v>
      </c>
      <c r="N2506" t="str">
        <f>VLOOKUP(B2506,customers!$A$2:$D$101,4,0)</f>
        <v>Rajasthan</v>
      </c>
      <c r="O2506" t="str">
        <f>VLOOKUP(C2506,'products '!$A$2:$H$3072,2,0)</f>
        <v>Beauty</v>
      </c>
      <c r="P2506" t="str">
        <f>VLOOKUP(C2506,'products '!$A$2:$H$3072,3,0)</f>
        <v>Makeup</v>
      </c>
      <c r="Q2506" t="str">
        <f>VLOOKUP(C2506,'products '!$A$2:$H$3072,4,0)</f>
        <v>Mascara</v>
      </c>
      <c r="R2506" t="str">
        <f>VLOOKUP(C2506,'products '!$A$2:$H$3072,5,0)</f>
        <v>Loreal</v>
      </c>
      <c r="S2506" t="str">
        <f>VLOOKUP(C2506,'products '!$A$2:$H$3072,6,0)</f>
        <v>Onesize</v>
      </c>
      <c r="T2506" t="str">
        <f>VLOOKUP(C2506,'products '!$A$2:$H$3072,7,0)</f>
        <v>Blue</v>
      </c>
      <c r="U2506">
        <f>VLOOKUP(C2506,'products '!$A$2:$H$3072,8,0)</f>
        <v>5</v>
      </c>
    </row>
    <row r="2507" spans="1:21" x14ac:dyDescent="0.3">
      <c r="A2507" t="s">
        <v>5924</v>
      </c>
      <c r="B2507" t="s">
        <v>3375</v>
      </c>
      <c r="C2507" t="s">
        <v>1336</v>
      </c>
      <c r="D2507" s="1">
        <f t="shared" ca="1" si="39"/>
        <v>44297</v>
      </c>
      <c r="E2507" s="1" t="str">
        <f ca="1">TEXT(Table1[[#This Row],[Date]],"mmm")</f>
        <v>Apr</v>
      </c>
      <c r="F2507" s="1" t="str">
        <f ca="1">TEXT(Table1[[#This Row],[Date]],"yyyy")</f>
        <v>2021</v>
      </c>
      <c r="G2507" s="2">
        <v>686</v>
      </c>
      <c r="H2507" s="2">
        <v>0.35</v>
      </c>
      <c r="I2507" s="2" t="str" cm="1">
        <f t="array" ref="I2507">_xlfn.IFS(Table1[[#This Row],[Discount]]&lt;=0.2,"Low",Table1[[#This Row],[Discount]]&lt;=0.4,"Medium",Table1[[#This Row],[Discount]]&gt;0.4,"High")</f>
        <v>Medium</v>
      </c>
      <c r="J2507" s="2">
        <f>Table1[[#This Row],[Original Price]]*(1-Table1[[#This Row],[Discount]])</f>
        <v>445.90000000000003</v>
      </c>
      <c r="K2507">
        <f>VLOOKUP(B2507,customers!$A$2:$D$101,2,0)</f>
        <v>25</v>
      </c>
      <c r="L2507" t="str" cm="1">
        <f t="array" ref="L2507">_xlfn.IFS(Table1[[#This Row],[Age]]&lt;=12,"Kids",Table1[[#This Row],[Age]]&lt;=19,"Teenage",Table1[[#This Row],[Age]]&lt;=29,"Young Adult",Table1[[#This Row],[Age]]&lt;=45,"Adult",Table1[[#This Row],[Age]]&gt;=46,"Senior")</f>
        <v>Young Adult</v>
      </c>
      <c r="M2507" t="str">
        <f>VLOOKUP(B2507,customers!A$2:D$101,3,0)</f>
        <v>Jaipur</v>
      </c>
      <c r="N2507" t="str">
        <f>VLOOKUP(B2507,customers!$A$2:$D$101,4,0)</f>
        <v>Rajasthan</v>
      </c>
      <c r="O2507" t="str">
        <f>VLOOKUP(C2507,'products '!$A$2:$H$3072,2,0)</f>
        <v>Beauty</v>
      </c>
      <c r="P2507" t="str">
        <f>VLOOKUP(C2507,'products '!$A$2:$H$3072,3,0)</f>
        <v>Makeup</v>
      </c>
      <c r="Q2507" t="str">
        <f>VLOOKUP(C2507,'products '!$A$2:$H$3072,4,0)</f>
        <v>Mascara</v>
      </c>
      <c r="R2507" t="str">
        <f>VLOOKUP(C2507,'products '!$A$2:$H$3072,5,0)</f>
        <v>Loreal</v>
      </c>
      <c r="S2507" t="str">
        <f>VLOOKUP(C2507,'products '!$A$2:$H$3072,6,0)</f>
        <v>Onesize</v>
      </c>
      <c r="T2507" t="str">
        <f>VLOOKUP(C2507,'products '!$A$2:$H$3072,7,0)</f>
        <v>Blue</v>
      </c>
      <c r="U2507">
        <f>VLOOKUP(C2507,'products '!$A$2:$H$3072,8,0)</f>
        <v>4</v>
      </c>
    </row>
    <row r="2508" spans="1:21" x14ac:dyDescent="0.3">
      <c r="A2508" t="s">
        <v>5925</v>
      </c>
      <c r="B2508" t="s">
        <v>3376</v>
      </c>
      <c r="C2508" t="s">
        <v>1337</v>
      </c>
      <c r="D2508" s="1">
        <f t="shared" ca="1" si="39"/>
        <v>44830</v>
      </c>
      <c r="E2508" s="1" t="str">
        <f ca="1">TEXT(Table1[[#This Row],[Date]],"mmm")</f>
        <v>Sep</v>
      </c>
      <c r="F2508" s="1" t="str">
        <f ca="1">TEXT(Table1[[#This Row],[Date]],"yyyy")</f>
        <v>2022</v>
      </c>
      <c r="G2508" s="2">
        <v>456</v>
      </c>
      <c r="H2508" s="2">
        <v>0.35</v>
      </c>
      <c r="I2508" s="2" t="str" cm="1">
        <f t="array" ref="I2508">_xlfn.IFS(Table1[[#This Row],[Discount]]&lt;=0.2,"Low",Table1[[#This Row],[Discount]]&lt;=0.4,"Medium",Table1[[#This Row],[Discount]]&gt;0.4,"High")</f>
        <v>Medium</v>
      </c>
      <c r="J2508" s="2">
        <f>Table1[[#This Row],[Original Price]]*(1-Table1[[#This Row],[Discount]])</f>
        <v>296.40000000000003</v>
      </c>
      <c r="K2508">
        <f>VLOOKUP(B2508,customers!$A$2:$D$101,2,0)</f>
        <v>26</v>
      </c>
      <c r="L2508" t="str" cm="1">
        <f t="array" ref="L2508">_xlfn.IFS(Table1[[#This Row],[Age]]&lt;=12,"Kids",Table1[[#This Row],[Age]]&lt;=19,"Teenage",Table1[[#This Row],[Age]]&lt;=29,"Young Adult",Table1[[#This Row],[Age]]&lt;=45,"Adult",Table1[[#This Row],[Age]]&gt;=46,"Senior")</f>
        <v>Young Adult</v>
      </c>
      <c r="M2508" t="str">
        <f>VLOOKUP(B2508,customers!A$2:D$101,3,0)</f>
        <v>Jaipur</v>
      </c>
      <c r="N2508" t="str">
        <f>VLOOKUP(B2508,customers!$A$2:$D$101,4,0)</f>
        <v>Rajasthan</v>
      </c>
      <c r="O2508" t="str">
        <f>VLOOKUP(C2508,'products '!$A$2:$H$3072,2,0)</f>
        <v>Beauty</v>
      </c>
      <c r="P2508" t="str">
        <f>VLOOKUP(C2508,'products '!$A$2:$H$3072,3,0)</f>
        <v>Makeup</v>
      </c>
      <c r="Q2508" t="str">
        <f>VLOOKUP(C2508,'products '!$A$2:$H$3072,4,0)</f>
        <v>Mascara</v>
      </c>
      <c r="R2508" t="str">
        <f>VLOOKUP(C2508,'products '!$A$2:$H$3072,5,0)</f>
        <v>Loreal</v>
      </c>
      <c r="S2508" t="str">
        <f>VLOOKUP(C2508,'products '!$A$2:$H$3072,6,0)</f>
        <v>Onesize</v>
      </c>
      <c r="T2508" t="str">
        <f>VLOOKUP(C2508,'products '!$A$2:$H$3072,7,0)</f>
        <v>Blue</v>
      </c>
      <c r="U2508">
        <f>VLOOKUP(C2508,'products '!$A$2:$H$3072,8,0)</f>
        <v>3</v>
      </c>
    </row>
    <row r="2509" spans="1:21" x14ac:dyDescent="0.3">
      <c r="A2509" t="s">
        <v>5926</v>
      </c>
      <c r="B2509" t="s">
        <v>3377</v>
      </c>
      <c r="C2509" t="s">
        <v>1338</v>
      </c>
      <c r="D2509" s="1">
        <f t="shared" ca="1" si="39"/>
        <v>44728</v>
      </c>
      <c r="E2509" s="1" t="str">
        <f ca="1">TEXT(Table1[[#This Row],[Date]],"mmm")</f>
        <v>Jun</v>
      </c>
      <c r="F2509" s="1" t="str">
        <f ca="1">TEXT(Table1[[#This Row],[Date]],"yyyy")</f>
        <v>2022</v>
      </c>
      <c r="G2509" s="2">
        <v>516</v>
      </c>
      <c r="H2509" s="2">
        <v>0.35</v>
      </c>
      <c r="I2509" s="2" t="str" cm="1">
        <f t="array" ref="I2509">_xlfn.IFS(Table1[[#This Row],[Discount]]&lt;=0.2,"Low",Table1[[#This Row],[Discount]]&lt;=0.4,"Medium",Table1[[#This Row],[Discount]]&gt;0.4,"High")</f>
        <v>Medium</v>
      </c>
      <c r="J2509" s="2">
        <f>Table1[[#This Row],[Original Price]]*(1-Table1[[#This Row],[Discount]])</f>
        <v>335.40000000000003</v>
      </c>
      <c r="K2509">
        <f>VLOOKUP(B2509,customers!$A$2:$D$101,2,0)</f>
        <v>27</v>
      </c>
      <c r="L2509" t="str" cm="1">
        <f t="array" ref="L2509">_xlfn.IFS(Table1[[#This Row],[Age]]&lt;=12,"Kids",Table1[[#This Row],[Age]]&lt;=19,"Teenage",Table1[[#This Row],[Age]]&lt;=29,"Young Adult",Table1[[#This Row],[Age]]&lt;=45,"Adult",Table1[[#This Row],[Age]]&gt;=46,"Senior")</f>
        <v>Young Adult</v>
      </c>
      <c r="M2509" t="str">
        <f>VLOOKUP(B2509,customers!A$2:D$101,3,0)</f>
        <v>Jaipur</v>
      </c>
      <c r="N2509" t="str">
        <f>VLOOKUP(B2509,customers!$A$2:$D$101,4,0)</f>
        <v>Rajasthan</v>
      </c>
      <c r="O2509" t="str">
        <f>VLOOKUP(C2509,'products '!$A$2:$H$3072,2,0)</f>
        <v>Beauty</v>
      </c>
      <c r="P2509" t="str">
        <f>VLOOKUP(C2509,'products '!$A$2:$H$3072,3,0)</f>
        <v>Makeup</v>
      </c>
      <c r="Q2509" t="str">
        <f>VLOOKUP(C2509,'products '!$A$2:$H$3072,4,0)</f>
        <v>Mascara</v>
      </c>
      <c r="R2509" t="str">
        <f>VLOOKUP(C2509,'products '!$A$2:$H$3072,5,0)</f>
        <v>Loreal</v>
      </c>
      <c r="S2509" t="str">
        <f>VLOOKUP(C2509,'products '!$A$2:$H$3072,6,0)</f>
        <v>Onesize</v>
      </c>
      <c r="T2509" t="str">
        <f>VLOOKUP(C2509,'products '!$A$2:$H$3072,7,0)</f>
        <v>Brown</v>
      </c>
      <c r="U2509">
        <f>VLOOKUP(C2509,'products '!$A$2:$H$3072,8,0)</f>
        <v>5</v>
      </c>
    </row>
    <row r="2510" spans="1:21" x14ac:dyDescent="0.3">
      <c r="A2510" t="s">
        <v>5927</v>
      </c>
      <c r="B2510" t="s">
        <v>3378</v>
      </c>
      <c r="C2510" t="s">
        <v>1339</v>
      </c>
      <c r="D2510" s="1">
        <f t="shared" ca="1" si="39"/>
        <v>44444</v>
      </c>
      <c r="E2510" s="1" t="str">
        <f ca="1">TEXT(Table1[[#This Row],[Date]],"mmm")</f>
        <v>Sep</v>
      </c>
      <c r="F2510" s="1" t="str">
        <f ca="1">TEXT(Table1[[#This Row],[Date]],"yyyy")</f>
        <v>2021</v>
      </c>
      <c r="G2510" s="2">
        <v>355</v>
      </c>
      <c r="H2510" s="2">
        <v>0.35</v>
      </c>
      <c r="I2510" s="2" t="str" cm="1">
        <f t="array" ref="I2510">_xlfn.IFS(Table1[[#This Row],[Discount]]&lt;=0.2,"Low",Table1[[#This Row],[Discount]]&lt;=0.4,"Medium",Table1[[#This Row],[Discount]]&gt;0.4,"High")</f>
        <v>Medium</v>
      </c>
      <c r="J2510" s="2">
        <f>Table1[[#This Row],[Original Price]]*(1-Table1[[#This Row],[Discount]])</f>
        <v>230.75</v>
      </c>
      <c r="K2510">
        <f>VLOOKUP(B2510,customers!$A$2:$D$101,2,0)</f>
        <v>34</v>
      </c>
      <c r="L2510" t="str" cm="1">
        <f t="array" ref="L2510">_xlfn.IFS(Table1[[#This Row],[Age]]&lt;=12,"Kids",Table1[[#This Row],[Age]]&lt;=19,"Teenage",Table1[[#This Row],[Age]]&lt;=29,"Young Adult",Table1[[#This Row],[Age]]&lt;=45,"Adult",Table1[[#This Row],[Age]]&gt;=46,"Senior")</f>
        <v>Adult</v>
      </c>
      <c r="M2510" t="str">
        <f>VLOOKUP(B2510,customers!A$2:D$101,3,0)</f>
        <v>Jaipur</v>
      </c>
      <c r="N2510" t="str">
        <f>VLOOKUP(B2510,customers!$A$2:$D$101,4,0)</f>
        <v>Rajasthan</v>
      </c>
      <c r="O2510" t="str">
        <f>VLOOKUP(C2510,'products '!$A$2:$H$3072,2,0)</f>
        <v>Beauty</v>
      </c>
      <c r="P2510" t="str">
        <f>VLOOKUP(C2510,'products '!$A$2:$H$3072,3,0)</f>
        <v>Makeup</v>
      </c>
      <c r="Q2510" t="str">
        <f>VLOOKUP(C2510,'products '!$A$2:$H$3072,4,0)</f>
        <v>Mascara</v>
      </c>
      <c r="R2510" t="str">
        <f>VLOOKUP(C2510,'products '!$A$2:$H$3072,5,0)</f>
        <v>Loreal</v>
      </c>
      <c r="S2510" t="str">
        <f>VLOOKUP(C2510,'products '!$A$2:$H$3072,6,0)</f>
        <v>Onesize</v>
      </c>
      <c r="T2510" t="str">
        <f>VLOOKUP(C2510,'products '!$A$2:$H$3072,7,0)</f>
        <v>Brown</v>
      </c>
      <c r="U2510">
        <f>VLOOKUP(C2510,'products '!$A$2:$H$3072,8,0)</f>
        <v>4</v>
      </c>
    </row>
    <row r="2511" spans="1:21" x14ac:dyDescent="0.3">
      <c r="A2511" t="s">
        <v>5928</v>
      </c>
      <c r="B2511" t="s">
        <v>3379</v>
      </c>
      <c r="C2511" t="s">
        <v>1340</v>
      </c>
      <c r="D2511" s="1">
        <f t="shared" ca="1" si="39"/>
        <v>44810</v>
      </c>
      <c r="E2511" s="1" t="str">
        <f ca="1">TEXT(Table1[[#This Row],[Date]],"mmm")</f>
        <v>Sep</v>
      </c>
      <c r="F2511" s="1" t="str">
        <f ca="1">TEXT(Table1[[#This Row],[Date]],"yyyy")</f>
        <v>2022</v>
      </c>
      <c r="G2511" s="2">
        <v>465</v>
      </c>
      <c r="H2511" s="2">
        <v>0.35</v>
      </c>
      <c r="I2511" s="2" t="str" cm="1">
        <f t="array" ref="I2511">_xlfn.IFS(Table1[[#This Row],[Discount]]&lt;=0.2,"Low",Table1[[#This Row],[Discount]]&lt;=0.4,"Medium",Table1[[#This Row],[Discount]]&gt;0.4,"High")</f>
        <v>Medium</v>
      </c>
      <c r="J2511" s="2">
        <f>Table1[[#This Row],[Original Price]]*(1-Table1[[#This Row],[Discount]])</f>
        <v>302.25</v>
      </c>
      <c r="K2511">
        <f>VLOOKUP(B2511,customers!$A$2:$D$101,2,0)</f>
        <v>35</v>
      </c>
      <c r="L2511" t="str" cm="1">
        <f t="array" ref="L2511">_xlfn.IFS(Table1[[#This Row],[Age]]&lt;=12,"Kids",Table1[[#This Row],[Age]]&lt;=19,"Teenage",Table1[[#This Row],[Age]]&lt;=29,"Young Adult",Table1[[#This Row],[Age]]&lt;=45,"Adult",Table1[[#This Row],[Age]]&gt;=46,"Senior")</f>
        <v>Adult</v>
      </c>
      <c r="M2511" t="str">
        <f>VLOOKUP(B2511,customers!A$2:D$101,3,0)</f>
        <v>Jodhpur</v>
      </c>
      <c r="N2511" t="str">
        <f>VLOOKUP(B2511,customers!$A$2:$D$101,4,0)</f>
        <v>Rajasthan</v>
      </c>
      <c r="O2511" t="str">
        <f>VLOOKUP(C2511,'products '!$A$2:$H$3072,2,0)</f>
        <v>Beauty</v>
      </c>
      <c r="P2511" t="str">
        <f>VLOOKUP(C2511,'products '!$A$2:$H$3072,3,0)</f>
        <v>Makeup</v>
      </c>
      <c r="Q2511" t="str">
        <f>VLOOKUP(C2511,'products '!$A$2:$H$3072,4,0)</f>
        <v>Mascara</v>
      </c>
      <c r="R2511" t="str">
        <f>VLOOKUP(C2511,'products '!$A$2:$H$3072,5,0)</f>
        <v>Loreal</v>
      </c>
      <c r="S2511" t="str">
        <f>VLOOKUP(C2511,'products '!$A$2:$H$3072,6,0)</f>
        <v>Onesize</v>
      </c>
      <c r="T2511" t="str">
        <f>VLOOKUP(C2511,'products '!$A$2:$H$3072,7,0)</f>
        <v>Brown</v>
      </c>
      <c r="U2511">
        <f>VLOOKUP(C2511,'products '!$A$2:$H$3072,8,0)</f>
        <v>2</v>
      </c>
    </row>
    <row r="2512" spans="1:21" x14ac:dyDescent="0.3">
      <c r="A2512" t="s">
        <v>5929</v>
      </c>
      <c r="B2512" t="s">
        <v>3380</v>
      </c>
      <c r="C2512" t="s">
        <v>1341</v>
      </c>
      <c r="D2512" s="1">
        <f t="shared" ca="1" si="39"/>
        <v>44549</v>
      </c>
      <c r="E2512" s="1" t="str">
        <f ca="1">TEXT(Table1[[#This Row],[Date]],"mmm")</f>
        <v>Dec</v>
      </c>
      <c r="F2512" s="1" t="str">
        <f ca="1">TEXT(Table1[[#This Row],[Date]],"yyyy")</f>
        <v>2021</v>
      </c>
      <c r="G2512" s="2">
        <v>965</v>
      </c>
      <c r="H2512" s="2">
        <v>0.35</v>
      </c>
      <c r="I2512" s="2" t="str" cm="1">
        <f t="array" ref="I2512">_xlfn.IFS(Table1[[#This Row],[Discount]]&lt;=0.2,"Low",Table1[[#This Row],[Discount]]&lt;=0.4,"Medium",Table1[[#This Row],[Discount]]&gt;0.4,"High")</f>
        <v>Medium</v>
      </c>
      <c r="J2512" s="2">
        <f>Table1[[#This Row],[Original Price]]*(1-Table1[[#This Row],[Discount]])</f>
        <v>627.25</v>
      </c>
      <c r="K2512">
        <f>VLOOKUP(B2512,customers!$A$2:$D$101,2,0)</f>
        <v>36</v>
      </c>
      <c r="L2512" t="str" cm="1">
        <f t="array" ref="L2512">_xlfn.IFS(Table1[[#This Row],[Age]]&lt;=12,"Kids",Table1[[#This Row],[Age]]&lt;=19,"Teenage",Table1[[#This Row],[Age]]&lt;=29,"Young Adult",Table1[[#This Row],[Age]]&lt;=45,"Adult",Table1[[#This Row],[Age]]&gt;=46,"Senior")</f>
        <v>Adult</v>
      </c>
      <c r="M2512" t="str">
        <f>VLOOKUP(B2512,customers!A$2:D$101,3,0)</f>
        <v>Jodhpur</v>
      </c>
      <c r="N2512" t="str">
        <f>VLOOKUP(B2512,customers!$A$2:$D$101,4,0)</f>
        <v>Rajasthan</v>
      </c>
      <c r="O2512" t="str">
        <f>VLOOKUP(C2512,'products '!$A$2:$H$3072,2,0)</f>
        <v>Beauty</v>
      </c>
      <c r="P2512" t="str">
        <f>VLOOKUP(C2512,'products '!$A$2:$H$3072,3,0)</f>
        <v>Makeup</v>
      </c>
      <c r="Q2512" t="str">
        <f>VLOOKUP(C2512,'products '!$A$2:$H$3072,4,0)</f>
        <v>Mascara</v>
      </c>
      <c r="R2512" t="str">
        <f>VLOOKUP(C2512,'products '!$A$2:$H$3072,5,0)</f>
        <v>Loreal</v>
      </c>
      <c r="S2512" t="str">
        <f>VLOOKUP(C2512,'products '!$A$2:$H$3072,6,0)</f>
        <v>Onesize</v>
      </c>
      <c r="T2512" t="str">
        <f>VLOOKUP(C2512,'products '!$A$2:$H$3072,7,0)</f>
        <v>Brown</v>
      </c>
      <c r="U2512">
        <f>VLOOKUP(C2512,'products '!$A$2:$H$3072,8,0)</f>
        <v>5</v>
      </c>
    </row>
    <row r="2513" spans="1:21" x14ac:dyDescent="0.3">
      <c r="A2513" t="s">
        <v>5930</v>
      </c>
      <c r="B2513" t="s">
        <v>3381</v>
      </c>
      <c r="C2513" t="s">
        <v>1342</v>
      </c>
      <c r="D2513" s="1">
        <f t="shared" ca="1" si="39"/>
        <v>44592</v>
      </c>
      <c r="E2513" s="1" t="str">
        <f ca="1">TEXT(Table1[[#This Row],[Date]],"mmm")</f>
        <v>Jan</v>
      </c>
      <c r="F2513" s="1" t="str">
        <f ca="1">TEXT(Table1[[#This Row],[Date]],"yyyy")</f>
        <v>2022</v>
      </c>
      <c r="G2513" s="2">
        <v>1158</v>
      </c>
      <c r="H2513" s="2">
        <v>0.4</v>
      </c>
      <c r="I2513" s="2" t="str" cm="1">
        <f t="array" ref="I2513">_xlfn.IFS(Table1[[#This Row],[Discount]]&lt;=0.2,"Low",Table1[[#This Row],[Discount]]&lt;=0.4,"Medium",Table1[[#This Row],[Discount]]&gt;0.4,"High")</f>
        <v>Medium</v>
      </c>
      <c r="J2513" s="2">
        <f>Table1[[#This Row],[Original Price]]*(1-Table1[[#This Row],[Discount]])</f>
        <v>694.8</v>
      </c>
      <c r="K2513">
        <f>VLOOKUP(B2513,customers!$A$2:$D$101,2,0)</f>
        <v>37</v>
      </c>
      <c r="L2513" t="str" cm="1">
        <f t="array" ref="L2513">_xlfn.IFS(Table1[[#This Row],[Age]]&lt;=12,"Kids",Table1[[#This Row],[Age]]&lt;=19,"Teenage",Table1[[#This Row],[Age]]&lt;=29,"Young Adult",Table1[[#This Row],[Age]]&lt;=45,"Adult",Table1[[#This Row],[Age]]&gt;=46,"Senior")</f>
        <v>Adult</v>
      </c>
      <c r="M2513" t="str">
        <f>VLOOKUP(B2513,customers!A$2:D$101,3,0)</f>
        <v>Jodhpur</v>
      </c>
      <c r="N2513" t="str">
        <f>VLOOKUP(B2513,customers!$A$2:$D$101,4,0)</f>
        <v>Rajasthan</v>
      </c>
      <c r="O2513" t="str">
        <f>VLOOKUP(C2513,'products '!$A$2:$H$3072,2,0)</f>
        <v>Beauty</v>
      </c>
      <c r="P2513" t="str">
        <f>VLOOKUP(C2513,'products '!$A$2:$H$3072,3,0)</f>
        <v>Makeup</v>
      </c>
      <c r="Q2513" t="str">
        <f>VLOOKUP(C2513,'products '!$A$2:$H$3072,4,0)</f>
        <v>Mascara</v>
      </c>
      <c r="R2513" t="str">
        <f>VLOOKUP(C2513,'products '!$A$2:$H$3072,5,0)</f>
        <v>Loreal</v>
      </c>
      <c r="S2513" t="str">
        <f>VLOOKUP(C2513,'products '!$A$2:$H$3072,6,0)</f>
        <v>Onesize</v>
      </c>
      <c r="T2513" t="str">
        <f>VLOOKUP(C2513,'products '!$A$2:$H$3072,7,0)</f>
        <v>White</v>
      </c>
      <c r="U2513">
        <f>VLOOKUP(C2513,'products '!$A$2:$H$3072,8,0)</f>
        <v>5</v>
      </c>
    </row>
    <row r="2514" spans="1:21" x14ac:dyDescent="0.3">
      <c r="A2514" t="s">
        <v>5931</v>
      </c>
      <c r="B2514" t="s">
        <v>3382</v>
      </c>
      <c r="C2514" t="s">
        <v>1343</v>
      </c>
      <c r="D2514" s="1">
        <f t="shared" ca="1" si="39"/>
        <v>44603</v>
      </c>
      <c r="E2514" s="1" t="str">
        <f ca="1">TEXT(Table1[[#This Row],[Date]],"mmm")</f>
        <v>Feb</v>
      </c>
      <c r="F2514" s="1" t="str">
        <f ca="1">TEXT(Table1[[#This Row],[Date]],"yyyy")</f>
        <v>2022</v>
      </c>
      <c r="G2514" s="2">
        <v>264</v>
      </c>
      <c r="H2514" s="2">
        <v>0.4</v>
      </c>
      <c r="I2514" s="2" t="str" cm="1">
        <f t="array" ref="I2514">_xlfn.IFS(Table1[[#This Row],[Discount]]&lt;=0.2,"Low",Table1[[#This Row],[Discount]]&lt;=0.4,"Medium",Table1[[#This Row],[Discount]]&gt;0.4,"High")</f>
        <v>Medium</v>
      </c>
      <c r="J2514" s="2">
        <f>Table1[[#This Row],[Original Price]]*(1-Table1[[#This Row],[Discount]])</f>
        <v>158.4</v>
      </c>
      <c r="K2514">
        <f>VLOOKUP(B2514,customers!$A$2:$D$101,2,0)</f>
        <v>38</v>
      </c>
      <c r="L2514" t="str" cm="1">
        <f t="array" ref="L2514">_xlfn.IFS(Table1[[#This Row],[Age]]&lt;=12,"Kids",Table1[[#This Row],[Age]]&lt;=19,"Teenage",Table1[[#This Row],[Age]]&lt;=29,"Young Adult",Table1[[#This Row],[Age]]&lt;=45,"Adult",Table1[[#This Row],[Age]]&gt;=46,"Senior")</f>
        <v>Adult</v>
      </c>
      <c r="M2514" t="str">
        <f>VLOOKUP(B2514,customers!A$2:D$101,3,0)</f>
        <v>Udaipur</v>
      </c>
      <c r="N2514" t="str">
        <f>VLOOKUP(B2514,customers!$A$2:$D$101,4,0)</f>
        <v>Rajasthan</v>
      </c>
      <c r="O2514" t="str">
        <f>VLOOKUP(C2514,'products '!$A$2:$H$3072,2,0)</f>
        <v>Beauty</v>
      </c>
      <c r="P2514" t="str">
        <f>VLOOKUP(C2514,'products '!$A$2:$H$3072,3,0)</f>
        <v>Makeup</v>
      </c>
      <c r="Q2514" t="str">
        <f>VLOOKUP(C2514,'products '!$A$2:$H$3072,4,0)</f>
        <v>Mascara</v>
      </c>
      <c r="R2514" t="str">
        <f>VLOOKUP(C2514,'products '!$A$2:$H$3072,5,0)</f>
        <v>Loreal</v>
      </c>
      <c r="S2514" t="str">
        <f>VLOOKUP(C2514,'products '!$A$2:$H$3072,6,0)</f>
        <v>Onesize</v>
      </c>
      <c r="T2514" t="str">
        <f>VLOOKUP(C2514,'products '!$A$2:$H$3072,7,0)</f>
        <v>White</v>
      </c>
      <c r="U2514">
        <f>VLOOKUP(C2514,'products '!$A$2:$H$3072,8,0)</f>
        <v>4</v>
      </c>
    </row>
    <row r="2515" spans="1:21" x14ac:dyDescent="0.3">
      <c r="A2515" t="s">
        <v>5932</v>
      </c>
      <c r="B2515" t="s">
        <v>3383</v>
      </c>
      <c r="C2515" t="s">
        <v>1344</v>
      </c>
      <c r="D2515" s="1">
        <f t="shared" ca="1" si="39"/>
        <v>44708</v>
      </c>
      <c r="E2515" s="1" t="str">
        <f ca="1">TEXT(Table1[[#This Row],[Date]],"mmm")</f>
        <v>May</v>
      </c>
      <c r="F2515" s="1" t="str">
        <f ca="1">TEXT(Table1[[#This Row],[Date]],"yyyy")</f>
        <v>2022</v>
      </c>
      <c r="G2515" s="2">
        <v>433</v>
      </c>
      <c r="H2515" s="2">
        <v>0.15</v>
      </c>
      <c r="I2515" s="2" t="str" cm="1">
        <f t="array" ref="I2515">_xlfn.IFS(Table1[[#This Row],[Discount]]&lt;=0.2,"Low",Table1[[#This Row],[Discount]]&lt;=0.4,"Medium",Table1[[#This Row],[Discount]]&gt;0.4,"High")</f>
        <v>Low</v>
      </c>
      <c r="J2515" s="2">
        <f>Table1[[#This Row],[Original Price]]*(1-Table1[[#This Row],[Discount]])</f>
        <v>368.05</v>
      </c>
      <c r="K2515">
        <f>VLOOKUP(B2515,customers!$A$2:$D$101,2,0)</f>
        <v>39</v>
      </c>
      <c r="L2515" t="str" cm="1">
        <f t="array" ref="L2515">_xlfn.IFS(Table1[[#This Row],[Age]]&lt;=12,"Kids",Table1[[#This Row],[Age]]&lt;=19,"Teenage",Table1[[#This Row],[Age]]&lt;=29,"Young Adult",Table1[[#This Row],[Age]]&lt;=45,"Adult",Table1[[#This Row],[Age]]&gt;=46,"Senior")</f>
        <v>Adult</v>
      </c>
      <c r="M2515" t="str">
        <f>VLOOKUP(B2515,customers!A$2:D$101,3,0)</f>
        <v>Udaipur</v>
      </c>
      <c r="N2515" t="str">
        <f>VLOOKUP(B2515,customers!$A$2:$D$101,4,0)</f>
        <v>Rajasthan</v>
      </c>
      <c r="O2515" t="str">
        <f>VLOOKUP(C2515,'products '!$A$2:$H$3072,2,0)</f>
        <v>Beauty</v>
      </c>
      <c r="P2515" t="str">
        <f>VLOOKUP(C2515,'products '!$A$2:$H$3072,3,0)</f>
        <v>Makeup</v>
      </c>
      <c r="Q2515" t="str">
        <f>VLOOKUP(C2515,'products '!$A$2:$H$3072,4,0)</f>
        <v>Compact</v>
      </c>
      <c r="R2515" t="str">
        <f>VLOOKUP(C2515,'products '!$A$2:$H$3072,5,0)</f>
        <v>Maybelline</v>
      </c>
      <c r="S2515" t="str">
        <f>VLOOKUP(C2515,'products '!$A$2:$H$3072,6,0)</f>
        <v>Onesize</v>
      </c>
      <c r="T2515" t="str">
        <f>VLOOKUP(C2515,'products '!$A$2:$H$3072,7,0)</f>
        <v>White</v>
      </c>
      <c r="U2515">
        <f>VLOOKUP(C2515,'products '!$A$2:$H$3072,8,0)</f>
        <v>4</v>
      </c>
    </row>
    <row r="2516" spans="1:21" x14ac:dyDescent="0.3">
      <c r="A2516" t="s">
        <v>5933</v>
      </c>
      <c r="B2516" t="s">
        <v>3384</v>
      </c>
      <c r="C2516" t="s">
        <v>1345</v>
      </c>
      <c r="D2516" s="1">
        <f t="shared" ca="1" si="39"/>
        <v>44664</v>
      </c>
      <c r="E2516" s="1" t="str">
        <f ca="1">TEXT(Table1[[#This Row],[Date]],"mmm")</f>
        <v>Apr</v>
      </c>
      <c r="F2516" s="1" t="str">
        <f ca="1">TEXT(Table1[[#This Row],[Date]],"yyyy")</f>
        <v>2022</v>
      </c>
      <c r="G2516" s="2">
        <v>562</v>
      </c>
      <c r="H2516" s="2">
        <v>0.15</v>
      </c>
      <c r="I2516" s="2" t="str" cm="1">
        <f t="array" ref="I2516">_xlfn.IFS(Table1[[#This Row],[Discount]]&lt;=0.2,"Low",Table1[[#This Row],[Discount]]&lt;=0.4,"Medium",Table1[[#This Row],[Discount]]&gt;0.4,"High")</f>
        <v>Low</v>
      </c>
      <c r="J2516" s="2">
        <f>Table1[[#This Row],[Original Price]]*(1-Table1[[#This Row],[Discount]])</f>
        <v>477.7</v>
      </c>
      <c r="K2516">
        <f>VLOOKUP(B2516,customers!$A$2:$D$101,2,0)</f>
        <v>40</v>
      </c>
      <c r="L2516" t="str" cm="1">
        <f t="array" ref="L2516">_xlfn.IFS(Table1[[#This Row],[Age]]&lt;=12,"Kids",Table1[[#This Row],[Age]]&lt;=19,"Teenage",Table1[[#This Row],[Age]]&lt;=29,"Young Adult",Table1[[#This Row],[Age]]&lt;=45,"Adult",Table1[[#This Row],[Age]]&gt;=46,"Senior")</f>
        <v>Adult</v>
      </c>
      <c r="M2516" t="str">
        <f>VLOOKUP(B2516,customers!A$2:D$101,3,0)</f>
        <v>Udaipur</v>
      </c>
      <c r="N2516" t="str">
        <f>VLOOKUP(B2516,customers!$A$2:$D$101,4,0)</f>
        <v>Rajasthan</v>
      </c>
      <c r="O2516" t="str">
        <f>VLOOKUP(C2516,'products '!$A$2:$H$3072,2,0)</f>
        <v>Beauty</v>
      </c>
      <c r="P2516" t="str">
        <f>VLOOKUP(C2516,'products '!$A$2:$H$3072,3,0)</f>
        <v>Makeup</v>
      </c>
      <c r="Q2516" t="str">
        <f>VLOOKUP(C2516,'products '!$A$2:$H$3072,4,0)</f>
        <v>Compact</v>
      </c>
      <c r="R2516" t="str">
        <f>VLOOKUP(C2516,'products '!$A$2:$H$3072,5,0)</f>
        <v>Maybelline</v>
      </c>
      <c r="S2516" t="str">
        <f>VLOOKUP(C2516,'products '!$A$2:$H$3072,6,0)</f>
        <v>Onesize</v>
      </c>
      <c r="T2516" t="str">
        <f>VLOOKUP(C2516,'products '!$A$2:$H$3072,7,0)</f>
        <v>White</v>
      </c>
      <c r="U2516">
        <f>VLOOKUP(C2516,'products '!$A$2:$H$3072,8,0)</f>
        <v>4</v>
      </c>
    </row>
    <row r="2517" spans="1:21" x14ac:dyDescent="0.3">
      <c r="A2517" t="s">
        <v>5934</v>
      </c>
      <c r="B2517" t="s">
        <v>3285</v>
      </c>
      <c r="C2517" t="s">
        <v>1346</v>
      </c>
      <c r="D2517" s="1">
        <f t="shared" ca="1" si="39"/>
        <v>44394</v>
      </c>
      <c r="E2517" s="1" t="str">
        <f ca="1">TEXT(Table1[[#This Row],[Date]],"mmm")</f>
        <v>Jul</v>
      </c>
      <c r="F2517" s="1" t="str">
        <f ca="1">TEXT(Table1[[#This Row],[Date]],"yyyy")</f>
        <v>2021</v>
      </c>
      <c r="G2517" s="2">
        <v>423</v>
      </c>
      <c r="H2517" s="2">
        <v>0.15</v>
      </c>
      <c r="I2517" s="2" t="str" cm="1">
        <f t="array" ref="I2517">_xlfn.IFS(Table1[[#This Row],[Discount]]&lt;=0.2,"Low",Table1[[#This Row],[Discount]]&lt;=0.4,"Medium",Table1[[#This Row],[Discount]]&gt;0.4,"High")</f>
        <v>Low</v>
      </c>
      <c r="J2517" s="2">
        <f>Table1[[#This Row],[Original Price]]*(1-Table1[[#This Row],[Discount]])</f>
        <v>359.55</v>
      </c>
      <c r="K2517">
        <f>VLOOKUP(B2517,customers!$A$2:$D$101,2,0)</f>
        <v>30</v>
      </c>
      <c r="L2517" t="str" cm="1">
        <f t="array" ref="L2517">_xlfn.IFS(Table1[[#This Row],[Age]]&lt;=12,"Kids",Table1[[#This Row],[Age]]&lt;=19,"Teenage",Table1[[#This Row],[Age]]&lt;=29,"Young Adult",Table1[[#This Row],[Age]]&lt;=45,"Adult",Table1[[#This Row],[Age]]&gt;=46,"Senior")</f>
        <v>Adult</v>
      </c>
      <c r="M2517" t="str">
        <f>VLOOKUP(B2517,customers!A$2:D$101,3,0)</f>
        <v>Mumbai</v>
      </c>
      <c r="N2517" t="str">
        <f>VLOOKUP(B2517,customers!$A$2:$D$101,4,0)</f>
        <v>Maharashtra</v>
      </c>
      <c r="O2517" t="str">
        <f>VLOOKUP(C2517,'products '!$A$2:$H$3072,2,0)</f>
        <v>Beauty</v>
      </c>
      <c r="P2517" t="str">
        <f>VLOOKUP(C2517,'products '!$A$2:$H$3072,3,0)</f>
        <v>Makeup</v>
      </c>
      <c r="Q2517" t="str">
        <f>VLOOKUP(C2517,'products '!$A$2:$H$3072,4,0)</f>
        <v>Compact</v>
      </c>
      <c r="R2517" t="str">
        <f>VLOOKUP(C2517,'products '!$A$2:$H$3072,5,0)</f>
        <v>Maybelline</v>
      </c>
      <c r="S2517" t="str">
        <f>VLOOKUP(C2517,'products '!$A$2:$H$3072,6,0)</f>
        <v>Onesize</v>
      </c>
      <c r="T2517" t="str">
        <f>VLOOKUP(C2517,'products '!$A$2:$H$3072,7,0)</f>
        <v>Beige</v>
      </c>
      <c r="U2517">
        <f>VLOOKUP(C2517,'products '!$A$2:$H$3072,8,0)</f>
        <v>3</v>
      </c>
    </row>
    <row r="2518" spans="1:21" x14ac:dyDescent="0.3">
      <c r="A2518" t="s">
        <v>5935</v>
      </c>
      <c r="B2518" t="s">
        <v>3286</v>
      </c>
      <c r="C2518" t="s">
        <v>1346</v>
      </c>
      <c r="D2518" s="1">
        <f t="shared" ca="1" si="39"/>
        <v>44450</v>
      </c>
      <c r="E2518" s="1" t="str">
        <f ca="1">TEXT(Table1[[#This Row],[Date]],"mmm")</f>
        <v>Sep</v>
      </c>
      <c r="F2518" s="1" t="str">
        <f ca="1">TEXT(Table1[[#This Row],[Date]],"yyyy")</f>
        <v>2021</v>
      </c>
      <c r="G2518" s="2">
        <v>621</v>
      </c>
      <c r="H2518" s="2">
        <v>0.44</v>
      </c>
      <c r="I2518" s="2" t="str" cm="1">
        <f t="array" ref="I2518">_xlfn.IFS(Table1[[#This Row],[Discount]]&lt;=0.2,"Low",Table1[[#This Row],[Discount]]&lt;=0.4,"Medium",Table1[[#This Row],[Discount]]&gt;0.4,"High")</f>
        <v>High</v>
      </c>
      <c r="J2518" s="2">
        <f>Table1[[#This Row],[Original Price]]*(1-Table1[[#This Row],[Discount]])</f>
        <v>347.76000000000005</v>
      </c>
      <c r="K2518">
        <f>VLOOKUP(B2518,customers!$A$2:$D$101,2,0)</f>
        <v>35</v>
      </c>
      <c r="L2518" t="str" cm="1">
        <f t="array" ref="L2518">_xlfn.IFS(Table1[[#This Row],[Age]]&lt;=12,"Kids",Table1[[#This Row],[Age]]&lt;=19,"Teenage",Table1[[#This Row],[Age]]&lt;=29,"Young Adult",Table1[[#This Row],[Age]]&lt;=45,"Adult",Table1[[#This Row],[Age]]&gt;=46,"Senior")</f>
        <v>Adult</v>
      </c>
      <c r="M2518" t="str">
        <f>VLOOKUP(B2518,customers!A$2:D$101,3,0)</f>
        <v>Mumbai</v>
      </c>
      <c r="N2518" t="str">
        <f>VLOOKUP(B2518,customers!$A$2:$D$101,4,0)</f>
        <v>Maharashtra</v>
      </c>
      <c r="O2518" t="str">
        <f>VLOOKUP(C2518,'products '!$A$2:$H$3072,2,0)</f>
        <v>Beauty</v>
      </c>
      <c r="P2518" t="str">
        <f>VLOOKUP(C2518,'products '!$A$2:$H$3072,3,0)</f>
        <v>Makeup</v>
      </c>
      <c r="Q2518" t="str">
        <f>VLOOKUP(C2518,'products '!$A$2:$H$3072,4,0)</f>
        <v>Compact</v>
      </c>
      <c r="R2518" t="str">
        <f>VLOOKUP(C2518,'products '!$A$2:$H$3072,5,0)</f>
        <v>Maybelline</v>
      </c>
      <c r="S2518" t="str">
        <f>VLOOKUP(C2518,'products '!$A$2:$H$3072,6,0)</f>
        <v>Onesize</v>
      </c>
      <c r="T2518" t="str">
        <f>VLOOKUP(C2518,'products '!$A$2:$H$3072,7,0)</f>
        <v>Beige</v>
      </c>
      <c r="U2518">
        <f>VLOOKUP(C2518,'products '!$A$2:$H$3072,8,0)</f>
        <v>3</v>
      </c>
    </row>
    <row r="2519" spans="1:21" x14ac:dyDescent="0.3">
      <c r="A2519" t="s">
        <v>5936</v>
      </c>
      <c r="B2519" t="s">
        <v>3287</v>
      </c>
      <c r="C2519" t="s">
        <v>1346</v>
      </c>
      <c r="D2519" s="1">
        <f t="shared" ca="1" si="39"/>
        <v>44333</v>
      </c>
      <c r="E2519" s="1" t="str">
        <f ca="1">TEXT(Table1[[#This Row],[Date]],"mmm")</f>
        <v>May</v>
      </c>
      <c r="F2519" s="1" t="str">
        <f ca="1">TEXT(Table1[[#This Row],[Date]],"yyyy")</f>
        <v>2021</v>
      </c>
      <c r="G2519" s="2">
        <v>333</v>
      </c>
      <c r="H2519" s="2">
        <v>0.44</v>
      </c>
      <c r="I2519" s="2" t="str" cm="1">
        <f t="array" ref="I2519">_xlfn.IFS(Table1[[#This Row],[Discount]]&lt;=0.2,"Low",Table1[[#This Row],[Discount]]&lt;=0.4,"Medium",Table1[[#This Row],[Discount]]&gt;0.4,"High")</f>
        <v>High</v>
      </c>
      <c r="J2519" s="2">
        <f>Table1[[#This Row],[Original Price]]*(1-Table1[[#This Row],[Discount]])</f>
        <v>186.48000000000002</v>
      </c>
      <c r="K2519">
        <f>VLOOKUP(B2519,customers!$A$2:$D$101,2,0)</f>
        <v>36</v>
      </c>
      <c r="L2519" t="str" cm="1">
        <f t="array" ref="L2519">_xlfn.IFS(Table1[[#This Row],[Age]]&lt;=12,"Kids",Table1[[#This Row],[Age]]&lt;=19,"Teenage",Table1[[#This Row],[Age]]&lt;=29,"Young Adult",Table1[[#This Row],[Age]]&lt;=45,"Adult",Table1[[#This Row],[Age]]&gt;=46,"Senior")</f>
        <v>Adult</v>
      </c>
      <c r="M2519" t="str">
        <f>VLOOKUP(B2519,customers!A$2:D$101,3,0)</f>
        <v>Mumbai</v>
      </c>
      <c r="N2519" t="str">
        <f>VLOOKUP(B2519,customers!$A$2:$D$101,4,0)</f>
        <v>Maharashtra</v>
      </c>
      <c r="O2519" t="str">
        <f>VLOOKUP(C2519,'products '!$A$2:$H$3072,2,0)</f>
        <v>Beauty</v>
      </c>
      <c r="P2519" t="str">
        <f>VLOOKUP(C2519,'products '!$A$2:$H$3072,3,0)</f>
        <v>Makeup</v>
      </c>
      <c r="Q2519" t="str">
        <f>VLOOKUP(C2519,'products '!$A$2:$H$3072,4,0)</f>
        <v>Compact</v>
      </c>
      <c r="R2519" t="str">
        <f>VLOOKUP(C2519,'products '!$A$2:$H$3072,5,0)</f>
        <v>Maybelline</v>
      </c>
      <c r="S2519" t="str">
        <f>VLOOKUP(C2519,'products '!$A$2:$H$3072,6,0)</f>
        <v>Onesize</v>
      </c>
      <c r="T2519" t="str">
        <f>VLOOKUP(C2519,'products '!$A$2:$H$3072,7,0)</f>
        <v>Beige</v>
      </c>
      <c r="U2519">
        <f>VLOOKUP(C2519,'products '!$A$2:$H$3072,8,0)</f>
        <v>3</v>
      </c>
    </row>
    <row r="2520" spans="1:21" x14ac:dyDescent="0.3">
      <c r="A2520" t="s">
        <v>5937</v>
      </c>
      <c r="B2520" t="s">
        <v>3288</v>
      </c>
      <c r="C2520" t="s">
        <v>1346</v>
      </c>
      <c r="D2520" s="1">
        <f t="shared" ca="1" si="39"/>
        <v>44529</v>
      </c>
      <c r="E2520" s="1" t="str">
        <f ca="1">TEXT(Table1[[#This Row],[Date]],"mmm")</f>
        <v>Nov</v>
      </c>
      <c r="F2520" s="1" t="str">
        <f ca="1">TEXT(Table1[[#This Row],[Date]],"yyyy")</f>
        <v>2021</v>
      </c>
      <c r="G2520" s="2">
        <v>236</v>
      </c>
      <c r="H2520" s="2">
        <v>0.44</v>
      </c>
      <c r="I2520" s="2" t="str" cm="1">
        <f t="array" ref="I2520">_xlfn.IFS(Table1[[#This Row],[Discount]]&lt;=0.2,"Low",Table1[[#This Row],[Discount]]&lt;=0.4,"Medium",Table1[[#This Row],[Discount]]&gt;0.4,"High")</f>
        <v>High</v>
      </c>
      <c r="J2520" s="2">
        <f>Table1[[#This Row],[Original Price]]*(1-Table1[[#This Row],[Discount]])</f>
        <v>132.16000000000003</v>
      </c>
      <c r="K2520">
        <f>VLOOKUP(B2520,customers!$A$2:$D$101,2,0)</f>
        <v>40</v>
      </c>
      <c r="L2520" t="str" cm="1">
        <f t="array" ref="L2520">_xlfn.IFS(Table1[[#This Row],[Age]]&lt;=12,"Kids",Table1[[#This Row],[Age]]&lt;=19,"Teenage",Table1[[#This Row],[Age]]&lt;=29,"Young Adult",Table1[[#This Row],[Age]]&lt;=45,"Adult",Table1[[#This Row],[Age]]&gt;=46,"Senior")</f>
        <v>Adult</v>
      </c>
      <c r="M2520" t="str">
        <f>VLOOKUP(B2520,customers!A$2:D$101,3,0)</f>
        <v>Pune</v>
      </c>
      <c r="N2520" t="str">
        <f>VLOOKUP(B2520,customers!$A$2:$D$101,4,0)</f>
        <v>Maharashtra</v>
      </c>
      <c r="O2520" t="str">
        <f>VLOOKUP(C2520,'products '!$A$2:$H$3072,2,0)</f>
        <v>Beauty</v>
      </c>
      <c r="P2520" t="str">
        <f>VLOOKUP(C2520,'products '!$A$2:$H$3072,3,0)</f>
        <v>Makeup</v>
      </c>
      <c r="Q2520" t="str">
        <f>VLOOKUP(C2520,'products '!$A$2:$H$3072,4,0)</f>
        <v>Compact</v>
      </c>
      <c r="R2520" t="str">
        <f>VLOOKUP(C2520,'products '!$A$2:$H$3072,5,0)</f>
        <v>Maybelline</v>
      </c>
      <c r="S2520" t="str">
        <f>VLOOKUP(C2520,'products '!$A$2:$H$3072,6,0)</f>
        <v>Onesize</v>
      </c>
      <c r="T2520" t="str">
        <f>VLOOKUP(C2520,'products '!$A$2:$H$3072,7,0)</f>
        <v>Beige</v>
      </c>
      <c r="U2520">
        <f>VLOOKUP(C2520,'products '!$A$2:$H$3072,8,0)</f>
        <v>3</v>
      </c>
    </row>
    <row r="2521" spans="1:21" x14ac:dyDescent="0.3">
      <c r="A2521" t="s">
        <v>5938</v>
      </c>
      <c r="B2521" t="s">
        <v>3289</v>
      </c>
      <c r="C2521" t="s">
        <v>1346</v>
      </c>
      <c r="D2521" s="1">
        <f t="shared" ca="1" si="39"/>
        <v>44845</v>
      </c>
      <c r="E2521" s="1" t="str">
        <f ca="1">TEXT(Table1[[#This Row],[Date]],"mmm")</f>
        <v>Oct</v>
      </c>
      <c r="F2521" s="1" t="str">
        <f ca="1">TEXT(Table1[[#This Row],[Date]],"yyyy")</f>
        <v>2022</v>
      </c>
      <c r="G2521" s="2">
        <v>456</v>
      </c>
      <c r="H2521" s="2">
        <v>0.44</v>
      </c>
      <c r="I2521" s="2" t="str" cm="1">
        <f t="array" ref="I2521">_xlfn.IFS(Table1[[#This Row],[Discount]]&lt;=0.2,"Low",Table1[[#This Row],[Discount]]&lt;=0.4,"Medium",Table1[[#This Row],[Discount]]&gt;0.4,"High")</f>
        <v>High</v>
      </c>
      <c r="J2521" s="2">
        <f>Table1[[#This Row],[Original Price]]*(1-Table1[[#This Row],[Discount]])</f>
        <v>255.36</v>
      </c>
      <c r="K2521">
        <f>VLOOKUP(B2521,customers!$A$2:$D$101,2,0)</f>
        <v>25</v>
      </c>
      <c r="L2521" t="str" cm="1">
        <f t="array" ref="L2521">_xlfn.IFS(Table1[[#This Row],[Age]]&lt;=12,"Kids",Table1[[#This Row],[Age]]&lt;=19,"Teenage",Table1[[#This Row],[Age]]&lt;=29,"Young Adult",Table1[[#This Row],[Age]]&lt;=45,"Adult",Table1[[#This Row],[Age]]&gt;=46,"Senior")</f>
        <v>Young Adult</v>
      </c>
      <c r="M2521" t="str">
        <f>VLOOKUP(B2521,customers!A$2:D$101,3,0)</f>
        <v>Pune</v>
      </c>
      <c r="N2521" t="str">
        <f>VLOOKUP(B2521,customers!$A$2:$D$101,4,0)</f>
        <v>Maharashtra</v>
      </c>
      <c r="O2521" t="str">
        <f>VLOOKUP(C2521,'products '!$A$2:$H$3072,2,0)</f>
        <v>Beauty</v>
      </c>
      <c r="P2521" t="str">
        <f>VLOOKUP(C2521,'products '!$A$2:$H$3072,3,0)</f>
        <v>Makeup</v>
      </c>
      <c r="Q2521" t="str">
        <f>VLOOKUP(C2521,'products '!$A$2:$H$3072,4,0)</f>
        <v>Compact</v>
      </c>
      <c r="R2521" t="str">
        <f>VLOOKUP(C2521,'products '!$A$2:$H$3072,5,0)</f>
        <v>Maybelline</v>
      </c>
      <c r="S2521" t="str">
        <f>VLOOKUP(C2521,'products '!$A$2:$H$3072,6,0)</f>
        <v>Onesize</v>
      </c>
      <c r="T2521" t="str">
        <f>VLOOKUP(C2521,'products '!$A$2:$H$3072,7,0)</f>
        <v>Beige</v>
      </c>
      <c r="U2521">
        <f>VLOOKUP(C2521,'products '!$A$2:$H$3072,8,0)</f>
        <v>3</v>
      </c>
    </row>
    <row r="2522" spans="1:21" x14ac:dyDescent="0.3">
      <c r="A2522" t="s">
        <v>5939</v>
      </c>
      <c r="B2522" t="s">
        <v>3290</v>
      </c>
      <c r="C2522" t="s">
        <v>1346</v>
      </c>
      <c r="D2522" s="1">
        <f t="shared" ca="1" si="39"/>
        <v>44909</v>
      </c>
      <c r="E2522" s="1" t="str">
        <f ca="1">TEXT(Table1[[#This Row],[Date]],"mmm")</f>
        <v>Dec</v>
      </c>
      <c r="F2522" s="1" t="str">
        <f ca="1">TEXT(Table1[[#This Row],[Date]],"yyyy")</f>
        <v>2022</v>
      </c>
      <c r="G2522" s="2">
        <v>963</v>
      </c>
      <c r="H2522" s="2">
        <v>0.1</v>
      </c>
      <c r="I2522" s="2" t="str" cm="1">
        <f t="array" ref="I2522">_xlfn.IFS(Table1[[#This Row],[Discount]]&lt;=0.2,"Low",Table1[[#This Row],[Discount]]&lt;=0.4,"Medium",Table1[[#This Row],[Discount]]&gt;0.4,"High")</f>
        <v>Low</v>
      </c>
      <c r="J2522" s="2">
        <f>Table1[[#This Row],[Original Price]]*(1-Table1[[#This Row],[Discount]])</f>
        <v>866.7</v>
      </c>
      <c r="K2522">
        <f>VLOOKUP(B2522,customers!$A$2:$D$101,2,0)</f>
        <v>16</v>
      </c>
      <c r="L2522" t="str" cm="1">
        <f t="array" ref="L2522">_xlfn.IFS(Table1[[#This Row],[Age]]&lt;=12,"Kids",Table1[[#This Row],[Age]]&lt;=19,"Teenage",Table1[[#This Row],[Age]]&lt;=29,"Young Adult",Table1[[#This Row],[Age]]&lt;=45,"Adult",Table1[[#This Row],[Age]]&gt;=46,"Senior")</f>
        <v>Teenage</v>
      </c>
      <c r="M2522" t="str">
        <f>VLOOKUP(B2522,customers!A$2:D$101,3,0)</f>
        <v>Pune</v>
      </c>
      <c r="N2522" t="str">
        <f>VLOOKUP(B2522,customers!$A$2:$D$101,4,0)</f>
        <v>Maharashtra</v>
      </c>
      <c r="O2522" t="str">
        <f>VLOOKUP(C2522,'products '!$A$2:$H$3072,2,0)</f>
        <v>Beauty</v>
      </c>
      <c r="P2522" t="str">
        <f>VLOOKUP(C2522,'products '!$A$2:$H$3072,3,0)</f>
        <v>Makeup</v>
      </c>
      <c r="Q2522" t="str">
        <f>VLOOKUP(C2522,'products '!$A$2:$H$3072,4,0)</f>
        <v>Compact</v>
      </c>
      <c r="R2522" t="str">
        <f>VLOOKUP(C2522,'products '!$A$2:$H$3072,5,0)</f>
        <v>Maybelline</v>
      </c>
      <c r="S2522" t="str">
        <f>VLOOKUP(C2522,'products '!$A$2:$H$3072,6,0)</f>
        <v>Onesize</v>
      </c>
      <c r="T2522" t="str">
        <f>VLOOKUP(C2522,'products '!$A$2:$H$3072,7,0)</f>
        <v>Beige</v>
      </c>
      <c r="U2522">
        <f>VLOOKUP(C2522,'products '!$A$2:$H$3072,8,0)</f>
        <v>3</v>
      </c>
    </row>
    <row r="2523" spans="1:21" x14ac:dyDescent="0.3">
      <c r="A2523" t="s">
        <v>5940</v>
      </c>
      <c r="B2523" t="s">
        <v>3291</v>
      </c>
      <c r="C2523" t="s">
        <v>1347</v>
      </c>
      <c r="D2523" s="1">
        <f t="shared" ca="1" si="39"/>
        <v>44705</v>
      </c>
      <c r="E2523" s="1" t="str">
        <f ca="1">TEXT(Table1[[#This Row],[Date]],"mmm")</f>
        <v>May</v>
      </c>
      <c r="F2523" s="1" t="str">
        <f ca="1">TEXT(Table1[[#This Row],[Date]],"yyyy")</f>
        <v>2022</v>
      </c>
      <c r="G2523" s="2">
        <v>234</v>
      </c>
      <c r="H2523" s="2">
        <v>0.1</v>
      </c>
      <c r="I2523" s="2" t="str" cm="1">
        <f t="array" ref="I2523">_xlfn.IFS(Table1[[#This Row],[Discount]]&lt;=0.2,"Low",Table1[[#This Row],[Discount]]&lt;=0.4,"Medium",Table1[[#This Row],[Discount]]&gt;0.4,"High")</f>
        <v>Low</v>
      </c>
      <c r="J2523" s="2">
        <f>Table1[[#This Row],[Original Price]]*(1-Table1[[#This Row],[Discount]])</f>
        <v>210.6</v>
      </c>
      <c r="K2523">
        <f>VLOOKUP(B2523,customers!$A$2:$D$101,2,0)</f>
        <v>23</v>
      </c>
      <c r="L2523" t="str" cm="1">
        <f t="array" ref="L2523">_xlfn.IFS(Table1[[#This Row],[Age]]&lt;=12,"Kids",Table1[[#This Row],[Age]]&lt;=19,"Teenage",Table1[[#This Row],[Age]]&lt;=29,"Young Adult",Table1[[#This Row],[Age]]&lt;=45,"Adult",Table1[[#This Row],[Age]]&gt;=46,"Senior")</f>
        <v>Young Adult</v>
      </c>
      <c r="M2523" t="str">
        <f>VLOOKUP(B2523,customers!A$2:D$101,3,0)</f>
        <v>Pune</v>
      </c>
      <c r="N2523" t="str">
        <f>VLOOKUP(B2523,customers!$A$2:$D$101,4,0)</f>
        <v>Maharashtra</v>
      </c>
      <c r="O2523" t="str">
        <f>VLOOKUP(C2523,'products '!$A$2:$H$3072,2,0)</f>
        <v>Beauty</v>
      </c>
      <c r="P2523" t="str">
        <f>VLOOKUP(C2523,'products '!$A$2:$H$3072,3,0)</f>
        <v>Makeup</v>
      </c>
      <c r="Q2523" t="str">
        <f>VLOOKUP(C2523,'products '!$A$2:$H$3072,4,0)</f>
        <v>Compact</v>
      </c>
      <c r="R2523" t="str">
        <f>VLOOKUP(C2523,'products '!$A$2:$H$3072,5,0)</f>
        <v>Maybelline</v>
      </c>
      <c r="S2523" t="str">
        <f>VLOOKUP(C2523,'products '!$A$2:$H$3072,6,0)</f>
        <v>Onesize</v>
      </c>
      <c r="T2523" t="str">
        <f>VLOOKUP(C2523,'products '!$A$2:$H$3072,7,0)</f>
        <v>Beige</v>
      </c>
      <c r="U2523">
        <f>VLOOKUP(C2523,'products '!$A$2:$H$3072,8,0)</f>
        <v>5</v>
      </c>
    </row>
    <row r="2524" spans="1:21" x14ac:dyDescent="0.3">
      <c r="A2524" t="s">
        <v>5941</v>
      </c>
      <c r="B2524" t="s">
        <v>3292</v>
      </c>
      <c r="C2524" t="s">
        <v>1348</v>
      </c>
      <c r="D2524" s="1">
        <f t="shared" ca="1" si="39"/>
        <v>44593</v>
      </c>
      <c r="E2524" s="1" t="str">
        <f ca="1">TEXT(Table1[[#This Row],[Date]],"mmm")</f>
        <v>Feb</v>
      </c>
      <c r="F2524" s="1" t="str">
        <f ca="1">TEXT(Table1[[#This Row],[Date]],"yyyy")</f>
        <v>2022</v>
      </c>
      <c r="G2524" s="2">
        <v>456</v>
      </c>
      <c r="H2524" s="2">
        <v>0.1</v>
      </c>
      <c r="I2524" s="2" t="str" cm="1">
        <f t="array" ref="I2524">_xlfn.IFS(Table1[[#This Row],[Discount]]&lt;=0.2,"Low",Table1[[#This Row],[Discount]]&lt;=0.4,"Medium",Table1[[#This Row],[Discount]]&gt;0.4,"High")</f>
        <v>Low</v>
      </c>
      <c r="J2524" s="2">
        <f>Table1[[#This Row],[Original Price]]*(1-Table1[[#This Row],[Discount]])</f>
        <v>410.40000000000003</v>
      </c>
      <c r="K2524">
        <f>VLOOKUP(B2524,customers!$A$2:$D$101,2,0)</f>
        <v>22</v>
      </c>
      <c r="L2524" t="str" cm="1">
        <f t="array" ref="L2524">_xlfn.IFS(Table1[[#This Row],[Age]]&lt;=12,"Kids",Table1[[#This Row],[Age]]&lt;=19,"Teenage",Table1[[#This Row],[Age]]&lt;=29,"Young Adult",Table1[[#This Row],[Age]]&lt;=45,"Adult",Table1[[#This Row],[Age]]&gt;=46,"Senior")</f>
        <v>Young Adult</v>
      </c>
      <c r="M2524" t="str">
        <f>VLOOKUP(B2524,customers!A$2:D$101,3,0)</f>
        <v>Pune</v>
      </c>
      <c r="N2524" t="str">
        <f>VLOOKUP(B2524,customers!$A$2:$D$101,4,0)</f>
        <v>Maharashtra</v>
      </c>
      <c r="O2524" t="str">
        <f>VLOOKUP(C2524,'products '!$A$2:$H$3072,2,0)</f>
        <v>Beauty</v>
      </c>
      <c r="P2524" t="str">
        <f>VLOOKUP(C2524,'products '!$A$2:$H$3072,3,0)</f>
        <v>Makeup</v>
      </c>
      <c r="Q2524" t="str">
        <f>VLOOKUP(C2524,'products '!$A$2:$H$3072,4,0)</f>
        <v>Compact</v>
      </c>
      <c r="R2524" t="str">
        <f>VLOOKUP(C2524,'products '!$A$2:$H$3072,5,0)</f>
        <v>Maybelline</v>
      </c>
      <c r="S2524" t="str">
        <f>VLOOKUP(C2524,'products '!$A$2:$H$3072,6,0)</f>
        <v>Onesize</v>
      </c>
      <c r="T2524" t="str">
        <f>VLOOKUP(C2524,'products '!$A$2:$H$3072,7,0)</f>
        <v>Beige</v>
      </c>
      <c r="U2524">
        <f>VLOOKUP(C2524,'products '!$A$2:$H$3072,8,0)</f>
        <v>4</v>
      </c>
    </row>
    <row r="2525" spans="1:21" x14ac:dyDescent="0.3">
      <c r="A2525" t="s">
        <v>5942</v>
      </c>
      <c r="B2525" t="s">
        <v>3293</v>
      </c>
      <c r="C2525" t="s">
        <v>1349</v>
      </c>
      <c r="D2525" s="1">
        <f t="shared" ca="1" si="39"/>
        <v>44459</v>
      </c>
      <c r="E2525" s="1" t="str">
        <f ca="1">TEXT(Table1[[#This Row],[Date]],"mmm")</f>
        <v>Sep</v>
      </c>
      <c r="F2525" s="1" t="str">
        <f ca="1">TEXT(Table1[[#This Row],[Date]],"yyyy")</f>
        <v>2021</v>
      </c>
      <c r="G2525" s="2">
        <v>564</v>
      </c>
      <c r="H2525" s="2">
        <v>0.3</v>
      </c>
      <c r="I2525" s="2" t="str" cm="1">
        <f t="array" ref="I2525">_xlfn.IFS(Table1[[#This Row],[Discount]]&lt;=0.2,"Low",Table1[[#This Row],[Discount]]&lt;=0.4,"Medium",Table1[[#This Row],[Discount]]&gt;0.4,"High")</f>
        <v>Medium</v>
      </c>
      <c r="J2525" s="2">
        <f>Table1[[#This Row],[Original Price]]*(1-Table1[[#This Row],[Discount]])</f>
        <v>394.79999999999995</v>
      </c>
      <c r="K2525">
        <f>VLOOKUP(B2525,customers!$A$2:$D$101,2,0)</f>
        <v>17</v>
      </c>
      <c r="L2525" t="str" cm="1">
        <f t="array" ref="L2525">_xlfn.IFS(Table1[[#This Row],[Age]]&lt;=12,"Kids",Table1[[#This Row],[Age]]&lt;=19,"Teenage",Table1[[#This Row],[Age]]&lt;=29,"Young Adult",Table1[[#This Row],[Age]]&lt;=45,"Adult",Table1[[#This Row],[Age]]&gt;=46,"Senior")</f>
        <v>Teenage</v>
      </c>
      <c r="M2525" t="str">
        <f>VLOOKUP(B2525,customers!A$2:D$101,3,0)</f>
        <v>Hyderabad</v>
      </c>
      <c r="N2525" t="str">
        <f>VLOOKUP(B2525,customers!$A$2:$D$101,4,0)</f>
        <v>Telangana</v>
      </c>
      <c r="O2525" t="str">
        <f>VLOOKUP(C2525,'products '!$A$2:$H$3072,2,0)</f>
        <v>Beauty</v>
      </c>
      <c r="P2525" t="str">
        <f>VLOOKUP(C2525,'products '!$A$2:$H$3072,3,0)</f>
        <v>Makeup</v>
      </c>
      <c r="Q2525" t="str">
        <f>VLOOKUP(C2525,'products '!$A$2:$H$3072,4,0)</f>
        <v>Compact</v>
      </c>
      <c r="R2525" t="str">
        <f>VLOOKUP(C2525,'products '!$A$2:$H$3072,5,0)</f>
        <v>Maybelline</v>
      </c>
      <c r="S2525" t="str">
        <f>VLOOKUP(C2525,'products '!$A$2:$H$3072,6,0)</f>
        <v>Onesize</v>
      </c>
      <c r="T2525" t="str">
        <f>VLOOKUP(C2525,'products '!$A$2:$H$3072,7,0)</f>
        <v>Beige</v>
      </c>
      <c r="U2525">
        <f>VLOOKUP(C2525,'products '!$A$2:$H$3072,8,0)</f>
        <v>2</v>
      </c>
    </row>
    <row r="2526" spans="1:21" x14ac:dyDescent="0.3">
      <c r="A2526" t="s">
        <v>5943</v>
      </c>
      <c r="B2526" t="s">
        <v>3294</v>
      </c>
      <c r="C2526" t="s">
        <v>1350</v>
      </c>
      <c r="D2526" s="1">
        <f t="shared" ca="1" si="39"/>
        <v>44806</v>
      </c>
      <c r="E2526" s="1" t="str">
        <f ca="1">TEXT(Table1[[#This Row],[Date]],"mmm")</f>
        <v>Sep</v>
      </c>
      <c r="F2526" s="1" t="str">
        <f ca="1">TEXT(Table1[[#This Row],[Date]],"yyyy")</f>
        <v>2022</v>
      </c>
      <c r="G2526" s="2">
        <v>634</v>
      </c>
      <c r="H2526" s="2">
        <v>0.3</v>
      </c>
      <c r="I2526" s="2" t="str" cm="1">
        <f t="array" ref="I2526">_xlfn.IFS(Table1[[#This Row],[Discount]]&lt;=0.2,"Low",Table1[[#This Row],[Discount]]&lt;=0.4,"Medium",Table1[[#This Row],[Discount]]&gt;0.4,"High")</f>
        <v>Medium</v>
      </c>
      <c r="J2526" s="2">
        <f>Table1[[#This Row],[Original Price]]*(1-Table1[[#This Row],[Discount]])</f>
        <v>443.79999999999995</v>
      </c>
      <c r="K2526">
        <f>VLOOKUP(B2526,customers!$A$2:$D$101,2,0)</f>
        <v>19</v>
      </c>
      <c r="L2526" t="str" cm="1">
        <f t="array" ref="L2526">_xlfn.IFS(Table1[[#This Row],[Age]]&lt;=12,"Kids",Table1[[#This Row],[Age]]&lt;=19,"Teenage",Table1[[#This Row],[Age]]&lt;=29,"Young Adult",Table1[[#This Row],[Age]]&lt;=45,"Adult",Table1[[#This Row],[Age]]&gt;=46,"Senior")</f>
        <v>Teenage</v>
      </c>
      <c r="M2526" t="str">
        <f>VLOOKUP(B2526,customers!A$2:D$101,3,0)</f>
        <v>Hyderabad</v>
      </c>
      <c r="N2526" t="str">
        <f>VLOOKUP(B2526,customers!$A$2:$D$101,4,0)</f>
        <v>Telangana</v>
      </c>
      <c r="O2526" t="str">
        <f>VLOOKUP(C2526,'products '!$A$2:$H$3072,2,0)</f>
        <v>Beauty</v>
      </c>
      <c r="P2526" t="str">
        <f>VLOOKUP(C2526,'products '!$A$2:$H$3072,3,0)</f>
        <v>Makeup</v>
      </c>
      <c r="Q2526" t="str">
        <f>VLOOKUP(C2526,'products '!$A$2:$H$3072,4,0)</f>
        <v>Compact</v>
      </c>
      <c r="R2526" t="str">
        <f>VLOOKUP(C2526,'products '!$A$2:$H$3072,5,0)</f>
        <v>Lakme</v>
      </c>
      <c r="S2526" t="str">
        <f>VLOOKUP(C2526,'products '!$A$2:$H$3072,6,0)</f>
        <v>Onesize</v>
      </c>
      <c r="T2526" t="str">
        <f>VLOOKUP(C2526,'products '!$A$2:$H$3072,7,0)</f>
        <v>Beige</v>
      </c>
      <c r="U2526">
        <f>VLOOKUP(C2526,'products '!$A$2:$H$3072,8,0)</f>
        <v>5</v>
      </c>
    </row>
    <row r="2527" spans="1:21" x14ac:dyDescent="0.3">
      <c r="A2527" t="s">
        <v>5944</v>
      </c>
      <c r="B2527" t="s">
        <v>3295</v>
      </c>
      <c r="C2527" t="s">
        <v>1351</v>
      </c>
      <c r="D2527" s="1">
        <f t="shared" ca="1" si="39"/>
        <v>44680</v>
      </c>
      <c r="E2527" s="1" t="str">
        <f ca="1">TEXT(Table1[[#This Row],[Date]],"mmm")</f>
        <v>Apr</v>
      </c>
      <c r="F2527" s="1" t="str">
        <f ca="1">TEXT(Table1[[#This Row],[Date]],"yyyy")</f>
        <v>2022</v>
      </c>
      <c r="G2527" s="2">
        <v>236</v>
      </c>
      <c r="H2527" s="2">
        <v>0.3</v>
      </c>
      <c r="I2527" s="2" t="str" cm="1">
        <f t="array" ref="I2527">_xlfn.IFS(Table1[[#This Row],[Discount]]&lt;=0.2,"Low",Table1[[#This Row],[Discount]]&lt;=0.4,"Medium",Table1[[#This Row],[Discount]]&gt;0.4,"High")</f>
        <v>Medium</v>
      </c>
      <c r="J2527" s="2">
        <f>Table1[[#This Row],[Original Price]]*(1-Table1[[#This Row],[Discount]])</f>
        <v>165.2</v>
      </c>
      <c r="K2527">
        <f>VLOOKUP(B2527,customers!$A$2:$D$101,2,0)</f>
        <v>18</v>
      </c>
      <c r="L2527" t="str" cm="1">
        <f t="array" ref="L2527">_xlfn.IFS(Table1[[#This Row],[Age]]&lt;=12,"Kids",Table1[[#This Row],[Age]]&lt;=19,"Teenage",Table1[[#This Row],[Age]]&lt;=29,"Young Adult",Table1[[#This Row],[Age]]&lt;=45,"Adult",Table1[[#This Row],[Age]]&gt;=46,"Senior")</f>
        <v>Teenage</v>
      </c>
      <c r="M2527" t="str">
        <f>VLOOKUP(B2527,customers!A$2:D$101,3,0)</f>
        <v>Hyderabad</v>
      </c>
      <c r="N2527" t="str">
        <f>VLOOKUP(B2527,customers!$A$2:$D$101,4,0)</f>
        <v>Telangana</v>
      </c>
      <c r="O2527" t="str">
        <f>VLOOKUP(C2527,'products '!$A$2:$H$3072,2,0)</f>
        <v>Beauty</v>
      </c>
      <c r="P2527" t="str">
        <f>VLOOKUP(C2527,'products '!$A$2:$H$3072,3,0)</f>
        <v>Makeup</v>
      </c>
      <c r="Q2527" t="str">
        <f>VLOOKUP(C2527,'products '!$A$2:$H$3072,4,0)</f>
        <v>Compact</v>
      </c>
      <c r="R2527" t="str">
        <f>VLOOKUP(C2527,'products '!$A$2:$H$3072,5,0)</f>
        <v>Lakme</v>
      </c>
      <c r="S2527" t="str">
        <f>VLOOKUP(C2527,'products '!$A$2:$H$3072,6,0)</f>
        <v>Onesize</v>
      </c>
      <c r="T2527" t="str">
        <f>VLOOKUP(C2527,'products '!$A$2:$H$3072,7,0)</f>
        <v>Nude</v>
      </c>
      <c r="U2527">
        <f>VLOOKUP(C2527,'products '!$A$2:$H$3072,8,0)</f>
        <v>5</v>
      </c>
    </row>
    <row r="2528" spans="1:21" x14ac:dyDescent="0.3">
      <c r="A2528" t="s">
        <v>5945</v>
      </c>
      <c r="B2528" t="s">
        <v>3296</v>
      </c>
      <c r="C2528" t="s">
        <v>1352</v>
      </c>
      <c r="D2528" s="1">
        <f t="shared" ca="1" si="39"/>
        <v>44694</v>
      </c>
      <c r="E2528" s="1" t="str">
        <f ca="1">TEXT(Table1[[#This Row],[Date]],"mmm")</f>
        <v>May</v>
      </c>
      <c r="F2528" s="1" t="str">
        <f ca="1">TEXT(Table1[[#This Row],[Date]],"yyyy")</f>
        <v>2022</v>
      </c>
      <c r="G2528" s="2">
        <v>444</v>
      </c>
      <c r="H2528" s="2">
        <v>0.25</v>
      </c>
      <c r="I2528" s="2" t="str" cm="1">
        <f t="array" ref="I2528">_xlfn.IFS(Table1[[#This Row],[Discount]]&lt;=0.2,"Low",Table1[[#This Row],[Discount]]&lt;=0.4,"Medium",Table1[[#This Row],[Discount]]&gt;0.4,"High")</f>
        <v>Medium</v>
      </c>
      <c r="J2528" s="2">
        <f>Table1[[#This Row],[Original Price]]*(1-Table1[[#This Row],[Discount]])</f>
        <v>333</v>
      </c>
      <c r="K2528">
        <f>VLOOKUP(B2528,customers!$A$2:$D$101,2,0)</f>
        <v>20</v>
      </c>
      <c r="L2528" t="str" cm="1">
        <f t="array" ref="L2528">_xlfn.IFS(Table1[[#This Row],[Age]]&lt;=12,"Kids",Table1[[#This Row],[Age]]&lt;=19,"Teenage",Table1[[#This Row],[Age]]&lt;=29,"Young Adult",Table1[[#This Row],[Age]]&lt;=45,"Adult",Table1[[#This Row],[Age]]&gt;=46,"Senior")</f>
        <v>Young Adult</v>
      </c>
      <c r="M2528" t="str">
        <f>VLOOKUP(B2528,customers!A$2:D$101,3,0)</f>
        <v>Hyderabad</v>
      </c>
      <c r="N2528" t="str">
        <f>VLOOKUP(B2528,customers!$A$2:$D$101,4,0)</f>
        <v>Telangana</v>
      </c>
      <c r="O2528" t="str">
        <f>VLOOKUP(C2528,'products '!$A$2:$H$3072,2,0)</f>
        <v>Beauty</v>
      </c>
      <c r="P2528" t="str">
        <f>VLOOKUP(C2528,'products '!$A$2:$H$3072,3,0)</f>
        <v>Makeup</v>
      </c>
      <c r="Q2528" t="str">
        <f>VLOOKUP(C2528,'products '!$A$2:$H$3072,4,0)</f>
        <v>Compact</v>
      </c>
      <c r="R2528" t="str">
        <f>VLOOKUP(C2528,'products '!$A$2:$H$3072,5,0)</f>
        <v>Lakme</v>
      </c>
      <c r="S2528" t="str">
        <f>VLOOKUP(C2528,'products '!$A$2:$H$3072,6,0)</f>
        <v>Onesize</v>
      </c>
      <c r="T2528" t="str">
        <f>VLOOKUP(C2528,'products '!$A$2:$H$3072,7,0)</f>
        <v>Nude</v>
      </c>
      <c r="U2528">
        <f>VLOOKUP(C2528,'products '!$A$2:$H$3072,8,0)</f>
        <v>5</v>
      </c>
    </row>
    <row r="2529" spans="1:21" x14ac:dyDescent="0.3">
      <c r="A2529" t="s">
        <v>5946</v>
      </c>
      <c r="B2529" t="s">
        <v>3297</v>
      </c>
      <c r="C2529" t="s">
        <v>1353</v>
      </c>
      <c r="D2529" s="1">
        <f t="shared" ca="1" si="39"/>
        <v>44375</v>
      </c>
      <c r="E2529" s="1" t="str">
        <f ca="1">TEXT(Table1[[#This Row],[Date]],"mmm")</f>
        <v>Jun</v>
      </c>
      <c r="F2529" s="1" t="str">
        <f ca="1">TEXT(Table1[[#This Row],[Date]],"yyyy")</f>
        <v>2021</v>
      </c>
      <c r="G2529" s="2">
        <v>456</v>
      </c>
      <c r="H2529" s="2">
        <v>0.25</v>
      </c>
      <c r="I2529" s="2" t="str" cm="1">
        <f t="array" ref="I2529">_xlfn.IFS(Table1[[#This Row],[Discount]]&lt;=0.2,"Low",Table1[[#This Row],[Discount]]&lt;=0.4,"Medium",Table1[[#This Row],[Discount]]&gt;0.4,"High")</f>
        <v>Medium</v>
      </c>
      <c r="J2529" s="2">
        <f>Table1[[#This Row],[Original Price]]*(1-Table1[[#This Row],[Discount]])</f>
        <v>342</v>
      </c>
      <c r="K2529">
        <f>VLOOKUP(B2529,customers!$A$2:$D$101,2,0)</f>
        <v>22</v>
      </c>
      <c r="L2529" t="str" cm="1">
        <f t="array" ref="L2529">_xlfn.IFS(Table1[[#This Row],[Age]]&lt;=12,"Kids",Table1[[#This Row],[Age]]&lt;=19,"Teenage",Table1[[#This Row],[Age]]&lt;=29,"Young Adult",Table1[[#This Row],[Age]]&lt;=45,"Adult",Table1[[#This Row],[Age]]&gt;=46,"Senior")</f>
        <v>Young Adult</v>
      </c>
      <c r="M2529" t="str">
        <f>VLOOKUP(B2529,customers!A$2:D$101,3,0)</f>
        <v>Raipur</v>
      </c>
      <c r="N2529" t="str">
        <f>VLOOKUP(B2529,customers!$A$2:$D$101,4,0)</f>
        <v>Chhatisgarh</v>
      </c>
      <c r="O2529" t="str">
        <f>VLOOKUP(C2529,'products '!$A$2:$H$3072,2,0)</f>
        <v>Beauty</v>
      </c>
      <c r="P2529" t="str">
        <f>VLOOKUP(C2529,'products '!$A$2:$H$3072,3,0)</f>
        <v>Makeup</v>
      </c>
      <c r="Q2529" t="str">
        <f>VLOOKUP(C2529,'products '!$A$2:$H$3072,4,0)</f>
        <v>Compact</v>
      </c>
      <c r="R2529" t="str">
        <f>VLOOKUP(C2529,'products '!$A$2:$H$3072,5,0)</f>
        <v>Lakme</v>
      </c>
      <c r="S2529" t="str">
        <f>VLOOKUP(C2529,'products '!$A$2:$H$3072,6,0)</f>
        <v>Onesize</v>
      </c>
      <c r="T2529" t="str">
        <f>VLOOKUP(C2529,'products '!$A$2:$H$3072,7,0)</f>
        <v>Nude</v>
      </c>
      <c r="U2529">
        <f>VLOOKUP(C2529,'products '!$A$2:$H$3072,8,0)</f>
        <v>4</v>
      </c>
    </row>
    <row r="2530" spans="1:21" x14ac:dyDescent="0.3">
      <c r="A2530" t="s">
        <v>5947</v>
      </c>
      <c r="B2530" t="s">
        <v>3298</v>
      </c>
      <c r="C2530" t="s">
        <v>1354</v>
      </c>
      <c r="D2530" s="1">
        <f t="shared" ca="1" si="39"/>
        <v>44439</v>
      </c>
      <c r="E2530" s="1" t="str">
        <f ca="1">TEXT(Table1[[#This Row],[Date]],"mmm")</f>
        <v>Aug</v>
      </c>
      <c r="F2530" s="1" t="str">
        <f ca="1">TEXT(Table1[[#This Row],[Date]],"yyyy")</f>
        <v>2021</v>
      </c>
      <c r="G2530" s="2">
        <v>963</v>
      </c>
      <c r="H2530" s="2">
        <v>0.3</v>
      </c>
      <c r="I2530" s="2" t="str" cm="1">
        <f t="array" ref="I2530">_xlfn.IFS(Table1[[#This Row],[Discount]]&lt;=0.2,"Low",Table1[[#This Row],[Discount]]&lt;=0.4,"Medium",Table1[[#This Row],[Discount]]&gt;0.4,"High")</f>
        <v>Medium</v>
      </c>
      <c r="J2530" s="2">
        <f>Table1[[#This Row],[Original Price]]*(1-Table1[[#This Row],[Discount]])</f>
        <v>674.09999999999991</v>
      </c>
      <c r="K2530">
        <f>VLOOKUP(B2530,customers!$A$2:$D$101,2,0)</f>
        <v>25</v>
      </c>
      <c r="L2530" t="str" cm="1">
        <f t="array" ref="L2530">_xlfn.IFS(Table1[[#This Row],[Age]]&lt;=12,"Kids",Table1[[#This Row],[Age]]&lt;=19,"Teenage",Table1[[#This Row],[Age]]&lt;=29,"Young Adult",Table1[[#This Row],[Age]]&lt;=45,"Adult",Table1[[#This Row],[Age]]&gt;=46,"Senior")</f>
        <v>Young Adult</v>
      </c>
      <c r="M2530" t="str">
        <f>VLOOKUP(B2530,customers!A$2:D$101,3,0)</f>
        <v>Raipur</v>
      </c>
      <c r="N2530" t="str">
        <f>VLOOKUP(B2530,customers!$A$2:$D$101,4,0)</f>
        <v>Chhatisgarh</v>
      </c>
      <c r="O2530" t="str">
        <f>VLOOKUP(C2530,'products '!$A$2:$H$3072,2,0)</f>
        <v>Beauty</v>
      </c>
      <c r="P2530" t="str">
        <f>VLOOKUP(C2530,'products '!$A$2:$H$3072,3,0)</f>
        <v>Makeup</v>
      </c>
      <c r="Q2530" t="str">
        <f>VLOOKUP(C2530,'products '!$A$2:$H$3072,4,0)</f>
        <v>Compact</v>
      </c>
      <c r="R2530" t="str">
        <f>VLOOKUP(C2530,'products '!$A$2:$H$3072,5,0)</f>
        <v>Lakme</v>
      </c>
      <c r="S2530" t="str">
        <f>VLOOKUP(C2530,'products '!$A$2:$H$3072,6,0)</f>
        <v>Onesize</v>
      </c>
      <c r="T2530" t="str">
        <f>VLOOKUP(C2530,'products '!$A$2:$H$3072,7,0)</f>
        <v>Nude</v>
      </c>
      <c r="U2530">
        <f>VLOOKUP(C2530,'products '!$A$2:$H$3072,8,0)</f>
        <v>4</v>
      </c>
    </row>
    <row r="2531" spans="1:21" x14ac:dyDescent="0.3">
      <c r="A2531" t="s">
        <v>5948</v>
      </c>
      <c r="B2531" t="s">
        <v>3299</v>
      </c>
      <c r="C2531" t="s">
        <v>1355</v>
      </c>
      <c r="D2531" s="1">
        <f t="shared" ca="1" si="39"/>
        <v>44557</v>
      </c>
      <c r="E2531" s="1" t="str">
        <f ca="1">TEXT(Table1[[#This Row],[Date]],"mmm")</f>
        <v>Dec</v>
      </c>
      <c r="F2531" s="1" t="str">
        <f ca="1">TEXT(Table1[[#This Row],[Date]],"yyyy")</f>
        <v>2021</v>
      </c>
      <c r="G2531" s="2">
        <v>456</v>
      </c>
      <c r="H2531" s="2">
        <v>0.3</v>
      </c>
      <c r="I2531" s="2" t="str" cm="1">
        <f t="array" ref="I2531">_xlfn.IFS(Table1[[#This Row],[Discount]]&lt;=0.2,"Low",Table1[[#This Row],[Discount]]&lt;=0.4,"Medium",Table1[[#This Row],[Discount]]&gt;0.4,"High")</f>
        <v>Medium</v>
      </c>
      <c r="J2531" s="2">
        <f>Table1[[#This Row],[Original Price]]*(1-Table1[[#This Row],[Discount]])</f>
        <v>319.2</v>
      </c>
      <c r="K2531">
        <f>VLOOKUP(B2531,customers!$A$2:$D$101,2,0)</f>
        <v>27</v>
      </c>
      <c r="L2531" t="str" cm="1">
        <f t="array" ref="L2531">_xlfn.IFS(Table1[[#This Row],[Age]]&lt;=12,"Kids",Table1[[#This Row],[Age]]&lt;=19,"Teenage",Table1[[#This Row],[Age]]&lt;=29,"Young Adult",Table1[[#This Row],[Age]]&lt;=45,"Adult",Table1[[#This Row],[Age]]&gt;=46,"Senior")</f>
        <v>Young Adult</v>
      </c>
      <c r="M2531" t="str">
        <f>VLOOKUP(B2531,customers!A$2:D$101,3,0)</f>
        <v>Ahmedabad</v>
      </c>
      <c r="N2531" t="str">
        <f>VLOOKUP(B2531,customers!$A$2:$D$101,4,0)</f>
        <v>Gujrat</v>
      </c>
      <c r="O2531" t="str">
        <f>VLOOKUP(C2531,'products '!$A$2:$H$3072,2,0)</f>
        <v>Beauty</v>
      </c>
      <c r="P2531" t="str">
        <f>VLOOKUP(C2531,'products '!$A$2:$H$3072,3,0)</f>
        <v>Makeup</v>
      </c>
      <c r="Q2531" t="str">
        <f>VLOOKUP(C2531,'products '!$A$2:$H$3072,4,0)</f>
        <v>Compact</v>
      </c>
      <c r="R2531" t="str">
        <f>VLOOKUP(C2531,'products '!$A$2:$H$3072,5,0)</f>
        <v>Lakme</v>
      </c>
      <c r="S2531" t="str">
        <f>VLOOKUP(C2531,'products '!$A$2:$H$3072,6,0)</f>
        <v>Onesize</v>
      </c>
      <c r="T2531" t="str">
        <f>VLOOKUP(C2531,'products '!$A$2:$H$3072,7,0)</f>
        <v>Nude</v>
      </c>
      <c r="U2531">
        <f>VLOOKUP(C2531,'products '!$A$2:$H$3072,8,0)</f>
        <v>4</v>
      </c>
    </row>
    <row r="2532" spans="1:21" x14ac:dyDescent="0.3">
      <c r="A2532" t="s">
        <v>5949</v>
      </c>
      <c r="B2532" t="s">
        <v>3300</v>
      </c>
      <c r="C2532" t="s">
        <v>1356</v>
      </c>
      <c r="D2532" s="1">
        <f t="shared" ca="1" si="39"/>
        <v>44766</v>
      </c>
      <c r="E2532" s="1" t="str">
        <f ca="1">TEXT(Table1[[#This Row],[Date]],"mmm")</f>
        <v>Jul</v>
      </c>
      <c r="F2532" s="1" t="str">
        <f ca="1">TEXT(Table1[[#This Row],[Date]],"yyyy")</f>
        <v>2022</v>
      </c>
      <c r="G2532" s="2">
        <v>1189</v>
      </c>
      <c r="H2532" s="2">
        <v>0.3</v>
      </c>
      <c r="I2532" s="2" t="str" cm="1">
        <f t="array" ref="I2532">_xlfn.IFS(Table1[[#This Row],[Discount]]&lt;=0.2,"Low",Table1[[#This Row],[Discount]]&lt;=0.4,"Medium",Table1[[#This Row],[Discount]]&gt;0.4,"High")</f>
        <v>Medium</v>
      </c>
      <c r="J2532" s="2">
        <f>Table1[[#This Row],[Original Price]]*(1-Table1[[#This Row],[Discount]])</f>
        <v>832.3</v>
      </c>
      <c r="K2532">
        <f>VLOOKUP(B2532,customers!$A$2:$D$101,2,0)</f>
        <v>29</v>
      </c>
      <c r="L2532" t="str" cm="1">
        <f t="array" ref="L2532">_xlfn.IFS(Table1[[#This Row],[Age]]&lt;=12,"Kids",Table1[[#This Row],[Age]]&lt;=19,"Teenage",Table1[[#This Row],[Age]]&lt;=29,"Young Adult",Table1[[#This Row],[Age]]&lt;=45,"Adult",Table1[[#This Row],[Age]]&gt;=46,"Senior")</f>
        <v>Young Adult</v>
      </c>
      <c r="M2532" t="str">
        <f>VLOOKUP(B2532,customers!A$2:D$101,3,0)</f>
        <v>Ahmedabad</v>
      </c>
      <c r="N2532" t="str">
        <f>VLOOKUP(B2532,customers!$A$2:$D$101,4,0)</f>
        <v>Gujrat</v>
      </c>
      <c r="O2532" t="str">
        <f>VLOOKUP(C2532,'products '!$A$2:$H$3072,2,0)</f>
        <v>Beauty</v>
      </c>
      <c r="P2532" t="str">
        <f>VLOOKUP(C2532,'products '!$A$2:$H$3072,3,0)</f>
        <v>Makeup</v>
      </c>
      <c r="Q2532" t="str">
        <f>VLOOKUP(C2532,'products '!$A$2:$H$3072,4,0)</f>
        <v>Compact</v>
      </c>
      <c r="R2532" t="str">
        <f>VLOOKUP(C2532,'products '!$A$2:$H$3072,5,0)</f>
        <v>Lakme</v>
      </c>
      <c r="S2532" t="str">
        <f>VLOOKUP(C2532,'products '!$A$2:$H$3072,6,0)</f>
        <v>Onesize</v>
      </c>
      <c r="T2532" t="str">
        <f>VLOOKUP(C2532,'products '!$A$2:$H$3072,7,0)</f>
        <v>Brown</v>
      </c>
      <c r="U2532">
        <f>VLOOKUP(C2532,'products '!$A$2:$H$3072,8,0)</f>
        <v>5</v>
      </c>
    </row>
    <row r="2533" spans="1:21" x14ac:dyDescent="0.3">
      <c r="A2533" t="s">
        <v>5950</v>
      </c>
      <c r="B2533" t="s">
        <v>3301</v>
      </c>
      <c r="C2533" t="s">
        <v>1357</v>
      </c>
      <c r="D2533" s="1">
        <f t="shared" ca="1" si="39"/>
        <v>44898</v>
      </c>
      <c r="E2533" s="1" t="str">
        <f ca="1">TEXT(Table1[[#This Row],[Date]],"mmm")</f>
        <v>Dec</v>
      </c>
      <c r="F2533" s="1" t="str">
        <f ca="1">TEXT(Table1[[#This Row],[Date]],"yyyy")</f>
        <v>2022</v>
      </c>
      <c r="G2533" s="2">
        <v>1298</v>
      </c>
      <c r="H2533" s="2">
        <v>0.4</v>
      </c>
      <c r="I2533" s="2" t="str" cm="1">
        <f t="array" ref="I2533">_xlfn.IFS(Table1[[#This Row],[Discount]]&lt;=0.2,"Low",Table1[[#This Row],[Discount]]&lt;=0.4,"Medium",Table1[[#This Row],[Discount]]&gt;0.4,"High")</f>
        <v>Medium</v>
      </c>
      <c r="J2533" s="2">
        <f>Table1[[#This Row],[Original Price]]*(1-Table1[[#This Row],[Discount]])</f>
        <v>778.8</v>
      </c>
      <c r="K2533">
        <f>VLOOKUP(B2533,customers!$A$2:$D$101,2,0)</f>
        <v>23</v>
      </c>
      <c r="L2533" t="str" cm="1">
        <f t="array" ref="L2533">_xlfn.IFS(Table1[[#This Row],[Age]]&lt;=12,"Kids",Table1[[#This Row],[Age]]&lt;=19,"Teenage",Table1[[#This Row],[Age]]&lt;=29,"Young Adult",Table1[[#This Row],[Age]]&lt;=45,"Adult",Table1[[#This Row],[Age]]&gt;=46,"Senior")</f>
        <v>Young Adult</v>
      </c>
      <c r="M2533" t="str">
        <f>VLOOKUP(B2533,customers!A$2:D$101,3,0)</f>
        <v>Ahmedabad</v>
      </c>
      <c r="N2533" t="str">
        <f>VLOOKUP(B2533,customers!$A$2:$D$101,4,0)</f>
        <v>Gujrat</v>
      </c>
      <c r="O2533" t="str">
        <f>VLOOKUP(C2533,'products '!$A$2:$H$3072,2,0)</f>
        <v>Beauty</v>
      </c>
      <c r="P2533" t="str">
        <f>VLOOKUP(C2533,'products '!$A$2:$H$3072,3,0)</f>
        <v>Makeup</v>
      </c>
      <c r="Q2533" t="str">
        <f>VLOOKUP(C2533,'products '!$A$2:$H$3072,4,0)</f>
        <v>Compact</v>
      </c>
      <c r="R2533" t="str">
        <f>VLOOKUP(C2533,'products '!$A$2:$H$3072,5,0)</f>
        <v>Lakme</v>
      </c>
      <c r="S2533" t="str">
        <f>VLOOKUP(C2533,'products '!$A$2:$H$3072,6,0)</f>
        <v>Onesize</v>
      </c>
      <c r="T2533" t="str">
        <f>VLOOKUP(C2533,'products '!$A$2:$H$3072,7,0)</f>
        <v>Brown</v>
      </c>
      <c r="U2533">
        <f>VLOOKUP(C2533,'products '!$A$2:$H$3072,8,0)</f>
        <v>5</v>
      </c>
    </row>
    <row r="2534" spans="1:21" x14ac:dyDescent="0.3">
      <c r="A2534" t="s">
        <v>5951</v>
      </c>
      <c r="B2534" t="s">
        <v>3302</v>
      </c>
      <c r="C2534" t="s">
        <v>1358</v>
      </c>
      <c r="D2534" s="1">
        <f t="shared" ca="1" si="39"/>
        <v>44483</v>
      </c>
      <c r="E2534" s="1" t="str">
        <f ca="1">TEXT(Table1[[#This Row],[Date]],"mmm")</f>
        <v>Oct</v>
      </c>
      <c r="F2534" s="1" t="str">
        <f ca="1">TEXT(Table1[[#This Row],[Date]],"yyyy")</f>
        <v>2021</v>
      </c>
      <c r="G2534" s="2">
        <v>1456</v>
      </c>
      <c r="H2534" s="2">
        <v>0.4</v>
      </c>
      <c r="I2534" s="2" t="str" cm="1">
        <f t="array" ref="I2534">_xlfn.IFS(Table1[[#This Row],[Discount]]&lt;=0.2,"Low",Table1[[#This Row],[Discount]]&lt;=0.4,"Medium",Table1[[#This Row],[Discount]]&gt;0.4,"High")</f>
        <v>Medium</v>
      </c>
      <c r="J2534" s="2">
        <f>Table1[[#This Row],[Original Price]]*(1-Table1[[#This Row],[Discount]])</f>
        <v>873.6</v>
      </c>
      <c r="K2534">
        <f>VLOOKUP(B2534,customers!$A$2:$D$101,2,0)</f>
        <v>25</v>
      </c>
      <c r="L2534" t="str" cm="1">
        <f t="array" ref="L2534">_xlfn.IFS(Table1[[#This Row],[Age]]&lt;=12,"Kids",Table1[[#This Row],[Age]]&lt;=19,"Teenage",Table1[[#This Row],[Age]]&lt;=29,"Young Adult",Table1[[#This Row],[Age]]&lt;=45,"Adult",Table1[[#This Row],[Age]]&gt;=46,"Senior")</f>
        <v>Young Adult</v>
      </c>
      <c r="M2534" t="str">
        <f>VLOOKUP(B2534,customers!A$2:D$101,3,0)</f>
        <v>Ahmedabad</v>
      </c>
      <c r="N2534" t="str">
        <f>VLOOKUP(B2534,customers!$A$2:$D$101,4,0)</f>
        <v>Gujrat</v>
      </c>
      <c r="O2534" t="str">
        <f>VLOOKUP(C2534,'products '!$A$2:$H$3072,2,0)</f>
        <v>Beauty</v>
      </c>
      <c r="P2534" t="str">
        <f>VLOOKUP(C2534,'products '!$A$2:$H$3072,3,0)</f>
        <v>Makeup</v>
      </c>
      <c r="Q2534" t="str">
        <f>VLOOKUP(C2534,'products '!$A$2:$H$3072,4,0)</f>
        <v>Compact</v>
      </c>
      <c r="R2534" t="str">
        <f>VLOOKUP(C2534,'products '!$A$2:$H$3072,5,0)</f>
        <v>MyGlamm</v>
      </c>
      <c r="S2534" t="str">
        <f>VLOOKUP(C2534,'products '!$A$2:$H$3072,6,0)</f>
        <v>Onesize</v>
      </c>
      <c r="T2534" t="str">
        <f>VLOOKUP(C2534,'products '!$A$2:$H$3072,7,0)</f>
        <v>Brown</v>
      </c>
      <c r="U2534">
        <f>VLOOKUP(C2534,'products '!$A$2:$H$3072,8,0)</f>
        <v>3</v>
      </c>
    </row>
    <row r="2535" spans="1:21" x14ac:dyDescent="0.3">
      <c r="A2535" t="s">
        <v>5952</v>
      </c>
      <c r="B2535" t="s">
        <v>3303</v>
      </c>
      <c r="C2535" t="s">
        <v>1359</v>
      </c>
      <c r="D2535" s="1">
        <f t="shared" ca="1" si="39"/>
        <v>44890</v>
      </c>
      <c r="E2535" s="1" t="str">
        <f ca="1">TEXT(Table1[[#This Row],[Date]],"mmm")</f>
        <v>Nov</v>
      </c>
      <c r="F2535" s="1" t="str">
        <f ca="1">TEXT(Table1[[#This Row],[Date]],"yyyy")</f>
        <v>2022</v>
      </c>
      <c r="G2535" s="2">
        <v>1478</v>
      </c>
      <c r="H2535" s="2">
        <v>0.4</v>
      </c>
      <c r="I2535" s="2" t="str" cm="1">
        <f t="array" ref="I2535">_xlfn.IFS(Table1[[#This Row],[Discount]]&lt;=0.2,"Low",Table1[[#This Row],[Discount]]&lt;=0.4,"Medium",Table1[[#This Row],[Discount]]&gt;0.4,"High")</f>
        <v>Medium</v>
      </c>
      <c r="J2535" s="2">
        <f>Table1[[#This Row],[Original Price]]*(1-Table1[[#This Row],[Discount]])</f>
        <v>886.8</v>
      </c>
      <c r="K2535">
        <f>VLOOKUP(B2535,customers!$A$2:$D$101,2,0)</f>
        <v>24</v>
      </c>
      <c r="L2535" t="str" cm="1">
        <f t="array" ref="L2535">_xlfn.IFS(Table1[[#This Row],[Age]]&lt;=12,"Kids",Table1[[#This Row],[Age]]&lt;=19,"Teenage",Table1[[#This Row],[Age]]&lt;=29,"Young Adult",Table1[[#This Row],[Age]]&lt;=45,"Adult",Table1[[#This Row],[Age]]&gt;=46,"Senior")</f>
        <v>Young Adult</v>
      </c>
      <c r="M2535" t="str">
        <f>VLOOKUP(B2535,customers!A$2:D$101,3,0)</f>
        <v>Ahmedabad</v>
      </c>
      <c r="N2535" t="str">
        <f>VLOOKUP(B2535,customers!$A$2:$D$101,4,0)</f>
        <v>Gujrat</v>
      </c>
      <c r="O2535" t="str">
        <f>VLOOKUP(C2535,'products '!$A$2:$H$3072,2,0)</f>
        <v>Beauty</v>
      </c>
      <c r="P2535" t="str">
        <f>VLOOKUP(C2535,'products '!$A$2:$H$3072,3,0)</f>
        <v>Makeup</v>
      </c>
      <c r="Q2535" t="str">
        <f>VLOOKUP(C2535,'products '!$A$2:$H$3072,4,0)</f>
        <v>Compact</v>
      </c>
      <c r="R2535" t="str">
        <f>VLOOKUP(C2535,'products '!$A$2:$H$3072,5,0)</f>
        <v>MyGlamm</v>
      </c>
      <c r="S2535" t="str">
        <f>VLOOKUP(C2535,'products '!$A$2:$H$3072,6,0)</f>
        <v>Onesize</v>
      </c>
      <c r="T2535" t="str">
        <f>VLOOKUP(C2535,'products '!$A$2:$H$3072,7,0)</f>
        <v>Brown</v>
      </c>
      <c r="U2535">
        <f>VLOOKUP(C2535,'products '!$A$2:$H$3072,8,0)</f>
        <v>5</v>
      </c>
    </row>
    <row r="2536" spans="1:21" x14ac:dyDescent="0.3">
      <c r="A2536" t="s">
        <v>5953</v>
      </c>
      <c r="B2536" t="s">
        <v>3304</v>
      </c>
      <c r="C2536" t="s">
        <v>1360</v>
      </c>
      <c r="D2536" s="1">
        <f t="shared" ca="1" si="39"/>
        <v>44880</v>
      </c>
      <c r="E2536" s="1" t="str">
        <f ca="1">TEXT(Table1[[#This Row],[Date]],"mmm")</f>
        <v>Nov</v>
      </c>
      <c r="F2536" s="1" t="str">
        <f ca="1">TEXT(Table1[[#This Row],[Date]],"yyyy")</f>
        <v>2022</v>
      </c>
      <c r="G2536" s="2">
        <v>256</v>
      </c>
      <c r="H2536" s="2">
        <v>0.4</v>
      </c>
      <c r="I2536" s="2" t="str" cm="1">
        <f t="array" ref="I2536">_xlfn.IFS(Table1[[#This Row],[Discount]]&lt;=0.2,"Low",Table1[[#This Row],[Discount]]&lt;=0.4,"Medium",Table1[[#This Row],[Discount]]&gt;0.4,"High")</f>
        <v>Medium</v>
      </c>
      <c r="J2536" s="2">
        <f>Table1[[#This Row],[Original Price]]*(1-Table1[[#This Row],[Discount]])</f>
        <v>153.6</v>
      </c>
      <c r="K2536">
        <f>VLOOKUP(B2536,customers!$A$2:$D$101,2,0)</f>
        <v>15</v>
      </c>
      <c r="L2536" t="str" cm="1">
        <f t="array" ref="L2536">_xlfn.IFS(Table1[[#This Row],[Age]]&lt;=12,"Kids",Table1[[#This Row],[Age]]&lt;=19,"Teenage",Table1[[#This Row],[Age]]&lt;=29,"Young Adult",Table1[[#This Row],[Age]]&lt;=45,"Adult",Table1[[#This Row],[Age]]&gt;=46,"Senior")</f>
        <v>Teenage</v>
      </c>
      <c r="M2536" t="str">
        <f>VLOOKUP(B2536,customers!A$2:D$101,3,0)</f>
        <v>Ahmedabad</v>
      </c>
      <c r="N2536" t="str">
        <f>VLOOKUP(B2536,customers!$A$2:$D$101,4,0)</f>
        <v>Gujrat</v>
      </c>
      <c r="O2536" t="str">
        <f>VLOOKUP(C2536,'products '!$A$2:$H$3072,2,0)</f>
        <v>Beauty</v>
      </c>
      <c r="P2536" t="str">
        <f>VLOOKUP(C2536,'products '!$A$2:$H$3072,3,0)</f>
        <v>Makeup</v>
      </c>
      <c r="Q2536" t="str">
        <f>VLOOKUP(C2536,'products '!$A$2:$H$3072,4,0)</f>
        <v>Compact</v>
      </c>
      <c r="R2536" t="str">
        <f>VLOOKUP(C2536,'products '!$A$2:$H$3072,5,0)</f>
        <v>MyGlamm</v>
      </c>
      <c r="S2536" t="str">
        <f>VLOOKUP(C2536,'products '!$A$2:$H$3072,6,0)</f>
        <v>Onesize</v>
      </c>
      <c r="T2536" t="str">
        <f>VLOOKUP(C2536,'products '!$A$2:$H$3072,7,0)</f>
        <v>Brown</v>
      </c>
      <c r="U2536">
        <f>VLOOKUP(C2536,'products '!$A$2:$H$3072,8,0)</f>
        <v>5</v>
      </c>
    </row>
    <row r="2537" spans="1:21" x14ac:dyDescent="0.3">
      <c r="A2537" t="s">
        <v>5954</v>
      </c>
      <c r="B2537" t="s">
        <v>3305</v>
      </c>
      <c r="C2537" t="s">
        <v>1361</v>
      </c>
      <c r="D2537" s="1">
        <f t="shared" ca="1" si="39"/>
        <v>44727</v>
      </c>
      <c r="E2537" s="1" t="str">
        <f ca="1">TEXT(Table1[[#This Row],[Date]],"mmm")</f>
        <v>Jun</v>
      </c>
      <c r="F2537" s="1" t="str">
        <f ca="1">TEXT(Table1[[#This Row],[Date]],"yyyy")</f>
        <v>2022</v>
      </c>
      <c r="G2537" s="2">
        <v>2698</v>
      </c>
      <c r="H2537" s="2">
        <v>0.4</v>
      </c>
      <c r="I2537" s="2" t="str" cm="1">
        <f t="array" ref="I2537">_xlfn.IFS(Table1[[#This Row],[Discount]]&lt;=0.2,"Low",Table1[[#This Row],[Discount]]&lt;=0.4,"Medium",Table1[[#This Row],[Discount]]&gt;0.4,"High")</f>
        <v>Medium</v>
      </c>
      <c r="J2537" s="2">
        <f>Table1[[#This Row],[Original Price]]*(1-Table1[[#This Row],[Discount]])</f>
        <v>1618.8</v>
      </c>
      <c r="K2537">
        <f>VLOOKUP(B2537,customers!$A$2:$D$101,2,0)</f>
        <v>19</v>
      </c>
      <c r="L2537" t="str" cm="1">
        <f t="array" ref="L2537">_xlfn.IFS(Table1[[#This Row],[Age]]&lt;=12,"Kids",Table1[[#This Row],[Age]]&lt;=19,"Teenage",Table1[[#This Row],[Age]]&lt;=29,"Young Adult",Table1[[#This Row],[Age]]&lt;=45,"Adult",Table1[[#This Row],[Age]]&gt;=46,"Senior")</f>
        <v>Teenage</v>
      </c>
      <c r="M2537" t="str">
        <f>VLOOKUP(B2537,customers!A$2:D$101,3,0)</f>
        <v>Vadodara</v>
      </c>
      <c r="N2537" t="str">
        <f>VLOOKUP(B2537,customers!$A$2:$D$101,4,0)</f>
        <v>Gujrat</v>
      </c>
      <c r="O2537" t="str">
        <f>VLOOKUP(C2537,'products '!$A$2:$H$3072,2,0)</f>
        <v>Beauty</v>
      </c>
      <c r="P2537" t="str">
        <f>VLOOKUP(C2537,'products '!$A$2:$H$3072,3,0)</f>
        <v>Makeup</v>
      </c>
      <c r="Q2537" t="str">
        <f>VLOOKUP(C2537,'products '!$A$2:$H$3072,4,0)</f>
        <v>Compact</v>
      </c>
      <c r="R2537" t="str">
        <f>VLOOKUP(C2537,'products '!$A$2:$H$3072,5,0)</f>
        <v>MyGlamm</v>
      </c>
      <c r="S2537" t="str">
        <f>VLOOKUP(C2537,'products '!$A$2:$H$3072,6,0)</f>
        <v>Onesize</v>
      </c>
      <c r="T2537" t="str">
        <f>VLOOKUP(C2537,'products '!$A$2:$H$3072,7,0)</f>
        <v>Cream</v>
      </c>
      <c r="U2537">
        <f>VLOOKUP(C2537,'products '!$A$2:$H$3072,8,0)</f>
        <v>4</v>
      </c>
    </row>
    <row r="2538" spans="1:21" x14ac:dyDescent="0.3">
      <c r="A2538" t="s">
        <v>5955</v>
      </c>
      <c r="B2538" t="s">
        <v>3306</v>
      </c>
      <c r="C2538" t="s">
        <v>1362</v>
      </c>
      <c r="D2538" s="1">
        <f t="shared" ca="1" si="39"/>
        <v>44775</v>
      </c>
      <c r="E2538" s="1" t="str">
        <f ca="1">TEXT(Table1[[#This Row],[Date]],"mmm")</f>
        <v>Aug</v>
      </c>
      <c r="F2538" s="1" t="str">
        <f ca="1">TEXT(Table1[[#This Row],[Date]],"yyyy")</f>
        <v>2022</v>
      </c>
      <c r="G2538" s="2">
        <v>2364</v>
      </c>
      <c r="H2538" s="2">
        <v>0.4</v>
      </c>
      <c r="I2538" s="2" t="str" cm="1">
        <f t="array" ref="I2538">_xlfn.IFS(Table1[[#This Row],[Discount]]&lt;=0.2,"Low",Table1[[#This Row],[Discount]]&lt;=0.4,"Medium",Table1[[#This Row],[Discount]]&gt;0.4,"High")</f>
        <v>Medium</v>
      </c>
      <c r="J2538" s="2">
        <f>Table1[[#This Row],[Original Price]]*(1-Table1[[#This Row],[Discount]])</f>
        <v>1418.3999999999999</v>
      </c>
      <c r="K2538">
        <f>VLOOKUP(B2538,customers!$A$2:$D$101,2,0)</f>
        <v>19</v>
      </c>
      <c r="L2538" t="str" cm="1">
        <f t="array" ref="L2538">_xlfn.IFS(Table1[[#This Row],[Age]]&lt;=12,"Kids",Table1[[#This Row],[Age]]&lt;=19,"Teenage",Table1[[#This Row],[Age]]&lt;=29,"Young Adult",Table1[[#This Row],[Age]]&lt;=45,"Adult",Table1[[#This Row],[Age]]&gt;=46,"Senior")</f>
        <v>Teenage</v>
      </c>
      <c r="M2538" t="str">
        <f>VLOOKUP(B2538,customers!A$2:D$101,3,0)</f>
        <v>Vadodara</v>
      </c>
      <c r="N2538" t="str">
        <f>VLOOKUP(B2538,customers!$A$2:$D$101,4,0)</f>
        <v>Gujrat</v>
      </c>
      <c r="O2538" t="str">
        <f>VLOOKUP(C2538,'products '!$A$2:$H$3072,2,0)</f>
        <v>Beauty</v>
      </c>
      <c r="P2538" t="str">
        <f>VLOOKUP(C2538,'products '!$A$2:$H$3072,3,0)</f>
        <v>Makeup</v>
      </c>
      <c r="Q2538" t="str">
        <f>VLOOKUP(C2538,'products '!$A$2:$H$3072,4,0)</f>
        <v>Compact</v>
      </c>
      <c r="R2538" t="str">
        <f>VLOOKUP(C2538,'products '!$A$2:$H$3072,5,0)</f>
        <v>Ponds</v>
      </c>
      <c r="S2538" t="str">
        <f>VLOOKUP(C2538,'products '!$A$2:$H$3072,6,0)</f>
        <v>Onesize</v>
      </c>
      <c r="T2538" t="str">
        <f>VLOOKUP(C2538,'products '!$A$2:$H$3072,7,0)</f>
        <v>Cream</v>
      </c>
      <c r="U2538">
        <f>VLOOKUP(C2538,'products '!$A$2:$H$3072,8,0)</f>
        <v>3</v>
      </c>
    </row>
    <row r="2539" spans="1:21" x14ac:dyDescent="0.3">
      <c r="A2539" t="s">
        <v>5956</v>
      </c>
      <c r="B2539" t="s">
        <v>3307</v>
      </c>
      <c r="C2539" t="s">
        <v>1363</v>
      </c>
      <c r="D2539" s="1">
        <f t="shared" ca="1" si="39"/>
        <v>44684</v>
      </c>
      <c r="E2539" s="1" t="str">
        <f ca="1">TEXT(Table1[[#This Row],[Date]],"mmm")</f>
        <v>May</v>
      </c>
      <c r="F2539" s="1" t="str">
        <f ca="1">TEXT(Table1[[#This Row],[Date]],"yyyy")</f>
        <v>2022</v>
      </c>
      <c r="G2539" s="2">
        <v>1236</v>
      </c>
      <c r="H2539" s="2">
        <v>0.45</v>
      </c>
      <c r="I2539" s="2" t="str" cm="1">
        <f t="array" ref="I2539">_xlfn.IFS(Table1[[#This Row],[Discount]]&lt;=0.2,"Low",Table1[[#This Row],[Discount]]&lt;=0.4,"Medium",Table1[[#This Row],[Discount]]&gt;0.4,"High")</f>
        <v>High</v>
      </c>
      <c r="J2539" s="2">
        <f>Table1[[#This Row],[Original Price]]*(1-Table1[[#This Row],[Discount]])</f>
        <v>679.80000000000007</v>
      </c>
      <c r="K2539">
        <f>VLOOKUP(B2539,customers!$A$2:$D$101,2,0)</f>
        <v>19</v>
      </c>
      <c r="L2539" t="str" cm="1">
        <f t="array" ref="L2539">_xlfn.IFS(Table1[[#This Row],[Age]]&lt;=12,"Kids",Table1[[#This Row],[Age]]&lt;=19,"Teenage",Table1[[#This Row],[Age]]&lt;=29,"Young Adult",Table1[[#This Row],[Age]]&lt;=45,"Adult",Table1[[#This Row],[Age]]&gt;=46,"Senior")</f>
        <v>Teenage</v>
      </c>
      <c r="M2539" t="str">
        <f>VLOOKUP(B2539,customers!A$2:D$101,3,0)</f>
        <v>Vadodara</v>
      </c>
      <c r="N2539" t="str">
        <f>VLOOKUP(B2539,customers!$A$2:$D$101,4,0)</f>
        <v>Gujrat</v>
      </c>
      <c r="O2539" t="str">
        <f>VLOOKUP(C2539,'products '!$A$2:$H$3072,2,0)</f>
        <v>Beauty</v>
      </c>
      <c r="P2539" t="str">
        <f>VLOOKUP(C2539,'products '!$A$2:$H$3072,3,0)</f>
        <v>Makeup</v>
      </c>
      <c r="Q2539" t="str">
        <f>VLOOKUP(C2539,'products '!$A$2:$H$3072,4,0)</f>
        <v>Compact</v>
      </c>
      <c r="R2539" t="str">
        <f>VLOOKUP(C2539,'products '!$A$2:$H$3072,5,0)</f>
        <v>Ponds</v>
      </c>
      <c r="S2539" t="str">
        <f>VLOOKUP(C2539,'products '!$A$2:$H$3072,6,0)</f>
        <v>Onesize</v>
      </c>
      <c r="T2539" t="str">
        <f>VLOOKUP(C2539,'products '!$A$2:$H$3072,7,0)</f>
        <v>Cream</v>
      </c>
      <c r="U2539">
        <f>VLOOKUP(C2539,'products '!$A$2:$H$3072,8,0)</f>
        <v>5</v>
      </c>
    </row>
    <row r="2540" spans="1:21" x14ac:dyDescent="0.3">
      <c r="A2540" t="s">
        <v>5957</v>
      </c>
      <c r="B2540" t="s">
        <v>3308</v>
      </c>
      <c r="C2540" t="s">
        <v>1364</v>
      </c>
      <c r="D2540" s="1">
        <f t="shared" ca="1" si="39"/>
        <v>44344</v>
      </c>
      <c r="E2540" s="1" t="str">
        <f ca="1">TEXT(Table1[[#This Row],[Date]],"mmm")</f>
        <v>May</v>
      </c>
      <c r="F2540" s="1" t="str">
        <f ca="1">TEXT(Table1[[#This Row],[Date]],"yyyy")</f>
        <v>2021</v>
      </c>
      <c r="G2540" s="2">
        <v>756</v>
      </c>
      <c r="H2540" s="2">
        <v>0.45</v>
      </c>
      <c r="I2540" s="2" t="str" cm="1">
        <f t="array" ref="I2540">_xlfn.IFS(Table1[[#This Row],[Discount]]&lt;=0.2,"Low",Table1[[#This Row],[Discount]]&lt;=0.4,"Medium",Table1[[#This Row],[Discount]]&gt;0.4,"High")</f>
        <v>High</v>
      </c>
      <c r="J2540" s="2">
        <f>Table1[[#This Row],[Original Price]]*(1-Table1[[#This Row],[Discount]])</f>
        <v>415.8</v>
      </c>
      <c r="K2540">
        <f>VLOOKUP(B2540,customers!$A$2:$D$101,2,0)</f>
        <v>22</v>
      </c>
      <c r="L2540" t="str" cm="1">
        <f t="array" ref="L2540">_xlfn.IFS(Table1[[#This Row],[Age]]&lt;=12,"Kids",Table1[[#This Row],[Age]]&lt;=19,"Teenage",Table1[[#This Row],[Age]]&lt;=29,"Young Adult",Table1[[#This Row],[Age]]&lt;=45,"Adult",Table1[[#This Row],[Age]]&gt;=46,"Senior")</f>
        <v>Young Adult</v>
      </c>
      <c r="M2540" t="str">
        <f>VLOOKUP(B2540,customers!A$2:D$101,3,0)</f>
        <v>Vadodara</v>
      </c>
      <c r="N2540" t="str">
        <f>VLOOKUP(B2540,customers!$A$2:$D$101,4,0)</f>
        <v>Gujrat</v>
      </c>
      <c r="O2540" t="str">
        <f>VLOOKUP(C2540,'products '!$A$2:$H$3072,2,0)</f>
        <v>Beauty</v>
      </c>
      <c r="P2540" t="str">
        <f>VLOOKUP(C2540,'products '!$A$2:$H$3072,3,0)</f>
        <v>Makeup</v>
      </c>
      <c r="Q2540" t="str">
        <f>VLOOKUP(C2540,'products '!$A$2:$H$3072,4,0)</f>
        <v>Compact</v>
      </c>
      <c r="R2540" t="str">
        <f>VLOOKUP(C2540,'products '!$A$2:$H$3072,5,0)</f>
        <v>Ponds</v>
      </c>
      <c r="S2540" t="str">
        <f>VLOOKUP(C2540,'products '!$A$2:$H$3072,6,0)</f>
        <v>Onesize</v>
      </c>
      <c r="T2540" t="str">
        <f>VLOOKUP(C2540,'products '!$A$2:$H$3072,7,0)</f>
        <v>Cream</v>
      </c>
      <c r="U2540">
        <f>VLOOKUP(C2540,'products '!$A$2:$H$3072,8,0)</f>
        <v>4</v>
      </c>
    </row>
    <row r="2541" spans="1:21" x14ac:dyDescent="0.3">
      <c r="A2541" t="s">
        <v>5958</v>
      </c>
      <c r="B2541" t="s">
        <v>3309</v>
      </c>
      <c r="C2541" t="s">
        <v>1365</v>
      </c>
      <c r="D2541" s="1">
        <f t="shared" ca="1" si="39"/>
        <v>44658</v>
      </c>
      <c r="E2541" s="1" t="str">
        <f ca="1">TEXT(Table1[[#This Row],[Date]],"mmm")</f>
        <v>Apr</v>
      </c>
      <c r="F2541" s="1" t="str">
        <f ca="1">TEXT(Table1[[#This Row],[Date]],"yyyy")</f>
        <v>2022</v>
      </c>
      <c r="G2541" s="2">
        <v>326</v>
      </c>
      <c r="H2541" s="2">
        <v>0.45</v>
      </c>
      <c r="I2541" s="2" t="str" cm="1">
        <f t="array" ref="I2541">_xlfn.IFS(Table1[[#This Row],[Discount]]&lt;=0.2,"Low",Table1[[#This Row],[Discount]]&lt;=0.4,"Medium",Table1[[#This Row],[Discount]]&gt;0.4,"High")</f>
        <v>High</v>
      </c>
      <c r="J2541" s="2">
        <f>Table1[[#This Row],[Original Price]]*(1-Table1[[#This Row],[Discount]])</f>
        <v>179.3</v>
      </c>
      <c r="K2541">
        <f>VLOOKUP(B2541,customers!$A$2:$D$101,2,0)</f>
        <v>22</v>
      </c>
      <c r="L2541" t="str" cm="1">
        <f t="array" ref="L2541">_xlfn.IFS(Table1[[#This Row],[Age]]&lt;=12,"Kids",Table1[[#This Row],[Age]]&lt;=19,"Teenage",Table1[[#This Row],[Age]]&lt;=29,"Young Adult",Table1[[#This Row],[Age]]&lt;=45,"Adult",Table1[[#This Row],[Age]]&gt;=46,"Senior")</f>
        <v>Young Adult</v>
      </c>
      <c r="M2541" t="str">
        <f>VLOOKUP(B2541,customers!A$2:D$101,3,0)</f>
        <v>Vadodara</v>
      </c>
      <c r="N2541" t="str">
        <f>VLOOKUP(B2541,customers!$A$2:$D$101,4,0)</f>
        <v>Gujrat</v>
      </c>
      <c r="O2541" t="str">
        <f>VLOOKUP(C2541,'products '!$A$2:$H$3072,2,0)</f>
        <v>Beauty</v>
      </c>
      <c r="P2541" t="str">
        <f>VLOOKUP(C2541,'products '!$A$2:$H$3072,3,0)</f>
        <v>Makeup</v>
      </c>
      <c r="Q2541" t="str">
        <f>VLOOKUP(C2541,'products '!$A$2:$H$3072,4,0)</f>
        <v>Compact</v>
      </c>
      <c r="R2541" t="str">
        <f>VLOOKUP(C2541,'products '!$A$2:$H$3072,5,0)</f>
        <v>Ponds</v>
      </c>
      <c r="S2541" t="str">
        <f>VLOOKUP(C2541,'products '!$A$2:$H$3072,6,0)</f>
        <v>Onesize</v>
      </c>
      <c r="T2541" t="str">
        <f>VLOOKUP(C2541,'products '!$A$2:$H$3072,7,0)</f>
        <v>Cream</v>
      </c>
      <c r="U2541">
        <f>VLOOKUP(C2541,'products '!$A$2:$H$3072,8,0)</f>
        <v>3</v>
      </c>
    </row>
    <row r="2542" spans="1:21" x14ac:dyDescent="0.3">
      <c r="A2542" t="s">
        <v>5959</v>
      </c>
      <c r="B2542" t="s">
        <v>3310</v>
      </c>
      <c r="C2542" t="s">
        <v>1366</v>
      </c>
      <c r="D2542" s="1">
        <f t="shared" ca="1" si="39"/>
        <v>44199</v>
      </c>
      <c r="E2542" s="1" t="str">
        <f ca="1">TEXT(Table1[[#This Row],[Date]],"mmm")</f>
        <v>Jan</v>
      </c>
      <c r="F2542" s="1" t="str">
        <f ca="1">TEXT(Table1[[#This Row],[Date]],"yyyy")</f>
        <v>2021</v>
      </c>
      <c r="G2542" s="2">
        <v>453</v>
      </c>
      <c r="H2542" s="2">
        <v>0.47</v>
      </c>
      <c r="I2542" s="2" t="str" cm="1">
        <f t="array" ref="I2542">_xlfn.IFS(Table1[[#This Row],[Discount]]&lt;=0.2,"Low",Table1[[#This Row],[Discount]]&lt;=0.4,"Medium",Table1[[#This Row],[Discount]]&gt;0.4,"High")</f>
        <v>High</v>
      </c>
      <c r="J2542" s="2">
        <f>Table1[[#This Row],[Original Price]]*(1-Table1[[#This Row],[Discount]])</f>
        <v>240.09</v>
      </c>
      <c r="K2542">
        <f>VLOOKUP(B2542,customers!$A$2:$D$101,2,0)</f>
        <v>22</v>
      </c>
      <c r="L2542" t="str" cm="1">
        <f t="array" ref="L2542">_xlfn.IFS(Table1[[#This Row],[Age]]&lt;=12,"Kids",Table1[[#This Row],[Age]]&lt;=19,"Teenage",Table1[[#This Row],[Age]]&lt;=29,"Young Adult",Table1[[#This Row],[Age]]&lt;=45,"Adult",Table1[[#This Row],[Age]]&gt;=46,"Senior")</f>
        <v>Young Adult</v>
      </c>
      <c r="M2542" t="str">
        <f>VLOOKUP(B2542,customers!A$2:D$101,3,0)</f>
        <v>Surat</v>
      </c>
      <c r="N2542" t="str">
        <f>VLOOKUP(B2542,customers!$A$2:$D$101,4,0)</f>
        <v>Gujrat</v>
      </c>
      <c r="O2542" t="str">
        <f>VLOOKUP(C2542,'products '!$A$2:$H$3072,2,0)</f>
        <v>Beauty</v>
      </c>
      <c r="P2542" t="str">
        <f>VLOOKUP(C2542,'products '!$A$2:$H$3072,3,0)</f>
        <v>Makeup</v>
      </c>
      <c r="Q2542" t="str">
        <f>VLOOKUP(C2542,'products '!$A$2:$H$3072,4,0)</f>
        <v>Compact</v>
      </c>
      <c r="R2542" t="str">
        <f>VLOOKUP(C2542,'products '!$A$2:$H$3072,5,0)</f>
        <v>Ponds</v>
      </c>
      <c r="S2542" t="str">
        <f>VLOOKUP(C2542,'products '!$A$2:$H$3072,6,0)</f>
        <v>Onesize</v>
      </c>
      <c r="T2542" t="str">
        <f>VLOOKUP(C2542,'products '!$A$2:$H$3072,7,0)</f>
        <v>White</v>
      </c>
      <c r="U2542">
        <f>VLOOKUP(C2542,'products '!$A$2:$H$3072,8,0)</f>
        <v>5</v>
      </c>
    </row>
    <row r="2543" spans="1:21" x14ac:dyDescent="0.3">
      <c r="A2543" t="s">
        <v>5960</v>
      </c>
      <c r="B2543" t="s">
        <v>3311</v>
      </c>
      <c r="C2543" t="s">
        <v>1367</v>
      </c>
      <c r="D2543" s="1">
        <f t="shared" ca="1" si="39"/>
        <v>44281</v>
      </c>
      <c r="E2543" s="1" t="str">
        <f ca="1">TEXT(Table1[[#This Row],[Date]],"mmm")</f>
        <v>Mar</v>
      </c>
      <c r="F2543" s="1" t="str">
        <f ca="1">TEXT(Table1[[#This Row],[Date]],"yyyy")</f>
        <v>2021</v>
      </c>
      <c r="G2543" s="2">
        <v>326</v>
      </c>
      <c r="H2543" s="2">
        <v>0.47</v>
      </c>
      <c r="I2543" s="2" t="str" cm="1">
        <f t="array" ref="I2543">_xlfn.IFS(Table1[[#This Row],[Discount]]&lt;=0.2,"Low",Table1[[#This Row],[Discount]]&lt;=0.4,"Medium",Table1[[#This Row],[Discount]]&gt;0.4,"High")</f>
        <v>High</v>
      </c>
      <c r="J2543" s="2">
        <f>Table1[[#This Row],[Original Price]]*(1-Table1[[#This Row],[Discount]])</f>
        <v>172.78</v>
      </c>
      <c r="K2543">
        <f>VLOOKUP(B2543,customers!$A$2:$D$101,2,0)</f>
        <v>22</v>
      </c>
      <c r="L2543" t="str" cm="1">
        <f t="array" ref="L2543">_xlfn.IFS(Table1[[#This Row],[Age]]&lt;=12,"Kids",Table1[[#This Row],[Age]]&lt;=19,"Teenage",Table1[[#This Row],[Age]]&lt;=29,"Young Adult",Table1[[#This Row],[Age]]&lt;=45,"Adult",Table1[[#This Row],[Age]]&gt;=46,"Senior")</f>
        <v>Young Adult</v>
      </c>
      <c r="M2543" t="str">
        <f>VLOOKUP(B2543,customers!A$2:D$101,3,0)</f>
        <v>Surat</v>
      </c>
      <c r="N2543" t="str">
        <f>VLOOKUP(B2543,customers!$A$2:$D$101,4,0)</f>
        <v>Gujrat</v>
      </c>
      <c r="O2543" t="str">
        <f>VLOOKUP(C2543,'products '!$A$2:$H$3072,2,0)</f>
        <v>Beauty</v>
      </c>
      <c r="P2543" t="str">
        <f>VLOOKUP(C2543,'products '!$A$2:$H$3072,3,0)</f>
        <v>Makeup</v>
      </c>
      <c r="Q2543" t="str">
        <f>VLOOKUP(C2543,'products '!$A$2:$H$3072,4,0)</f>
        <v>Compact</v>
      </c>
      <c r="R2543" t="str">
        <f>VLOOKUP(C2543,'products '!$A$2:$H$3072,5,0)</f>
        <v>Ponds</v>
      </c>
      <c r="S2543" t="str">
        <f>VLOOKUP(C2543,'products '!$A$2:$H$3072,6,0)</f>
        <v>Onesize</v>
      </c>
      <c r="T2543" t="str">
        <f>VLOOKUP(C2543,'products '!$A$2:$H$3072,7,0)</f>
        <v>White</v>
      </c>
      <c r="U2543">
        <f>VLOOKUP(C2543,'products '!$A$2:$H$3072,8,0)</f>
        <v>5</v>
      </c>
    </row>
    <row r="2544" spans="1:21" x14ac:dyDescent="0.3">
      <c r="A2544" t="s">
        <v>5961</v>
      </c>
      <c r="B2544" t="s">
        <v>3312</v>
      </c>
      <c r="C2544" t="s">
        <v>1368</v>
      </c>
      <c r="D2544" s="1">
        <f t="shared" ca="1" si="39"/>
        <v>44660</v>
      </c>
      <c r="E2544" s="1" t="str">
        <f ca="1">TEXT(Table1[[#This Row],[Date]],"mmm")</f>
        <v>Apr</v>
      </c>
      <c r="F2544" s="1" t="str">
        <f ca="1">TEXT(Table1[[#This Row],[Date]],"yyyy")</f>
        <v>2022</v>
      </c>
      <c r="G2544" s="2">
        <v>456</v>
      </c>
      <c r="H2544" s="2">
        <v>0.46</v>
      </c>
      <c r="I2544" s="2" t="str" cm="1">
        <f t="array" ref="I2544">_xlfn.IFS(Table1[[#This Row],[Discount]]&lt;=0.2,"Low",Table1[[#This Row],[Discount]]&lt;=0.4,"Medium",Table1[[#This Row],[Discount]]&gt;0.4,"High")</f>
        <v>High</v>
      </c>
      <c r="J2544" s="2">
        <f>Table1[[#This Row],[Original Price]]*(1-Table1[[#This Row],[Discount]])</f>
        <v>246.24</v>
      </c>
      <c r="K2544">
        <f>VLOOKUP(B2544,customers!$A$2:$D$101,2,0)</f>
        <v>29</v>
      </c>
      <c r="L2544" t="str" cm="1">
        <f t="array" ref="L2544">_xlfn.IFS(Table1[[#This Row],[Age]]&lt;=12,"Kids",Table1[[#This Row],[Age]]&lt;=19,"Teenage",Table1[[#This Row],[Age]]&lt;=29,"Young Adult",Table1[[#This Row],[Age]]&lt;=45,"Adult",Table1[[#This Row],[Age]]&gt;=46,"Senior")</f>
        <v>Young Adult</v>
      </c>
      <c r="M2544" t="str">
        <f>VLOOKUP(B2544,customers!A$2:D$101,3,0)</f>
        <v>Surat</v>
      </c>
      <c r="N2544" t="str">
        <f>VLOOKUP(B2544,customers!$A$2:$D$101,4,0)</f>
        <v>Gujrat</v>
      </c>
      <c r="O2544" t="str">
        <f>VLOOKUP(C2544,'products '!$A$2:$H$3072,2,0)</f>
        <v>Beauty</v>
      </c>
      <c r="P2544" t="str">
        <f>VLOOKUP(C2544,'products '!$A$2:$H$3072,3,0)</f>
        <v>Makeup</v>
      </c>
      <c r="Q2544" t="str">
        <f>VLOOKUP(C2544,'products '!$A$2:$H$3072,4,0)</f>
        <v>Compact</v>
      </c>
      <c r="R2544" t="str">
        <f>VLOOKUP(C2544,'products '!$A$2:$H$3072,5,0)</f>
        <v>Ponds</v>
      </c>
      <c r="S2544" t="str">
        <f>VLOOKUP(C2544,'products '!$A$2:$H$3072,6,0)</f>
        <v>Onesize</v>
      </c>
      <c r="T2544" t="str">
        <f>VLOOKUP(C2544,'products '!$A$2:$H$3072,7,0)</f>
        <v>White</v>
      </c>
      <c r="U2544">
        <f>VLOOKUP(C2544,'products '!$A$2:$H$3072,8,0)</f>
        <v>4</v>
      </c>
    </row>
    <row r="2545" spans="1:21" x14ac:dyDescent="0.3">
      <c r="A2545" t="s">
        <v>5962</v>
      </c>
      <c r="B2545" t="s">
        <v>3313</v>
      </c>
      <c r="C2545" t="s">
        <v>1369</v>
      </c>
      <c r="D2545" s="1">
        <f t="shared" ca="1" si="39"/>
        <v>44682</v>
      </c>
      <c r="E2545" s="1" t="str">
        <f ca="1">TEXT(Table1[[#This Row],[Date]],"mmm")</f>
        <v>May</v>
      </c>
      <c r="F2545" s="1" t="str">
        <f ca="1">TEXT(Table1[[#This Row],[Date]],"yyyy")</f>
        <v>2022</v>
      </c>
      <c r="G2545" s="2">
        <v>675</v>
      </c>
      <c r="H2545" s="2">
        <v>0.46</v>
      </c>
      <c r="I2545" s="2" t="str" cm="1">
        <f t="array" ref="I2545">_xlfn.IFS(Table1[[#This Row],[Discount]]&lt;=0.2,"Low",Table1[[#This Row],[Discount]]&lt;=0.4,"Medium",Table1[[#This Row],[Discount]]&gt;0.4,"High")</f>
        <v>High</v>
      </c>
      <c r="J2545" s="2">
        <f>Table1[[#This Row],[Original Price]]*(1-Table1[[#This Row],[Discount]])</f>
        <v>364.5</v>
      </c>
      <c r="K2545">
        <f>VLOOKUP(B2545,customers!$A$2:$D$101,2,0)</f>
        <v>29</v>
      </c>
      <c r="L2545" t="str" cm="1">
        <f t="array" ref="L2545">_xlfn.IFS(Table1[[#This Row],[Age]]&lt;=12,"Kids",Table1[[#This Row],[Age]]&lt;=19,"Teenage",Table1[[#This Row],[Age]]&lt;=29,"Young Adult",Table1[[#This Row],[Age]]&lt;=45,"Adult",Table1[[#This Row],[Age]]&gt;=46,"Senior")</f>
        <v>Young Adult</v>
      </c>
      <c r="M2545" t="str">
        <f>VLOOKUP(B2545,customers!A$2:D$101,3,0)</f>
        <v>Surat</v>
      </c>
      <c r="N2545" t="str">
        <f>VLOOKUP(B2545,customers!$A$2:$D$101,4,0)</f>
        <v>Gujrat</v>
      </c>
      <c r="O2545" t="str">
        <f>VLOOKUP(C2545,'products '!$A$2:$H$3072,2,0)</f>
        <v>Beauty</v>
      </c>
      <c r="P2545" t="str">
        <f>VLOOKUP(C2545,'products '!$A$2:$H$3072,3,0)</f>
        <v>Makeup</v>
      </c>
      <c r="Q2545" t="str">
        <f>VLOOKUP(C2545,'products '!$A$2:$H$3072,4,0)</f>
        <v>Compact</v>
      </c>
      <c r="R2545" t="str">
        <f>VLOOKUP(C2545,'products '!$A$2:$H$3072,5,0)</f>
        <v>Ponds</v>
      </c>
      <c r="S2545" t="str">
        <f>VLOOKUP(C2545,'products '!$A$2:$H$3072,6,0)</f>
        <v>Onesize</v>
      </c>
      <c r="T2545" t="str">
        <f>VLOOKUP(C2545,'products '!$A$2:$H$3072,7,0)</f>
        <v>Beige</v>
      </c>
      <c r="U2545">
        <f>VLOOKUP(C2545,'products '!$A$2:$H$3072,8,0)</f>
        <v>2</v>
      </c>
    </row>
    <row r="2546" spans="1:21" x14ac:dyDescent="0.3">
      <c r="A2546" t="s">
        <v>5963</v>
      </c>
      <c r="B2546" t="s">
        <v>3314</v>
      </c>
      <c r="C2546" t="s">
        <v>1370</v>
      </c>
      <c r="D2546" s="1">
        <f t="shared" ca="1" si="39"/>
        <v>44399</v>
      </c>
      <c r="E2546" s="1" t="str">
        <f ca="1">TEXT(Table1[[#This Row],[Date]],"mmm")</f>
        <v>Jul</v>
      </c>
      <c r="F2546" s="1" t="str">
        <f ca="1">TEXT(Table1[[#This Row],[Date]],"yyyy")</f>
        <v>2021</v>
      </c>
      <c r="G2546" s="2">
        <v>654</v>
      </c>
      <c r="H2546" s="2">
        <v>0.46</v>
      </c>
      <c r="I2546" s="2" t="str" cm="1">
        <f t="array" ref="I2546">_xlfn.IFS(Table1[[#This Row],[Discount]]&lt;=0.2,"Low",Table1[[#This Row],[Discount]]&lt;=0.4,"Medium",Table1[[#This Row],[Discount]]&gt;0.4,"High")</f>
        <v>High</v>
      </c>
      <c r="J2546" s="2">
        <f>Table1[[#This Row],[Original Price]]*(1-Table1[[#This Row],[Discount]])</f>
        <v>353.16</v>
      </c>
      <c r="K2546">
        <f>VLOOKUP(B2546,customers!$A$2:$D$101,2,0)</f>
        <v>29</v>
      </c>
      <c r="L2546" t="str" cm="1">
        <f t="array" ref="L2546">_xlfn.IFS(Table1[[#This Row],[Age]]&lt;=12,"Kids",Table1[[#This Row],[Age]]&lt;=19,"Teenage",Table1[[#This Row],[Age]]&lt;=29,"Young Adult",Table1[[#This Row],[Age]]&lt;=45,"Adult",Table1[[#This Row],[Age]]&gt;=46,"Senior")</f>
        <v>Young Adult</v>
      </c>
      <c r="M2546" t="str">
        <f>VLOOKUP(B2546,customers!A$2:D$101,3,0)</f>
        <v>Bengaluru</v>
      </c>
      <c r="N2546" t="str">
        <f>VLOOKUP(B2546,customers!$A$2:$D$101,4,0)</f>
        <v>Karnataka</v>
      </c>
      <c r="O2546" t="str">
        <f>VLOOKUP(C2546,'products '!$A$2:$H$3072,2,0)</f>
        <v>Beauty</v>
      </c>
      <c r="P2546" t="str">
        <f>VLOOKUP(C2546,'products '!$A$2:$H$3072,3,0)</f>
        <v>Makeup</v>
      </c>
      <c r="Q2546" t="str">
        <f>VLOOKUP(C2546,'products '!$A$2:$H$3072,4,0)</f>
        <v>Compact</v>
      </c>
      <c r="R2546" t="str">
        <f>VLOOKUP(C2546,'products '!$A$2:$H$3072,5,0)</f>
        <v>Faces Canada</v>
      </c>
      <c r="S2546" t="str">
        <f>VLOOKUP(C2546,'products '!$A$2:$H$3072,6,0)</f>
        <v>Onesize</v>
      </c>
      <c r="T2546" t="str">
        <f>VLOOKUP(C2546,'products '!$A$2:$H$3072,7,0)</f>
        <v>Beige</v>
      </c>
      <c r="U2546">
        <f>VLOOKUP(C2546,'products '!$A$2:$H$3072,8,0)</f>
        <v>3</v>
      </c>
    </row>
    <row r="2547" spans="1:21" x14ac:dyDescent="0.3">
      <c r="A2547" t="s">
        <v>5964</v>
      </c>
      <c r="B2547" t="s">
        <v>3315</v>
      </c>
      <c r="C2547" t="s">
        <v>1371</v>
      </c>
      <c r="D2547" s="1">
        <f t="shared" ca="1" si="39"/>
        <v>44530</v>
      </c>
      <c r="E2547" s="1" t="str">
        <f ca="1">TEXT(Table1[[#This Row],[Date]],"mmm")</f>
        <v>Nov</v>
      </c>
      <c r="F2547" s="1" t="str">
        <f ca="1">TEXT(Table1[[#This Row],[Date]],"yyyy")</f>
        <v>2021</v>
      </c>
      <c r="G2547" s="2">
        <v>654</v>
      </c>
      <c r="H2547" s="2">
        <v>0.3</v>
      </c>
      <c r="I2547" s="2" t="str" cm="1">
        <f t="array" ref="I2547">_xlfn.IFS(Table1[[#This Row],[Discount]]&lt;=0.2,"Low",Table1[[#This Row],[Discount]]&lt;=0.4,"Medium",Table1[[#This Row],[Discount]]&gt;0.4,"High")</f>
        <v>Medium</v>
      </c>
      <c r="J2547" s="2">
        <f>Table1[[#This Row],[Original Price]]*(1-Table1[[#This Row],[Discount]])</f>
        <v>457.79999999999995</v>
      </c>
      <c r="K2547">
        <f>VLOOKUP(B2547,customers!$A$2:$D$101,2,0)</f>
        <v>29</v>
      </c>
      <c r="L2547" t="str" cm="1">
        <f t="array" ref="L2547">_xlfn.IFS(Table1[[#This Row],[Age]]&lt;=12,"Kids",Table1[[#This Row],[Age]]&lt;=19,"Teenage",Table1[[#This Row],[Age]]&lt;=29,"Young Adult",Table1[[#This Row],[Age]]&lt;=45,"Adult",Table1[[#This Row],[Age]]&gt;=46,"Senior")</f>
        <v>Young Adult</v>
      </c>
      <c r="M2547" t="str">
        <f>VLOOKUP(B2547,customers!A$2:D$101,3,0)</f>
        <v>Bengaluru</v>
      </c>
      <c r="N2547" t="str">
        <f>VLOOKUP(B2547,customers!$A$2:$D$101,4,0)</f>
        <v>Karnataka</v>
      </c>
      <c r="O2547" t="str">
        <f>VLOOKUP(C2547,'products '!$A$2:$H$3072,2,0)</f>
        <v>Beauty</v>
      </c>
      <c r="P2547" t="str">
        <f>VLOOKUP(C2547,'products '!$A$2:$H$3072,3,0)</f>
        <v>Makeup</v>
      </c>
      <c r="Q2547" t="str">
        <f>VLOOKUP(C2547,'products '!$A$2:$H$3072,4,0)</f>
        <v>Compact</v>
      </c>
      <c r="R2547" t="str">
        <f>VLOOKUP(C2547,'products '!$A$2:$H$3072,5,0)</f>
        <v>Faces Canada</v>
      </c>
      <c r="S2547" t="str">
        <f>VLOOKUP(C2547,'products '!$A$2:$H$3072,6,0)</f>
        <v>Onesize</v>
      </c>
      <c r="T2547" t="str">
        <f>VLOOKUP(C2547,'products '!$A$2:$H$3072,7,0)</f>
        <v>Beige</v>
      </c>
      <c r="U2547">
        <f>VLOOKUP(C2547,'products '!$A$2:$H$3072,8,0)</f>
        <v>4</v>
      </c>
    </row>
    <row r="2548" spans="1:21" x14ac:dyDescent="0.3">
      <c r="A2548" t="s">
        <v>5965</v>
      </c>
      <c r="B2548" t="s">
        <v>3316</v>
      </c>
      <c r="C2548" t="s">
        <v>1372</v>
      </c>
      <c r="D2548" s="1">
        <f t="shared" ca="1" si="39"/>
        <v>44245</v>
      </c>
      <c r="E2548" s="1" t="str">
        <f ca="1">TEXT(Table1[[#This Row],[Date]],"mmm")</f>
        <v>Feb</v>
      </c>
      <c r="F2548" s="1" t="str">
        <f ca="1">TEXT(Table1[[#This Row],[Date]],"yyyy")</f>
        <v>2021</v>
      </c>
      <c r="G2548" s="2">
        <v>654</v>
      </c>
      <c r="H2548" s="2">
        <v>0.3</v>
      </c>
      <c r="I2548" s="2" t="str" cm="1">
        <f t="array" ref="I2548">_xlfn.IFS(Table1[[#This Row],[Discount]]&lt;=0.2,"Low",Table1[[#This Row],[Discount]]&lt;=0.4,"Medium",Table1[[#This Row],[Discount]]&gt;0.4,"High")</f>
        <v>Medium</v>
      </c>
      <c r="J2548" s="2">
        <f>Table1[[#This Row],[Original Price]]*(1-Table1[[#This Row],[Discount]])</f>
        <v>457.79999999999995</v>
      </c>
      <c r="K2548">
        <f>VLOOKUP(B2548,customers!$A$2:$D$101,2,0)</f>
        <v>41</v>
      </c>
      <c r="L2548" t="str" cm="1">
        <f t="array" ref="L2548">_xlfn.IFS(Table1[[#This Row],[Age]]&lt;=12,"Kids",Table1[[#This Row],[Age]]&lt;=19,"Teenage",Table1[[#This Row],[Age]]&lt;=29,"Young Adult",Table1[[#This Row],[Age]]&lt;=45,"Adult",Table1[[#This Row],[Age]]&gt;=46,"Senior")</f>
        <v>Adult</v>
      </c>
      <c r="M2548" t="str">
        <f>VLOOKUP(B2548,customers!A$2:D$101,3,0)</f>
        <v>Bengaluru</v>
      </c>
      <c r="N2548" t="str">
        <f>VLOOKUP(B2548,customers!$A$2:$D$101,4,0)</f>
        <v>Karnataka</v>
      </c>
      <c r="O2548" t="str">
        <f>VLOOKUP(C2548,'products '!$A$2:$H$3072,2,0)</f>
        <v>Beauty</v>
      </c>
      <c r="P2548" t="str">
        <f>VLOOKUP(C2548,'products '!$A$2:$H$3072,3,0)</f>
        <v>Makeup</v>
      </c>
      <c r="Q2548" t="str">
        <f>VLOOKUP(C2548,'products '!$A$2:$H$3072,4,0)</f>
        <v>Compact</v>
      </c>
      <c r="R2548" t="str">
        <f>VLOOKUP(C2548,'products '!$A$2:$H$3072,5,0)</f>
        <v>Faces Canada</v>
      </c>
      <c r="S2548" t="str">
        <f>VLOOKUP(C2548,'products '!$A$2:$H$3072,6,0)</f>
        <v>Onesize</v>
      </c>
      <c r="T2548" t="str">
        <f>VLOOKUP(C2548,'products '!$A$2:$H$3072,7,0)</f>
        <v>Beige</v>
      </c>
      <c r="U2548">
        <f>VLOOKUP(C2548,'products '!$A$2:$H$3072,8,0)</f>
        <v>5</v>
      </c>
    </row>
    <row r="2549" spans="1:21" x14ac:dyDescent="0.3">
      <c r="A2549" t="s">
        <v>5966</v>
      </c>
      <c r="B2549" t="s">
        <v>3317</v>
      </c>
      <c r="C2549" t="s">
        <v>1373</v>
      </c>
      <c r="D2549" s="1">
        <f t="shared" ca="1" si="39"/>
        <v>44465</v>
      </c>
      <c r="E2549" s="1" t="str">
        <f ca="1">TEXT(Table1[[#This Row],[Date]],"mmm")</f>
        <v>Sep</v>
      </c>
      <c r="F2549" s="1" t="str">
        <f ca="1">TEXT(Table1[[#This Row],[Date]],"yyyy")</f>
        <v>2021</v>
      </c>
      <c r="G2549" s="2">
        <v>654</v>
      </c>
      <c r="H2549" s="2">
        <v>0.3</v>
      </c>
      <c r="I2549" s="2" t="str" cm="1">
        <f t="array" ref="I2549">_xlfn.IFS(Table1[[#This Row],[Discount]]&lt;=0.2,"Low",Table1[[#This Row],[Discount]]&lt;=0.4,"Medium",Table1[[#This Row],[Discount]]&gt;0.4,"High")</f>
        <v>Medium</v>
      </c>
      <c r="J2549" s="2">
        <f>Table1[[#This Row],[Original Price]]*(1-Table1[[#This Row],[Discount]])</f>
        <v>457.79999999999995</v>
      </c>
      <c r="K2549">
        <f>VLOOKUP(B2549,customers!$A$2:$D$101,2,0)</f>
        <v>42</v>
      </c>
      <c r="L2549" t="str" cm="1">
        <f t="array" ref="L2549">_xlfn.IFS(Table1[[#This Row],[Age]]&lt;=12,"Kids",Table1[[#This Row],[Age]]&lt;=19,"Teenage",Table1[[#This Row],[Age]]&lt;=29,"Young Adult",Table1[[#This Row],[Age]]&lt;=45,"Adult",Table1[[#This Row],[Age]]&gt;=46,"Senior")</f>
        <v>Adult</v>
      </c>
      <c r="M2549" t="str">
        <f>VLOOKUP(B2549,customers!A$2:D$101,3,0)</f>
        <v>Bengaluru</v>
      </c>
      <c r="N2549" t="str">
        <f>VLOOKUP(B2549,customers!$A$2:$D$101,4,0)</f>
        <v>Karnataka</v>
      </c>
      <c r="O2549" t="str">
        <f>VLOOKUP(C2549,'products '!$A$2:$H$3072,2,0)</f>
        <v>Beauty</v>
      </c>
      <c r="P2549" t="str">
        <f>VLOOKUP(C2549,'products '!$A$2:$H$3072,3,0)</f>
        <v>Makeup</v>
      </c>
      <c r="Q2549" t="str">
        <f>VLOOKUP(C2549,'products '!$A$2:$H$3072,4,0)</f>
        <v>Compact</v>
      </c>
      <c r="R2549" t="str">
        <f>VLOOKUP(C2549,'products '!$A$2:$H$3072,5,0)</f>
        <v>Faces Canada</v>
      </c>
      <c r="S2549" t="str">
        <f>VLOOKUP(C2549,'products '!$A$2:$H$3072,6,0)</f>
        <v>Onesize</v>
      </c>
      <c r="T2549" t="str">
        <f>VLOOKUP(C2549,'products '!$A$2:$H$3072,7,0)</f>
        <v>Beige</v>
      </c>
      <c r="U2549">
        <f>VLOOKUP(C2549,'products '!$A$2:$H$3072,8,0)</f>
        <v>4</v>
      </c>
    </row>
    <row r="2550" spans="1:21" x14ac:dyDescent="0.3">
      <c r="A2550" t="s">
        <v>5967</v>
      </c>
      <c r="B2550" t="s">
        <v>3318</v>
      </c>
      <c r="C2550" t="s">
        <v>1374</v>
      </c>
      <c r="D2550" s="1">
        <f t="shared" ca="1" si="39"/>
        <v>44805</v>
      </c>
      <c r="E2550" s="1" t="str">
        <f ca="1">TEXT(Table1[[#This Row],[Date]],"mmm")</f>
        <v>Sep</v>
      </c>
      <c r="F2550" s="1" t="str">
        <f ca="1">TEXT(Table1[[#This Row],[Date]],"yyyy")</f>
        <v>2022</v>
      </c>
      <c r="G2550" s="2">
        <v>356</v>
      </c>
      <c r="H2550" s="2">
        <v>0.3</v>
      </c>
      <c r="I2550" s="2" t="str" cm="1">
        <f t="array" ref="I2550">_xlfn.IFS(Table1[[#This Row],[Discount]]&lt;=0.2,"Low",Table1[[#This Row],[Discount]]&lt;=0.4,"Medium",Table1[[#This Row],[Discount]]&gt;0.4,"High")</f>
        <v>Medium</v>
      </c>
      <c r="J2550" s="2">
        <f>Table1[[#This Row],[Original Price]]*(1-Table1[[#This Row],[Discount]])</f>
        <v>249.2</v>
      </c>
      <c r="K2550">
        <f>VLOOKUP(B2550,customers!$A$2:$D$101,2,0)</f>
        <v>43</v>
      </c>
      <c r="L2550" t="str" cm="1">
        <f t="array" ref="L2550">_xlfn.IFS(Table1[[#This Row],[Age]]&lt;=12,"Kids",Table1[[#This Row],[Age]]&lt;=19,"Teenage",Table1[[#This Row],[Age]]&lt;=29,"Young Adult",Table1[[#This Row],[Age]]&lt;=45,"Adult",Table1[[#This Row],[Age]]&gt;=46,"Senior")</f>
        <v>Adult</v>
      </c>
      <c r="M2550" t="str">
        <f>VLOOKUP(B2550,customers!A$2:D$101,3,0)</f>
        <v>Bengaluru</v>
      </c>
      <c r="N2550" t="str">
        <f>VLOOKUP(B2550,customers!$A$2:$D$101,4,0)</f>
        <v>Karnataka</v>
      </c>
      <c r="O2550" t="str">
        <f>VLOOKUP(C2550,'products '!$A$2:$H$3072,2,0)</f>
        <v>Beauty</v>
      </c>
      <c r="P2550" t="str">
        <f>VLOOKUP(C2550,'products '!$A$2:$H$3072,3,0)</f>
        <v>Makeup</v>
      </c>
      <c r="Q2550" t="str">
        <f>VLOOKUP(C2550,'products '!$A$2:$H$3072,4,0)</f>
        <v>Compact</v>
      </c>
      <c r="R2550" t="str">
        <f>VLOOKUP(C2550,'products '!$A$2:$H$3072,5,0)</f>
        <v>Faces Canada</v>
      </c>
      <c r="S2550" t="str">
        <f>VLOOKUP(C2550,'products '!$A$2:$H$3072,6,0)</f>
        <v>Onesize</v>
      </c>
      <c r="T2550" t="str">
        <f>VLOOKUP(C2550,'products '!$A$2:$H$3072,7,0)</f>
        <v>Nude</v>
      </c>
      <c r="U2550">
        <f>VLOOKUP(C2550,'products '!$A$2:$H$3072,8,0)</f>
        <v>4</v>
      </c>
    </row>
    <row r="2551" spans="1:21" x14ac:dyDescent="0.3">
      <c r="A2551" t="s">
        <v>5968</v>
      </c>
      <c r="B2551" t="s">
        <v>3319</v>
      </c>
      <c r="C2551" t="s">
        <v>1375</v>
      </c>
      <c r="D2551" s="1">
        <f t="shared" ca="1" si="39"/>
        <v>44766</v>
      </c>
      <c r="E2551" s="1" t="str">
        <f ca="1">TEXT(Table1[[#This Row],[Date]],"mmm")</f>
        <v>Jul</v>
      </c>
      <c r="F2551" s="1" t="str">
        <f ca="1">TEXT(Table1[[#This Row],[Date]],"yyyy")</f>
        <v>2022</v>
      </c>
      <c r="G2551" s="2">
        <v>686</v>
      </c>
      <c r="H2551" s="2">
        <v>0.3</v>
      </c>
      <c r="I2551" s="2" t="str" cm="1">
        <f t="array" ref="I2551">_xlfn.IFS(Table1[[#This Row],[Discount]]&lt;=0.2,"Low",Table1[[#This Row],[Discount]]&lt;=0.4,"Medium",Table1[[#This Row],[Discount]]&gt;0.4,"High")</f>
        <v>Medium</v>
      </c>
      <c r="J2551" s="2">
        <f>Table1[[#This Row],[Original Price]]*(1-Table1[[#This Row],[Discount]])</f>
        <v>480.2</v>
      </c>
      <c r="K2551">
        <f>VLOOKUP(B2551,customers!$A$2:$D$101,2,0)</f>
        <v>44</v>
      </c>
      <c r="L2551" t="str" cm="1">
        <f t="array" ref="L2551">_xlfn.IFS(Table1[[#This Row],[Age]]&lt;=12,"Kids",Table1[[#This Row],[Age]]&lt;=19,"Teenage",Table1[[#This Row],[Age]]&lt;=29,"Young Adult",Table1[[#This Row],[Age]]&lt;=45,"Adult",Table1[[#This Row],[Age]]&gt;=46,"Senior")</f>
        <v>Adult</v>
      </c>
      <c r="M2551" t="str">
        <f>VLOOKUP(B2551,customers!A$2:D$101,3,0)</f>
        <v>Bengaluru</v>
      </c>
      <c r="N2551" t="str">
        <f>VLOOKUP(B2551,customers!$A$2:$D$101,4,0)</f>
        <v>Karnataka</v>
      </c>
      <c r="O2551" t="str">
        <f>VLOOKUP(C2551,'products '!$A$2:$H$3072,2,0)</f>
        <v>Beauty</v>
      </c>
      <c r="P2551" t="str">
        <f>VLOOKUP(C2551,'products '!$A$2:$H$3072,3,0)</f>
        <v>Makeup</v>
      </c>
      <c r="Q2551" t="str">
        <f>VLOOKUP(C2551,'products '!$A$2:$H$3072,4,0)</f>
        <v>Compact</v>
      </c>
      <c r="R2551" t="str">
        <f>VLOOKUP(C2551,'products '!$A$2:$H$3072,5,0)</f>
        <v>Faces Canada</v>
      </c>
      <c r="S2551" t="str">
        <f>VLOOKUP(C2551,'products '!$A$2:$H$3072,6,0)</f>
        <v>Onesize</v>
      </c>
      <c r="T2551" t="str">
        <f>VLOOKUP(C2551,'products '!$A$2:$H$3072,7,0)</f>
        <v>Nude</v>
      </c>
      <c r="U2551">
        <f>VLOOKUP(C2551,'products '!$A$2:$H$3072,8,0)</f>
        <v>4</v>
      </c>
    </row>
    <row r="2552" spans="1:21" x14ac:dyDescent="0.3">
      <c r="A2552" t="s">
        <v>5969</v>
      </c>
      <c r="B2552" t="s">
        <v>3320</v>
      </c>
      <c r="C2552" t="s">
        <v>1376</v>
      </c>
      <c r="D2552" s="1">
        <f t="shared" ca="1" si="39"/>
        <v>44461</v>
      </c>
      <c r="E2552" s="1" t="str">
        <f ca="1">TEXT(Table1[[#This Row],[Date]],"mmm")</f>
        <v>Sep</v>
      </c>
      <c r="F2552" s="1" t="str">
        <f ca="1">TEXT(Table1[[#This Row],[Date]],"yyyy")</f>
        <v>2021</v>
      </c>
      <c r="G2552" s="2">
        <v>456</v>
      </c>
      <c r="H2552" s="2">
        <v>0.35</v>
      </c>
      <c r="I2552" s="2" t="str" cm="1">
        <f t="array" ref="I2552">_xlfn.IFS(Table1[[#This Row],[Discount]]&lt;=0.2,"Low",Table1[[#This Row],[Discount]]&lt;=0.4,"Medium",Table1[[#This Row],[Discount]]&gt;0.4,"High")</f>
        <v>Medium</v>
      </c>
      <c r="J2552" s="2">
        <f>Table1[[#This Row],[Original Price]]*(1-Table1[[#This Row],[Discount]])</f>
        <v>296.40000000000003</v>
      </c>
      <c r="K2552">
        <f>VLOOKUP(B2552,customers!$A$2:$D$101,2,0)</f>
        <v>45</v>
      </c>
      <c r="L2552" t="str" cm="1">
        <f t="array" ref="L2552">_xlfn.IFS(Table1[[#This Row],[Age]]&lt;=12,"Kids",Table1[[#This Row],[Age]]&lt;=19,"Teenage",Table1[[#This Row],[Age]]&lt;=29,"Young Adult",Table1[[#This Row],[Age]]&lt;=45,"Adult",Table1[[#This Row],[Age]]&gt;=46,"Senior")</f>
        <v>Adult</v>
      </c>
      <c r="M2552" t="str">
        <f>VLOOKUP(B2552,customers!A$2:D$101,3,0)</f>
        <v>Bengaluru</v>
      </c>
      <c r="N2552" t="str">
        <f>VLOOKUP(B2552,customers!$A$2:$D$101,4,0)</f>
        <v>Karnataka</v>
      </c>
      <c r="O2552" t="str">
        <f>VLOOKUP(C2552,'products '!$A$2:$H$3072,2,0)</f>
        <v>Beauty</v>
      </c>
      <c r="P2552" t="str">
        <f>VLOOKUP(C2552,'products '!$A$2:$H$3072,3,0)</f>
        <v>Makeup</v>
      </c>
      <c r="Q2552" t="str">
        <f>VLOOKUP(C2552,'products '!$A$2:$H$3072,4,0)</f>
        <v>Compact</v>
      </c>
      <c r="R2552" t="str">
        <f>VLOOKUP(C2552,'products '!$A$2:$H$3072,5,0)</f>
        <v>Faces Canada</v>
      </c>
      <c r="S2552" t="str">
        <f>VLOOKUP(C2552,'products '!$A$2:$H$3072,6,0)</f>
        <v>Onesize</v>
      </c>
      <c r="T2552" t="str">
        <f>VLOOKUP(C2552,'products '!$A$2:$H$3072,7,0)</f>
        <v>Nude</v>
      </c>
      <c r="U2552">
        <f>VLOOKUP(C2552,'products '!$A$2:$H$3072,8,0)</f>
        <v>3</v>
      </c>
    </row>
    <row r="2553" spans="1:21" x14ac:dyDescent="0.3">
      <c r="A2553" t="s">
        <v>5970</v>
      </c>
      <c r="B2553" t="s">
        <v>3321</v>
      </c>
      <c r="C2553" t="s">
        <v>1377</v>
      </c>
      <c r="D2553" s="1">
        <f t="shared" ca="1" si="39"/>
        <v>44493</v>
      </c>
      <c r="E2553" s="1" t="str">
        <f ca="1">TEXT(Table1[[#This Row],[Date]],"mmm")</f>
        <v>Oct</v>
      </c>
      <c r="F2553" s="1" t="str">
        <f ca="1">TEXT(Table1[[#This Row],[Date]],"yyyy")</f>
        <v>2021</v>
      </c>
      <c r="G2553" s="2">
        <v>516</v>
      </c>
      <c r="H2553" s="2">
        <v>0.35</v>
      </c>
      <c r="I2553" s="2" t="str" cm="1">
        <f t="array" ref="I2553">_xlfn.IFS(Table1[[#This Row],[Discount]]&lt;=0.2,"Low",Table1[[#This Row],[Discount]]&lt;=0.4,"Medium",Table1[[#This Row],[Discount]]&gt;0.4,"High")</f>
        <v>Medium</v>
      </c>
      <c r="J2553" s="2">
        <f>Table1[[#This Row],[Original Price]]*(1-Table1[[#This Row],[Discount]])</f>
        <v>335.40000000000003</v>
      </c>
      <c r="K2553">
        <f>VLOOKUP(B2553,customers!$A$2:$D$101,2,0)</f>
        <v>35</v>
      </c>
      <c r="L2553" t="str" cm="1">
        <f t="array" ref="L2553">_xlfn.IFS(Table1[[#This Row],[Age]]&lt;=12,"Kids",Table1[[#This Row],[Age]]&lt;=19,"Teenage",Table1[[#This Row],[Age]]&lt;=29,"Young Adult",Table1[[#This Row],[Age]]&lt;=45,"Adult",Table1[[#This Row],[Age]]&gt;=46,"Senior")</f>
        <v>Adult</v>
      </c>
      <c r="M2553" t="str">
        <f>VLOOKUP(B2553,customers!A$2:D$101,3,0)</f>
        <v>Bengaluru</v>
      </c>
      <c r="N2553" t="str">
        <f>VLOOKUP(B2553,customers!$A$2:$D$101,4,0)</f>
        <v>Karnataka</v>
      </c>
      <c r="O2553" t="str">
        <f>VLOOKUP(C2553,'products '!$A$2:$H$3072,2,0)</f>
        <v>Beauty</v>
      </c>
      <c r="P2553" t="str">
        <f>VLOOKUP(C2553,'products '!$A$2:$H$3072,3,0)</f>
        <v>Makeup</v>
      </c>
      <c r="Q2553" t="str">
        <f>VLOOKUP(C2553,'products '!$A$2:$H$3072,4,0)</f>
        <v>Compact</v>
      </c>
      <c r="R2553" t="str">
        <f>VLOOKUP(C2553,'products '!$A$2:$H$3072,5,0)</f>
        <v>Sugar</v>
      </c>
      <c r="S2553" t="str">
        <f>VLOOKUP(C2553,'products '!$A$2:$H$3072,6,0)</f>
        <v>Onesize</v>
      </c>
      <c r="T2553" t="str">
        <f>VLOOKUP(C2553,'products '!$A$2:$H$3072,7,0)</f>
        <v>Nude</v>
      </c>
      <c r="U2553">
        <f>VLOOKUP(C2553,'products '!$A$2:$H$3072,8,0)</f>
        <v>2</v>
      </c>
    </row>
    <row r="2554" spans="1:21" x14ac:dyDescent="0.3">
      <c r="A2554" t="s">
        <v>5971</v>
      </c>
      <c r="B2554" t="s">
        <v>3322</v>
      </c>
      <c r="C2554" t="s">
        <v>1378</v>
      </c>
      <c r="D2554" s="1">
        <f t="shared" ca="1" si="39"/>
        <v>44872</v>
      </c>
      <c r="E2554" s="1" t="str">
        <f ca="1">TEXT(Table1[[#This Row],[Date]],"mmm")</f>
        <v>Nov</v>
      </c>
      <c r="F2554" s="1" t="str">
        <f ca="1">TEXT(Table1[[#This Row],[Date]],"yyyy")</f>
        <v>2022</v>
      </c>
      <c r="G2554" s="2">
        <v>355</v>
      </c>
      <c r="H2554" s="2">
        <v>0.35</v>
      </c>
      <c r="I2554" s="2" t="str" cm="1">
        <f t="array" ref="I2554">_xlfn.IFS(Table1[[#This Row],[Discount]]&lt;=0.2,"Low",Table1[[#This Row],[Discount]]&lt;=0.4,"Medium",Table1[[#This Row],[Discount]]&gt;0.4,"High")</f>
        <v>Medium</v>
      </c>
      <c r="J2554" s="2">
        <f>Table1[[#This Row],[Original Price]]*(1-Table1[[#This Row],[Discount]])</f>
        <v>230.75</v>
      </c>
      <c r="K2554">
        <f>VLOOKUP(B2554,customers!$A$2:$D$101,2,0)</f>
        <v>36</v>
      </c>
      <c r="L2554" t="str" cm="1">
        <f t="array" ref="L2554">_xlfn.IFS(Table1[[#This Row],[Age]]&lt;=12,"Kids",Table1[[#This Row],[Age]]&lt;=19,"Teenage",Table1[[#This Row],[Age]]&lt;=29,"Young Adult",Table1[[#This Row],[Age]]&lt;=45,"Adult",Table1[[#This Row],[Age]]&gt;=46,"Senior")</f>
        <v>Adult</v>
      </c>
      <c r="M2554" t="str">
        <f>VLOOKUP(B2554,customers!A$2:D$101,3,0)</f>
        <v>Patna</v>
      </c>
      <c r="N2554" t="str">
        <f>VLOOKUP(B2554,customers!$A$2:$D$101,4,0)</f>
        <v>Bihar</v>
      </c>
      <c r="O2554" t="str">
        <f>VLOOKUP(C2554,'products '!$A$2:$H$3072,2,0)</f>
        <v>Beauty</v>
      </c>
      <c r="P2554" t="str">
        <f>VLOOKUP(C2554,'products '!$A$2:$H$3072,3,0)</f>
        <v>Makeup</v>
      </c>
      <c r="Q2554" t="str">
        <f>VLOOKUP(C2554,'products '!$A$2:$H$3072,4,0)</f>
        <v>Compact</v>
      </c>
      <c r="R2554" t="str">
        <f>VLOOKUP(C2554,'products '!$A$2:$H$3072,5,0)</f>
        <v>Sugar</v>
      </c>
      <c r="S2554" t="str">
        <f>VLOOKUP(C2554,'products '!$A$2:$H$3072,6,0)</f>
        <v>Onesize</v>
      </c>
      <c r="T2554" t="str">
        <f>VLOOKUP(C2554,'products '!$A$2:$H$3072,7,0)</f>
        <v>Nude</v>
      </c>
      <c r="U2554">
        <f>VLOOKUP(C2554,'products '!$A$2:$H$3072,8,0)</f>
        <v>5</v>
      </c>
    </row>
    <row r="2555" spans="1:21" x14ac:dyDescent="0.3">
      <c r="A2555" t="s">
        <v>5972</v>
      </c>
      <c r="B2555" t="s">
        <v>3323</v>
      </c>
      <c r="C2555" t="s">
        <v>1379</v>
      </c>
      <c r="D2555" s="1">
        <f t="shared" ca="1" si="39"/>
        <v>44336</v>
      </c>
      <c r="E2555" s="1" t="str">
        <f ca="1">TEXT(Table1[[#This Row],[Date]],"mmm")</f>
        <v>May</v>
      </c>
      <c r="F2555" s="1" t="str">
        <f ca="1">TEXT(Table1[[#This Row],[Date]],"yyyy")</f>
        <v>2021</v>
      </c>
      <c r="G2555" s="2">
        <v>465</v>
      </c>
      <c r="H2555" s="2">
        <v>0.35</v>
      </c>
      <c r="I2555" s="2" t="str" cm="1">
        <f t="array" ref="I2555">_xlfn.IFS(Table1[[#This Row],[Discount]]&lt;=0.2,"Low",Table1[[#This Row],[Discount]]&lt;=0.4,"Medium",Table1[[#This Row],[Discount]]&gt;0.4,"High")</f>
        <v>Medium</v>
      </c>
      <c r="J2555" s="2">
        <f>Table1[[#This Row],[Original Price]]*(1-Table1[[#This Row],[Discount]])</f>
        <v>302.25</v>
      </c>
      <c r="K2555">
        <f>VLOOKUP(B2555,customers!$A$2:$D$101,2,0)</f>
        <v>37</v>
      </c>
      <c r="L2555" t="str" cm="1">
        <f t="array" ref="L2555">_xlfn.IFS(Table1[[#This Row],[Age]]&lt;=12,"Kids",Table1[[#This Row],[Age]]&lt;=19,"Teenage",Table1[[#This Row],[Age]]&lt;=29,"Young Adult",Table1[[#This Row],[Age]]&lt;=45,"Adult",Table1[[#This Row],[Age]]&gt;=46,"Senior")</f>
        <v>Adult</v>
      </c>
      <c r="M2555" t="str">
        <f>VLOOKUP(B2555,customers!A$2:D$101,3,0)</f>
        <v>Patna</v>
      </c>
      <c r="N2555" t="str">
        <f>VLOOKUP(B2555,customers!$A$2:$D$101,4,0)</f>
        <v>Bihar</v>
      </c>
      <c r="O2555" t="str">
        <f>VLOOKUP(C2555,'products '!$A$2:$H$3072,2,0)</f>
        <v>Beauty</v>
      </c>
      <c r="P2555" t="str">
        <f>VLOOKUP(C2555,'products '!$A$2:$H$3072,3,0)</f>
        <v>Makeup</v>
      </c>
      <c r="Q2555" t="str">
        <f>VLOOKUP(C2555,'products '!$A$2:$H$3072,4,0)</f>
        <v>Compact</v>
      </c>
      <c r="R2555" t="str">
        <f>VLOOKUP(C2555,'products '!$A$2:$H$3072,5,0)</f>
        <v>Sugar</v>
      </c>
      <c r="S2555" t="str">
        <f>VLOOKUP(C2555,'products '!$A$2:$H$3072,6,0)</f>
        <v>Onesize</v>
      </c>
      <c r="T2555" t="str">
        <f>VLOOKUP(C2555,'products '!$A$2:$H$3072,7,0)</f>
        <v>Brown</v>
      </c>
      <c r="U2555">
        <f>VLOOKUP(C2555,'products '!$A$2:$H$3072,8,0)</f>
        <v>4</v>
      </c>
    </row>
    <row r="2556" spans="1:21" x14ac:dyDescent="0.3">
      <c r="A2556" t="s">
        <v>5973</v>
      </c>
      <c r="B2556" t="s">
        <v>3324</v>
      </c>
      <c r="C2556" t="s">
        <v>1380</v>
      </c>
      <c r="D2556" s="1">
        <f t="shared" ca="1" si="39"/>
        <v>44526</v>
      </c>
      <c r="E2556" s="1" t="str">
        <f ca="1">TEXT(Table1[[#This Row],[Date]],"mmm")</f>
        <v>Nov</v>
      </c>
      <c r="F2556" s="1" t="str">
        <f ca="1">TEXT(Table1[[#This Row],[Date]],"yyyy")</f>
        <v>2021</v>
      </c>
      <c r="G2556" s="2">
        <v>965</v>
      </c>
      <c r="H2556" s="2">
        <v>0.35</v>
      </c>
      <c r="I2556" s="2" t="str" cm="1">
        <f t="array" ref="I2556">_xlfn.IFS(Table1[[#This Row],[Discount]]&lt;=0.2,"Low",Table1[[#This Row],[Discount]]&lt;=0.4,"Medium",Table1[[#This Row],[Discount]]&gt;0.4,"High")</f>
        <v>Medium</v>
      </c>
      <c r="J2556" s="2">
        <f>Table1[[#This Row],[Original Price]]*(1-Table1[[#This Row],[Discount]])</f>
        <v>627.25</v>
      </c>
      <c r="K2556">
        <f>VLOOKUP(B2556,customers!$A$2:$D$101,2,0)</f>
        <v>26</v>
      </c>
      <c r="L2556" t="str" cm="1">
        <f t="array" ref="L2556">_xlfn.IFS(Table1[[#This Row],[Age]]&lt;=12,"Kids",Table1[[#This Row],[Age]]&lt;=19,"Teenage",Table1[[#This Row],[Age]]&lt;=29,"Young Adult",Table1[[#This Row],[Age]]&lt;=45,"Adult",Table1[[#This Row],[Age]]&gt;=46,"Senior")</f>
        <v>Young Adult</v>
      </c>
      <c r="M2556" t="str">
        <f>VLOOKUP(B2556,customers!A$2:D$101,3,0)</f>
        <v>Patna</v>
      </c>
      <c r="N2556" t="str">
        <f>VLOOKUP(B2556,customers!$A$2:$D$101,4,0)</f>
        <v>Bihar</v>
      </c>
      <c r="O2556" t="str">
        <f>VLOOKUP(C2556,'products '!$A$2:$H$3072,2,0)</f>
        <v>Beauty</v>
      </c>
      <c r="P2556" t="str">
        <f>VLOOKUP(C2556,'products '!$A$2:$H$3072,3,0)</f>
        <v>Makeup</v>
      </c>
      <c r="Q2556" t="str">
        <f>VLOOKUP(C2556,'products '!$A$2:$H$3072,4,0)</f>
        <v>Compact</v>
      </c>
      <c r="R2556" t="str">
        <f>VLOOKUP(C2556,'products '!$A$2:$H$3072,5,0)</f>
        <v>Sugar</v>
      </c>
      <c r="S2556" t="str">
        <f>VLOOKUP(C2556,'products '!$A$2:$H$3072,6,0)</f>
        <v>Onesize</v>
      </c>
      <c r="T2556" t="str">
        <f>VLOOKUP(C2556,'products '!$A$2:$H$3072,7,0)</f>
        <v>Brown</v>
      </c>
      <c r="U2556">
        <f>VLOOKUP(C2556,'products '!$A$2:$H$3072,8,0)</f>
        <v>2</v>
      </c>
    </row>
    <row r="2557" spans="1:21" x14ac:dyDescent="0.3">
      <c r="A2557" t="s">
        <v>5974</v>
      </c>
      <c r="B2557" t="s">
        <v>3325</v>
      </c>
      <c r="C2557" t="s">
        <v>1381</v>
      </c>
      <c r="D2557" s="1">
        <f t="shared" ca="1" si="39"/>
        <v>44671</v>
      </c>
      <c r="E2557" s="1" t="str">
        <f ca="1">TEXT(Table1[[#This Row],[Date]],"mmm")</f>
        <v>Apr</v>
      </c>
      <c r="F2557" s="1" t="str">
        <f ca="1">TEXT(Table1[[#This Row],[Date]],"yyyy")</f>
        <v>2022</v>
      </c>
      <c r="G2557" s="2">
        <v>1158</v>
      </c>
      <c r="H2557" s="2">
        <v>0.35</v>
      </c>
      <c r="I2557" s="2" t="str" cm="1">
        <f t="array" ref="I2557">_xlfn.IFS(Table1[[#This Row],[Discount]]&lt;=0.2,"Low",Table1[[#This Row],[Discount]]&lt;=0.4,"Medium",Table1[[#This Row],[Discount]]&gt;0.4,"High")</f>
        <v>Medium</v>
      </c>
      <c r="J2557" s="2">
        <f>Table1[[#This Row],[Original Price]]*(1-Table1[[#This Row],[Discount]])</f>
        <v>752.7</v>
      </c>
      <c r="K2557">
        <f>VLOOKUP(B2557,customers!$A$2:$D$101,2,0)</f>
        <v>27</v>
      </c>
      <c r="L2557" t="str" cm="1">
        <f t="array" ref="L2557">_xlfn.IFS(Table1[[#This Row],[Age]]&lt;=12,"Kids",Table1[[#This Row],[Age]]&lt;=19,"Teenage",Table1[[#This Row],[Age]]&lt;=29,"Young Adult",Table1[[#This Row],[Age]]&lt;=45,"Adult",Table1[[#This Row],[Age]]&gt;=46,"Senior")</f>
        <v>Young Adult</v>
      </c>
      <c r="M2557" t="str">
        <f>VLOOKUP(B2557,customers!A$2:D$101,3,0)</f>
        <v>Patna</v>
      </c>
      <c r="N2557" t="str">
        <f>VLOOKUP(B2557,customers!$A$2:$D$101,4,0)</f>
        <v>Bihar</v>
      </c>
      <c r="O2557" t="str">
        <f>VLOOKUP(C2557,'products '!$A$2:$H$3072,2,0)</f>
        <v>Beauty</v>
      </c>
      <c r="P2557" t="str">
        <f>VLOOKUP(C2557,'products '!$A$2:$H$3072,3,0)</f>
        <v>Makeup</v>
      </c>
      <c r="Q2557" t="str">
        <f>VLOOKUP(C2557,'products '!$A$2:$H$3072,4,0)</f>
        <v>Compact</v>
      </c>
      <c r="R2557" t="str">
        <f>VLOOKUP(C2557,'products '!$A$2:$H$3072,5,0)</f>
        <v>Sugar</v>
      </c>
      <c r="S2557" t="str">
        <f>VLOOKUP(C2557,'products '!$A$2:$H$3072,6,0)</f>
        <v>Onesize</v>
      </c>
      <c r="T2557" t="str">
        <f>VLOOKUP(C2557,'products '!$A$2:$H$3072,7,0)</f>
        <v>Brown</v>
      </c>
      <c r="U2557">
        <f>VLOOKUP(C2557,'products '!$A$2:$H$3072,8,0)</f>
        <v>5</v>
      </c>
    </row>
    <row r="2558" spans="1:21" x14ac:dyDescent="0.3">
      <c r="A2558" t="s">
        <v>5975</v>
      </c>
      <c r="B2558" t="s">
        <v>3326</v>
      </c>
      <c r="C2558" t="s">
        <v>1382</v>
      </c>
      <c r="D2558" s="1">
        <f t="shared" ca="1" si="39"/>
        <v>44454</v>
      </c>
      <c r="E2558" s="1" t="str">
        <f ca="1">TEXT(Table1[[#This Row],[Date]],"mmm")</f>
        <v>Sep</v>
      </c>
      <c r="F2558" s="1" t="str">
        <f ca="1">TEXT(Table1[[#This Row],[Date]],"yyyy")</f>
        <v>2021</v>
      </c>
      <c r="G2558" s="2">
        <v>264</v>
      </c>
      <c r="H2558" s="2">
        <v>0.4</v>
      </c>
      <c r="I2558" s="2" t="str" cm="1">
        <f t="array" ref="I2558">_xlfn.IFS(Table1[[#This Row],[Discount]]&lt;=0.2,"Low",Table1[[#This Row],[Discount]]&lt;=0.4,"Medium",Table1[[#This Row],[Discount]]&gt;0.4,"High")</f>
        <v>Medium</v>
      </c>
      <c r="J2558" s="2">
        <f>Table1[[#This Row],[Original Price]]*(1-Table1[[#This Row],[Discount]])</f>
        <v>158.4</v>
      </c>
      <c r="K2558">
        <f>VLOOKUP(B2558,customers!$A$2:$D$101,2,0)</f>
        <v>28</v>
      </c>
      <c r="L2558" t="str" cm="1">
        <f t="array" ref="L2558">_xlfn.IFS(Table1[[#This Row],[Age]]&lt;=12,"Kids",Table1[[#This Row],[Age]]&lt;=19,"Teenage",Table1[[#This Row],[Age]]&lt;=29,"Young Adult",Table1[[#This Row],[Age]]&lt;=45,"Adult",Table1[[#This Row],[Age]]&gt;=46,"Senior")</f>
        <v>Young Adult</v>
      </c>
      <c r="M2558" t="str">
        <f>VLOOKUP(B2558,customers!A$2:D$101,3,0)</f>
        <v>Darbhanga</v>
      </c>
      <c r="N2558" t="str">
        <f>VLOOKUP(B2558,customers!$A$2:$D$101,4,0)</f>
        <v>Bihar</v>
      </c>
      <c r="O2558" t="str">
        <f>VLOOKUP(C2558,'products '!$A$2:$H$3072,2,0)</f>
        <v>Beauty</v>
      </c>
      <c r="P2558" t="str">
        <f>VLOOKUP(C2558,'products '!$A$2:$H$3072,3,0)</f>
        <v>Makeup</v>
      </c>
      <c r="Q2558" t="str">
        <f>VLOOKUP(C2558,'products '!$A$2:$H$3072,4,0)</f>
        <v>Compact</v>
      </c>
      <c r="R2558" t="str">
        <f>VLOOKUP(C2558,'products '!$A$2:$H$3072,5,0)</f>
        <v>Mamaearth</v>
      </c>
      <c r="S2558" t="str">
        <f>VLOOKUP(C2558,'products '!$A$2:$H$3072,6,0)</f>
        <v>Onesize</v>
      </c>
      <c r="T2558" t="str">
        <f>VLOOKUP(C2558,'products '!$A$2:$H$3072,7,0)</f>
        <v>Brown</v>
      </c>
      <c r="U2558">
        <f>VLOOKUP(C2558,'products '!$A$2:$H$3072,8,0)</f>
        <v>5</v>
      </c>
    </row>
    <row r="2559" spans="1:21" x14ac:dyDescent="0.3">
      <c r="A2559" t="s">
        <v>5976</v>
      </c>
      <c r="B2559" t="s">
        <v>3327</v>
      </c>
      <c r="C2559" t="s">
        <v>1383</v>
      </c>
      <c r="D2559" s="1">
        <f t="shared" ca="1" si="39"/>
        <v>44672</v>
      </c>
      <c r="E2559" s="1" t="str">
        <f ca="1">TEXT(Table1[[#This Row],[Date]],"mmm")</f>
        <v>Apr</v>
      </c>
      <c r="F2559" s="1" t="str">
        <f ca="1">TEXT(Table1[[#This Row],[Date]],"yyyy")</f>
        <v>2022</v>
      </c>
      <c r="G2559" s="2">
        <v>433</v>
      </c>
      <c r="H2559" s="2">
        <v>0.4</v>
      </c>
      <c r="I2559" s="2" t="str" cm="1">
        <f t="array" ref="I2559">_xlfn.IFS(Table1[[#This Row],[Discount]]&lt;=0.2,"Low",Table1[[#This Row],[Discount]]&lt;=0.4,"Medium",Table1[[#This Row],[Discount]]&gt;0.4,"High")</f>
        <v>Medium</v>
      </c>
      <c r="J2559" s="2">
        <f>Table1[[#This Row],[Original Price]]*(1-Table1[[#This Row],[Discount]])</f>
        <v>259.8</v>
      </c>
      <c r="K2559">
        <f>VLOOKUP(B2559,customers!$A$2:$D$101,2,0)</f>
        <v>29</v>
      </c>
      <c r="L2559" t="str" cm="1">
        <f t="array" ref="L2559">_xlfn.IFS(Table1[[#This Row],[Age]]&lt;=12,"Kids",Table1[[#This Row],[Age]]&lt;=19,"Teenage",Table1[[#This Row],[Age]]&lt;=29,"Young Adult",Table1[[#This Row],[Age]]&lt;=45,"Adult",Table1[[#This Row],[Age]]&gt;=46,"Senior")</f>
        <v>Young Adult</v>
      </c>
      <c r="M2559" t="str">
        <f>VLOOKUP(B2559,customers!A$2:D$101,3,0)</f>
        <v>Darbhanga</v>
      </c>
      <c r="N2559" t="str">
        <f>VLOOKUP(B2559,customers!$A$2:$D$101,4,0)</f>
        <v>Bihar</v>
      </c>
      <c r="O2559" t="str">
        <f>VLOOKUP(C2559,'products '!$A$2:$H$3072,2,0)</f>
        <v>Beauty</v>
      </c>
      <c r="P2559" t="str">
        <f>VLOOKUP(C2559,'products '!$A$2:$H$3072,3,0)</f>
        <v>Makeup</v>
      </c>
      <c r="Q2559" t="str">
        <f>VLOOKUP(C2559,'products '!$A$2:$H$3072,4,0)</f>
        <v>Compact</v>
      </c>
      <c r="R2559" t="str">
        <f>VLOOKUP(C2559,'products '!$A$2:$H$3072,5,0)</f>
        <v>Mamaearth</v>
      </c>
      <c r="S2559" t="str">
        <f>VLOOKUP(C2559,'products '!$A$2:$H$3072,6,0)</f>
        <v>Onesize</v>
      </c>
      <c r="T2559" t="str">
        <f>VLOOKUP(C2559,'products '!$A$2:$H$3072,7,0)</f>
        <v>Brown</v>
      </c>
      <c r="U2559">
        <f>VLOOKUP(C2559,'products '!$A$2:$H$3072,8,0)</f>
        <v>4</v>
      </c>
    </row>
    <row r="2560" spans="1:21" x14ac:dyDescent="0.3">
      <c r="A2560" t="s">
        <v>5977</v>
      </c>
      <c r="B2560" t="s">
        <v>3328</v>
      </c>
      <c r="C2560" t="s">
        <v>1384</v>
      </c>
      <c r="D2560" s="1">
        <f t="shared" ca="1" si="39"/>
        <v>44983</v>
      </c>
      <c r="E2560" s="1" t="str">
        <f ca="1">TEXT(Table1[[#This Row],[Date]],"mmm")</f>
        <v>Feb</v>
      </c>
      <c r="F2560" s="1" t="str">
        <f ca="1">TEXT(Table1[[#This Row],[Date]],"yyyy")</f>
        <v>2023</v>
      </c>
      <c r="G2560" s="2">
        <v>562</v>
      </c>
      <c r="H2560" s="2">
        <v>0.15</v>
      </c>
      <c r="I2560" s="2" t="str" cm="1">
        <f t="array" ref="I2560">_xlfn.IFS(Table1[[#This Row],[Discount]]&lt;=0.2,"Low",Table1[[#This Row],[Discount]]&lt;=0.4,"Medium",Table1[[#This Row],[Discount]]&gt;0.4,"High")</f>
        <v>Low</v>
      </c>
      <c r="J2560" s="2">
        <f>Table1[[#This Row],[Original Price]]*(1-Table1[[#This Row],[Discount]])</f>
        <v>477.7</v>
      </c>
      <c r="K2560">
        <f>VLOOKUP(B2560,customers!$A$2:$D$101,2,0)</f>
        <v>30</v>
      </c>
      <c r="L2560" t="str" cm="1">
        <f t="array" ref="L2560">_xlfn.IFS(Table1[[#This Row],[Age]]&lt;=12,"Kids",Table1[[#This Row],[Age]]&lt;=19,"Teenage",Table1[[#This Row],[Age]]&lt;=29,"Young Adult",Table1[[#This Row],[Age]]&lt;=45,"Adult",Table1[[#This Row],[Age]]&gt;=46,"Senior")</f>
        <v>Adult</v>
      </c>
      <c r="M2560" t="str">
        <f>VLOOKUP(B2560,customers!A$2:D$101,3,0)</f>
        <v>Darbhanga</v>
      </c>
      <c r="N2560" t="str">
        <f>VLOOKUP(B2560,customers!$A$2:$D$101,4,0)</f>
        <v>Bihar</v>
      </c>
      <c r="O2560" t="str">
        <f>VLOOKUP(C2560,'products '!$A$2:$H$3072,2,0)</f>
        <v>Beauty</v>
      </c>
      <c r="P2560" t="str">
        <f>VLOOKUP(C2560,'products '!$A$2:$H$3072,3,0)</f>
        <v>Makeup</v>
      </c>
      <c r="Q2560" t="str">
        <f>VLOOKUP(C2560,'products '!$A$2:$H$3072,4,0)</f>
        <v>Compact</v>
      </c>
      <c r="R2560" t="str">
        <f>VLOOKUP(C2560,'products '!$A$2:$H$3072,5,0)</f>
        <v>Mamaearth</v>
      </c>
      <c r="S2560" t="str">
        <f>VLOOKUP(C2560,'products '!$A$2:$H$3072,6,0)</f>
        <v>Onesize</v>
      </c>
      <c r="T2560" t="str">
        <f>VLOOKUP(C2560,'products '!$A$2:$H$3072,7,0)</f>
        <v>Cream</v>
      </c>
      <c r="U2560">
        <f>VLOOKUP(C2560,'products '!$A$2:$H$3072,8,0)</f>
        <v>4</v>
      </c>
    </row>
    <row r="2561" spans="1:21" x14ac:dyDescent="0.3">
      <c r="A2561" t="s">
        <v>5978</v>
      </c>
      <c r="B2561" t="s">
        <v>3329</v>
      </c>
      <c r="C2561" t="s">
        <v>1385</v>
      </c>
      <c r="D2561" s="1">
        <f t="shared" ca="1" si="39"/>
        <v>44707</v>
      </c>
      <c r="E2561" s="1" t="str">
        <f ca="1">TEXT(Table1[[#This Row],[Date]],"mmm")</f>
        <v>May</v>
      </c>
      <c r="F2561" s="1" t="str">
        <f ca="1">TEXT(Table1[[#This Row],[Date]],"yyyy")</f>
        <v>2022</v>
      </c>
      <c r="G2561" s="2">
        <v>423</v>
      </c>
      <c r="H2561" s="2">
        <v>0.15</v>
      </c>
      <c r="I2561" s="2" t="str" cm="1">
        <f t="array" ref="I2561">_xlfn.IFS(Table1[[#This Row],[Discount]]&lt;=0.2,"Low",Table1[[#This Row],[Discount]]&lt;=0.4,"Medium",Table1[[#This Row],[Discount]]&gt;0.4,"High")</f>
        <v>Low</v>
      </c>
      <c r="J2561" s="2">
        <f>Table1[[#This Row],[Original Price]]*(1-Table1[[#This Row],[Discount]])</f>
        <v>359.55</v>
      </c>
      <c r="K2561">
        <f>VLOOKUP(B2561,customers!$A$2:$D$101,2,0)</f>
        <v>31</v>
      </c>
      <c r="L2561" t="str" cm="1">
        <f t="array" ref="L2561">_xlfn.IFS(Table1[[#This Row],[Age]]&lt;=12,"Kids",Table1[[#This Row],[Age]]&lt;=19,"Teenage",Table1[[#This Row],[Age]]&lt;=29,"Young Adult",Table1[[#This Row],[Age]]&lt;=45,"Adult",Table1[[#This Row],[Age]]&gt;=46,"Senior")</f>
        <v>Adult</v>
      </c>
      <c r="M2561" t="str">
        <f>VLOOKUP(B2561,customers!A$2:D$101,3,0)</f>
        <v>Nalanda</v>
      </c>
      <c r="N2561" t="str">
        <f>VLOOKUP(B2561,customers!$A$2:$D$101,4,0)</f>
        <v>Bihar</v>
      </c>
      <c r="O2561" t="str">
        <f>VLOOKUP(C2561,'products '!$A$2:$H$3072,2,0)</f>
        <v>Beauty</v>
      </c>
      <c r="P2561" t="str">
        <f>VLOOKUP(C2561,'products '!$A$2:$H$3072,3,0)</f>
        <v>Makeup</v>
      </c>
      <c r="Q2561" t="str">
        <f>VLOOKUP(C2561,'products '!$A$2:$H$3072,4,0)</f>
        <v>Compact</v>
      </c>
      <c r="R2561" t="str">
        <f>VLOOKUP(C2561,'products '!$A$2:$H$3072,5,0)</f>
        <v>Mamaearth</v>
      </c>
      <c r="S2561" t="str">
        <f>VLOOKUP(C2561,'products '!$A$2:$H$3072,6,0)</f>
        <v>Onesize</v>
      </c>
      <c r="T2561" t="str">
        <f>VLOOKUP(C2561,'products '!$A$2:$H$3072,7,0)</f>
        <v>Cream</v>
      </c>
      <c r="U2561">
        <f>VLOOKUP(C2561,'products '!$A$2:$H$3072,8,0)</f>
        <v>4</v>
      </c>
    </row>
    <row r="2562" spans="1:21" x14ac:dyDescent="0.3">
      <c r="A2562" t="s">
        <v>5979</v>
      </c>
      <c r="B2562" t="s">
        <v>3330</v>
      </c>
      <c r="C2562" t="s">
        <v>1386</v>
      </c>
      <c r="D2562" s="1">
        <f t="shared" ca="1" si="39"/>
        <v>44800</v>
      </c>
      <c r="E2562" s="1" t="str">
        <f ca="1">TEXT(Table1[[#This Row],[Date]],"mmm")</f>
        <v>Aug</v>
      </c>
      <c r="F2562" s="1" t="str">
        <f ca="1">TEXT(Table1[[#This Row],[Date]],"yyyy")</f>
        <v>2022</v>
      </c>
      <c r="G2562" s="2">
        <v>621</v>
      </c>
      <c r="H2562" s="2">
        <v>0.15</v>
      </c>
      <c r="I2562" s="2" t="str" cm="1">
        <f t="array" ref="I2562">_xlfn.IFS(Table1[[#This Row],[Discount]]&lt;=0.2,"Low",Table1[[#This Row],[Discount]]&lt;=0.4,"Medium",Table1[[#This Row],[Discount]]&gt;0.4,"High")</f>
        <v>Low</v>
      </c>
      <c r="J2562" s="2">
        <f>Table1[[#This Row],[Original Price]]*(1-Table1[[#This Row],[Discount]])</f>
        <v>527.85</v>
      </c>
      <c r="K2562">
        <f>VLOOKUP(B2562,customers!$A$2:$D$101,2,0)</f>
        <v>32</v>
      </c>
      <c r="L2562" t="str" cm="1">
        <f t="array" ref="L2562">_xlfn.IFS(Table1[[#This Row],[Age]]&lt;=12,"Kids",Table1[[#This Row],[Age]]&lt;=19,"Teenage",Table1[[#This Row],[Age]]&lt;=29,"Young Adult",Table1[[#This Row],[Age]]&lt;=45,"Adult",Table1[[#This Row],[Age]]&gt;=46,"Senior")</f>
        <v>Adult</v>
      </c>
      <c r="M2562" t="str">
        <f>VLOOKUP(B2562,customers!A$2:D$101,3,0)</f>
        <v>Nalanda</v>
      </c>
      <c r="N2562" t="str">
        <f>VLOOKUP(B2562,customers!$A$2:$D$101,4,0)</f>
        <v>Bihar</v>
      </c>
      <c r="O2562" t="str">
        <f>VLOOKUP(C2562,'products '!$A$2:$H$3072,2,0)</f>
        <v>Beauty</v>
      </c>
      <c r="P2562" t="str">
        <f>VLOOKUP(C2562,'products '!$A$2:$H$3072,3,0)</f>
        <v>Makeup</v>
      </c>
      <c r="Q2562" t="str">
        <f>VLOOKUP(C2562,'products '!$A$2:$H$3072,4,0)</f>
        <v>Compact</v>
      </c>
      <c r="R2562" t="str">
        <f>VLOOKUP(C2562,'products '!$A$2:$H$3072,5,0)</f>
        <v>Mamaearth</v>
      </c>
      <c r="S2562" t="str">
        <f>VLOOKUP(C2562,'products '!$A$2:$H$3072,6,0)</f>
        <v>Onesize</v>
      </c>
      <c r="T2562" t="str">
        <f>VLOOKUP(C2562,'products '!$A$2:$H$3072,7,0)</f>
        <v>Cream</v>
      </c>
      <c r="U2562">
        <f>VLOOKUP(C2562,'products '!$A$2:$H$3072,8,0)</f>
        <v>3</v>
      </c>
    </row>
    <row r="2563" spans="1:21" x14ac:dyDescent="0.3">
      <c r="A2563" t="s">
        <v>5980</v>
      </c>
      <c r="B2563" t="s">
        <v>3331</v>
      </c>
      <c r="C2563" t="s">
        <v>1387</v>
      </c>
      <c r="D2563" s="1">
        <f t="shared" ref="D2563:D2626" ca="1" si="40">RANDBETWEEN(DATE(2021,1,1),DATE(2023,3,31))</f>
        <v>44651</v>
      </c>
      <c r="E2563" s="1" t="str">
        <f ca="1">TEXT(Table1[[#This Row],[Date]],"mmm")</f>
        <v>Mar</v>
      </c>
      <c r="F2563" s="1" t="str">
        <f ca="1">TEXT(Table1[[#This Row],[Date]],"yyyy")</f>
        <v>2022</v>
      </c>
      <c r="G2563" s="2">
        <v>333</v>
      </c>
      <c r="H2563" s="2">
        <v>0.35</v>
      </c>
      <c r="I2563" s="2" t="str" cm="1">
        <f t="array" ref="I2563">_xlfn.IFS(Table1[[#This Row],[Discount]]&lt;=0.2,"Low",Table1[[#This Row],[Discount]]&lt;=0.4,"Medium",Table1[[#This Row],[Discount]]&gt;0.4,"High")</f>
        <v>Medium</v>
      </c>
      <c r="J2563" s="2">
        <f>Table1[[#This Row],[Original Price]]*(1-Table1[[#This Row],[Discount]])</f>
        <v>216.45000000000002</v>
      </c>
      <c r="K2563">
        <f>VLOOKUP(B2563,customers!$A$2:$D$101,2,0)</f>
        <v>33</v>
      </c>
      <c r="L2563" t="str" cm="1">
        <f t="array" ref="L2563">_xlfn.IFS(Table1[[#This Row],[Age]]&lt;=12,"Kids",Table1[[#This Row],[Age]]&lt;=19,"Teenage",Table1[[#This Row],[Age]]&lt;=29,"Young Adult",Table1[[#This Row],[Age]]&lt;=45,"Adult",Table1[[#This Row],[Age]]&gt;=46,"Senior")</f>
        <v>Adult</v>
      </c>
      <c r="M2563" t="str">
        <f>VLOOKUP(B2563,customers!A$2:D$101,3,0)</f>
        <v>Nalanda</v>
      </c>
      <c r="N2563" t="str">
        <f>VLOOKUP(B2563,customers!$A$2:$D$101,4,0)</f>
        <v>Bihar</v>
      </c>
      <c r="O2563" t="str">
        <f>VLOOKUP(C2563,'products '!$A$2:$H$3072,2,0)</f>
        <v>Beauty</v>
      </c>
      <c r="P2563" t="str">
        <f>VLOOKUP(C2563,'products '!$A$2:$H$3072,3,0)</f>
        <v>Makeup</v>
      </c>
      <c r="Q2563" t="str">
        <f>VLOOKUP(C2563,'products '!$A$2:$H$3072,4,0)</f>
        <v>Compact</v>
      </c>
      <c r="R2563" t="str">
        <f>VLOOKUP(C2563,'products '!$A$2:$H$3072,5,0)</f>
        <v>Mamaearth</v>
      </c>
      <c r="S2563" t="str">
        <f>VLOOKUP(C2563,'products '!$A$2:$H$3072,6,0)</f>
        <v>Onesize</v>
      </c>
      <c r="T2563" t="str">
        <f>VLOOKUP(C2563,'products '!$A$2:$H$3072,7,0)</f>
        <v>Cream</v>
      </c>
      <c r="U2563">
        <f>VLOOKUP(C2563,'products '!$A$2:$H$3072,8,0)</f>
        <v>5</v>
      </c>
    </row>
    <row r="2564" spans="1:21" x14ac:dyDescent="0.3">
      <c r="A2564" t="s">
        <v>5981</v>
      </c>
      <c r="B2564" t="s">
        <v>3332</v>
      </c>
      <c r="C2564" t="s">
        <v>1388</v>
      </c>
      <c r="D2564" s="1">
        <f t="shared" ca="1" si="40"/>
        <v>44543</v>
      </c>
      <c r="E2564" s="1" t="str">
        <f ca="1">TEXT(Table1[[#This Row],[Date]],"mmm")</f>
        <v>Dec</v>
      </c>
      <c r="F2564" s="1" t="str">
        <f ca="1">TEXT(Table1[[#This Row],[Date]],"yyyy")</f>
        <v>2021</v>
      </c>
      <c r="G2564" s="2">
        <v>236</v>
      </c>
      <c r="H2564" s="2">
        <v>0.35</v>
      </c>
      <c r="I2564" s="2" t="str" cm="1">
        <f t="array" ref="I2564">_xlfn.IFS(Table1[[#This Row],[Discount]]&lt;=0.2,"Low",Table1[[#This Row],[Discount]]&lt;=0.4,"Medium",Table1[[#This Row],[Discount]]&gt;0.4,"High")</f>
        <v>Medium</v>
      </c>
      <c r="J2564" s="2">
        <f>Table1[[#This Row],[Original Price]]*(1-Table1[[#This Row],[Discount]])</f>
        <v>153.4</v>
      </c>
      <c r="K2564">
        <f>VLOOKUP(B2564,customers!$A$2:$D$101,2,0)</f>
        <v>44</v>
      </c>
      <c r="L2564" t="str" cm="1">
        <f t="array" ref="L2564">_xlfn.IFS(Table1[[#This Row],[Age]]&lt;=12,"Kids",Table1[[#This Row],[Age]]&lt;=19,"Teenage",Table1[[#This Row],[Age]]&lt;=29,"Young Adult",Table1[[#This Row],[Age]]&lt;=45,"Adult",Table1[[#This Row],[Age]]&gt;=46,"Senior")</f>
        <v>Adult</v>
      </c>
      <c r="M2564" t="str">
        <f>VLOOKUP(B2564,customers!A$2:D$101,3,0)</f>
        <v>Gaya</v>
      </c>
      <c r="N2564" t="str">
        <f>VLOOKUP(B2564,customers!$A$2:$D$101,4,0)</f>
        <v>Bihar</v>
      </c>
      <c r="O2564" t="str">
        <f>VLOOKUP(C2564,'products '!$A$2:$H$3072,2,0)</f>
        <v>Beauty</v>
      </c>
      <c r="P2564" t="str">
        <f>VLOOKUP(C2564,'products '!$A$2:$H$3072,3,0)</f>
        <v>Makeup</v>
      </c>
      <c r="Q2564" t="str">
        <f>VLOOKUP(C2564,'products '!$A$2:$H$3072,4,0)</f>
        <v>Nail Polish</v>
      </c>
      <c r="R2564" t="str">
        <f>VLOOKUP(C2564,'products '!$A$2:$H$3072,5,0)</f>
        <v>MyGlamm</v>
      </c>
      <c r="S2564" t="str">
        <f>VLOOKUP(C2564,'products '!$A$2:$H$3072,6,0)</f>
        <v>Onesize</v>
      </c>
      <c r="T2564" t="str">
        <f>VLOOKUP(C2564,'products '!$A$2:$H$3072,7,0)</f>
        <v>Cream</v>
      </c>
      <c r="U2564">
        <f>VLOOKUP(C2564,'products '!$A$2:$H$3072,8,0)</f>
        <v>4</v>
      </c>
    </row>
    <row r="2565" spans="1:21" x14ac:dyDescent="0.3">
      <c r="A2565" t="s">
        <v>5982</v>
      </c>
      <c r="B2565" t="s">
        <v>3333</v>
      </c>
      <c r="C2565" t="s">
        <v>1389</v>
      </c>
      <c r="D2565" s="1">
        <f t="shared" ca="1" si="40"/>
        <v>44693</v>
      </c>
      <c r="E2565" s="1" t="str">
        <f ca="1">TEXT(Table1[[#This Row],[Date]],"mmm")</f>
        <v>May</v>
      </c>
      <c r="F2565" s="1" t="str">
        <f ca="1">TEXT(Table1[[#This Row],[Date]],"yyyy")</f>
        <v>2022</v>
      </c>
      <c r="G2565" s="2">
        <v>456</v>
      </c>
      <c r="H2565" s="2">
        <v>0.35</v>
      </c>
      <c r="I2565" s="2" t="str" cm="1">
        <f t="array" ref="I2565">_xlfn.IFS(Table1[[#This Row],[Discount]]&lt;=0.2,"Low",Table1[[#This Row],[Discount]]&lt;=0.4,"Medium",Table1[[#This Row],[Discount]]&gt;0.4,"High")</f>
        <v>Medium</v>
      </c>
      <c r="J2565" s="2">
        <f>Table1[[#This Row],[Original Price]]*(1-Table1[[#This Row],[Discount]])</f>
        <v>296.40000000000003</v>
      </c>
      <c r="K2565">
        <f>VLOOKUP(B2565,customers!$A$2:$D$101,2,0)</f>
        <v>45</v>
      </c>
      <c r="L2565" t="str" cm="1">
        <f t="array" ref="L2565">_xlfn.IFS(Table1[[#This Row],[Age]]&lt;=12,"Kids",Table1[[#This Row],[Age]]&lt;=19,"Teenage",Table1[[#This Row],[Age]]&lt;=29,"Young Adult",Table1[[#This Row],[Age]]&lt;=45,"Adult",Table1[[#This Row],[Age]]&gt;=46,"Senior")</f>
        <v>Adult</v>
      </c>
      <c r="M2565" t="str">
        <f>VLOOKUP(B2565,customers!A$2:D$101,3,0)</f>
        <v>Gaya</v>
      </c>
      <c r="N2565" t="str">
        <f>VLOOKUP(B2565,customers!$A$2:$D$101,4,0)</f>
        <v>Bihar</v>
      </c>
      <c r="O2565" t="str">
        <f>VLOOKUP(C2565,'products '!$A$2:$H$3072,2,0)</f>
        <v>Beauty</v>
      </c>
      <c r="P2565" t="str">
        <f>VLOOKUP(C2565,'products '!$A$2:$H$3072,3,0)</f>
        <v>Makeup</v>
      </c>
      <c r="Q2565" t="str">
        <f>VLOOKUP(C2565,'products '!$A$2:$H$3072,4,0)</f>
        <v>Nail Polish</v>
      </c>
      <c r="R2565" t="str">
        <f>VLOOKUP(C2565,'products '!$A$2:$H$3072,5,0)</f>
        <v>MyGlamm</v>
      </c>
      <c r="S2565" t="str">
        <f>VLOOKUP(C2565,'products '!$A$2:$H$3072,6,0)</f>
        <v>Onesize</v>
      </c>
      <c r="T2565" t="str">
        <f>VLOOKUP(C2565,'products '!$A$2:$H$3072,7,0)</f>
        <v>Pink</v>
      </c>
      <c r="U2565">
        <f>VLOOKUP(C2565,'products '!$A$2:$H$3072,8,0)</f>
        <v>2</v>
      </c>
    </row>
    <row r="2566" spans="1:21" x14ac:dyDescent="0.3">
      <c r="A2566" t="s">
        <v>5983</v>
      </c>
      <c r="B2566" t="s">
        <v>3334</v>
      </c>
      <c r="C2566" t="s">
        <v>1390</v>
      </c>
      <c r="D2566" s="1">
        <f t="shared" ca="1" si="40"/>
        <v>44834</v>
      </c>
      <c r="E2566" s="1" t="str">
        <f ca="1">TEXT(Table1[[#This Row],[Date]],"mmm")</f>
        <v>Sep</v>
      </c>
      <c r="F2566" s="1" t="str">
        <f ca="1">TEXT(Table1[[#This Row],[Date]],"yyyy")</f>
        <v>2022</v>
      </c>
      <c r="G2566" s="2">
        <v>963</v>
      </c>
      <c r="H2566" s="2">
        <v>0.35</v>
      </c>
      <c r="I2566" s="2" t="str" cm="1">
        <f t="array" ref="I2566">_xlfn.IFS(Table1[[#This Row],[Discount]]&lt;=0.2,"Low",Table1[[#This Row],[Discount]]&lt;=0.4,"Medium",Table1[[#This Row],[Discount]]&gt;0.4,"High")</f>
        <v>Medium</v>
      </c>
      <c r="J2566" s="2">
        <f>Table1[[#This Row],[Original Price]]*(1-Table1[[#This Row],[Discount]])</f>
        <v>625.95000000000005</v>
      </c>
      <c r="K2566">
        <f>VLOOKUP(B2566,customers!$A$2:$D$101,2,0)</f>
        <v>46</v>
      </c>
      <c r="L2566" t="str" cm="1">
        <f t="array" ref="L2566">_xlfn.IFS(Table1[[#This Row],[Age]]&lt;=12,"Kids",Table1[[#This Row],[Age]]&lt;=19,"Teenage",Table1[[#This Row],[Age]]&lt;=29,"Young Adult",Table1[[#This Row],[Age]]&lt;=45,"Adult",Table1[[#This Row],[Age]]&gt;=46,"Senior")</f>
        <v>Senior</v>
      </c>
      <c r="M2566" t="str">
        <f>VLOOKUP(B2566,customers!A$2:D$101,3,0)</f>
        <v>Bhopal</v>
      </c>
      <c r="N2566" t="str">
        <f>VLOOKUP(B2566,customers!$A$2:$D$101,4,0)</f>
        <v>Madhya Pradesh</v>
      </c>
      <c r="O2566" t="str">
        <f>VLOOKUP(C2566,'products '!$A$2:$H$3072,2,0)</f>
        <v>Beauty</v>
      </c>
      <c r="P2566" t="str">
        <f>VLOOKUP(C2566,'products '!$A$2:$H$3072,3,0)</f>
        <v>Makeup</v>
      </c>
      <c r="Q2566" t="str">
        <f>VLOOKUP(C2566,'products '!$A$2:$H$3072,4,0)</f>
        <v>Nail Polish</v>
      </c>
      <c r="R2566" t="str">
        <f>VLOOKUP(C2566,'products '!$A$2:$H$3072,5,0)</f>
        <v>MyGlamm</v>
      </c>
      <c r="S2566" t="str">
        <f>VLOOKUP(C2566,'products '!$A$2:$H$3072,6,0)</f>
        <v>Onesize</v>
      </c>
      <c r="T2566" t="str">
        <f>VLOOKUP(C2566,'products '!$A$2:$H$3072,7,0)</f>
        <v>Pink</v>
      </c>
      <c r="U2566">
        <f>VLOOKUP(C2566,'products '!$A$2:$H$3072,8,0)</f>
        <v>5</v>
      </c>
    </row>
    <row r="2567" spans="1:21" x14ac:dyDescent="0.3">
      <c r="A2567" t="s">
        <v>5984</v>
      </c>
      <c r="B2567" t="s">
        <v>3335</v>
      </c>
      <c r="C2567" t="s">
        <v>1391</v>
      </c>
      <c r="D2567" s="1">
        <f t="shared" ca="1" si="40"/>
        <v>44619</v>
      </c>
      <c r="E2567" s="1" t="str">
        <f ca="1">TEXT(Table1[[#This Row],[Date]],"mmm")</f>
        <v>Feb</v>
      </c>
      <c r="F2567" s="1" t="str">
        <f ca="1">TEXT(Table1[[#This Row],[Date]],"yyyy")</f>
        <v>2022</v>
      </c>
      <c r="G2567" s="2">
        <v>234</v>
      </c>
      <c r="H2567" s="2">
        <v>0.55000000000000004</v>
      </c>
      <c r="I2567" s="2" t="str" cm="1">
        <f t="array" ref="I2567">_xlfn.IFS(Table1[[#This Row],[Discount]]&lt;=0.2,"Low",Table1[[#This Row],[Discount]]&lt;=0.4,"Medium",Table1[[#This Row],[Discount]]&gt;0.4,"High")</f>
        <v>High</v>
      </c>
      <c r="J2567" s="2">
        <f>Table1[[#This Row],[Original Price]]*(1-Table1[[#This Row],[Discount]])</f>
        <v>105.29999999999998</v>
      </c>
      <c r="K2567">
        <f>VLOOKUP(B2567,customers!$A$2:$D$101,2,0)</f>
        <v>47</v>
      </c>
      <c r="L2567" t="str" cm="1">
        <f t="array" ref="L2567">_xlfn.IFS(Table1[[#This Row],[Age]]&lt;=12,"Kids",Table1[[#This Row],[Age]]&lt;=19,"Teenage",Table1[[#This Row],[Age]]&lt;=29,"Young Adult",Table1[[#This Row],[Age]]&lt;=45,"Adult",Table1[[#This Row],[Age]]&gt;=46,"Senior")</f>
        <v>Senior</v>
      </c>
      <c r="M2567" t="str">
        <f>VLOOKUP(B2567,customers!A$2:D$101,3,0)</f>
        <v>Bhopal</v>
      </c>
      <c r="N2567" t="str">
        <f>VLOOKUP(B2567,customers!$A$2:$D$101,4,0)</f>
        <v>Madhya Pradesh</v>
      </c>
      <c r="O2567" t="str">
        <f>VLOOKUP(C2567,'products '!$A$2:$H$3072,2,0)</f>
        <v>Beauty</v>
      </c>
      <c r="P2567" t="str">
        <f>VLOOKUP(C2567,'products '!$A$2:$H$3072,3,0)</f>
        <v>Makeup</v>
      </c>
      <c r="Q2567" t="str">
        <f>VLOOKUP(C2567,'products '!$A$2:$H$3072,4,0)</f>
        <v>Nail Polish</v>
      </c>
      <c r="R2567" t="str">
        <f>VLOOKUP(C2567,'products '!$A$2:$H$3072,5,0)</f>
        <v>MyGlamm</v>
      </c>
      <c r="S2567" t="str">
        <f>VLOOKUP(C2567,'products '!$A$2:$H$3072,6,0)</f>
        <v>Onesize</v>
      </c>
      <c r="T2567" t="str">
        <f>VLOOKUP(C2567,'products '!$A$2:$H$3072,7,0)</f>
        <v>Pink</v>
      </c>
      <c r="U2567">
        <f>VLOOKUP(C2567,'products '!$A$2:$H$3072,8,0)</f>
        <v>5</v>
      </c>
    </row>
    <row r="2568" spans="1:21" x14ac:dyDescent="0.3">
      <c r="A2568" t="s">
        <v>5985</v>
      </c>
      <c r="B2568" t="s">
        <v>3336</v>
      </c>
      <c r="C2568" t="s">
        <v>1392</v>
      </c>
      <c r="D2568" s="1">
        <f t="shared" ca="1" si="40"/>
        <v>44274</v>
      </c>
      <c r="E2568" s="1" t="str">
        <f ca="1">TEXT(Table1[[#This Row],[Date]],"mmm")</f>
        <v>Mar</v>
      </c>
      <c r="F2568" s="1" t="str">
        <f ca="1">TEXT(Table1[[#This Row],[Date]],"yyyy")</f>
        <v>2021</v>
      </c>
      <c r="G2568" s="2">
        <v>456</v>
      </c>
      <c r="H2568" s="2">
        <v>0.55000000000000004</v>
      </c>
      <c r="I2568" s="2" t="str" cm="1">
        <f t="array" ref="I2568">_xlfn.IFS(Table1[[#This Row],[Discount]]&lt;=0.2,"Low",Table1[[#This Row],[Discount]]&lt;=0.4,"Medium",Table1[[#This Row],[Discount]]&gt;0.4,"High")</f>
        <v>High</v>
      </c>
      <c r="J2568" s="2">
        <f>Table1[[#This Row],[Original Price]]*(1-Table1[[#This Row],[Discount]])</f>
        <v>205.2</v>
      </c>
      <c r="K2568">
        <f>VLOOKUP(B2568,customers!$A$2:$D$101,2,0)</f>
        <v>48</v>
      </c>
      <c r="L2568" t="str" cm="1">
        <f t="array" ref="L2568">_xlfn.IFS(Table1[[#This Row],[Age]]&lt;=12,"Kids",Table1[[#This Row],[Age]]&lt;=19,"Teenage",Table1[[#This Row],[Age]]&lt;=29,"Young Adult",Table1[[#This Row],[Age]]&lt;=45,"Adult",Table1[[#This Row],[Age]]&gt;=46,"Senior")</f>
        <v>Senior</v>
      </c>
      <c r="M2568" t="str">
        <f>VLOOKUP(B2568,customers!A$2:D$101,3,0)</f>
        <v>Bhopal</v>
      </c>
      <c r="N2568" t="str">
        <f>VLOOKUP(B2568,customers!$A$2:$D$101,4,0)</f>
        <v>Madhya Pradesh</v>
      </c>
      <c r="O2568" t="str">
        <f>VLOOKUP(C2568,'products '!$A$2:$H$3072,2,0)</f>
        <v>Beauty</v>
      </c>
      <c r="P2568" t="str">
        <f>VLOOKUP(C2568,'products '!$A$2:$H$3072,3,0)</f>
        <v>Makeup</v>
      </c>
      <c r="Q2568" t="str">
        <f>VLOOKUP(C2568,'products '!$A$2:$H$3072,4,0)</f>
        <v>Nail Polish</v>
      </c>
      <c r="R2568" t="str">
        <f>VLOOKUP(C2568,'products '!$A$2:$H$3072,5,0)</f>
        <v>MyGlamm</v>
      </c>
      <c r="S2568" t="str">
        <f>VLOOKUP(C2568,'products '!$A$2:$H$3072,6,0)</f>
        <v>Onesize</v>
      </c>
      <c r="T2568" t="str">
        <f>VLOOKUP(C2568,'products '!$A$2:$H$3072,7,0)</f>
        <v>Pink</v>
      </c>
      <c r="U2568">
        <f>VLOOKUP(C2568,'products '!$A$2:$H$3072,8,0)</f>
        <v>5</v>
      </c>
    </row>
    <row r="2569" spans="1:21" x14ac:dyDescent="0.3">
      <c r="A2569" t="s">
        <v>5986</v>
      </c>
      <c r="B2569" t="s">
        <v>3337</v>
      </c>
      <c r="C2569" t="s">
        <v>1393</v>
      </c>
      <c r="D2569" s="1">
        <f t="shared" ca="1" si="40"/>
        <v>44460</v>
      </c>
      <c r="E2569" s="1" t="str">
        <f ca="1">TEXT(Table1[[#This Row],[Date]],"mmm")</f>
        <v>Sep</v>
      </c>
      <c r="F2569" s="1" t="str">
        <f ca="1">TEXT(Table1[[#This Row],[Date]],"yyyy")</f>
        <v>2021</v>
      </c>
      <c r="G2569" s="2">
        <v>564</v>
      </c>
      <c r="H2569" s="2">
        <v>0.55000000000000004</v>
      </c>
      <c r="I2569" s="2" t="str" cm="1">
        <f t="array" ref="I2569">_xlfn.IFS(Table1[[#This Row],[Discount]]&lt;=0.2,"Low",Table1[[#This Row],[Discount]]&lt;=0.4,"Medium",Table1[[#This Row],[Discount]]&gt;0.4,"High")</f>
        <v>High</v>
      </c>
      <c r="J2569" s="2">
        <f>Table1[[#This Row],[Original Price]]*(1-Table1[[#This Row],[Discount]])</f>
        <v>253.79999999999998</v>
      </c>
      <c r="K2569">
        <f>VLOOKUP(B2569,customers!$A$2:$D$101,2,0)</f>
        <v>49</v>
      </c>
      <c r="L2569" t="str" cm="1">
        <f t="array" ref="L2569">_xlfn.IFS(Table1[[#This Row],[Age]]&lt;=12,"Kids",Table1[[#This Row],[Age]]&lt;=19,"Teenage",Table1[[#This Row],[Age]]&lt;=29,"Young Adult",Table1[[#This Row],[Age]]&lt;=45,"Adult",Table1[[#This Row],[Age]]&gt;=46,"Senior")</f>
        <v>Senior</v>
      </c>
      <c r="M2569" t="str">
        <f>VLOOKUP(B2569,customers!A$2:D$101,3,0)</f>
        <v>Bhopal</v>
      </c>
      <c r="N2569" t="str">
        <f>VLOOKUP(B2569,customers!$A$2:$D$101,4,0)</f>
        <v>Madhya Pradesh</v>
      </c>
      <c r="O2569" t="str">
        <f>VLOOKUP(C2569,'products '!$A$2:$H$3072,2,0)</f>
        <v>Beauty</v>
      </c>
      <c r="P2569" t="str">
        <f>VLOOKUP(C2569,'products '!$A$2:$H$3072,3,0)</f>
        <v>Makeup</v>
      </c>
      <c r="Q2569" t="str">
        <f>VLOOKUP(C2569,'products '!$A$2:$H$3072,4,0)</f>
        <v>Nail Polish</v>
      </c>
      <c r="R2569" t="str">
        <f>VLOOKUP(C2569,'products '!$A$2:$H$3072,5,0)</f>
        <v>MyGlamm</v>
      </c>
      <c r="S2569" t="str">
        <f>VLOOKUP(C2569,'products '!$A$2:$H$3072,6,0)</f>
        <v>Onesize</v>
      </c>
      <c r="T2569" t="str">
        <f>VLOOKUP(C2569,'products '!$A$2:$H$3072,7,0)</f>
        <v>Pink</v>
      </c>
      <c r="U2569">
        <f>VLOOKUP(C2569,'products '!$A$2:$H$3072,8,0)</f>
        <v>4</v>
      </c>
    </row>
    <row r="2570" spans="1:21" x14ac:dyDescent="0.3">
      <c r="A2570" t="s">
        <v>5987</v>
      </c>
      <c r="B2570" t="s">
        <v>3338</v>
      </c>
      <c r="C2570" t="s">
        <v>1394</v>
      </c>
      <c r="D2570" s="1">
        <f t="shared" ca="1" si="40"/>
        <v>44298</v>
      </c>
      <c r="E2570" s="1" t="str">
        <f ca="1">TEXT(Table1[[#This Row],[Date]],"mmm")</f>
        <v>Apr</v>
      </c>
      <c r="F2570" s="1" t="str">
        <f ca="1">TEXT(Table1[[#This Row],[Date]],"yyyy")</f>
        <v>2021</v>
      </c>
      <c r="G2570" s="2">
        <v>634</v>
      </c>
      <c r="H2570" s="2">
        <v>0.55000000000000004</v>
      </c>
      <c r="I2570" s="2" t="str" cm="1">
        <f t="array" ref="I2570">_xlfn.IFS(Table1[[#This Row],[Discount]]&lt;=0.2,"Low",Table1[[#This Row],[Discount]]&lt;=0.4,"Medium",Table1[[#This Row],[Discount]]&gt;0.4,"High")</f>
        <v>High</v>
      </c>
      <c r="J2570" s="2">
        <f>Table1[[#This Row],[Original Price]]*(1-Table1[[#This Row],[Discount]])</f>
        <v>285.29999999999995</v>
      </c>
      <c r="K2570">
        <f>VLOOKUP(B2570,customers!$A$2:$D$101,2,0)</f>
        <v>17</v>
      </c>
      <c r="L2570" t="str" cm="1">
        <f t="array" ref="L2570">_xlfn.IFS(Table1[[#This Row],[Age]]&lt;=12,"Kids",Table1[[#This Row],[Age]]&lt;=19,"Teenage",Table1[[#This Row],[Age]]&lt;=29,"Young Adult",Table1[[#This Row],[Age]]&lt;=45,"Adult",Table1[[#This Row],[Age]]&gt;=46,"Senior")</f>
        <v>Teenage</v>
      </c>
      <c r="M2570" t="str">
        <f>VLOOKUP(B2570,customers!A$2:D$101,3,0)</f>
        <v>Sagar</v>
      </c>
      <c r="N2570" t="str">
        <f>VLOOKUP(B2570,customers!$A$2:$D$101,4,0)</f>
        <v>Madhya Pradesh</v>
      </c>
      <c r="O2570" t="str">
        <f>VLOOKUP(C2570,'products '!$A$2:$H$3072,2,0)</f>
        <v>Beauty</v>
      </c>
      <c r="P2570" t="str">
        <f>VLOOKUP(C2570,'products '!$A$2:$H$3072,3,0)</f>
        <v>Makeup</v>
      </c>
      <c r="Q2570" t="str">
        <f>VLOOKUP(C2570,'products '!$A$2:$H$3072,4,0)</f>
        <v>Nail Polish</v>
      </c>
      <c r="R2570" t="str">
        <f>VLOOKUP(C2570,'products '!$A$2:$H$3072,5,0)</f>
        <v>MyGlamm</v>
      </c>
      <c r="S2570" t="str">
        <f>VLOOKUP(C2570,'products '!$A$2:$H$3072,6,0)</f>
        <v>Onesize</v>
      </c>
      <c r="T2570" t="str">
        <f>VLOOKUP(C2570,'products '!$A$2:$H$3072,7,0)</f>
        <v>Pink</v>
      </c>
      <c r="U2570">
        <f>VLOOKUP(C2570,'products '!$A$2:$H$3072,8,0)</f>
        <v>4</v>
      </c>
    </row>
    <row r="2571" spans="1:21" x14ac:dyDescent="0.3">
      <c r="A2571" t="s">
        <v>5988</v>
      </c>
      <c r="B2571" t="s">
        <v>3339</v>
      </c>
      <c r="C2571" t="s">
        <v>1395</v>
      </c>
      <c r="D2571" s="1">
        <f t="shared" ca="1" si="40"/>
        <v>44818</v>
      </c>
      <c r="E2571" s="1" t="str">
        <f ca="1">TEXT(Table1[[#This Row],[Date]],"mmm")</f>
        <v>Sep</v>
      </c>
      <c r="F2571" s="1" t="str">
        <f ca="1">TEXT(Table1[[#This Row],[Date]],"yyyy")</f>
        <v>2022</v>
      </c>
      <c r="G2571" s="2">
        <v>236</v>
      </c>
      <c r="H2571" s="2">
        <v>0.5</v>
      </c>
      <c r="I2571" s="2" t="str" cm="1">
        <f t="array" ref="I2571">_xlfn.IFS(Table1[[#This Row],[Discount]]&lt;=0.2,"Low",Table1[[#This Row],[Discount]]&lt;=0.4,"Medium",Table1[[#This Row],[Discount]]&gt;0.4,"High")</f>
        <v>High</v>
      </c>
      <c r="J2571" s="2">
        <f>Table1[[#This Row],[Original Price]]*(1-Table1[[#This Row],[Discount]])</f>
        <v>118</v>
      </c>
      <c r="K2571">
        <f>VLOOKUP(B2571,customers!$A$2:$D$101,2,0)</f>
        <v>18</v>
      </c>
      <c r="L2571" t="str" cm="1">
        <f t="array" ref="L2571">_xlfn.IFS(Table1[[#This Row],[Age]]&lt;=12,"Kids",Table1[[#This Row],[Age]]&lt;=19,"Teenage",Table1[[#This Row],[Age]]&lt;=29,"Young Adult",Table1[[#This Row],[Age]]&lt;=45,"Adult",Table1[[#This Row],[Age]]&gt;=46,"Senior")</f>
        <v>Teenage</v>
      </c>
      <c r="M2571" t="str">
        <f>VLOOKUP(B2571,customers!A$2:D$101,3,0)</f>
        <v>Sagar</v>
      </c>
      <c r="N2571" t="str">
        <f>VLOOKUP(B2571,customers!$A$2:$D$101,4,0)</f>
        <v>Madhya Pradesh</v>
      </c>
      <c r="O2571" t="str">
        <f>VLOOKUP(C2571,'products '!$A$2:$H$3072,2,0)</f>
        <v>Beauty</v>
      </c>
      <c r="P2571" t="str">
        <f>VLOOKUP(C2571,'products '!$A$2:$H$3072,3,0)</f>
        <v>Makeup</v>
      </c>
      <c r="Q2571" t="str">
        <f>VLOOKUP(C2571,'products '!$A$2:$H$3072,4,0)</f>
        <v>Nail Polish</v>
      </c>
      <c r="R2571" t="str">
        <f>VLOOKUP(C2571,'products '!$A$2:$H$3072,5,0)</f>
        <v>MyGlamm</v>
      </c>
      <c r="S2571" t="str">
        <f>VLOOKUP(C2571,'products '!$A$2:$H$3072,6,0)</f>
        <v>Onesize</v>
      </c>
      <c r="T2571" t="str">
        <f>VLOOKUP(C2571,'products '!$A$2:$H$3072,7,0)</f>
        <v>Blue</v>
      </c>
      <c r="U2571">
        <f>VLOOKUP(C2571,'products '!$A$2:$H$3072,8,0)</f>
        <v>4</v>
      </c>
    </row>
    <row r="2572" spans="1:21" x14ac:dyDescent="0.3">
      <c r="A2572" t="s">
        <v>5989</v>
      </c>
      <c r="B2572" t="s">
        <v>3340</v>
      </c>
      <c r="C2572" t="s">
        <v>1396</v>
      </c>
      <c r="D2572" s="1">
        <f t="shared" ca="1" si="40"/>
        <v>44499</v>
      </c>
      <c r="E2572" s="1" t="str">
        <f ca="1">TEXT(Table1[[#This Row],[Date]],"mmm")</f>
        <v>Oct</v>
      </c>
      <c r="F2572" s="1" t="str">
        <f ca="1">TEXT(Table1[[#This Row],[Date]],"yyyy")</f>
        <v>2021</v>
      </c>
      <c r="G2572" s="2">
        <v>444</v>
      </c>
      <c r="H2572" s="2">
        <v>0.5</v>
      </c>
      <c r="I2572" s="2" t="str" cm="1">
        <f t="array" ref="I2572">_xlfn.IFS(Table1[[#This Row],[Discount]]&lt;=0.2,"Low",Table1[[#This Row],[Discount]]&lt;=0.4,"Medium",Table1[[#This Row],[Discount]]&gt;0.4,"High")</f>
        <v>High</v>
      </c>
      <c r="J2572" s="2">
        <f>Table1[[#This Row],[Original Price]]*(1-Table1[[#This Row],[Discount]])</f>
        <v>222</v>
      </c>
      <c r="K2572">
        <f>VLOOKUP(B2572,customers!$A$2:$D$101,2,0)</f>
        <v>19</v>
      </c>
      <c r="L2572" t="str" cm="1">
        <f t="array" ref="L2572">_xlfn.IFS(Table1[[#This Row],[Age]]&lt;=12,"Kids",Table1[[#This Row],[Age]]&lt;=19,"Teenage",Table1[[#This Row],[Age]]&lt;=29,"Young Adult",Table1[[#This Row],[Age]]&lt;=45,"Adult",Table1[[#This Row],[Age]]&gt;=46,"Senior")</f>
        <v>Teenage</v>
      </c>
      <c r="M2572" t="str">
        <f>VLOOKUP(B2572,customers!A$2:D$101,3,0)</f>
        <v>Sagar</v>
      </c>
      <c r="N2572" t="str">
        <f>VLOOKUP(B2572,customers!$A$2:$D$101,4,0)</f>
        <v>Madhya Pradesh</v>
      </c>
      <c r="O2572" t="str">
        <f>VLOOKUP(C2572,'products '!$A$2:$H$3072,2,0)</f>
        <v>Beauty</v>
      </c>
      <c r="P2572" t="str">
        <f>VLOOKUP(C2572,'products '!$A$2:$H$3072,3,0)</f>
        <v>Makeup</v>
      </c>
      <c r="Q2572" t="str">
        <f>VLOOKUP(C2572,'products '!$A$2:$H$3072,4,0)</f>
        <v>Nail Polish</v>
      </c>
      <c r="R2572" t="str">
        <f>VLOOKUP(C2572,'products '!$A$2:$H$3072,5,0)</f>
        <v>MyGlamm</v>
      </c>
      <c r="S2572" t="str">
        <f>VLOOKUP(C2572,'products '!$A$2:$H$3072,6,0)</f>
        <v>Onesize</v>
      </c>
      <c r="T2572" t="str">
        <f>VLOOKUP(C2572,'products '!$A$2:$H$3072,7,0)</f>
        <v>Blue</v>
      </c>
      <c r="U2572">
        <f>VLOOKUP(C2572,'products '!$A$2:$H$3072,8,0)</f>
        <v>5</v>
      </c>
    </row>
    <row r="2573" spans="1:21" x14ac:dyDescent="0.3">
      <c r="A2573" t="s">
        <v>5990</v>
      </c>
      <c r="B2573" t="s">
        <v>3341</v>
      </c>
      <c r="C2573" t="s">
        <v>1397</v>
      </c>
      <c r="D2573" s="1">
        <f t="shared" ca="1" si="40"/>
        <v>44899</v>
      </c>
      <c r="E2573" s="1" t="str">
        <f ca="1">TEXT(Table1[[#This Row],[Date]],"mmm")</f>
        <v>Dec</v>
      </c>
      <c r="F2573" s="1" t="str">
        <f ca="1">TEXT(Table1[[#This Row],[Date]],"yyyy")</f>
        <v>2022</v>
      </c>
      <c r="G2573" s="2">
        <v>456</v>
      </c>
      <c r="H2573" s="2">
        <v>0.5</v>
      </c>
      <c r="I2573" s="2" t="str" cm="1">
        <f t="array" ref="I2573">_xlfn.IFS(Table1[[#This Row],[Discount]]&lt;=0.2,"Low",Table1[[#This Row],[Discount]]&lt;=0.4,"Medium",Table1[[#This Row],[Discount]]&gt;0.4,"High")</f>
        <v>High</v>
      </c>
      <c r="J2573" s="2">
        <f>Table1[[#This Row],[Original Price]]*(1-Table1[[#This Row],[Discount]])</f>
        <v>228</v>
      </c>
      <c r="K2573">
        <f>VLOOKUP(B2573,customers!$A$2:$D$101,2,0)</f>
        <v>20</v>
      </c>
      <c r="L2573" t="str" cm="1">
        <f t="array" ref="L2573">_xlfn.IFS(Table1[[#This Row],[Age]]&lt;=12,"Kids",Table1[[#This Row],[Age]]&lt;=19,"Teenage",Table1[[#This Row],[Age]]&lt;=29,"Young Adult",Table1[[#This Row],[Age]]&lt;=45,"Adult",Table1[[#This Row],[Age]]&gt;=46,"Senior")</f>
        <v>Young Adult</v>
      </c>
      <c r="M2573" t="str">
        <f>VLOOKUP(B2573,customers!A$2:D$101,3,0)</f>
        <v>Sagar</v>
      </c>
      <c r="N2573" t="str">
        <f>VLOOKUP(B2573,customers!$A$2:$D$101,4,0)</f>
        <v>Madhya Pradesh</v>
      </c>
      <c r="O2573" t="str">
        <f>VLOOKUP(C2573,'products '!$A$2:$H$3072,2,0)</f>
        <v>Beauty</v>
      </c>
      <c r="P2573" t="str">
        <f>VLOOKUP(C2573,'products '!$A$2:$H$3072,3,0)</f>
        <v>Makeup</v>
      </c>
      <c r="Q2573" t="str">
        <f>VLOOKUP(C2573,'products '!$A$2:$H$3072,4,0)</f>
        <v>Nail Polish</v>
      </c>
      <c r="R2573" t="str">
        <f>VLOOKUP(C2573,'products '!$A$2:$H$3072,5,0)</f>
        <v>MyGlamm</v>
      </c>
      <c r="S2573" t="str">
        <f>VLOOKUP(C2573,'products '!$A$2:$H$3072,6,0)</f>
        <v>Onesize</v>
      </c>
      <c r="T2573" t="str">
        <f>VLOOKUP(C2573,'products '!$A$2:$H$3072,7,0)</f>
        <v>Blue</v>
      </c>
      <c r="U2573">
        <f>VLOOKUP(C2573,'products '!$A$2:$H$3072,8,0)</f>
        <v>5</v>
      </c>
    </row>
    <row r="2574" spans="1:21" x14ac:dyDescent="0.3">
      <c r="A2574" t="s">
        <v>5991</v>
      </c>
      <c r="B2574" t="s">
        <v>3342</v>
      </c>
      <c r="C2574" t="s">
        <v>1398</v>
      </c>
      <c r="D2574" s="1">
        <f t="shared" ca="1" si="40"/>
        <v>44778</v>
      </c>
      <c r="E2574" s="1" t="str">
        <f ca="1">TEXT(Table1[[#This Row],[Date]],"mmm")</f>
        <v>Aug</v>
      </c>
      <c r="F2574" s="1" t="str">
        <f ca="1">TEXT(Table1[[#This Row],[Date]],"yyyy")</f>
        <v>2022</v>
      </c>
      <c r="G2574" s="2">
        <v>963</v>
      </c>
      <c r="H2574" s="2">
        <v>0.5</v>
      </c>
      <c r="I2574" s="2" t="str" cm="1">
        <f t="array" ref="I2574">_xlfn.IFS(Table1[[#This Row],[Discount]]&lt;=0.2,"Low",Table1[[#This Row],[Discount]]&lt;=0.4,"Medium",Table1[[#This Row],[Discount]]&gt;0.4,"High")</f>
        <v>High</v>
      </c>
      <c r="J2574" s="2">
        <f>Table1[[#This Row],[Original Price]]*(1-Table1[[#This Row],[Discount]])</f>
        <v>481.5</v>
      </c>
      <c r="K2574">
        <f>VLOOKUP(B2574,customers!$A$2:$D$101,2,0)</f>
        <v>21</v>
      </c>
      <c r="L2574" t="str" cm="1">
        <f t="array" ref="L2574">_xlfn.IFS(Table1[[#This Row],[Age]]&lt;=12,"Kids",Table1[[#This Row],[Age]]&lt;=19,"Teenage",Table1[[#This Row],[Age]]&lt;=29,"Young Adult",Table1[[#This Row],[Age]]&lt;=45,"Adult",Table1[[#This Row],[Age]]&gt;=46,"Senior")</f>
        <v>Young Adult</v>
      </c>
      <c r="M2574" t="str">
        <f>VLOOKUP(B2574,customers!A$2:D$101,3,0)</f>
        <v>Indore</v>
      </c>
      <c r="N2574" t="str">
        <f>VLOOKUP(B2574,customers!$A$2:$D$101,4,0)</f>
        <v>Madhya Pradesh</v>
      </c>
      <c r="O2574" t="str">
        <f>VLOOKUP(C2574,'products '!$A$2:$H$3072,2,0)</f>
        <v>Beauty</v>
      </c>
      <c r="P2574" t="str">
        <f>VLOOKUP(C2574,'products '!$A$2:$H$3072,3,0)</f>
        <v>Makeup</v>
      </c>
      <c r="Q2574" t="str">
        <f>VLOOKUP(C2574,'products '!$A$2:$H$3072,4,0)</f>
        <v>Nail Polish</v>
      </c>
      <c r="R2574" t="str">
        <f>VLOOKUP(C2574,'products '!$A$2:$H$3072,5,0)</f>
        <v>MyGlamm</v>
      </c>
      <c r="S2574" t="str">
        <f>VLOOKUP(C2574,'products '!$A$2:$H$3072,6,0)</f>
        <v>Onesize</v>
      </c>
      <c r="T2574" t="str">
        <f>VLOOKUP(C2574,'products '!$A$2:$H$3072,7,0)</f>
        <v>Green</v>
      </c>
      <c r="U2574">
        <f>VLOOKUP(C2574,'products '!$A$2:$H$3072,8,0)</f>
        <v>3</v>
      </c>
    </row>
    <row r="2575" spans="1:21" x14ac:dyDescent="0.3">
      <c r="A2575" t="s">
        <v>5992</v>
      </c>
      <c r="B2575" t="s">
        <v>3343</v>
      </c>
      <c r="C2575" t="s">
        <v>1399</v>
      </c>
      <c r="D2575" s="1">
        <f t="shared" ca="1" si="40"/>
        <v>44340</v>
      </c>
      <c r="E2575" s="1" t="str">
        <f ca="1">TEXT(Table1[[#This Row],[Date]],"mmm")</f>
        <v>May</v>
      </c>
      <c r="F2575" s="1" t="str">
        <f ca="1">TEXT(Table1[[#This Row],[Date]],"yyyy")</f>
        <v>2021</v>
      </c>
      <c r="G2575" s="2">
        <v>456</v>
      </c>
      <c r="H2575" s="2">
        <v>0.5</v>
      </c>
      <c r="I2575" s="2" t="str" cm="1">
        <f t="array" ref="I2575">_xlfn.IFS(Table1[[#This Row],[Discount]]&lt;=0.2,"Low",Table1[[#This Row],[Discount]]&lt;=0.4,"Medium",Table1[[#This Row],[Discount]]&gt;0.4,"High")</f>
        <v>High</v>
      </c>
      <c r="J2575" s="2">
        <f>Table1[[#This Row],[Original Price]]*(1-Table1[[#This Row],[Discount]])</f>
        <v>228</v>
      </c>
      <c r="K2575">
        <f>VLOOKUP(B2575,customers!$A$2:$D$101,2,0)</f>
        <v>22</v>
      </c>
      <c r="L2575" t="str" cm="1">
        <f t="array" ref="L2575">_xlfn.IFS(Table1[[#This Row],[Age]]&lt;=12,"Kids",Table1[[#This Row],[Age]]&lt;=19,"Teenage",Table1[[#This Row],[Age]]&lt;=29,"Young Adult",Table1[[#This Row],[Age]]&lt;=45,"Adult",Table1[[#This Row],[Age]]&gt;=46,"Senior")</f>
        <v>Young Adult</v>
      </c>
      <c r="M2575" t="str">
        <f>VLOOKUP(B2575,customers!A$2:D$101,3,0)</f>
        <v>Indore</v>
      </c>
      <c r="N2575" t="str">
        <f>VLOOKUP(B2575,customers!$A$2:$D$101,4,0)</f>
        <v>Madhya Pradesh</v>
      </c>
      <c r="O2575" t="str">
        <f>VLOOKUP(C2575,'products '!$A$2:$H$3072,2,0)</f>
        <v>Beauty</v>
      </c>
      <c r="P2575" t="str">
        <f>VLOOKUP(C2575,'products '!$A$2:$H$3072,3,0)</f>
        <v>Makeup</v>
      </c>
      <c r="Q2575" t="str">
        <f>VLOOKUP(C2575,'products '!$A$2:$H$3072,4,0)</f>
        <v>Nail Polish</v>
      </c>
      <c r="R2575" t="str">
        <f>VLOOKUP(C2575,'products '!$A$2:$H$3072,5,0)</f>
        <v>MyGlamm</v>
      </c>
      <c r="S2575" t="str">
        <f>VLOOKUP(C2575,'products '!$A$2:$H$3072,6,0)</f>
        <v>Onesize</v>
      </c>
      <c r="T2575" t="str">
        <f>VLOOKUP(C2575,'products '!$A$2:$H$3072,7,0)</f>
        <v>Green</v>
      </c>
      <c r="U2575">
        <f>VLOOKUP(C2575,'products '!$A$2:$H$3072,8,0)</f>
        <v>5</v>
      </c>
    </row>
    <row r="2576" spans="1:21" x14ac:dyDescent="0.3">
      <c r="A2576" t="s">
        <v>5993</v>
      </c>
      <c r="B2576" t="s">
        <v>3344</v>
      </c>
      <c r="C2576" t="s">
        <v>1400</v>
      </c>
      <c r="D2576" s="1">
        <f t="shared" ca="1" si="40"/>
        <v>44295</v>
      </c>
      <c r="E2576" s="1" t="str">
        <f ca="1">TEXT(Table1[[#This Row],[Date]],"mmm")</f>
        <v>Apr</v>
      </c>
      <c r="F2576" s="1" t="str">
        <f ca="1">TEXT(Table1[[#This Row],[Date]],"yyyy")</f>
        <v>2021</v>
      </c>
      <c r="G2576" s="2">
        <v>1189</v>
      </c>
      <c r="H2576" s="2">
        <v>0.3</v>
      </c>
      <c r="I2576" s="2" t="str" cm="1">
        <f t="array" ref="I2576">_xlfn.IFS(Table1[[#This Row],[Discount]]&lt;=0.2,"Low",Table1[[#This Row],[Discount]]&lt;=0.4,"Medium",Table1[[#This Row],[Discount]]&gt;0.4,"High")</f>
        <v>Medium</v>
      </c>
      <c r="J2576" s="2">
        <f>Table1[[#This Row],[Original Price]]*(1-Table1[[#This Row],[Discount]])</f>
        <v>832.3</v>
      </c>
      <c r="K2576">
        <f>VLOOKUP(B2576,customers!$A$2:$D$101,2,0)</f>
        <v>16</v>
      </c>
      <c r="L2576" t="str" cm="1">
        <f t="array" ref="L2576">_xlfn.IFS(Table1[[#This Row],[Age]]&lt;=12,"Kids",Table1[[#This Row],[Age]]&lt;=19,"Teenage",Table1[[#This Row],[Age]]&lt;=29,"Young Adult",Table1[[#This Row],[Age]]&lt;=45,"Adult",Table1[[#This Row],[Age]]&gt;=46,"Senior")</f>
        <v>Teenage</v>
      </c>
      <c r="M2576" t="str">
        <f>VLOOKUP(B2576,customers!A$2:D$101,3,0)</f>
        <v>Kanpur</v>
      </c>
      <c r="N2576" t="str">
        <f>VLOOKUP(B2576,customers!$A$2:$D$101,4,0)</f>
        <v>Uttar Pradesh</v>
      </c>
      <c r="O2576" t="str">
        <f>VLOOKUP(C2576,'products '!$A$2:$H$3072,2,0)</f>
        <v>Beauty</v>
      </c>
      <c r="P2576" t="str">
        <f>VLOOKUP(C2576,'products '!$A$2:$H$3072,3,0)</f>
        <v>Makeup</v>
      </c>
      <c r="Q2576" t="str">
        <f>VLOOKUP(C2576,'products '!$A$2:$H$3072,4,0)</f>
        <v>Nail Polish</v>
      </c>
      <c r="R2576" t="str">
        <f>VLOOKUP(C2576,'products '!$A$2:$H$3072,5,0)</f>
        <v>MyGlamm</v>
      </c>
      <c r="S2576" t="str">
        <f>VLOOKUP(C2576,'products '!$A$2:$H$3072,6,0)</f>
        <v>Onesize</v>
      </c>
      <c r="T2576" t="str">
        <f>VLOOKUP(C2576,'products '!$A$2:$H$3072,7,0)</f>
        <v>Green</v>
      </c>
      <c r="U2576">
        <f>VLOOKUP(C2576,'products '!$A$2:$H$3072,8,0)</f>
        <v>5</v>
      </c>
    </row>
    <row r="2577" spans="1:21" x14ac:dyDescent="0.3">
      <c r="A2577" t="s">
        <v>5994</v>
      </c>
      <c r="B2577" t="s">
        <v>3345</v>
      </c>
      <c r="C2577" t="s">
        <v>1401</v>
      </c>
      <c r="D2577" s="1">
        <f t="shared" ca="1" si="40"/>
        <v>44326</v>
      </c>
      <c r="E2577" s="1" t="str">
        <f ca="1">TEXT(Table1[[#This Row],[Date]],"mmm")</f>
        <v>May</v>
      </c>
      <c r="F2577" s="1" t="str">
        <f ca="1">TEXT(Table1[[#This Row],[Date]],"yyyy")</f>
        <v>2021</v>
      </c>
      <c r="G2577" s="2">
        <v>1298</v>
      </c>
      <c r="H2577" s="2">
        <v>0.32</v>
      </c>
      <c r="I2577" s="2" t="str" cm="1">
        <f t="array" ref="I2577">_xlfn.IFS(Table1[[#This Row],[Discount]]&lt;=0.2,"Low",Table1[[#This Row],[Discount]]&lt;=0.4,"Medium",Table1[[#This Row],[Discount]]&gt;0.4,"High")</f>
        <v>Medium</v>
      </c>
      <c r="J2577" s="2">
        <f>Table1[[#This Row],[Original Price]]*(1-Table1[[#This Row],[Discount]])</f>
        <v>882.63999999999987</v>
      </c>
      <c r="K2577">
        <f>VLOOKUP(B2577,customers!$A$2:$D$101,2,0)</f>
        <v>17</v>
      </c>
      <c r="L2577" t="str" cm="1">
        <f t="array" ref="L2577">_xlfn.IFS(Table1[[#This Row],[Age]]&lt;=12,"Kids",Table1[[#This Row],[Age]]&lt;=19,"Teenage",Table1[[#This Row],[Age]]&lt;=29,"Young Adult",Table1[[#This Row],[Age]]&lt;=45,"Adult",Table1[[#This Row],[Age]]&gt;=46,"Senior")</f>
        <v>Teenage</v>
      </c>
      <c r="M2577" t="str">
        <f>VLOOKUP(B2577,customers!A$2:D$101,3,0)</f>
        <v>Kanpur</v>
      </c>
      <c r="N2577" t="str">
        <f>VLOOKUP(B2577,customers!$A$2:$D$101,4,0)</f>
        <v>Uttar Pradesh</v>
      </c>
      <c r="O2577" t="str">
        <f>VLOOKUP(C2577,'products '!$A$2:$H$3072,2,0)</f>
        <v>Beauty</v>
      </c>
      <c r="P2577" t="str">
        <f>VLOOKUP(C2577,'products '!$A$2:$H$3072,3,0)</f>
        <v>Makeup</v>
      </c>
      <c r="Q2577" t="str">
        <f>VLOOKUP(C2577,'products '!$A$2:$H$3072,4,0)</f>
        <v>Nail Polish</v>
      </c>
      <c r="R2577" t="str">
        <f>VLOOKUP(C2577,'products '!$A$2:$H$3072,5,0)</f>
        <v>Faces Canada</v>
      </c>
      <c r="S2577" t="str">
        <f>VLOOKUP(C2577,'products '!$A$2:$H$3072,6,0)</f>
        <v>Onesize</v>
      </c>
      <c r="T2577" t="str">
        <f>VLOOKUP(C2577,'products '!$A$2:$H$3072,7,0)</f>
        <v>Brown</v>
      </c>
      <c r="U2577">
        <f>VLOOKUP(C2577,'products '!$A$2:$H$3072,8,0)</f>
        <v>4</v>
      </c>
    </row>
    <row r="2578" spans="1:21" x14ac:dyDescent="0.3">
      <c r="A2578" t="s">
        <v>5995</v>
      </c>
      <c r="B2578" t="s">
        <v>3346</v>
      </c>
      <c r="C2578" t="s">
        <v>1402</v>
      </c>
      <c r="D2578" s="1">
        <f t="shared" ca="1" si="40"/>
        <v>44217</v>
      </c>
      <c r="E2578" s="1" t="str">
        <f ca="1">TEXT(Table1[[#This Row],[Date]],"mmm")</f>
        <v>Jan</v>
      </c>
      <c r="F2578" s="1" t="str">
        <f ca="1">TEXT(Table1[[#This Row],[Date]],"yyyy")</f>
        <v>2021</v>
      </c>
      <c r="G2578" s="2">
        <v>1456</v>
      </c>
      <c r="H2578" s="2">
        <v>0.25</v>
      </c>
      <c r="I2578" s="2" t="str" cm="1">
        <f t="array" ref="I2578">_xlfn.IFS(Table1[[#This Row],[Discount]]&lt;=0.2,"Low",Table1[[#This Row],[Discount]]&lt;=0.4,"Medium",Table1[[#This Row],[Discount]]&gt;0.4,"High")</f>
        <v>Medium</v>
      </c>
      <c r="J2578" s="2">
        <f>Table1[[#This Row],[Original Price]]*(1-Table1[[#This Row],[Discount]])</f>
        <v>1092</v>
      </c>
      <c r="K2578">
        <f>VLOOKUP(B2578,customers!$A$2:$D$101,2,0)</f>
        <v>18</v>
      </c>
      <c r="L2578" t="str" cm="1">
        <f t="array" ref="L2578">_xlfn.IFS(Table1[[#This Row],[Age]]&lt;=12,"Kids",Table1[[#This Row],[Age]]&lt;=19,"Teenage",Table1[[#This Row],[Age]]&lt;=29,"Young Adult",Table1[[#This Row],[Age]]&lt;=45,"Adult",Table1[[#This Row],[Age]]&gt;=46,"Senior")</f>
        <v>Teenage</v>
      </c>
      <c r="M2578" t="str">
        <f>VLOOKUP(B2578,customers!A$2:D$101,3,0)</f>
        <v>Kanpur</v>
      </c>
      <c r="N2578" t="str">
        <f>VLOOKUP(B2578,customers!$A$2:$D$101,4,0)</f>
        <v>Uttar Pradesh</v>
      </c>
      <c r="O2578" t="str">
        <f>VLOOKUP(C2578,'products '!$A$2:$H$3072,2,0)</f>
        <v>Beauty</v>
      </c>
      <c r="P2578" t="str">
        <f>VLOOKUP(C2578,'products '!$A$2:$H$3072,3,0)</f>
        <v>Makeup</v>
      </c>
      <c r="Q2578" t="str">
        <f>VLOOKUP(C2578,'products '!$A$2:$H$3072,4,0)</f>
        <v>Nail Polish</v>
      </c>
      <c r="R2578" t="str">
        <f>VLOOKUP(C2578,'products '!$A$2:$H$3072,5,0)</f>
        <v>Faces Canada</v>
      </c>
      <c r="S2578" t="str">
        <f>VLOOKUP(C2578,'products '!$A$2:$H$3072,6,0)</f>
        <v>Onesize</v>
      </c>
      <c r="T2578" t="str">
        <f>VLOOKUP(C2578,'products '!$A$2:$H$3072,7,0)</f>
        <v>Brown</v>
      </c>
      <c r="U2578">
        <f>VLOOKUP(C2578,'products '!$A$2:$H$3072,8,0)</f>
        <v>3</v>
      </c>
    </row>
    <row r="2579" spans="1:21" x14ac:dyDescent="0.3">
      <c r="A2579" t="s">
        <v>5996</v>
      </c>
      <c r="B2579" t="s">
        <v>3347</v>
      </c>
      <c r="C2579" t="s">
        <v>1403</v>
      </c>
      <c r="D2579" s="1">
        <f t="shared" ca="1" si="40"/>
        <v>44547</v>
      </c>
      <c r="E2579" s="1" t="str">
        <f ca="1">TEXT(Table1[[#This Row],[Date]],"mmm")</f>
        <v>Dec</v>
      </c>
      <c r="F2579" s="1" t="str">
        <f ca="1">TEXT(Table1[[#This Row],[Date]],"yyyy")</f>
        <v>2021</v>
      </c>
      <c r="G2579" s="2">
        <v>1478</v>
      </c>
      <c r="H2579" s="2">
        <v>0.45</v>
      </c>
      <c r="I2579" s="2" t="str" cm="1">
        <f t="array" ref="I2579">_xlfn.IFS(Table1[[#This Row],[Discount]]&lt;=0.2,"Low",Table1[[#This Row],[Discount]]&lt;=0.4,"Medium",Table1[[#This Row],[Discount]]&gt;0.4,"High")</f>
        <v>High</v>
      </c>
      <c r="J2579" s="2">
        <f>Table1[[#This Row],[Original Price]]*(1-Table1[[#This Row],[Discount]])</f>
        <v>812.90000000000009</v>
      </c>
      <c r="K2579">
        <f>VLOOKUP(B2579,customers!$A$2:$D$101,2,0)</f>
        <v>19</v>
      </c>
      <c r="L2579" t="str" cm="1">
        <f t="array" ref="L2579">_xlfn.IFS(Table1[[#This Row],[Age]]&lt;=12,"Kids",Table1[[#This Row],[Age]]&lt;=19,"Teenage",Table1[[#This Row],[Age]]&lt;=29,"Young Adult",Table1[[#This Row],[Age]]&lt;=45,"Adult",Table1[[#This Row],[Age]]&gt;=46,"Senior")</f>
        <v>Teenage</v>
      </c>
      <c r="M2579" t="str">
        <f>VLOOKUP(B2579,customers!A$2:D$101,3,0)</f>
        <v>Kanpur</v>
      </c>
      <c r="N2579" t="str">
        <f>VLOOKUP(B2579,customers!$A$2:$D$101,4,0)</f>
        <v>Uttar Pradesh</v>
      </c>
      <c r="O2579" t="str">
        <f>VLOOKUP(C2579,'products '!$A$2:$H$3072,2,0)</f>
        <v>Beauty</v>
      </c>
      <c r="P2579" t="str">
        <f>VLOOKUP(C2579,'products '!$A$2:$H$3072,3,0)</f>
        <v>Makeup</v>
      </c>
      <c r="Q2579" t="str">
        <f>VLOOKUP(C2579,'products '!$A$2:$H$3072,4,0)</f>
        <v>Nail Polish</v>
      </c>
      <c r="R2579" t="str">
        <f>VLOOKUP(C2579,'products '!$A$2:$H$3072,5,0)</f>
        <v>Faces Canada</v>
      </c>
      <c r="S2579" t="str">
        <f>VLOOKUP(C2579,'products '!$A$2:$H$3072,6,0)</f>
        <v>Onesize</v>
      </c>
      <c r="T2579" t="str">
        <f>VLOOKUP(C2579,'products '!$A$2:$H$3072,7,0)</f>
        <v>Brown</v>
      </c>
      <c r="U2579">
        <f>VLOOKUP(C2579,'products '!$A$2:$H$3072,8,0)</f>
        <v>3</v>
      </c>
    </row>
    <row r="2580" spans="1:21" x14ac:dyDescent="0.3">
      <c r="A2580" t="s">
        <v>5997</v>
      </c>
      <c r="B2580" t="s">
        <v>3348</v>
      </c>
      <c r="C2580" t="s">
        <v>1403</v>
      </c>
      <c r="D2580" s="1">
        <f t="shared" ca="1" si="40"/>
        <v>44570</v>
      </c>
      <c r="E2580" s="1" t="str">
        <f ca="1">TEXT(Table1[[#This Row],[Date]],"mmm")</f>
        <v>Jan</v>
      </c>
      <c r="F2580" s="1" t="str">
        <f ca="1">TEXT(Table1[[#This Row],[Date]],"yyyy")</f>
        <v>2022</v>
      </c>
      <c r="G2580" s="2">
        <v>256</v>
      </c>
      <c r="H2580" s="2">
        <v>0.15</v>
      </c>
      <c r="I2580" s="2" t="str" cm="1">
        <f t="array" ref="I2580">_xlfn.IFS(Table1[[#This Row],[Discount]]&lt;=0.2,"Low",Table1[[#This Row],[Discount]]&lt;=0.4,"Medium",Table1[[#This Row],[Discount]]&gt;0.4,"High")</f>
        <v>Low</v>
      </c>
      <c r="J2580" s="2">
        <f>Table1[[#This Row],[Original Price]]*(1-Table1[[#This Row],[Discount]])</f>
        <v>217.6</v>
      </c>
      <c r="K2580">
        <f>VLOOKUP(B2580,customers!$A$2:$D$101,2,0)</f>
        <v>20</v>
      </c>
      <c r="L2580" t="str" cm="1">
        <f t="array" ref="L2580">_xlfn.IFS(Table1[[#This Row],[Age]]&lt;=12,"Kids",Table1[[#This Row],[Age]]&lt;=19,"Teenage",Table1[[#This Row],[Age]]&lt;=29,"Young Adult",Table1[[#This Row],[Age]]&lt;=45,"Adult",Table1[[#This Row],[Age]]&gt;=46,"Senior")</f>
        <v>Young Adult</v>
      </c>
      <c r="M2580" t="str">
        <f>VLOOKUP(B2580,customers!A$2:D$101,3,0)</f>
        <v>Aligarh</v>
      </c>
      <c r="N2580" t="str">
        <f>VLOOKUP(B2580,customers!$A$2:$D$101,4,0)</f>
        <v>Uttar Pradesh</v>
      </c>
      <c r="O2580" t="str">
        <f>VLOOKUP(C2580,'products '!$A$2:$H$3072,2,0)</f>
        <v>Beauty</v>
      </c>
      <c r="P2580" t="str">
        <f>VLOOKUP(C2580,'products '!$A$2:$H$3072,3,0)</f>
        <v>Makeup</v>
      </c>
      <c r="Q2580" t="str">
        <f>VLOOKUP(C2580,'products '!$A$2:$H$3072,4,0)</f>
        <v>Nail Polish</v>
      </c>
      <c r="R2580" t="str">
        <f>VLOOKUP(C2580,'products '!$A$2:$H$3072,5,0)</f>
        <v>Faces Canada</v>
      </c>
      <c r="S2580" t="str">
        <f>VLOOKUP(C2580,'products '!$A$2:$H$3072,6,0)</f>
        <v>Onesize</v>
      </c>
      <c r="T2580" t="str">
        <f>VLOOKUP(C2580,'products '!$A$2:$H$3072,7,0)</f>
        <v>Brown</v>
      </c>
      <c r="U2580">
        <f>VLOOKUP(C2580,'products '!$A$2:$H$3072,8,0)</f>
        <v>3</v>
      </c>
    </row>
    <row r="2581" spans="1:21" x14ac:dyDescent="0.3">
      <c r="A2581" t="s">
        <v>5998</v>
      </c>
      <c r="B2581" t="s">
        <v>3349</v>
      </c>
      <c r="C2581" t="s">
        <v>1403</v>
      </c>
      <c r="D2581" s="1">
        <f t="shared" ca="1" si="40"/>
        <v>44881</v>
      </c>
      <c r="E2581" s="1" t="str">
        <f ca="1">TEXT(Table1[[#This Row],[Date]],"mmm")</f>
        <v>Nov</v>
      </c>
      <c r="F2581" s="1" t="str">
        <f ca="1">TEXT(Table1[[#This Row],[Date]],"yyyy")</f>
        <v>2022</v>
      </c>
      <c r="G2581" s="2">
        <v>2698</v>
      </c>
      <c r="H2581" s="2">
        <v>0.33</v>
      </c>
      <c r="I2581" s="2" t="str" cm="1">
        <f t="array" ref="I2581">_xlfn.IFS(Table1[[#This Row],[Discount]]&lt;=0.2,"Low",Table1[[#This Row],[Discount]]&lt;=0.4,"Medium",Table1[[#This Row],[Discount]]&gt;0.4,"High")</f>
        <v>Medium</v>
      </c>
      <c r="J2581" s="2">
        <f>Table1[[#This Row],[Original Price]]*(1-Table1[[#This Row],[Discount]])</f>
        <v>1807.6599999999999</v>
      </c>
      <c r="K2581">
        <f>VLOOKUP(B2581,customers!$A$2:$D$101,2,0)</f>
        <v>21</v>
      </c>
      <c r="L2581" t="str" cm="1">
        <f t="array" ref="L2581">_xlfn.IFS(Table1[[#This Row],[Age]]&lt;=12,"Kids",Table1[[#This Row],[Age]]&lt;=19,"Teenage",Table1[[#This Row],[Age]]&lt;=29,"Young Adult",Table1[[#This Row],[Age]]&lt;=45,"Adult",Table1[[#This Row],[Age]]&gt;=46,"Senior")</f>
        <v>Young Adult</v>
      </c>
      <c r="M2581" t="str">
        <f>VLOOKUP(B2581,customers!A$2:D$101,3,0)</f>
        <v>Aligarh</v>
      </c>
      <c r="N2581" t="str">
        <f>VLOOKUP(B2581,customers!$A$2:$D$101,4,0)</f>
        <v>Uttar Pradesh</v>
      </c>
      <c r="O2581" t="str">
        <f>VLOOKUP(C2581,'products '!$A$2:$H$3072,2,0)</f>
        <v>Beauty</v>
      </c>
      <c r="P2581" t="str">
        <f>VLOOKUP(C2581,'products '!$A$2:$H$3072,3,0)</f>
        <v>Makeup</v>
      </c>
      <c r="Q2581" t="str">
        <f>VLOOKUP(C2581,'products '!$A$2:$H$3072,4,0)</f>
        <v>Nail Polish</v>
      </c>
      <c r="R2581" t="str">
        <f>VLOOKUP(C2581,'products '!$A$2:$H$3072,5,0)</f>
        <v>Faces Canada</v>
      </c>
      <c r="S2581" t="str">
        <f>VLOOKUP(C2581,'products '!$A$2:$H$3072,6,0)</f>
        <v>Onesize</v>
      </c>
      <c r="T2581" t="str">
        <f>VLOOKUP(C2581,'products '!$A$2:$H$3072,7,0)</f>
        <v>Brown</v>
      </c>
      <c r="U2581">
        <f>VLOOKUP(C2581,'products '!$A$2:$H$3072,8,0)</f>
        <v>3</v>
      </c>
    </row>
    <row r="2582" spans="1:21" x14ac:dyDescent="0.3">
      <c r="A2582" t="s">
        <v>5999</v>
      </c>
      <c r="B2582" t="s">
        <v>3350</v>
      </c>
      <c r="C2582" t="s">
        <v>1403</v>
      </c>
      <c r="D2582" s="1">
        <f t="shared" ca="1" si="40"/>
        <v>44570</v>
      </c>
      <c r="E2582" s="1" t="str">
        <f ca="1">TEXT(Table1[[#This Row],[Date]],"mmm")</f>
        <v>Jan</v>
      </c>
      <c r="F2582" s="1" t="str">
        <f ca="1">TEXT(Table1[[#This Row],[Date]],"yyyy")</f>
        <v>2022</v>
      </c>
      <c r="G2582" s="2">
        <v>2364</v>
      </c>
      <c r="H2582" s="2">
        <v>0.42</v>
      </c>
      <c r="I2582" s="2" t="str" cm="1">
        <f t="array" ref="I2582">_xlfn.IFS(Table1[[#This Row],[Discount]]&lt;=0.2,"Low",Table1[[#This Row],[Discount]]&lt;=0.4,"Medium",Table1[[#This Row],[Discount]]&gt;0.4,"High")</f>
        <v>High</v>
      </c>
      <c r="J2582" s="2">
        <f>Table1[[#This Row],[Original Price]]*(1-Table1[[#This Row],[Discount]])</f>
        <v>1371.1200000000001</v>
      </c>
      <c r="K2582">
        <f>VLOOKUP(B2582,customers!$A$2:$D$101,2,0)</f>
        <v>22</v>
      </c>
      <c r="L2582" t="str" cm="1">
        <f t="array" ref="L2582">_xlfn.IFS(Table1[[#This Row],[Age]]&lt;=12,"Kids",Table1[[#This Row],[Age]]&lt;=19,"Teenage",Table1[[#This Row],[Age]]&lt;=29,"Young Adult",Table1[[#This Row],[Age]]&lt;=45,"Adult",Table1[[#This Row],[Age]]&gt;=46,"Senior")</f>
        <v>Young Adult</v>
      </c>
      <c r="M2582" t="str">
        <f>VLOOKUP(B2582,customers!A$2:D$101,3,0)</f>
        <v>Aligarh</v>
      </c>
      <c r="N2582" t="str">
        <f>VLOOKUP(B2582,customers!$A$2:$D$101,4,0)</f>
        <v>Uttar Pradesh</v>
      </c>
      <c r="O2582" t="str">
        <f>VLOOKUP(C2582,'products '!$A$2:$H$3072,2,0)</f>
        <v>Beauty</v>
      </c>
      <c r="P2582" t="str">
        <f>VLOOKUP(C2582,'products '!$A$2:$H$3072,3,0)</f>
        <v>Makeup</v>
      </c>
      <c r="Q2582" t="str">
        <f>VLOOKUP(C2582,'products '!$A$2:$H$3072,4,0)</f>
        <v>Nail Polish</v>
      </c>
      <c r="R2582" t="str">
        <f>VLOOKUP(C2582,'products '!$A$2:$H$3072,5,0)</f>
        <v>Faces Canada</v>
      </c>
      <c r="S2582" t="str">
        <f>VLOOKUP(C2582,'products '!$A$2:$H$3072,6,0)</f>
        <v>Onesize</v>
      </c>
      <c r="T2582" t="str">
        <f>VLOOKUP(C2582,'products '!$A$2:$H$3072,7,0)</f>
        <v>Brown</v>
      </c>
      <c r="U2582">
        <f>VLOOKUP(C2582,'products '!$A$2:$H$3072,8,0)</f>
        <v>3</v>
      </c>
    </row>
    <row r="2583" spans="1:21" x14ac:dyDescent="0.3">
      <c r="A2583" t="s">
        <v>6000</v>
      </c>
      <c r="B2583" t="s">
        <v>3351</v>
      </c>
      <c r="C2583" t="s">
        <v>1403</v>
      </c>
      <c r="D2583" s="1">
        <f t="shared" ca="1" si="40"/>
        <v>44215</v>
      </c>
      <c r="E2583" s="1" t="str">
        <f ca="1">TEXT(Table1[[#This Row],[Date]],"mmm")</f>
        <v>Jan</v>
      </c>
      <c r="F2583" s="1" t="str">
        <f ca="1">TEXT(Table1[[#This Row],[Date]],"yyyy")</f>
        <v>2021</v>
      </c>
      <c r="G2583" s="2">
        <v>1236</v>
      </c>
      <c r="H2583" s="2">
        <v>0.42</v>
      </c>
      <c r="I2583" s="2" t="str" cm="1">
        <f t="array" ref="I2583">_xlfn.IFS(Table1[[#This Row],[Discount]]&lt;=0.2,"Low",Table1[[#This Row],[Discount]]&lt;=0.4,"Medium",Table1[[#This Row],[Discount]]&gt;0.4,"High")</f>
        <v>High</v>
      </c>
      <c r="J2583" s="2">
        <f>Table1[[#This Row],[Original Price]]*(1-Table1[[#This Row],[Discount]])</f>
        <v>716.88000000000011</v>
      </c>
      <c r="K2583">
        <f>VLOOKUP(B2583,customers!$A$2:$D$101,2,0)</f>
        <v>23</v>
      </c>
      <c r="L2583" t="str" cm="1">
        <f t="array" ref="L2583">_xlfn.IFS(Table1[[#This Row],[Age]]&lt;=12,"Kids",Table1[[#This Row],[Age]]&lt;=19,"Teenage",Table1[[#This Row],[Age]]&lt;=29,"Young Adult",Table1[[#This Row],[Age]]&lt;=45,"Adult",Table1[[#This Row],[Age]]&gt;=46,"Senior")</f>
        <v>Young Adult</v>
      </c>
      <c r="M2583" t="str">
        <f>VLOOKUP(B2583,customers!A$2:D$101,3,0)</f>
        <v>Aligarh</v>
      </c>
      <c r="N2583" t="str">
        <f>VLOOKUP(B2583,customers!$A$2:$D$101,4,0)</f>
        <v>Uttar Pradesh</v>
      </c>
      <c r="O2583" t="str">
        <f>VLOOKUP(C2583,'products '!$A$2:$H$3072,2,0)</f>
        <v>Beauty</v>
      </c>
      <c r="P2583" t="str">
        <f>VLOOKUP(C2583,'products '!$A$2:$H$3072,3,0)</f>
        <v>Makeup</v>
      </c>
      <c r="Q2583" t="str">
        <f>VLOOKUP(C2583,'products '!$A$2:$H$3072,4,0)</f>
        <v>Nail Polish</v>
      </c>
      <c r="R2583" t="str">
        <f>VLOOKUP(C2583,'products '!$A$2:$H$3072,5,0)</f>
        <v>Faces Canada</v>
      </c>
      <c r="S2583" t="str">
        <f>VLOOKUP(C2583,'products '!$A$2:$H$3072,6,0)</f>
        <v>Onesize</v>
      </c>
      <c r="T2583" t="str">
        <f>VLOOKUP(C2583,'products '!$A$2:$H$3072,7,0)</f>
        <v>Brown</v>
      </c>
      <c r="U2583">
        <f>VLOOKUP(C2583,'products '!$A$2:$H$3072,8,0)</f>
        <v>3</v>
      </c>
    </row>
    <row r="2584" spans="1:21" x14ac:dyDescent="0.3">
      <c r="A2584" t="s">
        <v>6001</v>
      </c>
      <c r="B2584" t="s">
        <v>3352</v>
      </c>
      <c r="C2584" t="s">
        <v>1404</v>
      </c>
      <c r="D2584" s="1">
        <f t="shared" ca="1" si="40"/>
        <v>44874</v>
      </c>
      <c r="E2584" s="1" t="str">
        <f ca="1">TEXT(Table1[[#This Row],[Date]],"mmm")</f>
        <v>Nov</v>
      </c>
      <c r="F2584" s="1" t="str">
        <f ca="1">TEXT(Table1[[#This Row],[Date]],"yyyy")</f>
        <v>2022</v>
      </c>
      <c r="G2584" s="2">
        <v>756</v>
      </c>
      <c r="H2584" s="2">
        <v>0.39</v>
      </c>
      <c r="I2584" s="2" t="str" cm="1">
        <f t="array" ref="I2584">_xlfn.IFS(Table1[[#This Row],[Discount]]&lt;=0.2,"Low",Table1[[#This Row],[Discount]]&lt;=0.4,"Medium",Table1[[#This Row],[Discount]]&gt;0.4,"High")</f>
        <v>Medium</v>
      </c>
      <c r="J2584" s="2">
        <f>Table1[[#This Row],[Original Price]]*(1-Table1[[#This Row],[Discount]])</f>
        <v>461.15999999999997</v>
      </c>
      <c r="K2584">
        <f>VLOOKUP(B2584,customers!$A$2:$D$101,2,0)</f>
        <v>18</v>
      </c>
      <c r="L2584" t="str" cm="1">
        <f t="array" ref="L2584">_xlfn.IFS(Table1[[#This Row],[Age]]&lt;=12,"Kids",Table1[[#This Row],[Age]]&lt;=19,"Teenage",Table1[[#This Row],[Age]]&lt;=29,"Young Adult",Table1[[#This Row],[Age]]&lt;=45,"Adult",Table1[[#This Row],[Age]]&gt;=46,"Senior")</f>
        <v>Teenage</v>
      </c>
      <c r="M2584" t="str">
        <f>VLOOKUP(B2584,customers!A$2:D$101,3,0)</f>
        <v>Prayagraj</v>
      </c>
      <c r="N2584" t="str">
        <f>VLOOKUP(B2584,customers!$A$2:$D$101,4,0)</f>
        <v>Uttar Pradesh</v>
      </c>
      <c r="O2584" t="str">
        <f>VLOOKUP(C2584,'products '!$A$2:$H$3072,2,0)</f>
        <v>Beauty</v>
      </c>
      <c r="P2584" t="str">
        <f>VLOOKUP(C2584,'products '!$A$2:$H$3072,3,0)</f>
        <v>Makeup</v>
      </c>
      <c r="Q2584" t="str">
        <f>VLOOKUP(C2584,'products '!$A$2:$H$3072,4,0)</f>
        <v>Nail Polish</v>
      </c>
      <c r="R2584" t="str">
        <f>VLOOKUP(C2584,'products '!$A$2:$H$3072,5,0)</f>
        <v>Faces Canada</v>
      </c>
      <c r="S2584" t="str">
        <f>VLOOKUP(C2584,'products '!$A$2:$H$3072,6,0)</f>
        <v>Onesize</v>
      </c>
      <c r="T2584" t="str">
        <f>VLOOKUP(C2584,'products '!$A$2:$H$3072,7,0)</f>
        <v>Brown</v>
      </c>
      <c r="U2584">
        <f>VLOOKUP(C2584,'products '!$A$2:$H$3072,8,0)</f>
        <v>5</v>
      </c>
    </row>
    <row r="2585" spans="1:21" x14ac:dyDescent="0.3">
      <c r="A2585" t="s">
        <v>6002</v>
      </c>
      <c r="B2585" t="s">
        <v>3353</v>
      </c>
      <c r="C2585" t="s">
        <v>1405</v>
      </c>
      <c r="D2585" s="1">
        <f t="shared" ca="1" si="40"/>
        <v>44549</v>
      </c>
      <c r="E2585" s="1" t="str">
        <f ca="1">TEXT(Table1[[#This Row],[Date]],"mmm")</f>
        <v>Dec</v>
      </c>
      <c r="F2585" s="1" t="str">
        <f ca="1">TEXT(Table1[[#This Row],[Date]],"yyyy")</f>
        <v>2021</v>
      </c>
      <c r="G2585" s="2">
        <v>326</v>
      </c>
      <c r="H2585" s="2">
        <v>0.39</v>
      </c>
      <c r="I2585" s="2" t="str" cm="1">
        <f t="array" ref="I2585">_xlfn.IFS(Table1[[#This Row],[Discount]]&lt;=0.2,"Low",Table1[[#This Row],[Discount]]&lt;=0.4,"Medium",Table1[[#This Row],[Discount]]&gt;0.4,"High")</f>
        <v>Medium</v>
      </c>
      <c r="J2585" s="2">
        <f>Table1[[#This Row],[Original Price]]*(1-Table1[[#This Row],[Discount]])</f>
        <v>198.85999999999999</v>
      </c>
      <c r="K2585">
        <f>VLOOKUP(B2585,customers!$A$2:$D$101,2,0)</f>
        <v>18</v>
      </c>
      <c r="L2585" t="str" cm="1">
        <f t="array" ref="L2585">_xlfn.IFS(Table1[[#This Row],[Age]]&lt;=12,"Kids",Table1[[#This Row],[Age]]&lt;=19,"Teenage",Table1[[#This Row],[Age]]&lt;=29,"Young Adult",Table1[[#This Row],[Age]]&lt;=45,"Adult",Table1[[#This Row],[Age]]&gt;=46,"Senior")</f>
        <v>Teenage</v>
      </c>
      <c r="M2585" t="str">
        <f>VLOOKUP(B2585,customers!A$2:D$101,3,0)</f>
        <v>Prayagraj</v>
      </c>
      <c r="N2585" t="str">
        <f>VLOOKUP(B2585,customers!$A$2:$D$101,4,0)</f>
        <v>Uttar Pradesh</v>
      </c>
      <c r="O2585" t="str">
        <f>VLOOKUP(C2585,'products '!$A$2:$H$3072,2,0)</f>
        <v>Beauty</v>
      </c>
      <c r="P2585" t="str">
        <f>VLOOKUP(C2585,'products '!$A$2:$H$3072,3,0)</f>
        <v>Makeup</v>
      </c>
      <c r="Q2585" t="str">
        <f>VLOOKUP(C2585,'products '!$A$2:$H$3072,4,0)</f>
        <v>Nail Polish</v>
      </c>
      <c r="R2585" t="str">
        <f>VLOOKUP(C2585,'products '!$A$2:$H$3072,5,0)</f>
        <v>Faces Canada</v>
      </c>
      <c r="S2585" t="str">
        <f>VLOOKUP(C2585,'products '!$A$2:$H$3072,6,0)</f>
        <v>Onesize</v>
      </c>
      <c r="T2585" t="str">
        <f>VLOOKUP(C2585,'products '!$A$2:$H$3072,7,0)</f>
        <v>Purple</v>
      </c>
      <c r="U2585">
        <f>VLOOKUP(C2585,'products '!$A$2:$H$3072,8,0)</f>
        <v>5</v>
      </c>
    </row>
    <row r="2586" spans="1:21" x14ac:dyDescent="0.3">
      <c r="A2586" t="s">
        <v>6003</v>
      </c>
      <c r="B2586" t="s">
        <v>3354</v>
      </c>
      <c r="C2586" t="s">
        <v>1406</v>
      </c>
      <c r="D2586" s="1">
        <f t="shared" ca="1" si="40"/>
        <v>44997</v>
      </c>
      <c r="E2586" s="1" t="str">
        <f ca="1">TEXT(Table1[[#This Row],[Date]],"mmm")</f>
        <v>Mar</v>
      </c>
      <c r="F2586" s="1" t="str">
        <f ca="1">TEXT(Table1[[#This Row],[Date]],"yyyy")</f>
        <v>2023</v>
      </c>
      <c r="G2586" s="2">
        <v>453</v>
      </c>
      <c r="H2586" s="2">
        <v>0.39</v>
      </c>
      <c r="I2586" s="2" t="str" cm="1">
        <f t="array" ref="I2586">_xlfn.IFS(Table1[[#This Row],[Discount]]&lt;=0.2,"Low",Table1[[#This Row],[Discount]]&lt;=0.4,"Medium",Table1[[#This Row],[Discount]]&gt;0.4,"High")</f>
        <v>Medium</v>
      </c>
      <c r="J2586" s="2">
        <f>Table1[[#This Row],[Original Price]]*(1-Table1[[#This Row],[Discount]])</f>
        <v>276.33</v>
      </c>
      <c r="K2586">
        <f>VLOOKUP(B2586,customers!$A$2:$D$101,2,0)</f>
        <v>18</v>
      </c>
      <c r="L2586" t="str" cm="1">
        <f t="array" ref="L2586">_xlfn.IFS(Table1[[#This Row],[Age]]&lt;=12,"Kids",Table1[[#This Row],[Age]]&lt;=19,"Teenage",Table1[[#This Row],[Age]]&lt;=29,"Young Adult",Table1[[#This Row],[Age]]&lt;=45,"Adult",Table1[[#This Row],[Age]]&gt;=46,"Senior")</f>
        <v>Teenage</v>
      </c>
      <c r="M2586" t="str">
        <f>VLOOKUP(B2586,customers!A$2:D$101,3,0)</f>
        <v>Prayagraj</v>
      </c>
      <c r="N2586" t="str">
        <f>VLOOKUP(B2586,customers!$A$2:$D$101,4,0)</f>
        <v>Uttar Pradesh</v>
      </c>
      <c r="O2586" t="str">
        <f>VLOOKUP(C2586,'products '!$A$2:$H$3072,2,0)</f>
        <v>Beauty</v>
      </c>
      <c r="P2586" t="str">
        <f>VLOOKUP(C2586,'products '!$A$2:$H$3072,3,0)</f>
        <v>Makeup</v>
      </c>
      <c r="Q2586" t="str">
        <f>VLOOKUP(C2586,'products '!$A$2:$H$3072,4,0)</f>
        <v>Nail Polish</v>
      </c>
      <c r="R2586" t="str">
        <f>VLOOKUP(C2586,'products '!$A$2:$H$3072,5,0)</f>
        <v>Faces Canada</v>
      </c>
      <c r="S2586" t="str">
        <f>VLOOKUP(C2586,'products '!$A$2:$H$3072,6,0)</f>
        <v>Onesize</v>
      </c>
      <c r="T2586" t="str">
        <f>VLOOKUP(C2586,'products '!$A$2:$H$3072,7,0)</f>
        <v>Purple</v>
      </c>
      <c r="U2586">
        <f>VLOOKUP(C2586,'products '!$A$2:$H$3072,8,0)</f>
        <v>4</v>
      </c>
    </row>
    <row r="2587" spans="1:21" x14ac:dyDescent="0.3">
      <c r="A2587" t="s">
        <v>6004</v>
      </c>
      <c r="B2587" t="s">
        <v>3355</v>
      </c>
      <c r="C2587" t="s">
        <v>1407</v>
      </c>
      <c r="D2587" s="1">
        <f t="shared" ca="1" si="40"/>
        <v>44880</v>
      </c>
      <c r="E2587" s="1" t="str">
        <f ca="1">TEXT(Table1[[#This Row],[Date]],"mmm")</f>
        <v>Nov</v>
      </c>
      <c r="F2587" s="1" t="str">
        <f ca="1">TEXT(Table1[[#This Row],[Date]],"yyyy")</f>
        <v>2022</v>
      </c>
      <c r="G2587" s="2">
        <v>326</v>
      </c>
      <c r="H2587" s="2">
        <v>0.39</v>
      </c>
      <c r="I2587" s="2" t="str" cm="1">
        <f t="array" ref="I2587">_xlfn.IFS(Table1[[#This Row],[Discount]]&lt;=0.2,"Low",Table1[[#This Row],[Discount]]&lt;=0.4,"Medium",Table1[[#This Row],[Discount]]&gt;0.4,"High")</f>
        <v>Medium</v>
      </c>
      <c r="J2587" s="2">
        <f>Table1[[#This Row],[Original Price]]*(1-Table1[[#This Row],[Discount]])</f>
        <v>198.85999999999999</v>
      </c>
      <c r="K2587">
        <f>VLOOKUP(B2587,customers!$A$2:$D$101,2,0)</f>
        <v>18</v>
      </c>
      <c r="L2587" t="str" cm="1">
        <f t="array" ref="L2587">_xlfn.IFS(Table1[[#This Row],[Age]]&lt;=12,"Kids",Table1[[#This Row],[Age]]&lt;=19,"Teenage",Table1[[#This Row],[Age]]&lt;=29,"Young Adult",Table1[[#This Row],[Age]]&lt;=45,"Adult",Table1[[#This Row],[Age]]&gt;=46,"Senior")</f>
        <v>Teenage</v>
      </c>
      <c r="M2587" t="str">
        <f>VLOOKUP(B2587,customers!A$2:D$101,3,0)</f>
        <v>Prayagraj</v>
      </c>
      <c r="N2587" t="str">
        <f>VLOOKUP(B2587,customers!$A$2:$D$101,4,0)</f>
        <v>Uttar Pradesh</v>
      </c>
      <c r="O2587" t="str">
        <f>VLOOKUP(C2587,'products '!$A$2:$H$3072,2,0)</f>
        <v>Beauty</v>
      </c>
      <c r="P2587" t="str">
        <f>VLOOKUP(C2587,'products '!$A$2:$H$3072,3,0)</f>
        <v>Makeup</v>
      </c>
      <c r="Q2587" t="str">
        <f>VLOOKUP(C2587,'products '!$A$2:$H$3072,4,0)</f>
        <v>Nail Polish</v>
      </c>
      <c r="R2587" t="str">
        <f>VLOOKUP(C2587,'products '!$A$2:$H$3072,5,0)</f>
        <v>Faces Canada</v>
      </c>
      <c r="S2587" t="str">
        <f>VLOOKUP(C2587,'products '!$A$2:$H$3072,6,0)</f>
        <v>Onesize</v>
      </c>
      <c r="T2587" t="str">
        <f>VLOOKUP(C2587,'products '!$A$2:$H$3072,7,0)</f>
        <v>Purple</v>
      </c>
      <c r="U2587">
        <f>VLOOKUP(C2587,'products '!$A$2:$H$3072,8,0)</f>
        <v>2</v>
      </c>
    </row>
    <row r="2588" spans="1:21" x14ac:dyDescent="0.3">
      <c r="A2588" t="s">
        <v>6005</v>
      </c>
      <c r="B2588" t="s">
        <v>3356</v>
      </c>
      <c r="C2588" t="s">
        <v>1408</v>
      </c>
      <c r="D2588" s="1">
        <f t="shared" ca="1" si="40"/>
        <v>44783</v>
      </c>
      <c r="E2588" s="1" t="str">
        <f ca="1">TEXT(Table1[[#This Row],[Date]],"mmm")</f>
        <v>Aug</v>
      </c>
      <c r="F2588" s="1" t="str">
        <f ca="1">TEXT(Table1[[#This Row],[Date]],"yyyy")</f>
        <v>2022</v>
      </c>
      <c r="G2588" s="2">
        <v>456</v>
      </c>
      <c r="H2588" s="2">
        <v>0.3</v>
      </c>
      <c r="I2588" s="2" t="str" cm="1">
        <f t="array" ref="I2588">_xlfn.IFS(Table1[[#This Row],[Discount]]&lt;=0.2,"Low",Table1[[#This Row],[Discount]]&lt;=0.4,"Medium",Table1[[#This Row],[Discount]]&gt;0.4,"High")</f>
        <v>Medium</v>
      </c>
      <c r="J2588" s="2">
        <f>Table1[[#This Row],[Original Price]]*(1-Table1[[#This Row],[Discount]])</f>
        <v>319.2</v>
      </c>
      <c r="K2588">
        <f>VLOOKUP(B2588,customers!$A$2:$D$101,2,0)</f>
        <v>18</v>
      </c>
      <c r="L2588" t="str" cm="1">
        <f t="array" ref="L2588">_xlfn.IFS(Table1[[#This Row],[Age]]&lt;=12,"Kids",Table1[[#This Row],[Age]]&lt;=19,"Teenage",Table1[[#This Row],[Age]]&lt;=29,"Young Adult",Table1[[#This Row],[Age]]&lt;=45,"Adult",Table1[[#This Row],[Age]]&gt;=46,"Senior")</f>
        <v>Teenage</v>
      </c>
      <c r="M2588" t="str">
        <f>VLOOKUP(B2588,customers!A$2:D$101,3,0)</f>
        <v>Prayagraj</v>
      </c>
      <c r="N2588" t="str">
        <f>VLOOKUP(B2588,customers!$A$2:$D$101,4,0)</f>
        <v>Uttar Pradesh</v>
      </c>
      <c r="O2588" t="str">
        <f>VLOOKUP(C2588,'products '!$A$2:$H$3072,2,0)</f>
        <v>Beauty</v>
      </c>
      <c r="P2588" t="str">
        <f>VLOOKUP(C2588,'products '!$A$2:$H$3072,3,0)</f>
        <v>Makeup</v>
      </c>
      <c r="Q2588" t="str">
        <f>VLOOKUP(C2588,'products '!$A$2:$H$3072,4,0)</f>
        <v>Nail Polish</v>
      </c>
      <c r="R2588" t="str">
        <f>VLOOKUP(C2588,'products '!$A$2:$H$3072,5,0)</f>
        <v>Faces Canada</v>
      </c>
      <c r="S2588" t="str">
        <f>VLOOKUP(C2588,'products '!$A$2:$H$3072,6,0)</f>
        <v>Onesize</v>
      </c>
      <c r="T2588" t="str">
        <f>VLOOKUP(C2588,'products '!$A$2:$H$3072,7,0)</f>
        <v>Purple</v>
      </c>
      <c r="U2588">
        <f>VLOOKUP(C2588,'products '!$A$2:$H$3072,8,0)</f>
        <v>3</v>
      </c>
    </row>
    <row r="2589" spans="1:21" x14ac:dyDescent="0.3">
      <c r="A2589" t="s">
        <v>6006</v>
      </c>
      <c r="B2589" t="s">
        <v>3357</v>
      </c>
      <c r="C2589" t="s">
        <v>1409</v>
      </c>
      <c r="D2589" s="1">
        <f t="shared" ca="1" si="40"/>
        <v>44873</v>
      </c>
      <c r="E2589" s="1" t="str">
        <f ca="1">TEXT(Table1[[#This Row],[Date]],"mmm")</f>
        <v>Nov</v>
      </c>
      <c r="F2589" s="1" t="str">
        <f ca="1">TEXT(Table1[[#This Row],[Date]],"yyyy")</f>
        <v>2022</v>
      </c>
      <c r="G2589" s="2">
        <v>675</v>
      </c>
      <c r="H2589" s="2">
        <v>0.3</v>
      </c>
      <c r="I2589" s="2" t="str" cm="1">
        <f t="array" ref="I2589">_xlfn.IFS(Table1[[#This Row],[Discount]]&lt;=0.2,"Low",Table1[[#This Row],[Discount]]&lt;=0.4,"Medium",Table1[[#This Row],[Discount]]&gt;0.4,"High")</f>
        <v>Medium</v>
      </c>
      <c r="J2589" s="2">
        <f>Table1[[#This Row],[Original Price]]*(1-Table1[[#This Row],[Discount]])</f>
        <v>472.49999999999994</v>
      </c>
      <c r="K2589">
        <f>VLOOKUP(B2589,customers!$A$2:$D$101,2,0)</f>
        <v>18</v>
      </c>
      <c r="L2589" t="str" cm="1">
        <f t="array" ref="L2589">_xlfn.IFS(Table1[[#This Row],[Age]]&lt;=12,"Kids",Table1[[#This Row],[Age]]&lt;=19,"Teenage",Table1[[#This Row],[Age]]&lt;=29,"Young Adult",Table1[[#This Row],[Age]]&lt;=45,"Adult",Table1[[#This Row],[Age]]&gt;=46,"Senior")</f>
        <v>Teenage</v>
      </c>
      <c r="M2589" t="str">
        <f>VLOOKUP(B2589,customers!A$2:D$101,3,0)</f>
        <v>Prayagraj</v>
      </c>
      <c r="N2589" t="str">
        <f>VLOOKUP(B2589,customers!$A$2:$D$101,4,0)</f>
        <v>Uttar Pradesh</v>
      </c>
      <c r="O2589" t="str">
        <f>VLOOKUP(C2589,'products '!$A$2:$H$3072,2,0)</f>
        <v>Beauty</v>
      </c>
      <c r="P2589" t="str">
        <f>VLOOKUP(C2589,'products '!$A$2:$H$3072,3,0)</f>
        <v>Makeup</v>
      </c>
      <c r="Q2589" t="str">
        <f>VLOOKUP(C2589,'products '!$A$2:$H$3072,4,0)</f>
        <v>Nail Polish</v>
      </c>
      <c r="R2589" t="str">
        <f>VLOOKUP(C2589,'products '!$A$2:$H$3072,5,0)</f>
        <v>Faces Canada</v>
      </c>
      <c r="S2589" t="str">
        <f>VLOOKUP(C2589,'products '!$A$2:$H$3072,6,0)</f>
        <v>Onesize</v>
      </c>
      <c r="T2589" t="str">
        <f>VLOOKUP(C2589,'products '!$A$2:$H$3072,7,0)</f>
        <v>Purple</v>
      </c>
      <c r="U2589">
        <f>VLOOKUP(C2589,'products '!$A$2:$H$3072,8,0)</f>
        <v>4</v>
      </c>
    </row>
    <row r="2590" spans="1:21" x14ac:dyDescent="0.3">
      <c r="A2590" t="s">
        <v>6007</v>
      </c>
      <c r="B2590" t="s">
        <v>3358</v>
      </c>
      <c r="C2590" t="s">
        <v>1410</v>
      </c>
      <c r="D2590" s="1">
        <f t="shared" ca="1" si="40"/>
        <v>44218</v>
      </c>
      <c r="E2590" s="1" t="str">
        <f ca="1">TEXT(Table1[[#This Row],[Date]],"mmm")</f>
        <v>Jan</v>
      </c>
      <c r="F2590" s="1" t="str">
        <f ca="1">TEXT(Table1[[#This Row],[Date]],"yyyy")</f>
        <v>2021</v>
      </c>
      <c r="G2590" s="2">
        <v>654</v>
      </c>
      <c r="H2590" s="2">
        <v>0.3</v>
      </c>
      <c r="I2590" s="2" t="str" cm="1">
        <f t="array" ref="I2590">_xlfn.IFS(Table1[[#This Row],[Discount]]&lt;=0.2,"Low",Table1[[#This Row],[Discount]]&lt;=0.4,"Medium",Table1[[#This Row],[Discount]]&gt;0.4,"High")</f>
        <v>Medium</v>
      </c>
      <c r="J2590" s="2">
        <f>Table1[[#This Row],[Original Price]]*(1-Table1[[#This Row],[Discount]])</f>
        <v>457.79999999999995</v>
      </c>
      <c r="K2590">
        <f>VLOOKUP(B2590,customers!$A$2:$D$101,2,0)</f>
        <v>23</v>
      </c>
      <c r="L2590" t="str" cm="1">
        <f t="array" ref="L2590">_xlfn.IFS(Table1[[#This Row],[Age]]&lt;=12,"Kids",Table1[[#This Row],[Age]]&lt;=19,"Teenage",Table1[[#This Row],[Age]]&lt;=29,"Young Adult",Table1[[#This Row],[Age]]&lt;=45,"Adult",Table1[[#This Row],[Age]]&gt;=46,"Senior")</f>
        <v>Young Adult</v>
      </c>
      <c r="M2590" t="str">
        <f>VLOOKUP(B2590,customers!A$2:D$101,3,0)</f>
        <v>Jalandhar</v>
      </c>
      <c r="N2590" t="str">
        <f>VLOOKUP(B2590,customers!$A$2:$D$101,4,0)</f>
        <v>Punjab</v>
      </c>
      <c r="O2590" t="str">
        <f>VLOOKUP(C2590,'products '!$A$2:$H$3072,2,0)</f>
        <v>Beauty</v>
      </c>
      <c r="P2590" t="str">
        <f>VLOOKUP(C2590,'products '!$A$2:$H$3072,3,0)</f>
        <v>Makeup</v>
      </c>
      <c r="Q2590" t="str">
        <f>VLOOKUP(C2590,'products '!$A$2:$H$3072,4,0)</f>
        <v>Nail Polish</v>
      </c>
      <c r="R2590" t="str">
        <f>VLOOKUP(C2590,'products '!$A$2:$H$3072,5,0)</f>
        <v>Faces Canada</v>
      </c>
      <c r="S2590" t="str">
        <f>VLOOKUP(C2590,'products '!$A$2:$H$3072,6,0)</f>
        <v>Onesize</v>
      </c>
      <c r="T2590" t="str">
        <f>VLOOKUP(C2590,'products '!$A$2:$H$3072,7,0)</f>
        <v>Nude</v>
      </c>
      <c r="U2590">
        <f>VLOOKUP(C2590,'products '!$A$2:$H$3072,8,0)</f>
        <v>5</v>
      </c>
    </row>
    <row r="2591" spans="1:21" x14ac:dyDescent="0.3">
      <c r="A2591" t="s">
        <v>6008</v>
      </c>
      <c r="B2591" t="s">
        <v>3359</v>
      </c>
      <c r="C2591" t="s">
        <v>1411</v>
      </c>
      <c r="D2591" s="1">
        <f t="shared" ca="1" si="40"/>
        <v>44863</v>
      </c>
      <c r="E2591" s="1" t="str">
        <f ca="1">TEXT(Table1[[#This Row],[Date]],"mmm")</f>
        <v>Oct</v>
      </c>
      <c r="F2591" s="1" t="str">
        <f ca="1">TEXT(Table1[[#This Row],[Date]],"yyyy")</f>
        <v>2022</v>
      </c>
      <c r="G2591" s="2">
        <v>654</v>
      </c>
      <c r="H2591" s="2">
        <v>0.25</v>
      </c>
      <c r="I2591" s="2" t="str" cm="1">
        <f t="array" ref="I2591">_xlfn.IFS(Table1[[#This Row],[Discount]]&lt;=0.2,"Low",Table1[[#This Row],[Discount]]&lt;=0.4,"Medium",Table1[[#This Row],[Discount]]&gt;0.4,"High")</f>
        <v>Medium</v>
      </c>
      <c r="J2591" s="2">
        <f>Table1[[#This Row],[Original Price]]*(1-Table1[[#This Row],[Discount]])</f>
        <v>490.5</v>
      </c>
      <c r="K2591">
        <f>VLOOKUP(B2591,customers!$A$2:$D$101,2,0)</f>
        <v>24</v>
      </c>
      <c r="L2591" t="str" cm="1">
        <f t="array" ref="L2591">_xlfn.IFS(Table1[[#This Row],[Age]]&lt;=12,"Kids",Table1[[#This Row],[Age]]&lt;=19,"Teenage",Table1[[#This Row],[Age]]&lt;=29,"Young Adult",Table1[[#This Row],[Age]]&lt;=45,"Adult",Table1[[#This Row],[Age]]&gt;=46,"Senior")</f>
        <v>Young Adult</v>
      </c>
      <c r="M2591" t="str">
        <f>VLOOKUP(B2591,customers!A$2:D$101,3,0)</f>
        <v>Jalandhar</v>
      </c>
      <c r="N2591" t="str">
        <f>VLOOKUP(B2591,customers!$A$2:$D$101,4,0)</f>
        <v>Punjab</v>
      </c>
      <c r="O2591" t="str">
        <f>VLOOKUP(C2591,'products '!$A$2:$H$3072,2,0)</f>
        <v>Beauty</v>
      </c>
      <c r="P2591" t="str">
        <f>VLOOKUP(C2591,'products '!$A$2:$H$3072,3,0)</f>
        <v>Makeup</v>
      </c>
      <c r="Q2591" t="str">
        <f>VLOOKUP(C2591,'products '!$A$2:$H$3072,4,0)</f>
        <v>Nail Polish</v>
      </c>
      <c r="R2591" t="str">
        <f>VLOOKUP(C2591,'products '!$A$2:$H$3072,5,0)</f>
        <v>Faces Canada</v>
      </c>
      <c r="S2591" t="str">
        <f>VLOOKUP(C2591,'products '!$A$2:$H$3072,6,0)</f>
        <v>Onesize</v>
      </c>
      <c r="T2591" t="str">
        <f>VLOOKUP(C2591,'products '!$A$2:$H$3072,7,0)</f>
        <v>Nude</v>
      </c>
      <c r="U2591">
        <f>VLOOKUP(C2591,'products '!$A$2:$H$3072,8,0)</f>
        <v>4</v>
      </c>
    </row>
    <row r="2592" spans="1:21" x14ac:dyDescent="0.3">
      <c r="A2592" t="s">
        <v>6009</v>
      </c>
      <c r="B2592" t="s">
        <v>3360</v>
      </c>
      <c r="C2592" t="s">
        <v>1412</v>
      </c>
      <c r="D2592" s="1">
        <f t="shared" ca="1" si="40"/>
        <v>44865</v>
      </c>
      <c r="E2592" s="1" t="str">
        <f ca="1">TEXT(Table1[[#This Row],[Date]],"mmm")</f>
        <v>Oct</v>
      </c>
      <c r="F2592" s="1" t="str">
        <f ca="1">TEXT(Table1[[#This Row],[Date]],"yyyy")</f>
        <v>2022</v>
      </c>
      <c r="G2592" s="2">
        <v>654</v>
      </c>
      <c r="H2592" s="2">
        <v>0.25</v>
      </c>
      <c r="I2592" s="2" t="str" cm="1">
        <f t="array" ref="I2592">_xlfn.IFS(Table1[[#This Row],[Discount]]&lt;=0.2,"Low",Table1[[#This Row],[Discount]]&lt;=0.4,"Medium",Table1[[#This Row],[Discount]]&gt;0.4,"High")</f>
        <v>Medium</v>
      </c>
      <c r="J2592" s="2">
        <f>Table1[[#This Row],[Original Price]]*(1-Table1[[#This Row],[Discount]])</f>
        <v>490.5</v>
      </c>
      <c r="K2592">
        <f>VLOOKUP(B2592,customers!$A$2:$D$101,2,0)</f>
        <v>25</v>
      </c>
      <c r="L2592" t="str" cm="1">
        <f t="array" ref="L2592">_xlfn.IFS(Table1[[#This Row],[Age]]&lt;=12,"Kids",Table1[[#This Row],[Age]]&lt;=19,"Teenage",Table1[[#This Row],[Age]]&lt;=29,"Young Adult",Table1[[#This Row],[Age]]&lt;=45,"Adult",Table1[[#This Row],[Age]]&gt;=46,"Senior")</f>
        <v>Young Adult</v>
      </c>
      <c r="M2592" t="str">
        <f>VLOOKUP(B2592,customers!A$2:D$101,3,0)</f>
        <v>Jalandhar</v>
      </c>
      <c r="N2592" t="str">
        <f>VLOOKUP(B2592,customers!$A$2:$D$101,4,0)</f>
        <v>Punjab</v>
      </c>
      <c r="O2592" t="str">
        <f>VLOOKUP(C2592,'products '!$A$2:$H$3072,2,0)</f>
        <v>Beauty</v>
      </c>
      <c r="P2592" t="str">
        <f>VLOOKUP(C2592,'products '!$A$2:$H$3072,3,0)</f>
        <v>Makeup</v>
      </c>
      <c r="Q2592" t="str">
        <f>VLOOKUP(C2592,'products '!$A$2:$H$3072,4,0)</f>
        <v>Nail Polish</v>
      </c>
      <c r="R2592" t="str">
        <f>VLOOKUP(C2592,'products '!$A$2:$H$3072,5,0)</f>
        <v>Faces Canada</v>
      </c>
      <c r="S2592" t="str">
        <f>VLOOKUP(C2592,'products '!$A$2:$H$3072,6,0)</f>
        <v>Onesize</v>
      </c>
      <c r="T2592" t="str">
        <f>VLOOKUP(C2592,'products '!$A$2:$H$3072,7,0)</f>
        <v>Nude</v>
      </c>
      <c r="U2592">
        <f>VLOOKUP(C2592,'products '!$A$2:$H$3072,8,0)</f>
        <v>4</v>
      </c>
    </row>
    <row r="2593" spans="1:21" x14ac:dyDescent="0.3">
      <c r="A2593" t="s">
        <v>6010</v>
      </c>
      <c r="B2593" t="s">
        <v>3361</v>
      </c>
      <c r="C2593" t="s">
        <v>1413</v>
      </c>
      <c r="D2593" s="1">
        <f t="shared" ca="1" si="40"/>
        <v>44894</v>
      </c>
      <c r="E2593" s="1" t="str">
        <f ca="1">TEXT(Table1[[#This Row],[Date]],"mmm")</f>
        <v>Nov</v>
      </c>
      <c r="F2593" s="1" t="str">
        <f ca="1">TEXT(Table1[[#This Row],[Date]],"yyyy")</f>
        <v>2022</v>
      </c>
      <c r="G2593" s="2">
        <v>654</v>
      </c>
      <c r="H2593" s="2">
        <v>0.3</v>
      </c>
      <c r="I2593" s="2" t="str" cm="1">
        <f t="array" ref="I2593">_xlfn.IFS(Table1[[#This Row],[Discount]]&lt;=0.2,"Low",Table1[[#This Row],[Discount]]&lt;=0.4,"Medium",Table1[[#This Row],[Discount]]&gt;0.4,"High")</f>
        <v>Medium</v>
      </c>
      <c r="J2593" s="2">
        <f>Table1[[#This Row],[Original Price]]*(1-Table1[[#This Row],[Discount]])</f>
        <v>457.79999999999995</v>
      </c>
      <c r="K2593">
        <f>VLOOKUP(B2593,customers!$A$2:$D$101,2,0)</f>
        <v>26</v>
      </c>
      <c r="L2593" t="str" cm="1">
        <f t="array" ref="L2593">_xlfn.IFS(Table1[[#This Row],[Age]]&lt;=12,"Kids",Table1[[#This Row],[Age]]&lt;=19,"Teenage",Table1[[#This Row],[Age]]&lt;=29,"Young Adult",Table1[[#This Row],[Age]]&lt;=45,"Adult",Table1[[#This Row],[Age]]&gt;=46,"Senior")</f>
        <v>Young Adult</v>
      </c>
      <c r="M2593" t="str">
        <f>VLOOKUP(B2593,customers!A$2:D$101,3,0)</f>
        <v>Jalandhar</v>
      </c>
      <c r="N2593" t="str">
        <f>VLOOKUP(B2593,customers!$A$2:$D$101,4,0)</f>
        <v>Punjab</v>
      </c>
      <c r="O2593" t="str">
        <f>VLOOKUP(C2593,'products '!$A$2:$H$3072,2,0)</f>
        <v>Beauty</v>
      </c>
      <c r="P2593" t="str">
        <f>VLOOKUP(C2593,'products '!$A$2:$H$3072,3,0)</f>
        <v>Makeup</v>
      </c>
      <c r="Q2593" t="str">
        <f>VLOOKUP(C2593,'products '!$A$2:$H$3072,4,0)</f>
        <v>Nail Polish</v>
      </c>
      <c r="R2593" t="str">
        <f>VLOOKUP(C2593,'products '!$A$2:$H$3072,5,0)</f>
        <v>Krayons</v>
      </c>
      <c r="S2593" t="str">
        <f>VLOOKUP(C2593,'products '!$A$2:$H$3072,6,0)</f>
        <v>Onesize</v>
      </c>
      <c r="T2593" t="str">
        <f>VLOOKUP(C2593,'products '!$A$2:$H$3072,7,0)</f>
        <v>Nude</v>
      </c>
      <c r="U2593">
        <f>VLOOKUP(C2593,'products '!$A$2:$H$3072,8,0)</f>
        <v>4</v>
      </c>
    </row>
    <row r="2594" spans="1:21" x14ac:dyDescent="0.3">
      <c r="A2594" t="s">
        <v>6011</v>
      </c>
      <c r="B2594" t="s">
        <v>3362</v>
      </c>
      <c r="C2594" t="s">
        <v>1414</v>
      </c>
      <c r="D2594" s="1">
        <f t="shared" ca="1" si="40"/>
        <v>44913</v>
      </c>
      <c r="E2594" s="1" t="str">
        <f ca="1">TEXT(Table1[[#This Row],[Date]],"mmm")</f>
        <v>Dec</v>
      </c>
      <c r="F2594" s="1" t="str">
        <f ca="1">TEXT(Table1[[#This Row],[Date]],"yyyy")</f>
        <v>2022</v>
      </c>
      <c r="G2594" s="2">
        <v>356</v>
      </c>
      <c r="H2594" s="2">
        <v>0.3</v>
      </c>
      <c r="I2594" s="2" t="str" cm="1">
        <f t="array" ref="I2594">_xlfn.IFS(Table1[[#This Row],[Discount]]&lt;=0.2,"Low",Table1[[#This Row],[Discount]]&lt;=0.4,"Medium",Table1[[#This Row],[Discount]]&gt;0.4,"High")</f>
        <v>Medium</v>
      </c>
      <c r="J2594" s="2">
        <f>Table1[[#This Row],[Original Price]]*(1-Table1[[#This Row],[Discount]])</f>
        <v>249.2</v>
      </c>
      <c r="K2594">
        <f>VLOOKUP(B2594,customers!$A$2:$D$101,2,0)</f>
        <v>27</v>
      </c>
      <c r="L2594" t="str" cm="1">
        <f t="array" ref="L2594">_xlfn.IFS(Table1[[#This Row],[Age]]&lt;=12,"Kids",Table1[[#This Row],[Age]]&lt;=19,"Teenage",Table1[[#This Row],[Age]]&lt;=29,"Young Adult",Table1[[#This Row],[Age]]&lt;=45,"Adult",Table1[[#This Row],[Age]]&gt;=46,"Senior")</f>
        <v>Young Adult</v>
      </c>
      <c r="M2594" t="str">
        <f>VLOOKUP(B2594,customers!A$2:D$101,3,0)</f>
        <v>Amritsar</v>
      </c>
      <c r="N2594" t="str">
        <f>VLOOKUP(B2594,customers!$A$2:$D$101,4,0)</f>
        <v>Punjab</v>
      </c>
      <c r="O2594" t="str">
        <f>VLOOKUP(C2594,'products '!$A$2:$H$3072,2,0)</f>
        <v>Beauty</v>
      </c>
      <c r="P2594" t="str">
        <f>VLOOKUP(C2594,'products '!$A$2:$H$3072,3,0)</f>
        <v>Makeup</v>
      </c>
      <c r="Q2594" t="str">
        <f>VLOOKUP(C2594,'products '!$A$2:$H$3072,4,0)</f>
        <v>Nail Polish</v>
      </c>
      <c r="R2594" t="str">
        <f>VLOOKUP(C2594,'products '!$A$2:$H$3072,5,0)</f>
        <v>Krayons</v>
      </c>
      <c r="S2594" t="str">
        <f>VLOOKUP(C2594,'products '!$A$2:$H$3072,6,0)</f>
        <v>Onesize</v>
      </c>
      <c r="T2594" t="str">
        <f>VLOOKUP(C2594,'products '!$A$2:$H$3072,7,0)</f>
        <v>Nude</v>
      </c>
      <c r="U2594">
        <f>VLOOKUP(C2594,'products '!$A$2:$H$3072,8,0)</f>
        <v>3</v>
      </c>
    </row>
    <row r="2595" spans="1:21" x14ac:dyDescent="0.3">
      <c r="A2595" t="s">
        <v>6012</v>
      </c>
      <c r="B2595" t="s">
        <v>3363</v>
      </c>
      <c r="C2595" t="s">
        <v>1415</v>
      </c>
      <c r="D2595" s="1">
        <f t="shared" ca="1" si="40"/>
        <v>44975</v>
      </c>
      <c r="E2595" s="1" t="str">
        <f ca="1">TEXT(Table1[[#This Row],[Date]],"mmm")</f>
        <v>Feb</v>
      </c>
      <c r="F2595" s="1" t="str">
        <f ca="1">TEXT(Table1[[#This Row],[Date]],"yyyy")</f>
        <v>2023</v>
      </c>
      <c r="G2595" s="2">
        <v>686</v>
      </c>
      <c r="H2595" s="2">
        <v>0.3</v>
      </c>
      <c r="I2595" s="2" t="str" cm="1">
        <f t="array" ref="I2595">_xlfn.IFS(Table1[[#This Row],[Discount]]&lt;=0.2,"Low",Table1[[#This Row],[Discount]]&lt;=0.4,"Medium",Table1[[#This Row],[Discount]]&gt;0.4,"High")</f>
        <v>Medium</v>
      </c>
      <c r="J2595" s="2">
        <f>Table1[[#This Row],[Original Price]]*(1-Table1[[#This Row],[Discount]])</f>
        <v>480.2</v>
      </c>
      <c r="K2595">
        <f>VLOOKUP(B2595,customers!$A$2:$D$101,2,0)</f>
        <v>24</v>
      </c>
      <c r="L2595" t="str" cm="1">
        <f t="array" ref="L2595">_xlfn.IFS(Table1[[#This Row],[Age]]&lt;=12,"Kids",Table1[[#This Row],[Age]]&lt;=19,"Teenage",Table1[[#This Row],[Age]]&lt;=29,"Young Adult",Table1[[#This Row],[Age]]&lt;=45,"Adult",Table1[[#This Row],[Age]]&gt;=46,"Senior")</f>
        <v>Young Adult</v>
      </c>
      <c r="M2595" t="str">
        <f>VLOOKUP(B2595,customers!A$2:D$101,3,0)</f>
        <v>Amritsar</v>
      </c>
      <c r="N2595" t="str">
        <f>VLOOKUP(B2595,customers!$A$2:$D$101,4,0)</f>
        <v>Punjab</v>
      </c>
      <c r="O2595" t="str">
        <f>VLOOKUP(C2595,'products '!$A$2:$H$3072,2,0)</f>
        <v>Beauty</v>
      </c>
      <c r="P2595" t="str">
        <f>VLOOKUP(C2595,'products '!$A$2:$H$3072,3,0)</f>
        <v>Makeup</v>
      </c>
      <c r="Q2595" t="str">
        <f>VLOOKUP(C2595,'products '!$A$2:$H$3072,4,0)</f>
        <v>Nail Polish</v>
      </c>
      <c r="R2595" t="str">
        <f>VLOOKUP(C2595,'products '!$A$2:$H$3072,5,0)</f>
        <v>Krayons</v>
      </c>
      <c r="S2595" t="str">
        <f>VLOOKUP(C2595,'products '!$A$2:$H$3072,6,0)</f>
        <v>Onesize</v>
      </c>
      <c r="T2595" t="str">
        <f>VLOOKUP(C2595,'products '!$A$2:$H$3072,7,0)</f>
        <v>Nude</v>
      </c>
      <c r="U2595">
        <f>VLOOKUP(C2595,'products '!$A$2:$H$3072,8,0)</f>
        <v>2</v>
      </c>
    </row>
    <row r="2596" spans="1:21" x14ac:dyDescent="0.3">
      <c r="A2596" t="s">
        <v>6013</v>
      </c>
      <c r="B2596" t="s">
        <v>3364</v>
      </c>
      <c r="C2596" t="s">
        <v>1416</v>
      </c>
      <c r="D2596" s="1">
        <f t="shared" ca="1" si="40"/>
        <v>44203</v>
      </c>
      <c r="E2596" s="1" t="str">
        <f ca="1">TEXT(Table1[[#This Row],[Date]],"mmm")</f>
        <v>Jan</v>
      </c>
      <c r="F2596" s="1" t="str">
        <f ca="1">TEXT(Table1[[#This Row],[Date]],"yyyy")</f>
        <v>2021</v>
      </c>
      <c r="G2596" s="2">
        <v>456</v>
      </c>
      <c r="H2596" s="2">
        <v>0.4</v>
      </c>
      <c r="I2596" s="2" t="str" cm="1">
        <f t="array" ref="I2596">_xlfn.IFS(Table1[[#This Row],[Discount]]&lt;=0.2,"Low",Table1[[#This Row],[Discount]]&lt;=0.4,"Medium",Table1[[#This Row],[Discount]]&gt;0.4,"High")</f>
        <v>Medium</v>
      </c>
      <c r="J2596" s="2">
        <f>Table1[[#This Row],[Original Price]]*(1-Table1[[#This Row],[Discount]])</f>
        <v>273.59999999999997</v>
      </c>
      <c r="K2596">
        <f>VLOOKUP(B2596,customers!$A$2:$D$101,2,0)</f>
        <v>24</v>
      </c>
      <c r="L2596" t="str" cm="1">
        <f t="array" ref="L2596">_xlfn.IFS(Table1[[#This Row],[Age]]&lt;=12,"Kids",Table1[[#This Row],[Age]]&lt;=19,"Teenage",Table1[[#This Row],[Age]]&lt;=29,"Young Adult",Table1[[#This Row],[Age]]&lt;=45,"Adult",Table1[[#This Row],[Age]]&gt;=46,"Senior")</f>
        <v>Young Adult</v>
      </c>
      <c r="M2596" t="str">
        <f>VLOOKUP(B2596,customers!A$2:D$101,3,0)</f>
        <v>Amritsar</v>
      </c>
      <c r="N2596" t="str">
        <f>VLOOKUP(B2596,customers!$A$2:$D$101,4,0)</f>
        <v>Punjab</v>
      </c>
      <c r="O2596" t="str">
        <f>VLOOKUP(C2596,'products '!$A$2:$H$3072,2,0)</f>
        <v>Beauty</v>
      </c>
      <c r="P2596" t="str">
        <f>VLOOKUP(C2596,'products '!$A$2:$H$3072,3,0)</f>
        <v>Makeup</v>
      </c>
      <c r="Q2596" t="str">
        <f>VLOOKUP(C2596,'products '!$A$2:$H$3072,4,0)</f>
        <v>Nail Polish</v>
      </c>
      <c r="R2596" t="str">
        <f>VLOOKUP(C2596,'products '!$A$2:$H$3072,5,0)</f>
        <v>Krayons</v>
      </c>
      <c r="S2596" t="str">
        <f>VLOOKUP(C2596,'products '!$A$2:$H$3072,6,0)</f>
        <v>Onesize</v>
      </c>
      <c r="T2596" t="str">
        <f>VLOOKUP(C2596,'products '!$A$2:$H$3072,7,0)</f>
        <v>Nude</v>
      </c>
      <c r="U2596">
        <f>VLOOKUP(C2596,'products '!$A$2:$H$3072,8,0)</f>
        <v>5</v>
      </c>
    </row>
    <row r="2597" spans="1:21" x14ac:dyDescent="0.3">
      <c r="A2597" t="s">
        <v>6014</v>
      </c>
      <c r="B2597" t="s">
        <v>3365</v>
      </c>
      <c r="C2597" t="s">
        <v>1417</v>
      </c>
      <c r="D2597" s="1">
        <f t="shared" ca="1" si="40"/>
        <v>44772</v>
      </c>
      <c r="E2597" s="1" t="str">
        <f ca="1">TEXT(Table1[[#This Row],[Date]],"mmm")</f>
        <v>Jul</v>
      </c>
      <c r="F2597" s="1" t="str">
        <f ca="1">TEXT(Table1[[#This Row],[Date]],"yyyy")</f>
        <v>2022</v>
      </c>
      <c r="G2597" s="2">
        <v>516</v>
      </c>
      <c r="H2597" s="2">
        <v>0.4</v>
      </c>
      <c r="I2597" s="2" t="str" cm="1">
        <f t="array" ref="I2597">_xlfn.IFS(Table1[[#This Row],[Discount]]&lt;=0.2,"Low",Table1[[#This Row],[Discount]]&lt;=0.4,"Medium",Table1[[#This Row],[Discount]]&gt;0.4,"High")</f>
        <v>Medium</v>
      </c>
      <c r="J2597" s="2">
        <f>Table1[[#This Row],[Original Price]]*(1-Table1[[#This Row],[Discount]])</f>
        <v>309.59999999999997</v>
      </c>
      <c r="K2597">
        <f>VLOOKUP(B2597,customers!$A$2:$D$101,2,0)</f>
        <v>24</v>
      </c>
      <c r="L2597" t="str" cm="1">
        <f t="array" ref="L2597">_xlfn.IFS(Table1[[#This Row],[Age]]&lt;=12,"Kids",Table1[[#This Row],[Age]]&lt;=19,"Teenage",Table1[[#This Row],[Age]]&lt;=29,"Young Adult",Table1[[#This Row],[Age]]&lt;=45,"Adult",Table1[[#This Row],[Age]]&gt;=46,"Senior")</f>
        <v>Young Adult</v>
      </c>
      <c r="M2597" t="str">
        <f>VLOOKUP(B2597,customers!A$2:D$101,3,0)</f>
        <v>Amritsar</v>
      </c>
      <c r="N2597" t="str">
        <f>VLOOKUP(B2597,customers!$A$2:$D$101,4,0)</f>
        <v>Punjab</v>
      </c>
      <c r="O2597" t="str">
        <f>VLOOKUP(C2597,'products '!$A$2:$H$3072,2,0)</f>
        <v>Beauty</v>
      </c>
      <c r="P2597" t="str">
        <f>VLOOKUP(C2597,'products '!$A$2:$H$3072,3,0)</f>
        <v>Makeup</v>
      </c>
      <c r="Q2597" t="str">
        <f>VLOOKUP(C2597,'products '!$A$2:$H$3072,4,0)</f>
        <v>Nail Polish</v>
      </c>
      <c r="R2597" t="str">
        <f>VLOOKUP(C2597,'products '!$A$2:$H$3072,5,0)</f>
        <v>Krayons</v>
      </c>
      <c r="S2597" t="str">
        <f>VLOOKUP(C2597,'products '!$A$2:$H$3072,6,0)</f>
        <v>Onesize</v>
      </c>
      <c r="T2597" t="str">
        <f>VLOOKUP(C2597,'products '!$A$2:$H$3072,7,0)</f>
        <v>Magenta</v>
      </c>
      <c r="U2597">
        <f>VLOOKUP(C2597,'products '!$A$2:$H$3072,8,0)</f>
        <v>4</v>
      </c>
    </row>
    <row r="2598" spans="1:21" x14ac:dyDescent="0.3">
      <c r="A2598" t="s">
        <v>6015</v>
      </c>
      <c r="B2598" t="s">
        <v>3366</v>
      </c>
      <c r="C2598" t="s">
        <v>1418</v>
      </c>
      <c r="D2598" s="1">
        <f t="shared" ca="1" si="40"/>
        <v>44530</v>
      </c>
      <c r="E2598" s="1" t="str">
        <f ca="1">TEXT(Table1[[#This Row],[Date]],"mmm")</f>
        <v>Nov</v>
      </c>
      <c r="F2598" s="1" t="str">
        <f ca="1">TEXT(Table1[[#This Row],[Date]],"yyyy")</f>
        <v>2021</v>
      </c>
      <c r="G2598" s="2">
        <v>355</v>
      </c>
      <c r="H2598" s="2">
        <v>0.4</v>
      </c>
      <c r="I2598" s="2" t="str" cm="1">
        <f t="array" ref="I2598">_xlfn.IFS(Table1[[#This Row],[Discount]]&lt;=0.2,"Low",Table1[[#This Row],[Discount]]&lt;=0.4,"Medium",Table1[[#This Row],[Discount]]&gt;0.4,"High")</f>
        <v>Medium</v>
      </c>
      <c r="J2598" s="2">
        <f>Table1[[#This Row],[Original Price]]*(1-Table1[[#This Row],[Discount]])</f>
        <v>213</v>
      </c>
      <c r="K2598">
        <f>VLOOKUP(B2598,customers!$A$2:$D$101,2,0)</f>
        <v>24</v>
      </c>
      <c r="L2598" t="str" cm="1">
        <f t="array" ref="L2598">_xlfn.IFS(Table1[[#This Row],[Age]]&lt;=12,"Kids",Table1[[#This Row],[Age]]&lt;=19,"Teenage",Table1[[#This Row],[Age]]&lt;=29,"Young Adult",Table1[[#This Row],[Age]]&lt;=45,"Adult",Table1[[#This Row],[Age]]&gt;=46,"Senior")</f>
        <v>Young Adult</v>
      </c>
      <c r="M2598" t="str">
        <f>VLOOKUP(B2598,customers!A$2:D$101,3,0)</f>
        <v>Amritsar</v>
      </c>
      <c r="N2598" t="str">
        <f>VLOOKUP(B2598,customers!$A$2:$D$101,4,0)</f>
        <v>Punjab</v>
      </c>
      <c r="O2598" t="str">
        <f>VLOOKUP(C2598,'products '!$A$2:$H$3072,2,0)</f>
        <v>Beauty</v>
      </c>
      <c r="P2598" t="str">
        <f>VLOOKUP(C2598,'products '!$A$2:$H$3072,3,0)</f>
        <v>Makeup</v>
      </c>
      <c r="Q2598" t="str">
        <f>VLOOKUP(C2598,'products '!$A$2:$H$3072,4,0)</f>
        <v>Nail Polish</v>
      </c>
      <c r="R2598" t="str">
        <f>VLOOKUP(C2598,'products '!$A$2:$H$3072,5,0)</f>
        <v>Krayons</v>
      </c>
      <c r="S2598" t="str">
        <f>VLOOKUP(C2598,'products '!$A$2:$H$3072,6,0)</f>
        <v>Onesize</v>
      </c>
      <c r="T2598" t="str">
        <f>VLOOKUP(C2598,'products '!$A$2:$H$3072,7,0)</f>
        <v>Magenta</v>
      </c>
      <c r="U2598">
        <f>VLOOKUP(C2598,'products '!$A$2:$H$3072,8,0)</f>
        <v>2</v>
      </c>
    </row>
    <row r="2599" spans="1:21" x14ac:dyDescent="0.3">
      <c r="A2599" t="s">
        <v>6016</v>
      </c>
      <c r="B2599" t="s">
        <v>3367</v>
      </c>
      <c r="C2599" t="s">
        <v>1419</v>
      </c>
      <c r="D2599" s="1">
        <f t="shared" ca="1" si="40"/>
        <v>44222</v>
      </c>
      <c r="E2599" s="1" t="str">
        <f ca="1">TEXT(Table1[[#This Row],[Date]],"mmm")</f>
        <v>Jan</v>
      </c>
      <c r="F2599" s="1" t="str">
        <f ca="1">TEXT(Table1[[#This Row],[Date]],"yyyy")</f>
        <v>2021</v>
      </c>
      <c r="G2599" s="2">
        <v>465</v>
      </c>
      <c r="H2599" s="2">
        <v>0.4</v>
      </c>
      <c r="I2599" s="2" t="str" cm="1">
        <f t="array" ref="I2599">_xlfn.IFS(Table1[[#This Row],[Discount]]&lt;=0.2,"Low",Table1[[#This Row],[Discount]]&lt;=0.4,"Medium",Table1[[#This Row],[Discount]]&gt;0.4,"High")</f>
        <v>Medium</v>
      </c>
      <c r="J2599" s="2">
        <f>Table1[[#This Row],[Original Price]]*(1-Table1[[#This Row],[Discount]])</f>
        <v>279</v>
      </c>
      <c r="K2599">
        <f>VLOOKUP(B2599,customers!$A$2:$D$101,2,0)</f>
        <v>24</v>
      </c>
      <c r="L2599" t="str" cm="1">
        <f t="array" ref="L2599">_xlfn.IFS(Table1[[#This Row],[Age]]&lt;=12,"Kids",Table1[[#This Row],[Age]]&lt;=19,"Teenage",Table1[[#This Row],[Age]]&lt;=29,"Young Adult",Table1[[#This Row],[Age]]&lt;=45,"Adult",Table1[[#This Row],[Age]]&gt;=46,"Senior")</f>
        <v>Young Adult</v>
      </c>
      <c r="M2599" t="str">
        <f>VLOOKUP(B2599,customers!A$2:D$101,3,0)</f>
        <v>Patiala</v>
      </c>
      <c r="N2599" t="str">
        <f>VLOOKUP(B2599,customers!$A$2:$D$101,4,0)</f>
        <v>Punjab</v>
      </c>
      <c r="O2599" t="str">
        <f>VLOOKUP(C2599,'products '!$A$2:$H$3072,2,0)</f>
        <v>Beauty</v>
      </c>
      <c r="P2599" t="str">
        <f>VLOOKUP(C2599,'products '!$A$2:$H$3072,3,0)</f>
        <v>Makeup</v>
      </c>
      <c r="Q2599" t="str">
        <f>VLOOKUP(C2599,'products '!$A$2:$H$3072,4,0)</f>
        <v>Nail Polish</v>
      </c>
      <c r="R2599" t="str">
        <f>VLOOKUP(C2599,'products '!$A$2:$H$3072,5,0)</f>
        <v>Lakme</v>
      </c>
      <c r="S2599" t="str">
        <f>VLOOKUP(C2599,'products '!$A$2:$H$3072,6,0)</f>
        <v>Onesize</v>
      </c>
      <c r="T2599" t="str">
        <f>VLOOKUP(C2599,'products '!$A$2:$H$3072,7,0)</f>
        <v>Magenta</v>
      </c>
      <c r="U2599">
        <f>VLOOKUP(C2599,'products '!$A$2:$H$3072,8,0)</f>
        <v>5</v>
      </c>
    </row>
    <row r="2600" spans="1:21" x14ac:dyDescent="0.3">
      <c r="A2600" t="s">
        <v>6017</v>
      </c>
      <c r="B2600" t="s">
        <v>3368</v>
      </c>
      <c r="C2600" t="s">
        <v>1420</v>
      </c>
      <c r="D2600" s="1">
        <f t="shared" ca="1" si="40"/>
        <v>44711</v>
      </c>
      <c r="E2600" s="1" t="str">
        <f ca="1">TEXT(Table1[[#This Row],[Date]],"mmm")</f>
        <v>May</v>
      </c>
      <c r="F2600" s="1" t="str">
        <f ca="1">TEXT(Table1[[#This Row],[Date]],"yyyy")</f>
        <v>2022</v>
      </c>
      <c r="G2600" s="2">
        <v>965</v>
      </c>
      <c r="H2600" s="2">
        <v>0.4</v>
      </c>
      <c r="I2600" s="2" t="str" cm="1">
        <f t="array" ref="I2600">_xlfn.IFS(Table1[[#This Row],[Discount]]&lt;=0.2,"Low",Table1[[#This Row],[Discount]]&lt;=0.4,"Medium",Table1[[#This Row],[Discount]]&gt;0.4,"High")</f>
        <v>Medium</v>
      </c>
      <c r="J2600" s="2">
        <f>Table1[[#This Row],[Original Price]]*(1-Table1[[#This Row],[Discount]])</f>
        <v>579</v>
      </c>
      <c r="K2600">
        <f>VLOOKUP(B2600,customers!$A$2:$D$101,2,0)</f>
        <v>24</v>
      </c>
      <c r="L2600" t="str" cm="1">
        <f t="array" ref="L2600">_xlfn.IFS(Table1[[#This Row],[Age]]&lt;=12,"Kids",Table1[[#This Row],[Age]]&lt;=19,"Teenage",Table1[[#This Row],[Age]]&lt;=29,"Young Adult",Table1[[#This Row],[Age]]&lt;=45,"Adult",Table1[[#This Row],[Age]]&gt;=46,"Senior")</f>
        <v>Young Adult</v>
      </c>
      <c r="M2600" t="str">
        <f>VLOOKUP(B2600,customers!A$2:D$101,3,0)</f>
        <v>Patiala</v>
      </c>
      <c r="N2600" t="str">
        <f>VLOOKUP(B2600,customers!$A$2:$D$101,4,0)</f>
        <v>Punjab</v>
      </c>
      <c r="O2600" t="str">
        <f>VLOOKUP(C2600,'products '!$A$2:$H$3072,2,0)</f>
        <v>Beauty</v>
      </c>
      <c r="P2600" t="str">
        <f>VLOOKUP(C2600,'products '!$A$2:$H$3072,3,0)</f>
        <v>Makeup</v>
      </c>
      <c r="Q2600" t="str">
        <f>VLOOKUP(C2600,'products '!$A$2:$H$3072,4,0)</f>
        <v>Nail Polish</v>
      </c>
      <c r="R2600" t="str">
        <f>VLOOKUP(C2600,'products '!$A$2:$H$3072,5,0)</f>
        <v>Lakme</v>
      </c>
      <c r="S2600" t="str">
        <f>VLOOKUP(C2600,'products '!$A$2:$H$3072,6,0)</f>
        <v>Onesize</v>
      </c>
      <c r="T2600" t="str">
        <f>VLOOKUP(C2600,'products '!$A$2:$H$3072,7,0)</f>
        <v>Magenta</v>
      </c>
      <c r="U2600">
        <f>VLOOKUP(C2600,'products '!$A$2:$H$3072,8,0)</f>
        <v>5</v>
      </c>
    </row>
    <row r="2601" spans="1:21" x14ac:dyDescent="0.3">
      <c r="A2601" t="s">
        <v>6018</v>
      </c>
      <c r="B2601" t="s">
        <v>3369</v>
      </c>
      <c r="C2601" t="s">
        <v>1421</v>
      </c>
      <c r="D2601" s="1">
        <f t="shared" ca="1" si="40"/>
        <v>44709</v>
      </c>
      <c r="E2601" s="1" t="str">
        <f ca="1">TEXT(Table1[[#This Row],[Date]],"mmm")</f>
        <v>May</v>
      </c>
      <c r="F2601" s="1" t="str">
        <f ca="1">TEXT(Table1[[#This Row],[Date]],"yyyy")</f>
        <v>2022</v>
      </c>
      <c r="G2601" s="2">
        <v>1158</v>
      </c>
      <c r="H2601" s="2">
        <v>0.4</v>
      </c>
      <c r="I2601" s="2" t="str" cm="1">
        <f t="array" ref="I2601">_xlfn.IFS(Table1[[#This Row],[Discount]]&lt;=0.2,"Low",Table1[[#This Row],[Discount]]&lt;=0.4,"Medium",Table1[[#This Row],[Discount]]&gt;0.4,"High")</f>
        <v>Medium</v>
      </c>
      <c r="J2601" s="2">
        <f>Table1[[#This Row],[Original Price]]*(1-Table1[[#This Row],[Discount]])</f>
        <v>694.8</v>
      </c>
      <c r="K2601">
        <f>VLOOKUP(B2601,customers!$A$2:$D$101,2,0)</f>
        <v>24</v>
      </c>
      <c r="L2601" t="str" cm="1">
        <f t="array" ref="L2601">_xlfn.IFS(Table1[[#This Row],[Age]]&lt;=12,"Kids",Table1[[#This Row],[Age]]&lt;=19,"Teenage",Table1[[#This Row],[Age]]&lt;=29,"Young Adult",Table1[[#This Row],[Age]]&lt;=45,"Adult",Table1[[#This Row],[Age]]&gt;=46,"Senior")</f>
        <v>Young Adult</v>
      </c>
      <c r="M2601" t="str">
        <f>VLOOKUP(B2601,customers!A$2:D$101,3,0)</f>
        <v>Patiala</v>
      </c>
      <c r="N2601" t="str">
        <f>VLOOKUP(B2601,customers!$A$2:$D$101,4,0)</f>
        <v>Punjab</v>
      </c>
      <c r="O2601" t="str">
        <f>VLOOKUP(C2601,'products '!$A$2:$H$3072,2,0)</f>
        <v>Beauty</v>
      </c>
      <c r="P2601" t="str">
        <f>VLOOKUP(C2601,'products '!$A$2:$H$3072,3,0)</f>
        <v>Makeup</v>
      </c>
      <c r="Q2601" t="str">
        <f>VLOOKUP(C2601,'products '!$A$2:$H$3072,4,0)</f>
        <v>Nail Polish</v>
      </c>
      <c r="R2601" t="str">
        <f>VLOOKUP(C2601,'products '!$A$2:$H$3072,5,0)</f>
        <v>Lakme</v>
      </c>
      <c r="S2601" t="str">
        <f>VLOOKUP(C2601,'products '!$A$2:$H$3072,6,0)</f>
        <v>Onesize</v>
      </c>
      <c r="T2601" t="str">
        <f>VLOOKUP(C2601,'products '!$A$2:$H$3072,7,0)</f>
        <v>Pink</v>
      </c>
      <c r="U2601">
        <f>VLOOKUP(C2601,'products '!$A$2:$H$3072,8,0)</f>
        <v>4</v>
      </c>
    </row>
    <row r="2602" spans="1:21" x14ac:dyDescent="0.3">
      <c r="A2602" t="s">
        <v>6019</v>
      </c>
      <c r="B2602" t="s">
        <v>3370</v>
      </c>
      <c r="C2602" t="s">
        <v>1422</v>
      </c>
      <c r="D2602" s="1">
        <f t="shared" ca="1" si="40"/>
        <v>44444</v>
      </c>
      <c r="E2602" s="1" t="str">
        <f ca="1">TEXT(Table1[[#This Row],[Date]],"mmm")</f>
        <v>Sep</v>
      </c>
      <c r="F2602" s="1" t="str">
        <f ca="1">TEXT(Table1[[#This Row],[Date]],"yyyy")</f>
        <v>2021</v>
      </c>
      <c r="G2602" s="2">
        <v>264</v>
      </c>
      <c r="H2602" s="2">
        <v>0.45</v>
      </c>
      <c r="I2602" s="2" t="str" cm="1">
        <f t="array" ref="I2602">_xlfn.IFS(Table1[[#This Row],[Discount]]&lt;=0.2,"Low",Table1[[#This Row],[Discount]]&lt;=0.4,"Medium",Table1[[#This Row],[Discount]]&gt;0.4,"High")</f>
        <v>High</v>
      </c>
      <c r="J2602" s="2">
        <f>Table1[[#This Row],[Original Price]]*(1-Table1[[#This Row],[Discount]])</f>
        <v>145.20000000000002</v>
      </c>
      <c r="K2602">
        <f>VLOOKUP(B2602,customers!$A$2:$D$101,2,0)</f>
        <v>24</v>
      </c>
      <c r="L2602" t="str" cm="1">
        <f t="array" ref="L2602">_xlfn.IFS(Table1[[#This Row],[Age]]&lt;=12,"Kids",Table1[[#This Row],[Age]]&lt;=19,"Teenage",Table1[[#This Row],[Age]]&lt;=29,"Young Adult",Table1[[#This Row],[Age]]&lt;=45,"Adult",Table1[[#This Row],[Age]]&gt;=46,"Senior")</f>
        <v>Young Adult</v>
      </c>
      <c r="M2602" t="str">
        <f>VLOOKUP(B2602,customers!A$2:D$101,3,0)</f>
        <v>Patiala</v>
      </c>
      <c r="N2602" t="str">
        <f>VLOOKUP(B2602,customers!$A$2:$D$101,4,0)</f>
        <v>Punjab</v>
      </c>
      <c r="O2602" t="str">
        <f>VLOOKUP(C2602,'products '!$A$2:$H$3072,2,0)</f>
        <v>Beauty</v>
      </c>
      <c r="P2602" t="str">
        <f>VLOOKUP(C2602,'products '!$A$2:$H$3072,3,0)</f>
        <v>Makeup</v>
      </c>
      <c r="Q2602" t="str">
        <f>VLOOKUP(C2602,'products '!$A$2:$H$3072,4,0)</f>
        <v>Nail Polish</v>
      </c>
      <c r="R2602" t="str">
        <f>VLOOKUP(C2602,'products '!$A$2:$H$3072,5,0)</f>
        <v>Lakme</v>
      </c>
      <c r="S2602" t="str">
        <f>VLOOKUP(C2602,'products '!$A$2:$H$3072,6,0)</f>
        <v>Onesize</v>
      </c>
      <c r="T2602" t="str">
        <f>VLOOKUP(C2602,'products '!$A$2:$H$3072,7,0)</f>
        <v>Pink</v>
      </c>
      <c r="U2602">
        <f>VLOOKUP(C2602,'products '!$A$2:$H$3072,8,0)</f>
        <v>4</v>
      </c>
    </row>
    <row r="2603" spans="1:21" x14ac:dyDescent="0.3">
      <c r="A2603" t="s">
        <v>6020</v>
      </c>
      <c r="B2603" t="s">
        <v>3371</v>
      </c>
      <c r="C2603" t="s">
        <v>1422</v>
      </c>
      <c r="D2603" s="1">
        <f t="shared" ca="1" si="40"/>
        <v>44268</v>
      </c>
      <c r="E2603" s="1" t="str">
        <f ca="1">TEXT(Table1[[#This Row],[Date]],"mmm")</f>
        <v>Mar</v>
      </c>
      <c r="F2603" s="1" t="str">
        <f ca="1">TEXT(Table1[[#This Row],[Date]],"yyyy")</f>
        <v>2021</v>
      </c>
      <c r="G2603" s="2">
        <v>433</v>
      </c>
      <c r="H2603" s="2">
        <v>0.45</v>
      </c>
      <c r="I2603" s="2" t="str" cm="1">
        <f t="array" ref="I2603">_xlfn.IFS(Table1[[#This Row],[Discount]]&lt;=0.2,"Low",Table1[[#This Row],[Discount]]&lt;=0.4,"Medium",Table1[[#This Row],[Discount]]&gt;0.4,"High")</f>
        <v>High</v>
      </c>
      <c r="J2603" s="2">
        <f>Table1[[#This Row],[Original Price]]*(1-Table1[[#This Row],[Discount]])</f>
        <v>238.15</v>
      </c>
      <c r="K2603">
        <f>VLOOKUP(B2603,customers!$A$2:$D$101,2,0)</f>
        <v>24</v>
      </c>
      <c r="L2603" t="str" cm="1">
        <f t="array" ref="L2603">_xlfn.IFS(Table1[[#This Row],[Age]]&lt;=12,"Kids",Table1[[#This Row],[Age]]&lt;=19,"Teenage",Table1[[#This Row],[Age]]&lt;=29,"Young Adult",Table1[[#This Row],[Age]]&lt;=45,"Adult",Table1[[#This Row],[Age]]&gt;=46,"Senior")</f>
        <v>Young Adult</v>
      </c>
      <c r="M2603" t="str">
        <f>VLOOKUP(B2603,customers!A$2:D$101,3,0)</f>
        <v>Patiala</v>
      </c>
      <c r="N2603" t="str">
        <f>VLOOKUP(B2603,customers!$A$2:$D$101,4,0)</f>
        <v>Punjab</v>
      </c>
      <c r="O2603" t="str">
        <f>VLOOKUP(C2603,'products '!$A$2:$H$3072,2,0)</f>
        <v>Beauty</v>
      </c>
      <c r="P2603" t="str">
        <f>VLOOKUP(C2603,'products '!$A$2:$H$3072,3,0)</f>
        <v>Makeup</v>
      </c>
      <c r="Q2603" t="str">
        <f>VLOOKUP(C2603,'products '!$A$2:$H$3072,4,0)</f>
        <v>Nail Polish</v>
      </c>
      <c r="R2603" t="str">
        <f>VLOOKUP(C2603,'products '!$A$2:$H$3072,5,0)</f>
        <v>Lakme</v>
      </c>
      <c r="S2603" t="str">
        <f>VLOOKUP(C2603,'products '!$A$2:$H$3072,6,0)</f>
        <v>Onesize</v>
      </c>
      <c r="T2603" t="str">
        <f>VLOOKUP(C2603,'products '!$A$2:$H$3072,7,0)</f>
        <v>Pink</v>
      </c>
      <c r="U2603">
        <f>VLOOKUP(C2603,'products '!$A$2:$H$3072,8,0)</f>
        <v>4</v>
      </c>
    </row>
    <row r="2604" spans="1:21" x14ac:dyDescent="0.3">
      <c r="A2604" t="s">
        <v>6021</v>
      </c>
      <c r="B2604" t="s">
        <v>3372</v>
      </c>
      <c r="C2604" t="s">
        <v>1422</v>
      </c>
      <c r="D2604" s="1">
        <f t="shared" ca="1" si="40"/>
        <v>44760</v>
      </c>
      <c r="E2604" s="1" t="str">
        <f ca="1">TEXT(Table1[[#This Row],[Date]],"mmm")</f>
        <v>Jul</v>
      </c>
      <c r="F2604" s="1" t="str">
        <f ca="1">TEXT(Table1[[#This Row],[Date]],"yyyy")</f>
        <v>2022</v>
      </c>
      <c r="G2604" s="2">
        <v>562</v>
      </c>
      <c r="H2604" s="2">
        <v>0.45</v>
      </c>
      <c r="I2604" s="2" t="str" cm="1">
        <f t="array" ref="I2604">_xlfn.IFS(Table1[[#This Row],[Discount]]&lt;=0.2,"Low",Table1[[#This Row],[Discount]]&lt;=0.4,"Medium",Table1[[#This Row],[Discount]]&gt;0.4,"High")</f>
        <v>High</v>
      </c>
      <c r="J2604" s="2">
        <f>Table1[[#This Row],[Original Price]]*(1-Table1[[#This Row],[Discount]])</f>
        <v>309.10000000000002</v>
      </c>
      <c r="K2604">
        <f>VLOOKUP(B2604,customers!$A$2:$D$101,2,0)</f>
        <v>22</v>
      </c>
      <c r="L2604" t="str" cm="1">
        <f t="array" ref="L2604">_xlfn.IFS(Table1[[#This Row],[Age]]&lt;=12,"Kids",Table1[[#This Row],[Age]]&lt;=19,"Teenage",Table1[[#This Row],[Age]]&lt;=29,"Young Adult",Table1[[#This Row],[Age]]&lt;=45,"Adult",Table1[[#This Row],[Age]]&gt;=46,"Senior")</f>
        <v>Young Adult</v>
      </c>
      <c r="M2604" t="str">
        <f>VLOOKUP(B2604,customers!A$2:D$101,3,0)</f>
        <v>Patiala</v>
      </c>
      <c r="N2604" t="str">
        <f>VLOOKUP(B2604,customers!$A$2:$D$101,4,0)</f>
        <v>Punjab</v>
      </c>
      <c r="O2604" t="str">
        <f>VLOOKUP(C2604,'products '!$A$2:$H$3072,2,0)</f>
        <v>Beauty</v>
      </c>
      <c r="P2604" t="str">
        <f>VLOOKUP(C2604,'products '!$A$2:$H$3072,3,0)</f>
        <v>Makeup</v>
      </c>
      <c r="Q2604" t="str">
        <f>VLOOKUP(C2604,'products '!$A$2:$H$3072,4,0)</f>
        <v>Nail Polish</v>
      </c>
      <c r="R2604" t="str">
        <f>VLOOKUP(C2604,'products '!$A$2:$H$3072,5,0)</f>
        <v>Lakme</v>
      </c>
      <c r="S2604" t="str">
        <f>VLOOKUP(C2604,'products '!$A$2:$H$3072,6,0)</f>
        <v>Onesize</v>
      </c>
      <c r="T2604" t="str">
        <f>VLOOKUP(C2604,'products '!$A$2:$H$3072,7,0)</f>
        <v>Pink</v>
      </c>
      <c r="U2604">
        <f>VLOOKUP(C2604,'products '!$A$2:$H$3072,8,0)</f>
        <v>4</v>
      </c>
    </row>
    <row r="2605" spans="1:21" x14ac:dyDescent="0.3">
      <c r="A2605" t="s">
        <v>6022</v>
      </c>
      <c r="B2605" t="s">
        <v>3373</v>
      </c>
      <c r="C2605" t="s">
        <v>1422</v>
      </c>
      <c r="D2605" s="1">
        <f t="shared" ca="1" si="40"/>
        <v>44815</v>
      </c>
      <c r="E2605" s="1" t="str">
        <f ca="1">TEXT(Table1[[#This Row],[Date]],"mmm")</f>
        <v>Sep</v>
      </c>
      <c r="F2605" s="1" t="str">
        <f ca="1">TEXT(Table1[[#This Row],[Date]],"yyyy")</f>
        <v>2022</v>
      </c>
      <c r="G2605" s="2">
        <v>423</v>
      </c>
      <c r="H2605" s="2">
        <v>0.47</v>
      </c>
      <c r="I2605" s="2" t="str" cm="1">
        <f t="array" ref="I2605">_xlfn.IFS(Table1[[#This Row],[Discount]]&lt;=0.2,"Low",Table1[[#This Row],[Discount]]&lt;=0.4,"Medium",Table1[[#This Row],[Discount]]&gt;0.4,"High")</f>
        <v>High</v>
      </c>
      <c r="J2605" s="2">
        <f>Table1[[#This Row],[Original Price]]*(1-Table1[[#This Row],[Discount]])</f>
        <v>224.19</v>
      </c>
      <c r="K2605">
        <f>VLOOKUP(B2605,customers!$A$2:$D$101,2,0)</f>
        <v>23</v>
      </c>
      <c r="L2605" t="str" cm="1">
        <f t="array" ref="L2605">_xlfn.IFS(Table1[[#This Row],[Age]]&lt;=12,"Kids",Table1[[#This Row],[Age]]&lt;=19,"Teenage",Table1[[#This Row],[Age]]&lt;=29,"Young Adult",Table1[[#This Row],[Age]]&lt;=45,"Adult",Table1[[#This Row],[Age]]&gt;=46,"Senior")</f>
        <v>Young Adult</v>
      </c>
      <c r="M2605" t="str">
        <f>VLOOKUP(B2605,customers!A$2:D$101,3,0)</f>
        <v>Jaipur</v>
      </c>
      <c r="N2605" t="str">
        <f>VLOOKUP(B2605,customers!$A$2:$D$101,4,0)</f>
        <v>Rajasthan</v>
      </c>
      <c r="O2605" t="str">
        <f>VLOOKUP(C2605,'products '!$A$2:$H$3072,2,0)</f>
        <v>Beauty</v>
      </c>
      <c r="P2605" t="str">
        <f>VLOOKUP(C2605,'products '!$A$2:$H$3072,3,0)</f>
        <v>Makeup</v>
      </c>
      <c r="Q2605" t="str">
        <f>VLOOKUP(C2605,'products '!$A$2:$H$3072,4,0)</f>
        <v>Nail Polish</v>
      </c>
      <c r="R2605" t="str">
        <f>VLOOKUP(C2605,'products '!$A$2:$H$3072,5,0)</f>
        <v>Lakme</v>
      </c>
      <c r="S2605" t="str">
        <f>VLOOKUP(C2605,'products '!$A$2:$H$3072,6,0)</f>
        <v>Onesize</v>
      </c>
      <c r="T2605" t="str">
        <f>VLOOKUP(C2605,'products '!$A$2:$H$3072,7,0)</f>
        <v>Pink</v>
      </c>
      <c r="U2605">
        <f>VLOOKUP(C2605,'products '!$A$2:$H$3072,8,0)</f>
        <v>4</v>
      </c>
    </row>
    <row r="2606" spans="1:21" x14ac:dyDescent="0.3">
      <c r="A2606" t="s">
        <v>6023</v>
      </c>
      <c r="B2606" t="s">
        <v>3374</v>
      </c>
      <c r="C2606" t="s">
        <v>1422</v>
      </c>
      <c r="D2606" s="1">
        <f t="shared" ca="1" si="40"/>
        <v>44221</v>
      </c>
      <c r="E2606" s="1" t="str">
        <f ca="1">TEXT(Table1[[#This Row],[Date]],"mmm")</f>
        <v>Jan</v>
      </c>
      <c r="F2606" s="1" t="str">
        <f ca="1">TEXT(Table1[[#This Row],[Date]],"yyyy")</f>
        <v>2021</v>
      </c>
      <c r="G2606" s="2">
        <v>621</v>
      </c>
      <c r="H2606" s="2">
        <v>0.47</v>
      </c>
      <c r="I2606" s="2" t="str" cm="1">
        <f t="array" ref="I2606">_xlfn.IFS(Table1[[#This Row],[Discount]]&lt;=0.2,"Low",Table1[[#This Row],[Discount]]&lt;=0.4,"Medium",Table1[[#This Row],[Discount]]&gt;0.4,"High")</f>
        <v>High</v>
      </c>
      <c r="J2606" s="2">
        <f>Table1[[#This Row],[Original Price]]*(1-Table1[[#This Row],[Discount]])</f>
        <v>329.13</v>
      </c>
      <c r="K2606">
        <f>VLOOKUP(B2606,customers!$A$2:$D$101,2,0)</f>
        <v>24</v>
      </c>
      <c r="L2606" t="str" cm="1">
        <f t="array" ref="L2606">_xlfn.IFS(Table1[[#This Row],[Age]]&lt;=12,"Kids",Table1[[#This Row],[Age]]&lt;=19,"Teenage",Table1[[#This Row],[Age]]&lt;=29,"Young Adult",Table1[[#This Row],[Age]]&lt;=45,"Adult",Table1[[#This Row],[Age]]&gt;=46,"Senior")</f>
        <v>Young Adult</v>
      </c>
      <c r="M2606" t="str">
        <f>VLOOKUP(B2606,customers!A$2:D$101,3,0)</f>
        <v>Jaipur</v>
      </c>
      <c r="N2606" t="str">
        <f>VLOOKUP(B2606,customers!$A$2:$D$101,4,0)</f>
        <v>Rajasthan</v>
      </c>
      <c r="O2606" t="str">
        <f>VLOOKUP(C2606,'products '!$A$2:$H$3072,2,0)</f>
        <v>Beauty</v>
      </c>
      <c r="P2606" t="str">
        <f>VLOOKUP(C2606,'products '!$A$2:$H$3072,3,0)</f>
        <v>Makeup</v>
      </c>
      <c r="Q2606" t="str">
        <f>VLOOKUP(C2606,'products '!$A$2:$H$3072,4,0)</f>
        <v>Nail Polish</v>
      </c>
      <c r="R2606" t="str">
        <f>VLOOKUP(C2606,'products '!$A$2:$H$3072,5,0)</f>
        <v>Lakme</v>
      </c>
      <c r="S2606" t="str">
        <f>VLOOKUP(C2606,'products '!$A$2:$H$3072,6,0)</f>
        <v>Onesize</v>
      </c>
      <c r="T2606" t="str">
        <f>VLOOKUP(C2606,'products '!$A$2:$H$3072,7,0)</f>
        <v>Pink</v>
      </c>
      <c r="U2606">
        <f>VLOOKUP(C2606,'products '!$A$2:$H$3072,8,0)</f>
        <v>4</v>
      </c>
    </row>
    <row r="2607" spans="1:21" x14ac:dyDescent="0.3">
      <c r="A2607" t="s">
        <v>6024</v>
      </c>
      <c r="B2607" t="s">
        <v>3375</v>
      </c>
      <c r="C2607" t="s">
        <v>1422</v>
      </c>
      <c r="D2607" s="1">
        <f t="shared" ca="1" si="40"/>
        <v>44198</v>
      </c>
      <c r="E2607" s="1" t="str">
        <f ca="1">TEXT(Table1[[#This Row],[Date]],"mmm")</f>
        <v>Jan</v>
      </c>
      <c r="F2607" s="1" t="str">
        <f ca="1">TEXT(Table1[[#This Row],[Date]],"yyyy")</f>
        <v>2021</v>
      </c>
      <c r="G2607" s="2">
        <v>333</v>
      </c>
      <c r="H2607" s="2">
        <v>0.46</v>
      </c>
      <c r="I2607" s="2" t="str" cm="1">
        <f t="array" ref="I2607">_xlfn.IFS(Table1[[#This Row],[Discount]]&lt;=0.2,"Low",Table1[[#This Row],[Discount]]&lt;=0.4,"Medium",Table1[[#This Row],[Discount]]&gt;0.4,"High")</f>
        <v>High</v>
      </c>
      <c r="J2607" s="2">
        <f>Table1[[#This Row],[Original Price]]*(1-Table1[[#This Row],[Discount]])</f>
        <v>179.82000000000002</v>
      </c>
      <c r="K2607">
        <f>VLOOKUP(B2607,customers!$A$2:$D$101,2,0)</f>
        <v>25</v>
      </c>
      <c r="L2607" t="str" cm="1">
        <f t="array" ref="L2607">_xlfn.IFS(Table1[[#This Row],[Age]]&lt;=12,"Kids",Table1[[#This Row],[Age]]&lt;=19,"Teenage",Table1[[#This Row],[Age]]&lt;=29,"Young Adult",Table1[[#This Row],[Age]]&lt;=45,"Adult",Table1[[#This Row],[Age]]&gt;=46,"Senior")</f>
        <v>Young Adult</v>
      </c>
      <c r="M2607" t="str">
        <f>VLOOKUP(B2607,customers!A$2:D$101,3,0)</f>
        <v>Jaipur</v>
      </c>
      <c r="N2607" t="str">
        <f>VLOOKUP(B2607,customers!$A$2:$D$101,4,0)</f>
        <v>Rajasthan</v>
      </c>
      <c r="O2607" t="str">
        <f>VLOOKUP(C2607,'products '!$A$2:$H$3072,2,0)</f>
        <v>Beauty</v>
      </c>
      <c r="P2607" t="str">
        <f>VLOOKUP(C2607,'products '!$A$2:$H$3072,3,0)</f>
        <v>Makeup</v>
      </c>
      <c r="Q2607" t="str">
        <f>VLOOKUP(C2607,'products '!$A$2:$H$3072,4,0)</f>
        <v>Nail Polish</v>
      </c>
      <c r="R2607" t="str">
        <f>VLOOKUP(C2607,'products '!$A$2:$H$3072,5,0)</f>
        <v>Lakme</v>
      </c>
      <c r="S2607" t="str">
        <f>VLOOKUP(C2607,'products '!$A$2:$H$3072,6,0)</f>
        <v>Onesize</v>
      </c>
      <c r="T2607" t="str">
        <f>VLOOKUP(C2607,'products '!$A$2:$H$3072,7,0)</f>
        <v>Pink</v>
      </c>
      <c r="U2607">
        <f>VLOOKUP(C2607,'products '!$A$2:$H$3072,8,0)</f>
        <v>4</v>
      </c>
    </row>
    <row r="2608" spans="1:21" x14ac:dyDescent="0.3">
      <c r="A2608" t="s">
        <v>6025</v>
      </c>
      <c r="B2608" t="s">
        <v>3376</v>
      </c>
      <c r="C2608" t="s">
        <v>1422</v>
      </c>
      <c r="D2608" s="1">
        <f t="shared" ca="1" si="40"/>
        <v>44624</v>
      </c>
      <c r="E2608" s="1" t="str">
        <f ca="1">TEXT(Table1[[#This Row],[Date]],"mmm")</f>
        <v>Mar</v>
      </c>
      <c r="F2608" s="1" t="str">
        <f ca="1">TEXT(Table1[[#This Row],[Date]],"yyyy")</f>
        <v>2022</v>
      </c>
      <c r="G2608" s="2">
        <v>236</v>
      </c>
      <c r="H2608" s="2">
        <v>0.46</v>
      </c>
      <c r="I2608" s="2" t="str" cm="1">
        <f t="array" ref="I2608">_xlfn.IFS(Table1[[#This Row],[Discount]]&lt;=0.2,"Low",Table1[[#This Row],[Discount]]&lt;=0.4,"Medium",Table1[[#This Row],[Discount]]&gt;0.4,"High")</f>
        <v>High</v>
      </c>
      <c r="J2608" s="2">
        <f>Table1[[#This Row],[Original Price]]*(1-Table1[[#This Row],[Discount]])</f>
        <v>127.44000000000001</v>
      </c>
      <c r="K2608">
        <f>VLOOKUP(B2608,customers!$A$2:$D$101,2,0)</f>
        <v>26</v>
      </c>
      <c r="L2608" t="str" cm="1">
        <f t="array" ref="L2608">_xlfn.IFS(Table1[[#This Row],[Age]]&lt;=12,"Kids",Table1[[#This Row],[Age]]&lt;=19,"Teenage",Table1[[#This Row],[Age]]&lt;=29,"Young Adult",Table1[[#This Row],[Age]]&lt;=45,"Adult",Table1[[#This Row],[Age]]&gt;=46,"Senior")</f>
        <v>Young Adult</v>
      </c>
      <c r="M2608" t="str">
        <f>VLOOKUP(B2608,customers!A$2:D$101,3,0)</f>
        <v>Jaipur</v>
      </c>
      <c r="N2608" t="str">
        <f>VLOOKUP(B2608,customers!$A$2:$D$101,4,0)</f>
        <v>Rajasthan</v>
      </c>
      <c r="O2608" t="str">
        <f>VLOOKUP(C2608,'products '!$A$2:$H$3072,2,0)</f>
        <v>Beauty</v>
      </c>
      <c r="P2608" t="str">
        <f>VLOOKUP(C2608,'products '!$A$2:$H$3072,3,0)</f>
        <v>Makeup</v>
      </c>
      <c r="Q2608" t="str">
        <f>VLOOKUP(C2608,'products '!$A$2:$H$3072,4,0)</f>
        <v>Nail Polish</v>
      </c>
      <c r="R2608" t="str">
        <f>VLOOKUP(C2608,'products '!$A$2:$H$3072,5,0)</f>
        <v>Lakme</v>
      </c>
      <c r="S2608" t="str">
        <f>VLOOKUP(C2608,'products '!$A$2:$H$3072,6,0)</f>
        <v>Onesize</v>
      </c>
      <c r="T2608" t="str">
        <f>VLOOKUP(C2608,'products '!$A$2:$H$3072,7,0)</f>
        <v>Pink</v>
      </c>
      <c r="U2608">
        <f>VLOOKUP(C2608,'products '!$A$2:$H$3072,8,0)</f>
        <v>4</v>
      </c>
    </row>
    <row r="2609" spans="1:21" x14ac:dyDescent="0.3">
      <c r="A2609" t="s">
        <v>6026</v>
      </c>
      <c r="B2609" t="s">
        <v>3377</v>
      </c>
      <c r="C2609" t="s">
        <v>1423</v>
      </c>
      <c r="D2609" s="1">
        <f t="shared" ca="1" si="40"/>
        <v>44585</v>
      </c>
      <c r="E2609" s="1" t="str">
        <f ca="1">TEXT(Table1[[#This Row],[Date]],"mmm")</f>
        <v>Jan</v>
      </c>
      <c r="F2609" s="1" t="str">
        <f ca="1">TEXT(Table1[[#This Row],[Date]],"yyyy")</f>
        <v>2022</v>
      </c>
      <c r="G2609" s="2">
        <v>456</v>
      </c>
      <c r="H2609" s="2">
        <v>0.46</v>
      </c>
      <c r="I2609" s="2" t="str" cm="1">
        <f t="array" ref="I2609">_xlfn.IFS(Table1[[#This Row],[Discount]]&lt;=0.2,"Low",Table1[[#This Row],[Discount]]&lt;=0.4,"Medium",Table1[[#This Row],[Discount]]&gt;0.4,"High")</f>
        <v>High</v>
      </c>
      <c r="J2609" s="2">
        <f>Table1[[#This Row],[Original Price]]*(1-Table1[[#This Row],[Discount]])</f>
        <v>246.24</v>
      </c>
      <c r="K2609">
        <f>VLOOKUP(B2609,customers!$A$2:$D$101,2,0)</f>
        <v>27</v>
      </c>
      <c r="L2609" t="str" cm="1">
        <f t="array" ref="L2609">_xlfn.IFS(Table1[[#This Row],[Age]]&lt;=12,"Kids",Table1[[#This Row],[Age]]&lt;=19,"Teenage",Table1[[#This Row],[Age]]&lt;=29,"Young Adult",Table1[[#This Row],[Age]]&lt;=45,"Adult",Table1[[#This Row],[Age]]&gt;=46,"Senior")</f>
        <v>Young Adult</v>
      </c>
      <c r="M2609" t="str">
        <f>VLOOKUP(B2609,customers!A$2:D$101,3,0)</f>
        <v>Jaipur</v>
      </c>
      <c r="N2609" t="str">
        <f>VLOOKUP(B2609,customers!$A$2:$D$101,4,0)</f>
        <v>Rajasthan</v>
      </c>
      <c r="O2609" t="str">
        <f>VLOOKUP(C2609,'products '!$A$2:$H$3072,2,0)</f>
        <v>Beauty</v>
      </c>
      <c r="P2609" t="str">
        <f>VLOOKUP(C2609,'products '!$A$2:$H$3072,3,0)</f>
        <v>Makeup</v>
      </c>
      <c r="Q2609" t="str">
        <f>VLOOKUP(C2609,'products '!$A$2:$H$3072,4,0)</f>
        <v>Nail Polish</v>
      </c>
      <c r="R2609" t="str">
        <f>VLOOKUP(C2609,'products '!$A$2:$H$3072,5,0)</f>
        <v>Lakme</v>
      </c>
      <c r="S2609" t="str">
        <f>VLOOKUP(C2609,'products '!$A$2:$H$3072,6,0)</f>
        <v>Onesize</v>
      </c>
      <c r="T2609" t="str">
        <f>VLOOKUP(C2609,'products '!$A$2:$H$3072,7,0)</f>
        <v>Pink</v>
      </c>
      <c r="U2609">
        <f>VLOOKUP(C2609,'products '!$A$2:$H$3072,8,0)</f>
        <v>4</v>
      </c>
    </row>
    <row r="2610" spans="1:21" x14ac:dyDescent="0.3">
      <c r="A2610" t="s">
        <v>6027</v>
      </c>
      <c r="B2610" t="s">
        <v>3378</v>
      </c>
      <c r="C2610" t="s">
        <v>1424</v>
      </c>
      <c r="D2610" s="1">
        <f t="shared" ca="1" si="40"/>
        <v>44343</v>
      </c>
      <c r="E2610" s="1" t="str">
        <f ca="1">TEXT(Table1[[#This Row],[Date]],"mmm")</f>
        <v>May</v>
      </c>
      <c r="F2610" s="1" t="str">
        <f ca="1">TEXT(Table1[[#This Row],[Date]],"yyyy")</f>
        <v>2021</v>
      </c>
      <c r="G2610" s="2">
        <v>963</v>
      </c>
      <c r="H2610" s="2">
        <v>0.3</v>
      </c>
      <c r="I2610" s="2" t="str" cm="1">
        <f t="array" ref="I2610">_xlfn.IFS(Table1[[#This Row],[Discount]]&lt;=0.2,"Low",Table1[[#This Row],[Discount]]&lt;=0.4,"Medium",Table1[[#This Row],[Discount]]&gt;0.4,"High")</f>
        <v>Medium</v>
      </c>
      <c r="J2610" s="2">
        <f>Table1[[#This Row],[Original Price]]*(1-Table1[[#This Row],[Discount]])</f>
        <v>674.09999999999991</v>
      </c>
      <c r="K2610">
        <f>VLOOKUP(B2610,customers!$A$2:$D$101,2,0)</f>
        <v>34</v>
      </c>
      <c r="L2610" t="str" cm="1">
        <f t="array" ref="L2610">_xlfn.IFS(Table1[[#This Row],[Age]]&lt;=12,"Kids",Table1[[#This Row],[Age]]&lt;=19,"Teenage",Table1[[#This Row],[Age]]&lt;=29,"Young Adult",Table1[[#This Row],[Age]]&lt;=45,"Adult",Table1[[#This Row],[Age]]&gt;=46,"Senior")</f>
        <v>Adult</v>
      </c>
      <c r="M2610" t="str">
        <f>VLOOKUP(B2610,customers!A$2:D$101,3,0)</f>
        <v>Jaipur</v>
      </c>
      <c r="N2610" t="str">
        <f>VLOOKUP(B2610,customers!$A$2:$D$101,4,0)</f>
        <v>Rajasthan</v>
      </c>
      <c r="O2610" t="str">
        <f>VLOOKUP(C2610,'products '!$A$2:$H$3072,2,0)</f>
        <v>Beauty</v>
      </c>
      <c r="P2610" t="str">
        <f>VLOOKUP(C2610,'products '!$A$2:$H$3072,3,0)</f>
        <v>Makeup</v>
      </c>
      <c r="Q2610" t="str">
        <f>VLOOKUP(C2610,'products '!$A$2:$H$3072,4,0)</f>
        <v>Nail Polish</v>
      </c>
      <c r="R2610" t="str">
        <f>VLOOKUP(C2610,'products '!$A$2:$H$3072,5,0)</f>
        <v>Lakme</v>
      </c>
      <c r="S2610" t="str">
        <f>VLOOKUP(C2610,'products '!$A$2:$H$3072,6,0)</f>
        <v>Onesize</v>
      </c>
      <c r="T2610" t="str">
        <f>VLOOKUP(C2610,'products '!$A$2:$H$3072,7,0)</f>
        <v>Pink</v>
      </c>
      <c r="U2610">
        <f>VLOOKUP(C2610,'products '!$A$2:$H$3072,8,0)</f>
        <v>3</v>
      </c>
    </row>
    <row r="2611" spans="1:21" x14ac:dyDescent="0.3">
      <c r="A2611" t="s">
        <v>6028</v>
      </c>
      <c r="B2611" t="s">
        <v>3379</v>
      </c>
      <c r="C2611" t="s">
        <v>1425</v>
      </c>
      <c r="D2611" s="1">
        <f t="shared" ca="1" si="40"/>
        <v>44491</v>
      </c>
      <c r="E2611" s="1" t="str">
        <f ca="1">TEXT(Table1[[#This Row],[Date]],"mmm")</f>
        <v>Oct</v>
      </c>
      <c r="F2611" s="1" t="str">
        <f ca="1">TEXT(Table1[[#This Row],[Date]],"yyyy")</f>
        <v>2021</v>
      </c>
      <c r="G2611" s="2">
        <v>234</v>
      </c>
      <c r="H2611" s="2">
        <v>0.3</v>
      </c>
      <c r="I2611" s="2" t="str" cm="1">
        <f t="array" ref="I2611">_xlfn.IFS(Table1[[#This Row],[Discount]]&lt;=0.2,"Low",Table1[[#This Row],[Discount]]&lt;=0.4,"Medium",Table1[[#This Row],[Discount]]&gt;0.4,"High")</f>
        <v>Medium</v>
      </c>
      <c r="J2611" s="2">
        <f>Table1[[#This Row],[Original Price]]*(1-Table1[[#This Row],[Discount]])</f>
        <v>163.79999999999998</v>
      </c>
      <c r="K2611">
        <f>VLOOKUP(B2611,customers!$A$2:$D$101,2,0)</f>
        <v>35</v>
      </c>
      <c r="L2611" t="str" cm="1">
        <f t="array" ref="L2611">_xlfn.IFS(Table1[[#This Row],[Age]]&lt;=12,"Kids",Table1[[#This Row],[Age]]&lt;=19,"Teenage",Table1[[#This Row],[Age]]&lt;=29,"Young Adult",Table1[[#This Row],[Age]]&lt;=45,"Adult",Table1[[#This Row],[Age]]&gt;=46,"Senior")</f>
        <v>Adult</v>
      </c>
      <c r="M2611" t="str">
        <f>VLOOKUP(B2611,customers!A$2:D$101,3,0)</f>
        <v>Jodhpur</v>
      </c>
      <c r="N2611" t="str">
        <f>VLOOKUP(B2611,customers!$A$2:$D$101,4,0)</f>
        <v>Rajasthan</v>
      </c>
      <c r="O2611" t="str">
        <f>VLOOKUP(C2611,'products '!$A$2:$H$3072,2,0)</f>
        <v>Beauty</v>
      </c>
      <c r="P2611" t="str">
        <f>VLOOKUP(C2611,'products '!$A$2:$H$3072,3,0)</f>
        <v>Makeup</v>
      </c>
      <c r="Q2611" t="str">
        <f>VLOOKUP(C2611,'products '!$A$2:$H$3072,4,0)</f>
        <v>Nail Polish</v>
      </c>
      <c r="R2611" t="str">
        <f>VLOOKUP(C2611,'products '!$A$2:$H$3072,5,0)</f>
        <v>Lakme</v>
      </c>
      <c r="S2611" t="str">
        <f>VLOOKUP(C2611,'products '!$A$2:$H$3072,6,0)</f>
        <v>Onesize</v>
      </c>
      <c r="T2611" t="str">
        <f>VLOOKUP(C2611,'products '!$A$2:$H$3072,7,0)</f>
        <v>Pink</v>
      </c>
      <c r="U2611">
        <f>VLOOKUP(C2611,'products '!$A$2:$H$3072,8,0)</f>
        <v>5</v>
      </c>
    </row>
    <row r="2612" spans="1:21" x14ac:dyDescent="0.3">
      <c r="A2612" t="s">
        <v>6029</v>
      </c>
      <c r="B2612" t="s">
        <v>3380</v>
      </c>
      <c r="C2612" t="s">
        <v>1426</v>
      </c>
      <c r="D2612" s="1">
        <f t="shared" ca="1" si="40"/>
        <v>44784</v>
      </c>
      <c r="E2612" s="1" t="str">
        <f ca="1">TEXT(Table1[[#This Row],[Date]],"mmm")</f>
        <v>Aug</v>
      </c>
      <c r="F2612" s="1" t="str">
        <f ca="1">TEXT(Table1[[#This Row],[Date]],"yyyy")</f>
        <v>2022</v>
      </c>
      <c r="G2612" s="2">
        <v>456</v>
      </c>
      <c r="H2612" s="2">
        <v>0.3</v>
      </c>
      <c r="I2612" s="2" t="str" cm="1">
        <f t="array" ref="I2612">_xlfn.IFS(Table1[[#This Row],[Discount]]&lt;=0.2,"Low",Table1[[#This Row],[Discount]]&lt;=0.4,"Medium",Table1[[#This Row],[Discount]]&gt;0.4,"High")</f>
        <v>Medium</v>
      </c>
      <c r="J2612" s="2">
        <f>Table1[[#This Row],[Original Price]]*(1-Table1[[#This Row],[Discount]])</f>
        <v>319.2</v>
      </c>
      <c r="K2612">
        <f>VLOOKUP(B2612,customers!$A$2:$D$101,2,0)</f>
        <v>36</v>
      </c>
      <c r="L2612" t="str" cm="1">
        <f t="array" ref="L2612">_xlfn.IFS(Table1[[#This Row],[Age]]&lt;=12,"Kids",Table1[[#This Row],[Age]]&lt;=19,"Teenage",Table1[[#This Row],[Age]]&lt;=29,"Young Adult",Table1[[#This Row],[Age]]&lt;=45,"Adult",Table1[[#This Row],[Age]]&gt;=46,"Senior")</f>
        <v>Adult</v>
      </c>
      <c r="M2612" t="str">
        <f>VLOOKUP(B2612,customers!A$2:D$101,3,0)</f>
        <v>Jodhpur</v>
      </c>
      <c r="N2612" t="str">
        <f>VLOOKUP(B2612,customers!$A$2:$D$101,4,0)</f>
        <v>Rajasthan</v>
      </c>
      <c r="O2612" t="str">
        <f>VLOOKUP(C2612,'products '!$A$2:$H$3072,2,0)</f>
        <v>Beauty</v>
      </c>
      <c r="P2612" t="str">
        <f>VLOOKUP(C2612,'products '!$A$2:$H$3072,3,0)</f>
        <v>Makeup</v>
      </c>
      <c r="Q2612" t="str">
        <f>VLOOKUP(C2612,'products '!$A$2:$H$3072,4,0)</f>
        <v>Nail Polish</v>
      </c>
      <c r="R2612" t="str">
        <f>VLOOKUP(C2612,'products '!$A$2:$H$3072,5,0)</f>
        <v>Lakme</v>
      </c>
      <c r="S2612" t="str">
        <f>VLOOKUP(C2612,'products '!$A$2:$H$3072,6,0)</f>
        <v>Onesize</v>
      </c>
      <c r="T2612" t="str">
        <f>VLOOKUP(C2612,'products '!$A$2:$H$3072,7,0)</f>
        <v>Red</v>
      </c>
      <c r="U2612">
        <f>VLOOKUP(C2612,'products '!$A$2:$H$3072,8,0)</f>
        <v>4</v>
      </c>
    </row>
    <row r="2613" spans="1:21" x14ac:dyDescent="0.3">
      <c r="A2613" t="s">
        <v>6030</v>
      </c>
      <c r="B2613" t="s">
        <v>3381</v>
      </c>
      <c r="C2613" t="s">
        <v>1427</v>
      </c>
      <c r="D2613" s="1">
        <f t="shared" ca="1" si="40"/>
        <v>44531</v>
      </c>
      <c r="E2613" s="1" t="str">
        <f ca="1">TEXT(Table1[[#This Row],[Date]],"mmm")</f>
        <v>Dec</v>
      </c>
      <c r="F2613" s="1" t="str">
        <f ca="1">TEXT(Table1[[#This Row],[Date]],"yyyy")</f>
        <v>2021</v>
      </c>
      <c r="G2613" s="2">
        <v>564</v>
      </c>
      <c r="H2613" s="2">
        <v>0.3</v>
      </c>
      <c r="I2613" s="2" t="str" cm="1">
        <f t="array" ref="I2613">_xlfn.IFS(Table1[[#This Row],[Discount]]&lt;=0.2,"Low",Table1[[#This Row],[Discount]]&lt;=0.4,"Medium",Table1[[#This Row],[Discount]]&gt;0.4,"High")</f>
        <v>Medium</v>
      </c>
      <c r="J2613" s="2">
        <f>Table1[[#This Row],[Original Price]]*(1-Table1[[#This Row],[Discount]])</f>
        <v>394.79999999999995</v>
      </c>
      <c r="K2613">
        <f>VLOOKUP(B2613,customers!$A$2:$D$101,2,0)</f>
        <v>37</v>
      </c>
      <c r="L2613" t="str" cm="1">
        <f t="array" ref="L2613">_xlfn.IFS(Table1[[#This Row],[Age]]&lt;=12,"Kids",Table1[[#This Row],[Age]]&lt;=19,"Teenage",Table1[[#This Row],[Age]]&lt;=29,"Young Adult",Table1[[#This Row],[Age]]&lt;=45,"Adult",Table1[[#This Row],[Age]]&gt;=46,"Senior")</f>
        <v>Adult</v>
      </c>
      <c r="M2613" t="str">
        <f>VLOOKUP(B2613,customers!A$2:D$101,3,0)</f>
        <v>Jodhpur</v>
      </c>
      <c r="N2613" t="str">
        <f>VLOOKUP(B2613,customers!$A$2:$D$101,4,0)</f>
        <v>Rajasthan</v>
      </c>
      <c r="O2613" t="str">
        <f>VLOOKUP(C2613,'products '!$A$2:$H$3072,2,0)</f>
        <v>Beauty</v>
      </c>
      <c r="P2613" t="str">
        <f>VLOOKUP(C2613,'products '!$A$2:$H$3072,3,0)</f>
        <v>Makeup</v>
      </c>
      <c r="Q2613" t="str">
        <f>VLOOKUP(C2613,'products '!$A$2:$H$3072,4,0)</f>
        <v>Nail Polish</v>
      </c>
      <c r="R2613" t="str">
        <f>VLOOKUP(C2613,'products '!$A$2:$H$3072,5,0)</f>
        <v>Lakme</v>
      </c>
      <c r="S2613" t="str">
        <f>VLOOKUP(C2613,'products '!$A$2:$H$3072,6,0)</f>
        <v>Onesize</v>
      </c>
      <c r="T2613" t="str">
        <f>VLOOKUP(C2613,'products '!$A$2:$H$3072,7,0)</f>
        <v>Red</v>
      </c>
      <c r="U2613">
        <f>VLOOKUP(C2613,'products '!$A$2:$H$3072,8,0)</f>
        <v>2</v>
      </c>
    </row>
    <row r="2614" spans="1:21" x14ac:dyDescent="0.3">
      <c r="A2614" t="s">
        <v>6031</v>
      </c>
      <c r="B2614" t="s">
        <v>3382</v>
      </c>
      <c r="C2614" t="s">
        <v>1428</v>
      </c>
      <c r="D2614" s="1">
        <f t="shared" ca="1" si="40"/>
        <v>44710</v>
      </c>
      <c r="E2614" s="1" t="str">
        <f ca="1">TEXT(Table1[[#This Row],[Date]],"mmm")</f>
        <v>May</v>
      </c>
      <c r="F2614" s="1" t="str">
        <f ca="1">TEXT(Table1[[#This Row],[Date]],"yyyy")</f>
        <v>2022</v>
      </c>
      <c r="G2614" s="2">
        <v>634</v>
      </c>
      <c r="H2614" s="2">
        <v>0.3</v>
      </c>
      <c r="I2614" s="2" t="str" cm="1">
        <f t="array" ref="I2614">_xlfn.IFS(Table1[[#This Row],[Discount]]&lt;=0.2,"Low",Table1[[#This Row],[Discount]]&lt;=0.4,"Medium",Table1[[#This Row],[Discount]]&gt;0.4,"High")</f>
        <v>Medium</v>
      </c>
      <c r="J2614" s="2">
        <f>Table1[[#This Row],[Original Price]]*(1-Table1[[#This Row],[Discount]])</f>
        <v>443.79999999999995</v>
      </c>
      <c r="K2614">
        <f>VLOOKUP(B2614,customers!$A$2:$D$101,2,0)</f>
        <v>38</v>
      </c>
      <c r="L2614" t="str" cm="1">
        <f t="array" ref="L2614">_xlfn.IFS(Table1[[#This Row],[Age]]&lt;=12,"Kids",Table1[[#This Row],[Age]]&lt;=19,"Teenage",Table1[[#This Row],[Age]]&lt;=29,"Young Adult",Table1[[#This Row],[Age]]&lt;=45,"Adult",Table1[[#This Row],[Age]]&gt;=46,"Senior")</f>
        <v>Adult</v>
      </c>
      <c r="M2614" t="str">
        <f>VLOOKUP(B2614,customers!A$2:D$101,3,0)</f>
        <v>Udaipur</v>
      </c>
      <c r="N2614" t="str">
        <f>VLOOKUP(B2614,customers!$A$2:$D$101,4,0)</f>
        <v>Rajasthan</v>
      </c>
      <c r="O2614" t="str">
        <f>VLOOKUP(C2614,'products '!$A$2:$H$3072,2,0)</f>
        <v>Beauty</v>
      </c>
      <c r="P2614" t="str">
        <f>VLOOKUP(C2614,'products '!$A$2:$H$3072,3,0)</f>
        <v>Makeup</v>
      </c>
      <c r="Q2614" t="str">
        <f>VLOOKUP(C2614,'products '!$A$2:$H$3072,4,0)</f>
        <v>Nail Polish</v>
      </c>
      <c r="R2614" t="str">
        <f>VLOOKUP(C2614,'products '!$A$2:$H$3072,5,0)</f>
        <v>Swiss Beauty</v>
      </c>
      <c r="S2614" t="str">
        <f>VLOOKUP(C2614,'products '!$A$2:$H$3072,6,0)</f>
        <v>Onesize</v>
      </c>
      <c r="T2614" t="str">
        <f>VLOOKUP(C2614,'products '!$A$2:$H$3072,7,0)</f>
        <v>Red</v>
      </c>
      <c r="U2614">
        <f>VLOOKUP(C2614,'products '!$A$2:$H$3072,8,0)</f>
        <v>5</v>
      </c>
    </row>
    <row r="2615" spans="1:21" x14ac:dyDescent="0.3">
      <c r="A2615" t="s">
        <v>6032</v>
      </c>
      <c r="B2615" t="s">
        <v>3383</v>
      </c>
      <c r="C2615" t="s">
        <v>1429</v>
      </c>
      <c r="D2615" s="1">
        <f t="shared" ca="1" si="40"/>
        <v>44746</v>
      </c>
      <c r="E2615" s="1" t="str">
        <f ca="1">TEXT(Table1[[#This Row],[Date]],"mmm")</f>
        <v>Jul</v>
      </c>
      <c r="F2615" s="1" t="str">
        <f ca="1">TEXT(Table1[[#This Row],[Date]],"yyyy")</f>
        <v>2022</v>
      </c>
      <c r="G2615" s="2">
        <v>236</v>
      </c>
      <c r="H2615" s="2">
        <v>0.35</v>
      </c>
      <c r="I2615" s="2" t="str" cm="1">
        <f t="array" ref="I2615">_xlfn.IFS(Table1[[#This Row],[Discount]]&lt;=0.2,"Low",Table1[[#This Row],[Discount]]&lt;=0.4,"Medium",Table1[[#This Row],[Discount]]&gt;0.4,"High")</f>
        <v>Medium</v>
      </c>
      <c r="J2615" s="2">
        <f>Table1[[#This Row],[Original Price]]*(1-Table1[[#This Row],[Discount]])</f>
        <v>153.4</v>
      </c>
      <c r="K2615">
        <f>VLOOKUP(B2615,customers!$A$2:$D$101,2,0)</f>
        <v>39</v>
      </c>
      <c r="L2615" t="str" cm="1">
        <f t="array" ref="L2615">_xlfn.IFS(Table1[[#This Row],[Age]]&lt;=12,"Kids",Table1[[#This Row],[Age]]&lt;=19,"Teenage",Table1[[#This Row],[Age]]&lt;=29,"Young Adult",Table1[[#This Row],[Age]]&lt;=45,"Adult",Table1[[#This Row],[Age]]&gt;=46,"Senior")</f>
        <v>Adult</v>
      </c>
      <c r="M2615" t="str">
        <f>VLOOKUP(B2615,customers!A$2:D$101,3,0)</f>
        <v>Udaipur</v>
      </c>
      <c r="N2615" t="str">
        <f>VLOOKUP(B2615,customers!$A$2:$D$101,4,0)</f>
        <v>Rajasthan</v>
      </c>
      <c r="O2615" t="str">
        <f>VLOOKUP(C2615,'products '!$A$2:$H$3072,2,0)</f>
        <v>Beauty</v>
      </c>
      <c r="P2615" t="str">
        <f>VLOOKUP(C2615,'products '!$A$2:$H$3072,3,0)</f>
        <v>Makeup</v>
      </c>
      <c r="Q2615" t="str">
        <f>VLOOKUP(C2615,'products '!$A$2:$H$3072,4,0)</f>
        <v>Nail Polish</v>
      </c>
      <c r="R2615" t="str">
        <f>VLOOKUP(C2615,'products '!$A$2:$H$3072,5,0)</f>
        <v>Swiss Beauty</v>
      </c>
      <c r="S2615" t="str">
        <f>VLOOKUP(C2615,'products '!$A$2:$H$3072,6,0)</f>
        <v>Onesize</v>
      </c>
      <c r="T2615" t="str">
        <f>VLOOKUP(C2615,'products '!$A$2:$H$3072,7,0)</f>
        <v>Red</v>
      </c>
      <c r="U2615">
        <f>VLOOKUP(C2615,'products '!$A$2:$H$3072,8,0)</f>
        <v>5</v>
      </c>
    </row>
    <row r="2616" spans="1:21" x14ac:dyDescent="0.3">
      <c r="A2616" t="s">
        <v>6033</v>
      </c>
      <c r="B2616" t="s">
        <v>3384</v>
      </c>
      <c r="C2616" t="s">
        <v>1430</v>
      </c>
      <c r="D2616" s="1">
        <f t="shared" ca="1" si="40"/>
        <v>44239</v>
      </c>
      <c r="E2616" s="1" t="str">
        <f ca="1">TEXT(Table1[[#This Row],[Date]],"mmm")</f>
        <v>Feb</v>
      </c>
      <c r="F2616" s="1" t="str">
        <f ca="1">TEXT(Table1[[#This Row],[Date]],"yyyy")</f>
        <v>2021</v>
      </c>
      <c r="G2616" s="2">
        <v>444</v>
      </c>
      <c r="H2616" s="2">
        <v>0.35</v>
      </c>
      <c r="I2616" s="2" t="str" cm="1">
        <f t="array" ref="I2616">_xlfn.IFS(Table1[[#This Row],[Discount]]&lt;=0.2,"Low",Table1[[#This Row],[Discount]]&lt;=0.4,"Medium",Table1[[#This Row],[Discount]]&gt;0.4,"High")</f>
        <v>Medium</v>
      </c>
      <c r="J2616" s="2">
        <f>Table1[[#This Row],[Original Price]]*(1-Table1[[#This Row],[Discount]])</f>
        <v>288.60000000000002</v>
      </c>
      <c r="K2616">
        <f>VLOOKUP(B2616,customers!$A$2:$D$101,2,0)</f>
        <v>40</v>
      </c>
      <c r="L2616" t="str" cm="1">
        <f t="array" ref="L2616">_xlfn.IFS(Table1[[#This Row],[Age]]&lt;=12,"Kids",Table1[[#This Row],[Age]]&lt;=19,"Teenage",Table1[[#This Row],[Age]]&lt;=29,"Young Adult",Table1[[#This Row],[Age]]&lt;=45,"Adult",Table1[[#This Row],[Age]]&gt;=46,"Senior")</f>
        <v>Adult</v>
      </c>
      <c r="M2616" t="str">
        <f>VLOOKUP(B2616,customers!A$2:D$101,3,0)</f>
        <v>Udaipur</v>
      </c>
      <c r="N2616" t="str">
        <f>VLOOKUP(B2616,customers!$A$2:$D$101,4,0)</f>
        <v>Rajasthan</v>
      </c>
      <c r="O2616" t="str">
        <f>VLOOKUP(C2616,'products '!$A$2:$H$3072,2,0)</f>
        <v>Beauty</v>
      </c>
      <c r="P2616" t="str">
        <f>VLOOKUP(C2616,'products '!$A$2:$H$3072,3,0)</f>
        <v>Makeup</v>
      </c>
      <c r="Q2616" t="str">
        <f>VLOOKUP(C2616,'products '!$A$2:$H$3072,4,0)</f>
        <v>Nail Polish</v>
      </c>
      <c r="R2616" t="str">
        <f>VLOOKUP(C2616,'products '!$A$2:$H$3072,5,0)</f>
        <v>Swiss Beauty</v>
      </c>
      <c r="S2616" t="str">
        <f>VLOOKUP(C2616,'products '!$A$2:$H$3072,6,0)</f>
        <v>Onesize</v>
      </c>
      <c r="T2616" t="str">
        <f>VLOOKUP(C2616,'products '!$A$2:$H$3072,7,0)</f>
        <v>Brown</v>
      </c>
      <c r="U2616">
        <f>VLOOKUP(C2616,'products '!$A$2:$H$3072,8,0)</f>
        <v>5</v>
      </c>
    </row>
    <row r="2617" spans="1:21" x14ac:dyDescent="0.3">
      <c r="A2617" t="s">
        <v>6034</v>
      </c>
      <c r="B2617" t="s">
        <v>3285</v>
      </c>
      <c r="C2617" t="s">
        <v>1431</v>
      </c>
      <c r="D2617" s="1">
        <f t="shared" ca="1" si="40"/>
        <v>44821</v>
      </c>
      <c r="E2617" s="1" t="str">
        <f ca="1">TEXT(Table1[[#This Row],[Date]],"mmm")</f>
        <v>Sep</v>
      </c>
      <c r="F2617" s="1" t="str">
        <f ca="1">TEXT(Table1[[#This Row],[Date]],"yyyy")</f>
        <v>2022</v>
      </c>
      <c r="G2617" s="2">
        <v>456</v>
      </c>
      <c r="H2617" s="2">
        <v>0.35</v>
      </c>
      <c r="I2617" s="2" t="str" cm="1">
        <f t="array" ref="I2617">_xlfn.IFS(Table1[[#This Row],[Discount]]&lt;=0.2,"Low",Table1[[#This Row],[Discount]]&lt;=0.4,"Medium",Table1[[#This Row],[Discount]]&gt;0.4,"High")</f>
        <v>Medium</v>
      </c>
      <c r="J2617" s="2">
        <f>Table1[[#This Row],[Original Price]]*(1-Table1[[#This Row],[Discount]])</f>
        <v>296.40000000000003</v>
      </c>
      <c r="K2617">
        <f>VLOOKUP(B2617,customers!$A$2:$D$101,2,0)</f>
        <v>30</v>
      </c>
      <c r="L2617" t="str" cm="1">
        <f t="array" ref="L2617">_xlfn.IFS(Table1[[#This Row],[Age]]&lt;=12,"Kids",Table1[[#This Row],[Age]]&lt;=19,"Teenage",Table1[[#This Row],[Age]]&lt;=29,"Young Adult",Table1[[#This Row],[Age]]&lt;=45,"Adult",Table1[[#This Row],[Age]]&gt;=46,"Senior")</f>
        <v>Adult</v>
      </c>
      <c r="M2617" t="str">
        <f>VLOOKUP(B2617,customers!A$2:D$101,3,0)</f>
        <v>Mumbai</v>
      </c>
      <c r="N2617" t="str">
        <f>VLOOKUP(B2617,customers!$A$2:$D$101,4,0)</f>
        <v>Maharashtra</v>
      </c>
      <c r="O2617" t="str">
        <f>VLOOKUP(C2617,'products '!$A$2:$H$3072,2,0)</f>
        <v>Beauty</v>
      </c>
      <c r="P2617" t="str">
        <f>VLOOKUP(C2617,'products '!$A$2:$H$3072,3,0)</f>
        <v>Makeup</v>
      </c>
      <c r="Q2617" t="str">
        <f>VLOOKUP(C2617,'products '!$A$2:$H$3072,4,0)</f>
        <v>Nail Polish</v>
      </c>
      <c r="R2617" t="str">
        <f>VLOOKUP(C2617,'products '!$A$2:$H$3072,5,0)</f>
        <v>Swiss Beauty</v>
      </c>
      <c r="S2617" t="str">
        <f>VLOOKUP(C2617,'products '!$A$2:$H$3072,6,0)</f>
        <v>Onesize</v>
      </c>
      <c r="T2617" t="str">
        <f>VLOOKUP(C2617,'products '!$A$2:$H$3072,7,0)</f>
        <v>Brown</v>
      </c>
      <c r="U2617">
        <f>VLOOKUP(C2617,'products '!$A$2:$H$3072,8,0)</f>
        <v>4</v>
      </c>
    </row>
    <row r="2618" spans="1:21" x14ac:dyDescent="0.3">
      <c r="A2618" t="s">
        <v>6035</v>
      </c>
      <c r="B2618" t="s">
        <v>3286</v>
      </c>
      <c r="C2618" t="s">
        <v>1432</v>
      </c>
      <c r="D2618" s="1">
        <f t="shared" ca="1" si="40"/>
        <v>44321</v>
      </c>
      <c r="E2618" s="1" t="str">
        <f ca="1">TEXT(Table1[[#This Row],[Date]],"mmm")</f>
        <v>May</v>
      </c>
      <c r="F2618" s="1" t="str">
        <f ca="1">TEXT(Table1[[#This Row],[Date]],"yyyy")</f>
        <v>2021</v>
      </c>
      <c r="G2618" s="2">
        <v>963</v>
      </c>
      <c r="H2618" s="2">
        <v>0.35</v>
      </c>
      <c r="I2618" s="2" t="str" cm="1">
        <f t="array" ref="I2618">_xlfn.IFS(Table1[[#This Row],[Discount]]&lt;=0.2,"Low",Table1[[#This Row],[Discount]]&lt;=0.4,"Medium",Table1[[#This Row],[Discount]]&gt;0.4,"High")</f>
        <v>Medium</v>
      </c>
      <c r="J2618" s="2">
        <f>Table1[[#This Row],[Original Price]]*(1-Table1[[#This Row],[Discount]])</f>
        <v>625.95000000000005</v>
      </c>
      <c r="K2618">
        <f>VLOOKUP(B2618,customers!$A$2:$D$101,2,0)</f>
        <v>35</v>
      </c>
      <c r="L2618" t="str" cm="1">
        <f t="array" ref="L2618">_xlfn.IFS(Table1[[#This Row],[Age]]&lt;=12,"Kids",Table1[[#This Row],[Age]]&lt;=19,"Teenage",Table1[[#This Row],[Age]]&lt;=29,"Young Adult",Table1[[#This Row],[Age]]&lt;=45,"Adult",Table1[[#This Row],[Age]]&gt;=46,"Senior")</f>
        <v>Adult</v>
      </c>
      <c r="M2618" t="str">
        <f>VLOOKUP(B2618,customers!A$2:D$101,3,0)</f>
        <v>Mumbai</v>
      </c>
      <c r="N2618" t="str">
        <f>VLOOKUP(B2618,customers!$A$2:$D$101,4,0)</f>
        <v>Maharashtra</v>
      </c>
      <c r="O2618" t="str">
        <f>VLOOKUP(C2618,'products '!$A$2:$H$3072,2,0)</f>
        <v>Beauty</v>
      </c>
      <c r="P2618" t="str">
        <f>VLOOKUP(C2618,'products '!$A$2:$H$3072,3,0)</f>
        <v>Makeup</v>
      </c>
      <c r="Q2618" t="str">
        <f>VLOOKUP(C2618,'products '!$A$2:$H$3072,4,0)</f>
        <v>Nail Polish</v>
      </c>
      <c r="R2618" t="str">
        <f>VLOOKUP(C2618,'products '!$A$2:$H$3072,5,0)</f>
        <v>Swiss Beauty</v>
      </c>
      <c r="S2618" t="str">
        <f>VLOOKUP(C2618,'products '!$A$2:$H$3072,6,0)</f>
        <v>Onesize</v>
      </c>
      <c r="T2618" t="str">
        <f>VLOOKUP(C2618,'products '!$A$2:$H$3072,7,0)</f>
        <v>Brown</v>
      </c>
      <c r="U2618">
        <f>VLOOKUP(C2618,'products '!$A$2:$H$3072,8,0)</f>
        <v>4</v>
      </c>
    </row>
    <row r="2619" spans="1:21" x14ac:dyDescent="0.3">
      <c r="A2619" t="s">
        <v>6036</v>
      </c>
      <c r="B2619" t="s">
        <v>3287</v>
      </c>
      <c r="C2619" t="s">
        <v>1433</v>
      </c>
      <c r="D2619" s="1">
        <f t="shared" ca="1" si="40"/>
        <v>44994</v>
      </c>
      <c r="E2619" s="1" t="str">
        <f ca="1">TEXT(Table1[[#This Row],[Date]],"mmm")</f>
        <v>Mar</v>
      </c>
      <c r="F2619" s="1" t="str">
        <f ca="1">TEXT(Table1[[#This Row],[Date]],"yyyy")</f>
        <v>2023</v>
      </c>
      <c r="G2619" s="2">
        <v>456</v>
      </c>
      <c r="H2619" s="2">
        <v>0.35</v>
      </c>
      <c r="I2619" s="2" t="str" cm="1">
        <f t="array" ref="I2619">_xlfn.IFS(Table1[[#This Row],[Discount]]&lt;=0.2,"Low",Table1[[#This Row],[Discount]]&lt;=0.4,"Medium",Table1[[#This Row],[Discount]]&gt;0.4,"High")</f>
        <v>Medium</v>
      </c>
      <c r="J2619" s="2">
        <f>Table1[[#This Row],[Original Price]]*(1-Table1[[#This Row],[Discount]])</f>
        <v>296.40000000000003</v>
      </c>
      <c r="K2619">
        <f>VLOOKUP(B2619,customers!$A$2:$D$101,2,0)</f>
        <v>36</v>
      </c>
      <c r="L2619" t="str" cm="1">
        <f t="array" ref="L2619">_xlfn.IFS(Table1[[#This Row],[Age]]&lt;=12,"Kids",Table1[[#This Row],[Age]]&lt;=19,"Teenage",Table1[[#This Row],[Age]]&lt;=29,"Young Adult",Table1[[#This Row],[Age]]&lt;=45,"Adult",Table1[[#This Row],[Age]]&gt;=46,"Senior")</f>
        <v>Adult</v>
      </c>
      <c r="M2619" t="str">
        <f>VLOOKUP(B2619,customers!A$2:D$101,3,0)</f>
        <v>Mumbai</v>
      </c>
      <c r="N2619" t="str">
        <f>VLOOKUP(B2619,customers!$A$2:$D$101,4,0)</f>
        <v>Maharashtra</v>
      </c>
      <c r="O2619" t="str">
        <f>VLOOKUP(C2619,'products '!$A$2:$H$3072,2,0)</f>
        <v>Beauty</v>
      </c>
      <c r="P2619" t="str">
        <f>VLOOKUP(C2619,'products '!$A$2:$H$3072,3,0)</f>
        <v>Makeup</v>
      </c>
      <c r="Q2619" t="str">
        <f>VLOOKUP(C2619,'products '!$A$2:$H$3072,4,0)</f>
        <v>Nail Polish</v>
      </c>
      <c r="R2619" t="str">
        <f>VLOOKUP(C2619,'products '!$A$2:$H$3072,5,0)</f>
        <v>Swiss Beauty</v>
      </c>
      <c r="S2619" t="str">
        <f>VLOOKUP(C2619,'products '!$A$2:$H$3072,6,0)</f>
        <v>Onesize</v>
      </c>
      <c r="T2619" t="str">
        <f>VLOOKUP(C2619,'products '!$A$2:$H$3072,7,0)</f>
        <v>Brown</v>
      </c>
      <c r="U2619">
        <f>VLOOKUP(C2619,'products '!$A$2:$H$3072,8,0)</f>
        <v>4</v>
      </c>
    </row>
    <row r="2620" spans="1:21" x14ac:dyDescent="0.3">
      <c r="A2620" t="s">
        <v>6037</v>
      </c>
      <c r="B2620" t="s">
        <v>3288</v>
      </c>
      <c r="C2620" t="s">
        <v>1434</v>
      </c>
      <c r="D2620" s="1">
        <f t="shared" ca="1" si="40"/>
        <v>44988</v>
      </c>
      <c r="E2620" s="1" t="str">
        <f ca="1">TEXT(Table1[[#This Row],[Date]],"mmm")</f>
        <v>Mar</v>
      </c>
      <c r="F2620" s="1" t="str">
        <f ca="1">TEXT(Table1[[#This Row],[Date]],"yyyy")</f>
        <v>2023</v>
      </c>
      <c r="G2620" s="2">
        <v>1189</v>
      </c>
      <c r="H2620" s="2">
        <v>0.35</v>
      </c>
      <c r="I2620" s="2" t="str" cm="1">
        <f t="array" ref="I2620">_xlfn.IFS(Table1[[#This Row],[Discount]]&lt;=0.2,"Low",Table1[[#This Row],[Discount]]&lt;=0.4,"Medium",Table1[[#This Row],[Discount]]&gt;0.4,"High")</f>
        <v>Medium</v>
      </c>
      <c r="J2620" s="2">
        <f>Table1[[#This Row],[Original Price]]*(1-Table1[[#This Row],[Discount]])</f>
        <v>772.85</v>
      </c>
      <c r="K2620">
        <f>VLOOKUP(B2620,customers!$A$2:$D$101,2,0)</f>
        <v>40</v>
      </c>
      <c r="L2620" t="str" cm="1">
        <f t="array" ref="L2620">_xlfn.IFS(Table1[[#This Row],[Age]]&lt;=12,"Kids",Table1[[#This Row],[Age]]&lt;=19,"Teenage",Table1[[#This Row],[Age]]&lt;=29,"Young Adult",Table1[[#This Row],[Age]]&lt;=45,"Adult",Table1[[#This Row],[Age]]&gt;=46,"Senior")</f>
        <v>Adult</v>
      </c>
      <c r="M2620" t="str">
        <f>VLOOKUP(B2620,customers!A$2:D$101,3,0)</f>
        <v>Pune</v>
      </c>
      <c r="N2620" t="str">
        <f>VLOOKUP(B2620,customers!$A$2:$D$101,4,0)</f>
        <v>Maharashtra</v>
      </c>
      <c r="O2620" t="str">
        <f>VLOOKUP(C2620,'products '!$A$2:$H$3072,2,0)</f>
        <v>Beauty</v>
      </c>
      <c r="P2620" t="str">
        <f>VLOOKUP(C2620,'products '!$A$2:$H$3072,3,0)</f>
        <v>Makeup</v>
      </c>
      <c r="Q2620" t="str">
        <f>VLOOKUP(C2620,'products '!$A$2:$H$3072,4,0)</f>
        <v>Nail Polish</v>
      </c>
      <c r="R2620" t="str">
        <f>VLOOKUP(C2620,'products '!$A$2:$H$3072,5,0)</f>
        <v>Swiss Beauty</v>
      </c>
      <c r="S2620" t="str">
        <f>VLOOKUP(C2620,'products '!$A$2:$H$3072,6,0)</f>
        <v>Onesize</v>
      </c>
      <c r="T2620" t="str">
        <f>VLOOKUP(C2620,'products '!$A$2:$H$3072,7,0)</f>
        <v>Brown</v>
      </c>
      <c r="U2620">
        <f>VLOOKUP(C2620,'products '!$A$2:$H$3072,8,0)</f>
        <v>5</v>
      </c>
    </row>
    <row r="2621" spans="1:21" x14ac:dyDescent="0.3">
      <c r="A2621" t="s">
        <v>6038</v>
      </c>
      <c r="B2621" t="s">
        <v>3289</v>
      </c>
      <c r="C2621" t="s">
        <v>1435</v>
      </c>
      <c r="D2621" s="1">
        <f t="shared" ca="1" si="40"/>
        <v>44884</v>
      </c>
      <c r="E2621" s="1" t="str">
        <f ca="1">TEXT(Table1[[#This Row],[Date]],"mmm")</f>
        <v>Nov</v>
      </c>
      <c r="F2621" s="1" t="str">
        <f ca="1">TEXT(Table1[[#This Row],[Date]],"yyyy")</f>
        <v>2022</v>
      </c>
      <c r="G2621" s="2">
        <v>1298</v>
      </c>
      <c r="H2621" s="2">
        <v>0.4</v>
      </c>
      <c r="I2621" s="2" t="str" cm="1">
        <f t="array" ref="I2621">_xlfn.IFS(Table1[[#This Row],[Discount]]&lt;=0.2,"Low",Table1[[#This Row],[Discount]]&lt;=0.4,"Medium",Table1[[#This Row],[Discount]]&gt;0.4,"High")</f>
        <v>Medium</v>
      </c>
      <c r="J2621" s="2">
        <f>Table1[[#This Row],[Original Price]]*(1-Table1[[#This Row],[Discount]])</f>
        <v>778.8</v>
      </c>
      <c r="K2621">
        <f>VLOOKUP(B2621,customers!$A$2:$D$101,2,0)</f>
        <v>25</v>
      </c>
      <c r="L2621" t="str" cm="1">
        <f t="array" ref="L2621">_xlfn.IFS(Table1[[#This Row],[Age]]&lt;=12,"Kids",Table1[[#This Row],[Age]]&lt;=19,"Teenage",Table1[[#This Row],[Age]]&lt;=29,"Young Adult",Table1[[#This Row],[Age]]&lt;=45,"Adult",Table1[[#This Row],[Age]]&gt;=46,"Senior")</f>
        <v>Young Adult</v>
      </c>
      <c r="M2621" t="str">
        <f>VLOOKUP(B2621,customers!A$2:D$101,3,0)</f>
        <v>Pune</v>
      </c>
      <c r="N2621" t="str">
        <f>VLOOKUP(B2621,customers!$A$2:$D$101,4,0)</f>
        <v>Maharashtra</v>
      </c>
      <c r="O2621" t="str">
        <f>VLOOKUP(C2621,'products '!$A$2:$H$3072,2,0)</f>
        <v>Beauty</v>
      </c>
      <c r="P2621" t="str">
        <f>VLOOKUP(C2621,'products '!$A$2:$H$3072,3,0)</f>
        <v>Makeup</v>
      </c>
      <c r="Q2621" t="str">
        <f>VLOOKUP(C2621,'products '!$A$2:$H$3072,4,0)</f>
        <v>Nail Polish</v>
      </c>
      <c r="R2621" t="str">
        <f>VLOOKUP(C2621,'products '!$A$2:$H$3072,5,0)</f>
        <v>Swiss Beauty</v>
      </c>
      <c r="S2621" t="str">
        <f>VLOOKUP(C2621,'products '!$A$2:$H$3072,6,0)</f>
        <v>Onesize</v>
      </c>
      <c r="T2621" t="str">
        <f>VLOOKUP(C2621,'products '!$A$2:$H$3072,7,0)</f>
        <v>Brown</v>
      </c>
      <c r="U2621">
        <f>VLOOKUP(C2621,'products '!$A$2:$H$3072,8,0)</f>
        <v>5</v>
      </c>
    </row>
    <row r="2622" spans="1:21" x14ac:dyDescent="0.3">
      <c r="A2622" t="s">
        <v>6039</v>
      </c>
      <c r="B2622" t="s">
        <v>3290</v>
      </c>
      <c r="C2622" t="s">
        <v>1436</v>
      </c>
      <c r="D2622" s="1">
        <f t="shared" ca="1" si="40"/>
        <v>44623</v>
      </c>
      <c r="E2622" s="1" t="str">
        <f ca="1">TEXT(Table1[[#This Row],[Date]],"mmm")</f>
        <v>Mar</v>
      </c>
      <c r="F2622" s="1" t="str">
        <f ca="1">TEXT(Table1[[#This Row],[Date]],"yyyy")</f>
        <v>2022</v>
      </c>
      <c r="G2622" s="2">
        <v>1456</v>
      </c>
      <c r="H2622" s="2">
        <v>0.4</v>
      </c>
      <c r="I2622" s="2" t="str" cm="1">
        <f t="array" ref="I2622">_xlfn.IFS(Table1[[#This Row],[Discount]]&lt;=0.2,"Low",Table1[[#This Row],[Discount]]&lt;=0.4,"Medium",Table1[[#This Row],[Discount]]&gt;0.4,"High")</f>
        <v>Medium</v>
      </c>
      <c r="J2622" s="2">
        <f>Table1[[#This Row],[Original Price]]*(1-Table1[[#This Row],[Discount]])</f>
        <v>873.6</v>
      </c>
      <c r="K2622">
        <f>VLOOKUP(B2622,customers!$A$2:$D$101,2,0)</f>
        <v>16</v>
      </c>
      <c r="L2622" t="str" cm="1">
        <f t="array" ref="L2622">_xlfn.IFS(Table1[[#This Row],[Age]]&lt;=12,"Kids",Table1[[#This Row],[Age]]&lt;=19,"Teenage",Table1[[#This Row],[Age]]&lt;=29,"Young Adult",Table1[[#This Row],[Age]]&lt;=45,"Adult",Table1[[#This Row],[Age]]&gt;=46,"Senior")</f>
        <v>Teenage</v>
      </c>
      <c r="M2622" t="str">
        <f>VLOOKUP(B2622,customers!A$2:D$101,3,0)</f>
        <v>Pune</v>
      </c>
      <c r="N2622" t="str">
        <f>VLOOKUP(B2622,customers!$A$2:$D$101,4,0)</f>
        <v>Maharashtra</v>
      </c>
      <c r="O2622" t="str">
        <f>VLOOKUP(C2622,'products '!$A$2:$H$3072,2,0)</f>
        <v>Beauty</v>
      </c>
      <c r="P2622" t="str">
        <f>VLOOKUP(C2622,'products '!$A$2:$H$3072,3,0)</f>
        <v>Makeup</v>
      </c>
      <c r="Q2622" t="str">
        <f>VLOOKUP(C2622,'products '!$A$2:$H$3072,4,0)</f>
        <v>Nail Polish</v>
      </c>
      <c r="R2622" t="str">
        <f>VLOOKUP(C2622,'products '!$A$2:$H$3072,5,0)</f>
        <v>Swiss Beauty</v>
      </c>
      <c r="S2622" t="str">
        <f>VLOOKUP(C2622,'products '!$A$2:$H$3072,6,0)</f>
        <v>Onesize</v>
      </c>
      <c r="T2622" t="str">
        <f>VLOOKUP(C2622,'products '!$A$2:$H$3072,7,0)</f>
        <v>Teal</v>
      </c>
      <c r="U2622">
        <f>VLOOKUP(C2622,'products '!$A$2:$H$3072,8,0)</f>
        <v>3</v>
      </c>
    </row>
    <row r="2623" spans="1:21" x14ac:dyDescent="0.3">
      <c r="A2623" t="s">
        <v>6040</v>
      </c>
      <c r="B2623" t="s">
        <v>3291</v>
      </c>
      <c r="C2623" t="s">
        <v>1437</v>
      </c>
      <c r="D2623" s="1">
        <f t="shared" ca="1" si="40"/>
        <v>44779</v>
      </c>
      <c r="E2623" s="1" t="str">
        <f ca="1">TEXT(Table1[[#This Row],[Date]],"mmm")</f>
        <v>Aug</v>
      </c>
      <c r="F2623" s="1" t="str">
        <f ca="1">TEXT(Table1[[#This Row],[Date]],"yyyy")</f>
        <v>2022</v>
      </c>
      <c r="G2623" s="2">
        <v>1478</v>
      </c>
      <c r="H2623" s="2">
        <v>0.15</v>
      </c>
      <c r="I2623" s="2" t="str" cm="1">
        <f t="array" ref="I2623">_xlfn.IFS(Table1[[#This Row],[Discount]]&lt;=0.2,"Low",Table1[[#This Row],[Discount]]&lt;=0.4,"Medium",Table1[[#This Row],[Discount]]&gt;0.4,"High")</f>
        <v>Low</v>
      </c>
      <c r="J2623" s="2">
        <f>Table1[[#This Row],[Original Price]]*(1-Table1[[#This Row],[Discount]])</f>
        <v>1256.3</v>
      </c>
      <c r="K2623">
        <f>VLOOKUP(B2623,customers!$A$2:$D$101,2,0)</f>
        <v>23</v>
      </c>
      <c r="L2623" t="str" cm="1">
        <f t="array" ref="L2623">_xlfn.IFS(Table1[[#This Row],[Age]]&lt;=12,"Kids",Table1[[#This Row],[Age]]&lt;=19,"Teenage",Table1[[#This Row],[Age]]&lt;=29,"Young Adult",Table1[[#This Row],[Age]]&lt;=45,"Adult",Table1[[#This Row],[Age]]&gt;=46,"Senior")</f>
        <v>Young Adult</v>
      </c>
      <c r="M2623" t="str">
        <f>VLOOKUP(B2623,customers!A$2:D$101,3,0)</f>
        <v>Pune</v>
      </c>
      <c r="N2623" t="str">
        <f>VLOOKUP(B2623,customers!$A$2:$D$101,4,0)</f>
        <v>Maharashtra</v>
      </c>
      <c r="O2623" t="str">
        <f>VLOOKUP(C2623,'products '!$A$2:$H$3072,2,0)</f>
        <v>Beauty</v>
      </c>
      <c r="P2623" t="str">
        <f>VLOOKUP(C2623,'products '!$A$2:$H$3072,3,0)</f>
        <v>Makeup</v>
      </c>
      <c r="Q2623" t="str">
        <f>VLOOKUP(C2623,'products '!$A$2:$H$3072,4,0)</f>
        <v>Nail Polish</v>
      </c>
      <c r="R2623" t="str">
        <f>VLOOKUP(C2623,'products '!$A$2:$H$3072,5,0)</f>
        <v>Swiss Beauty</v>
      </c>
      <c r="S2623" t="str">
        <f>VLOOKUP(C2623,'products '!$A$2:$H$3072,6,0)</f>
        <v>Onesize</v>
      </c>
      <c r="T2623" t="str">
        <f>VLOOKUP(C2623,'products '!$A$2:$H$3072,7,0)</f>
        <v>Teal</v>
      </c>
      <c r="U2623">
        <f>VLOOKUP(C2623,'products '!$A$2:$H$3072,8,0)</f>
        <v>5</v>
      </c>
    </row>
    <row r="2624" spans="1:21" x14ac:dyDescent="0.3">
      <c r="A2624" t="s">
        <v>6041</v>
      </c>
      <c r="B2624" t="s">
        <v>3292</v>
      </c>
      <c r="C2624" t="s">
        <v>1438</v>
      </c>
      <c r="D2624" s="1">
        <f t="shared" ca="1" si="40"/>
        <v>44859</v>
      </c>
      <c r="E2624" s="1" t="str">
        <f ca="1">TEXT(Table1[[#This Row],[Date]],"mmm")</f>
        <v>Oct</v>
      </c>
      <c r="F2624" s="1" t="str">
        <f ca="1">TEXT(Table1[[#This Row],[Date]],"yyyy")</f>
        <v>2022</v>
      </c>
      <c r="G2624" s="2">
        <v>256</v>
      </c>
      <c r="H2624" s="2">
        <v>0.15</v>
      </c>
      <c r="I2624" s="2" t="str" cm="1">
        <f t="array" ref="I2624">_xlfn.IFS(Table1[[#This Row],[Discount]]&lt;=0.2,"Low",Table1[[#This Row],[Discount]]&lt;=0.4,"Medium",Table1[[#This Row],[Discount]]&gt;0.4,"High")</f>
        <v>Low</v>
      </c>
      <c r="J2624" s="2">
        <f>Table1[[#This Row],[Original Price]]*(1-Table1[[#This Row],[Discount]])</f>
        <v>217.6</v>
      </c>
      <c r="K2624">
        <f>VLOOKUP(B2624,customers!$A$2:$D$101,2,0)</f>
        <v>22</v>
      </c>
      <c r="L2624" t="str" cm="1">
        <f t="array" ref="L2624">_xlfn.IFS(Table1[[#This Row],[Age]]&lt;=12,"Kids",Table1[[#This Row],[Age]]&lt;=19,"Teenage",Table1[[#This Row],[Age]]&lt;=29,"Young Adult",Table1[[#This Row],[Age]]&lt;=45,"Adult",Table1[[#This Row],[Age]]&gt;=46,"Senior")</f>
        <v>Young Adult</v>
      </c>
      <c r="M2624" t="str">
        <f>VLOOKUP(B2624,customers!A$2:D$101,3,0)</f>
        <v>Pune</v>
      </c>
      <c r="N2624" t="str">
        <f>VLOOKUP(B2624,customers!$A$2:$D$101,4,0)</f>
        <v>Maharashtra</v>
      </c>
      <c r="O2624" t="str">
        <f>VLOOKUP(C2624,'products '!$A$2:$H$3072,2,0)</f>
        <v>Beauty</v>
      </c>
      <c r="P2624" t="str">
        <f>VLOOKUP(C2624,'products '!$A$2:$H$3072,3,0)</f>
        <v>Makeup</v>
      </c>
      <c r="Q2624" t="str">
        <f>VLOOKUP(C2624,'products '!$A$2:$H$3072,4,0)</f>
        <v>Nail Polish</v>
      </c>
      <c r="R2624" t="str">
        <f>VLOOKUP(C2624,'products '!$A$2:$H$3072,5,0)</f>
        <v>Swiss Beauty</v>
      </c>
      <c r="S2624" t="str">
        <f>VLOOKUP(C2624,'products '!$A$2:$H$3072,6,0)</f>
        <v>Onesize</v>
      </c>
      <c r="T2624" t="str">
        <f>VLOOKUP(C2624,'products '!$A$2:$H$3072,7,0)</f>
        <v>Teal</v>
      </c>
      <c r="U2624">
        <f>VLOOKUP(C2624,'products '!$A$2:$H$3072,8,0)</f>
        <v>5</v>
      </c>
    </row>
    <row r="2625" spans="1:21" x14ac:dyDescent="0.3">
      <c r="A2625" t="s">
        <v>6042</v>
      </c>
      <c r="B2625" t="s">
        <v>3293</v>
      </c>
      <c r="C2625" t="s">
        <v>1439</v>
      </c>
      <c r="D2625" s="1">
        <f t="shared" ca="1" si="40"/>
        <v>44984</v>
      </c>
      <c r="E2625" s="1" t="str">
        <f ca="1">TEXT(Table1[[#This Row],[Date]],"mmm")</f>
        <v>Feb</v>
      </c>
      <c r="F2625" s="1" t="str">
        <f ca="1">TEXT(Table1[[#This Row],[Date]],"yyyy")</f>
        <v>2023</v>
      </c>
      <c r="G2625" s="2">
        <v>2698</v>
      </c>
      <c r="H2625" s="2">
        <v>0.15</v>
      </c>
      <c r="I2625" s="2" t="str" cm="1">
        <f t="array" ref="I2625">_xlfn.IFS(Table1[[#This Row],[Discount]]&lt;=0.2,"Low",Table1[[#This Row],[Discount]]&lt;=0.4,"Medium",Table1[[#This Row],[Discount]]&gt;0.4,"High")</f>
        <v>Low</v>
      </c>
      <c r="J2625" s="2">
        <f>Table1[[#This Row],[Original Price]]*(1-Table1[[#This Row],[Discount]])</f>
        <v>2293.2999999999997</v>
      </c>
      <c r="K2625">
        <f>VLOOKUP(B2625,customers!$A$2:$D$101,2,0)</f>
        <v>17</v>
      </c>
      <c r="L2625" t="str" cm="1">
        <f t="array" ref="L2625">_xlfn.IFS(Table1[[#This Row],[Age]]&lt;=12,"Kids",Table1[[#This Row],[Age]]&lt;=19,"Teenage",Table1[[#This Row],[Age]]&lt;=29,"Young Adult",Table1[[#This Row],[Age]]&lt;=45,"Adult",Table1[[#This Row],[Age]]&gt;=46,"Senior")</f>
        <v>Teenage</v>
      </c>
      <c r="M2625" t="str">
        <f>VLOOKUP(B2625,customers!A$2:D$101,3,0)</f>
        <v>Hyderabad</v>
      </c>
      <c r="N2625" t="str">
        <f>VLOOKUP(B2625,customers!$A$2:$D$101,4,0)</f>
        <v>Telangana</v>
      </c>
      <c r="O2625" t="str">
        <f>VLOOKUP(C2625,'products '!$A$2:$H$3072,2,0)</f>
        <v>Beauty</v>
      </c>
      <c r="P2625" t="str">
        <f>VLOOKUP(C2625,'products '!$A$2:$H$3072,3,0)</f>
        <v>Makeup</v>
      </c>
      <c r="Q2625" t="str">
        <f>VLOOKUP(C2625,'products '!$A$2:$H$3072,4,0)</f>
        <v>Nail Polish</v>
      </c>
      <c r="R2625" t="str">
        <f>VLOOKUP(C2625,'products '!$A$2:$H$3072,5,0)</f>
        <v>Swiss Beauty</v>
      </c>
      <c r="S2625" t="str">
        <f>VLOOKUP(C2625,'products '!$A$2:$H$3072,6,0)</f>
        <v>Onesize</v>
      </c>
      <c r="T2625" t="str">
        <f>VLOOKUP(C2625,'products '!$A$2:$H$3072,7,0)</f>
        <v>Teal</v>
      </c>
      <c r="U2625">
        <f>VLOOKUP(C2625,'products '!$A$2:$H$3072,8,0)</f>
        <v>4</v>
      </c>
    </row>
    <row r="2626" spans="1:21" x14ac:dyDescent="0.3">
      <c r="A2626" t="s">
        <v>6043</v>
      </c>
      <c r="B2626" t="s">
        <v>3294</v>
      </c>
      <c r="C2626" t="s">
        <v>1440</v>
      </c>
      <c r="D2626" s="1">
        <f t="shared" ca="1" si="40"/>
        <v>44475</v>
      </c>
      <c r="E2626" s="1" t="str">
        <f ca="1">TEXT(Table1[[#This Row],[Date]],"mmm")</f>
        <v>Oct</v>
      </c>
      <c r="F2626" s="1" t="str">
        <f ca="1">TEXT(Table1[[#This Row],[Date]],"yyyy")</f>
        <v>2021</v>
      </c>
      <c r="G2626" s="2">
        <v>2364</v>
      </c>
      <c r="H2626" s="2">
        <v>0.35</v>
      </c>
      <c r="I2626" s="2" t="str" cm="1">
        <f t="array" ref="I2626">_xlfn.IFS(Table1[[#This Row],[Discount]]&lt;=0.2,"Low",Table1[[#This Row],[Discount]]&lt;=0.4,"Medium",Table1[[#This Row],[Discount]]&gt;0.4,"High")</f>
        <v>Medium</v>
      </c>
      <c r="J2626" s="2">
        <f>Table1[[#This Row],[Original Price]]*(1-Table1[[#This Row],[Discount]])</f>
        <v>1536.6000000000001</v>
      </c>
      <c r="K2626">
        <f>VLOOKUP(B2626,customers!$A$2:$D$101,2,0)</f>
        <v>19</v>
      </c>
      <c r="L2626" t="str" cm="1">
        <f t="array" ref="L2626">_xlfn.IFS(Table1[[#This Row],[Age]]&lt;=12,"Kids",Table1[[#This Row],[Age]]&lt;=19,"Teenage",Table1[[#This Row],[Age]]&lt;=29,"Young Adult",Table1[[#This Row],[Age]]&lt;=45,"Adult",Table1[[#This Row],[Age]]&gt;=46,"Senior")</f>
        <v>Teenage</v>
      </c>
      <c r="M2626" t="str">
        <f>VLOOKUP(B2626,customers!A$2:D$101,3,0)</f>
        <v>Hyderabad</v>
      </c>
      <c r="N2626" t="str">
        <f>VLOOKUP(B2626,customers!$A$2:$D$101,4,0)</f>
        <v>Telangana</v>
      </c>
      <c r="O2626" t="str">
        <f>VLOOKUP(C2626,'products '!$A$2:$H$3072,2,0)</f>
        <v>Beauty</v>
      </c>
      <c r="P2626" t="str">
        <f>VLOOKUP(C2626,'products '!$A$2:$H$3072,3,0)</f>
        <v>Makeup</v>
      </c>
      <c r="Q2626" t="str">
        <f>VLOOKUP(C2626,'products '!$A$2:$H$3072,4,0)</f>
        <v>Nail Polish</v>
      </c>
      <c r="R2626" t="str">
        <f>VLOOKUP(C2626,'products '!$A$2:$H$3072,5,0)</f>
        <v>Swiss Beauty</v>
      </c>
      <c r="S2626" t="str">
        <f>VLOOKUP(C2626,'products '!$A$2:$H$3072,6,0)</f>
        <v>Onesize</v>
      </c>
      <c r="T2626" t="str">
        <f>VLOOKUP(C2626,'products '!$A$2:$H$3072,7,0)</f>
        <v>Sea Green</v>
      </c>
      <c r="U2626">
        <f>VLOOKUP(C2626,'products '!$A$2:$H$3072,8,0)</f>
        <v>3</v>
      </c>
    </row>
    <row r="2627" spans="1:21" x14ac:dyDescent="0.3">
      <c r="A2627" t="s">
        <v>6044</v>
      </c>
      <c r="B2627" t="s">
        <v>3295</v>
      </c>
      <c r="C2627" t="s">
        <v>1441</v>
      </c>
      <c r="D2627" s="1">
        <f t="shared" ref="D2627:D2690" ca="1" si="41">RANDBETWEEN(DATE(2021,1,1),DATE(2023,3,31))</f>
        <v>44819</v>
      </c>
      <c r="E2627" s="1" t="str">
        <f ca="1">TEXT(Table1[[#This Row],[Date]],"mmm")</f>
        <v>Sep</v>
      </c>
      <c r="F2627" s="1" t="str">
        <f ca="1">TEXT(Table1[[#This Row],[Date]],"yyyy")</f>
        <v>2022</v>
      </c>
      <c r="G2627" s="2">
        <v>1236</v>
      </c>
      <c r="H2627" s="2">
        <v>0.35</v>
      </c>
      <c r="I2627" s="2" t="str" cm="1">
        <f t="array" ref="I2627">_xlfn.IFS(Table1[[#This Row],[Discount]]&lt;=0.2,"Low",Table1[[#This Row],[Discount]]&lt;=0.4,"Medium",Table1[[#This Row],[Discount]]&gt;0.4,"High")</f>
        <v>Medium</v>
      </c>
      <c r="J2627" s="2">
        <f>Table1[[#This Row],[Original Price]]*(1-Table1[[#This Row],[Discount]])</f>
        <v>803.4</v>
      </c>
      <c r="K2627">
        <f>VLOOKUP(B2627,customers!$A$2:$D$101,2,0)</f>
        <v>18</v>
      </c>
      <c r="L2627" t="str" cm="1">
        <f t="array" ref="L2627">_xlfn.IFS(Table1[[#This Row],[Age]]&lt;=12,"Kids",Table1[[#This Row],[Age]]&lt;=19,"Teenage",Table1[[#This Row],[Age]]&lt;=29,"Young Adult",Table1[[#This Row],[Age]]&lt;=45,"Adult",Table1[[#This Row],[Age]]&gt;=46,"Senior")</f>
        <v>Teenage</v>
      </c>
      <c r="M2627" t="str">
        <f>VLOOKUP(B2627,customers!A$2:D$101,3,0)</f>
        <v>Hyderabad</v>
      </c>
      <c r="N2627" t="str">
        <f>VLOOKUP(B2627,customers!$A$2:$D$101,4,0)</f>
        <v>Telangana</v>
      </c>
      <c r="O2627" t="str">
        <f>VLOOKUP(C2627,'products '!$A$2:$H$3072,2,0)</f>
        <v>Beauty</v>
      </c>
      <c r="P2627" t="str">
        <f>VLOOKUP(C2627,'products '!$A$2:$H$3072,3,0)</f>
        <v>Makeup</v>
      </c>
      <c r="Q2627" t="str">
        <f>VLOOKUP(C2627,'products '!$A$2:$H$3072,4,0)</f>
        <v>Nail Polish</v>
      </c>
      <c r="R2627" t="str">
        <f>VLOOKUP(C2627,'products '!$A$2:$H$3072,5,0)</f>
        <v>Plum</v>
      </c>
      <c r="S2627" t="str">
        <f>VLOOKUP(C2627,'products '!$A$2:$H$3072,6,0)</f>
        <v>Onesize</v>
      </c>
      <c r="T2627" t="str">
        <f>VLOOKUP(C2627,'products '!$A$2:$H$3072,7,0)</f>
        <v>Sea Green</v>
      </c>
      <c r="U2627">
        <f>VLOOKUP(C2627,'products '!$A$2:$H$3072,8,0)</f>
        <v>4</v>
      </c>
    </row>
    <row r="2628" spans="1:21" x14ac:dyDescent="0.3">
      <c r="A2628" t="s">
        <v>6045</v>
      </c>
      <c r="B2628" t="s">
        <v>3296</v>
      </c>
      <c r="C2628" t="s">
        <v>1442</v>
      </c>
      <c r="D2628" s="1">
        <f t="shared" ca="1" si="41"/>
        <v>44592</v>
      </c>
      <c r="E2628" s="1" t="str">
        <f ca="1">TEXT(Table1[[#This Row],[Date]],"mmm")</f>
        <v>Jan</v>
      </c>
      <c r="F2628" s="1" t="str">
        <f ca="1">TEXT(Table1[[#This Row],[Date]],"yyyy")</f>
        <v>2022</v>
      </c>
      <c r="G2628" s="2">
        <v>756</v>
      </c>
      <c r="H2628" s="2">
        <v>0.35</v>
      </c>
      <c r="I2628" s="2" t="str" cm="1">
        <f t="array" ref="I2628">_xlfn.IFS(Table1[[#This Row],[Discount]]&lt;=0.2,"Low",Table1[[#This Row],[Discount]]&lt;=0.4,"Medium",Table1[[#This Row],[Discount]]&gt;0.4,"High")</f>
        <v>Medium</v>
      </c>
      <c r="J2628" s="2">
        <f>Table1[[#This Row],[Original Price]]*(1-Table1[[#This Row],[Discount]])</f>
        <v>491.40000000000003</v>
      </c>
      <c r="K2628">
        <f>VLOOKUP(B2628,customers!$A$2:$D$101,2,0)</f>
        <v>20</v>
      </c>
      <c r="L2628" t="str" cm="1">
        <f t="array" ref="L2628">_xlfn.IFS(Table1[[#This Row],[Age]]&lt;=12,"Kids",Table1[[#This Row],[Age]]&lt;=19,"Teenage",Table1[[#This Row],[Age]]&lt;=29,"Young Adult",Table1[[#This Row],[Age]]&lt;=45,"Adult",Table1[[#This Row],[Age]]&gt;=46,"Senior")</f>
        <v>Young Adult</v>
      </c>
      <c r="M2628" t="str">
        <f>VLOOKUP(B2628,customers!A$2:D$101,3,0)</f>
        <v>Hyderabad</v>
      </c>
      <c r="N2628" t="str">
        <f>VLOOKUP(B2628,customers!$A$2:$D$101,4,0)</f>
        <v>Telangana</v>
      </c>
      <c r="O2628" t="str">
        <f>VLOOKUP(C2628,'products '!$A$2:$H$3072,2,0)</f>
        <v>Beauty</v>
      </c>
      <c r="P2628" t="str">
        <f>VLOOKUP(C2628,'products '!$A$2:$H$3072,3,0)</f>
        <v>Makeup</v>
      </c>
      <c r="Q2628" t="str">
        <f>VLOOKUP(C2628,'products '!$A$2:$H$3072,4,0)</f>
        <v>Nail Polish</v>
      </c>
      <c r="R2628" t="str">
        <f>VLOOKUP(C2628,'products '!$A$2:$H$3072,5,0)</f>
        <v>Plum</v>
      </c>
      <c r="S2628" t="str">
        <f>VLOOKUP(C2628,'products '!$A$2:$H$3072,6,0)</f>
        <v>Onesize</v>
      </c>
      <c r="T2628" t="str">
        <f>VLOOKUP(C2628,'products '!$A$2:$H$3072,7,0)</f>
        <v>Sea Green</v>
      </c>
      <c r="U2628">
        <f>VLOOKUP(C2628,'products '!$A$2:$H$3072,8,0)</f>
        <v>4</v>
      </c>
    </row>
    <row r="2629" spans="1:21" x14ac:dyDescent="0.3">
      <c r="A2629" t="s">
        <v>6046</v>
      </c>
      <c r="B2629" t="s">
        <v>3297</v>
      </c>
      <c r="C2629" t="s">
        <v>1443</v>
      </c>
      <c r="D2629" s="1">
        <f t="shared" ca="1" si="41"/>
        <v>44695</v>
      </c>
      <c r="E2629" s="1" t="str">
        <f ca="1">TEXT(Table1[[#This Row],[Date]],"mmm")</f>
        <v>May</v>
      </c>
      <c r="F2629" s="1" t="str">
        <f ca="1">TEXT(Table1[[#This Row],[Date]],"yyyy")</f>
        <v>2022</v>
      </c>
      <c r="G2629" s="2">
        <v>326</v>
      </c>
      <c r="H2629" s="2">
        <v>0.35</v>
      </c>
      <c r="I2629" s="2" t="str" cm="1">
        <f t="array" ref="I2629">_xlfn.IFS(Table1[[#This Row],[Discount]]&lt;=0.2,"Low",Table1[[#This Row],[Discount]]&lt;=0.4,"Medium",Table1[[#This Row],[Discount]]&gt;0.4,"High")</f>
        <v>Medium</v>
      </c>
      <c r="J2629" s="2">
        <f>Table1[[#This Row],[Original Price]]*(1-Table1[[#This Row],[Discount]])</f>
        <v>211.9</v>
      </c>
      <c r="K2629">
        <f>VLOOKUP(B2629,customers!$A$2:$D$101,2,0)</f>
        <v>22</v>
      </c>
      <c r="L2629" t="str" cm="1">
        <f t="array" ref="L2629">_xlfn.IFS(Table1[[#This Row],[Age]]&lt;=12,"Kids",Table1[[#This Row],[Age]]&lt;=19,"Teenage",Table1[[#This Row],[Age]]&lt;=29,"Young Adult",Table1[[#This Row],[Age]]&lt;=45,"Adult",Table1[[#This Row],[Age]]&gt;=46,"Senior")</f>
        <v>Young Adult</v>
      </c>
      <c r="M2629" t="str">
        <f>VLOOKUP(B2629,customers!A$2:D$101,3,0)</f>
        <v>Raipur</v>
      </c>
      <c r="N2629" t="str">
        <f>VLOOKUP(B2629,customers!$A$2:$D$101,4,0)</f>
        <v>Chhatisgarh</v>
      </c>
      <c r="O2629" t="str">
        <f>VLOOKUP(C2629,'products '!$A$2:$H$3072,2,0)</f>
        <v>Beauty</v>
      </c>
      <c r="P2629" t="str">
        <f>VLOOKUP(C2629,'products '!$A$2:$H$3072,3,0)</f>
        <v>Makeup</v>
      </c>
      <c r="Q2629" t="str">
        <f>VLOOKUP(C2629,'products '!$A$2:$H$3072,4,0)</f>
        <v>Nail Polish</v>
      </c>
      <c r="R2629" t="str">
        <f>VLOOKUP(C2629,'products '!$A$2:$H$3072,5,0)</f>
        <v>Plum</v>
      </c>
      <c r="S2629" t="str">
        <f>VLOOKUP(C2629,'products '!$A$2:$H$3072,6,0)</f>
        <v>Onesize</v>
      </c>
      <c r="T2629" t="str">
        <f>VLOOKUP(C2629,'products '!$A$2:$H$3072,7,0)</f>
        <v>Sea Green</v>
      </c>
      <c r="U2629">
        <f>VLOOKUP(C2629,'products '!$A$2:$H$3072,8,0)</f>
        <v>4</v>
      </c>
    </row>
    <row r="2630" spans="1:21" x14ac:dyDescent="0.3">
      <c r="A2630" t="s">
        <v>6047</v>
      </c>
      <c r="B2630" t="s">
        <v>3298</v>
      </c>
      <c r="C2630" t="s">
        <v>1444</v>
      </c>
      <c r="D2630" s="1">
        <f t="shared" ca="1" si="41"/>
        <v>44291</v>
      </c>
      <c r="E2630" s="1" t="str">
        <f ca="1">TEXT(Table1[[#This Row],[Date]],"mmm")</f>
        <v>Apr</v>
      </c>
      <c r="F2630" s="1" t="str">
        <f ca="1">TEXT(Table1[[#This Row],[Date]],"yyyy")</f>
        <v>2021</v>
      </c>
      <c r="G2630" s="2">
        <v>453</v>
      </c>
      <c r="H2630" s="2">
        <v>0.35</v>
      </c>
      <c r="I2630" s="2" t="str" cm="1">
        <f t="array" ref="I2630">_xlfn.IFS(Table1[[#This Row],[Discount]]&lt;=0.2,"Low",Table1[[#This Row],[Discount]]&lt;=0.4,"Medium",Table1[[#This Row],[Discount]]&gt;0.4,"High")</f>
        <v>Medium</v>
      </c>
      <c r="J2630" s="2">
        <f>Table1[[#This Row],[Original Price]]*(1-Table1[[#This Row],[Discount]])</f>
        <v>294.45</v>
      </c>
      <c r="K2630">
        <f>VLOOKUP(B2630,customers!$A$2:$D$101,2,0)</f>
        <v>25</v>
      </c>
      <c r="L2630" t="str" cm="1">
        <f t="array" ref="L2630">_xlfn.IFS(Table1[[#This Row],[Age]]&lt;=12,"Kids",Table1[[#This Row],[Age]]&lt;=19,"Teenage",Table1[[#This Row],[Age]]&lt;=29,"Young Adult",Table1[[#This Row],[Age]]&lt;=45,"Adult",Table1[[#This Row],[Age]]&gt;=46,"Senior")</f>
        <v>Young Adult</v>
      </c>
      <c r="M2630" t="str">
        <f>VLOOKUP(B2630,customers!A$2:D$101,3,0)</f>
        <v>Raipur</v>
      </c>
      <c r="N2630" t="str">
        <f>VLOOKUP(B2630,customers!$A$2:$D$101,4,0)</f>
        <v>Chhatisgarh</v>
      </c>
      <c r="O2630" t="str">
        <f>VLOOKUP(C2630,'products '!$A$2:$H$3072,2,0)</f>
        <v>Beauty</v>
      </c>
      <c r="P2630" t="str">
        <f>VLOOKUP(C2630,'products '!$A$2:$H$3072,3,0)</f>
        <v>Makeup</v>
      </c>
      <c r="Q2630" t="str">
        <f>VLOOKUP(C2630,'products '!$A$2:$H$3072,4,0)</f>
        <v>Nail Polish</v>
      </c>
      <c r="R2630" t="str">
        <f>VLOOKUP(C2630,'products '!$A$2:$H$3072,5,0)</f>
        <v>Plum</v>
      </c>
      <c r="S2630" t="str">
        <f>VLOOKUP(C2630,'products '!$A$2:$H$3072,6,0)</f>
        <v>Onesize</v>
      </c>
      <c r="T2630" t="str">
        <f>VLOOKUP(C2630,'products '!$A$2:$H$3072,7,0)</f>
        <v>Sea Green</v>
      </c>
      <c r="U2630">
        <f>VLOOKUP(C2630,'products '!$A$2:$H$3072,8,0)</f>
        <v>4</v>
      </c>
    </row>
    <row r="2631" spans="1:21" x14ac:dyDescent="0.3">
      <c r="A2631" t="s">
        <v>6048</v>
      </c>
      <c r="B2631" t="s">
        <v>3299</v>
      </c>
      <c r="C2631" t="s">
        <v>1445</v>
      </c>
      <c r="D2631" s="1">
        <f t="shared" ca="1" si="41"/>
        <v>44510</v>
      </c>
      <c r="E2631" s="1" t="str">
        <f ca="1">TEXT(Table1[[#This Row],[Date]],"mmm")</f>
        <v>Nov</v>
      </c>
      <c r="F2631" s="1" t="str">
        <f ca="1">TEXT(Table1[[#This Row],[Date]],"yyyy")</f>
        <v>2021</v>
      </c>
      <c r="G2631" s="2">
        <v>326</v>
      </c>
      <c r="H2631" s="2">
        <v>0.35</v>
      </c>
      <c r="I2631" s="2" t="str" cm="1">
        <f t="array" ref="I2631">_xlfn.IFS(Table1[[#This Row],[Discount]]&lt;=0.2,"Low",Table1[[#This Row],[Discount]]&lt;=0.4,"Medium",Table1[[#This Row],[Discount]]&gt;0.4,"High")</f>
        <v>Medium</v>
      </c>
      <c r="J2631" s="2">
        <f>Table1[[#This Row],[Original Price]]*(1-Table1[[#This Row],[Discount]])</f>
        <v>211.9</v>
      </c>
      <c r="K2631">
        <f>VLOOKUP(B2631,customers!$A$2:$D$101,2,0)</f>
        <v>27</v>
      </c>
      <c r="L2631" t="str" cm="1">
        <f t="array" ref="L2631">_xlfn.IFS(Table1[[#This Row],[Age]]&lt;=12,"Kids",Table1[[#This Row],[Age]]&lt;=19,"Teenage",Table1[[#This Row],[Age]]&lt;=29,"Young Adult",Table1[[#This Row],[Age]]&lt;=45,"Adult",Table1[[#This Row],[Age]]&gt;=46,"Senior")</f>
        <v>Young Adult</v>
      </c>
      <c r="M2631" t="str">
        <f>VLOOKUP(B2631,customers!A$2:D$101,3,0)</f>
        <v>Ahmedabad</v>
      </c>
      <c r="N2631" t="str">
        <f>VLOOKUP(B2631,customers!$A$2:$D$101,4,0)</f>
        <v>Gujrat</v>
      </c>
      <c r="O2631" t="str">
        <f>VLOOKUP(C2631,'products '!$A$2:$H$3072,2,0)</f>
        <v>Beauty</v>
      </c>
      <c r="P2631" t="str">
        <f>VLOOKUP(C2631,'products '!$A$2:$H$3072,3,0)</f>
        <v>Makeup</v>
      </c>
      <c r="Q2631" t="str">
        <f>VLOOKUP(C2631,'products '!$A$2:$H$3072,4,0)</f>
        <v>Nail Polish</v>
      </c>
      <c r="R2631" t="str">
        <f>VLOOKUP(C2631,'products '!$A$2:$H$3072,5,0)</f>
        <v>Plum</v>
      </c>
      <c r="S2631" t="str">
        <f>VLOOKUP(C2631,'products '!$A$2:$H$3072,6,0)</f>
        <v>Onesize</v>
      </c>
      <c r="T2631" t="str">
        <f>VLOOKUP(C2631,'products '!$A$2:$H$3072,7,0)</f>
        <v>Red</v>
      </c>
      <c r="U2631">
        <f>VLOOKUP(C2631,'products '!$A$2:$H$3072,8,0)</f>
        <v>4</v>
      </c>
    </row>
    <row r="2632" spans="1:21" x14ac:dyDescent="0.3">
      <c r="A2632" t="s">
        <v>6049</v>
      </c>
      <c r="B2632" t="s">
        <v>3300</v>
      </c>
      <c r="C2632" t="s">
        <v>1446</v>
      </c>
      <c r="D2632" s="1">
        <f t="shared" ca="1" si="41"/>
        <v>44893</v>
      </c>
      <c r="E2632" s="1" t="str">
        <f ca="1">TEXT(Table1[[#This Row],[Date]],"mmm")</f>
        <v>Nov</v>
      </c>
      <c r="F2632" s="1" t="str">
        <f ca="1">TEXT(Table1[[#This Row],[Date]],"yyyy")</f>
        <v>2022</v>
      </c>
      <c r="G2632" s="2">
        <v>456</v>
      </c>
      <c r="H2632" s="2">
        <v>0.4</v>
      </c>
      <c r="I2632" s="2" t="str" cm="1">
        <f t="array" ref="I2632">_xlfn.IFS(Table1[[#This Row],[Discount]]&lt;=0.2,"Low",Table1[[#This Row],[Discount]]&lt;=0.4,"Medium",Table1[[#This Row],[Discount]]&gt;0.4,"High")</f>
        <v>Medium</v>
      </c>
      <c r="J2632" s="2">
        <f>Table1[[#This Row],[Original Price]]*(1-Table1[[#This Row],[Discount]])</f>
        <v>273.59999999999997</v>
      </c>
      <c r="K2632">
        <f>VLOOKUP(B2632,customers!$A$2:$D$101,2,0)</f>
        <v>29</v>
      </c>
      <c r="L2632" t="str" cm="1">
        <f t="array" ref="L2632">_xlfn.IFS(Table1[[#This Row],[Age]]&lt;=12,"Kids",Table1[[#This Row],[Age]]&lt;=19,"Teenage",Table1[[#This Row],[Age]]&lt;=29,"Young Adult",Table1[[#This Row],[Age]]&lt;=45,"Adult",Table1[[#This Row],[Age]]&gt;=46,"Senior")</f>
        <v>Young Adult</v>
      </c>
      <c r="M2632" t="str">
        <f>VLOOKUP(B2632,customers!A$2:D$101,3,0)</f>
        <v>Ahmedabad</v>
      </c>
      <c r="N2632" t="str">
        <f>VLOOKUP(B2632,customers!$A$2:$D$101,4,0)</f>
        <v>Gujrat</v>
      </c>
      <c r="O2632" t="str">
        <f>VLOOKUP(C2632,'products '!$A$2:$H$3072,2,0)</f>
        <v>Beauty</v>
      </c>
      <c r="P2632" t="str">
        <f>VLOOKUP(C2632,'products '!$A$2:$H$3072,3,0)</f>
        <v>Makeup</v>
      </c>
      <c r="Q2632" t="str">
        <f>VLOOKUP(C2632,'products '!$A$2:$H$3072,4,0)</f>
        <v>Nail Polish</v>
      </c>
      <c r="R2632" t="str">
        <f>VLOOKUP(C2632,'products '!$A$2:$H$3072,5,0)</f>
        <v>Plum</v>
      </c>
      <c r="S2632" t="str">
        <f>VLOOKUP(C2632,'products '!$A$2:$H$3072,6,0)</f>
        <v>Onesize</v>
      </c>
      <c r="T2632" t="str">
        <f>VLOOKUP(C2632,'products '!$A$2:$H$3072,7,0)</f>
        <v>Red</v>
      </c>
      <c r="U2632">
        <f>VLOOKUP(C2632,'products '!$A$2:$H$3072,8,0)</f>
        <v>4</v>
      </c>
    </row>
    <row r="2633" spans="1:21" x14ac:dyDescent="0.3">
      <c r="A2633" t="s">
        <v>6050</v>
      </c>
      <c r="B2633" t="s">
        <v>3301</v>
      </c>
      <c r="C2633" t="s">
        <v>1447</v>
      </c>
      <c r="D2633" s="1">
        <f t="shared" ca="1" si="41"/>
        <v>44379</v>
      </c>
      <c r="E2633" s="1" t="str">
        <f ca="1">TEXT(Table1[[#This Row],[Date]],"mmm")</f>
        <v>Jul</v>
      </c>
      <c r="F2633" s="1" t="str">
        <f ca="1">TEXT(Table1[[#This Row],[Date]],"yyyy")</f>
        <v>2021</v>
      </c>
      <c r="G2633" s="2">
        <v>456</v>
      </c>
      <c r="H2633" s="2">
        <v>0.4</v>
      </c>
      <c r="I2633" s="2" t="str" cm="1">
        <f t="array" ref="I2633">_xlfn.IFS(Table1[[#This Row],[Discount]]&lt;=0.2,"Low",Table1[[#This Row],[Discount]]&lt;=0.4,"Medium",Table1[[#This Row],[Discount]]&gt;0.4,"High")</f>
        <v>Medium</v>
      </c>
      <c r="J2633" s="2">
        <f>Table1[[#This Row],[Original Price]]*(1-Table1[[#This Row],[Discount]])</f>
        <v>273.59999999999997</v>
      </c>
      <c r="K2633">
        <f>VLOOKUP(B2633,customers!$A$2:$D$101,2,0)</f>
        <v>23</v>
      </c>
      <c r="L2633" t="str" cm="1">
        <f t="array" ref="L2633">_xlfn.IFS(Table1[[#This Row],[Age]]&lt;=12,"Kids",Table1[[#This Row],[Age]]&lt;=19,"Teenage",Table1[[#This Row],[Age]]&lt;=29,"Young Adult",Table1[[#This Row],[Age]]&lt;=45,"Adult",Table1[[#This Row],[Age]]&gt;=46,"Senior")</f>
        <v>Young Adult</v>
      </c>
      <c r="M2633" t="str">
        <f>VLOOKUP(B2633,customers!A$2:D$101,3,0)</f>
        <v>Ahmedabad</v>
      </c>
      <c r="N2633" t="str">
        <f>VLOOKUP(B2633,customers!$A$2:$D$101,4,0)</f>
        <v>Gujrat</v>
      </c>
      <c r="O2633" t="str">
        <f>VLOOKUP(C2633,'products '!$A$2:$H$3072,2,0)</f>
        <v>Beauty</v>
      </c>
      <c r="P2633" t="str">
        <f>VLOOKUP(C2633,'products '!$A$2:$H$3072,3,0)</f>
        <v>Makeup</v>
      </c>
      <c r="Q2633" t="str">
        <f>VLOOKUP(C2633,'products '!$A$2:$H$3072,4,0)</f>
        <v>Nail Polish</v>
      </c>
      <c r="R2633" t="str">
        <f>VLOOKUP(C2633,'products '!$A$2:$H$3072,5,0)</f>
        <v>Plum</v>
      </c>
      <c r="S2633" t="str">
        <f>VLOOKUP(C2633,'products '!$A$2:$H$3072,6,0)</f>
        <v>Onesize</v>
      </c>
      <c r="T2633" t="str">
        <f>VLOOKUP(C2633,'products '!$A$2:$H$3072,7,0)</f>
        <v>Red</v>
      </c>
      <c r="U2633">
        <f>VLOOKUP(C2633,'products '!$A$2:$H$3072,8,0)</f>
        <v>4</v>
      </c>
    </row>
    <row r="2634" spans="1:21" x14ac:dyDescent="0.3">
      <c r="A2634" t="s">
        <v>6051</v>
      </c>
      <c r="B2634" t="s">
        <v>3302</v>
      </c>
      <c r="C2634" t="s">
        <v>1448</v>
      </c>
      <c r="D2634" s="1">
        <f t="shared" ca="1" si="41"/>
        <v>44379</v>
      </c>
      <c r="E2634" s="1" t="str">
        <f ca="1">TEXT(Table1[[#This Row],[Date]],"mmm")</f>
        <v>Jul</v>
      </c>
      <c r="F2634" s="1" t="str">
        <f ca="1">TEXT(Table1[[#This Row],[Date]],"yyyy")</f>
        <v>2021</v>
      </c>
      <c r="G2634" s="2">
        <v>456</v>
      </c>
      <c r="H2634" s="2">
        <v>0.15</v>
      </c>
      <c r="I2634" s="2" t="str" cm="1">
        <f t="array" ref="I2634">_xlfn.IFS(Table1[[#This Row],[Discount]]&lt;=0.2,"Low",Table1[[#This Row],[Discount]]&lt;=0.4,"Medium",Table1[[#This Row],[Discount]]&gt;0.4,"High")</f>
        <v>Low</v>
      </c>
      <c r="J2634" s="2">
        <f>Table1[[#This Row],[Original Price]]*(1-Table1[[#This Row],[Discount]])</f>
        <v>387.59999999999997</v>
      </c>
      <c r="K2634">
        <f>VLOOKUP(B2634,customers!$A$2:$D$101,2,0)</f>
        <v>25</v>
      </c>
      <c r="L2634" t="str" cm="1">
        <f t="array" ref="L2634">_xlfn.IFS(Table1[[#This Row],[Age]]&lt;=12,"Kids",Table1[[#This Row],[Age]]&lt;=19,"Teenage",Table1[[#This Row],[Age]]&lt;=29,"Young Adult",Table1[[#This Row],[Age]]&lt;=45,"Adult",Table1[[#This Row],[Age]]&gt;=46,"Senior")</f>
        <v>Young Adult</v>
      </c>
      <c r="M2634" t="str">
        <f>VLOOKUP(B2634,customers!A$2:D$101,3,0)</f>
        <v>Ahmedabad</v>
      </c>
      <c r="N2634" t="str">
        <f>VLOOKUP(B2634,customers!$A$2:$D$101,4,0)</f>
        <v>Gujrat</v>
      </c>
      <c r="O2634" t="str">
        <f>VLOOKUP(C2634,'products '!$A$2:$H$3072,2,0)</f>
        <v>Beauty</v>
      </c>
      <c r="P2634" t="str">
        <f>VLOOKUP(C2634,'products '!$A$2:$H$3072,3,0)</f>
        <v>Skincare</v>
      </c>
      <c r="Q2634" t="str">
        <f>VLOOKUP(C2634,'products '!$A$2:$H$3072,4,0)</f>
        <v>Sunscreen</v>
      </c>
      <c r="R2634" t="str">
        <f>VLOOKUP(C2634,'products '!$A$2:$H$3072,5,0)</f>
        <v>Mamaearth</v>
      </c>
      <c r="S2634" t="str">
        <f>VLOOKUP(C2634,'products '!$A$2:$H$3072,6,0)</f>
        <v>Onesize</v>
      </c>
      <c r="T2634" t="str">
        <f>VLOOKUP(C2634,'products '!$A$2:$H$3072,7,0)</f>
        <v>White</v>
      </c>
      <c r="U2634">
        <f>VLOOKUP(C2634,'products '!$A$2:$H$3072,8,0)</f>
        <v>5</v>
      </c>
    </row>
    <row r="2635" spans="1:21" x14ac:dyDescent="0.3">
      <c r="A2635" t="s">
        <v>6052</v>
      </c>
      <c r="B2635" t="s">
        <v>3303</v>
      </c>
      <c r="C2635" t="s">
        <v>1449</v>
      </c>
      <c r="D2635" s="1">
        <f t="shared" ca="1" si="41"/>
        <v>44801</v>
      </c>
      <c r="E2635" s="1" t="str">
        <f ca="1">TEXT(Table1[[#This Row],[Date]],"mmm")</f>
        <v>Aug</v>
      </c>
      <c r="F2635" s="1" t="str">
        <f ca="1">TEXT(Table1[[#This Row],[Date]],"yyyy")</f>
        <v>2022</v>
      </c>
      <c r="G2635" s="2">
        <v>456</v>
      </c>
      <c r="H2635" s="2">
        <v>0.15</v>
      </c>
      <c r="I2635" s="2" t="str" cm="1">
        <f t="array" ref="I2635">_xlfn.IFS(Table1[[#This Row],[Discount]]&lt;=0.2,"Low",Table1[[#This Row],[Discount]]&lt;=0.4,"Medium",Table1[[#This Row],[Discount]]&gt;0.4,"High")</f>
        <v>Low</v>
      </c>
      <c r="J2635" s="2">
        <f>Table1[[#This Row],[Original Price]]*(1-Table1[[#This Row],[Discount]])</f>
        <v>387.59999999999997</v>
      </c>
      <c r="K2635">
        <f>VLOOKUP(B2635,customers!$A$2:$D$101,2,0)</f>
        <v>24</v>
      </c>
      <c r="L2635" t="str" cm="1">
        <f t="array" ref="L2635">_xlfn.IFS(Table1[[#This Row],[Age]]&lt;=12,"Kids",Table1[[#This Row],[Age]]&lt;=19,"Teenage",Table1[[#This Row],[Age]]&lt;=29,"Young Adult",Table1[[#This Row],[Age]]&lt;=45,"Adult",Table1[[#This Row],[Age]]&gt;=46,"Senior")</f>
        <v>Young Adult</v>
      </c>
      <c r="M2635" t="str">
        <f>VLOOKUP(B2635,customers!A$2:D$101,3,0)</f>
        <v>Ahmedabad</v>
      </c>
      <c r="N2635" t="str">
        <f>VLOOKUP(B2635,customers!$A$2:$D$101,4,0)</f>
        <v>Gujrat</v>
      </c>
      <c r="O2635" t="str">
        <f>VLOOKUP(C2635,'products '!$A$2:$H$3072,2,0)</f>
        <v>Beauty</v>
      </c>
      <c r="P2635" t="str">
        <f>VLOOKUP(C2635,'products '!$A$2:$H$3072,3,0)</f>
        <v>Skincare</v>
      </c>
      <c r="Q2635" t="str">
        <f>VLOOKUP(C2635,'products '!$A$2:$H$3072,4,0)</f>
        <v>Sunscreen</v>
      </c>
      <c r="R2635" t="str">
        <f>VLOOKUP(C2635,'products '!$A$2:$H$3072,5,0)</f>
        <v>Mamaearth</v>
      </c>
      <c r="S2635" t="str">
        <f>VLOOKUP(C2635,'products '!$A$2:$H$3072,6,0)</f>
        <v>Onesize</v>
      </c>
      <c r="T2635" t="str">
        <f>VLOOKUP(C2635,'products '!$A$2:$H$3072,7,0)</f>
        <v>White</v>
      </c>
      <c r="U2635">
        <f>VLOOKUP(C2635,'products '!$A$2:$H$3072,8,0)</f>
        <v>3</v>
      </c>
    </row>
    <row r="2636" spans="1:21" x14ac:dyDescent="0.3">
      <c r="A2636" t="s">
        <v>6053</v>
      </c>
      <c r="B2636" t="s">
        <v>3304</v>
      </c>
      <c r="C2636" t="s">
        <v>1450</v>
      </c>
      <c r="D2636" s="1">
        <f t="shared" ca="1" si="41"/>
        <v>44764</v>
      </c>
      <c r="E2636" s="1" t="str">
        <f ca="1">TEXT(Table1[[#This Row],[Date]],"mmm")</f>
        <v>Jul</v>
      </c>
      <c r="F2636" s="1" t="str">
        <f ca="1">TEXT(Table1[[#This Row],[Date]],"yyyy")</f>
        <v>2022</v>
      </c>
      <c r="G2636" s="2">
        <v>236</v>
      </c>
      <c r="H2636" s="2">
        <v>0.15</v>
      </c>
      <c r="I2636" s="2" t="str" cm="1">
        <f t="array" ref="I2636">_xlfn.IFS(Table1[[#This Row],[Discount]]&lt;=0.2,"Low",Table1[[#This Row],[Discount]]&lt;=0.4,"Medium",Table1[[#This Row],[Discount]]&gt;0.4,"High")</f>
        <v>Low</v>
      </c>
      <c r="J2636" s="2">
        <f>Table1[[#This Row],[Original Price]]*(1-Table1[[#This Row],[Discount]])</f>
        <v>200.6</v>
      </c>
      <c r="K2636">
        <f>VLOOKUP(B2636,customers!$A$2:$D$101,2,0)</f>
        <v>15</v>
      </c>
      <c r="L2636" t="str" cm="1">
        <f t="array" ref="L2636">_xlfn.IFS(Table1[[#This Row],[Age]]&lt;=12,"Kids",Table1[[#This Row],[Age]]&lt;=19,"Teenage",Table1[[#This Row],[Age]]&lt;=29,"Young Adult",Table1[[#This Row],[Age]]&lt;=45,"Adult",Table1[[#This Row],[Age]]&gt;=46,"Senior")</f>
        <v>Teenage</v>
      </c>
      <c r="M2636" t="str">
        <f>VLOOKUP(B2636,customers!A$2:D$101,3,0)</f>
        <v>Ahmedabad</v>
      </c>
      <c r="N2636" t="str">
        <f>VLOOKUP(B2636,customers!$A$2:$D$101,4,0)</f>
        <v>Gujrat</v>
      </c>
      <c r="O2636" t="str">
        <f>VLOOKUP(C2636,'products '!$A$2:$H$3072,2,0)</f>
        <v>Beauty</v>
      </c>
      <c r="P2636" t="str">
        <f>VLOOKUP(C2636,'products '!$A$2:$H$3072,3,0)</f>
        <v>Skincare</v>
      </c>
      <c r="Q2636" t="str">
        <f>VLOOKUP(C2636,'products '!$A$2:$H$3072,4,0)</f>
        <v>Sunscreen</v>
      </c>
      <c r="R2636" t="str">
        <f>VLOOKUP(C2636,'products '!$A$2:$H$3072,5,0)</f>
        <v>Mamaearth</v>
      </c>
      <c r="S2636" t="str">
        <f>VLOOKUP(C2636,'products '!$A$2:$H$3072,6,0)</f>
        <v>Onesize</v>
      </c>
      <c r="T2636" t="str">
        <f>VLOOKUP(C2636,'products '!$A$2:$H$3072,7,0)</f>
        <v>White</v>
      </c>
      <c r="U2636">
        <f>VLOOKUP(C2636,'products '!$A$2:$H$3072,8,0)</f>
        <v>2</v>
      </c>
    </row>
    <row r="2637" spans="1:21" x14ac:dyDescent="0.3">
      <c r="A2637" t="s">
        <v>6054</v>
      </c>
      <c r="B2637" t="s">
        <v>3305</v>
      </c>
      <c r="C2637" t="s">
        <v>1451</v>
      </c>
      <c r="D2637" s="1">
        <f t="shared" ca="1" si="41"/>
        <v>44500</v>
      </c>
      <c r="E2637" s="1" t="str">
        <f ca="1">TEXT(Table1[[#This Row],[Date]],"mmm")</f>
        <v>Oct</v>
      </c>
      <c r="F2637" s="1" t="str">
        <f ca="1">TEXT(Table1[[#This Row],[Date]],"yyyy")</f>
        <v>2021</v>
      </c>
      <c r="G2637" s="2">
        <v>996</v>
      </c>
      <c r="H2637" s="2">
        <v>0.35</v>
      </c>
      <c r="I2637" s="2" t="str" cm="1">
        <f t="array" ref="I2637">_xlfn.IFS(Table1[[#This Row],[Discount]]&lt;=0.2,"Low",Table1[[#This Row],[Discount]]&lt;=0.4,"Medium",Table1[[#This Row],[Discount]]&gt;0.4,"High")</f>
        <v>Medium</v>
      </c>
      <c r="J2637" s="2">
        <f>Table1[[#This Row],[Original Price]]*(1-Table1[[#This Row],[Discount]])</f>
        <v>647.4</v>
      </c>
      <c r="K2637">
        <f>VLOOKUP(B2637,customers!$A$2:$D$101,2,0)</f>
        <v>19</v>
      </c>
      <c r="L2637" t="str" cm="1">
        <f t="array" ref="L2637">_xlfn.IFS(Table1[[#This Row],[Age]]&lt;=12,"Kids",Table1[[#This Row],[Age]]&lt;=19,"Teenage",Table1[[#This Row],[Age]]&lt;=29,"Young Adult",Table1[[#This Row],[Age]]&lt;=45,"Adult",Table1[[#This Row],[Age]]&gt;=46,"Senior")</f>
        <v>Teenage</v>
      </c>
      <c r="M2637" t="str">
        <f>VLOOKUP(B2637,customers!A$2:D$101,3,0)</f>
        <v>Vadodara</v>
      </c>
      <c r="N2637" t="str">
        <f>VLOOKUP(B2637,customers!$A$2:$D$101,4,0)</f>
        <v>Gujrat</v>
      </c>
      <c r="O2637" t="str">
        <f>VLOOKUP(C2637,'products '!$A$2:$H$3072,2,0)</f>
        <v>Beauty</v>
      </c>
      <c r="P2637" t="str">
        <f>VLOOKUP(C2637,'products '!$A$2:$H$3072,3,0)</f>
        <v>Skincare</v>
      </c>
      <c r="Q2637" t="str">
        <f>VLOOKUP(C2637,'products '!$A$2:$H$3072,4,0)</f>
        <v>Sunscreen</v>
      </c>
      <c r="R2637" t="str">
        <f>VLOOKUP(C2637,'products '!$A$2:$H$3072,5,0)</f>
        <v>Mamaearth</v>
      </c>
      <c r="S2637" t="str">
        <f>VLOOKUP(C2637,'products '!$A$2:$H$3072,6,0)</f>
        <v>Onesize</v>
      </c>
      <c r="T2637" t="str">
        <f>VLOOKUP(C2637,'products '!$A$2:$H$3072,7,0)</f>
        <v>Off white</v>
      </c>
      <c r="U2637">
        <f>VLOOKUP(C2637,'products '!$A$2:$H$3072,8,0)</f>
        <v>5</v>
      </c>
    </row>
    <row r="2638" spans="1:21" x14ac:dyDescent="0.3">
      <c r="A2638" t="s">
        <v>6055</v>
      </c>
      <c r="B2638" t="s">
        <v>3306</v>
      </c>
      <c r="C2638" t="s">
        <v>1452</v>
      </c>
      <c r="D2638" s="1">
        <f t="shared" ca="1" si="41"/>
        <v>44860</v>
      </c>
      <c r="E2638" s="1" t="str">
        <f ca="1">TEXT(Table1[[#This Row],[Date]],"mmm")</f>
        <v>Oct</v>
      </c>
      <c r="F2638" s="1" t="str">
        <f ca="1">TEXT(Table1[[#This Row],[Date]],"yyyy")</f>
        <v>2022</v>
      </c>
      <c r="G2638" s="2">
        <v>654</v>
      </c>
      <c r="H2638" s="2">
        <v>0.35</v>
      </c>
      <c r="I2638" s="2" t="str" cm="1">
        <f t="array" ref="I2638">_xlfn.IFS(Table1[[#This Row],[Discount]]&lt;=0.2,"Low",Table1[[#This Row],[Discount]]&lt;=0.4,"Medium",Table1[[#This Row],[Discount]]&gt;0.4,"High")</f>
        <v>Medium</v>
      </c>
      <c r="J2638" s="2">
        <f>Table1[[#This Row],[Original Price]]*(1-Table1[[#This Row],[Discount]])</f>
        <v>425.1</v>
      </c>
      <c r="K2638">
        <f>VLOOKUP(B2638,customers!$A$2:$D$101,2,0)</f>
        <v>19</v>
      </c>
      <c r="L2638" t="str" cm="1">
        <f t="array" ref="L2638">_xlfn.IFS(Table1[[#This Row],[Age]]&lt;=12,"Kids",Table1[[#This Row],[Age]]&lt;=19,"Teenage",Table1[[#This Row],[Age]]&lt;=29,"Young Adult",Table1[[#This Row],[Age]]&lt;=45,"Adult",Table1[[#This Row],[Age]]&gt;=46,"Senior")</f>
        <v>Teenage</v>
      </c>
      <c r="M2638" t="str">
        <f>VLOOKUP(B2638,customers!A$2:D$101,3,0)</f>
        <v>Vadodara</v>
      </c>
      <c r="N2638" t="str">
        <f>VLOOKUP(B2638,customers!$A$2:$D$101,4,0)</f>
        <v>Gujrat</v>
      </c>
      <c r="O2638" t="str">
        <f>VLOOKUP(C2638,'products '!$A$2:$H$3072,2,0)</f>
        <v>Beauty</v>
      </c>
      <c r="P2638" t="str">
        <f>VLOOKUP(C2638,'products '!$A$2:$H$3072,3,0)</f>
        <v>Skincare</v>
      </c>
      <c r="Q2638" t="str">
        <f>VLOOKUP(C2638,'products '!$A$2:$H$3072,4,0)</f>
        <v>Sunscreen</v>
      </c>
      <c r="R2638" t="str">
        <f>VLOOKUP(C2638,'products '!$A$2:$H$3072,5,0)</f>
        <v>Mamaearth</v>
      </c>
      <c r="S2638" t="str">
        <f>VLOOKUP(C2638,'products '!$A$2:$H$3072,6,0)</f>
        <v>Onesize</v>
      </c>
      <c r="T2638" t="str">
        <f>VLOOKUP(C2638,'products '!$A$2:$H$3072,7,0)</f>
        <v>Off white</v>
      </c>
      <c r="U2638">
        <f>VLOOKUP(C2638,'products '!$A$2:$H$3072,8,0)</f>
        <v>4</v>
      </c>
    </row>
    <row r="2639" spans="1:21" x14ac:dyDescent="0.3">
      <c r="A2639" t="s">
        <v>6056</v>
      </c>
      <c r="B2639" t="s">
        <v>3307</v>
      </c>
      <c r="C2639" t="s">
        <v>1453</v>
      </c>
      <c r="D2639" s="1">
        <f t="shared" ca="1" si="41"/>
        <v>44958</v>
      </c>
      <c r="E2639" s="1" t="str">
        <f ca="1">TEXT(Table1[[#This Row],[Date]],"mmm")</f>
        <v>Feb</v>
      </c>
      <c r="F2639" s="1" t="str">
        <f ca="1">TEXT(Table1[[#This Row],[Date]],"yyyy")</f>
        <v>2023</v>
      </c>
      <c r="G2639" s="2">
        <v>965</v>
      </c>
      <c r="H2639" s="2">
        <v>0.35</v>
      </c>
      <c r="I2639" s="2" t="str" cm="1">
        <f t="array" ref="I2639">_xlfn.IFS(Table1[[#This Row],[Discount]]&lt;=0.2,"Low",Table1[[#This Row],[Discount]]&lt;=0.4,"Medium",Table1[[#This Row],[Discount]]&gt;0.4,"High")</f>
        <v>Medium</v>
      </c>
      <c r="J2639" s="2">
        <f>Table1[[#This Row],[Original Price]]*(1-Table1[[#This Row],[Discount]])</f>
        <v>627.25</v>
      </c>
      <c r="K2639">
        <f>VLOOKUP(B2639,customers!$A$2:$D$101,2,0)</f>
        <v>19</v>
      </c>
      <c r="L2639" t="str" cm="1">
        <f t="array" ref="L2639">_xlfn.IFS(Table1[[#This Row],[Age]]&lt;=12,"Kids",Table1[[#This Row],[Age]]&lt;=19,"Teenage",Table1[[#This Row],[Age]]&lt;=29,"Young Adult",Table1[[#This Row],[Age]]&lt;=45,"Adult",Table1[[#This Row],[Age]]&gt;=46,"Senior")</f>
        <v>Teenage</v>
      </c>
      <c r="M2639" t="str">
        <f>VLOOKUP(B2639,customers!A$2:D$101,3,0)</f>
        <v>Vadodara</v>
      </c>
      <c r="N2639" t="str">
        <f>VLOOKUP(B2639,customers!$A$2:$D$101,4,0)</f>
        <v>Gujrat</v>
      </c>
      <c r="O2639" t="str">
        <f>VLOOKUP(C2639,'products '!$A$2:$H$3072,2,0)</f>
        <v>Beauty</v>
      </c>
      <c r="P2639" t="str">
        <f>VLOOKUP(C2639,'products '!$A$2:$H$3072,3,0)</f>
        <v>Skincare</v>
      </c>
      <c r="Q2639" t="str">
        <f>VLOOKUP(C2639,'products '!$A$2:$H$3072,4,0)</f>
        <v>Sunscreen</v>
      </c>
      <c r="R2639" t="str">
        <f>VLOOKUP(C2639,'products '!$A$2:$H$3072,5,0)</f>
        <v>Mamaearth</v>
      </c>
      <c r="S2639" t="str">
        <f>VLOOKUP(C2639,'products '!$A$2:$H$3072,6,0)</f>
        <v>Onesize</v>
      </c>
      <c r="T2639" t="str">
        <f>VLOOKUP(C2639,'products '!$A$2:$H$3072,7,0)</f>
        <v>Off white</v>
      </c>
      <c r="U2639">
        <f>VLOOKUP(C2639,'products '!$A$2:$H$3072,8,0)</f>
        <v>3</v>
      </c>
    </row>
    <row r="2640" spans="1:21" x14ac:dyDescent="0.3">
      <c r="A2640" t="s">
        <v>6057</v>
      </c>
      <c r="B2640" t="s">
        <v>3308</v>
      </c>
      <c r="C2640" t="s">
        <v>1454</v>
      </c>
      <c r="D2640" s="1">
        <f t="shared" ca="1" si="41"/>
        <v>44226</v>
      </c>
      <c r="E2640" s="1" t="str">
        <f ca="1">TEXT(Table1[[#This Row],[Date]],"mmm")</f>
        <v>Jan</v>
      </c>
      <c r="F2640" s="1" t="str">
        <f ca="1">TEXT(Table1[[#This Row],[Date]],"yyyy")</f>
        <v>2021</v>
      </c>
      <c r="G2640" s="2">
        <v>1158</v>
      </c>
      <c r="H2640" s="2">
        <v>0.35</v>
      </c>
      <c r="I2640" s="2" t="str" cm="1">
        <f t="array" ref="I2640">_xlfn.IFS(Table1[[#This Row],[Discount]]&lt;=0.2,"Low",Table1[[#This Row],[Discount]]&lt;=0.4,"Medium",Table1[[#This Row],[Discount]]&gt;0.4,"High")</f>
        <v>Medium</v>
      </c>
      <c r="J2640" s="2">
        <f>Table1[[#This Row],[Original Price]]*(1-Table1[[#This Row],[Discount]])</f>
        <v>752.7</v>
      </c>
      <c r="K2640">
        <f>VLOOKUP(B2640,customers!$A$2:$D$101,2,0)</f>
        <v>22</v>
      </c>
      <c r="L2640" t="str" cm="1">
        <f t="array" ref="L2640">_xlfn.IFS(Table1[[#This Row],[Age]]&lt;=12,"Kids",Table1[[#This Row],[Age]]&lt;=19,"Teenage",Table1[[#This Row],[Age]]&lt;=29,"Young Adult",Table1[[#This Row],[Age]]&lt;=45,"Adult",Table1[[#This Row],[Age]]&gt;=46,"Senior")</f>
        <v>Young Adult</v>
      </c>
      <c r="M2640" t="str">
        <f>VLOOKUP(B2640,customers!A$2:D$101,3,0)</f>
        <v>Vadodara</v>
      </c>
      <c r="N2640" t="str">
        <f>VLOOKUP(B2640,customers!$A$2:$D$101,4,0)</f>
        <v>Gujrat</v>
      </c>
      <c r="O2640" t="str">
        <f>VLOOKUP(C2640,'products '!$A$2:$H$3072,2,0)</f>
        <v>Beauty</v>
      </c>
      <c r="P2640" t="str">
        <f>VLOOKUP(C2640,'products '!$A$2:$H$3072,3,0)</f>
        <v>Skincare</v>
      </c>
      <c r="Q2640" t="str">
        <f>VLOOKUP(C2640,'products '!$A$2:$H$3072,4,0)</f>
        <v>Sunscreen</v>
      </c>
      <c r="R2640" t="str">
        <f>VLOOKUP(C2640,'products '!$A$2:$H$3072,5,0)</f>
        <v>Mamaearth</v>
      </c>
      <c r="S2640" t="str">
        <f>VLOOKUP(C2640,'products '!$A$2:$H$3072,6,0)</f>
        <v>Onesize</v>
      </c>
      <c r="T2640" t="str">
        <f>VLOOKUP(C2640,'products '!$A$2:$H$3072,7,0)</f>
        <v>Yellow</v>
      </c>
      <c r="U2640">
        <f>VLOOKUP(C2640,'products '!$A$2:$H$3072,8,0)</f>
        <v>5</v>
      </c>
    </row>
    <row r="2641" spans="1:21" x14ac:dyDescent="0.3">
      <c r="A2641" t="s">
        <v>6058</v>
      </c>
      <c r="B2641" t="s">
        <v>3309</v>
      </c>
      <c r="C2641" t="s">
        <v>1455</v>
      </c>
      <c r="D2641" s="1">
        <f t="shared" ca="1" si="41"/>
        <v>44346</v>
      </c>
      <c r="E2641" s="1" t="str">
        <f ca="1">TEXT(Table1[[#This Row],[Date]],"mmm")</f>
        <v>May</v>
      </c>
      <c r="F2641" s="1" t="str">
        <f ca="1">TEXT(Table1[[#This Row],[Date]],"yyyy")</f>
        <v>2021</v>
      </c>
      <c r="G2641" s="2">
        <v>264</v>
      </c>
      <c r="H2641" s="2">
        <v>0.55000000000000004</v>
      </c>
      <c r="I2641" s="2" t="str" cm="1">
        <f t="array" ref="I2641">_xlfn.IFS(Table1[[#This Row],[Discount]]&lt;=0.2,"Low",Table1[[#This Row],[Discount]]&lt;=0.4,"Medium",Table1[[#This Row],[Discount]]&gt;0.4,"High")</f>
        <v>High</v>
      </c>
      <c r="J2641" s="2">
        <f>Table1[[#This Row],[Original Price]]*(1-Table1[[#This Row],[Discount]])</f>
        <v>118.79999999999998</v>
      </c>
      <c r="K2641">
        <f>VLOOKUP(B2641,customers!$A$2:$D$101,2,0)</f>
        <v>22</v>
      </c>
      <c r="L2641" t="str" cm="1">
        <f t="array" ref="L2641">_xlfn.IFS(Table1[[#This Row],[Age]]&lt;=12,"Kids",Table1[[#This Row],[Age]]&lt;=19,"Teenage",Table1[[#This Row],[Age]]&lt;=29,"Young Adult",Table1[[#This Row],[Age]]&lt;=45,"Adult",Table1[[#This Row],[Age]]&gt;=46,"Senior")</f>
        <v>Young Adult</v>
      </c>
      <c r="M2641" t="str">
        <f>VLOOKUP(B2641,customers!A$2:D$101,3,0)</f>
        <v>Vadodara</v>
      </c>
      <c r="N2641" t="str">
        <f>VLOOKUP(B2641,customers!$A$2:$D$101,4,0)</f>
        <v>Gujrat</v>
      </c>
      <c r="O2641" t="str">
        <f>VLOOKUP(C2641,'products '!$A$2:$H$3072,2,0)</f>
        <v>Beauty</v>
      </c>
      <c r="P2641" t="str">
        <f>VLOOKUP(C2641,'products '!$A$2:$H$3072,3,0)</f>
        <v>Skincare</v>
      </c>
      <c r="Q2641" t="str">
        <f>VLOOKUP(C2641,'products '!$A$2:$H$3072,4,0)</f>
        <v>Sunscreen</v>
      </c>
      <c r="R2641" t="str">
        <f>VLOOKUP(C2641,'products '!$A$2:$H$3072,5,0)</f>
        <v>Lakme</v>
      </c>
      <c r="S2641" t="str">
        <f>VLOOKUP(C2641,'products '!$A$2:$H$3072,6,0)</f>
        <v>Onesize</v>
      </c>
      <c r="T2641" t="str">
        <f>VLOOKUP(C2641,'products '!$A$2:$H$3072,7,0)</f>
        <v>Yellow</v>
      </c>
      <c r="U2641">
        <f>VLOOKUP(C2641,'products '!$A$2:$H$3072,8,0)</f>
        <v>4</v>
      </c>
    </row>
    <row r="2642" spans="1:21" x14ac:dyDescent="0.3">
      <c r="A2642" t="s">
        <v>6059</v>
      </c>
      <c r="B2642" t="s">
        <v>3310</v>
      </c>
      <c r="C2642" t="s">
        <v>1456</v>
      </c>
      <c r="D2642" s="1">
        <f t="shared" ca="1" si="41"/>
        <v>44251</v>
      </c>
      <c r="E2642" s="1" t="str">
        <f ca="1">TEXT(Table1[[#This Row],[Date]],"mmm")</f>
        <v>Feb</v>
      </c>
      <c r="F2642" s="1" t="str">
        <f ca="1">TEXT(Table1[[#This Row],[Date]],"yyyy")</f>
        <v>2021</v>
      </c>
      <c r="G2642" s="2">
        <v>433</v>
      </c>
      <c r="H2642" s="2">
        <v>0.55000000000000004</v>
      </c>
      <c r="I2642" s="2" t="str" cm="1">
        <f t="array" ref="I2642">_xlfn.IFS(Table1[[#This Row],[Discount]]&lt;=0.2,"Low",Table1[[#This Row],[Discount]]&lt;=0.4,"Medium",Table1[[#This Row],[Discount]]&gt;0.4,"High")</f>
        <v>High</v>
      </c>
      <c r="J2642" s="2">
        <f>Table1[[#This Row],[Original Price]]*(1-Table1[[#This Row],[Discount]])</f>
        <v>194.85</v>
      </c>
      <c r="K2642">
        <f>VLOOKUP(B2642,customers!$A$2:$D$101,2,0)</f>
        <v>22</v>
      </c>
      <c r="L2642" t="str" cm="1">
        <f t="array" ref="L2642">_xlfn.IFS(Table1[[#This Row],[Age]]&lt;=12,"Kids",Table1[[#This Row],[Age]]&lt;=19,"Teenage",Table1[[#This Row],[Age]]&lt;=29,"Young Adult",Table1[[#This Row],[Age]]&lt;=45,"Adult",Table1[[#This Row],[Age]]&gt;=46,"Senior")</f>
        <v>Young Adult</v>
      </c>
      <c r="M2642" t="str">
        <f>VLOOKUP(B2642,customers!A$2:D$101,3,0)</f>
        <v>Surat</v>
      </c>
      <c r="N2642" t="str">
        <f>VLOOKUP(B2642,customers!$A$2:$D$101,4,0)</f>
        <v>Gujrat</v>
      </c>
      <c r="O2642" t="str">
        <f>VLOOKUP(C2642,'products '!$A$2:$H$3072,2,0)</f>
        <v>Beauty</v>
      </c>
      <c r="P2642" t="str">
        <f>VLOOKUP(C2642,'products '!$A$2:$H$3072,3,0)</f>
        <v>Skincare</v>
      </c>
      <c r="Q2642" t="str">
        <f>VLOOKUP(C2642,'products '!$A$2:$H$3072,4,0)</f>
        <v>Sunscreen</v>
      </c>
      <c r="R2642" t="str">
        <f>VLOOKUP(C2642,'products '!$A$2:$H$3072,5,0)</f>
        <v>Lakme</v>
      </c>
      <c r="S2642" t="str">
        <f>VLOOKUP(C2642,'products '!$A$2:$H$3072,6,0)</f>
        <v>Onesize</v>
      </c>
      <c r="T2642" t="str">
        <f>VLOOKUP(C2642,'products '!$A$2:$H$3072,7,0)</f>
        <v>Yellow</v>
      </c>
      <c r="U2642">
        <f>VLOOKUP(C2642,'products '!$A$2:$H$3072,8,0)</f>
        <v>2</v>
      </c>
    </row>
    <row r="2643" spans="1:21" x14ac:dyDescent="0.3">
      <c r="A2643" t="s">
        <v>6060</v>
      </c>
      <c r="B2643" t="s">
        <v>3311</v>
      </c>
      <c r="C2643" t="s">
        <v>1457</v>
      </c>
      <c r="D2643" s="1">
        <f t="shared" ca="1" si="41"/>
        <v>44583</v>
      </c>
      <c r="E2643" s="1" t="str">
        <f ca="1">TEXT(Table1[[#This Row],[Date]],"mmm")</f>
        <v>Jan</v>
      </c>
      <c r="F2643" s="1" t="str">
        <f ca="1">TEXT(Table1[[#This Row],[Date]],"yyyy")</f>
        <v>2022</v>
      </c>
      <c r="G2643" s="2">
        <v>562</v>
      </c>
      <c r="H2643" s="2">
        <v>0.55000000000000004</v>
      </c>
      <c r="I2643" s="2" t="str" cm="1">
        <f t="array" ref="I2643">_xlfn.IFS(Table1[[#This Row],[Discount]]&lt;=0.2,"Low",Table1[[#This Row],[Discount]]&lt;=0.4,"Medium",Table1[[#This Row],[Discount]]&gt;0.4,"High")</f>
        <v>High</v>
      </c>
      <c r="J2643" s="2">
        <f>Table1[[#This Row],[Original Price]]*(1-Table1[[#This Row],[Discount]])</f>
        <v>252.89999999999998</v>
      </c>
      <c r="K2643">
        <f>VLOOKUP(B2643,customers!$A$2:$D$101,2,0)</f>
        <v>22</v>
      </c>
      <c r="L2643" t="str" cm="1">
        <f t="array" ref="L2643">_xlfn.IFS(Table1[[#This Row],[Age]]&lt;=12,"Kids",Table1[[#This Row],[Age]]&lt;=19,"Teenage",Table1[[#This Row],[Age]]&lt;=29,"Young Adult",Table1[[#This Row],[Age]]&lt;=45,"Adult",Table1[[#This Row],[Age]]&gt;=46,"Senior")</f>
        <v>Young Adult</v>
      </c>
      <c r="M2643" t="str">
        <f>VLOOKUP(B2643,customers!A$2:D$101,3,0)</f>
        <v>Surat</v>
      </c>
      <c r="N2643" t="str">
        <f>VLOOKUP(B2643,customers!$A$2:$D$101,4,0)</f>
        <v>Gujrat</v>
      </c>
      <c r="O2643" t="str">
        <f>VLOOKUP(C2643,'products '!$A$2:$H$3072,2,0)</f>
        <v>Beauty</v>
      </c>
      <c r="P2643" t="str">
        <f>VLOOKUP(C2643,'products '!$A$2:$H$3072,3,0)</f>
        <v>Skincare</v>
      </c>
      <c r="Q2643" t="str">
        <f>VLOOKUP(C2643,'products '!$A$2:$H$3072,4,0)</f>
        <v>Sunscreen</v>
      </c>
      <c r="R2643" t="str">
        <f>VLOOKUP(C2643,'products '!$A$2:$H$3072,5,0)</f>
        <v>Lakme</v>
      </c>
      <c r="S2643" t="str">
        <f>VLOOKUP(C2643,'products '!$A$2:$H$3072,6,0)</f>
        <v>Onesize</v>
      </c>
      <c r="T2643" t="str">
        <f>VLOOKUP(C2643,'products '!$A$2:$H$3072,7,0)</f>
        <v>White</v>
      </c>
      <c r="U2643">
        <f>VLOOKUP(C2643,'products '!$A$2:$H$3072,8,0)</f>
        <v>5</v>
      </c>
    </row>
    <row r="2644" spans="1:21" x14ac:dyDescent="0.3">
      <c r="A2644" t="s">
        <v>6061</v>
      </c>
      <c r="B2644" t="s">
        <v>3312</v>
      </c>
      <c r="C2644" t="s">
        <v>1458</v>
      </c>
      <c r="D2644" s="1">
        <f t="shared" ca="1" si="41"/>
        <v>44906</v>
      </c>
      <c r="E2644" s="1" t="str">
        <f ca="1">TEXT(Table1[[#This Row],[Date]],"mmm")</f>
        <v>Dec</v>
      </c>
      <c r="F2644" s="1" t="str">
        <f ca="1">TEXT(Table1[[#This Row],[Date]],"yyyy")</f>
        <v>2022</v>
      </c>
      <c r="G2644" s="2">
        <v>423</v>
      </c>
      <c r="H2644" s="2">
        <v>0.55000000000000004</v>
      </c>
      <c r="I2644" s="2" t="str" cm="1">
        <f t="array" ref="I2644">_xlfn.IFS(Table1[[#This Row],[Discount]]&lt;=0.2,"Low",Table1[[#This Row],[Discount]]&lt;=0.4,"Medium",Table1[[#This Row],[Discount]]&gt;0.4,"High")</f>
        <v>High</v>
      </c>
      <c r="J2644" s="2">
        <f>Table1[[#This Row],[Original Price]]*(1-Table1[[#This Row],[Discount]])</f>
        <v>190.35</v>
      </c>
      <c r="K2644">
        <f>VLOOKUP(B2644,customers!$A$2:$D$101,2,0)</f>
        <v>29</v>
      </c>
      <c r="L2644" t="str" cm="1">
        <f t="array" ref="L2644">_xlfn.IFS(Table1[[#This Row],[Age]]&lt;=12,"Kids",Table1[[#This Row],[Age]]&lt;=19,"Teenage",Table1[[#This Row],[Age]]&lt;=29,"Young Adult",Table1[[#This Row],[Age]]&lt;=45,"Adult",Table1[[#This Row],[Age]]&gt;=46,"Senior")</f>
        <v>Young Adult</v>
      </c>
      <c r="M2644" t="str">
        <f>VLOOKUP(B2644,customers!A$2:D$101,3,0)</f>
        <v>Surat</v>
      </c>
      <c r="N2644" t="str">
        <f>VLOOKUP(B2644,customers!$A$2:$D$101,4,0)</f>
        <v>Gujrat</v>
      </c>
      <c r="O2644" t="str">
        <f>VLOOKUP(C2644,'products '!$A$2:$H$3072,2,0)</f>
        <v>Beauty</v>
      </c>
      <c r="P2644" t="str">
        <f>VLOOKUP(C2644,'products '!$A$2:$H$3072,3,0)</f>
        <v>Skincare</v>
      </c>
      <c r="Q2644" t="str">
        <f>VLOOKUP(C2644,'products '!$A$2:$H$3072,4,0)</f>
        <v>Sunscreen</v>
      </c>
      <c r="R2644" t="str">
        <f>VLOOKUP(C2644,'products '!$A$2:$H$3072,5,0)</f>
        <v>Lakme</v>
      </c>
      <c r="S2644" t="str">
        <f>VLOOKUP(C2644,'products '!$A$2:$H$3072,6,0)</f>
        <v>Onesize</v>
      </c>
      <c r="T2644" t="str">
        <f>VLOOKUP(C2644,'products '!$A$2:$H$3072,7,0)</f>
        <v>White</v>
      </c>
      <c r="U2644">
        <f>VLOOKUP(C2644,'products '!$A$2:$H$3072,8,0)</f>
        <v>5</v>
      </c>
    </row>
    <row r="2645" spans="1:21" x14ac:dyDescent="0.3">
      <c r="A2645" t="s">
        <v>6062</v>
      </c>
      <c r="B2645" t="s">
        <v>3313</v>
      </c>
      <c r="C2645" t="s">
        <v>1459</v>
      </c>
      <c r="D2645" s="1">
        <f t="shared" ca="1" si="41"/>
        <v>44348</v>
      </c>
      <c r="E2645" s="1" t="str">
        <f ca="1">TEXT(Table1[[#This Row],[Date]],"mmm")</f>
        <v>Jun</v>
      </c>
      <c r="F2645" s="1" t="str">
        <f ca="1">TEXT(Table1[[#This Row],[Date]],"yyyy")</f>
        <v>2021</v>
      </c>
      <c r="G2645" s="2">
        <v>621</v>
      </c>
      <c r="H2645" s="2">
        <v>0.5</v>
      </c>
      <c r="I2645" s="2" t="str" cm="1">
        <f t="array" ref="I2645">_xlfn.IFS(Table1[[#This Row],[Discount]]&lt;=0.2,"Low",Table1[[#This Row],[Discount]]&lt;=0.4,"Medium",Table1[[#This Row],[Discount]]&gt;0.4,"High")</f>
        <v>High</v>
      </c>
      <c r="J2645" s="2">
        <f>Table1[[#This Row],[Original Price]]*(1-Table1[[#This Row],[Discount]])</f>
        <v>310.5</v>
      </c>
      <c r="K2645">
        <f>VLOOKUP(B2645,customers!$A$2:$D$101,2,0)</f>
        <v>29</v>
      </c>
      <c r="L2645" t="str" cm="1">
        <f t="array" ref="L2645">_xlfn.IFS(Table1[[#This Row],[Age]]&lt;=12,"Kids",Table1[[#This Row],[Age]]&lt;=19,"Teenage",Table1[[#This Row],[Age]]&lt;=29,"Young Adult",Table1[[#This Row],[Age]]&lt;=45,"Adult",Table1[[#This Row],[Age]]&gt;=46,"Senior")</f>
        <v>Young Adult</v>
      </c>
      <c r="M2645" t="str">
        <f>VLOOKUP(B2645,customers!A$2:D$101,3,0)</f>
        <v>Surat</v>
      </c>
      <c r="N2645" t="str">
        <f>VLOOKUP(B2645,customers!$A$2:$D$101,4,0)</f>
        <v>Gujrat</v>
      </c>
      <c r="O2645" t="str">
        <f>VLOOKUP(C2645,'products '!$A$2:$H$3072,2,0)</f>
        <v>Beauty</v>
      </c>
      <c r="P2645" t="str">
        <f>VLOOKUP(C2645,'products '!$A$2:$H$3072,3,0)</f>
        <v>Skincare</v>
      </c>
      <c r="Q2645" t="str">
        <f>VLOOKUP(C2645,'products '!$A$2:$H$3072,4,0)</f>
        <v>Sunscreen</v>
      </c>
      <c r="R2645" t="str">
        <f>VLOOKUP(C2645,'products '!$A$2:$H$3072,5,0)</f>
        <v>Lakme</v>
      </c>
      <c r="S2645" t="str">
        <f>VLOOKUP(C2645,'products '!$A$2:$H$3072,6,0)</f>
        <v>Onesize</v>
      </c>
      <c r="T2645" t="str">
        <f>VLOOKUP(C2645,'products '!$A$2:$H$3072,7,0)</f>
        <v>Off white</v>
      </c>
      <c r="U2645">
        <f>VLOOKUP(C2645,'products '!$A$2:$H$3072,8,0)</f>
        <v>4</v>
      </c>
    </row>
    <row r="2646" spans="1:21" x14ac:dyDescent="0.3">
      <c r="A2646" t="s">
        <v>6063</v>
      </c>
      <c r="B2646" t="s">
        <v>3314</v>
      </c>
      <c r="C2646" t="s">
        <v>1460</v>
      </c>
      <c r="D2646" s="1">
        <f t="shared" ca="1" si="41"/>
        <v>44609</v>
      </c>
      <c r="E2646" s="1" t="str">
        <f ca="1">TEXT(Table1[[#This Row],[Date]],"mmm")</f>
        <v>Feb</v>
      </c>
      <c r="F2646" s="1" t="str">
        <f ca="1">TEXT(Table1[[#This Row],[Date]],"yyyy")</f>
        <v>2022</v>
      </c>
      <c r="G2646" s="2">
        <v>333</v>
      </c>
      <c r="H2646" s="2">
        <v>0.5</v>
      </c>
      <c r="I2646" s="2" t="str" cm="1">
        <f t="array" ref="I2646">_xlfn.IFS(Table1[[#This Row],[Discount]]&lt;=0.2,"Low",Table1[[#This Row],[Discount]]&lt;=0.4,"Medium",Table1[[#This Row],[Discount]]&gt;0.4,"High")</f>
        <v>High</v>
      </c>
      <c r="J2646" s="2">
        <f>Table1[[#This Row],[Original Price]]*(1-Table1[[#This Row],[Discount]])</f>
        <v>166.5</v>
      </c>
      <c r="K2646">
        <f>VLOOKUP(B2646,customers!$A$2:$D$101,2,0)</f>
        <v>29</v>
      </c>
      <c r="L2646" t="str" cm="1">
        <f t="array" ref="L2646">_xlfn.IFS(Table1[[#This Row],[Age]]&lt;=12,"Kids",Table1[[#This Row],[Age]]&lt;=19,"Teenage",Table1[[#This Row],[Age]]&lt;=29,"Young Adult",Table1[[#This Row],[Age]]&lt;=45,"Adult",Table1[[#This Row],[Age]]&gt;=46,"Senior")</f>
        <v>Young Adult</v>
      </c>
      <c r="M2646" t="str">
        <f>VLOOKUP(B2646,customers!A$2:D$101,3,0)</f>
        <v>Bengaluru</v>
      </c>
      <c r="N2646" t="str">
        <f>VLOOKUP(B2646,customers!$A$2:$D$101,4,0)</f>
        <v>Karnataka</v>
      </c>
      <c r="O2646" t="str">
        <f>VLOOKUP(C2646,'products '!$A$2:$H$3072,2,0)</f>
        <v>Beauty</v>
      </c>
      <c r="P2646" t="str">
        <f>VLOOKUP(C2646,'products '!$A$2:$H$3072,3,0)</f>
        <v>Skincare</v>
      </c>
      <c r="Q2646" t="str">
        <f>VLOOKUP(C2646,'products '!$A$2:$H$3072,4,0)</f>
        <v>Sunscreen</v>
      </c>
      <c r="R2646" t="str">
        <f>VLOOKUP(C2646,'products '!$A$2:$H$3072,5,0)</f>
        <v>Lakme</v>
      </c>
      <c r="S2646" t="str">
        <f>VLOOKUP(C2646,'products '!$A$2:$H$3072,6,0)</f>
        <v>Onesize</v>
      </c>
      <c r="T2646" t="str">
        <f>VLOOKUP(C2646,'products '!$A$2:$H$3072,7,0)</f>
        <v>Off white</v>
      </c>
      <c r="U2646">
        <f>VLOOKUP(C2646,'products '!$A$2:$H$3072,8,0)</f>
        <v>4</v>
      </c>
    </row>
    <row r="2647" spans="1:21" x14ac:dyDescent="0.3">
      <c r="A2647" t="s">
        <v>6064</v>
      </c>
      <c r="B2647" t="s">
        <v>3315</v>
      </c>
      <c r="C2647" t="s">
        <v>1461</v>
      </c>
      <c r="D2647" s="1">
        <f t="shared" ca="1" si="41"/>
        <v>44858</v>
      </c>
      <c r="E2647" s="1" t="str">
        <f ca="1">TEXT(Table1[[#This Row],[Date]],"mmm")</f>
        <v>Oct</v>
      </c>
      <c r="F2647" s="1" t="str">
        <f ca="1">TEXT(Table1[[#This Row],[Date]],"yyyy")</f>
        <v>2022</v>
      </c>
      <c r="G2647" s="2">
        <v>236</v>
      </c>
      <c r="H2647" s="2">
        <v>0.5</v>
      </c>
      <c r="I2647" s="2" t="str" cm="1">
        <f t="array" ref="I2647">_xlfn.IFS(Table1[[#This Row],[Discount]]&lt;=0.2,"Low",Table1[[#This Row],[Discount]]&lt;=0.4,"Medium",Table1[[#This Row],[Discount]]&gt;0.4,"High")</f>
        <v>High</v>
      </c>
      <c r="J2647" s="2">
        <f>Table1[[#This Row],[Original Price]]*(1-Table1[[#This Row],[Discount]])</f>
        <v>118</v>
      </c>
      <c r="K2647">
        <f>VLOOKUP(B2647,customers!$A$2:$D$101,2,0)</f>
        <v>29</v>
      </c>
      <c r="L2647" t="str" cm="1">
        <f t="array" ref="L2647">_xlfn.IFS(Table1[[#This Row],[Age]]&lt;=12,"Kids",Table1[[#This Row],[Age]]&lt;=19,"Teenage",Table1[[#This Row],[Age]]&lt;=29,"Young Adult",Table1[[#This Row],[Age]]&lt;=45,"Adult",Table1[[#This Row],[Age]]&gt;=46,"Senior")</f>
        <v>Young Adult</v>
      </c>
      <c r="M2647" t="str">
        <f>VLOOKUP(B2647,customers!A$2:D$101,3,0)</f>
        <v>Bengaluru</v>
      </c>
      <c r="N2647" t="str">
        <f>VLOOKUP(B2647,customers!$A$2:$D$101,4,0)</f>
        <v>Karnataka</v>
      </c>
      <c r="O2647" t="str">
        <f>VLOOKUP(C2647,'products '!$A$2:$H$3072,2,0)</f>
        <v>Beauty</v>
      </c>
      <c r="P2647" t="str">
        <f>VLOOKUP(C2647,'products '!$A$2:$H$3072,3,0)</f>
        <v>Skincare</v>
      </c>
      <c r="Q2647" t="str">
        <f>VLOOKUP(C2647,'products '!$A$2:$H$3072,4,0)</f>
        <v>Sunscreen</v>
      </c>
      <c r="R2647" t="str">
        <f>VLOOKUP(C2647,'products '!$A$2:$H$3072,5,0)</f>
        <v>Lakme</v>
      </c>
      <c r="S2647" t="str">
        <f>VLOOKUP(C2647,'products '!$A$2:$H$3072,6,0)</f>
        <v>Onesize</v>
      </c>
      <c r="T2647" t="str">
        <f>VLOOKUP(C2647,'products '!$A$2:$H$3072,7,0)</f>
        <v>Cream</v>
      </c>
      <c r="U2647">
        <f>VLOOKUP(C2647,'products '!$A$2:$H$3072,8,0)</f>
        <v>4</v>
      </c>
    </row>
    <row r="2648" spans="1:21" x14ac:dyDescent="0.3">
      <c r="A2648" t="s">
        <v>6065</v>
      </c>
      <c r="B2648" t="s">
        <v>3316</v>
      </c>
      <c r="C2648" t="s">
        <v>1462</v>
      </c>
      <c r="D2648" s="1">
        <f t="shared" ca="1" si="41"/>
        <v>44888</v>
      </c>
      <c r="E2648" s="1" t="str">
        <f ca="1">TEXT(Table1[[#This Row],[Date]],"mmm")</f>
        <v>Nov</v>
      </c>
      <c r="F2648" s="1" t="str">
        <f ca="1">TEXT(Table1[[#This Row],[Date]],"yyyy")</f>
        <v>2022</v>
      </c>
      <c r="G2648" s="2">
        <v>456</v>
      </c>
      <c r="H2648" s="2">
        <v>0.5</v>
      </c>
      <c r="I2648" s="2" t="str" cm="1">
        <f t="array" ref="I2648">_xlfn.IFS(Table1[[#This Row],[Discount]]&lt;=0.2,"Low",Table1[[#This Row],[Discount]]&lt;=0.4,"Medium",Table1[[#This Row],[Discount]]&gt;0.4,"High")</f>
        <v>High</v>
      </c>
      <c r="J2648" s="2">
        <f>Table1[[#This Row],[Original Price]]*(1-Table1[[#This Row],[Discount]])</f>
        <v>228</v>
      </c>
      <c r="K2648">
        <f>VLOOKUP(B2648,customers!$A$2:$D$101,2,0)</f>
        <v>41</v>
      </c>
      <c r="L2648" t="str" cm="1">
        <f t="array" ref="L2648">_xlfn.IFS(Table1[[#This Row],[Age]]&lt;=12,"Kids",Table1[[#This Row],[Age]]&lt;=19,"Teenage",Table1[[#This Row],[Age]]&lt;=29,"Young Adult",Table1[[#This Row],[Age]]&lt;=45,"Adult",Table1[[#This Row],[Age]]&gt;=46,"Senior")</f>
        <v>Adult</v>
      </c>
      <c r="M2648" t="str">
        <f>VLOOKUP(B2648,customers!A$2:D$101,3,0)</f>
        <v>Bengaluru</v>
      </c>
      <c r="N2648" t="str">
        <f>VLOOKUP(B2648,customers!$A$2:$D$101,4,0)</f>
        <v>Karnataka</v>
      </c>
      <c r="O2648" t="str">
        <f>VLOOKUP(C2648,'products '!$A$2:$H$3072,2,0)</f>
        <v>Beauty</v>
      </c>
      <c r="P2648" t="str">
        <f>VLOOKUP(C2648,'products '!$A$2:$H$3072,3,0)</f>
        <v>Skincare</v>
      </c>
      <c r="Q2648" t="str">
        <f>VLOOKUP(C2648,'products '!$A$2:$H$3072,4,0)</f>
        <v>Sunscreen</v>
      </c>
      <c r="R2648" t="str">
        <f>VLOOKUP(C2648,'products '!$A$2:$H$3072,5,0)</f>
        <v>Lakme</v>
      </c>
      <c r="S2648" t="str">
        <f>VLOOKUP(C2648,'products '!$A$2:$H$3072,6,0)</f>
        <v>Onesize</v>
      </c>
      <c r="T2648" t="str">
        <f>VLOOKUP(C2648,'products '!$A$2:$H$3072,7,0)</f>
        <v>Cream</v>
      </c>
      <c r="U2648">
        <f>VLOOKUP(C2648,'products '!$A$2:$H$3072,8,0)</f>
        <v>3</v>
      </c>
    </row>
    <row r="2649" spans="1:21" x14ac:dyDescent="0.3">
      <c r="A2649" t="s">
        <v>6066</v>
      </c>
      <c r="B2649" t="s">
        <v>3317</v>
      </c>
      <c r="C2649" t="s">
        <v>1463</v>
      </c>
      <c r="D2649" s="1">
        <f t="shared" ca="1" si="41"/>
        <v>44797</v>
      </c>
      <c r="E2649" s="1" t="str">
        <f ca="1">TEXT(Table1[[#This Row],[Date]],"mmm")</f>
        <v>Aug</v>
      </c>
      <c r="F2649" s="1" t="str">
        <f ca="1">TEXT(Table1[[#This Row],[Date]],"yyyy")</f>
        <v>2022</v>
      </c>
      <c r="G2649" s="2">
        <v>963</v>
      </c>
      <c r="H2649" s="2">
        <v>0.5</v>
      </c>
      <c r="I2649" s="2" t="str" cm="1">
        <f t="array" ref="I2649">_xlfn.IFS(Table1[[#This Row],[Discount]]&lt;=0.2,"Low",Table1[[#This Row],[Discount]]&lt;=0.4,"Medium",Table1[[#This Row],[Discount]]&gt;0.4,"High")</f>
        <v>High</v>
      </c>
      <c r="J2649" s="2">
        <f>Table1[[#This Row],[Original Price]]*(1-Table1[[#This Row],[Discount]])</f>
        <v>481.5</v>
      </c>
      <c r="K2649">
        <f>VLOOKUP(B2649,customers!$A$2:$D$101,2,0)</f>
        <v>42</v>
      </c>
      <c r="L2649" t="str" cm="1">
        <f t="array" ref="L2649">_xlfn.IFS(Table1[[#This Row],[Age]]&lt;=12,"Kids",Table1[[#This Row],[Age]]&lt;=19,"Teenage",Table1[[#This Row],[Age]]&lt;=29,"Young Adult",Table1[[#This Row],[Age]]&lt;=45,"Adult",Table1[[#This Row],[Age]]&gt;=46,"Senior")</f>
        <v>Adult</v>
      </c>
      <c r="M2649" t="str">
        <f>VLOOKUP(B2649,customers!A$2:D$101,3,0)</f>
        <v>Bengaluru</v>
      </c>
      <c r="N2649" t="str">
        <f>VLOOKUP(B2649,customers!$A$2:$D$101,4,0)</f>
        <v>Karnataka</v>
      </c>
      <c r="O2649" t="str">
        <f>VLOOKUP(C2649,'products '!$A$2:$H$3072,2,0)</f>
        <v>Beauty</v>
      </c>
      <c r="P2649" t="str">
        <f>VLOOKUP(C2649,'products '!$A$2:$H$3072,3,0)</f>
        <v>Skincare</v>
      </c>
      <c r="Q2649" t="str">
        <f>VLOOKUP(C2649,'products '!$A$2:$H$3072,4,0)</f>
        <v>Sunscreen</v>
      </c>
      <c r="R2649" t="str">
        <f>VLOOKUP(C2649,'products '!$A$2:$H$3072,5,0)</f>
        <v>Minimalist</v>
      </c>
      <c r="S2649" t="str">
        <f>VLOOKUP(C2649,'products '!$A$2:$H$3072,6,0)</f>
        <v>Onesize</v>
      </c>
      <c r="T2649" t="str">
        <f>VLOOKUP(C2649,'products '!$A$2:$H$3072,7,0)</f>
        <v>Cream</v>
      </c>
      <c r="U2649">
        <f>VLOOKUP(C2649,'products '!$A$2:$H$3072,8,0)</f>
        <v>5</v>
      </c>
    </row>
    <row r="2650" spans="1:21" x14ac:dyDescent="0.3">
      <c r="A2650" t="s">
        <v>6067</v>
      </c>
      <c r="B2650" t="s">
        <v>3318</v>
      </c>
      <c r="C2650" t="s">
        <v>1464</v>
      </c>
      <c r="D2650" s="1">
        <f t="shared" ca="1" si="41"/>
        <v>44256</v>
      </c>
      <c r="E2650" s="1" t="str">
        <f ca="1">TEXT(Table1[[#This Row],[Date]],"mmm")</f>
        <v>Mar</v>
      </c>
      <c r="F2650" s="1" t="str">
        <f ca="1">TEXT(Table1[[#This Row],[Date]],"yyyy")</f>
        <v>2021</v>
      </c>
      <c r="G2650" s="2">
        <v>234</v>
      </c>
      <c r="H2650" s="2">
        <v>0.3</v>
      </c>
      <c r="I2650" s="2" t="str" cm="1">
        <f t="array" ref="I2650">_xlfn.IFS(Table1[[#This Row],[Discount]]&lt;=0.2,"Low",Table1[[#This Row],[Discount]]&lt;=0.4,"Medium",Table1[[#This Row],[Discount]]&gt;0.4,"High")</f>
        <v>Medium</v>
      </c>
      <c r="J2650" s="2">
        <f>Table1[[#This Row],[Original Price]]*(1-Table1[[#This Row],[Discount]])</f>
        <v>163.79999999999998</v>
      </c>
      <c r="K2650">
        <f>VLOOKUP(B2650,customers!$A$2:$D$101,2,0)</f>
        <v>43</v>
      </c>
      <c r="L2650" t="str" cm="1">
        <f t="array" ref="L2650">_xlfn.IFS(Table1[[#This Row],[Age]]&lt;=12,"Kids",Table1[[#This Row],[Age]]&lt;=19,"Teenage",Table1[[#This Row],[Age]]&lt;=29,"Young Adult",Table1[[#This Row],[Age]]&lt;=45,"Adult",Table1[[#This Row],[Age]]&gt;=46,"Senior")</f>
        <v>Adult</v>
      </c>
      <c r="M2650" t="str">
        <f>VLOOKUP(B2650,customers!A$2:D$101,3,0)</f>
        <v>Bengaluru</v>
      </c>
      <c r="N2650" t="str">
        <f>VLOOKUP(B2650,customers!$A$2:$D$101,4,0)</f>
        <v>Karnataka</v>
      </c>
      <c r="O2650" t="str">
        <f>VLOOKUP(C2650,'products '!$A$2:$H$3072,2,0)</f>
        <v>Beauty</v>
      </c>
      <c r="P2650" t="str">
        <f>VLOOKUP(C2650,'products '!$A$2:$H$3072,3,0)</f>
        <v>Skincare</v>
      </c>
      <c r="Q2650" t="str">
        <f>VLOOKUP(C2650,'products '!$A$2:$H$3072,4,0)</f>
        <v>Sunscreen</v>
      </c>
      <c r="R2650" t="str">
        <f>VLOOKUP(C2650,'products '!$A$2:$H$3072,5,0)</f>
        <v>Minimalist</v>
      </c>
      <c r="S2650" t="str">
        <f>VLOOKUP(C2650,'products '!$A$2:$H$3072,6,0)</f>
        <v>Onesize</v>
      </c>
      <c r="T2650" t="str">
        <f>VLOOKUP(C2650,'products '!$A$2:$H$3072,7,0)</f>
        <v>Cream</v>
      </c>
      <c r="U2650">
        <f>VLOOKUP(C2650,'products '!$A$2:$H$3072,8,0)</f>
        <v>4</v>
      </c>
    </row>
    <row r="2651" spans="1:21" x14ac:dyDescent="0.3">
      <c r="A2651" t="s">
        <v>6068</v>
      </c>
      <c r="B2651" t="s">
        <v>3319</v>
      </c>
      <c r="C2651" t="s">
        <v>1465</v>
      </c>
      <c r="D2651" s="1">
        <f t="shared" ca="1" si="41"/>
        <v>44796</v>
      </c>
      <c r="E2651" s="1" t="str">
        <f ca="1">TEXT(Table1[[#This Row],[Date]],"mmm")</f>
        <v>Aug</v>
      </c>
      <c r="F2651" s="1" t="str">
        <f ca="1">TEXT(Table1[[#This Row],[Date]],"yyyy")</f>
        <v>2022</v>
      </c>
      <c r="G2651" s="2">
        <v>456</v>
      </c>
      <c r="H2651" s="2">
        <v>0.32</v>
      </c>
      <c r="I2651" s="2" t="str" cm="1">
        <f t="array" ref="I2651">_xlfn.IFS(Table1[[#This Row],[Discount]]&lt;=0.2,"Low",Table1[[#This Row],[Discount]]&lt;=0.4,"Medium",Table1[[#This Row],[Discount]]&gt;0.4,"High")</f>
        <v>Medium</v>
      </c>
      <c r="J2651" s="2">
        <f>Table1[[#This Row],[Original Price]]*(1-Table1[[#This Row],[Discount]])</f>
        <v>310.08</v>
      </c>
      <c r="K2651">
        <f>VLOOKUP(B2651,customers!$A$2:$D$101,2,0)</f>
        <v>44</v>
      </c>
      <c r="L2651" t="str" cm="1">
        <f t="array" ref="L2651">_xlfn.IFS(Table1[[#This Row],[Age]]&lt;=12,"Kids",Table1[[#This Row],[Age]]&lt;=19,"Teenage",Table1[[#This Row],[Age]]&lt;=29,"Young Adult",Table1[[#This Row],[Age]]&lt;=45,"Adult",Table1[[#This Row],[Age]]&gt;=46,"Senior")</f>
        <v>Adult</v>
      </c>
      <c r="M2651" t="str">
        <f>VLOOKUP(B2651,customers!A$2:D$101,3,0)</f>
        <v>Bengaluru</v>
      </c>
      <c r="N2651" t="str">
        <f>VLOOKUP(B2651,customers!$A$2:$D$101,4,0)</f>
        <v>Karnataka</v>
      </c>
      <c r="O2651" t="str">
        <f>VLOOKUP(C2651,'products '!$A$2:$H$3072,2,0)</f>
        <v>Beauty</v>
      </c>
      <c r="P2651" t="str">
        <f>VLOOKUP(C2651,'products '!$A$2:$H$3072,3,0)</f>
        <v>Skincare</v>
      </c>
      <c r="Q2651" t="str">
        <f>VLOOKUP(C2651,'products '!$A$2:$H$3072,4,0)</f>
        <v>Sunscreen</v>
      </c>
      <c r="R2651" t="str">
        <f>VLOOKUP(C2651,'products '!$A$2:$H$3072,5,0)</f>
        <v>Minimalist</v>
      </c>
      <c r="S2651" t="str">
        <f>VLOOKUP(C2651,'products '!$A$2:$H$3072,6,0)</f>
        <v>Onesize</v>
      </c>
      <c r="T2651" t="str">
        <f>VLOOKUP(C2651,'products '!$A$2:$H$3072,7,0)</f>
        <v>Off white</v>
      </c>
      <c r="U2651">
        <f>VLOOKUP(C2651,'products '!$A$2:$H$3072,8,0)</f>
        <v>2</v>
      </c>
    </row>
    <row r="2652" spans="1:21" x14ac:dyDescent="0.3">
      <c r="A2652" t="s">
        <v>6069</v>
      </c>
      <c r="B2652" t="s">
        <v>3320</v>
      </c>
      <c r="C2652" t="s">
        <v>1466</v>
      </c>
      <c r="D2652" s="1">
        <f t="shared" ca="1" si="41"/>
        <v>44742</v>
      </c>
      <c r="E2652" s="1" t="str">
        <f ca="1">TEXT(Table1[[#This Row],[Date]],"mmm")</f>
        <v>Jun</v>
      </c>
      <c r="F2652" s="1" t="str">
        <f ca="1">TEXT(Table1[[#This Row],[Date]],"yyyy")</f>
        <v>2022</v>
      </c>
      <c r="G2652" s="2">
        <v>564</v>
      </c>
      <c r="H2652" s="2">
        <v>0.25</v>
      </c>
      <c r="I2652" s="2" t="str" cm="1">
        <f t="array" ref="I2652">_xlfn.IFS(Table1[[#This Row],[Discount]]&lt;=0.2,"Low",Table1[[#This Row],[Discount]]&lt;=0.4,"Medium",Table1[[#This Row],[Discount]]&gt;0.4,"High")</f>
        <v>Medium</v>
      </c>
      <c r="J2652" s="2">
        <f>Table1[[#This Row],[Original Price]]*(1-Table1[[#This Row],[Discount]])</f>
        <v>423</v>
      </c>
      <c r="K2652">
        <f>VLOOKUP(B2652,customers!$A$2:$D$101,2,0)</f>
        <v>45</v>
      </c>
      <c r="L2652" t="str" cm="1">
        <f t="array" ref="L2652">_xlfn.IFS(Table1[[#This Row],[Age]]&lt;=12,"Kids",Table1[[#This Row],[Age]]&lt;=19,"Teenage",Table1[[#This Row],[Age]]&lt;=29,"Young Adult",Table1[[#This Row],[Age]]&lt;=45,"Adult",Table1[[#This Row],[Age]]&gt;=46,"Senior")</f>
        <v>Adult</v>
      </c>
      <c r="M2652" t="str">
        <f>VLOOKUP(B2652,customers!A$2:D$101,3,0)</f>
        <v>Bengaluru</v>
      </c>
      <c r="N2652" t="str">
        <f>VLOOKUP(B2652,customers!$A$2:$D$101,4,0)</f>
        <v>Karnataka</v>
      </c>
      <c r="O2652" t="str">
        <f>VLOOKUP(C2652,'products '!$A$2:$H$3072,2,0)</f>
        <v>Beauty</v>
      </c>
      <c r="P2652" t="str">
        <f>VLOOKUP(C2652,'products '!$A$2:$H$3072,3,0)</f>
        <v>Skincare</v>
      </c>
      <c r="Q2652" t="str">
        <f>VLOOKUP(C2652,'products '!$A$2:$H$3072,4,0)</f>
        <v>Sunscreen</v>
      </c>
      <c r="R2652" t="str">
        <f>VLOOKUP(C2652,'products '!$A$2:$H$3072,5,0)</f>
        <v>Minimalist</v>
      </c>
      <c r="S2652" t="str">
        <f>VLOOKUP(C2652,'products '!$A$2:$H$3072,6,0)</f>
        <v>Onesize</v>
      </c>
      <c r="T2652" t="str">
        <f>VLOOKUP(C2652,'products '!$A$2:$H$3072,7,0)</f>
        <v>Off white</v>
      </c>
      <c r="U2652">
        <f>VLOOKUP(C2652,'products '!$A$2:$H$3072,8,0)</f>
        <v>5</v>
      </c>
    </row>
    <row r="2653" spans="1:21" x14ac:dyDescent="0.3">
      <c r="A2653" t="s">
        <v>6070</v>
      </c>
      <c r="B2653" t="s">
        <v>3321</v>
      </c>
      <c r="C2653" t="s">
        <v>1467</v>
      </c>
      <c r="D2653" s="1">
        <f t="shared" ca="1" si="41"/>
        <v>44937</v>
      </c>
      <c r="E2653" s="1" t="str">
        <f ca="1">TEXT(Table1[[#This Row],[Date]],"mmm")</f>
        <v>Jan</v>
      </c>
      <c r="F2653" s="1" t="str">
        <f ca="1">TEXT(Table1[[#This Row],[Date]],"yyyy")</f>
        <v>2023</v>
      </c>
      <c r="G2653" s="2">
        <v>634</v>
      </c>
      <c r="H2653" s="2">
        <v>0.45</v>
      </c>
      <c r="I2653" s="2" t="str" cm="1">
        <f t="array" ref="I2653">_xlfn.IFS(Table1[[#This Row],[Discount]]&lt;=0.2,"Low",Table1[[#This Row],[Discount]]&lt;=0.4,"Medium",Table1[[#This Row],[Discount]]&gt;0.4,"High")</f>
        <v>High</v>
      </c>
      <c r="J2653" s="2">
        <f>Table1[[#This Row],[Original Price]]*(1-Table1[[#This Row],[Discount]])</f>
        <v>348.70000000000005</v>
      </c>
      <c r="K2653">
        <f>VLOOKUP(B2653,customers!$A$2:$D$101,2,0)</f>
        <v>35</v>
      </c>
      <c r="L2653" t="str" cm="1">
        <f t="array" ref="L2653">_xlfn.IFS(Table1[[#This Row],[Age]]&lt;=12,"Kids",Table1[[#This Row],[Age]]&lt;=19,"Teenage",Table1[[#This Row],[Age]]&lt;=29,"Young Adult",Table1[[#This Row],[Age]]&lt;=45,"Adult",Table1[[#This Row],[Age]]&gt;=46,"Senior")</f>
        <v>Adult</v>
      </c>
      <c r="M2653" t="str">
        <f>VLOOKUP(B2653,customers!A$2:D$101,3,0)</f>
        <v>Bengaluru</v>
      </c>
      <c r="N2653" t="str">
        <f>VLOOKUP(B2653,customers!$A$2:$D$101,4,0)</f>
        <v>Karnataka</v>
      </c>
      <c r="O2653" t="str">
        <f>VLOOKUP(C2653,'products '!$A$2:$H$3072,2,0)</f>
        <v>Beauty</v>
      </c>
      <c r="P2653" t="str">
        <f>VLOOKUP(C2653,'products '!$A$2:$H$3072,3,0)</f>
        <v>Skincare</v>
      </c>
      <c r="Q2653" t="str">
        <f>VLOOKUP(C2653,'products '!$A$2:$H$3072,4,0)</f>
        <v>Sunscreen</v>
      </c>
      <c r="R2653" t="str">
        <f>VLOOKUP(C2653,'products '!$A$2:$H$3072,5,0)</f>
        <v>Minimalist</v>
      </c>
      <c r="S2653" t="str">
        <f>VLOOKUP(C2653,'products '!$A$2:$H$3072,6,0)</f>
        <v>Onesize</v>
      </c>
      <c r="T2653" t="str">
        <f>VLOOKUP(C2653,'products '!$A$2:$H$3072,7,0)</f>
        <v>Off white</v>
      </c>
      <c r="U2653">
        <f>VLOOKUP(C2653,'products '!$A$2:$H$3072,8,0)</f>
        <v>5</v>
      </c>
    </row>
    <row r="2654" spans="1:21" x14ac:dyDescent="0.3">
      <c r="A2654" t="s">
        <v>6071</v>
      </c>
      <c r="B2654" t="s">
        <v>3322</v>
      </c>
      <c r="C2654" t="s">
        <v>1468</v>
      </c>
      <c r="D2654" s="1">
        <f t="shared" ca="1" si="41"/>
        <v>45002</v>
      </c>
      <c r="E2654" s="1" t="str">
        <f ca="1">TEXT(Table1[[#This Row],[Date]],"mmm")</f>
        <v>Mar</v>
      </c>
      <c r="F2654" s="1" t="str">
        <f ca="1">TEXT(Table1[[#This Row],[Date]],"yyyy")</f>
        <v>2023</v>
      </c>
      <c r="G2654" s="2">
        <v>236</v>
      </c>
      <c r="H2654" s="2">
        <v>0.15</v>
      </c>
      <c r="I2654" s="2" t="str" cm="1">
        <f t="array" ref="I2654">_xlfn.IFS(Table1[[#This Row],[Discount]]&lt;=0.2,"Low",Table1[[#This Row],[Discount]]&lt;=0.4,"Medium",Table1[[#This Row],[Discount]]&gt;0.4,"High")</f>
        <v>Low</v>
      </c>
      <c r="J2654" s="2">
        <f>Table1[[#This Row],[Original Price]]*(1-Table1[[#This Row],[Discount]])</f>
        <v>200.6</v>
      </c>
      <c r="K2654">
        <f>VLOOKUP(B2654,customers!$A$2:$D$101,2,0)</f>
        <v>36</v>
      </c>
      <c r="L2654" t="str" cm="1">
        <f t="array" ref="L2654">_xlfn.IFS(Table1[[#This Row],[Age]]&lt;=12,"Kids",Table1[[#This Row],[Age]]&lt;=19,"Teenage",Table1[[#This Row],[Age]]&lt;=29,"Young Adult",Table1[[#This Row],[Age]]&lt;=45,"Adult",Table1[[#This Row],[Age]]&gt;=46,"Senior")</f>
        <v>Adult</v>
      </c>
      <c r="M2654" t="str">
        <f>VLOOKUP(B2654,customers!A$2:D$101,3,0)</f>
        <v>Patna</v>
      </c>
      <c r="N2654" t="str">
        <f>VLOOKUP(B2654,customers!$A$2:$D$101,4,0)</f>
        <v>Bihar</v>
      </c>
      <c r="O2654" t="str">
        <f>VLOOKUP(C2654,'products '!$A$2:$H$3072,2,0)</f>
        <v>Beauty</v>
      </c>
      <c r="P2654" t="str">
        <f>VLOOKUP(C2654,'products '!$A$2:$H$3072,3,0)</f>
        <v>Skincare</v>
      </c>
      <c r="Q2654" t="str">
        <f>VLOOKUP(C2654,'products '!$A$2:$H$3072,4,0)</f>
        <v>Sunscreen</v>
      </c>
      <c r="R2654" t="str">
        <f>VLOOKUP(C2654,'products '!$A$2:$H$3072,5,0)</f>
        <v>Minimalist</v>
      </c>
      <c r="S2654" t="str">
        <f>VLOOKUP(C2654,'products '!$A$2:$H$3072,6,0)</f>
        <v>Onesize</v>
      </c>
      <c r="T2654" t="str">
        <f>VLOOKUP(C2654,'products '!$A$2:$H$3072,7,0)</f>
        <v>Off white</v>
      </c>
      <c r="U2654">
        <f>VLOOKUP(C2654,'products '!$A$2:$H$3072,8,0)</f>
        <v>5</v>
      </c>
    </row>
    <row r="2655" spans="1:21" x14ac:dyDescent="0.3">
      <c r="A2655" t="s">
        <v>6072</v>
      </c>
      <c r="B2655" t="s">
        <v>3323</v>
      </c>
      <c r="C2655" t="s">
        <v>1469</v>
      </c>
      <c r="D2655" s="1">
        <f t="shared" ca="1" si="41"/>
        <v>44264</v>
      </c>
      <c r="E2655" s="1" t="str">
        <f ca="1">TEXT(Table1[[#This Row],[Date]],"mmm")</f>
        <v>Mar</v>
      </c>
      <c r="F2655" s="1" t="str">
        <f ca="1">TEXT(Table1[[#This Row],[Date]],"yyyy")</f>
        <v>2021</v>
      </c>
      <c r="G2655" s="2">
        <v>444</v>
      </c>
      <c r="H2655" s="2">
        <v>0.33</v>
      </c>
      <c r="I2655" s="2" t="str" cm="1">
        <f t="array" ref="I2655">_xlfn.IFS(Table1[[#This Row],[Discount]]&lt;=0.2,"Low",Table1[[#This Row],[Discount]]&lt;=0.4,"Medium",Table1[[#This Row],[Discount]]&gt;0.4,"High")</f>
        <v>Medium</v>
      </c>
      <c r="J2655" s="2">
        <f>Table1[[#This Row],[Original Price]]*(1-Table1[[#This Row],[Discount]])</f>
        <v>297.47999999999996</v>
      </c>
      <c r="K2655">
        <f>VLOOKUP(B2655,customers!$A$2:$D$101,2,0)</f>
        <v>37</v>
      </c>
      <c r="L2655" t="str" cm="1">
        <f t="array" ref="L2655">_xlfn.IFS(Table1[[#This Row],[Age]]&lt;=12,"Kids",Table1[[#This Row],[Age]]&lt;=19,"Teenage",Table1[[#This Row],[Age]]&lt;=29,"Young Adult",Table1[[#This Row],[Age]]&lt;=45,"Adult",Table1[[#This Row],[Age]]&gt;=46,"Senior")</f>
        <v>Adult</v>
      </c>
      <c r="M2655" t="str">
        <f>VLOOKUP(B2655,customers!A$2:D$101,3,0)</f>
        <v>Patna</v>
      </c>
      <c r="N2655" t="str">
        <f>VLOOKUP(B2655,customers!$A$2:$D$101,4,0)</f>
        <v>Bihar</v>
      </c>
      <c r="O2655" t="str">
        <f>VLOOKUP(C2655,'products '!$A$2:$H$3072,2,0)</f>
        <v>Beauty</v>
      </c>
      <c r="P2655" t="str">
        <f>VLOOKUP(C2655,'products '!$A$2:$H$3072,3,0)</f>
        <v>Skincare</v>
      </c>
      <c r="Q2655" t="str">
        <f>VLOOKUP(C2655,'products '!$A$2:$H$3072,4,0)</f>
        <v>Sunscreen</v>
      </c>
      <c r="R2655" t="str">
        <f>VLOOKUP(C2655,'products '!$A$2:$H$3072,5,0)</f>
        <v>Minimalist</v>
      </c>
      <c r="S2655" t="str">
        <f>VLOOKUP(C2655,'products '!$A$2:$H$3072,6,0)</f>
        <v>Onesize</v>
      </c>
      <c r="T2655" t="str">
        <f>VLOOKUP(C2655,'products '!$A$2:$H$3072,7,0)</f>
        <v>Off white</v>
      </c>
      <c r="U2655">
        <f>VLOOKUP(C2655,'products '!$A$2:$H$3072,8,0)</f>
        <v>4</v>
      </c>
    </row>
    <row r="2656" spans="1:21" x14ac:dyDescent="0.3">
      <c r="A2656" t="s">
        <v>6073</v>
      </c>
      <c r="B2656" t="s">
        <v>3324</v>
      </c>
      <c r="C2656" t="s">
        <v>1470</v>
      </c>
      <c r="D2656" s="1">
        <f t="shared" ca="1" si="41"/>
        <v>44279</v>
      </c>
      <c r="E2656" s="1" t="str">
        <f ca="1">TEXT(Table1[[#This Row],[Date]],"mmm")</f>
        <v>Mar</v>
      </c>
      <c r="F2656" s="1" t="str">
        <f ca="1">TEXT(Table1[[#This Row],[Date]],"yyyy")</f>
        <v>2021</v>
      </c>
      <c r="G2656" s="2">
        <v>456</v>
      </c>
      <c r="H2656" s="2">
        <v>0.42</v>
      </c>
      <c r="I2656" s="2" t="str" cm="1">
        <f t="array" ref="I2656">_xlfn.IFS(Table1[[#This Row],[Discount]]&lt;=0.2,"Low",Table1[[#This Row],[Discount]]&lt;=0.4,"Medium",Table1[[#This Row],[Discount]]&gt;0.4,"High")</f>
        <v>High</v>
      </c>
      <c r="J2656" s="2">
        <f>Table1[[#This Row],[Original Price]]*(1-Table1[[#This Row],[Discount]])</f>
        <v>264.48</v>
      </c>
      <c r="K2656">
        <f>VLOOKUP(B2656,customers!$A$2:$D$101,2,0)</f>
        <v>26</v>
      </c>
      <c r="L2656" t="str" cm="1">
        <f t="array" ref="L2656">_xlfn.IFS(Table1[[#This Row],[Age]]&lt;=12,"Kids",Table1[[#This Row],[Age]]&lt;=19,"Teenage",Table1[[#This Row],[Age]]&lt;=29,"Young Adult",Table1[[#This Row],[Age]]&lt;=45,"Adult",Table1[[#This Row],[Age]]&gt;=46,"Senior")</f>
        <v>Young Adult</v>
      </c>
      <c r="M2656" t="str">
        <f>VLOOKUP(B2656,customers!A$2:D$101,3,0)</f>
        <v>Patna</v>
      </c>
      <c r="N2656" t="str">
        <f>VLOOKUP(B2656,customers!$A$2:$D$101,4,0)</f>
        <v>Bihar</v>
      </c>
      <c r="O2656" t="str">
        <f>VLOOKUP(C2656,'products '!$A$2:$H$3072,2,0)</f>
        <v>Beauty</v>
      </c>
      <c r="P2656" t="str">
        <f>VLOOKUP(C2656,'products '!$A$2:$H$3072,3,0)</f>
        <v>Skincare</v>
      </c>
      <c r="Q2656" t="str">
        <f>VLOOKUP(C2656,'products '!$A$2:$H$3072,4,0)</f>
        <v>Sunscreen</v>
      </c>
      <c r="R2656" t="str">
        <f>VLOOKUP(C2656,'products '!$A$2:$H$3072,5,0)</f>
        <v>Minimalist</v>
      </c>
      <c r="S2656" t="str">
        <f>VLOOKUP(C2656,'products '!$A$2:$H$3072,6,0)</f>
        <v>Onesize</v>
      </c>
      <c r="T2656" t="str">
        <f>VLOOKUP(C2656,'products '!$A$2:$H$3072,7,0)</f>
        <v>Off white</v>
      </c>
      <c r="U2656">
        <f>VLOOKUP(C2656,'products '!$A$2:$H$3072,8,0)</f>
        <v>4</v>
      </c>
    </row>
    <row r="2657" spans="1:21" x14ac:dyDescent="0.3">
      <c r="A2657" t="s">
        <v>6074</v>
      </c>
      <c r="B2657" t="s">
        <v>3325</v>
      </c>
      <c r="C2657" t="s">
        <v>1471</v>
      </c>
      <c r="D2657" s="1">
        <f t="shared" ca="1" si="41"/>
        <v>44759</v>
      </c>
      <c r="E2657" s="1" t="str">
        <f ca="1">TEXT(Table1[[#This Row],[Date]],"mmm")</f>
        <v>Jul</v>
      </c>
      <c r="F2657" s="1" t="str">
        <f ca="1">TEXT(Table1[[#This Row],[Date]],"yyyy")</f>
        <v>2022</v>
      </c>
      <c r="G2657" s="2">
        <v>963</v>
      </c>
      <c r="H2657" s="2">
        <v>0.42</v>
      </c>
      <c r="I2657" s="2" t="str" cm="1">
        <f t="array" ref="I2657">_xlfn.IFS(Table1[[#This Row],[Discount]]&lt;=0.2,"Low",Table1[[#This Row],[Discount]]&lt;=0.4,"Medium",Table1[[#This Row],[Discount]]&gt;0.4,"High")</f>
        <v>High</v>
      </c>
      <c r="J2657" s="2">
        <f>Table1[[#This Row],[Original Price]]*(1-Table1[[#This Row],[Discount]])</f>
        <v>558.54000000000008</v>
      </c>
      <c r="K2657">
        <f>VLOOKUP(B2657,customers!$A$2:$D$101,2,0)</f>
        <v>27</v>
      </c>
      <c r="L2657" t="str" cm="1">
        <f t="array" ref="L2657">_xlfn.IFS(Table1[[#This Row],[Age]]&lt;=12,"Kids",Table1[[#This Row],[Age]]&lt;=19,"Teenage",Table1[[#This Row],[Age]]&lt;=29,"Young Adult",Table1[[#This Row],[Age]]&lt;=45,"Adult",Table1[[#This Row],[Age]]&gt;=46,"Senior")</f>
        <v>Young Adult</v>
      </c>
      <c r="M2657" t="str">
        <f>VLOOKUP(B2657,customers!A$2:D$101,3,0)</f>
        <v>Patna</v>
      </c>
      <c r="N2657" t="str">
        <f>VLOOKUP(B2657,customers!$A$2:$D$101,4,0)</f>
        <v>Bihar</v>
      </c>
      <c r="O2657" t="str">
        <f>VLOOKUP(C2657,'products '!$A$2:$H$3072,2,0)</f>
        <v>Beauty</v>
      </c>
      <c r="P2657" t="str">
        <f>VLOOKUP(C2657,'products '!$A$2:$H$3072,3,0)</f>
        <v>Skincare</v>
      </c>
      <c r="Q2657" t="str">
        <f>VLOOKUP(C2657,'products '!$A$2:$H$3072,4,0)</f>
        <v>Sunscreen</v>
      </c>
      <c r="R2657" t="str">
        <f>VLOOKUP(C2657,'products '!$A$2:$H$3072,5,0)</f>
        <v>Lotus Herbals</v>
      </c>
      <c r="S2657" t="str">
        <f>VLOOKUP(C2657,'products '!$A$2:$H$3072,6,0)</f>
        <v>Onesize</v>
      </c>
      <c r="T2657" t="str">
        <f>VLOOKUP(C2657,'products '!$A$2:$H$3072,7,0)</f>
        <v>Cream</v>
      </c>
      <c r="U2657">
        <f>VLOOKUP(C2657,'products '!$A$2:$H$3072,8,0)</f>
        <v>4</v>
      </c>
    </row>
    <row r="2658" spans="1:21" x14ac:dyDescent="0.3">
      <c r="A2658" t="s">
        <v>6075</v>
      </c>
      <c r="B2658" t="s">
        <v>3326</v>
      </c>
      <c r="C2658" t="s">
        <v>1472</v>
      </c>
      <c r="D2658" s="1">
        <f t="shared" ca="1" si="41"/>
        <v>44717</v>
      </c>
      <c r="E2658" s="1" t="str">
        <f ca="1">TEXT(Table1[[#This Row],[Date]],"mmm")</f>
        <v>Jun</v>
      </c>
      <c r="F2658" s="1" t="str">
        <f ca="1">TEXT(Table1[[#This Row],[Date]],"yyyy")</f>
        <v>2022</v>
      </c>
      <c r="G2658" s="2">
        <v>456</v>
      </c>
      <c r="H2658" s="2">
        <v>0.39</v>
      </c>
      <c r="I2658" s="2" t="str" cm="1">
        <f t="array" ref="I2658">_xlfn.IFS(Table1[[#This Row],[Discount]]&lt;=0.2,"Low",Table1[[#This Row],[Discount]]&lt;=0.4,"Medium",Table1[[#This Row],[Discount]]&gt;0.4,"High")</f>
        <v>Medium</v>
      </c>
      <c r="J2658" s="2">
        <f>Table1[[#This Row],[Original Price]]*(1-Table1[[#This Row],[Discount]])</f>
        <v>278.15999999999997</v>
      </c>
      <c r="K2658">
        <f>VLOOKUP(B2658,customers!$A$2:$D$101,2,0)</f>
        <v>28</v>
      </c>
      <c r="L2658" t="str" cm="1">
        <f t="array" ref="L2658">_xlfn.IFS(Table1[[#This Row],[Age]]&lt;=12,"Kids",Table1[[#This Row],[Age]]&lt;=19,"Teenage",Table1[[#This Row],[Age]]&lt;=29,"Young Adult",Table1[[#This Row],[Age]]&lt;=45,"Adult",Table1[[#This Row],[Age]]&gt;=46,"Senior")</f>
        <v>Young Adult</v>
      </c>
      <c r="M2658" t="str">
        <f>VLOOKUP(B2658,customers!A$2:D$101,3,0)</f>
        <v>Darbhanga</v>
      </c>
      <c r="N2658" t="str">
        <f>VLOOKUP(B2658,customers!$A$2:$D$101,4,0)</f>
        <v>Bihar</v>
      </c>
      <c r="O2658" t="str">
        <f>VLOOKUP(C2658,'products '!$A$2:$H$3072,2,0)</f>
        <v>Beauty</v>
      </c>
      <c r="P2658" t="str">
        <f>VLOOKUP(C2658,'products '!$A$2:$H$3072,3,0)</f>
        <v>Skincare</v>
      </c>
      <c r="Q2658" t="str">
        <f>VLOOKUP(C2658,'products '!$A$2:$H$3072,4,0)</f>
        <v>Sunscreen</v>
      </c>
      <c r="R2658" t="str">
        <f>VLOOKUP(C2658,'products '!$A$2:$H$3072,5,0)</f>
        <v>Lotus Herbals</v>
      </c>
      <c r="S2658" t="str">
        <f>VLOOKUP(C2658,'products '!$A$2:$H$3072,6,0)</f>
        <v>Onesize</v>
      </c>
      <c r="T2658" t="str">
        <f>VLOOKUP(C2658,'products '!$A$2:$H$3072,7,0)</f>
        <v>Cream</v>
      </c>
      <c r="U2658">
        <f>VLOOKUP(C2658,'products '!$A$2:$H$3072,8,0)</f>
        <v>5</v>
      </c>
    </row>
    <row r="2659" spans="1:21" x14ac:dyDescent="0.3">
      <c r="A2659" t="s">
        <v>6076</v>
      </c>
      <c r="B2659" t="s">
        <v>3327</v>
      </c>
      <c r="C2659" t="s">
        <v>1473</v>
      </c>
      <c r="D2659" s="1">
        <f t="shared" ca="1" si="41"/>
        <v>44621</v>
      </c>
      <c r="E2659" s="1" t="str">
        <f ca="1">TEXT(Table1[[#This Row],[Date]],"mmm")</f>
        <v>Mar</v>
      </c>
      <c r="F2659" s="1" t="str">
        <f ca="1">TEXT(Table1[[#This Row],[Date]],"yyyy")</f>
        <v>2022</v>
      </c>
      <c r="G2659" s="2">
        <v>1189</v>
      </c>
      <c r="H2659" s="2">
        <v>0.39</v>
      </c>
      <c r="I2659" s="2" t="str" cm="1">
        <f t="array" ref="I2659">_xlfn.IFS(Table1[[#This Row],[Discount]]&lt;=0.2,"Low",Table1[[#This Row],[Discount]]&lt;=0.4,"Medium",Table1[[#This Row],[Discount]]&gt;0.4,"High")</f>
        <v>Medium</v>
      </c>
      <c r="J2659" s="2">
        <f>Table1[[#This Row],[Original Price]]*(1-Table1[[#This Row],[Discount]])</f>
        <v>725.29</v>
      </c>
      <c r="K2659">
        <f>VLOOKUP(B2659,customers!$A$2:$D$101,2,0)</f>
        <v>29</v>
      </c>
      <c r="L2659" t="str" cm="1">
        <f t="array" ref="L2659">_xlfn.IFS(Table1[[#This Row],[Age]]&lt;=12,"Kids",Table1[[#This Row],[Age]]&lt;=19,"Teenage",Table1[[#This Row],[Age]]&lt;=29,"Young Adult",Table1[[#This Row],[Age]]&lt;=45,"Adult",Table1[[#This Row],[Age]]&gt;=46,"Senior")</f>
        <v>Young Adult</v>
      </c>
      <c r="M2659" t="str">
        <f>VLOOKUP(B2659,customers!A$2:D$101,3,0)</f>
        <v>Darbhanga</v>
      </c>
      <c r="N2659" t="str">
        <f>VLOOKUP(B2659,customers!$A$2:$D$101,4,0)</f>
        <v>Bihar</v>
      </c>
      <c r="O2659" t="str">
        <f>VLOOKUP(C2659,'products '!$A$2:$H$3072,2,0)</f>
        <v>Beauty</v>
      </c>
      <c r="P2659" t="str">
        <f>VLOOKUP(C2659,'products '!$A$2:$H$3072,3,0)</f>
        <v>Skincare</v>
      </c>
      <c r="Q2659" t="str">
        <f>VLOOKUP(C2659,'products '!$A$2:$H$3072,4,0)</f>
        <v>Sunscreen</v>
      </c>
      <c r="R2659" t="str">
        <f>VLOOKUP(C2659,'products '!$A$2:$H$3072,5,0)</f>
        <v>Lotus Herbals</v>
      </c>
      <c r="S2659" t="str">
        <f>VLOOKUP(C2659,'products '!$A$2:$H$3072,6,0)</f>
        <v>Onesize</v>
      </c>
      <c r="T2659" t="str">
        <f>VLOOKUP(C2659,'products '!$A$2:$H$3072,7,0)</f>
        <v>Cream</v>
      </c>
      <c r="U2659">
        <f>VLOOKUP(C2659,'products '!$A$2:$H$3072,8,0)</f>
        <v>5</v>
      </c>
    </row>
    <row r="2660" spans="1:21" x14ac:dyDescent="0.3">
      <c r="A2660" t="s">
        <v>6077</v>
      </c>
      <c r="B2660" t="s">
        <v>3328</v>
      </c>
      <c r="C2660" t="s">
        <v>1473</v>
      </c>
      <c r="D2660" s="1">
        <f t="shared" ca="1" si="41"/>
        <v>44756</v>
      </c>
      <c r="E2660" s="1" t="str">
        <f ca="1">TEXT(Table1[[#This Row],[Date]],"mmm")</f>
        <v>Jul</v>
      </c>
      <c r="F2660" s="1" t="str">
        <f ca="1">TEXT(Table1[[#This Row],[Date]],"yyyy")</f>
        <v>2022</v>
      </c>
      <c r="G2660" s="2">
        <v>1298</v>
      </c>
      <c r="H2660" s="2">
        <v>0.39</v>
      </c>
      <c r="I2660" s="2" t="str" cm="1">
        <f t="array" ref="I2660">_xlfn.IFS(Table1[[#This Row],[Discount]]&lt;=0.2,"Low",Table1[[#This Row],[Discount]]&lt;=0.4,"Medium",Table1[[#This Row],[Discount]]&gt;0.4,"High")</f>
        <v>Medium</v>
      </c>
      <c r="J2660" s="2">
        <f>Table1[[#This Row],[Original Price]]*(1-Table1[[#This Row],[Discount]])</f>
        <v>791.78</v>
      </c>
      <c r="K2660">
        <f>VLOOKUP(B2660,customers!$A$2:$D$101,2,0)</f>
        <v>30</v>
      </c>
      <c r="L2660" t="str" cm="1">
        <f t="array" ref="L2660">_xlfn.IFS(Table1[[#This Row],[Age]]&lt;=12,"Kids",Table1[[#This Row],[Age]]&lt;=19,"Teenage",Table1[[#This Row],[Age]]&lt;=29,"Young Adult",Table1[[#This Row],[Age]]&lt;=45,"Adult",Table1[[#This Row],[Age]]&gt;=46,"Senior")</f>
        <v>Adult</v>
      </c>
      <c r="M2660" t="str">
        <f>VLOOKUP(B2660,customers!A$2:D$101,3,0)</f>
        <v>Darbhanga</v>
      </c>
      <c r="N2660" t="str">
        <f>VLOOKUP(B2660,customers!$A$2:$D$101,4,0)</f>
        <v>Bihar</v>
      </c>
      <c r="O2660" t="str">
        <f>VLOOKUP(C2660,'products '!$A$2:$H$3072,2,0)</f>
        <v>Beauty</v>
      </c>
      <c r="P2660" t="str">
        <f>VLOOKUP(C2660,'products '!$A$2:$H$3072,3,0)</f>
        <v>Skincare</v>
      </c>
      <c r="Q2660" t="str">
        <f>VLOOKUP(C2660,'products '!$A$2:$H$3072,4,0)</f>
        <v>Sunscreen</v>
      </c>
      <c r="R2660" t="str">
        <f>VLOOKUP(C2660,'products '!$A$2:$H$3072,5,0)</f>
        <v>Lotus Herbals</v>
      </c>
      <c r="S2660" t="str">
        <f>VLOOKUP(C2660,'products '!$A$2:$H$3072,6,0)</f>
        <v>Onesize</v>
      </c>
      <c r="T2660" t="str">
        <f>VLOOKUP(C2660,'products '!$A$2:$H$3072,7,0)</f>
        <v>Cream</v>
      </c>
      <c r="U2660">
        <f>VLOOKUP(C2660,'products '!$A$2:$H$3072,8,0)</f>
        <v>5</v>
      </c>
    </row>
    <row r="2661" spans="1:21" x14ac:dyDescent="0.3">
      <c r="A2661" t="s">
        <v>6078</v>
      </c>
      <c r="B2661" t="s">
        <v>3329</v>
      </c>
      <c r="C2661" t="s">
        <v>1473</v>
      </c>
      <c r="D2661" s="1">
        <f t="shared" ca="1" si="41"/>
        <v>44763</v>
      </c>
      <c r="E2661" s="1" t="str">
        <f ca="1">TEXT(Table1[[#This Row],[Date]],"mmm")</f>
        <v>Jul</v>
      </c>
      <c r="F2661" s="1" t="str">
        <f ca="1">TEXT(Table1[[#This Row],[Date]],"yyyy")</f>
        <v>2022</v>
      </c>
      <c r="G2661" s="2">
        <v>1456</v>
      </c>
      <c r="H2661" s="2">
        <v>0.39</v>
      </c>
      <c r="I2661" s="2" t="str" cm="1">
        <f t="array" ref="I2661">_xlfn.IFS(Table1[[#This Row],[Discount]]&lt;=0.2,"Low",Table1[[#This Row],[Discount]]&lt;=0.4,"Medium",Table1[[#This Row],[Discount]]&gt;0.4,"High")</f>
        <v>Medium</v>
      </c>
      <c r="J2661" s="2">
        <f>Table1[[#This Row],[Original Price]]*(1-Table1[[#This Row],[Discount]])</f>
        <v>888.16</v>
      </c>
      <c r="K2661">
        <f>VLOOKUP(B2661,customers!$A$2:$D$101,2,0)</f>
        <v>31</v>
      </c>
      <c r="L2661" t="str" cm="1">
        <f t="array" ref="L2661">_xlfn.IFS(Table1[[#This Row],[Age]]&lt;=12,"Kids",Table1[[#This Row],[Age]]&lt;=19,"Teenage",Table1[[#This Row],[Age]]&lt;=29,"Young Adult",Table1[[#This Row],[Age]]&lt;=45,"Adult",Table1[[#This Row],[Age]]&gt;=46,"Senior")</f>
        <v>Adult</v>
      </c>
      <c r="M2661" t="str">
        <f>VLOOKUP(B2661,customers!A$2:D$101,3,0)</f>
        <v>Nalanda</v>
      </c>
      <c r="N2661" t="str">
        <f>VLOOKUP(B2661,customers!$A$2:$D$101,4,0)</f>
        <v>Bihar</v>
      </c>
      <c r="O2661" t="str">
        <f>VLOOKUP(C2661,'products '!$A$2:$H$3072,2,0)</f>
        <v>Beauty</v>
      </c>
      <c r="P2661" t="str">
        <f>VLOOKUP(C2661,'products '!$A$2:$H$3072,3,0)</f>
        <v>Skincare</v>
      </c>
      <c r="Q2661" t="str">
        <f>VLOOKUP(C2661,'products '!$A$2:$H$3072,4,0)</f>
        <v>Sunscreen</v>
      </c>
      <c r="R2661" t="str">
        <f>VLOOKUP(C2661,'products '!$A$2:$H$3072,5,0)</f>
        <v>Lotus Herbals</v>
      </c>
      <c r="S2661" t="str">
        <f>VLOOKUP(C2661,'products '!$A$2:$H$3072,6,0)</f>
        <v>Onesize</v>
      </c>
      <c r="T2661" t="str">
        <f>VLOOKUP(C2661,'products '!$A$2:$H$3072,7,0)</f>
        <v>Cream</v>
      </c>
      <c r="U2661">
        <f>VLOOKUP(C2661,'products '!$A$2:$H$3072,8,0)</f>
        <v>5</v>
      </c>
    </row>
    <row r="2662" spans="1:21" x14ac:dyDescent="0.3">
      <c r="A2662" t="s">
        <v>6079</v>
      </c>
      <c r="B2662" t="s">
        <v>3330</v>
      </c>
      <c r="C2662" t="s">
        <v>1473</v>
      </c>
      <c r="D2662" s="1">
        <f t="shared" ca="1" si="41"/>
        <v>44800</v>
      </c>
      <c r="E2662" s="1" t="str">
        <f ca="1">TEXT(Table1[[#This Row],[Date]],"mmm")</f>
        <v>Aug</v>
      </c>
      <c r="F2662" s="1" t="str">
        <f ca="1">TEXT(Table1[[#This Row],[Date]],"yyyy")</f>
        <v>2022</v>
      </c>
      <c r="G2662" s="2">
        <v>1478</v>
      </c>
      <c r="H2662" s="2">
        <v>0.37</v>
      </c>
      <c r="I2662" s="2" t="str" cm="1">
        <f t="array" ref="I2662">_xlfn.IFS(Table1[[#This Row],[Discount]]&lt;=0.2,"Low",Table1[[#This Row],[Discount]]&lt;=0.4,"Medium",Table1[[#This Row],[Discount]]&gt;0.4,"High")</f>
        <v>Medium</v>
      </c>
      <c r="J2662" s="2">
        <f>Table1[[#This Row],[Original Price]]*(1-Table1[[#This Row],[Discount]])</f>
        <v>931.14</v>
      </c>
      <c r="K2662">
        <f>VLOOKUP(B2662,customers!$A$2:$D$101,2,0)</f>
        <v>32</v>
      </c>
      <c r="L2662" t="str" cm="1">
        <f t="array" ref="L2662">_xlfn.IFS(Table1[[#This Row],[Age]]&lt;=12,"Kids",Table1[[#This Row],[Age]]&lt;=19,"Teenage",Table1[[#This Row],[Age]]&lt;=29,"Young Adult",Table1[[#This Row],[Age]]&lt;=45,"Adult",Table1[[#This Row],[Age]]&gt;=46,"Senior")</f>
        <v>Adult</v>
      </c>
      <c r="M2662" t="str">
        <f>VLOOKUP(B2662,customers!A$2:D$101,3,0)</f>
        <v>Nalanda</v>
      </c>
      <c r="N2662" t="str">
        <f>VLOOKUP(B2662,customers!$A$2:$D$101,4,0)</f>
        <v>Bihar</v>
      </c>
      <c r="O2662" t="str">
        <f>VLOOKUP(C2662,'products '!$A$2:$H$3072,2,0)</f>
        <v>Beauty</v>
      </c>
      <c r="P2662" t="str">
        <f>VLOOKUP(C2662,'products '!$A$2:$H$3072,3,0)</f>
        <v>Skincare</v>
      </c>
      <c r="Q2662" t="str">
        <f>VLOOKUP(C2662,'products '!$A$2:$H$3072,4,0)</f>
        <v>Sunscreen</v>
      </c>
      <c r="R2662" t="str">
        <f>VLOOKUP(C2662,'products '!$A$2:$H$3072,5,0)</f>
        <v>Lotus Herbals</v>
      </c>
      <c r="S2662" t="str">
        <f>VLOOKUP(C2662,'products '!$A$2:$H$3072,6,0)</f>
        <v>Onesize</v>
      </c>
      <c r="T2662" t="str">
        <f>VLOOKUP(C2662,'products '!$A$2:$H$3072,7,0)</f>
        <v>Cream</v>
      </c>
      <c r="U2662">
        <f>VLOOKUP(C2662,'products '!$A$2:$H$3072,8,0)</f>
        <v>5</v>
      </c>
    </row>
    <row r="2663" spans="1:21" x14ac:dyDescent="0.3">
      <c r="A2663" t="s">
        <v>6080</v>
      </c>
      <c r="B2663" t="s">
        <v>3331</v>
      </c>
      <c r="C2663" t="s">
        <v>1473</v>
      </c>
      <c r="D2663" s="1">
        <f t="shared" ca="1" si="41"/>
        <v>44535</v>
      </c>
      <c r="E2663" s="1" t="str">
        <f ca="1">TEXT(Table1[[#This Row],[Date]],"mmm")</f>
        <v>Dec</v>
      </c>
      <c r="F2663" s="1" t="str">
        <f ca="1">TEXT(Table1[[#This Row],[Date]],"yyyy")</f>
        <v>2021</v>
      </c>
      <c r="G2663" s="2">
        <v>256</v>
      </c>
      <c r="H2663" s="2">
        <v>0.37</v>
      </c>
      <c r="I2663" s="2" t="str" cm="1">
        <f t="array" ref="I2663">_xlfn.IFS(Table1[[#This Row],[Discount]]&lt;=0.2,"Low",Table1[[#This Row],[Discount]]&lt;=0.4,"Medium",Table1[[#This Row],[Discount]]&gt;0.4,"High")</f>
        <v>Medium</v>
      </c>
      <c r="J2663" s="2">
        <f>Table1[[#This Row],[Original Price]]*(1-Table1[[#This Row],[Discount]])</f>
        <v>161.28</v>
      </c>
      <c r="K2663">
        <f>VLOOKUP(B2663,customers!$A$2:$D$101,2,0)</f>
        <v>33</v>
      </c>
      <c r="L2663" t="str" cm="1">
        <f t="array" ref="L2663">_xlfn.IFS(Table1[[#This Row],[Age]]&lt;=12,"Kids",Table1[[#This Row],[Age]]&lt;=19,"Teenage",Table1[[#This Row],[Age]]&lt;=29,"Young Adult",Table1[[#This Row],[Age]]&lt;=45,"Adult",Table1[[#This Row],[Age]]&gt;=46,"Senior")</f>
        <v>Adult</v>
      </c>
      <c r="M2663" t="str">
        <f>VLOOKUP(B2663,customers!A$2:D$101,3,0)</f>
        <v>Nalanda</v>
      </c>
      <c r="N2663" t="str">
        <f>VLOOKUP(B2663,customers!$A$2:$D$101,4,0)</f>
        <v>Bihar</v>
      </c>
      <c r="O2663" t="str">
        <f>VLOOKUP(C2663,'products '!$A$2:$H$3072,2,0)</f>
        <v>Beauty</v>
      </c>
      <c r="P2663" t="str">
        <f>VLOOKUP(C2663,'products '!$A$2:$H$3072,3,0)</f>
        <v>Skincare</v>
      </c>
      <c r="Q2663" t="str">
        <f>VLOOKUP(C2663,'products '!$A$2:$H$3072,4,0)</f>
        <v>Sunscreen</v>
      </c>
      <c r="R2663" t="str">
        <f>VLOOKUP(C2663,'products '!$A$2:$H$3072,5,0)</f>
        <v>Lotus Herbals</v>
      </c>
      <c r="S2663" t="str">
        <f>VLOOKUP(C2663,'products '!$A$2:$H$3072,6,0)</f>
        <v>Onesize</v>
      </c>
      <c r="T2663" t="str">
        <f>VLOOKUP(C2663,'products '!$A$2:$H$3072,7,0)</f>
        <v>Cream</v>
      </c>
      <c r="U2663">
        <f>VLOOKUP(C2663,'products '!$A$2:$H$3072,8,0)</f>
        <v>5</v>
      </c>
    </row>
    <row r="2664" spans="1:21" x14ac:dyDescent="0.3">
      <c r="A2664" t="s">
        <v>6081</v>
      </c>
      <c r="B2664" t="s">
        <v>3332</v>
      </c>
      <c r="C2664" t="s">
        <v>1473</v>
      </c>
      <c r="D2664" s="1">
        <f t="shared" ca="1" si="41"/>
        <v>44547</v>
      </c>
      <c r="E2664" s="1" t="str">
        <f ca="1">TEXT(Table1[[#This Row],[Date]],"mmm")</f>
        <v>Dec</v>
      </c>
      <c r="F2664" s="1" t="str">
        <f ca="1">TEXT(Table1[[#This Row],[Date]],"yyyy")</f>
        <v>2021</v>
      </c>
      <c r="G2664" s="2">
        <v>2698</v>
      </c>
      <c r="H2664" s="2">
        <v>0.37</v>
      </c>
      <c r="I2664" s="2" t="str" cm="1">
        <f t="array" ref="I2664">_xlfn.IFS(Table1[[#This Row],[Discount]]&lt;=0.2,"Low",Table1[[#This Row],[Discount]]&lt;=0.4,"Medium",Table1[[#This Row],[Discount]]&gt;0.4,"High")</f>
        <v>Medium</v>
      </c>
      <c r="J2664" s="2">
        <f>Table1[[#This Row],[Original Price]]*(1-Table1[[#This Row],[Discount]])</f>
        <v>1699.74</v>
      </c>
      <c r="K2664">
        <f>VLOOKUP(B2664,customers!$A$2:$D$101,2,0)</f>
        <v>44</v>
      </c>
      <c r="L2664" t="str" cm="1">
        <f t="array" ref="L2664">_xlfn.IFS(Table1[[#This Row],[Age]]&lt;=12,"Kids",Table1[[#This Row],[Age]]&lt;=19,"Teenage",Table1[[#This Row],[Age]]&lt;=29,"Young Adult",Table1[[#This Row],[Age]]&lt;=45,"Adult",Table1[[#This Row],[Age]]&gt;=46,"Senior")</f>
        <v>Adult</v>
      </c>
      <c r="M2664" t="str">
        <f>VLOOKUP(B2664,customers!A$2:D$101,3,0)</f>
        <v>Gaya</v>
      </c>
      <c r="N2664" t="str">
        <f>VLOOKUP(B2664,customers!$A$2:$D$101,4,0)</f>
        <v>Bihar</v>
      </c>
      <c r="O2664" t="str">
        <f>VLOOKUP(C2664,'products '!$A$2:$H$3072,2,0)</f>
        <v>Beauty</v>
      </c>
      <c r="P2664" t="str">
        <f>VLOOKUP(C2664,'products '!$A$2:$H$3072,3,0)</f>
        <v>Skincare</v>
      </c>
      <c r="Q2664" t="str">
        <f>VLOOKUP(C2664,'products '!$A$2:$H$3072,4,0)</f>
        <v>Sunscreen</v>
      </c>
      <c r="R2664" t="str">
        <f>VLOOKUP(C2664,'products '!$A$2:$H$3072,5,0)</f>
        <v>Lotus Herbals</v>
      </c>
      <c r="S2664" t="str">
        <f>VLOOKUP(C2664,'products '!$A$2:$H$3072,6,0)</f>
        <v>Onesize</v>
      </c>
      <c r="T2664" t="str">
        <f>VLOOKUP(C2664,'products '!$A$2:$H$3072,7,0)</f>
        <v>Cream</v>
      </c>
      <c r="U2664">
        <f>VLOOKUP(C2664,'products '!$A$2:$H$3072,8,0)</f>
        <v>5</v>
      </c>
    </row>
    <row r="2665" spans="1:21" x14ac:dyDescent="0.3">
      <c r="A2665" t="s">
        <v>6082</v>
      </c>
      <c r="B2665" t="s">
        <v>3333</v>
      </c>
      <c r="C2665" t="s">
        <v>1474</v>
      </c>
      <c r="D2665" s="1">
        <f t="shared" ca="1" si="41"/>
        <v>44943</v>
      </c>
      <c r="E2665" s="1" t="str">
        <f ca="1">TEXT(Table1[[#This Row],[Date]],"mmm")</f>
        <v>Jan</v>
      </c>
      <c r="F2665" s="1" t="str">
        <f ca="1">TEXT(Table1[[#This Row],[Date]],"yyyy")</f>
        <v>2023</v>
      </c>
      <c r="G2665" s="2">
        <v>2364</v>
      </c>
      <c r="H2665" s="2">
        <v>0.37</v>
      </c>
      <c r="I2665" s="2" t="str" cm="1">
        <f t="array" ref="I2665">_xlfn.IFS(Table1[[#This Row],[Discount]]&lt;=0.2,"Low",Table1[[#This Row],[Discount]]&lt;=0.4,"Medium",Table1[[#This Row],[Discount]]&gt;0.4,"High")</f>
        <v>Medium</v>
      </c>
      <c r="J2665" s="2">
        <f>Table1[[#This Row],[Original Price]]*(1-Table1[[#This Row],[Discount]])</f>
        <v>1489.32</v>
      </c>
      <c r="K2665">
        <f>VLOOKUP(B2665,customers!$A$2:$D$101,2,0)</f>
        <v>45</v>
      </c>
      <c r="L2665" t="str" cm="1">
        <f t="array" ref="L2665">_xlfn.IFS(Table1[[#This Row],[Age]]&lt;=12,"Kids",Table1[[#This Row],[Age]]&lt;=19,"Teenage",Table1[[#This Row],[Age]]&lt;=29,"Young Adult",Table1[[#This Row],[Age]]&lt;=45,"Adult",Table1[[#This Row],[Age]]&gt;=46,"Senior")</f>
        <v>Adult</v>
      </c>
      <c r="M2665" t="str">
        <f>VLOOKUP(B2665,customers!A$2:D$101,3,0)</f>
        <v>Gaya</v>
      </c>
      <c r="N2665" t="str">
        <f>VLOOKUP(B2665,customers!$A$2:$D$101,4,0)</f>
        <v>Bihar</v>
      </c>
      <c r="O2665" t="str">
        <f>VLOOKUP(C2665,'products '!$A$2:$H$3072,2,0)</f>
        <v>Beauty</v>
      </c>
      <c r="P2665" t="str">
        <f>VLOOKUP(C2665,'products '!$A$2:$H$3072,3,0)</f>
        <v>Skincare</v>
      </c>
      <c r="Q2665" t="str">
        <f>VLOOKUP(C2665,'products '!$A$2:$H$3072,4,0)</f>
        <v>Sunscreen</v>
      </c>
      <c r="R2665" t="str">
        <f>VLOOKUP(C2665,'products '!$A$2:$H$3072,5,0)</f>
        <v>Lotus Herbals</v>
      </c>
      <c r="S2665" t="str">
        <f>VLOOKUP(C2665,'products '!$A$2:$H$3072,6,0)</f>
        <v>Onesize</v>
      </c>
      <c r="T2665" t="str">
        <f>VLOOKUP(C2665,'products '!$A$2:$H$3072,7,0)</f>
        <v>Cream</v>
      </c>
      <c r="U2665">
        <f>VLOOKUP(C2665,'products '!$A$2:$H$3072,8,0)</f>
        <v>3</v>
      </c>
    </row>
    <row r="2666" spans="1:21" x14ac:dyDescent="0.3">
      <c r="A2666" t="s">
        <v>6083</v>
      </c>
      <c r="B2666" t="s">
        <v>3334</v>
      </c>
      <c r="C2666" t="s">
        <v>1475</v>
      </c>
      <c r="D2666" s="1">
        <f t="shared" ca="1" si="41"/>
        <v>44318</v>
      </c>
      <c r="E2666" s="1" t="str">
        <f ca="1">TEXT(Table1[[#This Row],[Date]],"mmm")</f>
        <v>May</v>
      </c>
      <c r="F2666" s="1" t="str">
        <f ca="1">TEXT(Table1[[#This Row],[Date]],"yyyy")</f>
        <v>2021</v>
      </c>
      <c r="G2666" s="2">
        <v>1236</v>
      </c>
      <c r="H2666" s="2">
        <v>0.37</v>
      </c>
      <c r="I2666" s="2" t="str" cm="1">
        <f t="array" ref="I2666">_xlfn.IFS(Table1[[#This Row],[Discount]]&lt;=0.2,"Low",Table1[[#This Row],[Discount]]&lt;=0.4,"Medium",Table1[[#This Row],[Discount]]&gt;0.4,"High")</f>
        <v>Medium</v>
      </c>
      <c r="J2666" s="2">
        <f>Table1[[#This Row],[Original Price]]*(1-Table1[[#This Row],[Discount]])</f>
        <v>778.68</v>
      </c>
      <c r="K2666">
        <f>VLOOKUP(B2666,customers!$A$2:$D$101,2,0)</f>
        <v>46</v>
      </c>
      <c r="L2666" t="str" cm="1">
        <f t="array" ref="L2666">_xlfn.IFS(Table1[[#This Row],[Age]]&lt;=12,"Kids",Table1[[#This Row],[Age]]&lt;=19,"Teenage",Table1[[#This Row],[Age]]&lt;=29,"Young Adult",Table1[[#This Row],[Age]]&lt;=45,"Adult",Table1[[#This Row],[Age]]&gt;=46,"Senior")</f>
        <v>Senior</v>
      </c>
      <c r="M2666" t="str">
        <f>VLOOKUP(B2666,customers!A$2:D$101,3,0)</f>
        <v>Bhopal</v>
      </c>
      <c r="N2666" t="str">
        <f>VLOOKUP(B2666,customers!$A$2:$D$101,4,0)</f>
        <v>Madhya Pradesh</v>
      </c>
      <c r="O2666" t="str">
        <f>VLOOKUP(C2666,'products '!$A$2:$H$3072,2,0)</f>
        <v>Beauty</v>
      </c>
      <c r="P2666" t="str">
        <f>VLOOKUP(C2666,'products '!$A$2:$H$3072,3,0)</f>
        <v>Skincare</v>
      </c>
      <c r="Q2666" t="str">
        <f>VLOOKUP(C2666,'products '!$A$2:$H$3072,4,0)</f>
        <v>Sunscreen</v>
      </c>
      <c r="R2666" t="str">
        <f>VLOOKUP(C2666,'products '!$A$2:$H$3072,5,0)</f>
        <v>Lotus Herbals</v>
      </c>
      <c r="S2666" t="str">
        <f>VLOOKUP(C2666,'products '!$A$2:$H$3072,6,0)</f>
        <v>Onesize</v>
      </c>
      <c r="T2666" t="str">
        <f>VLOOKUP(C2666,'products '!$A$2:$H$3072,7,0)</f>
        <v>Mustard</v>
      </c>
      <c r="U2666">
        <f>VLOOKUP(C2666,'products '!$A$2:$H$3072,8,0)</f>
        <v>5</v>
      </c>
    </row>
    <row r="2667" spans="1:21" x14ac:dyDescent="0.3">
      <c r="A2667" t="s">
        <v>6084</v>
      </c>
      <c r="B2667" t="s">
        <v>3335</v>
      </c>
      <c r="C2667" t="s">
        <v>1476</v>
      </c>
      <c r="D2667" s="1">
        <f t="shared" ca="1" si="41"/>
        <v>44820</v>
      </c>
      <c r="E2667" s="1" t="str">
        <f ca="1">TEXT(Table1[[#This Row],[Date]],"mmm")</f>
        <v>Sep</v>
      </c>
      <c r="F2667" s="1" t="str">
        <f ca="1">TEXT(Table1[[#This Row],[Date]],"yyyy")</f>
        <v>2022</v>
      </c>
      <c r="G2667" s="2">
        <v>756</v>
      </c>
      <c r="H2667" s="2">
        <v>0.4</v>
      </c>
      <c r="I2667" s="2" t="str" cm="1">
        <f t="array" ref="I2667">_xlfn.IFS(Table1[[#This Row],[Discount]]&lt;=0.2,"Low",Table1[[#This Row],[Discount]]&lt;=0.4,"Medium",Table1[[#This Row],[Discount]]&gt;0.4,"High")</f>
        <v>Medium</v>
      </c>
      <c r="J2667" s="2">
        <f>Table1[[#This Row],[Original Price]]*(1-Table1[[#This Row],[Discount]])</f>
        <v>453.59999999999997</v>
      </c>
      <c r="K2667">
        <f>VLOOKUP(B2667,customers!$A$2:$D$101,2,0)</f>
        <v>47</v>
      </c>
      <c r="L2667" t="str" cm="1">
        <f t="array" ref="L2667">_xlfn.IFS(Table1[[#This Row],[Age]]&lt;=12,"Kids",Table1[[#This Row],[Age]]&lt;=19,"Teenage",Table1[[#This Row],[Age]]&lt;=29,"Young Adult",Table1[[#This Row],[Age]]&lt;=45,"Adult",Table1[[#This Row],[Age]]&gt;=46,"Senior")</f>
        <v>Senior</v>
      </c>
      <c r="M2667" t="str">
        <f>VLOOKUP(B2667,customers!A$2:D$101,3,0)</f>
        <v>Bhopal</v>
      </c>
      <c r="N2667" t="str">
        <f>VLOOKUP(B2667,customers!$A$2:$D$101,4,0)</f>
        <v>Madhya Pradesh</v>
      </c>
      <c r="O2667" t="str">
        <f>VLOOKUP(C2667,'products '!$A$2:$H$3072,2,0)</f>
        <v>Beauty</v>
      </c>
      <c r="P2667" t="str">
        <f>VLOOKUP(C2667,'products '!$A$2:$H$3072,3,0)</f>
        <v>Skincare</v>
      </c>
      <c r="Q2667" t="str">
        <f>VLOOKUP(C2667,'products '!$A$2:$H$3072,4,0)</f>
        <v>Sunscreen</v>
      </c>
      <c r="R2667" t="str">
        <f>VLOOKUP(C2667,'products '!$A$2:$H$3072,5,0)</f>
        <v>Lotus Herbals</v>
      </c>
      <c r="S2667" t="str">
        <f>VLOOKUP(C2667,'products '!$A$2:$H$3072,6,0)</f>
        <v>Onesize</v>
      </c>
      <c r="T2667" t="str">
        <f>VLOOKUP(C2667,'products '!$A$2:$H$3072,7,0)</f>
        <v>Mustard</v>
      </c>
      <c r="U2667">
        <f>VLOOKUP(C2667,'products '!$A$2:$H$3072,8,0)</f>
        <v>5</v>
      </c>
    </row>
    <row r="2668" spans="1:21" x14ac:dyDescent="0.3">
      <c r="A2668" t="s">
        <v>6085</v>
      </c>
      <c r="B2668" t="s">
        <v>3336</v>
      </c>
      <c r="C2668" t="s">
        <v>1477</v>
      </c>
      <c r="D2668" s="1">
        <f t="shared" ca="1" si="41"/>
        <v>44488</v>
      </c>
      <c r="E2668" s="1" t="str">
        <f ca="1">TEXT(Table1[[#This Row],[Date]],"mmm")</f>
        <v>Oct</v>
      </c>
      <c r="F2668" s="1" t="str">
        <f ca="1">TEXT(Table1[[#This Row],[Date]],"yyyy")</f>
        <v>2021</v>
      </c>
      <c r="G2668" s="2">
        <v>326</v>
      </c>
      <c r="H2668" s="2">
        <v>0.4</v>
      </c>
      <c r="I2668" s="2" t="str" cm="1">
        <f t="array" ref="I2668">_xlfn.IFS(Table1[[#This Row],[Discount]]&lt;=0.2,"Low",Table1[[#This Row],[Discount]]&lt;=0.4,"Medium",Table1[[#This Row],[Discount]]&gt;0.4,"High")</f>
        <v>Medium</v>
      </c>
      <c r="J2668" s="2">
        <f>Table1[[#This Row],[Original Price]]*(1-Table1[[#This Row],[Discount]])</f>
        <v>195.6</v>
      </c>
      <c r="K2668">
        <f>VLOOKUP(B2668,customers!$A$2:$D$101,2,0)</f>
        <v>48</v>
      </c>
      <c r="L2668" t="str" cm="1">
        <f t="array" ref="L2668">_xlfn.IFS(Table1[[#This Row],[Age]]&lt;=12,"Kids",Table1[[#This Row],[Age]]&lt;=19,"Teenage",Table1[[#This Row],[Age]]&lt;=29,"Young Adult",Table1[[#This Row],[Age]]&lt;=45,"Adult",Table1[[#This Row],[Age]]&gt;=46,"Senior")</f>
        <v>Senior</v>
      </c>
      <c r="M2668" t="str">
        <f>VLOOKUP(B2668,customers!A$2:D$101,3,0)</f>
        <v>Bhopal</v>
      </c>
      <c r="N2668" t="str">
        <f>VLOOKUP(B2668,customers!$A$2:$D$101,4,0)</f>
        <v>Madhya Pradesh</v>
      </c>
      <c r="O2668" t="str">
        <f>VLOOKUP(C2668,'products '!$A$2:$H$3072,2,0)</f>
        <v>Beauty</v>
      </c>
      <c r="P2668" t="str">
        <f>VLOOKUP(C2668,'products '!$A$2:$H$3072,3,0)</f>
        <v>Skincare</v>
      </c>
      <c r="Q2668" t="str">
        <f>VLOOKUP(C2668,'products '!$A$2:$H$3072,4,0)</f>
        <v>Sunscreen</v>
      </c>
      <c r="R2668" t="str">
        <f>VLOOKUP(C2668,'products '!$A$2:$H$3072,5,0)</f>
        <v>Lotus Herbals</v>
      </c>
      <c r="S2668" t="str">
        <f>VLOOKUP(C2668,'products '!$A$2:$H$3072,6,0)</f>
        <v>Onesize</v>
      </c>
      <c r="T2668" t="str">
        <f>VLOOKUP(C2668,'products '!$A$2:$H$3072,7,0)</f>
        <v>Mustard</v>
      </c>
      <c r="U2668">
        <f>VLOOKUP(C2668,'products '!$A$2:$H$3072,8,0)</f>
        <v>4</v>
      </c>
    </row>
    <row r="2669" spans="1:21" x14ac:dyDescent="0.3">
      <c r="A2669" t="s">
        <v>6086</v>
      </c>
      <c r="B2669" t="s">
        <v>3337</v>
      </c>
      <c r="C2669" t="s">
        <v>1478</v>
      </c>
      <c r="D2669" s="1">
        <f t="shared" ca="1" si="41"/>
        <v>44707</v>
      </c>
      <c r="E2669" s="1" t="str">
        <f ca="1">TEXT(Table1[[#This Row],[Date]],"mmm")</f>
        <v>May</v>
      </c>
      <c r="F2669" s="1" t="str">
        <f ca="1">TEXT(Table1[[#This Row],[Date]],"yyyy")</f>
        <v>2022</v>
      </c>
      <c r="G2669" s="2">
        <v>453</v>
      </c>
      <c r="H2669" s="2">
        <v>0.4</v>
      </c>
      <c r="I2669" s="2" t="str" cm="1">
        <f t="array" ref="I2669">_xlfn.IFS(Table1[[#This Row],[Discount]]&lt;=0.2,"Low",Table1[[#This Row],[Discount]]&lt;=0.4,"Medium",Table1[[#This Row],[Discount]]&gt;0.4,"High")</f>
        <v>Medium</v>
      </c>
      <c r="J2669" s="2">
        <f>Table1[[#This Row],[Original Price]]*(1-Table1[[#This Row],[Discount]])</f>
        <v>271.8</v>
      </c>
      <c r="K2669">
        <f>VLOOKUP(B2669,customers!$A$2:$D$101,2,0)</f>
        <v>49</v>
      </c>
      <c r="L2669" t="str" cm="1">
        <f t="array" ref="L2669">_xlfn.IFS(Table1[[#This Row],[Age]]&lt;=12,"Kids",Table1[[#This Row],[Age]]&lt;=19,"Teenage",Table1[[#This Row],[Age]]&lt;=29,"Young Adult",Table1[[#This Row],[Age]]&lt;=45,"Adult",Table1[[#This Row],[Age]]&gt;=46,"Senior")</f>
        <v>Senior</v>
      </c>
      <c r="M2669" t="str">
        <f>VLOOKUP(B2669,customers!A$2:D$101,3,0)</f>
        <v>Bhopal</v>
      </c>
      <c r="N2669" t="str">
        <f>VLOOKUP(B2669,customers!$A$2:$D$101,4,0)</f>
        <v>Madhya Pradesh</v>
      </c>
      <c r="O2669" t="str">
        <f>VLOOKUP(C2669,'products '!$A$2:$H$3072,2,0)</f>
        <v>Beauty</v>
      </c>
      <c r="P2669" t="str">
        <f>VLOOKUP(C2669,'products '!$A$2:$H$3072,3,0)</f>
        <v>Skincare</v>
      </c>
      <c r="Q2669" t="str">
        <f>VLOOKUP(C2669,'products '!$A$2:$H$3072,4,0)</f>
        <v>Sunscreen</v>
      </c>
      <c r="R2669" t="str">
        <f>VLOOKUP(C2669,'products '!$A$2:$H$3072,5,0)</f>
        <v>Lotus Herbals</v>
      </c>
      <c r="S2669" t="str">
        <f>VLOOKUP(C2669,'products '!$A$2:$H$3072,6,0)</f>
        <v>Onesize</v>
      </c>
      <c r="T2669" t="str">
        <f>VLOOKUP(C2669,'products '!$A$2:$H$3072,7,0)</f>
        <v>Mustard</v>
      </c>
      <c r="U2669">
        <f>VLOOKUP(C2669,'products '!$A$2:$H$3072,8,0)</f>
        <v>3</v>
      </c>
    </row>
    <row r="2670" spans="1:21" x14ac:dyDescent="0.3">
      <c r="A2670" t="s">
        <v>6087</v>
      </c>
      <c r="B2670" t="s">
        <v>3338</v>
      </c>
      <c r="C2670" t="s">
        <v>1479</v>
      </c>
      <c r="D2670" s="1">
        <f t="shared" ca="1" si="41"/>
        <v>44870</v>
      </c>
      <c r="E2670" s="1" t="str">
        <f ca="1">TEXT(Table1[[#This Row],[Date]],"mmm")</f>
        <v>Nov</v>
      </c>
      <c r="F2670" s="1" t="str">
        <f ca="1">TEXT(Table1[[#This Row],[Date]],"yyyy")</f>
        <v>2022</v>
      </c>
      <c r="G2670" s="2">
        <v>326</v>
      </c>
      <c r="H2670" s="2">
        <v>0.4</v>
      </c>
      <c r="I2670" s="2" t="str" cm="1">
        <f t="array" ref="I2670">_xlfn.IFS(Table1[[#This Row],[Discount]]&lt;=0.2,"Low",Table1[[#This Row],[Discount]]&lt;=0.4,"Medium",Table1[[#This Row],[Discount]]&gt;0.4,"High")</f>
        <v>Medium</v>
      </c>
      <c r="J2670" s="2">
        <f>Table1[[#This Row],[Original Price]]*(1-Table1[[#This Row],[Discount]])</f>
        <v>195.6</v>
      </c>
      <c r="K2670">
        <f>VLOOKUP(B2670,customers!$A$2:$D$101,2,0)</f>
        <v>17</v>
      </c>
      <c r="L2670" t="str" cm="1">
        <f t="array" ref="L2670">_xlfn.IFS(Table1[[#This Row],[Age]]&lt;=12,"Kids",Table1[[#This Row],[Age]]&lt;=19,"Teenage",Table1[[#This Row],[Age]]&lt;=29,"Young Adult",Table1[[#This Row],[Age]]&lt;=45,"Adult",Table1[[#This Row],[Age]]&gt;=46,"Senior")</f>
        <v>Teenage</v>
      </c>
      <c r="M2670" t="str">
        <f>VLOOKUP(B2670,customers!A$2:D$101,3,0)</f>
        <v>Sagar</v>
      </c>
      <c r="N2670" t="str">
        <f>VLOOKUP(B2670,customers!$A$2:$D$101,4,0)</f>
        <v>Madhya Pradesh</v>
      </c>
      <c r="O2670" t="str">
        <f>VLOOKUP(C2670,'products '!$A$2:$H$3072,2,0)</f>
        <v>Beauty</v>
      </c>
      <c r="P2670" t="str">
        <f>VLOOKUP(C2670,'products '!$A$2:$H$3072,3,0)</f>
        <v>Skincare</v>
      </c>
      <c r="Q2670" t="str">
        <f>VLOOKUP(C2670,'products '!$A$2:$H$3072,4,0)</f>
        <v>Sunscreen</v>
      </c>
      <c r="R2670" t="str">
        <f>VLOOKUP(C2670,'products '!$A$2:$H$3072,5,0)</f>
        <v>Lotus Herbals</v>
      </c>
      <c r="S2670" t="str">
        <f>VLOOKUP(C2670,'products '!$A$2:$H$3072,6,0)</f>
        <v>Onesize</v>
      </c>
      <c r="T2670" t="str">
        <f>VLOOKUP(C2670,'products '!$A$2:$H$3072,7,0)</f>
        <v>White</v>
      </c>
      <c r="U2670">
        <f>VLOOKUP(C2670,'products '!$A$2:$H$3072,8,0)</f>
        <v>5</v>
      </c>
    </row>
    <row r="2671" spans="1:21" x14ac:dyDescent="0.3">
      <c r="A2671" t="s">
        <v>6088</v>
      </c>
      <c r="B2671" t="s">
        <v>3339</v>
      </c>
      <c r="C2671" t="s">
        <v>1480</v>
      </c>
      <c r="D2671" s="1">
        <f t="shared" ca="1" si="41"/>
        <v>44563</v>
      </c>
      <c r="E2671" s="1" t="str">
        <f ca="1">TEXT(Table1[[#This Row],[Date]],"mmm")</f>
        <v>Jan</v>
      </c>
      <c r="F2671" s="1" t="str">
        <f ca="1">TEXT(Table1[[#This Row],[Date]],"yyyy")</f>
        <v>2022</v>
      </c>
      <c r="G2671" s="2">
        <v>456</v>
      </c>
      <c r="H2671" s="2">
        <v>0.4</v>
      </c>
      <c r="I2671" s="2" t="str" cm="1">
        <f t="array" ref="I2671">_xlfn.IFS(Table1[[#This Row],[Discount]]&lt;=0.2,"Low",Table1[[#This Row],[Discount]]&lt;=0.4,"Medium",Table1[[#This Row],[Discount]]&gt;0.4,"High")</f>
        <v>Medium</v>
      </c>
      <c r="J2671" s="2">
        <f>Table1[[#This Row],[Original Price]]*(1-Table1[[#This Row],[Discount]])</f>
        <v>273.59999999999997</v>
      </c>
      <c r="K2671">
        <f>VLOOKUP(B2671,customers!$A$2:$D$101,2,0)</f>
        <v>18</v>
      </c>
      <c r="L2671" t="str" cm="1">
        <f t="array" ref="L2671">_xlfn.IFS(Table1[[#This Row],[Age]]&lt;=12,"Kids",Table1[[#This Row],[Age]]&lt;=19,"Teenage",Table1[[#This Row],[Age]]&lt;=29,"Young Adult",Table1[[#This Row],[Age]]&lt;=45,"Adult",Table1[[#This Row],[Age]]&gt;=46,"Senior")</f>
        <v>Teenage</v>
      </c>
      <c r="M2671" t="str">
        <f>VLOOKUP(B2671,customers!A$2:D$101,3,0)</f>
        <v>Sagar</v>
      </c>
      <c r="N2671" t="str">
        <f>VLOOKUP(B2671,customers!$A$2:$D$101,4,0)</f>
        <v>Madhya Pradesh</v>
      </c>
      <c r="O2671" t="str">
        <f>VLOOKUP(C2671,'products '!$A$2:$H$3072,2,0)</f>
        <v>Beauty</v>
      </c>
      <c r="P2671" t="str">
        <f>VLOOKUP(C2671,'products '!$A$2:$H$3072,3,0)</f>
        <v>Skincare</v>
      </c>
      <c r="Q2671" t="str">
        <f>VLOOKUP(C2671,'products '!$A$2:$H$3072,4,0)</f>
        <v>Sunscreen</v>
      </c>
      <c r="R2671" t="str">
        <f>VLOOKUP(C2671,'products '!$A$2:$H$3072,5,0)</f>
        <v>Lotus Herbals</v>
      </c>
      <c r="S2671" t="str">
        <f>VLOOKUP(C2671,'products '!$A$2:$H$3072,6,0)</f>
        <v>Onesize</v>
      </c>
      <c r="T2671" t="str">
        <f>VLOOKUP(C2671,'products '!$A$2:$H$3072,7,0)</f>
        <v>White</v>
      </c>
      <c r="U2671">
        <f>VLOOKUP(C2671,'products '!$A$2:$H$3072,8,0)</f>
        <v>4</v>
      </c>
    </row>
    <row r="2672" spans="1:21" x14ac:dyDescent="0.3">
      <c r="A2672" t="s">
        <v>6089</v>
      </c>
      <c r="B2672" t="s">
        <v>3340</v>
      </c>
      <c r="C2672" t="s">
        <v>1481</v>
      </c>
      <c r="D2672" s="1">
        <f t="shared" ca="1" si="41"/>
        <v>44692</v>
      </c>
      <c r="E2672" s="1" t="str">
        <f ca="1">TEXT(Table1[[#This Row],[Date]],"mmm")</f>
        <v>May</v>
      </c>
      <c r="F2672" s="1" t="str">
        <f ca="1">TEXT(Table1[[#This Row],[Date]],"yyyy")</f>
        <v>2022</v>
      </c>
      <c r="G2672" s="2">
        <v>675</v>
      </c>
      <c r="H2672" s="2">
        <v>0.34</v>
      </c>
      <c r="I2672" s="2" t="str" cm="1">
        <f t="array" ref="I2672">_xlfn.IFS(Table1[[#This Row],[Discount]]&lt;=0.2,"Low",Table1[[#This Row],[Discount]]&lt;=0.4,"Medium",Table1[[#This Row],[Discount]]&gt;0.4,"High")</f>
        <v>Medium</v>
      </c>
      <c r="J2672" s="2">
        <f>Table1[[#This Row],[Original Price]]*(1-Table1[[#This Row],[Discount]])</f>
        <v>445.49999999999994</v>
      </c>
      <c r="K2672">
        <f>VLOOKUP(B2672,customers!$A$2:$D$101,2,0)</f>
        <v>19</v>
      </c>
      <c r="L2672" t="str" cm="1">
        <f t="array" ref="L2672">_xlfn.IFS(Table1[[#This Row],[Age]]&lt;=12,"Kids",Table1[[#This Row],[Age]]&lt;=19,"Teenage",Table1[[#This Row],[Age]]&lt;=29,"Young Adult",Table1[[#This Row],[Age]]&lt;=45,"Adult",Table1[[#This Row],[Age]]&gt;=46,"Senior")</f>
        <v>Teenage</v>
      </c>
      <c r="M2672" t="str">
        <f>VLOOKUP(B2672,customers!A$2:D$101,3,0)</f>
        <v>Sagar</v>
      </c>
      <c r="N2672" t="str">
        <f>VLOOKUP(B2672,customers!$A$2:$D$101,4,0)</f>
        <v>Madhya Pradesh</v>
      </c>
      <c r="O2672" t="str">
        <f>VLOOKUP(C2672,'products '!$A$2:$H$3072,2,0)</f>
        <v>Beauty</v>
      </c>
      <c r="P2672" t="str">
        <f>VLOOKUP(C2672,'products '!$A$2:$H$3072,3,0)</f>
        <v>Skincare</v>
      </c>
      <c r="Q2672" t="str">
        <f>VLOOKUP(C2672,'products '!$A$2:$H$3072,4,0)</f>
        <v>Sunscreen</v>
      </c>
      <c r="R2672" t="str">
        <f>VLOOKUP(C2672,'products '!$A$2:$H$3072,5,0)</f>
        <v>Lotus Herbals</v>
      </c>
      <c r="S2672" t="str">
        <f>VLOOKUP(C2672,'products '!$A$2:$H$3072,6,0)</f>
        <v>Onesize</v>
      </c>
      <c r="T2672" t="str">
        <f>VLOOKUP(C2672,'products '!$A$2:$H$3072,7,0)</f>
        <v>White</v>
      </c>
      <c r="U2672">
        <f>VLOOKUP(C2672,'products '!$A$2:$H$3072,8,0)</f>
        <v>3</v>
      </c>
    </row>
    <row r="2673" spans="1:21" x14ac:dyDescent="0.3">
      <c r="A2673" t="s">
        <v>6090</v>
      </c>
      <c r="B2673" t="s">
        <v>3341</v>
      </c>
      <c r="C2673" t="s">
        <v>1482</v>
      </c>
      <c r="D2673" s="1">
        <f t="shared" ca="1" si="41"/>
        <v>44345</v>
      </c>
      <c r="E2673" s="1" t="str">
        <f ca="1">TEXT(Table1[[#This Row],[Date]],"mmm")</f>
        <v>May</v>
      </c>
      <c r="F2673" s="1" t="str">
        <f ca="1">TEXT(Table1[[#This Row],[Date]],"yyyy")</f>
        <v>2021</v>
      </c>
      <c r="G2673" s="2">
        <v>654</v>
      </c>
      <c r="H2673" s="2">
        <v>0.34</v>
      </c>
      <c r="I2673" s="2" t="str" cm="1">
        <f t="array" ref="I2673">_xlfn.IFS(Table1[[#This Row],[Discount]]&lt;=0.2,"Low",Table1[[#This Row],[Discount]]&lt;=0.4,"Medium",Table1[[#This Row],[Discount]]&gt;0.4,"High")</f>
        <v>Medium</v>
      </c>
      <c r="J2673" s="2">
        <f>Table1[[#This Row],[Original Price]]*(1-Table1[[#This Row],[Discount]])</f>
        <v>431.63999999999993</v>
      </c>
      <c r="K2673">
        <f>VLOOKUP(B2673,customers!$A$2:$D$101,2,0)</f>
        <v>20</v>
      </c>
      <c r="L2673" t="str" cm="1">
        <f t="array" ref="L2673">_xlfn.IFS(Table1[[#This Row],[Age]]&lt;=12,"Kids",Table1[[#This Row],[Age]]&lt;=19,"Teenage",Table1[[#This Row],[Age]]&lt;=29,"Young Adult",Table1[[#This Row],[Age]]&lt;=45,"Adult",Table1[[#This Row],[Age]]&gt;=46,"Senior")</f>
        <v>Young Adult</v>
      </c>
      <c r="M2673" t="str">
        <f>VLOOKUP(B2673,customers!A$2:D$101,3,0)</f>
        <v>Sagar</v>
      </c>
      <c r="N2673" t="str">
        <f>VLOOKUP(B2673,customers!$A$2:$D$101,4,0)</f>
        <v>Madhya Pradesh</v>
      </c>
      <c r="O2673" t="str">
        <f>VLOOKUP(C2673,'products '!$A$2:$H$3072,2,0)</f>
        <v>Beauty</v>
      </c>
      <c r="P2673" t="str">
        <f>VLOOKUP(C2673,'products '!$A$2:$H$3072,3,0)</f>
        <v>Skincare</v>
      </c>
      <c r="Q2673" t="str">
        <f>VLOOKUP(C2673,'products '!$A$2:$H$3072,4,0)</f>
        <v>Sunscreen</v>
      </c>
      <c r="R2673" t="str">
        <f>VLOOKUP(C2673,'products '!$A$2:$H$3072,5,0)</f>
        <v>Lotus Herbals</v>
      </c>
      <c r="S2673" t="str">
        <f>VLOOKUP(C2673,'products '!$A$2:$H$3072,6,0)</f>
        <v>Onesize</v>
      </c>
      <c r="T2673" t="str">
        <f>VLOOKUP(C2673,'products '!$A$2:$H$3072,7,0)</f>
        <v>White</v>
      </c>
      <c r="U2673">
        <f>VLOOKUP(C2673,'products '!$A$2:$H$3072,8,0)</f>
        <v>5</v>
      </c>
    </row>
    <row r="2674" spans="1:21" x14ac:dyDescent="0.3">
      <c r="A2674" t="s">
        <v>6091</v>
      </c>
      <c r="B2674" t="s">
        <v>3342</v>
      </c>
      <c r="C2674" t="s">
        <v>1483</v>
      </c>
      <c r="D2674" s="1">
        <f t="shared" ca="1" si="41"/>
        <v>44599</v>
      </c>
      <c r="E2674" s="1" t="str">
        <f ca="1">TEXT(Table1[[#This Row],[Date]],"mmm")</f>
        <v>Feb</v>
      </c>
      <c r="F2674" s="1" t="str">
        <f ca="1">TEXT(Table1[[#This Row],[Date]],"yyyy")</f>
        <v>2022</v>
      </c>
      <c r="G2674" s="2">
        <v>654</v>
      </c>
      <c r="H2674" s="2">
        <v>0.34</v>
      </c>
      <c r="I2674" s="2" t="str" cm="1">
        <f t="array" ref="I2674">_xlfn.IFS(Table1[[#This Row],[Discount]]&lt;=0.2,"Low",Table1[[#This Row],[Discount]]&lt;=0.4,"Medium",Table1[[#This Row],[Discount]]&gt;0.4,"High")</f>
        <v>Medium</v>
      </c>
      <c r="J2674" s="2">
        <f>Table1[[#This Row],[Original Price]]*(1-Table1[[#This Row],[Discount]])</f>
        <v>431.63999999999993</v>
      </c>
      <c r="K2674">
        <f>VLOOKUP(B2674,customers!$A$2:$D$101,2,0)</f>
        <v>21</v>
      </c>
      <c r="L2674" t="str" cm="1">
        <f t="array" ref="L2674">_xlfn.IFS(Table1[[#This Row],[Age]]&lt;=12,"Kids",Table1[[#This Row],[Age]]&lt;=19,"Teenage",Table1[[#This Row],[Age]]&lt;=29,"Young Adult",Table1[[#This Row],[Age]]&lt;=45,"Adult",Table1[[#This Row],[Age]]&gt;=46,"Senior")</f>
        <v>Young Adult</v>
      </c>
      <c r="M2674" t="str">
        <f>VLOOKUP(B2674,customers!A$2:D$101,3,0)</f>
        <v>Indore</v>
      </c>
      <c r="N2674" t="str">
        <f>VLOOKUP(B2674,customers!$A$2:$D$101,4,0)</f>
        <v>Madhya Pradesh</v>
      </c>
      <c r="O2674" t="str">
        <f>VLOOKUP(C2674,'products '!$A$2:$H$3072,2,0)</f>
        <v>Beauty</v>
      </c>
      <c r="P2674" t="str">
        <f>VLOOKUP(C2674,'products '!$A$2:$H$3072,3,0)</f>
        <v>Skincare</v>
      </c>
      <c r="Q2674" t="str">
        <f>VLOOKUP(C2674,'products '!$A$2:$H$3072,4,0)</f>
        <v>Sunscreen</v>
      </c>
      <c r="R2674" t="str">
        <f>VLOOKUP(C2674,'products '!$A$2:$H$3072,5,0)</f>
        <v>Lotus Herbals</v>
      </c>
      <c r="S2674" t="str">
        <f>VLOOKUP(C2674,'products '!$A$2:$H$3072,6,0)</f>
        <v>Onesize</v>
      </c>
      <c r="T2674" t="str">
        <f>VLOOKUP(C2674,'products '!$A$2:$H$3072,7,0)</f>
        <v>White</v>
      </c>
      <c r="U2674">
        <f>VLOOKUP(C2674,'products '!$A$2:$H$3072,8,0)</f>
        <v>5</v>
      </c>
    </row>
    <row r="2675" spans="1:21" x14ac:dyDescent="0.3">
      <c r="A2675" t="s">
        <v>6092</v>
      </c>
      <c r="B2675" t="s">
        <v>3343</v>
      </c>
      <c r="C2675" t="s">
        <v>1484</v>
      </c>
      <c r="D2675" s="1">
        <f t="shared" ca="1" si="41"/>
        <v>44860</v>
      </c>
      <c r="E2675" s="1" t="str">
        <f ca="1">TEXT(Table1[[#This Row],[Date]],"mmm")</f>
        <v>Oct</v>
      </c>
      <c r="F2675" s="1" t="str">
        <f ca="1">TEXT(Table1[[#This Row],[Date]],"yyyy")</f>
        <v>2022</v>
      </c>
      <c r="G2675" s="2">
        <v>654</v>
      </c>
      <c r="H2675" s="2">
        <v>0.34</v>
      </c>
      <c r="I2675" s="2" t="str" cm="1">
        <f t="array" ref="I2675">_xlfn.IFS(Table1[[#This Row],[Discount]]&lt;=0.2,"Low",Table1[[#This Row],[Discount]]&lt;=0.4,"Medium",Table1[[#This Row],[Discount]]&gt;0.4,"High")</f>
        <v>Medium</v>
      </c>
      <c r="J2675" s="2">
        <f>Table1[[#This Row],[Original Price]]*(1-Table1[[#This Row],[Discount]])</f>
        <v>431.63999999999993</v>
      </c>
      <c r="K2675">
        <f>VLOOKUP(B2675,customers!$A$2:$D$101,2,0)</f>
        <v>22</v>
      </c>
      <c r="L2675" t="str" cm="1">
        <f t="array" ref="L2675">_xlfn.IFS(Table1[[#This Row],[Age]]&lt;=12,"Kids",Table1[[#This Row],[Age]]&lt;=19,"Teenage",Table1[[#This Row],[Age]]&lt;=29,"Young Adult",Table1[[#This Row],[Age]]&lt;=45,"Adult",Table1[[#This Row],[Age]]&gt;=46,"Senior")</f>
        <v>Young Adult</v>
      </c>
      <c r="M2675" t="str">
        <f>VLOOKUP(B2675,customers!A$2:D$101,3,0)</f>
        <v>Indore</v>
      </c>
      <c r="N2675" t="str">
        <f>VLOOKUP(B2675,customers!$A$2:$D$101,4,0)</f>
        <v>Madhya Pradesh</v>
      </c>
      <c r="O2675" t="str">
        <f>VLOOKUP(C2675,'products '!$A$2:$H$3072,2,0)</f>
        <v>Beauty</v>
      </c>
      <c r="P2675" t="str">
        <f>VLOOKUP(C2675,'products '!$A$2:$H$3072,3,0)</f>
        <v>Skincare</v>
      </c>
      <c r="Q2675" t="str">
        <f>VLOOKUP(C2675,'products '!$A$2:$H$3072,4,0)</f>
        <v>Sunscreen</v>
      </c>
      <c r="R2675" t="str">
        <f>VLOOKUP(C2675,'products '!$A$2:$H$3072,5,0)</f>
        <v>Lotus Herbals</v>
      </c>
      <c r="S2675" t="str">
        <f>VLOOKUP(C2675,'products '!$A$2:$H$3072,6,0)</f>
        <v>Onesize</v>
      </c>
      <c r="T2675" t="str">
        <f>VLOOKUP(C2675,'products '!$A$2:$H$3072,7,0)</f>
        <v>Cream</v>
      </c>
      <c r="U2675">
        <f>VLOOKUP(C2675,'products '!$A$2:$H$3072,8,0)</f>
        <v>4</v>
      </c>
    </row>
    <row r="2676" spans="1:21" x14ac:dyDescent="0.3">
      <c r="A2676" t="s">
        <v>6093</v>
      </c>
      <c r="B2676" t="s">
        <v>3344</v>
      </c>
      <c r="C2676" t="s">
        <v>1485</v>
      </c>
      <c r="D2676" s="1">
        <f t="shared" ca="1" si="41"/>
        <v>44645</v>
      </c>
      <c r="E2676" s="1" t="str">
        <f ca="1">TEXT(Table1[[#This Row],[Date]],"mmm")</f>
        <v>Mar</v>
      </c>
      <c r="F2676" s="1" t="str">
        <f ca="1">TEXT(Table1[[#This Row],[Date]],"yyyy")</f>
        <v>2022</v>
      </c>
      <c r="G2676" s="2">
        <v>654</v>
      </c>
      <c r="H2676" s="2">
        <v>0.34</v>
      </c>
      <c r="I2676" s="2" t="str" cm="1">
        <f t="array" ref="I2676">_xlfn.IFS(Table1[[#This Row],[Discount]]&lt;=0.2,"Low",Table1[[#This Row],[Discount]]&lt;=0.4,"Medium",Table1[[#This Row],[Discount]]&gt;0.4,"High")</f>
        <v>Medium</v>
      </c>
      <c r="J2676" s="2">
        <f>Table1[[#This Row],[Original Price]]*(1-Table1[[#This Row],[Discount]])</f>
        <v>431.63999999999993</v>
      </c>
      <c r="K2676">
        <f>VLOOKUP(B2676,customers!$A$2:$D$101,2,0)</f>
        <v>16</v>
      </c>
      <c r="L2676" t="str" cm="1">
        <f t="array" ref="L2676">_xlfn.IFS(Table1[[#This Row],[Age]]&lt;=12,"Kids",Table1[[#This Row],[Age]]&lt;=19,"Teenage",Table1[[#This Row],[Age]]&lt;=29,"Young Adult",Table1[[#This Row],[Age]]&lt;=45,"Adult",Table1[[#This Row],[Age]]&gt;=46,"Senior")</f>
        <v>Teenage</v>
      </c>
      <c r="M2676" t="str">
        <f>VLOOKUP(B2676,customers!A$2:D$101,3,0)</f>
        <v>Kanpur</v>
      </c>
      <c r="N2676" t="str">
        <f>VLOOKUP(B2676,customers!$A$2:$D$101,4,0)</f>
        <v>Uttar Pradesh</v>
      </c>
      <c r="O2676" t="str">
        <f>VLOOKUP(C2676,'products '!$A$2:$H$3072,2,0)</f>
        <v>Beauty</v>
      </c>
      <c r="P2676" t="str">
        <f>VLOOKUP(C2676,'products '!$A$2:$H$3072,3,0)</f>
        <v>Skincare</v>
      </c>
      <c r="Q2676" t="str">
        <f>VLOOKUP(C2676,'products '!$A$2:$H$3072,4,0)</f>
        <v>Sunscreen</v>
      </c>
      <c r="R2676" t="str">
        <f>VLOOKUP(C2676,'products '!$A$2:$H$3072,5,0)</f>
        <v>Lotus Herbals</v>
      </c>
      <c r="S2676" t="str">
        <f>VLOOKUP(C2676,'products '!$A$2:$H$3072,6,0)</f>
        <v>Onesize</v>
      </c>
      <c r="T2676" t="str">
        <f>VLOOKUP(C2676,'products '!$A$2:$H$3072,7,0)</f>
        <v>Cream</v>
      </c>
      <c r="U2676">
        <f>VLOOKUP(C2676,'products '!$A$2:$H$3072,8,0)</f>
        <v>2</v>
      </c>
    </row>
    <row r="2677" spans="1:21" x14ac:dyDescent="0.3">
      <c r="A2677" t="s">
        <v>6094</v>
      </c>
      <c r="B2677" t="s">
        <v>3345</v>
      </c>
      <c r="C2677" t="s">
        <v>1486</v>
      </c>
      <c r="D2677" s="1">
        <f t="shared" ca="1" si="41"/>
        <v>44221</v>
      </c>
      <c r="E2677" s="1" t="str">
        <f ca="1">TEXT(Table1[[#This Row],[Date]],"mmm")</f>
        <v>Jan</v>
      </c>
      <c r="F2677" s="1" t="str">
        <f ca="1">TEXT(Table1[[#This Row],[Date]],"yyyy")</f>
        <v>2021</v>
      </c>
      <c r="G2677" s="2">
        <v>356</v>
      </c>
      <c r="H2677" s="2">
        <v>0.38</v>
      </c>
      <c r="I2677" s="2" t="str" cm="1">
        <f t="array" ref="I2677">_xlfn.IFS(Table1[[#This Row],[Discount]]&lt;=0.2,"Low",Table1[[#This Row],[Discount]]&lt;=0.4,"Medium",Table1[[#This Row],[Discount]]&gt;0.4,"High")</f>
        <v>Medium</v>
      </c>
      <c r="J2677" s="2">
        <f>Table1[[#This Row],[Original Price]]*(1-Table1[[#This Row],[Discount]])</f>
        <v>220.72</v>
      </c>
      <c r="K2677">
        <f>VLOOKUP(B2677,customers!$A$2:$D$101,2,0)</f>
        <v>17</v>
      </c>
      <c r="L2677" t="str" cm="1">
        <f t="array" ref="L2677">_xlfn.IFS(Table1[[#This Row],[Age]]&lt;=12,"Kids",Table1[[#This Row],[Age]]&lt;=19,"Teenage",Table1[[#This Row],[Age]]&lt;=29,"Young Adult",Table1[[#This Row],[Age]]&lt;=45,"Adult",Table1[[#This Row],[Age]]&gt;=46,"Senior")</f>
        <v>Teenage</v>
      </c>
      <c r="M2677" t="str">
        <f>VLOOKUP(B2677,customers!A$2:D$101,3,0)</f>
        <v>Kanpur</v>
      </c>
      <c r="N2677" t="str">
        <f>VLOOKUP(B2677,customers!$A$2:$D$101,4,0)</f>
        <v>Uttar Pradesh</v>
      </c>
      <c r="O2677" t="str">
        <f>VLOOKUP(C2677,'products '!$A$2:$H$3072,2,0)</f>
        <v>Beauty</v>
      </c>
      <c r="P2677" t="str">
        <f>VLOOKUP(C2677,'products '!$A$2:$H$3072,3,0)</f>
        <v>Skincare</v>
      </c>
      <c r="Q2677" t="str">
        <f>VLOOKUP(C2677,'products '!$A$2:$H$3072,4,0)</f>
        <v>Sunscreen</v>
      </c>
      <c r="R2677" t="str">
        <f>VLOOKUP(C2677,'products '!$A$2:$H$3072,5,0)</f>
        <v>Lotus Herbals</v>
      </c>
      <c r="S2677" t="str">
        <f>VLOOKUP(C2677,'products '!$A$2:$H$3072,6,0)</f>
        <v>Onesize</v>
      </c>
      <c r="T2677" t="str">
        <f>VLOOKUP(C2677,'products '!$A$2:$H$3072,7,0)</f>
        <v>Cream</v>
      </c>
      <c r="U2677">
        <f>VLOOKUP(C2677,'products '!$A$2:$H$3072,8,0)</f>
        <v>3</v>
      </c>
    </row>
    <row r="2678" spans="1:21" x14ac:dyDescent="0.3">
      <c r="A2678" t="s">
        <v>6095</v>
      </c>
      <c r="B2678" t="s">
        <v>3346</v>
      </c>
      <c r="C2678" t="s">
        <v>1487</v>
      </c>
      <c r="D2678" s="1">
        <f t="shared" ca="1" si="41"/>
        <v>44993</v>
      </c>
      <c r="E2678" s="1" t="str">
        <f ca="1">TEXT(Table1[[#This Row],[Date]],"mmm")</f>
        <v>Mar</v>
      </c>
      <c r="F2678" s="1" t="str">
        <f ca="1">TEXT(Table1[[#This Row],[Date]],"yyyy")</f>
        <v>2023</v>
      </c>
      <c r="G2678" s="2">
        <v>686</v>
      </c>
      <c r="H2678" s="2">
        <v>0.38</v>
      </c>
      <c r="I2678" s="2" t="str" cm="1">
        <f t="array" ref="I2678">_xlfn.IFS(Table1[[#This Row],[Discount]]&lt;=0.2,"Low",Table1[[#This Row],[Discount]]&lt;=0.4,"Medium",Table1[[#This Row],[Discount]]&gt;0.4,"High")</f>
        <v>Medium</v>
      </c>
      <c r="J2678" s="2">
        <f>Table1[[#This Row],[Original Price]]*(1-Table1[[#This Row],[Discount]])</f>
        <v>425.32</v>
      </c>
      <c r="K2678">
        <f>VLOOKUP(B2678,customers!$A$2:$D$101,2,0)</f>
        <v>18</v>
      </c>
      <c r="L2678" t="str" cm="1">
        <f t="array" ref="L2678">_xlfn.IFS(Table1[[#This Row],[Age]]&lt;=12,"Kids",Table1[[#This Row],[Age]]&lt;=19,"Teenage",Table1[[#This Row],[Age]]&lt;=29,"Young Adult",Table1[[#This Row],[Age]]&lt;=45,"Adult",Table1[[#This Row],[Age]]&gt;=46,"Senior")</f>
        <v>Teenage</v>
      </c>
      <c r="M2678" t="str">
        <f>VLOOKUP(B2678,customers!A$2:D$101,3,0)</f>
        <v>Kanpur</v>
      </c>
      <c r="N2678" t="str">
        <f>VLOOKUP(B2678,customers!$A$2:$D$101,4,0)</f>
        <v>Uttar Pradesh</v>
      </c>
      <c r="O2678" t="str">
        <f>VLOOKUP(C2678,'products '!$A$2:$H$3072,2,0)</f>
        <v>Beauty</v>
      </c>
      <c r="P2678" t="str">
        <f>VLOOKUP(C2678,'products '!$A$2:$H$3072,3,0)</f>
        <v>Skincare</v>
      </c>
      <c r="Q2678" t="str">
        <f>VLOOKUP(C2678,'products '!$A$2:$H$3072,4,0)</f>
        <v>Sunscreen</v>
      </c>
      <c r="R2678" t="str">
        <f>VLOOKUP(C2678,'products '!$A$2:$H$3072,5,0)</f>
        <v>Lotus Herbals</v>
      </c>
      <c r="S2678" t="str">
        <f>VLOOKUP(C2678,'products '!$A$2:$H$3072,6,0)</f>
        <v>Onesize</v>
      </c>
      <c r="T2678" t="str">
        <f>VLOOKUP(C2678,'products '!$A$2:$H$3072,7,0)</f>
        <v>Cream</v>
      </c>
      <c r="U2678">
        <f>VLOOKUP(C2678,'products '!$A$2:$H$3072,8,0)</f>
        <v>4</v>
      </c>
    </row>
    <row r="2679" spans="1:21" x14ac:dyDescent="0.3">
      <c r="A2679" t="s">
        <v>6096</v>
      </c>
      <c r="B2679" t="s">
        <v>3347</v>
      </c>
      <c r="C2679" t="s">
        <v>1488</v>
      </c>
      <c r="D2679" s="1">
        <f t="shared" ca="1" si="41"/>
        <v>44749</v>
      </c>
      <c r="E2679" s="1" t="str">
        <f ca="1">TEXT(Table1[[#This Row],[Date]],"mmm")</f>
        <v>Jul</v>
      </c>
      <c r="F2679" s="1" t="str">
        <f ca="1">TEXT(Table1[[#This Row],[Date]],"yyyy")</f>
        <v>2022</v>
      </c>
      <c r="G2679" s="2">
        <v>456</v>
      </c>
      <c r="H2679" s="2">
        <v>0.38</v>
      </c>
      <c r="I2679" s="2" t="str" cm="1">
        <f t="array" ref="I2679">_xlfn.IFS(Table1[[#This Row],[Discount]]&lt;=0.2,"Low",Table1[[#This Row],[Discount]]&lt;=0.4,"Medium",Table1[[#This Row],[Discount]]&gt;0.4,"High")</f>
        <v>Medium</v>
      </c>
      <c r="J2679" s="2">
        <f>Table1[[#This Row],[Original Price]]*(1-Table1[[#This Row],[Discount]])</f>
        <v>282.71999999999997</v>
      </c>
      <c r="K2679">
        <f>VLOOKUP(B2679,customers!$A$2:$D$101,2,0)</f>
        <v>19</v>
      </c>
      <c r="L2679" t="str" cm="1">
        <f t="array" ref="L2679">_xlfn.IFS(Table1[[#This Row],[Age]]&lt;=12,"Kids",Table1[[#This Row],[Age]]&lt;=19,"Teenage",Table1[[#This Row],[Age]]&lt;=29,"Young Adult",Table1[[#This Row],[Age]]&lt;=45,"Adult",Table1[[#This Row],[Age]]&gt;=46,"Senior")</f>
        <v>Teenage</v>
      </c>
      <c r="M2679" t="str">
        <f>VLOOKUP(B2679,customers!A$2:D$101,3,0)</f>
        <v>Kanpur</v>
      </c>
      <c r="N2679" t="str">
        <f>VLOOKUP(B2679,customers!$A$2:$D$101,4,0)</f>
        <v>Uttar Pradesh</v>
      </c>
      <c r="O2679" t="str">
        <f>VLOOKUP(C2679,'products '!$A$2:$H$3072,2,0)</f>
        <v>Beauty</v>
      </c>
      <c r="P2679" t="str">
        <f>VLOOKUP(C2679,'products '!$A$2:$H$3072,3,0)</f>
        <v>Skincare</v>
      </c>
      <c r="Q2679" t="str">
        <f>VLOOKUP(C2679,'products '!$A$2:$H$3072,4,0)</f>
        <v>Body Lotion</v>
      </c>
      <c r="R2679" t="str">
        <f>VLOOKUP(C2679,'products '!$A$2:$H$3072,5,0)</f>
        <v>Nivea</v>
      </c>
      <c r="S2679" t="str">
        <f>VLOOKUP(C2679,'products '!$A$2:$H$3072,6,0)</f>
        <v>Onesize</v>
      </c>
      <c r="T2679" t="str">
        <f>VLOOKUP(C2679,'products '!$A$2:$H$3072,7,0)</f>
        <v>Cream</v>
      </c>
      <c r="U2679">
        <f>VLOOKUP(C2679,'products '!$A$2:$H$3072,8,0)</f>
        <v>5</v>
      </c>
    </row>
    <row r="2680" spans="1:21" x14ac:dyDescent="0.3">
      <c r="A2680" t="s">
        <v>6097</v>
      </c>
      <c r="B2680" t="s">
        <v>3348</v>
      </c>
      <c r="C2680" t="s">
        <v>1489</v>
      </c>
      <c r="D2680" s="1">
        <f t="shared" ca="1" si="41"/>
        <v>44497</v>
      </c>
      <c r="E2680" s="1" t="str">
        <f ca="1">TEXT(Table1[[#This Row],[Date]],"mmm")</f>
        <v>Oct</v>
      </c>
      <c r="F2680" s="1" t="str">
        <f ca="1">TEXT(Table1[[#This Row],[Date]],"yyyy")</f>
        <v>2021</v>
      </c>
      <c r="G2680" s="2">
        <v>516</v>
      </c>
      <c r="H2680" s="2">
        <v>0.38</v>
      </c>
      <c r="I2680" s="2" t="str" cm="1">
        <f t="array" ref="I2680">_xlfn.IFS(Table1[[#This Row],[Discount]]&lt;=0.2,"Low",Table1[[#This Row],[Discount]]&lt;=0.4,"Medium",Table1[[#This Row],[Discount]]&gt;0.4,"High")</f>
        <v>Medium</v>
      </c>
      <c r="J2680" s="2">
        <f>Table1[[#This Row],[Original Price]]*(1-Table1[[#This Row],[Discount]])</f>
        <v>319.92</v>
      </c>
      <c r="K2680">
        <f>VLOOKUP(B2680,customers!$A$2:$D$101,2,0)</f>
        <v>20</v>
      </c>
      <c r="L2680" t="str" cm="1">
        <f t="array" ref="L2680">_xlfn.IFS(Table1[[#This Row],[Age]]&lt;=12,"Kids",Table1[[#This Row],[Age]]&lt;=19,"Teenage",Table1[[#This Row],[Age]]&lt;=29,"Young Adult",Table1[[#This Row],[Age]]&lt;=45,"Adult",Table1[[#This Row],[Age]]&gt;=46,"Senior")</f>
        <v>Young Adult</v>
      </c>
      <c r="M2680" t="str">
        <f>VLOOKUP(B2680,customers!A$2:D$101,3,0)</f>
        <v>Aligarh</v>
      </c>
      <c r="N2680" t="str">
        <f>VLOOKUP(B2680,customers!$A$2:$D$101,4,0)</f>
        <v>Uttar Pradesh</v>
      </c>
      <c r="O2680" t="str">
        <f>VLOOKUP(C2680,'products '!$A$2:$H$3072,2,0)</f>
        <v>Beauty</v>
      </c>
      <c r="P2680" t="str">
        <f>VLOOKUP(C2680,'products '!$A$2:$H$3072,3,0)</f>
        <v>Skincare</v>
      </c>
      <c r="Q2680" t="str">
        <f>VLOOKUP(C2680,'products '!$A$2:$H$3072,4,0)</f>
        <v>Body Lotion</v>
      </c>
      <c r="R2680" t="str">
        <f>VLOOKUP(C2680,'products '!$A$2:$H$3072,5,0)</f>
        <v>Nivea</v>
      </c>
      <c r="S2680" t="str">
        <f>VLOOKUP(C2680,'products '!$A$2:$H$3072,6,0)</f>
        <v>Onesize</v>
      </c>
      <c r="T2680" t="str">
        <f>VLOOKUP(C2680,'products '!$A$2:$H$3072,7,0)</f>
        <v>Cream</v>
      </c>
      <c r="U2680">
        <f>VLOOKUP(C2680,'products '!$A$2:$H$3072,8,0)</f>
        <v>4</v>
      </c>
    </row>
    <row r="2681" spans="1:21" x14ac:dyDescent="0.3">
      <c r="A2681" t="s">
        <v>6098</v>
      </c>
      <c r="B2681" t="s">
        <v>3349</v>
      </c>
      <c r="C2681" t="s">
        <v>1490</v>
      </c>
      <c r="D2681" s="1">
        <f t="shared" ca="1" si="41"/>
        <v>44757</v>
      </c>
      <c r="E2681" s="1" t="str">
        <f ca="1">TEXT(Table1[[#This Row],[Date]],"mmm")</f>
        <v>Jul</v>
      </c>
      <c r="F2681" s="1" t="str">
        <f ca="1">TEXT(Table1[[#This Row],[Date]],"yyyy")</f>
        <v>2022</v>
      </c>
      <c r="G2681" s="2">
        <v>355</v>
      </c>
      <c r="H2681" s="2">
        <v>0.38</v>
      </c>
      <c r="I2681" s="2" t="str" cm="1">
        <f t="array" ref="I2681">_xlfn.IFS(Table1[[#This Row],[Discount]]&lt;=0.2,"Low",Table1[[#This Row],[Discount]]&lt;=0.4,"Medium",Table1[[#This Row],[Discount]]&gt;0.4,"High")</f>
        <v>Medium</v>
      </c>
      <c r="J2681" s="2">
        <f>Table1[[#This Row],[Original Price]]*(1-Table1[[#This Row],[Discount]])</f>
        <v>220.1</v>
      </c>
      <c r="K2681">
        <f>VLOOKUP(B2681,customers!$A$2:$D$101,2,0)</f>
        <v>21</v>
      </c>
      <c r="L2681" t="str" cm="1">
        <f t="array" ref="L2681">_xlfn.IFS(Table1[[#This Row],[Age]]&lt;=12,"Kids",Table1[[#This Row],[Age]]&lt;=19,"Teenage",Table1[[#This Row],[Age]]&lt;=29,"Young Adult",Table1[[#This Row],[Age]]&lt;=45,"Adult",Table1[[#This Row],[Age]]&gt;=46,"Senior")</f>
        <v>Young Adult</v>
      </c>
      <c r="M2681" t="str">
        <f>VLOOKUP(B2681,customers!A$2:D$101,3,0)</f>
        <v>Aligarh</v>
      </c>
      <c r="N2681" t="str">
        <f>VLOOKUP(B2681,customers!$A$2:$D$101,4,0)</f>
        <v>Uttar Pradesh</v>
      </c>
      <c r="O2681" t="str">
        <f>VLOOKUP(C2681,'products '!$A$2:$H$3072,2,0)</f>
        <v>Beauty</v>
      </c>
      <c r="P2681" t="str">
        <f>VLOOKUP(C2681,'products '!$A$2:$H$3072,3,0)</f>
        <v>Skincare</v>
      </c>
      <c r="Q2681" t="str">
        <f>VLOOKUP(C2681,'products '!$A$2:$H$3072,4,0)</f>
        <v>Body Lotion</v>
      </c>
      <c r="R2681" t="str">
        <f>VLOOKUP(C2681,'products '!$A$2:$H$3072,5,0)</f>
        <v>Nivea</v>
      </c>
      <c r="S2681" t="str">
        <f>VLOOKUP(C2681,'products '!$A$2:$H$3072,6,0)</f>
        <v>Onesize</v>
      </c>
      <c r="T2681" t="str">
        <f>VLOOKUP(C2681,'products '!$A$2:$H$3072,7,0)</f>
        <v>Cream</v>
      </c>
      <c r="U2681">
        <f>VLOOKUP(C2681,'products '!$A$2:$H$3072,8,0)</f>
        <v>4</v>
      </c>
    </row>
    <row r="2682" spans="1:21" x14ac:dyDescent="0.3">
      <c r="A2682" t="s">
        <v>6099</v>
      </c>
      <c r="B2682" t="s">
        <v>3350</v>
      </c>
      <c r="C2682" t="s">
        <v>1491</v>
      </c>
      <c r="D2682" s="1">
        <f t="shared" ca="1" si="41"/>
        <v>44843</v>
      </c>
      <c r="E2682" s="1" t="str">
        <f ca="1">TEXT(Table1[[#This Row],[Date]],"mmm")</f>
        <v>Oct</v>
      </c>
      <c r="F2682" s="1" t="str">
        <f ca="1">TEXT(Table1[[#This Row],[Date]],"yyyy")</f>
        <v>2022</v>
      </c>
      <c r="G2682" s="2">
        <v>465</v>
      </c>
      <c r="H2682" s="2">
        <v>0.21</v>
      </c>
      <c r="I2682" s="2" t="str" cm="1">
        <f t="array" ref="I2682">_xlfn.IFS(Table1[[#This Row],[Discount]]&lt;=0.2,"Low",Table1[[#This Row],[Discount]]&lt;=0.4,"Medium",Table1[[#This Row],[Discount]]&gt;0.4,"High")</f>
        <v>Medium</v>
      </c>
      <c r="J2682" s="2">
        <f>Table1[[#This Row],[Original Price]]*(1-Table1[[#This Row],[Discount]])</f>
        <v>367.35</v>
      </c>
      <c r="K2682">
        <f>VLOOKUP(B2682,customers!$A$2:$D$101,2,0)</f>
        <v>22</v>
      </c>
      <c r="L2682" t="str" cm="1">
        <f t="array" ref="L2682">_xlfn.IFS(Table1[[#This Row],[Age]]&lt;=12,"Kids",Table1[[#This Row],[Age]]&lt;=19,"Teenage",Table1[[#This Row],[Age]]&lt;=29,"Young Adult",Table1[[#This Row],[Age]]&lt;=45,"Adult",Table1[[#This Row],[Age]]&gt;=46,"Senior")</f>
        <v>Young Adult</v>
      </c>
      <c r="M2682" t="str">
        <f>VLOOKUP(B2682,customers!A$2:D$101,3,0)</f>
        <v>Aligarh</v>
      </c>
      <c r="N2682" t="str">
        <f>VLOOKUP(B2682,customers!$A$2:$D$101,4,0)</f>
        <v>Uttar Pradesh</v>
      </c>
      <c r="O2682" t="str">
        <f>VLOOKUP(C2682,'products '!$A$2:$H$3072,2,0)</f>
        <v>Beauty</v>
      </c>
      <c r="P2682" t="str">
        <f>VLOOKUP(C2682,'products '!$A$2:$H$3072,3,0)</f>
        <v>Skincare</v>
      </c>
      <c r="Q2682" t="str">
        <f>VLOOKUP(C2682,'products '!$A$2:$H$3072,4,0)</f>
        <v>Body Lotion</v>
      </c>
      <c r="R2682" t="str">
        <f>VLOOKUP(C2682,'products '!$A$2:$H$3072,5,0)</f>
        <v>Nivea</v>
      </c>
      <c r="S2682" t="str">
        <f>VLOOKUP(C2682,'products '!$A$2:$H$3072,6,0)</f>
        <v>Onesize</v>
      </c>
      <c r="T2682" t="str">
        <f>VLOOKUP(C2682,'products '!$A$2:$H$3072,7,0)</f>
        <v>White</v>
      </c>
      <c r="U2682">
        <f>VLOOKUP(C2682,'products '!$A$2:$H$3072,8,0)</f>
        <v>4</v>
      </c>
    </row>
    <row r="2683" spans="1:21" x14ac:dyDescent="0.3">
      <c r="A2683" t="s">
        <v>6100</v>
      </c>
      <c r="B2683" t="s">
        <v>3351</v>
      </c>
      <c r="C2683" t="s">
        <v>1492</v>
      </c>
      <c r="D2683" s="1">
        <f t="shared" ca="1" si="41"/>
        <v>44435</v>
      </c>
      <c r="E2683" s="1" t="str">
        <f ca="1">TEXT(Table1[[#This Row],[Date]],"mmm")</f>
        <v>Aug</v>
      </c>
      <c r="F2683" s="1" t="str">
        <f ca="1">TEXT(Table1[[#This Row],[Date]],"yyyy")</f>
        <v>2021</v>
      </c>
      <c r="G2683" s="2">
        <v>965</v>
      </c>
      <c r="H2683" s="2">
        <v>0.21</v>
      </c>
      <c r="I2683" s="2" t="str" cm="1">
        <f t="array" ref="I2683">_xlfn.IFS(Table1[[#This Row],[Discount]]&lt;=0.2,"Low",Table1[[#This Row],[Discount]]&lt;=0.4,"Medium",Table1[[#This Row],[Discount]]&gt;0.4,"High")</f>
        <v>Medium</v>
      </c>
      <c r="J2683" s="2">
        <f>Table1[[#This Row],[Original Price]]*(1-Table1[[#This Row],[Discount]])</f>
        <v>762.35</v>
      </c>
      <c r="K2683">
        <f>VLOOKUP(B2683,customers!$A$2:$D$101,2,0)</f>
        <v>23</v>
      </c>
      <c r="L2683" t="str" cm="1">
        <f t="array" ref="L2683">_xlfn.IFS(Table1[[#This Row],[Age]]&lt;=12,"Kids",Table1[[#This Row],[Age]]&lt;=19,"Teenage",Table1[[#This Row],[Age]]&lt;=29,"Young Adult",Table1[[#This Row],[Age]]&lt;=45,"Adult",Table1[[#This Row],[Age]]&gt;=46,"Senior")</f>
        <v>Young Adult</v>
      </c>
      <c r="M2683" t="str">
        <f>VLOOKUP(B2683,customers!A$2:D$101,3,0)</f>
        <v>Aligarh</v>
      </c>
      <c r="N2683" t="str">
        <f>VLOOKUP(B2683,customers!$A$2:$D$101,4,0)</f>
        <v>Uttar Pradesh</v>
      </c>
      <c r="O2683" t="str">
        <f>VLOOKUP(C2683,'products '!$A$2:$H$3072,2,0)</f>
        <v>Beauty</v>
      </c>
      <c r="P2683" t="str">
        <f>VLOOKUP(C2683,'products '!$A$2:$H$3072,3,0)</f>
        <v>Skincare</v>
      </c>
      <c r="Q2683" t="str">
        <f>VLOOKUP(C2683,'products '!$A$2:$H$3072,4,0)</f>
        <v>Body Lotion</v>
      </c>
      <c r="R2683" t="str">
        <f>VLOOKUP(C2683,'products '!$A$2:$H$3072,5,0)</f>
        <v>Nivea</v>
      </c>
      <c r="S2683" t="str">
        <f>VLOOKUP(C2683,'products '!$A$2:$H$3072,6,0)</f>
        <v>Onesize</v>
      </c>
      <c r="T2683" t="str">
        <f>VLOOKUP(C2683,'products '!$A$2:$H$3072,7,0)</f>
        <v>White</v>
      </c>
      <c r="U2683">
        <f>VLOOKUP(C2683,'products '!$A$2:$H$3072,8,0)</f>
        <v>3</v>
      </c>
    </row>
    <row r="2684" spans="1:21" x14ac:dyDescent="0.3">
      <c r="A2684" t="s">
        <v>6101</v>
      </c>
      <c r="B2684" t="s">
        <v>3352</v>
      </c>
      <c r="C2684" t="s">
        <v>1493</v>
      </c>
      <c r="D2684" s="1">
        <f t="shared" ca="1" si="41"/>
        <v>44755</v>
      </c>
      <c r="E2684" s="1" t="str">
        <f ca="1">TEXT(Table1[[#This Row],[Date]],"mmm")</f>
        <v>Jul</v>
      </c>
      <c r="F2684" s="1" t="str">
        <f ca="1">TEXT(Table1[[#This Row],[Date]],"yyyy")</f>
        <v>2022</v>
      </c>
      <c r="G2684" s="2">
        <v>1158</v>
      </c>
      <c r="H2684" s="2">
        <v>0.21</v>
      </c>
      <c r="I2684" s="2" t="str" cm="1">
        <f t="array" ref="I2684">_xlfn.IFS(Table1[[#This Row],[Discount]]&lt;=0.2,"Low",Table1[[#This Row],[Discount]]&lt;=0.4,"Medium",Table1[[#This Row],[Discount]]&gt;0.4,"High")</f>
        <v>Medium</v>
      </c>
      <c r="J2684" s="2">
        <f>Table1[[#This Row],[Original Price]]*(1-Table1[[#This Row],[Discount]])</f>
        <v>914.82</v>
      </c>
      <c r="K2684">
        <f>VLOOKUP(B2684,customers!$A$2:$D$101,2,0)</f>
        <v>18</v>
      </c>
      <c r="L2684" t="str" cm="1">
        <f t="array" ref="L2684">_xlfn.IFS(Table1[[#This Row],[Age]]&lt;=12,"Kids",Table1[[#This Row],[Age]]&lt;=19,"Teenage",Table1[[#This Row],[Age]]&lt;=29,"Young Adult",Table1[[#This Row],[Age]]&lt;=45,"Adult",Table1[[#This Row],[Age]]&gt;=46,"Senior")</f>
        <v>Teenage</v>
      </c>
      <c r="M2684" t="str">
        <f>VLOOKUP(B2684,customers!A$2:D$101,3,0)</f>
        <v>Prayagraj</v>
      </c>
      <c r="N2684" t="str">
        <f>VLOOKUP(B2684,customers!$A$2:$D$101,4,0)</f>
        <v>Uttar Pradesh</v>
      </c>
      <c r="O2684" t="str">
        <f>VLOOKUP(C2684,'products '!$A$2:$H$3072,2,0)</f>
        <v>Beauty</v>
      </c>
      <c r="P2684" t="str">
        <f>VLOOKUP(C2684,'products '!$A$2:$H$3072,3,0)</f>
        <v>Skincare</v>
      </c>
      <c r="Q2684" t="str">
        <f>VLOOKUP(C2684,'products '!$A$2:$H$3072,4,0)</f>
        <v>Body Lotion</v>
      </c>
      <c r="R2684" t="str">
        <f>VLOOKUP(C2684,'products '!$A$2:$H$3072,5,0)</f>
        <v>Nivea</v>
      </c>
      <c r="S2684" t="str">
        <f>VLOOKUP(C2684,'products '!$A$2:$H$3072,6,0)</f>
        <v>Onesize</v>
      </c>
      <c r="T2684" t="str">
        <f>VLOOKUP(C2684,'products '!$A$2:$H$3072,7,0)</f>
        <v>White</v>
      </c>
      <c r="U2684">
        <f>VLOOKUP(C2684,'products '!$A$2:$H$3072,8,0)</f>
        <v>2</v>
      </c>
    </row>
    <row r="2685" spans="1:21" x14ac:dyDescent="0.3">
      <c r="A2685" t="s">
        <v>6102</v>
      </c>
      <c r="B2685" t="s">
        <v>3353</v>
      </c>
      <c r="C2685" t="s">
        <v>1494</v>
      </c>
      <c r="D2685" s="1">
        <f t="shared" ca="1" si="41"/>
        <v>44219</v>
      </c>
      <c r="E2685" s="1" t="str">
        <f ca="1">TEXT(Table1[[#This Row],[Date]],"mmm")</f>
        <v>Jan</v>
      </c>
      <c r="F2685" s="1" t="str">
        <f ca="1">TEXT(Table1[[#This Row],[Date]],"yyyy")</f>
        <v>2021</v>
      </c>
      <c r="G2685" s="2">
        <v>264</v>
      </c>
      <c r="H2685" s="2">
        <v>0.21</v>
      </c>
      <c r="I2685" s="2" t="str" cm="1">
        <f t="array" ref="I2685">_xlfn.IFS(Table1[[#This Row],[Discount]]&lt;=0.2,"Low",Table1[[#This Row],[Discount]]&lt;=0.4,"Medium",Table1[[#This Row],[Discount]]&gt;0.4,"High")</f>
        <v>Medium</v>
      </c>
      <c r="J2685" s="2">
        <f>Table1[[#This Row],[Original Price]]*(1-Table1[[#This Row],[Discount]])</f>
        <v>208.56</v>
      </c>
      <c r="K2685">
        <f>VLOOKUP(B2685,customers!$A$2:$D$101,2,0)</f>
        <v>18</v>
      </c>
      <c r="L2685" t="str" cm="1">
        <f t="array" ref="L2685">_xlfn.IFS(Table1[[#This Row],[Age]]&lt;=12,"Kids",Table1[[#This Row],[Age]]&lt;=19,"Teenage",Table1[[#This Row],[Age]]&lt;=29,"Young Adult",Table1[[#This Row],[Age]]&lt;=45,"Adult",Table1[[#This Row],[Age]]&gt;=46,"Senior")</f>
        <v>Teenage</v>
      </c>
      <c r="M2685" t="str">
        <f>VLOOKUP(B2685,customers!A$2:D$101,3,0)</f>
        <v>Prayagraj</v>
      </c>
      <c r="N2685" t="str">
        <f>VLOOKUP(B2685,customers!$A$2:$D$101,4,0)</f>
        <v>Uttar Pradesh</v>
      </c>
      <c r="O2685" t="str">
        <f>VLOOKUP(C2685,'products '!$A$2:$H$3072,2,0)</f>
        <v>Beauty</v>
      </c>
      <c r="P2685" t="str">
        <f>VLOOKUP(C2685,'products '!$A$2:$H$3072,3,0)</f>
        <v>Skincare</v>
      </c>
      <c r="Q2685" t="str">
        <f>VLOOKUP(C2685,'products '!$A$2:$H$3072,4,0)</f>
        <v>Body Lotion</v>
      </c>
      <c r="R2685" t="str">
        <f>VLOOKUP(C2685,'products '!$A$2:$H$3072,5,0)</f>
        <v>Mamaearth</v>
      </c>
      <c r="S2685" t="str">
        <f>VLOOKUP(C2685,'products '!$A$2:$H$3072,6,0)</f>
        <v>Onesize</v>
      </c>
      <c r="T2685" t="str">
        <f>VLOOKUP(C2685,'products '!$A$2:$H$3072,7,0)</f>
        <v>White</v>
      </c>
      <c r="U2685">
        <f>VLOOKUP(C2685,'products '!$A$2:$H$3072,8,0)</f>
        <v>5</v>
      </c>
    </row>
    <row r="2686" spans="1:21" x14ac:dyDescent="0.3">
      <c r="A2686" t="s">
        <v>6103</v>
      </c>
      <c r="B2686" t="s">
        <v>3354</v>
      </c>
      <c r="C2686" t="s">
        <v>1495</v>
      </c>
      <c r="D2686" s="1">
        <f t="shared" ca="1" si="41"/>
        <v>44803</v>
      </c>
      <c r="E2686" s="1" t="str">
        <f ca="1">TEXT(Table1[[#This Row],[Date]],"mmm")</f>
        <v>Aug</v>
      </c>
      <c r="F2686" s="1" t="str">
        <f ca="1">TEXT(Table1[[#This Row],[Date]],"yyyy")</f>
        <v>2022</v>
      </c>
      <c r="G2686" s="2">
        <v>433</v>
      </c>
      <c r="H2686" s="2">
        <v>0.21</v>
      </c>
      <c r="I2686" s="2" t="str" cm="1">
        <f t="array" ref="I2686">_xlfn.IFS(Table1[[#This Row],[Discount]]&lt;=0.2,"Low",Table1[[#This Row],[Discount]]&lt;=0.4,"Medium",Table1[[#This Row],[Discount]]&gt;0.4,"High")</f>
        <v>Medium</v>
      </c>
      <c r="J2686" s="2">
        <f>Table1[[#This Row],[Original Price]]*(1-Table1[[#This Row],[Discount]])</f>
        <v>342.07</v>
      </c>
      <c r="K2686">
        <f>VLOOKUP(B2686,customers!$A$2:$D$101,2,0)</f>
        <v>18</v>
      </c>
      <c r="L2686" t="str" cm="1">
        <f t="array" ref="L2686">_xlfn.IFS(Table1[[#This Row],[Age]]&lt;=12,"Kids",Table1[[#This Row],[Age]]&lt;=19,"Teenage",Table1[[#This Row],[Age]]&lt;=29,"Young Adult",Table1[[#This Row],[Age]]&lt;=45,"Adult",Table1[[#This Row],[Age]]&gt;=46,"Senior")</f>
        <v>Teenage</v>
      </c>
      <c r="M2686" t="str">
        <f>VLOOKUP(B2686,customers!A$2:D$101,3,0)</f>
        <v>Prayagraj</v>
      </c>
      <c r="N2686" t="str">
        <f>VLOOKUP(B2686,customers!$A$2:$D$101,4,0)</f>
        <v>Uttar Pradesh</v>
      </c>
      <c r="O2686" t="str">
        <f>VLOOKUP(C2686,'products '!$A$2:$H$3072,2,0)</f>
        <v>Beauty</v>
      </c>
      <c r="P2686" t="str">
        <f>VLOOKUP(C2686,'products '!$A$2:$H$3072,3,0)</f>
        <v>Skincare</v>
      </c>
      <c r="Q2686" t="str">
        <f>VLOOKUP(C2686,'products '!$A$2:$H$3072,4,0)</f>
        <v>Body Lotion</v>
      </c>
      <c r="R2686" t="str">
        <f>VLOOKUP(C2686,'products '!$A$2:$H$3072,5,0)</f>
        <v>Mamaearth</v>
      </c>
      <c r="S2686" t="str">
        <f>VLOOKUP(C2686,'products '!$A$2:$H$3072,6,0)</f>
        <v>Onesize</v>
      </c>
      <c r="T2686" t="str">
        <f>VLOOKUP(C2686,'products '!$A$2:$H$3072,7,0)</f>
        <v>White</v>
      </c>
      <c r="U2686">
        <f>VLOOKUP(C2686,'products '!$A$2:$H$3072,8,0)</f>
        <v>4</v>
      </c>
    </row>
    <row r="2687" spans="1:21" x14ac:dyDescent="0.3">
      <c r="A2687" t="s">
        <v>6104</v>
      </c>
      <c r="B2687" t="s">
        <v>3355</v>
      </c>
      <c r="C2687" t="s">
        <v>1496</v>
      </c>
      <c r="D2687" s="1">
        <f t="shared" ca="1" si="41"/>
        <v>44884</v>
      </c>
      <c r="E2687" s="1" t="str">
        <f ca="1">TEXT(Table1[[#This Row],[Date]],"mmm")</f>
        <v>Nov</v>
      </c>
      <c r="F2687" s="1" t="str">
        <f ca="1">TEXT(Table1[[#This Row],[Date]],"yyyy")</f>
        <v>2022</v>
      </c>
      <c r="G2687" s="2">
        <v>562</v>
      </c>
      <c r="H2687" s="2">
        <v>0.22</v>
      </c>
      <c r="I2687" s="2" t="str" cm="1">
        <f t="array" ref="I2687">_xlfn.IFS(Table1[[#This Row],[Discount]]&lt;=0.2,"Low",Table1[[#This Row],[Discount]]&lt;=0.4,"Medium",Table1[[#This Row],[Discount]]&gt;0.4,"High")</f>
        <v>Medium</v>
      </c>
      <c r="J2687" s="2">
        <f>Table1[[#This Row],[Original Price]]*(1-Table1[[#This Row],[Discount]])</f>
        <v>438.36</v>
      </c>
      <c r="K2687">
        <f>VLOOKUP(B2687,customers!$A$2:$D$101,2,0)</f>
        <v>18</v>
      </c>
      <c r="L2687" t="str" cm="1">
        <f t="array" ref="L2687">_xlfn.IFS(Table1[[#This Row],[Age]]&lt;=12,"Kids",Table1[[#This Row],[Age]]&lt;=19,"Teenage",Table1[[#This Row],[Age]]&lt;=29,"Young Adult",Table1[[#This Row],[Age]]&lt;=45,"Adult",Table1[[#This Row],[Age]]&gt;=46,"Senior")</f>
        <v>Teenage</v>
      </c>
      <c r="M2687" t="str">
        <f>VLOOKUP(B2687,customers!A$2:D$101,3,0)</f>
        <v>Prayagraj</v>
      </c>
      <c r="N2687" t="str">
        <f>VLOOKUP(B2687,customers!$A$2:$D$101,4,0)</f>
        <v>Uttar Pradesh</v>
      </c>
      <c r="O2687" t="str">
        <f>VLOOKUP(C2687,'products '!$A$2:$H$3072,2,0)</f>
        <v>Beauty</v>
      </c>
      <c r="P2687" t="str">
        <f>VLOOKUP(C2687,'products '!$A$2:$H$3072,3,0)</f>
        <v>Skincare</v>
      </c>
      <c r="Q2687" t="str">
        <f>VLOOKUP(C2687,'products '!$A$2:$H$3072,4,0)</f>
        <v>Body Lotion</v>
      </c>
      <c r="R2687" t="str">
        <f>VLOOKUP(C2687,'products '!$A$2:$H$3072,5,0)</f>
        <v>Mamaearth</v>
      </c>
      <c r="S2687" t="str">
        <f>VLOOKUP(C2687,'products '!$A$2:$H$3072,6,0)</f>
        <v>Onesize</v>
      </c>
      <c r="T2687" t="str">
        <f>VLOOKUP(C2687,'products '!$A$2:$H$3072,7,0)</f>
        <v>White</v>
      </c>
      <c r="U2687">
        <f>VLOOKUP(C2687,'products '!$A$2:$H$3072,8,0)</f>
        <v>2</v>
      </c>
    </row>
    <row r="2688" spans="1:21" x14ac:dyDescent="0.3">
      <c r="A2688" t="s">
        <v>6105</v>
      </c>
      <c r="B2688" t="s">
        <v>3356</v>
      </c>
      <c r="C2688" t="s">
        <v>1497</v>
      </c>
      <c r="D2688" s="1">
        <f t="shared" ca="1" si="41"/>
        <v>45000</v>
      </c>
      <c r="E2688" s="1" t="str">
        <f ca="1">TEXT(Table1[[#This Row],[Date]],"mmm")</f>
        <v>Mar</v>
      </c>
      <c r="F2688" s="1" t="str">
        <f ca="1">TEXT(Table1[[#This Row],[Date]],"yyyy")</f>
        <v>2023</v>
      </c>
      <c r="G2688" s="2">
        <v>423</v>
      </c>
      <c r="H2688" s="2">
        <v>0.22</v>
      </c>
      <c r="I2688" s="2" t="str" cm="1">
        <f t="array" ref="I2688">_xlfn.IFS(Table1[[#This Row],[Discount]]&lt;=0.2,"Low",Table1[[#This Row],[Discount]]&lt;=0.4,"Medium",Table1[[#This Row],[Discount]]&gt;0.4,"High")</f>
        <v>Medium</v>
      </c>
      <c r="J2688" s="2">
        <f>Table1[[#This Row],[Original Price]]*(1-Table1[[#This Row],[Discount]])</f>
        <v>329.94</v>
      </c>
      <c r="K2688">
        <f>VLOOKUP(B2688,customers!$A$2:$D$101,2,0)</f>
        <v>18</v>
      </c>
      <c r="L2688" t="str" cm="1">
        <f t="array" ref="L2688">_xlfn.IFS(Table1[[#This Row],[Age]]&lt;=12,"Kids",Table1[[#This Row],[Age]]&lt;=19,"Teenage",Table1[[#This Row],[Age]]&lt;=29,"Young Adult",Table1[[#This Row],[Age]]&lt;=45,"Adult",Table1[[#This Row],[Age]]&gt;=46,"Senior")</f>
        <v>Teenage</v>
      </c>
      <c r="M2688" t="str">
        <f>VLOOKUP(B2688,customers!A$2:D$101,3,0)</f>
        <v>Prayagraj</v>
      </c>
      <c r="N2688" t="str">
        <f>VLOOKUP(B2688,customers!$A$2:$D$101,4,0)</f>
        <v>Uttar Pradesh</v>
      </c>
      <c r="O2688" t="str">
        <f>VLOOKUP(C2688,'products '!$A$2:$H$3072,2,0)</f>
        <v>Beauty</v>
      </c>
      <c r="P2688" t="str">
        <f>VLOOKUP(C2688,'products '!$A$2:$H$3072,3,0)</f>
        <v>Skincare</v>
      </c>
      <c r="Q2688" t="str">
        <f>VLOOKUP(C2688,'products '!$A$2:$H$3072,4,0)</f>
        <v>Body Lotion</v>
      </c>
      <c r="R2688" t="str">
        <f>VLOOKUP(C2688,'products '!$A$2:$H$3072,5,0)</f>
        <v>Mamaearth</v>
      </c>
      <c r="S2688" t="str">
        <f>VLOOKUP(C2688,'products '!$A$2:$H$3072,6,0)</f>
        <v>Onesize</v>
      </c>
      <c r="T2688" t="str">
        <f>VLOOKUP(C2688,'products '!$A$2:$H$3072,7,0)</f>
        <v>White</v>
      </c>
      <c r="U2688">
        <f>VLOOKUP(C2688,'products '!$A$2:$H$3072,8,0)</f>
        <v>5</v>
      </c>
    </row>
    <row r="2689" spans="1:21" x14ac:dyDescent="0.3">
      <c r="A2689" t="s">
        <v>6106</v>
      </c>
      <c r="B2689" t="s">
        <v>3357</v>
      </c>
      <c r="C2689" t="s">
        <v>1498</v>
      </c>
      <c r="D2689" s="1">
        <f t="shared" ca="1" si="41"/>
        <v>44296</v>
      </c>
      <c r="E2689" s="1" t="str">
        <f ca="1">TEXT(Table1[[#This Row],[Date]],"mmm")</f>
        <v>Apr</v>
      </c>
      <c r="F2689" s="1" t="str">
        <f ca="1">TEXT(Table1[[#This Row],[Date]],"yyyy")</f>
        <v>2021</v>
      </c>
      <c r="G2689" s="2">
        <v>621</v>
      </c>
      <c r="H2689" s="2">
        <v>0.22</v>
      </c>
      <c r="I2689" s="2" t="str" cm="1">
        <f t="array" ref="I2689">_xlfn.IFS(Table1[[#This Row],[Discount]]&lt;=0.2,"Low",Table1[[#This Row],[Discount]]&lt;=0.4,"Medium",Table1[[#This Row],[Discount]]&gt;0.4,"High")</f>
        <v>Medium</v>
      </c>
      <c r="J2689" s="2">
        <f>Table1[[#This Row],[Original Price]]*(1-Table1[[#This Row],[Discount]])</f>
        <v>484.38</v>
      </c>
      <c r="K2689">
        <f>VLOOKUP(B2689,customers!$A$2:$D$101,2,0)</f>
        <v>18</v>
      </c>
      <c r="L2689" t="str" cm="1">
        <f t="array" ref="L2689">_xlfn.IFS(Table1[[#This Row],[Age]]&lt;=12,"Kids",Table1[[#This Row],[Age]]&lt;=19,"Teenage",Table1[[#This Row],[Age]]&lt;=29,"Young Adult",Table1[[#This Row],[Age]]&lt;=45,"Adult",Table1[[#This Row],[Age]]&gt;=46,"Senior")</f>
        <v>Teenage</v>
      </c>
      <c r="M2689" t="str">
        <f>VLOOKUP(B2689,customers!A$2:D$101,3,0)</f>
        <v>Prayagraj</v>
      </c>
      <c r="N2689" t="str">
        <f>VLOOKUP(B2689,customers!$A$2:$D$101,4,0)</f>
        <v>Uttar Pradesh</v>
      </c>
      <c r="O2689" t="str">
        <f>VLOOKUP(C2689,'products '!$A$2:$H$3072,2,0)</f>
        <v>Beauty</v>
      </c>
      <c r="P2689" t="str">
        <f>VLOOKUP(C2689,'products '!$A$2:$H$3072,3,0)</f>
        <v>Skincare</v>
      </c>
      <c r="Q2689" t="str">
        <f>VLOOKUP(C2689,'products '!$A$2:$H$3072,4,0)</f>
        <v>Body Lotion</v>
      </c>
      <c r="R2689" t="str">
        <f>VLOOKUP(C2689,'products '!$A$2:$H$3072,5,0)</f>
        <v>Mamaearth</v>
      </c>
      <c r="S2689" t="str">
        <f>VLOOKUP(C2689,'products '!$A$2:$H$3072,6,0)</f>
        <v>Onesize</v>
      </c>
      <c r="T2689" t="str">
        <f>VLOOKUP(C2689,'products '!$A$2:$H$3072,7,0)</f>
        <v>Off white</v>
      </c>
      <c r="U2689">
        <f>VLOOKUP(C2689,'products '!$A$2:$H$3072,8,0)</f>
        <v>5</v>
      </c>
    </row>
    <row r="2690" spans="1:21" x14ac:dyDescent="0.3">
      <c r="A2690" t="s">
        <v>6107</v>
      </c>
      <c r="B2690" t="s">
        <v>3358</v>
      </c>
      <c r="C2690" t="s">
        <v>1499</v>
      </c>
      <c r="D2690" s="1">
        <f t="shared" ca="1" si="41"/>
        <v>44309</v>
      </c>
      <c r="E2690" s="1" t="str">
        <f ca="1">TEXT(Table1[[#This Row],[Date]],"mmm")</f>
        <v>Apr</v>
      </c>
      <c r="F2690" s="1" t="str">
        <f ca="1">TEXT(Table1[[#This Row],[Date]],"yyyy")</f>
        <v>2021</v>
      </c>
      <c r="G2690" s="2">
        <v>333</v>
      </c>
      <c r="H2690" s="2">
        <v>0.22</v>
      </c>
      <c r="I2690" s="2" t="str" cm="1">
        <f t="array" ref="I2690">_xlfn.IFS(Table1[[#This Row],[Discount]]&lt;=0.2,"Low",Table1[[#This Row],[Discount]]&lt;=0.4,"Medium",Table1[[#This Row],[Discount]]&gt;0.4,"High")</f>
        <v>Medium</v>
      </c>
      <c r="J2690" s="2">
        <f>Table1[[#This Row],[Original Price]]*(1-Table1[[#This Row],[Discount]])</f>
        <v>259.74</v>
      </c>
      <c r="K2690">
        <f>VLOOKUP(B2690,customers!$A$2:$D$101,2,0)</f>
        <v>23</v>
      </c>
      <c r="L2690" t="str" cm="1">
        <f t="array" ref="L2690">_xlfn.IFS(Table1[[#This Row],[Age]]&lt;=12,"Kids",Table1[[#This Row],[Age]]&lt;=19,"Teenage",Table1[[#This Row],[Age]]&lt;=29,"Young Adult",Table1[[#This Row],[Age]]&lt;=45,"Adult",Table1[[#This Row],[Age]]&gt;=46,"Senior")</f>
        <v>Young Adult</v>
      </c>
      <c r="M2690" t="str">
        <f>VLOOKUP(B2690,customers!A$2:D$101,3,0)</f>
        <v>Jalandhar</v>
      </c>
      <c r="N2690" t="str">
        <f>VLOOKUP(B2690,customers!$A$2:$D$101,4,0)</f>
        <v>Punjab</v>
      </c>
      <c r="O2690" t="str">
        <f>VLOOKUP(C2690,'products '!$A$2:$H$3072,2,0)</f>
        <v>Beauty</v>
      </c>
      <c r="P2690" t="str">
        <f>VLOOKUP(C2690,'products '!$A$2:$H$3072,3,0)</f>
        <v>Skincare</v>
      </c>
      <c r="Q2690" t="str">
        <f>VLOOKUP(C2690,'products '!$A$2:$H$3072,4,0)</f>
        <v>Body Lotion</v>
      </c>
      <c r="R2690" t="str">
        <f>VLOOKUP(C2690,'products '!$A$2:$H$3072,5,0)</f>
        <v>Mamaearth</v>
      </c>
      <c r="S2690" t="str">
        <f>VLOOKUP(C2690,'products '!$A$2:$H$3072,6,0)</f>
        <v>Onesize</v>
      </c>
      <c r="T2690" t="str">
        <f>VLOOKUP(C2690,'products '!$A$2:$H$3072,7,0)</f>
        <v>Off white</v>
      </c>
      <c r="U2690">
        <f>VLOOKUP(C2690,'products '!$A$2:$H$3072,8,0)</f>
        <v>4</v>
      </c>
    </row>
    <row r="2691" spans="1:21" x14ac:dyDescent="0.3">
      <c r="A2691" t="s">
        <v>6108</v>
      </c>
      <c r="B2691" t="s">
        <v>3359</v>
      </c>
      <c r="C2691" t="s">
        <v>1500</v>
      </c>
      <c r="D2691" s="1">
        <f t="shared" ref="D2691:D2754" ca="1" si="42">RANDBETWEEN(DATE(2021,1,1),DATE(2023,3,31))</f>
        <v>44914</v>
      </c>
      <c r="E2691" s="1" t="str">
        <f ca="1">TEXT(Table1[[#This Row],[Date]],"mmm")</f>
        <v>Dec</v>
      </c>
      <c r="F2691" s="1" t="str">
        <f ca="1">TEXT(Table1[[#This Row],[Date]],"yyyy")</f>
        <v>2022</v>
      </c>
      <c r="G2691" s="2">
        <v>236</v>
      </c>
      <c r="H2691" s="2">
        <v>0.22</v>
      </c>
      <c r="I2691" s="2" t="str" cm="1">
        <f t="array" ref="I2691">_xlfn.IFS(Table1[[#This Row],[Discount]]&lt;=0.2,"Low",Table1[[#This Row],[Discount]]&lt;=0.4,"Medium",Table1[[#This Row],[Discount]]&gt;0.4,"High")</f>
        <v>Medium</v>
      </c>
      <c r="J2691" s="2">
        <f>Table1[[#This Row],[Original Price]]*(1-Table1[[#This Row],[Discount]])</f>
        <v>184.08</v>
      </c>
      <c r="K2691">
        <f>VLOOKUP(B2691,customers!$A$2:$D$101,2,0)</f>
        <v>24</v>
      </c>
      <c r="L2691" t="str" cm="1">
        <f t="array" ref="L2691">_xlfn.IFS(Table1[[#This Row],[Age]]&lt;=12,"Kids",Table1[[#This Row],[Age]]&lt;=19,"Teenage",Table1[[#This Row],[Age]]&lt;=29,"Young Adult",Table1[[#This Row],[Age]]&lt;=45,"Adult",Table1[[#This Row],[Age]]&gt;=46,"Senior")</f>
        <v>Young Adult</v>
      </c>
      <c r="M2691" t="str">
        <f>VLOOKUP(B2691,customers!A$2:D$101,3,0)</f>
        <v>Jalandhar</v>
      </c>
      <c r="N2691" t="str">
        <f>VLOOKUP(B2691,customers!$A$2:$D$101,4,0)</f>
        <v>Punjab</v>
      </c>
      <c r="O2691" t="str">
        <f>VLOOKUP(C2691,'products '!$A$2:$H$3072,2,0)</f>
        <v>Beauty</v>
      </c>
      <c r="P2691" t="str">
        <f>VLOOKUP(C2691,'products '!$A$2:$H$3072,3,0)</f>
        <v>Skincare</v>
      </c>
      <c r="Q2691" t="str">
        <f>VLOOKUP(C2691,'products '!$A$2:$H$3072,4,0)</f>
        <v>Body Lotion</v>
      </c>
      <c r="R2691" t="str">
        <f>VLOOKUP(C2691,'products '!$A$2:$H$3072,5,0)</f>
        <v>Mamaearth</v>
      </c>
      <c r="S2691" t="str">
        <f>VLOOKUP(C2691,'products '!$A$2:$H$3072,6,0)</f>
        <v>Onesize</v>
      </c>
      <c r="T2691" t="str">
        <f>VLOOKUP(C2691,'products '!$A$2:$H$3072,7,0)</f>
        <v>Off white</v>
      </c>
      <c r="U2691">
        <f>VLOOKUP(C2691,'products '!$A$2:$H$3072,8,0)</f>
        <v>4</v>
      </c>
    </row>
    <row r="2692" spans="1:21" x14ac:dyDescent="0.3">
      <c r="A2692" t="s">
        <v>6109</v>
      </c>
      <c r="B2692" t="s">
        <v>3360</v>
      </c>
      <c r="C2692" t="s">
        <v>1501</v>
      </c>
      <c r="D2692" s="1">
        <f t="shared" ca="1" si="42"/>
        <v>44997</v>
      </c>
      <c r="E2692" s="1" t="str">
        <f ca="1">TEXT(Table1[[#This Row],[Date]],"mmm")</f>
        <v>Mar</v>
      </c>
      <c r="F2692" s="1" t="str">
        <f ca="1">TEXT(Table1[[#This Row],[Date]],"yyyy")</f>
        <v>2023</v>
      </c>
      <c r="G2692" s="2">
        <v>456</v>
      </c>
      <c r="H2692" s="2">
        <v>0.22</v>
      </c>
      <c r="I2692" s="2" t="str" cm="1">
        <f t="array" ref="I2692">_xlfn.IFS(Table1[[#This Row],[Discount]]&lt;=0.2,"Low",Table1[[#This Row],[Discount]]&lt;=0.4,"Medium",Table1[[#This Row],[Discount]]&gt;0.4,"High")</f>
        <v>Medium</v>
      </c>
      <c r="J2692" s="2">
        <f>Table1[[#This Row],[Original Price]]*(1-Table1[[#This Row],[Discount]])</f>
        <v>355.68</v>
      </c>
      <c r="K2692">
        <f>VLOOKUP(B2692,customers!$A$2:$D$101,2,0)</f>
        <v>25</v>
      </c>
      <c r="L2692" t="str" cm="1">
        <f t="array" ref="L2692">_xlfn.IFS(Table1[[#This Row],[Age]]&lt;=12,"Kids",Table1[[#This Row],[Age]]&lt;=19,"Teenage",Table1[[#This Row],[Age]]&lt;=29,"Young Adult",Table1[[#This Row],[Age]]&lt;=45,"Adult",Table1[[#This Row],[Age]]&gt;=46,"Senior")</f>
        <v>Young Adult</v>
      </c>
      <c r="M2692" t="str">
        <f>VLOOKUP(B2692,customers!A$2:D$101,3,0)</f>
        <v>Jalandhar</v>
      </c>
      <c r="N2692" t="str">
        <f>VLOOKUP(B2692,customers!$A$2:$D$101,4,0)</f>
        <v>Punjab</v>
      </c>
      <c r="O2692" t="str">
        <f>VLOOKUP(C2692,'products '!$A$2:$H$3072,2,0)</f>
        <v>Beauty</v>
      </c>
      <c r="P2692" t="str">
        <f>VLOOKUP(C2692,'products '!$A$2:$H$3072,3,0)</f>
        <v>Skincare</v>
      </c>
      <c r="Q2692" t="str">
        <f>VLOOKUP(C2692,'products '!$A$2:$H$3072,4,0)</f>
        <v>Body Lotion</v>
      </c>
      <c r="R2692" t="str">
        <f>VLOOKUP(C2692,'products '!$A$2:$H$3072,5,0)</f>
        <v>Mamaearth</v>
      </c>
      <c r="S2692" t="str">
        <f>VLOOKUP(C2692,'products '!$A$2:$H$3072,6,0)</f>
        <v>Onesize</v>
      </c>
      <c r="T2692" t="str">
        <f>VLOOKUP(C2692,'products '!$A$2:$H$3072,7,0)</f>
        <v>Off white</v>
      </c>
      <c r="U2692">
        <f>VLOOKUP(C2692,'products '!$A$2:$H$3072,8,0)</f>
        <v>4</v>
      </c>
    </row>
    <row r="2693" spans="1:21" x14ac:dyDescent="0.3">
      <c r="A2693" t="s">
        <v>6110</v>
      </c>
      <c r="B2693" t="s">
        <v>3361</v>
      </c>
      <c r="C2693" t="s">
        <v>1502</v>
      </c>
      <c r="D2693" s="1">
        <f t="shared" ca="1" si="42"/>
        <v>44562</v>
      </c>
      <c r="E2693" s="1" t="str">
        <f ca="1">TEXT(Table1[[#This Row],[Date]],"mmm")</f>
        <v>Jan</v>
      </c>
      <c r="F2693" s="1" t="str">
        <f ca="1">TEXT(Table1[[#This Row],[Date]],"yyyy")</f>
        <v>2022</v>
      </c>
      <c r="G2693" s="2">
        <v>963</v>
      </c>
      <c r="H2693" s="2">
        <v>0.3</v>
      </c>
      <c r="I2693" s="2" t="str" cm="1">
        <f t="array" ref="I2693">_xlfn.IFS(Table1[[#This Row],[Discount]]&lt;=0.2,"Low",Table1[[#This Row],[Discount]]&lt;=0.4,"Medium",Table1[[#This Row],[Discount]]&gt;0.4,"High")</f>
        <v>Medium</v>
      </c>
      <c r="J2693" s="2">
        <f>Table1[[#This Row],[Original Price]]*(1-Table1[[#This Row],[Discount]])</f>
        <v>674.09999999999991</v>
      </c>
      <c r="K2693">
        <f>VLOOKUP(B2693,customers!$A$2:$D$101,2,0)</f>
        <v>26</v>
      </c>
      <c r="L2693" t="str" cm="1">
        <f t="array" ref="L2693">_xlfn.IFS(Table1[[#This Row],[Age]]&lt;=12,"Kids",Table1[[#This Row],[Age]]&lt;=19,"Teenage",Table1[[#This Row],[Age]]&lt;=29,"Young Adult",Table1[[#This Row],[Age]]&lt;=45,"Adult",Table1[[#This Row],[Age]]&gt;=46,"Senior")</f>
        <v>Young Adult</v>
      </c>
      <c r="M2693" t="str">
        <f>VLOOKUP(B2693,customers!A$2:D$101,3,0)</f>
        <v>Jalandhar</v>
      </c>
      <c r="N2693" t="str">
        <f>VLOOKUP(B2693,customers!$A$2:$D$101,4,0)</f>
        <v>Punjab</v>
      </c>
      <c r="O2693" t="str">
        <f>VLOOKUP(C2693,'products '!$A$2:$H$3072,2,0)</f>
        <v>Beauty</v>
      </c>
      <c r="P2693" t="str">
        <f>VLOOKUP(C2693,'products '!$A$2:$H$3072,3,0)</f>
        <v>Skincare</v>
      </c>
      <c r="Q2693" t="str">
        <f>VLOOKUP(C2693,'products '!$A$2:$H$3072,4,0)</f>
        <v>Body Lotion</v>
      </c>
      <c r="R2693" t="str">
        <f>VLOOKUP(C2693,'products '!$A$2:$H$3072,5,0)</f>
        <v>Mamaearth</v>
      </c>
      <c r="S2693" t="str">
        <f>VLOOKUP(C2693,'products '!$A$2:$H$3072,6,0)</f>
        <v>Onesize</v>
      </c>
      <c r="T2693" t="str">
        <f>VLOOKUP(C2693,'products '!$A$2:$H$3072,7,0)</f>
        <v>Off white</v>
      </c>
      <c r="U2693">
        <f>VLOOKUP(C2693,'products '!$A$2:$H$3072,8,0)</f>
        <v>3</v>
      </c>
    </row>
    <row r="2694" spans="1:21" x14ac:dyDescent="0.3">
      <c r="A2694" t="s">
        <v>6111</v>
      </c>
      <c r="B2694" t="s">
        <v>3362</v>
      </c>
      <c r="C2694" t="s">
        <v>1503</v>
      </c>
      <c r="D2694" s="1">
        <f t="shared" ca="1" si="42"/>
        <v>44420</v>
      </c>
      <c r="E2694" s="1" t="str">
        <f ca="1">TEXT(Table1[[#This Row],[Date]],"mmm")</f>
        <v>Aug</v>
      </c>
      <c r="F2694" s="1" t="str">
        <f ca="1">TEXT(Table1[[#This Row],[Date]],"yyyy")</f>
        <v>2021</v>
      </c>
      <c r="G2694" s="2">
        <v>234</v>
      </c>
      <c r="H2694" s="2">
        <v>0.3</v>
      </c>
      <c r="I2694" s="2" t="str" cm="1">
        <f t="array" ref="I2694">_xlfn.IFS(Table1[[#This Row],[Discount]]&lt;=0.2,"Low",Table1[[#This Row],[Discount]]&lt;=0.4,"Medium",Table1[[#This Row],[Discount]]&gt;0.4,"High")</f>
        <v>Medium</v>
      </c>
      <c r="J2694" s="2">
        <f>Table1[[#This Row],[Original Price]]*(1-Table1[[#This Row],[Discount]])</f>
        <v>163.79999999999998</v>
      </c>
      <c r="K2694">
        <f>VLOOKUP(B2694,customers!$A$2:$D$101,2,0)</f>
        <v>27</v>
      </c>
      <c r="L2694" t="str" cm="1">
        <f t="array" ref="L2694">_xlfn.IFS(Table1[[#This Row],[Age]]&lt;=12,"Kids",Table1[[#This Row],[Age]]&lt;=19,"Teenage",Table1[[#This Row],[Age]]&lt;=29,"Young Adult",Table1[[#This Row],[Age]]&lt;=45,"Adult",Table1[[#This Row],[Age]]&gt;=46,"Senior")</f>
        <v>Young Adult</v>
      </c>
      <c r="M2694" t="str">
        <f>VLOOKUP(B2694,customers!A$2:D$101,3,0)</f>
        <v>Amritsar</v>
      </c>
      <c r="N2694" t="str">
        <f>VLOOKUP(B2694,customers!$A$2:$D$101,4,0)</f>
        <v>Punjab</v>
      </c>
      <c r="O2694" t="str">
        <f>VLOOKUP(C2694,'products '!$A$2:$H$3072,2,0)</f>
        <v>Beauty</v>
      </c>
      <c r="P2694" t="str">
        <f>VLOOKUP(C2694,'products '!$A$2:$H$3072,3,0)</f>
        <v>Skincare</v>
      </c>
      <c r="Q2694" t="str">
        <f>VLOOKUP(C2694,'products '!$A$2:$H$3072,4,0)</f>
        <v>Body Lotion</v>
      </c>
      <c r="R2694" t="str">
        <f>VLOOKUP(C2694,'products '!$A$2:$H$3072,5,0)</f>
        <v>Mamaearth</v>
      </c>
      <c r="S2694" t="str">
        <f>VLOOKUP(C2694,'products '!$A$2:$H$3072,6,0)</f>
        <v>Onesize</v>
      </c>
      <c r="T2694" t="str">
        <f>VLOOKUP(C2694,'products '!$A$2:$H$3072,7,0)</f>
        <v>Off white</v>
      </c>
      <c r="U2694">
        <f>VLOOKUP(C2694,'products '!$A$2:$H$3072,8,0)</f>
        <v>5</v>
      </c>
    </row>
    <row r="2695" spans="1:21" x14ac:dyDescent="0.3">
      <c r="A2695" t="s">
        <v>6112</v>
      </c>
      <c r="B2695" t="s">
        <v>3363</v>
      </c>
      <c r="C2695" t="s">
        <v>1504</v>
      </c>
      <c r="D2695" s="1">
        <f t="shared" ca="1" si="42"/>
        <v>44731</v>
      </c>
      <c r="E2695" s="1" t="str">
        <f ca="1">TEXT(Table1[[#This Row],[Date]],"mmm")</f>
        <v>Jun</v>
      </c>
      <c r="F2695" s="1" t="str">
        <f ca="1">TEXT(Table1[[#This Row],[Date]],"yyyy")</f>
        <v>2022</v>
      </c>
      <c r="G2695" s="2">
        <v>456</v>
      </c>
      <c r="H2695" s="2">
        <v>0.3</v>
      </c>
      <c r="I2695" s="2" t="str" cm="1">
        <f t="array" ref="I2695">_xlfn.IFS(Table1[[#This Row],[Discount]]&lt;=0.2,"Low",Table1[[#This Row],[Discount]]&lt;=0.4,"Medium",Table1[[#This Row],[Discount]]&gt;0.4,"High")</f>
        <v>Medium</v>
      </c>
      <c r="J2695" s="2">
        <f>Table1[[#This Row],[Original Price]]*(1-Table1[[#This Row],[Discount]])</f>
        <v>319.2</v>
      </c>
      <c r="K2695">
        <f>VLOOKUP(B2695,customers!$A$2:$D$101,2,0)</f>
        <v>24</v>
      </c>
      <c r="L2695" t="str" cm="1">
        <f t="array" ref="L2695">_xlfn.IFS(Table1[[#This Row],[Age]]&lt;=12,"Kids",Table1[[#This Row],[Age]]&lt;=19,"Teenage",Table1[[#This Row],[Age]]&lt;=29,"Young Adult",Table1[[#This Row],[Age]]&lt;=45,"Adult",Table1[[#This Row],[Age]]&gt;=46,"Senior")</f>
        <v>Young Adult</v>
      </c>
      <c r="M2695" t="str">
        <f>VLOOKUP(B2695,customers!A$2:D$101,3,0)</f>
        <v>Amritsar</v>
      </c>
      <c r="N2695" t="str">
        <f>VLOOKUP(B2695,customers!$A$2:$D$101,4,0)</f>
        <v>Punjab</v>
      </c>
      <c r="O2695" t="str">
        <f>VLOOKUP(C2695,'products '!$A$2:$H$3072,2,0)</f>
        <v>Beauty</v>
      </c>
      <c r="P2695" t="str">
        <f>VLOOKUP(C2695,'products '!$A$2:$H$3072,3,0)</f>
        <v>Skincare</v>
      </c>
      <c r="Q2695" t="str">
        <f>VLOOKUP(C2695,'products '!$A$2:$H$3072,4,0)</f>
        <v>Body Lotion</v>
      </c>
      <c r="R2695" t="str">
        <f>VLOOKUP(C2695,'products '!$A$2:$H$3072,5,0)</f>
        <v>Mamaearth</v>
      </c>
      <c r="S2695" t="str">
        <f>VLOOKUP(C2695,'products '!$A$2:$H$3072,6,0)</f>
        <v>Onesize</v>
      </c>
      <c r="T2695" t="str">
        <f>VLOOKUP(C2695,'products '!$A$2:$H$3072,7,0)</f>
        <v>Cream</v>
      </c>
      <c r="U2695">
        <f>VLOOKUP(C2695,'products '!$A$2:$H$3072,8,0)</f>
        <v>4</v>
      </c>
    </row>
    <row r="2696" spans="1:21" x14ac:dyDescent="0.3">
      <c r="A2696" t="s">
        <v>6113</v>
      </c>
      <c r="B2696" t="s">
        <v>3364</v>
      </c>
      <c r="C2696" t="s">
        <v>1505</v>
      </c>
      <c r="D2696" s="1">
        <f t="shared" ca="1" si="42"/>
        <v>44747</v>
      </c>
      <c r="E2696" s="1" t="str">
        <f ca="1">TEXT(Table1[[#This Row],[Date]],"mmm")</f>
        <v>Jul</v>
      </c>
      <c r="F2696" s="1" t="str">
        <f ca="1">TEXT(Table1[[#This Row],[Date]],"yyyy")</f>
        <v>2022</v>
      </c>
      <c r="G2696" s="2">
        <v>564</v>
      </c>
      <c r="H2696" s="2">
        <v>0.3</v>
      </c>
      <c r="I2696" s="2" t="str" cm="1">
        <f t="array" ref="I2696">_xlfn.IFS(Table1[[#This Row],[Discount]]&lt;=0.2,"Low",Table1[[#This Row],[Discount]]&lt;=0.4,"Medium",Table1[[#This Row],[Discount]]&gt;0.4,"High")</f>
        <v>Medium</v>
      </c>
      <c r="J2696" s="2">
        <f>Table1[[#This Row],[Original Price]]*(1-Table1[[#This Row],[Discount]])</f>
        <v>394.79999999999995</v>
      </c>
      <c r="K2696">
        <f>VLOOKUP(B2696,customers!$A$2:$D$101,2,0)</f>
        <v>24</v>
      </c>
      <c r="L2696" t="str" cm="1">
        <f t="array" ref="L2696">_xlfn.IFS(Table1[[#This Row],[Age]]&lt;=12,"Kids",Table1[[#This Row],[Age]]&lt;=19,"Teenage",Table1[[#This Row],[Age]]&lt;=29,"Young Adult",Table1[[#This Row],[Age]]&lt;=45,"Adult",Table1[[#This Row],[Age]]&gt;=46,"Senior")</f>
        <v>Young Adult</v>
      </c>
      <c r="M2696" t="str">
        <f>VLOOKUP(B2696,customers!A$2:D$101,3,0)</f>
        <v>Amritsar</v>
      </c>
      <c r="N2696" t="str">
        <f>VLOOKUP(B2696,customers!$A$2:$D$101,4,0)</f>
        <v>Punjab</v>
      </c>
      <c r="O2696" t="str">
        <f>VLOOKUP(C2696,'products '!$A$2:$H$3072,2,0)</f>
        <v>Beauty</v>
      </c>
      <c r="P2696" t="str">
        <f>VLOOKUP(C2696,'products '!$A$2:$H$3072,3,0)</f>
        <v>Skincare</v>
      </c>
      <c r="Q2696" t="str">
        <f>VLOOKUP(C2696,'products '!$A$2:$H$3072,4,0)</f>
        <v>Body Lotion</v>
      </c>
      <c r="R2696" t="str">
        <f>VLOOKUP(C2696,'products '!$A$2:$H$3072,5,0)</f>
        <v>Parachute</v>
      </c>
      <c r="S2696" t="str">
        <f>VLOOKUP(C2696,'products '!$A$2:$H$3072,6,0)</f>
        <v>Onesize</v>
      </c>
      <c r="T2696" t="str">
        <f>VLOOKUP(C2696,'products '!$A$2:$H$3072,7,0)</f>
        <v>Cream</v>
      </c>
      <c r="U2696">
        <f>VLOOKUP(C2696,'products '!$A$2:$H$3072,8,0)</f>
        <v>2</v>
      </c>
    </row>
    <row r="2697" spans="1:21" x14ac:dyDescent="0.3">
      <c r="A2697" t="s">
        <v>6114</v>
      </c>
      <c r="B2697" t="s">
        <v>3365</v>
      </c>
      <c r="C2697" t="s">
        <v>1506</v>
      </c>
      <c r="D2697" s="1">
        <f t="shared" ca="1" si="42"/>
        <v>44295</v>
      </c>
      <c r="E2697" s="1" t="str">
        <f ca="1">TEXT(Table1[[#This Row],[Date]],"mmm")</f>
        <v>Apr</v>
      </c>
      <c r="F2697" s="1" t="str">
        <f ca="1">TEXT(Table1[[#This Row],[Date]],"yyyy")</f>
        <v>2021</v>
      </c>
      <c r="G2697" s="2">
        <v>634</v>
      </c>
      <c r="H2697" s="2">
        <v>0.3</v>
      </c>
      <c r="I2697" s="2" t="str" cm="1">
        <f t="array" ref="I2697">_xlfn.IFS(Table1[[#This Row],[Discount]]&lt;=0.2,"Low",Table1[[#This Row],[Discount]]&lt;=0.4,"Medium",Table1[[#This Row],[Discount]]&gt;0.4,"High")</f>
        <v>Medium</v>
      </c>
      <c r="J2697" s="2">
        <f>Table1[[#This Row],[Original Price]]*(1-Table1[[#This Row],[Discount]])</f>
        <v>443.79999999999995</v>
      </c>
      <c r="K2697">
        <f>VLOOKUP(B2697,customers!$A$2:$D$101,2,0)</f>
        <v>24</v>
      </c>
      <c r="L2697" t="str" cm="1">
        <f t="array" ref="L2697">_xlfn.IFS(Table1[[#This Row],[Age]]&lt;=12,"Kids",Table1[[#This Row],[Age]]&lt;=19,"Teenage",Table1[[#This Row],[Age]]&lt;=29,"Young Adult",Table1[[#This Row],[Age]]&lt;=45,"Adult",Table1[[#This Row],[Age]]&gt;=46,"Senior")</f>
        <v>Young Adult</v>
      </c>
      <c r="M2697" t="str">
        <f>VLOOKUP(B2697,customers!A$2:D$101,3,0)</f>
        <v>Amritsar</v>
      </c>
      <c r="N2697" t="str">
        <f>VLOOKUP(B2697,customers!$A$2:$D$101,4,0)</f>
        <v>Punjab</v>
      </c>
      <c r="O2697" t="str">
        <f>VLOOKUP(C2697,'products '!$A$2:$H$3072,2,0)</f>
        <v>Beauty</v>
      </c>
      <c r="P2697" t="str">
        <f>VLOOKUP(C2697,'products '!$A$2:$H$3072,3,0)</f>
        <v>Skincare</v>
      </c>
      <c r="Q2697" t="str">
        <f>VLOOKUP(C2697,'products '!$A$2:$H$3072,4,0)</f>
        <v>Body Lotion</v>
      </c>
      <c r="R2697" t="str">
        <f>VLOOKUP(C2697,'products '!$A$2:$H$3072,5,0)</f>
        <v>Parachute</v>
      </c>
      <c r="S2697" t="str">
        <f>VLOOKUP(C2697,'products '!$A$2:$H$3072,6,0)</f>
        <v>Onesize</v>
      </c>
      <c r="T2697" t="str">
        <f>VLOOKUP(C2697,'products '!$A$2:$H$3072,7,0)</f>
        <v>Cream</v>
      </c>
      <c r="U2697">
        <f>VLOOKUP(C2697,'products '!$A$2:$H$3072,8,0)</f>
        <v>5</v>
      </c>
    </row>
    <row r="2698" spans="1:21" x14ac:dyDescent="0.3">
      <c r="A2698" t="s">
        <v>6115</v>
      </c>
      <c r="B2698" t="s">
        <v>3366</v>
      </c>
      <c r="C2698" t="s">
        <v>1507</v>
      </c>
      <c r="D2698" s="1">
        <f t="shared" ca="1" si="42"/>
        <v>44280</v>
      </c>
      <c r="E2698" s="1" t="str">
        <f ca="1">TEXT(Table1[[#This Row],[Date]],"mmm")</f>
        <v>Mar</v>
      </c>
      <c r="F2698" s="1" t="str">
        <f ca="1">TEXT(Table1[[#This Row],[Date]],"yyyy")</f>
        <v>2021</v>
      </c>
      <c r="G2698" s="2">
        <v>236</v>
      </c>
      <c r="H2698" s="2">
        <v>0.3</v>
      </c>
      <c r="I2698" s="2" t="str" cm="1">
        <f t="array" ref="I2698">_xlfn.IFS(Table1[[#This Row],[Discount]]&lt;=0.2,"Low",Table1[[#This Row],[Discount]]&lt;=0.4,"Medium",Table1[[#This Row],[Discount]]&gt;0.4,"High")</f>
        <v>Medium</v>
      </c>
      <c r="J2698" s="2">
        <f>Table1[[#This Row],[Original Price]]*(1-Table1[[#This Row],[Discount]])</f>
        <v>165.2</v>
      </c>
      <c r="K2698">
        <f>VLOOKUP(B2698,customers!$A$2:$D$101,2,0)</f>
        <v>24</v>
      </c>
      <c r="L2698" t="str" cm="1">
        <f t="array" ref="L2698">_xlfn.IFS(Table1[[#This Row],[Age]]&lt;=12,"Kids",Table1[[#This Row],[Age]]&lt;=19,"Teenage",Table1[[#This Row],[Age]]&lt;=29,"Young Adult",Table1[[#This Row],[Age]]&lt;=45,"Adult",Table1[[#This Row],[Age]]&gt;=46,"Senior")</f>
        <v>Young Adult</v>
      </c>
      <c r="M2698" t="str">
        <f>VLOOKUP(B2698,customers!A$2:D$101,3,0)</f>
        <v>Amritsar</v>
      </c>
      <c r="N2698" t="str">
        <f>VLOOKUP(B2698,customers!$A$2:$D$101,4,0)</f>
        <v>Punjab</v>
      </c>
      <c r="O2698" t="str">
        <f>VLOOKUP(C2698,'products '!$A$2:$H$3072,2,0)</f>
        <v>Beauty</v>
      </c>
      <c r="P2698" t="str">
        <f>VLOOKUP(C2698,'products '!$A$2:$H$3072,3,0)</f>
        <v>Skincare</v>
      </c>
      <c r="Q2698" t="str">
        <f>VLOOKUP(C2698,'products '!$A$2:$H$3072,4,0)</f>
        <v>Body Lotion</v>
      </c>
      <c r="R2698" t="str">
        <f>VLOOKUP(C2698,'products '!$A$2:$H$3072,5,0)</f>
        <v>Parachute</v>
      </c>
      <c r="S2698" t="str">
        <f>VLOOKUP(C2698,'products '!$A$2:$H$3072,6,0)</f>
        <v>Onesize</v>
      </c>
      <c r="T2698" t="str">
        <f>VLOOKUP(C2698,'products '!$A$2:$H$3072,7,0)</f>
        <v>Cream</v>
      </c>
      <c r="U2698">
        <f>VLOOKUP(C2698,'products '!$A$2:$H$3072,8,0)</f>
        <v>5</v>
      </c>
    </row>
    <row r="2699" spans="1:21" x14ac:dyDescent="0.3">
      <c r="A2699" t="s">
        <v>6116</v>
      </c>
      <c r="B2699" t="s">
        <v>3367</v>
      </c>
      <c r="C2699" t="s">
        <v>1508</v>
      </c>
      <c r="D2699" s="1">
        <f t="shared" ca="1" si="42"/>
        <v>44399</v>
      </c>
      <c r="E2699" s="1" t="str">
        <f ca="1">TEXT(Table1[[#This Row],[Date]],"mmm")</f>
        <v>Jul</v>
      </c>
      <c r="F2699" s="1" t="str">
        <f ca="1">TEXT(Table1[[#This Row],[Date]],"yyyy")</f>
        <v>2021</v>
      </c>
      <c r="G2699" s="2">
        <v>444</v>
      </c>
      <c r="H2699" s="2">
        <v>0.14000000000000001</v>
      </c>
      <c r="I2699" s="2" t="str" cm="1">
        <f t="array" ref="I2699">_xlfn.IFS(Table1[[#This Row],[Discount]]&lt;=0.2,"Low",Table1[[#This Row],[Discount]]&lt;=0.4,"Medium",Table1[[#This Row],[Discount]]&gt;0.4,"High")</f>
        <v>Low</v>
      </c>
      <c r="J2699" s="2">
        <f>Table1[[#This Row],[Original Price]]*(1-Table1[[#This Row],[Discount]])</f>
        <v>381.84</v>
      </c>
      <c r="K2699">
        <f>VLOOKUP(B2699,customers!$A$2:$D$101,2,0)</f>
        <v>24</v>
      </c>
      <c r="L2699" t="str" cm="1">
        <f t="array" ref="L2699">_xlfn.IFS(Table1[[#This Row],[Age]]&lt;=12,"Kids",Table1[[#This Row],[Age]]&lt;=19,"Teenage",Table1[[#This Row],[Age]]&lt;=29,"Young Adult",Table1[[#This Row],[Age]]&lt;=45,"Adult",Table1[[#This Row],[Age]]&gt;=46,"Senior")</f>
        <v>Young Adult</v>
      </c>
      <c r="M2699" t="str">
        <f>VLOOKUP(B2699,customers!A$2:D$101,3,0)</f>
        <v>Patiala</v>
      </c>
      <c r="N2699" t="str">
        <f>VLOOKUP(B2699,customers!$A$2:$D$101,4,0)</f>
        <v>Punjab</v>
      </c>
      <c r="O2699" t="str">
        <f>VLOOKUP(C2699,'products '!$A$2:$H$3072,2,0)</f>
        <v>Beauty</v>
      </c>
      <c r="P2699" t="str">
        <f>VLOOKUP(C2699,'products '!$A$2:$H$3072,3,0)</f>
        <v>Skincare</v>
      </c>
      <c r="Q2699" t="str">
        <f>VLOOKUP(C2699,'products '!$A$2:$H$3072,4,0)</f>
        <v>Body Lotion</v>
      </c>
      <c r="R2699" t="str">
        <f>VLOOKUP(C2699,'products '!$A$2:$H$3072,5,0)</f>
        <v>Parachute</v>
      </c>
      <c r="S2699" t="str">
        <f>VLOOKUP(C2699,'products '!$A$2:$H$3072,6,0)</f>
        <v>Onesize</v>
      </c>
      <c r="T2699" t="str">
        <f>VLOOKUP(C2699,'products '!$A$2:$H$3072,7,0)</f>
        <v>Cream</v>
      </c>
      <c r="U2699">
        <f>VLOOKUP(C2699,'products '!$A$2:$H$3072,8,0)</f>
        <v>5</v>
      </c>
    </row>
    <row r="2700" spans="1:21" x14ac:dyDescent="0.3">
      <c r="A2700" t="s">
        <v>6117</v>
      </c>
      <c r="B2700" t="s">
        <v>3368</v>
      </c>
      <c r="C2700" t="s">
        <v>1509</v>
      </c>
      <c r="D2700" s="1">
        <f t="shared" ca="1" si="42"/>
        <v>44819</v>
      </c>
      <c r="E2700" s="1" t="str">
        <f ca="1">TEXT(Table1[[#This Row],[Date]],"mmm")</f>
        <v>Sep</v>
      </c>
      <c r="F2700" s="1" t="str">
        <f ca="1">TEXT(Table1[[#This Row],[Date]],"yyyy")</f>
        <v>2022</v>
      </c>
      <c r="G2700" s="2">
        <v>456</v>
      </c>
      <c r="H2700" s="2">
        <v>0.14000000000000001</v>
      </c>
      <c r="I2700" s="2" t="str" cm="1">
        <f t="array" ref="I2700">_xlfn.IFS(Table1[[#This Row],[Discount]]&lt;=0.2,"Low",Table1[[#This Row],[Discount]]&lt;=0.4,"Medium",Table1[[#This Row],[Discount]]&gt;0.4,"High")</f>
        <v>Low</v>
      </c>
      <c r="J2700" s="2">
        <f>Table1[[#This Row],[Original Price]]*(1-Table1[[#This Row],[Discount]])</f>
        <v>392.15999999999997</v>
      </c>
      <c r="K2700">
        <f>VLOOKUP(B2700,customers!$A$2:$D$101,2,0)</f>
        <v>24</v>
      </c>
      <c r="L2700" t="str" cm="1">
        <f t="array" ref="L2700">_xlfn.IFS(Table1[[#This Row],[Age]]&lt;=12,"Kids",Table1[[#This Row],[Age]]&lt;=19,"Teenage",Table1[[#This Row],[Age]]&lt;=29,"Young Adult",Table1[[#This Row],[Age]]&lt;=45,"Adult",Table1[[#This Row],[Age]]&gt;=46,"Senior")</f>
        <v>Young Adult</v>
      </c>
      <c r="M2700" t="str">
        <f>VLOOKUP(B2700,customers!A$2:D$101,3,0)</f>
        <v>Patiala</v>
      </c>
      <c r="N2700" t="str">
        <f>VLOOKUP(B2700,customers!$A$2:$D$101,4,0)</f>
        <v>Punjab</v>
      </c>
      <c r="O2700" t="str">
        <f>VLOOKUP(C2700,'products '!$A$2:$H$3072,2,0)</f>
        <v>Beauty</v>
      </c>
      <c r="P2700" t="str">
        <f>VLOOKUP(C2700,'products '!$A$2:$H$3072,3,0)</f>
        <v>Skincare</v>
      </c>
      <c r="Q2700" t="str">
        <f>VLOOKUP(C2700,'products '!$A$2:$H$3072,4,0)</f>
        <v>Body Lotion</v>
      </c>
      <c r="R2700" t="str">
        <f>VLOOKUP(C2700,'products '!$A$2:$H$3072,5,0)</f>
        <v>Parachute</v>
      </c>
      <c r="S2700" t="str">
        <f>VLOOKUP(C2700,'products '!$A$2:$H$3072,6,0)</f>
        <v>Onesize</v>
      </c>
      <c r="T2700" t="str">
        <f>VLOOKUP(C2700,'products '!$A$2:$H$3072,7,0)</f>
        <v>Pink</v>
      </c>
      <c r="U2700">
        <f>VLOOKUP(C2700,'products '!$A$2:$H$3072,8,0)</f>
        <v>4</v>
      </c>
    </row>
    <row r="2701" spans="1:21" x14ac:dyDescent="0.3">
      <c r="A2701" t="s">
        <v>6118</v>
      </c>
      <c r="B2701" t="s">
        <v>3369</v>
      </c>
      <c r="C2701" t="s">
        <v>1510</v>
      </c>
      <c r="D2701" s="1">
        <f t="shared" ca="1" si="42"/>
        <v>44585</v>
      </c>
      <c r="E2701" s="1" t="str">
        <f ca="1">TEXT(Table1[[#This Row],[Date]],"mmm")</f>
        <v>Jan</v>
      </c>
      <c r="F2701" s="1" t="str">
        <f ca="1">TEXT(Table1[[#This Row],[Date]],"yyyy")</f>
        <v>2022</v>
      </c>
      <c r="G2701" s="2">
        <v>963</v>
      </c>
      <c r="H2701" s="2">
        <v>0.14000000000000001</v>
      </c>
      <c r="I2701" s="2" t="str" cm="1">
        <f t="array" ref="I2701">_xlfn.IFS(Table1[[#This Row],[Discount]]&lt;=0.2,"Low",Table1[[#This Row],[Discount]]&lt;=0.4,"Medium",Table1[[#This Row],[Discount]]&gt;0.4,"High")</f>
        <v>Low</v>
      </c>
      <c r="J2701" s="2">
        <f>Table1[[#This Row],[Original Price]]*(1-Table1[[#This Row],[Discount]])</f>
        <v>828.18</v>
      </c>
      <c r="K2701">
        <f>VLOOKUP(B2701,customers!$A$2:$D$101,2,0)</f>
        <v>24</v>
      </c>
      <c r="L2701" t="str" cm="1">
        <f t="array" ref="L2701">_xlfn.IFS(Table1[[#This Row],[Age]]&lt;=12,"Kids",Table1[[#This Row],[Age]]&lt;=19,"Teenage",Table1[[#This Row],[Age]]&lt;=29,"Young Adult",Table1[[#This Row],[Age]]&lt;=45,"Adult",Table1[[#This Row],[Age]]&gt;=46,"Senior")</f>
        <v>Young Adult</v>
      </c>
      <c r="M2701" t="str">
        <f>VLOOKUP(B2701,customers!A$2:D$101,3,0)</f>
        <v>Patiala</v>
      </c>
      <c r="N2701" t="str">
        <f>VLOOKUP(B2701,customers!$A$2:$D$101,4,0)</f>
        <v>Punjab</v>
      </c>
      <c r="O2701" t="str">
        <f>VLOOKUP(C2701,'products '!$A$2:$H$3072,2,0)</f>
        <v>Beauty</v>
      </c>
      <c r="P2701" t="str">
        <f>VLOOKUP(C2701,'products '!$A$2:$H$3072,3,0)</f>
        <v>Skincare</v>
      </c>
      <c r="Q2701" t="str">
        <f>VLOOKUP(C2701,'products '!$A$2:$H$3072,4,0)</f>
        <v>Body Lotion</v>
      </c>
      <c r="R2701" t="str">
        <f>VLOOKUP(C2701,'products '!$A$2:$H$3072,5,0)</f>
        <v>Parachute</v>
      </c>
      <c r="S2701" t="str">
        <f>VLOOKUP(C2701,'products '!$A$2:$H$3072,6,0)</f>
        <v>Onesize</v>
      </c>
      <c r="T2701" t="str">
        <f>VLOOKUP(C2701,'products '!$A$2:$H$3072,7,0)</f>
        <v>Pink</v>
      </c>
      <c r="U2701">
        <f>VLOOKUP(C2701,'products '!$A$2:$H$3072,8,0)</f>
        <v>4</v>
      </c>
    </row>
    <row r="2702" spans="1:21" x14ac:dyDescent="0.3">
      <c r="A2702" t="s">
        <v>6119</v>
      </c>
      <c r="B2702" t="s">
        <v>3370</v>
      </c>
      <c r="C2702" t="s">
        <v>1511</v>
      </c>
      <c r="D2702" s="1">
        <f t="shared" ca="1" si="42"/>
        <v>44699</v>
      </c>
      <c r="E2702" s="1" t="str">
        <f ca="1">TEXT(Table1[[#This Row],[Date]],"mmm")</f>
        <v>May</v>
      </c>
      <c r="F2702" s="1" t="str">
        <f ca="1">TEXT(Table1[[#This Row],[Date]],"yyyy")</f>
        <v>2022</v>
      </c>
      <c r="G2702" s="2">
        <v>456</v>
      </c>
      <c r="H2702" s="2">
        <v>0.14000000000000001</v>
      </c>
      <c r="I2702" s="2" t="str" cm="1">
        <f t="array" ref="I2702">_xlfn.IFS(Table1[[#This Row],[Discount]]&lt;=0.2,"Low",Table1[[#This Row],[Discount]]&lt;=0.4,"Medium",Table1[[#This Row],[Discount]]&gt;0.4,"High")</f>
        <v>Low</v>
      </c>
      <c r="J2702" s="2">
        <f>Table1[[#This Row],[Original Price]]*(1-Table1[[#This Row],[Discount]])</f>
        <v>392.15999999999997</v>
      </c>
      <c r="K2702">
        <f>VLOOKUP(B2702,customers!$A$2:$D$101,2,0)</f>
        <v>24</v>
      </c>
      <c r="L2702" t="str" cm="1">
        <f t="array" ref="L2702">_xlfn.IFS(Table1[[#This Row],[Age]]&lt;=12,"Kids",Table1[[#This Row],[Age]]&lt;=19,"Teenage",Table1[[#This Row],[Age]]&lt;=29,"Young Adult",Table1[[#This Row],[Age]]&lt;=45,"Adult",Table1[[#This Row],[Age]]&gt;=46,"Senior")</f>
        <v>Young Adult</v>
      </c>
      <c r="M2702" t="str">
        <f>VLOOKUP(B2702,customers!A$2:D$101,3,0)</f>
        <v>Patiala</v>
      </c>
      <c r="N2702" t="str">
        <f>VLOOKUP(B2702,customers!$A$2:$D$101,4,0)</f>
        <v>Punjab</v>
      </c>
      <c r="O2702" t="str">
        <f>VLOOKUP(C2702,'products '!$A$2:$H$3072,2,0)</f>
        <v>Beauty</v>
      </c>
      <c r="P2702" t="str">
        <f>VLOOKUP(C2702,'products '!$A$2:$H$3072,3,0)</f>
        <v>Skincare</v>
      </c>
      <c r="Q2702" t="str">
        <f>VLOOKUP(C2702,'products '!$A$2:$H$3072,4,0)</f>
        <v>Body Lotion</v>
      </c>
      <c r="R2702" t="str">
        <f>VLOOKUP(C2702,'products '!$A$2:$H$3072,5,0)</f>
        <v>Parachute</v>
      </c>
      <c r="S2702" t="str">
        <f>VLOOKUP(C2702,'products '!$A$2:$H$3072,6,0)</f>
        <v>Onesize</v>
      </c>
      <c r="T2702" t="str">
        <f>VLOOKUP(C2702,'products '!$A$2:$H$3072,7,0)</f>
        <v>Pink</v>
      </c>
      <c r="U2702">
        <f>VLOOKUP(C2702,'products '!$A$2:$H$3072,8,0)</f>
        <v>4</v>
      </c>
    </row>
    <row r="2703" spans="1:21" x14ac:dyDescent="0.3">
      <c r="A2703" t="s">
        <v>6120</v>
      </c>
      <c r="B2703" t="s">
        <v>3371</v>
      </c>
      <c r="C2703" t="s">
        <v>1512</v>
      </c>
      <c r="D2703" s="1">
        <f t="shared" ca="1" si="42"/>
        <v>44303</v>
      </c>
      <c r="E2703" s="1" t="str">
        <f ca="1">TEXT(Table1[[#This Row],[Date]],"mmm")</f>
        <v>Apr</v>
      </c>
      <c r="F2703" s="1" t="str">
        <f ca="1">TEXT(Table1[[#This Row],[Date]],"yyyy")</f>
        <v>2021</v>
      </c>
      <c r="G2703" s="2">
        <v>322</v>
      </c>
      <c r="H2703" s="2">
        <v>0.12</v>
      </c>
      <c r="I2703" s="2" t="str" cm="1">
        <f t="array" ref="I2703">_xlfn.IFS(Table1[[#This Row],[Discount]]&lt;=0.2,"Low",Table1[[#This Row],[Discount]]&lt;=0.4,"Medium",Table1[[#This Row],[Discount]]&gt;0.4,"High")</f>
        <v>Low</v>
      </c>
      <c r="J2703" s="2">
        <f>Table1[[#This Row],[Original Price]]*(1-Table1[[#This Row],[Discount]])</f>
        <v>283.36</v>
      </c>
      <c r="K2703">
        <f>VLOOKUP(B2703,customers!$A$2:$D$101,2,0)</f>
        <v>24</v>
      </c>
      <c r="L2703" t="str" cm="1">
        <f t="array" ref="L2703">_xlfn.IFS(Table1[[#This Row],[Age]]&lt;=12,"Kids",Table1[[#This Row],[Age]]&lt;=19,"Teenage",Table1[[#This Row],[Age]]&lt;=29,"Young Adult",Table1[[#This Row],[Age]]&lt;=45,"Adult",Table1[[#This Row],[Age]]&gt;=46,"Senior")</f>
        <v>Young Adult</v>
      </c>
      <c r="M2703" t="str">
        <f>VLOOKUP(B2703,customers!A$2:D$101,3,0)</f>
        <v>Patiala</v>
      </c>
      <c r="N2703" t="str">
        <f>VLOOKUP(B2703,customers!$A$2:$D$101,4,0)</f>
        <v>Punjab</v>
      </c>
      <c r="O2703" t="str">
        <f>VLOOKUP(C2703,'products '!$A$2:$H$3072,2,0)</f>
        <v>Beauty</v>
      </c>
      <c r="P2703" t="str">
        <f>VLOOKUP(C2703,'products '!$A$2:$H$3072,3,0)</f>
        <v>Skincare</v>
      </c>
      <c r="Q2703" t="str">
        <f>VLOOKUP(C2703,'products '!$A$2:$H$3072,4,0)</f>
        <v>Body Lotion</v>
      </c>
      <c r="R2703" t="str">
        <f>VLOOKUP(C2703,'products '!$A$2:$H$3072,5,0)</f>
        <v>Vaseline</v>
      </c>
      <c r="S2703" t="str">
        <f>VLOOKUP(C2703,'products '!$A$2:$H$3072,6,0)</f>
        <v>Onesize</v>
      </c>
      <c r="T2703" t="str">
        <f>VLOOKUP(C2703,'products '!$A$2:$H$3072,7,0)</f>
        <v>Pink</v>
      </c>
      <c r="U2703">
        <f>VLOOKUP(C2703,'products '!$A$2:$H$3072,8,0)</f>
        <v>5</v>
      </c>
    </row>
    <row r="2704" spans="1:21" x14ac:dyDescent="0.3">
      <c r="A2704" t="s">
        <v>6121</v>
      </c>
      <c r="B2704" t="s">
        <v>3372</v>
      </c>
      <c r="C2704" t="s">
        <v>1513</v>
      </c>
      <c r="D2704" s="1">
        <f t="shared" ca="1" si="42"/>
        <v>44843</v>
      </c>
      <c r="E2704" s="1" t="str">
        <f ca="1">TEXT(Table1[[#This Row],[Date]],"mmm")</f>
        <v>Oct</v>
      </c>
      <c r="F2704" s="1" t="str">
        <f ca="1">TEXT(Table1[[#This Row],[Date]],"yyyy")</f>
        <v>2022</v>
      </c>
      <c r="G2704" s="2">
        <v>422</v>
      </c>
      <c r="H2704" s="2">
        <v>0.12</v>
      </c>
      <c r="I2704" s="2" t="str" cm="1">
        <f t="array" ref="I2704">_xlfn.IFS(Table1[[#This Row],[Discount]]&lt;=0.2,"Low",Table1[[#This Row],[Discount]]&lt;=0.4,"Medium",Table1[[#This Row],[Discount]]&gt;0.4,"High")</f>
        <v>Low</v>
      </c>
      <c r="J2704" s="2">
        <f>Table1[[#This Row],[Original Price]]*(1-Table1[[#This Row],[Discount]])</f>
        <v>371.36</v>
      </c>
      <c r="K2704">
        <f>VLOOKUP(B2704,customers!$A$2:$D$101,2,0)</f>
        <v>22</v>
      </c>
      <c r="L2704" t="str" cm="1">
        <f t="array" ref="L2704">_xlfn.IFS(Table1[[#This Row],[Age]]&lt;=12,"Kids",Table1[[#This Row],[Age]]&lt;=19,"Teenage",Table1[[#This Row],[Age]]&lt;=29,"Young Adult",Table1[[#This Row],[Age]]&lt;=45,"Adult",Table1[[#This Row],[Age]]&gt;=46,"Senior")</f>
        <v>Young Adult</v>
      </c>
      <c r="M2704" t="str">
        <f>VLOOKUP(B2704,customers!A$2:D$101,3,0)</f>
        <v>Patiala</v>
      </c>
      <c r="N2704" t="str">
        <f>VLOOKUP(B2704,customers!$A$2:$D$101,4,0)</f>
        <v>Punjab</v>
      </c>
      <c r="O2704" t="str">
        <f>VLOOKUP(C2704,'products '!$A$2:$H$3072,2,0)</f>
        <v>Beauty</v>
      </c>
      <c r="P2704" t="str">
        <f>VLOOKUP(C2704,'products '!$A$2:$H$3072,3,0)</f>
        <v>Skincare</v>
      </c>
      <c r="Q2704" t="str">
        <f>VLOOKUP(C2704,'products '!$A$2:$H$3072,4,0)</f>
        <v>Body Lotion</v>
      </c>
      <c r="R2704" t="str">
        <f>VLOOKUP(C2704,'products '!$A$2:$H$3072,5,0)</f>
        <v>Vaseline</v>
      </c>
      <c r="S2704" t="str">
        <f>VLOOKUP(C2704,'products '!$A$2:$H$3072,6,0)</f>
        <v>Onesize</v>
      </c>
      <c r="T2704" t="str">
        <f>VLOOKUP(C2704,'products '!$A$2:$H$3072,7,0)</f>
        <v>Pink</v>
      </c>
      <c r="U2704">
        <f>VLOOKUP(C2704,'products '!$A$2:$H$3072,8,0)</f>
        <v>5</v>
      </c>
    </row>
    <row r="2705" spans="1:21" x14ac:dyDescent="0.3">
      <c r="A2705" t="s">
        <v>6122</v>
      </c>
      <c r="B2705" t="s">
        <v>3373</v>
      </c>
      <c r="C2705" t="s">
        <v>1514</v>
      </c>
      <c r="D2705" s="1">
        <f t="shared" ca="1" si="42"/>
        <v>44283</v>
      </c>
      <c r="E2705" s="1" t="str">
        <f ca="1">TEXT(Table1[[#This Row],[Date]],"mmm")</f>
        <v>Mar</v>
      </c>
      <c r="F2705" s="1" t="str">
        <f ca="1">TEXT(Table1[[#This Row],[Date]],"yyyy")</f>
        <v>2021</v>
      </c>
      <c r="G2705" s="2">
        <v>123</v>
      </c>
      <c r="H2705" s="2">
        <v>0.12</v>
      </c>
      <c r="I2705" s="2" t="str" cm="1">
        <f t="array" ref="I2705">_xlfn.IFS(Table1[[#This Row],[Discount]]&lt;=0.2,"Low",Table1[[#This Row],[Discount]]&lt;=0.4,"Medium",Table1[[#This Row],[Discount]]&gt;0.4,"High")</f>
        <v>Low</v>
      </c>
      <c r="J2705" s="2">
        <f>Table1[[#This Row],[Original Price]]*(1-Table1[[#This Row],[Discount]])</f>
        <v>108.24</v>
      </c>
      <c r="K2705">
        <f>VLOOKUP(B2705,customers!$A$2:$D$101,2,0)</f>
        <v>23</v>
      </c>
      <c r="L2705" t="str" cm="1">
        <f t="array" ref="L2705">_xlfn.IFS(Table1[[#This Row],[Age]]&lt;=12,"Kids",Table1[[#This Row],[Age]]&lt;=19,"Teenage",Table1[[#This Row],[Age]]&lt;=29,"Young Adult",Table1[[#This Row],[Age]]&lt;=45,"Adult",Table1[[#This Row],[Age]]&gt;=46,"Senior")</f>
        <v>Young Adult</v>
      </c>
      <c r="M2705" t="str">
        <f>VLOOKUP(B2705,customers!A$2:D$101,3,0)</f>
        <v>Jaipur</v>
      </c>
      <c r="N2705" t="str">
        <f>VLOOKUP(B2705,customers!$A$2:$D$101,4,0)</f>
        <v>Rajasthan</v>
      </c>
      <c r="O2705" t="str">
        <f>VLOOKUP(C2705,'products '!$A$2:$H$3072,2,0)</f>
        <v>Beauty</v>
      </c>
      <c r="P2705" t="str">
        <f>VLOOKUP(C2705,'products '!$A$2:$H$3072,3,0)</f>
        <v>Skincare</v>
      </c>
      <c r="Q2705" t="str">
        <f>VLOOKUP(C2705,'products '!$A$2:$H$3072,4,0)</f>
        <v>Body Lotion</v>
      </c>
      <c r="R2705" t="str">
        <f>VLOOKUP(C2705,'products '!$A$2:$H$3072,5,0)</f>
        <v>Vaseline</v>
      </c>
      <c r="S2705" t="str">
        <f>VLOOKUP(C2705,'products '!$A$2:$H$3072,6,0)</f>
        <v>Onesize</v>
      </c>
      <c r="T2705" t="str">
        <f>VLOOKUP(C2705,'products '!$A$2:$H$3072,7,0)</f>
        <v>Cream</v>
      </c>
      <c r="U2705">
        <f>VLOOKUP(C2705,'products '!$A$2:$H$3072,8,0)</f>
        <v>3</v>
      </c>
    </row>
    <row r="2706" spans="1:21" x14ac:dyDescent="0.3">
      <c r="A2706" t="s">
        <v>6123</v>
      </c>
      <c r="B2706" t="s">
        <v>3374</v>
      </c>
      <c r="C2706" t="s">
        <v>1515</v>
      </c>
      <c r="D2706" s="1">
        <f t="shared" ca="1" si="42"/>
        <v>44668</v>
      </c>
      <c r="E2706" s="1" t="str">
        <f ca="1">TEXT(Table1[[#This Row],[Date]],"mmm")</f>
        <v>Apr</v>
      </c>
      <c r="F2706" s="1" t="str">
        <f ca="1">TEXT(Table1[[#This Row],[Date]],"yyyy")</f>
        <v>2022</v>
      </c>
      <c r="G2706" s="2">
        <v>324</v>
      </c>
      <c r="H2706" s="2">
        <v>0.12</v>
      </c>
      <c r="I2706" s="2" t="str" cm="1">
        <f t="array" ref="I2706">_xlfn.IFS(Table1[[#This Row],[Discount]]&lt;=0.2,"Low",Table1[[#This Row],[Discount]]&lt;=0.4,"Medium",Table1[[#This Row],[Discount]]&gt;0.4,"High")</f>
        <v>Low</v>
      </c>
      <c r="J2706" s="2">
        <f>Table1[[#This Row],[Original Price]]*(1-Table1[[#This Row],[Discount]])</f>
        <v>285.12</v>
      </c>
      <c r="K2706">
        <f>VLOOKUP(B2706,customers!$A$2:$D$101,2,0)</f>
        <v>24</v>
      </c>
      <c r="L2706" t="str" cm="1">
        <f t="array" ref="L2706">_xlfn.IFS(Table1[[#This Row],[Age]]&lt;=12,"Kids",Table1[[#This Row],[Age]]&lt;=19,"Teenage",Table1[[#This Row],[Age]]&lt;=29,"Young Adult",Table1[[#This Row],[Age]]&lt;=45,"Adult",Table1[[#This Row],[Age]]&gt;=46,"Senior")</f>
        <v>Young Adult</v>
      </c>
      <c r="M2706" t="str">
        <f>VLOOKUP(B2706,customers!A$2:D$101,3,0)</f>
        <v>Jaipur</v>
      </c>
      <c r="N2706" t="str">
        <f>VLOOKUP(B2706,customers!$A$2:$D$101,4,0)</f>
        <v>Rajasthan</v>
      </c>
      <c r="O2706" t="str">
        <f>VLOOKUP(C2706,'products '!$A$2:$H$3072,2,0)</f>
        <v>Beauty</v>
      </c>
      <c r="P2706" t="str">
        <f>VLOOKUP(C2706,'products '!$A$2:$H$3072,3,0)</f>
        <v>Skincare</v>
      </c>
      <c r="Q2706" t="str">
        <f>VLOOKUP(C2706,'products '!$A$2:$H$3072,4,0)</f>
        <v>Body Lotion</v>
      </c>
      <c r="R2706" t="str">
        <f>VLOOKUP(C2706,'products '!$A$2:$H$3072,5,0)</f>
        <v>Vaseline</v>
      </c>
      <c r="S2706" t="str">
        <f>VLOOKUP(C2706,'products '!$A$2:$H$3072,6,0)</f>
        <v>Onesize</v>
      </c>
      <c r="T2706" t="str">
        <f>VLOOKUP(C2706,'products '!$A$2:$H$3072,7,0)</f>
        <v>Cream</v>
      </c>
      <c r="U2706">
        <f>VLOOKUP(C2706,'products '!$A$2:$H$3072,8,0)</f>
        <v>5</v>
      </c>
    </row>
    <row r="2707" spans="1:21" x14ac:dyDescent="0.3">
      <c r="A2707" t="s">
        <v>6124</v>
      </c>
      <c r="B2707" t="s">
        <v>3375</v>
      </c>
      <c r="C2707" t="s">
        <v>1516</v>
      </c>
      <c r="D2707" s="1">
        <f t="shared" ca="1" si="42"/>
        <v>44973</v>
      </c>
      <c r="E2707" s="1" t="str">
        <f ca="1">TEXT(Table1[[#This Row],[Date]],"mmm")</f>
        <v>Feb</v>
      </c>
      <c r="F2707" s="1" t="str">
        <f ca="1">TEXT(Table1[[#This Row],[Date]],"yyyy")</f>
        <v>2023</v>
      </c>
      <c r="G2707" s="2">
        <v>222</v>
      </c>
      <c r="H2707" s="2">
        <v>0.12</v>
      </c>
      <c r="I2707" s="2" t="str" cm="1">
        <f t="array" ref="I2707">_xlfn.IFS(Table1[[#This Row],[Discount]]&lt;=0.2,"Low",Table1[[#This Row],[Discount]]&lt;=0.4,"Medium",Table1[[#This Row],[Discount]]&gt;0.4,"High")</f>
        <v>Low</v>
      </c>
      <c r="J2707" s="2">
        <f>Table1[[#This Row],[Original Price]]*(1-Table1[[#This Row],[Discount]])</f>
        <v>195.36</v>
      </c>
      <c r="K2707">
        <f>VLOOKUP(B2707,customers!$A$2:$D$101,2,0)</f>
        <v>25</v>
      </c>
      <c r="L2707" t="str" cm="1">
        <f t="array" ref="L2707">_xlfn.IFS(Table1[[#This Row],[Age]]&lt;=12,"Kids",Table1[[#This Row],[Age]]&lt;=19,"Teenage",Table1[[#This Row],[Age]]&lt;=29,"Young Adult",Table1[[#This Row],[Age]]&lt;=45,"Adult",Table1[[#This Row],[Age]]&gt;=46,"Senior")</f>
        <v>Young Adult</v>
      </c>
      <c r="M2707" t="str">
        <f>VLOOKUP(B2707,customers!A$2:D$101,3,0)</f>
        <v>Jaipur</v>
      </c>
      <c r="N2707" t="str">
        <f>VLOOKUP(B2707,customers!$A$2:$D$101,4,0)</f>
        <v>Rajasthan</v>
      </c>
      <c r="O2707" t="str">
        <f>VLOOKUP(C2707,'products '!$A$2:$H$3072,2,0)</f>
        <v>Beauty</v>
      </c>
      <c r="P2707" t="str">
        <f>VLOOKUP(C2707,'products '!$A$2:$H$3072,3,0)</f>
        <v>Skincare</v>
      </c>
      <c r="Q2707" t="str">
        <f>VLOOKUP(C2707,'products '!$A$2:$H$3072,4,0)</f>
        <v>Body Lotion</v>
      </c>
      <c r="R2707" t="str">
        <f>VLOOKUP(C2707,'products '!$A$2:$H$3072,5,0)</f>
        <v>Vaseline</v>
      </c>
      <c r="S2707" t="str">
        <f>VLOOKUP(C2707,'products '!$A$2:$H$3072,6,0)</f>
        <v>Onesize</v>
      </c>
      <c r="T2707" t="str">
        <f>VLOOKUP(C2707,'products '!$A$2:$H$3072,7,0)</f>
        <v>Cream</v>
      </c>
      <c r="U2707">
        <f>VLOOKUP(C2707,'products '!$A$2:$H$3072,8,0)</f>
        <v>5</v>
      </c>
    </row>
    <row r="2708" spans="1:21" x14ac:dyDescent="0.3">
      <c r="A2708" t="s">
        <v>6125</v>
      </c>
      <c r="B2708" t="s">
        <v>3376</v>
      </c>
      <c r="C2708" t="s">
        <v>1517</v>
      </c>
      <c r="D2708" s="1">
        <f t="shared" ca="1" si="42"/>
        <v>44605</v>
      </c>
      <c r="E2708" s="1" t="str">
        <f ca="1">TEXT(Table1[[#This Row],[Date]],"mmm")</f>
        <v>Feb</v>
      </c>
      <c r="F2708" s="1" t="str">
        <f ca="1">TEXT(Table1[[#This Row],[Date]],"yyyy")</f>
        <v>2022</v>
      </c>
      <c r="G2708" s="2">
        <v>342</v>
      </c>
      <c r="H2708" s="2">
        <v>0.12</v>
      </c>
      <c r="I2708" s="2" t="str" cm="1">
        <f t="array" ref="I2708">_xlfn.IFS(Table1[[#This Row],[Discount]]&lt;=0.2,"Low",Table1[[#This Row],[Discount]]&lt;=0.4,"Medium",Table1[[#This Row],[Discount]]&gt;0.4,"High")</f>
        <v>Low</v>
      </c>
      <c r="J2708" s="2">
        <f>Table1[[#This Row],[Original Price]]*(1-Table1[[#This Row],[Discount]])</f>
        <v>300.95999999999998</v>
      </c>
      <c r="K2708">
        <f>VLOOKUP(B2708,customers!$A$2:$D$101,2,0)</f>
        <v>26</v>
      </c>
      <c r="L2708" t="str" cm="1">
        <f t="array" ref="L2708">_xlfn.IFS(Table1[[#This Row],[Age]]&lt;=12,"Kids",Table1[[#This Row],[Age]]&lt;=19,"Teenage",Table1[[#This Row],[Age]]&lt;=29,"Young Adult",Table1[[#This Row],[Age]]&lt;=45,"Adult",Table1[[#This Row],[Age]]&gt;=46,"Senior")</f>
        <v>Young Adult</v>
      </c>
      <c r="M2708" t="str">
        <f>VLOOKUP(B2708,customers!A$2:D$101,3,0)</f>
        <v>Jaipur</v>
      </c>
      <c r="N2708" t="str">
        <f>VLOOKUP(B2708,customers!$A$2:$D$101,4,0)</f>
        <v>Rajasthan</v>
      </c>
      <c r="O2708" t="str">
        <f>VLOOKUP(C2708,'products '!$A$2:$H$3072,2,0)</f>
        <v>Beauty</v>
      </c>
      <c r="P2708" t="str">
        <f>VLOOKUP(C2708,'products '!$A$2:$H$3072,3,0)</f>
        <v>Skincare</v>
      </c>
      <c r="Q2708" t="str">
        <f>VLOOKUP(C2708,'products '!$A$2:$H$3072,4,0)</f>
        <v>Body Lotion</v>
      </c>
      <c r="R2708" t="str">
        <f>VLOOKUP(C2708,'products '!$A$2:$H$3072,5,0)</f>
        <v>Vaseline</v>
      </c>
      <c r="S2708" t="str">
        <f>VLOOKUP(C2708,'products '!$A$2:$H$3072,6,0)</f>
        <v>Onesize</v>
      </c>
      <c r="T2708" t="str">
        <f>VLOOKUP(C2708,'products '!$A$2:$H$3072,7,0)</f>
        <v>White</v>
      </c>
      <c r="U2708">
        <f>VLOOKUP(C2708,'products '!$A$2:$H$3072,8,0)</f>
        <v>4</v>
      </c>
    </row>
    <row r="2709" spans="1:21" x14ac:dyDescent="0.3">
      <c r="A2709" t="s">
        <v>6126</v>
      </c>
      <c r="B2709" t="s">
        <v>3377</v>
      </c>
      <c r="C2709" t="s">
        <v>1518</v>
      </c>
      <c r="D2709" s="1">
        <f t="shared" ca="1" si="42"/>
        <v>44273</v>
      </c>
      <c r="E2709" s="1" t="str">
        <f ca="1">TEXT(Table1[[#This Row],[Date]],"mmm")</f>
        <v>Mar</v>
      </c>
      <c r="F2709" s="1" t="str">
        <f ca="1">TEXT(Table1[[#This Row],[Date]],"yyyy")</f>
        <v>2021</v>
      </c>
      <c r="G2709" s="2">
        <v>124</v>
      </c>
      <c r="H2709" s="2">
        <v>0.34</v>
      </c>
      <c r="I2709" s="2" t="str" cm="1">
        <f t="array" ref="I2709">_xlfn.IFS(Table1[[#This Row],[Discount]]&lt;=0.2,"Low",Table1[[#This Row],[Discount]]&lt;=0.4,"Medium",Table1[[#This Row],[Discount]]&gt;0.4,"High")</f>
        <v>Medium</v>
      </c>
      <c r="J2709" s="2">
        <f>Table1[[#This Row],[Original Price]]*(1-Table1[[#This Row],[Discount]])</f>
        <v>81.839999999999989</v>
      </c>
      <c r="K2709">
        <f>VLOOKUP(B2709,customers!$A$2:$D$101,2,0)</f>
        <v>27</v>
      </c>
      <c r="L2709" t="str" cm="1">
        <f t="array" ref="L2709">_xlfn.IFS(Table1[[#This Row],[Age]]&lt;=12,"Kids",Table1[[#This Row],[Age]]&lt;=19,"Teenage",Table1[[#This Row],[Age]]&lt;=29,"Young Adult",Table1[[#This Row],[Age]]&lt;=45,"Adult",Table1[[#This Row],[Age]]&gt;=46,"Senior")</f>
        <v>Young Adult</v>
      </c>
      <c r="M2709" t="str">
        <f>VLOOKUP(B2709,customers!A$2:D$101,3,0)</f>
        <v>Jaipur</v>
      </c>
      <c r="N2709" t="str">
        <f>VLOOKUP(B2709,customers!$A$2:$D$101,4,0)</f>
        <v>Rajasthan</v>
      </c>
      <c r="O2709" t="str">
        <f>VLOOKUP(C2709,'products '!$A$2:$H$3072,2,0)</f>
        <v>Beauty</v>
      </c>
      <c r="P2709" t="str">
        <f>VLOOKUP(C2709,'products '!$A$2:$H$3072,3,0)</f>
        <v>Skincare</v>
      </c>
      <c r="Q2709" t="str">
        <f>VLOOKUP(C2709,'products '!$A$2:$H$3072,4,0)</f>
        <v>Body Lotion</v>
      </c>
      <c r="R2709" t="str">
        <f>VLOOKUP(C2709,'products '!$A$2:$H$3072,5,0)</f>
        <v>Vaseline</v>
      </c>
      <c r="S2709" t="str">
        <f>VLOOKUP(C2709,'products '!$A$2:$H$3072,6,0)</f>
        <v>Onesize</v>
      </c>
      <c r="T2709" t="str">
        <f>VLOOKUP(C2709,'products '!$A$2:$H$3072,7,0)</f>
        <v>White</v>
      </c>
      <c r="U2709">
        <f>VLOOKUP(C2709,'products '!$A$2:$H$3072,8,0)</f>
        <v>3</v>
      </c>
    </row>
    <row r="2710" spans="1:21" x14ac:dyDescent="0.3">
      <c r="A2710" t="s">
        <v>6127</v>
      </c>
      <c r="B2710" t="s">
        <v>3378</v>
      </c>
      <c r="C2710" t="s">
        <v>1519</v>
      </c>
      <c r="D2710" s="1">
        <f t="shared" ca="1" si="42"/>
        <v>44317</v>
      </c>
      <c r="E2710" s="1" t="str">
        <f ca="1">TEXT(Table1[[#This Row],[Date]],"mmm")</f>
        <v>May</v>
      </c>
      <c r="F2710" s="1" t="str">
        <f ca="1">TEXT(Table1[[#This Row],[Date]],"yyyy")</f>
        <v>2021</v>
      </c>
      <c r="G2710" s="2">
        <v>324</v>
      </c>
      <c r="H2710" s="2">
        <v>0.34</v>
      </c>
      <c r="I2710" s="2" t="str" cm="1">
        <f t="array" ref="I2710">_xlfn.IFS(Table1[[#This Row],[Discount]]&lt;=0.2,"Low",Table1[[#This Row],[Discount]]&lt;=0.4,"Medium",Table1[[#This Row],[Discount]]&gt;0.4,"High")</f>
        <v>Medium</v>
      </c>
      <c r="J2710" s="2">
        <f>Table1[[#This Row],[Original Price]]*(1-Table1[[#This Row],[Discount]])</f>
        <v>213.83999999999997</v>
      </c>
      <c r="K2710">
        <f>VLOOKUP(B2710,customers!$A$2:$D$101,2,0)</f>
        <v>34</v>
      </c>
      <c r="L2710" t="str" cm="1">
        <f t="array" ref="L2710">_xlfn.IFS(Table1[[#This Row],[Age]]&lt;=12,"Kids",Table1[[#This Row],[Age]]&lt;=19,"Teenage",Table1[[#This Row],[Age]]&lt;=29,"Young Adult",Table1[[#This Row],[Age]]&lt;=45,"Adult",Table1[[#This Row],[Age]]&gt;=46,"Senior")</f>
        <v>Adult</v>
      </c>
      <c r="M2710" t="str">
        <f>VLOOKUP(B2710,customers!A$2:D$101,3,0)</f>
        <v>Jaipur</v>
      </c>
      <c r="N2710" t="str">
        <f>VLOOKUP(B2710,customers!$A$2:$D$101,4,0)</f>
        <v>Rajasthan</v>
      </c>
      <c r="O2710" t="str">
        <f>VLOOKUP(C2710,'products '!$A$2:$H$3072,2,0)</f>
        <v>Beauty</v>
      </c>
      <c r="P2710" t="str">
        <f>VLOOKUP(C2710,'products '!$A$2:$H$3072,3,0)</f>
        <v>Skincare</v>
      </c>
      <c r="Q2710" t="str">
        <f>VLOOKUP(C2710,'products '!$A$2:$H$3072,4,0)</f>
        <v>Body Lotion</v>
      </c>
      <c r="R2710" t="str">
        <f>VLOOKUP(C2710,'products '!$A$2:$H$3072,5,0)</f>
        <v>Vaseline</v>
      </c>
      <c r="S2710" t="str">
        <f>VLOOKUP(C2710,'products '!$A$2:$H$3072,6,0)</f>
        <v>Onesize</v>
      </c>
      <c r="T2710" t="str">
        <f>VLOOKUP(C2710,'products '!$A$2:$H$3072,7,0)</f>
        <v>White</v>
      </c>
      <c r="U2710">
        <f>VLOOKUP(C2710,'products '!$A$2:$H$3072,8,0)</f>
        <v>4</v>
      </c>
    </row>
    <row r="2711" spans="1:21" x14ac:dyDescent="0.3">
      <c r="A2711" t="s">
        <v>6128</v>
      </c>
      <c r="B2711" t="s">
        <v>3379</v>
      </c>
      <c r="C2711" t="s">
        <v>1520</v>
      </c>
      <c r="D2711" s="1">
        <f t="shared" ca="1" si="42"/>
        <v>44501</v>
      </c>
      <c r="E2711" s="1" t="str">
        <f ca="1">TEXT(Table1[[#This Row],[Date]],"mmm")</f>
        <v>Nov</v>
      </c>
      <c r="F2711" s="1" t="str">
        <f ca="1">TEXT(Table1[[#This Row],[Date]],"yyyy")</f>
        <v>2021</v>
      </c>
      <c r="G2711" s="2">
        <v>756</v>
      </c>
      <c r="H2711" s="2">
        <v>0.34</v>
      </c>
      <c r="I2711" s="2" t="str" cm="1">
        <f t="array" ref="I2711">_xlfn.IFS(Table1[[#This Row],[Discount]]&lt;=0.2,"Low",Table1[[#This Row],[Discount]]&lt;=0.4,"Medium",Table1[[#This Row],[Discount]]&gt;0.4,"High")</f>
        <v>Medium</v>
      </c>
      <c r="J2711" s="2">
        <f>Table1[[#This Row],[Original Price]]*(1-Table1[[#This Row],[Discount]])</f>
        <v>498.95999999999992</v>
      </c>
      <c r="K2711">
        <f>VLOOKUP(B2711,customers!$A$2:$D$101,2,0)</f>
        <v>35</v>
      </c>
      <c r="L2711" t="str" cm="1">
        <f t="array" ref="L2711">_xlfn.IFS(Table1[[#This Row],[Age]]&lt;=12,"Kids",Table1[[#This Row],[Age]]&lt;=19,"Teenage",Table1[[#This Row],[Age]]&lt;=29,"Young Adult",Table1[[#This Row],[Age]]&lt;=45,"Adult",Table1[[#This Row],[Age]]&gt;=46,"Senior")</f>
        <v>Adult</v>
      </c>
      <c r="M2711" t="str">
        <f>VLOOKUP(B2711,customers!A$2:D$101,3,0)</f>
        <v>Jodhpur</v>
      </c>
      <c r="N2711" t="str">
        <f>VLOOKUP(B2711,customers!$A$2:$D$101,4,0)</f>
        <v>Rajasthan</v>
      </c>
      <c r="O2711" t="str">
        <f>VLOOKUP(C2711,'products '!$A$2:$H$3072,2,0)</f>
        <v>Beauty</v>
      </c>
      <c r="P2711" t="str">
        <f>VLOOKUP(C2711,'products '!$A$2:$H$3072,3,0)</f>
        <v>Skincare</v>
      </c>
      <c r="Q2711" t="str">
        <f>VLOOKUP(C2711,'products '!$A$2:$H$3072,4,0)</f>
        <v>Facewash</v>
      </c>
      <c r="R2711" t="str">
        <f>VLOOKUP(C2711,'products '!$A$2:$H$3072,5,0)</f>
        <v>Himalaya</v>
      </c>
      <c r="S2711" t="str">
        <f>VLOOKUP(C2711,'products '!$A$2:$H$3072,6,0)</f>
        <v>Onesize</v>
      </c>
      <c r="T2711" t="str">
        <f>VLOOKUP(C2711,'products '!$A$2:$H$3072,7,0)</f>
        <v>Off white</v>
      </c>
      <c r="U2711">
        <f>VLOOKUP(C2711,'products '!$A$2:$H$3072,8,0)</f>
        <v>5</v>
      </c>
    </row>
    <row r="2712" spans="1:21" x14ac:dyDescent="0.3">
      <c r="A2712" t="s">
        <v>6129</v>
      </c>
      <c r="B2712" t="s">
        <v>3380</v>
      </c>
      <c r="C2712" t="s">
        <v>1521</v>
      </c>
      <c r="D2712" s="1">
        <f t="shared" ca="1" si="42"/>
        <v>44284</v>
      </c>
      <c r="E2712" s="1" t="str">
        <f ca="1">TEXT(Table1[[#This Row],[Date]],"mmm")</f>
        <v>Mar</v>
      </c>
      <c r="F2712" s="1" t="str">
        <f ca="1">TEXT(Table1[[#This Row],[Date]],"yyyy")</f>
        <v>2021</v>
      </c>
      <c r="G2712" s="2">
        <v>326</v>
      </c>
      <c r="H2712" s="2">
        <v>0.34</v>
      </c>
      <c r="I2712" s="2" t="str" cm="1">
        <f t="array" ref="I2712">_xlfn.IFS(Table1[[#This Row],[Discount]]&lt;=0.2,"Low",Table1[[#This Row],[Discount]]&lt;=0.4,"Medium",Table1[[#This Row],[Discount]]&gt;0.4,"High")</f>
        <v>Medium</v>
      </c>
      <c r="J2712" s="2">
        <f>Table1[[#This Row],[Original Price]]*(1-Table1[[#This Row],[Discount]])</f>
        <v>215.15999999999997</v>
      </c>
      <c r="K2712">
        <f>VLOOKUP(B2712,customers!$A$2:$D$101,2,0)</f>
        <v>36</v>
      </c>
      <c r="L2712" t="str" cm="1">
        <f t="array" ref="L2712">_xlfn.IFS(Table1[[#This Row],[Age]]&lt;=12,"Kids",Table1[[#This Row],[Age]]&lt;=19,"Teenage",Table1[[#This Row],[Age]]&lt;=29,"Young Adult",Table1[[#This Row],[Age]]&lt;=45,"Adult",Table1[[#This Row],[Age]]&gt;=46,"Senior")</f>
        <v>Adult</v>
      </c>
      <c r="M2712" t="str">
        <f>VLOOKUP(B2712,customers!A$2:D$101,3,0)</f>
        <v>Jodhpur</v>
      </c>
      <c r="N2712" t="str">
        <f>VLOOKUP(B2712,customers!$A$2:$D$101,4,0)</f>
        <v>Rajasthan</v>
      </c>
      <c r="O2712" t="str">
        <f>VLOOKUP(C2712,'products '!$A$2:$H$3072,2,0)</f>
        <v>Beauty</v>
      </c>
      <c r="P2712" t="str">
        <f>VLOOKUP(C2712,'products '!$A$2:$H$3072,3,0)</f>
        <v>Skincare</v>
      </c>
      <c r="Q2712" t="str">
        <f>VLOOKUP(C2712,'products '!$A$2:$H$3072,4,0)</f>
        <v>Facewash</v>
      </c>
      <c r="R2712" t="str">
        <f>VLOOKUP(C2712,'products '!$A$2:$H$3072,5,0)</f>
        <v>Himalaya</v>
      </c>
      <c r="S2712" t="str">
        <f>VLOOKUP(C2712,'products '!$A$2:$H$3072,6,0)</f>
        <v>Onesize</v>
      </c>
      <c r="T2712" t="str">
        <f>VLOOKUP(C2712,'products '!$A$2:$H$3072,7,0)</f>
        <v>Off white</v>
      </c>
      <c r="U2712">
        <f>VLOOKUP(C2712,'products '!$A$2:$H$3072,8,0)</f>
        <v>3</v>
      </c>
    </row>
    <row r="2713" spans="1:21" x14ac:dyDescent="0.3">
      <c r="A2713" t="s">
        <v>6130</v>
      </c>
      <c r="B2713" t="s">
        <v>3381</v>
      </c>
      <c r="C2713" t="s">
        <v>1522</v>
      </c>
      <c r="D2713" s="1">
        <f t="shared" ca="1" si="42"/>
        <v>44450</v>
      </c>
      <c r="E2713" s="1" t="str">
        <f ca="1">TEXT(Table1[[#This Row],[Date]],"mmm")</f>
        <v>Sep</v>
      </c>
      <c r="F2713" s="1" t="str">
        <f ca="1">TEXT(Table1[[#This Row],[Date]],"yyyy")</f>
        <v>2021</v>
      </c>
      <c r="G2713" s="2">
        <v>453</v>
      </c>
      <c r="H2713" s="2">
        <v>0.34</v>
      </c>
      <c r="I2713" s="2" t="str" cm="1">
        <f t="array" ref="I2713">_xlfn.IFS(Table1[[#This Row],[Discount]]&lt;=0.2,"Low",Table1[[#This Row],[Discount]]&lt;=0.4,"Medium",Table1[[#This Row],[Discount]]&gt;0.4,"High")</f>
        <v>Medium</v>
      </c>
      <c r="J2713" s="2">
        <f>Table1[[#This Row],[Original Price]]*(1-Table1[[#This Row],[Discount]])</f>
        <v>298.97999999999996</v>
      </c>
      <c r="K2713">
        <f>VLOOKUP(B2713,customers!$A$2:$D$101,2,0)</f>
        <v>37</v>
      </c>
      <c r="L2713" t="str" cm="1">
        <f t="array" ref="L2713">_xlfn.IFS(Table1[[#This Row],[Age]]&lt;=12,"Kids",Table1[[#This Row],[Age]]&lt;=19,"Teenage",Table1[[#This Row],[Age]]&lt;=29,"Young Adult",Table1[[#This Row],[Age]]&lt;=45,"Adult",Table1[[#This Row],[Age]]&gt;=46,"Senior")</f>
        <v>Adult</v>
      </c>
      <c r="M2713" t="str">
        <f>VLOOKUP(B2713,customers!A$2:D$101,3,0)</f>
        <v>Jodhpur</v>
      </c>
      <c r="N2713" t="str">
        <f>VLOOKUP(B2713,customers!$A$2:$D$101,4,0)</f>
        <v>Rajasthan</v>
      </c>
      <c r="O2713" t="str">
        <f>VLOOKUP(C2713,'products '!$A$2:$H$3072,2,0)</f>
        <v>Beauty</v>
      </c>
      <c r="P2713" t="str">
        <f>VLOOKUP(C2713,'products '!$A$2:$H$3072,3,0)</f>
        <v>Skincare</v>
      </c>
      <c r="Q2713" t="str">
        <f>VLOOKUP(C2713,'products '!$A$2:$H$3072,4,0)</f>
        <v>Facewash</v>
      </c>
      <c r="R2713" t="str">
        <f>VLOOKUP(C2713,'products '!$A$2:$H$3072,5,0)</f>
        <v>Himalaya</v>
      </c>
      <c r="S2713" t="str">
        <f>VLOOKUP(C2713,'products '!$A$2:$H$3072,6,0)</f>
        <v>Onesize</v>
      </c>
      <c r="T2713" t="str">
        <f>VLOOKUP(C2713,'products '!$A$2:$H$3072,7,0)</f>
        <v>Off white</v>
      </c>
      <c r="U2713">
        <f>VLOOKUP(C2713,'products '!$A$2:$H$3072,8,0)</f>
        <v>2</v>
      </c>
    </row>
    <row r="2714" spans="1:21" x14ac:dyDescent="0.3">
      <c r="A2714" t="s">
        <v>6131</v>
      </c>
      <c r="B2714" t="s">
        <v>3382</v>
      </c>
      <c r="C2714" t="s">
        <v>1523</v>
      </c>
      <c r="D2714" s="1">
        <f t="shared" ca="1" si="42"/>
        <v>44279</v>
      </c>
      <c r="E2714" s="1" t="str">
        <f ca="1">TEXT(Table1[[#This Row],[Date]],"mmm")</f>
        <v>Mar</v>
      </c>
      <c r="F2714" s="1" t="str">
        <f ca="1">TEXT(Table1[[#This Row],[Date]],"yyyy")</f>
        <v>2021</v>
      </c>
      <c r="G2714" s="2">
        <v>326</v>
      </c>
      <c r="H2714" s="2">
        <v>0.34</v>
      </c>
      <c r="I2714" s="2" t="str" cm="1">
        <f t="array" ref="I2714">_xlfn.IFS(Table1[[#This Row],[Discount]]&lt;=0.2,"Low",Table1[[#This Row],[Discount]]&lt;=0.4,"Medium",Table1[[#This Row],[Discount]]&gt;0.4,"High")</f>
        <v>Medium</v>
      </c>
      <c r="J2714" s="2">
        <f>Table1[[#This Row],[Original Price]]*(1-Table1[[#This Row],[Discount]])</f>
        <v>215.15999999999997</v>
      </c>
      <c r="K2714">
        <f>VLOOKUP(B2714,customers!$A$2:$D$101,2,0)</f>
        <v>38</v>
      </c>
      <c r="L2714" t="str" cm="1">
        <f t="array" ref="L2714">_xlfn.IFS(Table1[[#This Row],[Age]]&lt;=12,"Kids",Table1[[#This Row],[Age]]&lt;=19,"Teenage",Table1[[#This Row],[Age]]&lt;=29,"Young Adult",Table1[[#This Row],[Age]]&lt;=45,"Adult",Table1[[#This Row],[Age]]&gt;=46,"Senior")</f>
        <v>Adult</v>
      </c>
      <c r="M2714" t="str">
        <f>VLOOKUP(B2714,customers!A$2:D$101,3,0)</f>
        <v>Udaipur</v>
      </c>
      <c r="N2714" t="str">
        <f>VLOOKUP(B2714,customers!$A$2:$D$101,4,0)</f>
        <v>Rajasthan</v>
      </c>
      <c r="O2714" t="str">
        <f>VLOOKUP(C2714,'products '!$A$2:$H$3072,2,0)</f>
        <v>Beauty</v>
      </c>
      <c r="P2714" t="str">
        <f>VLOOKUP(C2714,'products '!$A$2:$H$3072,3,0)</f>
        <v>Skincare</v>
      </c>
      <c r="Q2714" t="str">
        <f>VLOOKUP(C2714,'products '!$A$2:$H$3072,4,0)</f>
        <v>Facewash</v>
      </c>
      <c r="R2714" t="str">
        <f>VLOOKUP(C2714,'products '!$A$2:$H$3072,5,0)</f>
        <v>Himalaya</v>
      </c>
      <c r="S2714" t="str">
        <f>VLOOKUP(C2714,'products '!$A$2:$H$3072,6,0)</f>
        <v>Onesize</v>
      </c>
      <c r="T2714" t="str">
        <f>VLOOKUP(C2714,'products '!$A$2:$H$3072,7,0)</f>
        <v>Off white</v>
      </c>
      <c r="U2714">
        <f>VLOOKUP(C2714,'products '!$A$2:$H$3072,8,0)</f>
        <v>5</v>
      </c>
    </row>
    <row r="2715" spans="1:21" x14ac:dyDescent="0.3">
      <c r="A2715" t="s">
        <v>6132</v>
      </c>
      <c r="B2715" t="s">
        <v>3383</v>
      </c>
      <c r="C2715" t="s">
        <v>1524</v>
      </c>
      <c r="D2715" s="1">
        <f t="shared" ca="1" si="42"/>
        <v>44277</v>
      </c>
      <c r="E2715" s="1" t="str">
        <f ca="1">TEXT(Table1[[#This Row],[Date]],"mmm")</f>
        <v>Mar</v>
      </c>
      <c r="F2715" s="1" t="str">
        <f ca="1">TEXT(Table1[[#This Row],[Date]],"yyyy")</f>
        <v>2021</v>
      </c>
      <c r="G2715" s="2">
        <v>456</v>
      </c>
      <c r="H2715" s="2">
        <v>0.44</v>
      </c>
      <c r="I2715" s="2" t="str" cm="1">
        <f t="array" ref="I2715">_xlfn.IFS(Table1[[#This Row],[Discount]]&lt;=0.2,"Low",Table1[[#This Row],[Discount]]&lt;=0.4,"Medium",Table1[[#This Row],[Discount]]&gt;0.4,"High")</f>
        <v>High</v>
      </c>
      <c r="J2715" s="2">
        <f>Table1[[#This Row],[Original Price]]*(1-Table1[[#This Row],[Discount]])</f>
        <v>255.36</v>
      </c>
      <c r="K2715">
        <f>VLOOKUP(B2715,customers!$A$2:$D$101,2,0)</f>
        <v>39</v>
      </c>
      <c r="L2715" t="str" cm="1">
        <f t="array" ref="L2715">_xlfn.IFS(Table1[[#This Row],[Age]]&lt;=12,"Kids",Table1[[#This Row],[Age]]&lt;=19,"Teenage",Table1[[#This Row],[Age]]&lt;=29,"Young Adult",Table1[[#This Row],[Age]]&lt;=45,"Adult",Table1[[#This Row],[Age]]&gt;=46,"Senior")</f>
        <v>Adult</v>
      </c>
      <c r="M2715" t="str">
        <f>VLOOKUP(B2715,customers!A$2:D$101,3,0)</f>
        <v>Udaipur</v>
      </c>
      <c r="N2715" t="str">
        <f>VLOOKUP(B2715,customers!$A$2:$D$101,4,0)</f>
        <v>Rajasthan</v>
      </c>
      <c r="O2715" t="str">
        <f>VLOOKUP(C2715,'products '!$A$2:$H$3072,2,0)</f>
        <v>Beauty</v>
      </c>
      <c r="P2715" t="str">
        <f>VLOOKUP(C2715,'products '!$A$2:$H$3072,3,0)</f>
        <v>Skincare</v>
      </c>
      <c r="Q2715" t="str">
        <f>VLOOKUP(C2715,'products '!$A$2:$H$3072,4,0)</f>
        <v>Facewash</v>
      </c>
      <c r="R2715" t="str">
        <f>VLOOKUP(C2715,'products '!$A$2:$H$3072,5,0)</f>
        <v>Himalaya</v>
      </c>
      <c r="S2715" t="str">
        <f>VLOOKUP(C2715,'products '!$A$2:$H$3072,6,0)</f>
        <v>Onesize</v>
      </c>
      <c r="T2715" t="str">
        <f>VLOOKUP(C2715,'products '!$A$2:$H$3072,7,0)</f>
        <v>Off white</v>
      </c>
      <c r="U2715">
        <f>VLOOKUP(C2715,'products '!$A$2:$H$3072,8,0)</f>
        <v>4</v>
      </c>
    </row>
    <row r="2716" spans="1:21" x14ac:dyDescent="0.3">
      <c r="A2716" t="s">
        <v>6133</v>
      </c>
      <c r="B2716" t="s">
        <v>3384</v>
      </c>
      <c r="C2716" t="s">
        <v>1525</v>
      </c>
      <c r="D2716" s="1">
        <f t="shared" ca="1" si="42"/>
        <v>44251</v>
      </c>
      <c r="E2716" s="1" t="str">
        <f ca="1">TEXT(Table1[[#This Row],[Date]],"mmm")</f>
        <v>Feb</v>
      </c>
      <c r="F2716" s="1" t="str">
        <f ca="1">TEXT(Table1[[#This Row],[Date]],"yyyy")</f>
        <v>2021</v>
      </c>
      <c r="G2716" s="2">
        <v>456</v>
      </c>
      <c r="H2716" s="2">
        <v>0.44</v>
      </c>
      <c r="I2716" s="2" t="str" cm="1">
        <f t="array" ref="I2716">_xlfn.IFS(Table1[[#This Row],[Discount]]&lt;=0.2,"Low",Table1[[#This Row],[Discount]]&lt;=0.4,"Medium",Table1[[#This Row],[Discount]]&gt;0.4,"High")</f>
        <v>High</v>
      </c>
      <c r="J2716" s="2">
        <f>Table1[[#This Row],[Original Price]]*(1-Table1[[#This Row],[Discount]])</f>
        <v>255.36</v>
      </c>
      <c r="K2716">
        <f>VLOOKUP(B2716,customers!$A$2:$D$101,2,0)</f>
        <v>40</v>
      </c>
      <c r="L2716" t="str" cm="1">
        <f t="array" ref="L2716">_xlfn.IFS(Table1[[#This Row],[Age]]&lt;=12,"Kids",Table1[[#This Row],[Age]]&lt;=19,"Teenage",Table1[[#This Row],[Age]]&lt;=29,"Young Adult",Table1[[#This Row],[Age]]&lt;=45,"Adult",Table1[[#This Row],[Age]]&gt;=46,"Senior")</f>
        <v>Adult</v>
      </c>
      <c r="M2716" t="str">
        <f>VLOOKUP(B2716,customers!A$2:D$101,3,0)</f>
        <v>Udaipur</v>
      </c>
      <c r="N2716" t="str">
        <f>VLOOKUP(B2716,customers!$A$2:$D$101,4,0)</f>
        <v>Rajasthan</v>
      </c>
      <c r="O2716" t="str">
        <f>VLOOKUP(C2716,'products '!$A$2:$H$3072,2,0)</f>
        <v>Beauty</v>
      </c>
      <c r="P2716" t="str">
        <f>VLOOKUP(C2716,'products '!$A$2:$H$3072,3,0)</f>
        <v>Skincare</v>
      </c>
      <c r="Q2716" t="str">
        <f>VLOOKUP(C2716,'products '!$A$2:$H$3072,4,0)</f>
        <v>Facewash</v>
      </c>
      <c r="R2716" t="str">
        <f>VLOOKUP(C2716,'products '!$A$2:$H$3072,5,0)</f>
        <v>Himalaya</v>
      </c>
      <c r="S2716" t="str">
        <f>VLOOKUP(C2716,'products '!$A$2:$H$3072,6,0)</f>
        <v>Onesize</v>
      </c>
      <c r="T2716" t="str">
        <f>VLOOKUP(C2716,'products '!$A$2:$H$3072,7,0)</f>
        <v>Beige</v>
      </c>
      <c r="U2716">
        <f>VLOOKUP(C2716,'products '!$A$2:$H$3072,8,0)</f>
        <v>3</v>
      </c>
    </row>
    <row r="2717" spans="1:21" x14ac:dyDescent="0.3">
      <c r="A2717" t="s">
        <v>6134</v>
      </c>
      <c r="B2717" t="s">
        <v>3285</v>
      </c>
      <c r="C2717" t="s">
        <v>1526</v>
      </c>
      <c r="D2717" s="1">
        <f t="shared" ca="1" si="42"/>
        <v>44514</v>
      </c>
      <c r="E2717" s="1" t="str">
        <f ca="1">TEXT(Table1[[#This Row],[Date]],"mmm")</f>
        <v>Nov</v>
      </c>
      <c r="F2717" s="1" t="str">
        <f ca="1">TEXT(Table1[[#This Row],[Date]],"yyyy")</f>
        <v>2021</v>
      </c>
      <c r="G2717" s="2">
        <v>456</v>
      </c>
      <c r="H2717" s="2">
        <v>0.44</v>
      </c>
      <c r="I2717" s="2" t="str" cm="1">
        <f t="array" ref="I2717">_xlfn.IFS(Table1[[#This Row],[Discount]]&lt;=0.2,"Low",Table1[[#This Row],[Discount]]&lt;=0.4,"Medium",Table1[[#This Row],[Discount]]&gt;0.4,"High")</f>
        <v>High</v>
      </c>
      <c r="J2717" s="2">
        <f>Table1[[#This Row],[Original Price]]*(1-Table1[[#This Row],[Discount]])</f>
        <v>255.36</v>
      </c>
      <c r="K2717">
        <f>VLOOKUP(B2717,customers!$A$2:$D$101,2,0)</f>
        <v>30</v>
      </c>
      <c r="L2717" t="str" cm="1">
        <f t="array" ref="L2717">_xlfn.IFS(Table1[[#This Row],[Age]]&lt;=12,"Kids",Table1[[#This Row],[Age]]&lt;=19,"Teenage",Table1[[#This Row],[Age]]&lt;=29,"Young Adult",Table1[[#This Row],[Age]]&lt;=45,"Adult",Table1[[#This Row],[Age]]&gt;=46,"Senior")</f>
        <v>Adult</v>
      </c>
      <c r="M2717" t="str">
        <f>VLOOKUP(B2717,customers!A$2:D$101,3,0)</f>
        <v>Mumbai</v>
      </c>
      <c r="N2717" t="str">
        <f>VLOOKUP(B2717,customers!$A$2:$D$101,4,0)</f>
        <v>Maharashtra</v>
      </c>
      <c r="O2717" t="str">
        <f>VLOOKUP(C2717,'products '!$A$2:$H$3072,2,0)</f>
        <v>Beauty</v>
      </c>
      <c r="P2717" t="str">
        <f>VLOOKUP(C2717,'products '!$A$2:$H$3072,3,0)</f>
        <v>Skincare</v>
      </c>
      <c r="Q2717" t="str">
        <f>VLOOKUP(C2717,'products '!$A$2:$H$3072,4,0)</f>
        <v>Facewash</v>
      </c>
      <c r="R2717" t="str">
        <f>VLOOKUP(C2717,'products '!$A$2:$H$3072,5,0)</f>
        <v>Nivea</v>
      </c>
      <c r="S2717" t="str">
        <f>VLOOKUP(C2717,'products '!$A$2:$H$3072,6,0)</f>
        <v>Onesize</v>
      </c>
      <c r="T2717" t="str">
        <f>VLOOKUP(C2717,'products '!$A$2:$H$3072,7,0)</f>
        <v>Beige</v>
      </c>
      <c r="U2717">
        <f>VLOOKUP(C2717,'products '!$A$2:$H$3072,8,0)</f>
        <v>5</v>
      </c>
    </row>
    <row r="2718" spans="1:21" x14ac:dyDescent="0.3">
      <c r="A2718" t="s">
        <v>6135</v>
      </c>
      <c r="B2718" t="s">
        <v>3286</v>
      </c>
      <c r="C2718" t="s">
        <v>1527</v>
      </c>
      <c r="D2718" s="1">
        <f t="shared" ca="1" si="42"/>
        <v>44524</v>
      </c>
      <c r="E2718" s="1" t="str">
        <f ca="1">TEXT(Table1[[#This Row],[Date]],"mmm")</f>
        <v>Nov</v>
      </c>
      <c r="F2718" s="1" t="str">
        <f ca="1">TEXT(Table1[[#This Row],[Date]],"yyyy")</f>
        <v>2021</v>
      </c>
      <c r="G2718" s="2">
        <v>456</v>
      </c>
      <c r="H2718" s="2">
        <v>0.44</v>
      </c>
      <c r="I2718" s="2" t="str" cm="1">
        <f t="array" ref="I2718">_xlfn.IFS(Table1[[#This Row],[Discount]]&lt;=0.2,"Low",Table1[[#This Row],[Discount]]&lt;=0.4,"Medium",Table1[[#This Row],[Discount]]&gt;0.4,"High")</f>
        <v>High</v>
      </c>
      <c r="J2718" s="2">
        <f>Table1[[#This Row],[Original Price]]*(1-Table1[[#This Row],[Discount]])</f>
        <v>255.36</v>
      </c>
      <c r="K2718">
        <f>VLOOKUP(B2718,customers!$A$2:$D$101,2,0)</f>
        <v>35</v>
      </c>
      <c r="L2718" t="str" cm="1">
        <f t="array" ref="L2718">_xlfn.IFS(Table1[[#This Row],[Age]]&lt;=12,"Kids",Table1[[#This Row],[Age]]&lt;=19,"Teenage",Table1[[#This Row],[Age]]&lt;=29,"Young Adult",Table1[[#This Row],[Age]]&lt;=45,"Adult",Table1[[#This Row],[Age]]&gt;=46,"Senior")</f>
        <v>Adult</v>
      </c>
      <c r="M2718" t="str">
        <f>VLOOKUP(B2718,customers!A$2:D$101,3,0)</f>
        <v>Mumbai</v>
      </c>
      <c r="N2718" t="str">
        <f>VLOOKUP(B2718,customers!$A$2:$D$101,4,0)</f>
        <v>Maharashtra</v>
      </c>
      <c r="O2718" t="str">
        <f>VLOOKUP(C2718,'products '!$A$2:$H$3072,2,0)</f>
        <v>Beauty</v>
      </c>
      <c r="P2718" t="str">
        <f>VLOOKUP(C2718,'products '!$A$2:$H$3072,3,0)</f>
        <v>Skincare</v>
      </c>
      <c r="Q2718" t="str">
        <f>VLOOKUP(C2718,'products '!$A$2:$H$3072,4,0)</f>
        <v>Facewash</v>
      </c>
      <c r="R2718" t="str">
        <f>VLOOKUP(C2718,'products '!$A$2:$H$3072,5,0)</f>
        <v>Nivea</v>
      </c>
      <c r="S2718" t="str">
        <f>VLOOKUP(C2718,'products '!$A$2:$H$3072,6,0)</f>
        <v>Onesize</v>
      </c>
      <c r="T2718" t="str">
        <f>VLOOKUP(C2718,'products '!$A$2:$H$3072,7,0)</f>
        <v>Beige</v>
      </c>
      <c r="U2718">
        <f>VLOOKUP(C2718,'products '!$A$2:$H$3072,8,0)</f>
        <v>4</v>
      </c>
    </row>
    <row r="2719" spans="1:21" x14ac:dyDescent="0.3">
      <c r="A2719" t="s">
        <v>6136</v>
      </c>
      <c r="B2719" t="s">
        <v>3287</v>
      </c>
      <c r="C2719" t="s">
        <v>1528</v>
      </c>
      <c r="D2719" s="1">
        <f t="shared" ca="1" si="42"/>
        <v>44977</v>
      </c>
      <c r="E2719" s="1" t="str">
        <f ca="1">TEXT(Table1[[#This Row],[Date]],"mmm")</f>
        <v>Feb</v>
      </c>
      <c r="F2719" s="1" t="str">
        <f ca="1">TEXT(Table1[[#This Row],[Date]],"yyyy")</f>
        <v>2023</v>
      </c>
      <c r="G2719" s="2">
        <v>236</v>
      </c>
      <c r="H2719" s="2">
        <v>0.44</v>
      </c>
      <c r="I2719" s="2" t="str" cm="1">
        <f t="array" ref="I2719">_xlfn.IFS(Table1[[#This Row],[Discount]]&lt;=0.2,"Low",Table1[[#This Row],[Discount]]&lt;=0.4,"Medium",Table1[[#This Row],[Discount]]&gt;0.4,"High")</f>
        <v>High</v>
      </c>
      <c r="J2719" s="2">
        <f>Table1[[#This Row],[Original Price]]*(1-Table1[[#This Row],[Discount]])</f>
        <v>132.16000000000003</v>
      </c>
      <c r="K2719">
        <f>VLOOKUP(B2719,customers!$A$2:$D$101,2,0)</f>
        <v>36</v>
      </c>
      <c r="L2719" t="str" cm="1">
        <f t="array" ref="L2719">_xlfn.IFS(Table1[[#This Row],[Age]]&lt;=12,"Kids",Table1[[#This Row],[Age]]&lt;=19,"Teenage",Table1[[#This Row],[Age]]&lt;=29,"Young Adult",Table1[[#This Row],[Age]]&lt;=45,"Adult",Table1[[#This Row],[Age]]&gt;=46,"Senior")</f>
        <v>Adult</v>
      </c>
      <c r="M2719" t="str">
        <f>VLOOKUP(B2719,customers!A$2:D$101,3,0)</f>
        <v>Mumbai</v>
      </c>
      <c r="N2719" t="str">
        <f>VLOOKUP(B2719,customers!$A$2:$D$101,4,0)</f>
        <v>Maharashtra</v>
      </c>
      <c r="O2719" t="str">
        <f>VLOOKUP(C2719,'products '!$A$2:$H$3072,2,0)</f>
        <v>Beauty</v>
      </c>
      <c r="P2719" t="str">
        <f>VLOOKUP(C2719,'products '!$A$2:$H$3072,3,0)</f>
        <v>Skincare</v>
      </c>
      <c r="Q2719" t="str">
        <f>VLOOKUP(C2719,'products '!$A$2:$H$3072,4,0)</f>
        <v>Facewash</v>
      </c>
      <c r="R2719" t="str">
        <f>VLOOKUP(C2719,'products '!$A$2:$H$3072,5,0)</f>
        <v>Nivea</v>
      </c>
      <c r="S2719" t="str">
        <f>VLOOKUP(C2719,'products '!$A$2:$H$3072,6,0)</f>
        <v>Onesize</v>
      </c>
      <c r="T2719" t="str">
        <f>VLOOKUP(C2719,'products '!$A$2:$H$3072,7,0)</f>
        <v>Beige</v>
      </c>
      <c r="U2719">
        <f>VLOOKUP(C2719,'products '!$A$2:$H$3072,8,0)</f>
        <v>2</v>
      </c>
    </row>
    <row r="2720" spans="1:21" x14ac:dyDescent="0.3">
      <c r="A2720" t="s">
        <v>6137</v>
      </c>
      <c r="B2720" t="s">
        <v>3288</v>
      </c>
      <c r="C2720" t="s">
        <v>1529</v>
      </c>
      <c r="D2720" s="1">
        <f t="shared" ca="1" si="42"/>
        <v>44581</v>
      </c>
      <c r="E2720" s="1" t="str">
        <f ca="1">TEXT(Table1[[#This Row],[Date]],"mmm")</f>
        <v>Jan</v>
      </c>
      <c r="F2720" s="1" t="str">
        <f ca="1">TEXT(Table1[[#This Row],[Date]],"yyyy")</f>
        <v>2022</v>
      </c>
      <c r="G2720" s="2">
        <v>996</v>
      </c>
      <c r="H2720" s="2">
        <v>0.1</v>
      </c>
      <c r="I2720" s="2" t="str" cm="1">
        <f t="array" ref="I2720">_xlfn.IFS(Table1[[#This Row],[Discount]]&lt;=0.2,"Low",Table1[[#This Row],[Discount]]&lt;=0.4,"Medium",Table1[[#This Row],[Discount]]&gt;0.4,"High")</f>
        <v>Low</v>
      </c>
      <c r="J2720" s="2">
        <f>Table1[[#This Row],[Original Price]]*(1-Table1[[#This Row],[Discount]])</f>
        <v>896.4</v>
      </c>
      <c r="K2720">
        <f>VLOOKUP(B2720,customers!$A$2:$D$101,2,0)</f>
        <v>40</v>
      </c>
      <c r="L2720" t="str" cm="1">
        <f t="array" ref="L2720">_xlfn.IFS(Table1[[#This Row],[Age]]&lt;=12,"Kids",Table1[[#This Row],[Age]]&lt;=19,"Teenage",Table1[[#This Row],[Age]]&lt;=29,"Young Adult",Table1[[#This Row],[Age]]&lt;=45,"Adult",Table1[[#This Row],[Age]]&gt;=46,"Senior")</f>
        <v>Adult</v>
      </c>
      <c r="M2720" t="str">
        <f>VLOOKUP(B2720,customers!A$2:D$101,3,0)</f>
        <v>Pune</v>
      </c>
      <c r="N2720" t="str">
        <f>VLOOKUP(B2720,customers!$A$2:$D$101,4,0)</f>
        <v>Maharashtra</v>
      </c>
      <c r="O2720" t="str">
        <f>VLOOKUP(C2720,'products '!$A$2:$H$3072,2,0)</f>
        <v>Beauty</v>
      </c>
      <c r="P2720" t="str">
        <f>VLOOKUP(C2720,'products '!$A$2:$H$3072,3,0)</f>
        <v>Skincare</v>
      </c>
      <c r="Q2720" t="str">
        <f>VLOOKUP(C2720,'products '!$A$2:$H$3072,4,0)</f>
        <v>Facewash</v>
      </c>
      <c r="R2720" t="str">
        <f>VLOOKUP(C2720,'products '!$A$2:$H$3072,5,0)</f>
        <v>Nivea</v>
      </c>
      <c r="S2720" t="str">
        <f>VLOOKUP(C2720,'products '!$A$2:$H$3072,6,0)</f>
        <v>Onesize</v>
      </c>
      <c r="T2720" t="str">
        <f>VLOOKUP(C2720,'products '!$A$2:$H$3072,7,0)</f>
        <v>Beige</v>
      </c>
      <c r="U2720">
        <f>VLOOKUP(C2720,'products '!$A$2:$H$3072,8,0)</f>
        <v>5</v>
      </c>
    </row>
    <row r="2721" spans="1:21" x14ac:dyDescent="0.3">
      <c r="A2721" t="s">
        <v>6138</v>
      </c>
      <c r="B2721" t="s">
        <v>3289</v>
      </c>
      <c r="C2721" t="s">
        <v>1530</v>
      </c>
      <c r="D2721" s="1">
        <f t="shared" ca="1" si="42"/>
        <v>44440</v>
      </c>
      <c r="E2721" s="1" t="str">
        <f ca="1">TEXT(Table1[[#This Row],[Date]],"mmm")</f>
        <v>Sep</v>
      </c>
      <c r="F2721" s="1" t="str">
        <f ca="1">TEXT(Table1[[#This Row],[Date]],"yyyy")</f>
        <v>2021</v>
      </c>
      <c r="G2721" s="2">
        <v>654</v>
      </c>
      <c r="H2721" s="2">
        <v>0.1</v>
      </c>
      <c r="I2721" s="2" t="str" cm="1">
        <f t="array" ref="I2721">_xlfn.IFS(Table1[[#This Row],[Discount]]&lt;=0.2,"Low",Table1[[#This Row],[Discount]]&lt;=0.4,"Medium",Table1[[#This Row],[Discount]]&gt;0.4,"High")</f>
        <v>Low</v>
      </c>
      <c r="J2721" s="2">
        <f>Table1[[#This Row],[Original Price]]*(1-Table1[[#This Row],[Discount]])</f>
        <v>588.6</v>
      </c>
      <c r="K2721">
        <f>VLOOKUP(B2721,customers!$A$2:$D$101,2,0)</f>
        <v>25</v>
      </c>
      <c r="L2721" t="str" cm="1">
        <f t="array" ref="L2721">_xlfn.IFS(Table1[[#This Row],[Age]]&lt;=12,"Kids",Table1[[#This Row],[Age]]&lt;=19,"Teenage",Table1[[#This Row],[Age]]&lt;=29,"Young Adult",Table1[[#This Row],[Age]]&lt;=45,"Adult",Table1[[#This Row],[Age]]&gt;=46,"Senior")</f>
        <v>Young Adult</v>
      </c>
      <c r="M2721" t="str">
        <f>VLOOKUP(B2721,customers!A$2:D$101,3,0)</f>
        <v>Pune</v>
      </c>
      <c r="N2721" t="str">
        <f>VLOOKUP(B2721,customers!$A$2:$D$101,4,0)</f>
        <v>Maharashtra</v>
      </c>
      <c r="O2721" t="str">
        <f>VLOOKUP(C2721,'products '!$A$2:$H$3072,2,0)</f>
        <v>Beauty</v>
      </c>
      <c r="P2721" t="str">
        <f>VLOOKUP(C2721,'products '!$A$2:$H$3072,3,0)</f>
        <v>Skincare</v>
      </c>
      <c r="Q2721" t="str">
        <f>VLOOKUP(C2721,'products '!$A$2:$H$3072,4,0)</f>
        <v>Facewash</v>
      </c>
      <c r="R2721" t="str">
        <f>VLOOKUP(C2721,'products '!$A$2:$H$3072,5,0)</f>
        <v>Nivea</v>
      </c>
      <c r="S2721" t="str">
        <f>VLOOKUP(C2721,'products '!$A$2:$H$3072,6,0)</f>
        <v>Onesize</v>
      </c>
      <c r="T2721" t="str">
        <f>VLOOKUP(C2721,'products '!$A$2:$H$3072,7,0)</f>
        <v>Beige</v>
      </c>
      <c r="U2721">
        <f>VLOOKUP(C2721,'products '!$A$2:$H$3072,8,0)</f>
        <v>5</v>
      </c>
    </row>
    <row r="2722" spans="1:21" x14ac:dyDescent="0.3">
      <c r="A2722" t="s">
        <v>6139</v>
      </c>
      <c r="B2722" t="s">
        <v>3290</v>
      </c>
      <c r="C2722" t="s">
        <v>1531</v>
      </c>
      <c r="D2722" s="1">
        <f t="shared" ca="1" si="42"/>
        <v>44910</v>
      </c>
      <c r="E2722" s="1" t="str">
        <f ca="1">TEXT(Table1[[#This Row],[Date]],"mmm")</f>
        <v>Dec</v>
      </c>
      <c r="F2722" s="1" t="str">
        <f ca="1">TEXT(Table1[[#This Row],[Date]],"yyyy")</f>
        <v>2022</v>
      </c>
      <c r="G2722" s="2">
        <v>456</v>
      </c>
      <c r="H2722" s="2">
        <v>0.1</v>
      </c>
      <c r="I2722" s="2" t="str" cm="1">
        <f t="array" ref="I2722">_xlfn.IFS(Table1[[#This Row],[Discount]]&lt;=0.2,"Low",Table1[[#This Row],[Discount]]&lt;=0.4,"Medium",Table1[[#This Row],[Discount]]&gt;0.4,"High")</f>
        <v>Low</v>
      </c>
      <c r="J2722" s="2">
        <f>Table1[[#This Row],[Original Price]]*(1-Table1[[#This Row],[Discount]])</f>
        <v>410.40000000000003</v>
      </c>
      <c r="K2722">
        <f>VLOOKUP(B2722,customers!$A$2:$D$101,2,0)</f>
        <v>16</v>
      </c>
      <c r="L2722" t="str" cm="1">
        <f t="array" ref="L2722">_xlfn.IFS(Table1[[#This Row],[Age]]&lt;=12,"Kids",Table1[[#This Row],[Age]]&lt;=19,"Teenage",Table1[[#This Row],[Age]]&lt;=29,"Young Adult",Table1[[#This Row],[Age]]&lt;=45,"Adult",Table1[[#This Row],[Age]]&gt;=46,"Senior")</f>
        <v>Teenage</v>
      </c>
      <c r="M2722" t="str">
        <f>VLOOKUP(B2722,customers!A$2:D$101,3,0)</f>
        <v>Pune</v>
      </c>
      <c r="N2722" t="str">
        <f>VLOOKUP(B2722,customers!$A$2:$D$101,4,0)</f>
        <v>Maharashtra</v>
      </c>
      <c r="O2722" t="str">
        <f>VLOOKUP(C2722,'products '!$A$2:$H$3072,2,0)</f>
        <v>Beauty</v>
      </c>
      <c r="P2722" t="str">
        <f>VLOOKUP(C2722,'products '!$A$2:$H$3072,3,0)</f>
        <v>Skincare</v>
      </c>
      <c r="Q2722" t="str">
        <f>VLOOKUP(C2722,'products '!$A$2:$H$3072,4,0)</f>
        <v>Facewash</v>
      </c>
      <c r="R2722" t="str">
        <f>VLOOKUP(C2722,'products '!$A$2:$H$3072,5,0)</f>
        <v>Nivea</v>
      </c>
      <c r="S2722" t="str">
        <f>VLOOKUP(C2722,'products '!$A$2:$H$3072,6,0)</f>
        <v>Onesize</v>
      </c>
      <c r="T2722" t="str">
        <f>VLOOKUP(C2722,'products '!$A$2:$H$3072,7,0)</f>
        <v>Beige</v>
      </c>
      <c r="U2722">
        <f>VLOOKUP(C2722,'products '!$A$2:$H$3072,8,0)</f>
        <v>4</v>
      </c>
    </row>
    <row r="2723" spans="1:21" x14ac:dyDescent="0.3">
      <c r="A2723" t="s">
        <v>6140</v>
      </c>
      <c r="B2723" t="s">
        <v>3291</v>
      </c>
      <c r="C2723" t="s">
        <v>1532</v>
      </c>
      <c r="D2723" s="1">
        <f t="shared" ca="1" si="42"/>
        <v>44668</v>
      </c>
      <c r="E2723" s="1" t="str">
        <f ca="1">TEXT(Table1[[#This Row],[Date]],"mmm")</f>
        <v>Apr</v>
      </c>
      <c r="F2723" s="1" t="str">
        <f ca="1">TEXT(Table1[[#This Row],[Date]],"yyyy")</f>
        <v>2022</v>
      </c>
      <c r="G2723" s="2">
        <v>785</v>
      </c>
      <c r="H2723" s="2">
        <v>0.3</v>
      </c>
      <c r="I2723" s="2" t="str" cm="1">
        <f t="array" ref="I2723">_xlfn.IFS(Table1[[#This Row],[Discount]]&lt;=0.2,"Low",Table1[[#This Row],[Discount]]&lt;=0.4,"Medium",Table1[[#This Row],[Discount]]&gt;0.4,"High")</f>
        <v>Medium</v>
      </c>
      <c r="J2723" s="2">
        <f>Table1[[#This Row],[Original Price]]*(1-Table1[[#This Row],[Discount]])</f>
        <v>549.5</v>
      </c>
      <c r="K2723">
        <f>VLOOKUP(B2723,customers!$A$2:$D$101,2,0)</f>
        <v>23</v>
      </c>
      <c r="L2723" t="str" cm="1">
        <f t="array" ref="L2723">_xlfn.IFS(Table1[[#This Row],[Age]]&lt;=12,"Kids",Table1[[#This Row],[Age]]&lt;=19,"Teenage",Table1[[#This Row],[Age]]&lt;=29,"Young Adult",Table1[[#This Row],[Age]]&lt;=45,"Adult",Table1[[#This Row],[Age]]&gt;=46,"Senior")</f>
        <v>Young Adult</v>
      </c>
      <c r="M2723" t="str">
        <f>VLOOKUP(B2723,customers!A$2:D$101,3,0)</f>
        <v>Pune</v>
      </c>
      <c r="N2723" t="str">
        <f>VLOOKUP(B2723,customers!$A$2:$D$101,4,0)</f>
        <v>Maharashtra</v>
      </c>
      <c r="O2723" t="str">
        <f>VLOOKUP(C2723,'products '!$A$2:$H$3072,2,0)</f>
        <v>Beauty</v>
      </c>
      <c r="P2723" t="str">
        <f>VLOOKUP(C2723,'products '!$A$2:$H$3072,3,0)</f>
        <v>Skincare</v>
      </c>
      <c r="Q2723" t="str">
        <f>VLOOKUP(C2723,'products '!$A$2:$H$3072,4,0)</f>
        <v>Facewash</v>
      </c>
      <c r="R2723" t="str">
        <f>VLOOKUP(C2723,'products '!$A$2:$H$3072,5,0)</f>
        <v>Nivea</v>
      </c>
      <c r="S2723" t="str">
        <f>VLOOKUP(C2723,'products '!$A$2:$H$3072,6,0)</f>
        <v>Onesize</v>
      </c>
      <c r="T2723" t="str">
        <f>VLOOKUP(C2723,'products '!$A$2:$H$3072,7,0)</f>
        <v>Cream</v>
      </c>
      <c r="U2723">
        <f>VLOOKUP(C2723,'products '!$A$2:$H$3072,8,0)</f>
        <v>4</v>
      </c>
    </row>
    <row r="2724" spans="1:21" x14ac:dyDescent="0.3">
      <c r="A2724" t="s">
        <v>6141</v>
      </c>
      <c r="B2724" t="s">
        <v>3292</v>
      </c>
      <c r="C2724" t="s">
        <v>1532</v>
      </c>
      <c r="D2724" s="1">
        <f t="shared" ca="1" si="42"/>
        <v>44998</v>
      </c>
      <c r="E2724" s="1" t="str">
        <f ca="1">TEXT(Table1[[#This Row],[Date]],"mmm")</f>
        <v>Mar</v>
      </c>
      <c r="F2724" s="1" t="str">
        <f ca="1">TEXT(Table1[[#This Row],[Date]],"yyyy")</f>
        <v>2023</v>
      </c>
      <c r="G2724" s="2">
        <v>365</v>
      </c>
      <c r="H2724" s="2">
        <v>0.3</v>
      </c>
      <c r="I2724" s="2" t="str" cm="1">
        <f t="array" ref="I2724">_xlfn.IFS(Table1[[#This Row],[Discount]]&lt;=0.2,"Low",Table1[[#This Row],[Discount]]&lt;=0.4,"Medium",Table1[[#This Row],[Discount]]&gt;0.4,"High")</f>
        <v>Medium</v>
      </c>
      <c r="J2724" s="2">
        <f>Table1[[#This Row],[Original Price]]*(1-Table1[[#This Row],[Discount]])</f>
        <v>255.49999999999997</v>
      </c>
      <c r="K2724">
        <f>VLOOKUP(B2724,customers!$A$2:$D$101,2,0)</f>
        <v>22</v>
      </c>
      <c r="L2724" t="str" cm="1">
        <f t="array" ref="L2724">_xlfn.IFS(Table1[[#This Row],[Age]]&lt;=12,"Kids",Table1[[#This Row],[Age]]&lt;=19,"Teenage",Table1[[#This Row],[Age]]&lt;=29,"Young Adult",Table1[[#This Row],[Age]]&lt;=45,"Adult",Table1[[#This Row],[Age]]&gt;=46,"Senior")</f>
        <v>Young Adult</v>
      </c>
      <c r="M2724" t="str">
        <f>VLOOKUP(B2724,customers!A$2:D$101,3,0)</f>
        <v>Pune</v>
      </c>
      <c r="N2724" t="str">
        <f>VLOOKUP(B2724,customers!$A$2:$D$101,4,0)</f>
        <v>Maharashtra</v>
      </c>
      <c r="O2724" t="str">
        <f>VLOOKUP(C2724,'products '!$A$2:$H$3072,2,0)</f>
        <v>Beauty</v>
      </c>
      <c r="P2724" t="str">
        <f>VLOOKUP(C2724,'products '!$A$2:$H$3072,3,0)</f>
        <v>Skincare</v>
      </c>
      <c r="Q2724" t="str">
        <f>VLOOKUP(C2724,'products '!$A$2:$H$3072,4,0)</f>
        <v>Facewash</v>
      </c>
      <c r="R2724" t="str">
        <f>VLOOKUP(C2724,'products '!$A$2:$H$3072,5,0)</f>
        <v>Nivea</v>
      </c>
      <c r="S2724" t="str">
        <f>VLOOKUP(C2724,'products '!$A$2:$H$3072,6,0)</f>
        <v>Onesize</v>
      </c>
      <c r="T2724" t="str">
        <f>VLOOKUP(C2724,'products '!$A$2:$H$3072,7,0)</f>
        <v>Cream</v>
      </c>
      <c r="U2724">
        <f>VLOOKUP(C2724,'products '!$A$2:$H$3072,8,0)</f>
        <v>4</v>
      </c>
    </row>
    <row r="2725" spans="1:21" x14ac:dyDescent="0.3">
      <c r="A2725" t="s">
        <v>6142</v>
      </c>
      <c r="B2725" t="s">
        <v>3293</v>
      </c>
      <c r="C2725" t="s">
        <v>1532</v>
      </c>
      <c r="D2725" s="1">
        <f t="shared" ca="1" si="42"/>
        <v>44335</v>
      </c>
      <c r="E2725" s="1" t="str">
        <f ca="1">TEXT(Table1[[#This Row],[Date]],"mmm")</f>
        <v>May</v>
      </c>
      <c r="F2725" s="1" t="str">
        <f ca="1">TEXT(Table1[[#This Row],[Date]],"yyyy")</f>
        <v>2021</v>
      </c>
      <c r="G2725" s="2">
        <v>965</v>
      </c>
      <c r="H2725" s="2">
        <v>0.3</v>
      </c>
      <c r="I2725" s="2" t="str" cm="1">
        <f t="array" ref="I2725">_xlfn.IFS(Table1[[#This Row],[Discount]]&lt;=0.2,"Low",Table1[[#This Row],[Discount]]&lt;=0.4,"Medium",Table1[[#This Row],[Discount]]&gt;0.4,"High")</f>
        <v>Medium</v>
      </c>
      <c r="J2725" s="2">
        <f>Table1[[#This Row],[Original Price]]*(1-Table1[[#This Row],[Discount]])</f>
        <v>675.5</v>
      </c>
      <c r="K2725">
        <f>VLOOKUP(B2725,customers!$A$2:$D$101,2,0)</f>
        <v>17</v>
      </c>
      <c r="L2725" t="str" cm="1">
        <f t="array" ref="L2725">_xlfn.IFS(Table1[[#This Row],[Age]]&lt;=12,"Kids",Table1[[#This Row],[Age]]&lt;=19,"Teenage",Table1[[#This Row],[Age]]&lt;=29,"Young Adult",Table1[[#This Row],[Age]]&lt;=45,"Adult",Table1[[#This Row],[Age]]&gt;=46,"Senior")</f>
        <v>Teenage</v>
      </c>
      <c r="M2725" t="str">
        <f>VLOOKUP(B2725,customers!A$2:D$101,3,0)</f>
        <v>Hyderabad</v>
      </c>
      <c r="N2725" t="str">
        <f>VLOOKUP(B2725,customers!$A$2:$D$101,4,0)</f>
        <v>Telangana</v>
      </c>
      <c r="O2725" t="str">
        <f>VLOOKUP(C2725,'products '!$A$2:$H$3072,2,0)</f>
        <v>Beauty</v>
      </c>
      <c r="P2725" t="str">
        <f>VLOOKUP(C2725,'products '!$A$2:$H$3072,3,0)</f>
        <v>Skincare</v>
      </c>
      <c r="Q2725" t="str">
        <f>VLOOKUP(C2725,'products '!$A$2:$H$3072,4,0)</f>
        <v>Facewash</v>
      </c>
      <c r="R2725" t="str">
        <f>VLOOKUP(C2725,'products '!$A$2:$H$3072,5,0)</f>
        <v>Nivea</v>
      </c>
      <c r="S2725" t="str">
        <f>VLOOKUP(C2725,'products '!$A$2:$H$3072,6,0)</f>
        <v>Onesize</v>
      </c>
      <c r="T2725" t="str">
        <f>VLOOKUP(C2725,'products '!$A$2:$H$3072,7,0)</f>
        <v>Cream</v>
      </c>
      <c r="U2725">
        <f>VLOOKUP(C2725,'products '!$A$2:$H$3072,8,0)</f>
        <v>4</v>
      </c>
    </row>
    <row r="2726" spans="1:21" x14ac:dyDescent="0.3">
      <c r="A2726" t="s">
        <v>6143</v>
      </c>
      <c r="B2726" t="s">
        <v>3294</v>
      </c>
      <c r="C2726" t="s">
        <v>1532</v>
      </c>
      <c r="D2726" s="1">
        <f t="shared" ca="1" si="42"/>
        <v>44716</v>
      </c>
      <c r="E2726" s="1" t="str">
        <f ca="1">TEXT(Table1[[#This Row],[Date]],"mmm")</f>
        <v>Jun</v>
      </c>
      <c r="F2726" s="1" t="str">
        <f ca="1">TEXT(Table1[[#This Row],[Date]],"yyyy")</f>
        <v>2022</v>
      </c>
      <c r="G2726" s="2">
        <v>444</v>
      </c>
      <c r="H2726" s="2">
        <v>0.25</v>
      </c>
      <c r="I2726" s="2" t="str" cm="1">
        <f t="array" ref="I2726">_xlfn.IFS(Table1[[#This Row],[Discount]]&lt;=0.2,"Low",Table1[[#This Row],[Discount]]&lt;=0.4,"Medium",Table1[[#This Row],[Discount]]&gt;0.4,"High")</f>
        <v>Medium</v>
      </c>
      <c r="J2726" s="2">
        <f>Table1[[#This Row],[Original Price]]*(1-Table1[[#This Row],[Discount]])</f>
        <v>333</v>
      </c>
      <c r="K2726">
        <f>VLOOKUP(B2726,customers!$A$2:$D$101,2,0)</f>
        <v>19</v>
      </c>
      <c r="L2726" t="str" cm="1">
        <f t="array" ref="L2726">_xlfn.IFS(Table1[[#This Row],[Age]]&lt;=12,"Kids",Table1[[#This Row],[Age]]&lt;=19,"Teenage",Table1[[#This Row],[Age]]&lt;=29,"Young Adult",Table1[[#This Row],[Age]]&lt;=45,"Adult",Table1[[#This Row],[Age]]&gt;=46,"Senior")</f>
        <v>Teenage</v>
      </c>
      <c r="M2726" t="str">
        <f>VLOOKUP(B2726,customers!A$2:D$101,3,0)</f>
        <v>Hyderabad</v>
      </c>
      <c r="N2726" t="str">
        <f>VLOOKUP(B2726,customers!$A$2:$D$101,4,0)</f>
        <v>Telangana</v>
      </c>
      <c r="O2726" t="str">
        <f>VLOOKUP(C2726,'products '!$A$2:$H$3072,2,0)</f>
        <v>Beauty</v>
      </c>
      <c r="P2726" t="str">
        <f>VLOOKUP(C2726,'products '!$A$2:$H$3072,3,0)</f>
        <v>Skincare</v>
      </c>
      <c r="Q2726" t="str">
        <f>VLOOKUP(C2726,'products '!$A$2:$H$3072,4,0)</f>
        <v>Facewash</v>
      </c>
      <c r="R2726" t="str">
        <f>VLOOKUP(C2726,'products '!$A$2:$H$3072,5,0)</f>
        <v>Nivea</v>
      </c>
      <c r="S2726" t="str">
        <f>VLOOKUP(C2726,'products '!$A$2:$H$3072,6,0)</f>
        <v>Onesize</v>
      </c>
      <c r="T2726" t="str">
        <f>VLOOKUP(C2726,'products '!$A$2:$H$3072,7,0)</f>
        <v>Cream</v>
      </c>
      <c r="U2726">
        <f>VLOOKUP(C2726,'products '!$A$2:$H$3072,8,0)</f>
        <v>4</v>
      </c>
    </row>
    <row r="2727" spans="1:21" x14ac:dyDescent="0.3">
      <c r="A2727" t="s">
        <v>6144</v>
      </c>
      <c r="B2727" t="s">
        <v>3295</v>
      </c>
      <c r="C2727" t="s">
        <v>1532</v>
      </c>
      <c r="D2727" s="1">
        <f t="shared" ca="1" si="42"/>
        <v>44416</v>
      </c>
      <c r="E2727" s="1" t="str">
        <f ca="1">TEXT(Table1[[#This Row],[Date]],"mmm")</f>
        <v>Aug</v>
      </c>
      <c r="F2727" s="1" t="str">
        <f ca="1">TEXT(Table1[[#This Row],[Date]],"yyyy")</f>
        <v>2021</v>
      </c>
      <c r="G2727" s="2">
        <v>569</v>
      </c>
      <c r="H2727" s="2">
        <v>0.25</v>
      </c>
      <c r="I2727" s="2" t="str" cm="1">
        <f t="array" ref="I2727">_xlfn.IFS(Table1[[#This Row],[Discount]]&lt;=0.2,"Low",Table1[[#This Row],[Discount]]&lt;=0.4,"Medium",Table1[[#This Row],[Discount]]&gt;0.4,"High")</f>
        <v>Medium</v>
      </c>
      <c r="J2727" s="2">
        <f>Table1[[#This Row],[Original Price]]*(1-Table1[[#This Row],[Discount]])</f>
        <v>426.75</v>
      </c>
      <c r="K2727">
        <f>VLOOKUP(B2727,customers!$A$2:$D$101,2,0)</f>
        <v>18</v>
      </c>
      <c r="L2727" t="str" cm="1">
        <f t="array" ref="L2727">_xlfn.IFS(Table1[[#This Row],[Age]]&lt;=12,"Kids",Table1[[#This Row],[Age]]&lt;=19,"Teenage",Table1[[#This Row],[Age]]&lt;=29,"Young Adult",Table1[[#This Row],[Age]]&lt;=45,"Adult",Table1[[#This Row],[Age]]&gt;=46,"Senior")</f>
        <v>Teenage</v>
      </c>
      <c r="M2727" t="str">
        <f>VLOOKUP(B2727,customers!A$2:D$101,3,0)</f>
        <v>Hyderabad</v>
      </c>
      <c r="N2727" t="str">
        <f>VLOOKUP(B2727,customers!$A$2:$D$101,4,0)</f>
        <v>Telangana</v>
      </c>
      <c r="O2727" t="str">
        <f>VLOOKUP(C2727,'products '!$A$2:$H$3072,2,0)</f>
        <v>Beauty</v>
      </c>
      <c r="P2727" t="str">
        <f>VLOOKUP(C2727,'products '!$A$2:$H$3072,3,0)</f>
        <v>Skincare</v>
      </c>
      <c r="Q2727" t="str">
        <f>VLOOKUP(C2727,'products '!$A$2:$H$3072,4,0)</f>
        <v>Facewash</v>
      </c>
      <c r="R2727" t="str">
        <f>VLOOKUP(C2727,'products '!$A$2:$H$3072,5,0)</f>
        <v>Nivea</v>
      </c>
      <c r="S2727" t="str">
        <f>VLOOKUP(C2727,'products '!$A$2:$H$3072,6,0)</f>
        <v>Onesize</v>
      </c>
      <c r="T2727" t="str">
        <f>VLOOKUP(C2727,'products '!$A$2:$H$3072,7,0)</f>
        <v>Cream</v>
      </c>
      <c r="U2727">
        <f>VLOOKUP(C2727,'products '!$A$2:$H$3072,8,0)</f>
        <v>4</v>
      </c>
    </row>
    <row r="2728" spans="1:21" x14ac:dyDescent="0.3">
      <c r="A2728" t="s">
        <v>6145</v>
      </c>
      <c r="B2728" t="s">
        <v>3296</v>
      </c>
      <c r="C2728" t="s">
        <v>1533</v>
      </c>
      <c r="D2728" s="1">
        <f t="shared" ca="1" si="42"/>
        <v>44622</v>
      </c>
      <c r="E2728" s="1" t="str">
        <f ca="1">TEXT(Table1[[#This Row],[Date]],"mmm")</f>
        <v>Mar</v>
      </c>
      <c r="F2728" s="1" t="str">
        <f ca="1">TEXT(Table1[[#This Row],[Date]],"yyyy")</f>
        <v>2022</v>
      </c>
      <c r="G2728" s="2">
        <v>475</v>
      </c>
      <c r="H2728" s="2">
        <v>0.3</v>
      </c>
      <c r="I2728" s="2" t="str" cm="1">
        <f t="array" ref="I2728">_xlfn.IFS(Table1[[#This Row],[Discount]]&lt;=0.2,"Low",Table1[[#This Row],[Discount]]&lt;=0.4,"Medium",Table1[[#This Row],[Discount]]&gt;0.4,"High")</f>
        <v>Medium</v>
      </c>
      <c r="J2728" s="2">
        <f>Table1[[#This Row],[Original Price]]*(1-Table1[[#This Row],[Discount]])</f>
        <v>332.5</v>
      </c>
      <c r="K2728">
        <f>VLOOKUP(B2728,customers!$A$2:$D$101,2,0)</f>
        <v>20</v>
      </c>
      <c r="L2728" t="str" cm="1">
        <f t="array" ref="L2728">_xlfn.IFS(Table1[[#This Row],[Age]]&lt;=12,"Kids",Table1[[#This Row],[Age]]&lt;=19,"Teenage",Table1[[#This Row],[Age]]&lt;=29,"Young Adult",Table1[[#This Row],[Age]]&lt;=45,"Adult",Table1[[#This Row],[Age]]&gt;=46,"Senior")</f>
        <v>Young Adult</v>
      </c>
      <c r="M2728" t="str">
        <f>VLOOKUP(B2728,customers!A$2:D$101,3,0)</f>
        <v>Hyderabad</v>
      </c>
      <c r="N2728" t="str">
        <f>VLOOKUP(B2728,customers!$A$2:$D$101,4,0)</f>
        <v>Telangana</v>
      </c>
      <c r="O2728" t="str">
        <f>VLOOKUP(C2728,'products '!$A$2:$H$3072,2,0)</f>
        <v>Beauty</v>
      </c>
      <c r="P2728" t="str">
        <f>VLOOKUP(C2728,'products '!$A$2:$H$3072,3,0)</f>
        <v>Skincare</v>
      </c>
      <c r="Q2728" t="str">
        <f>VLOOKUP(C2728,'products '!$A$2:$H$3072,4,0)</f>
        <v>Facewash</v>
      </c>
      <c r="R2728" t="str">
        <f>VLOOKUP(C2728,'products '!$A$2:$H$3072,5,0)</f>
        <v>Nivea</v>
      </c>
      <c r="S2728" t="str">
        <f>VLOOKUP(C2728,'products '!$A$2:$H$3072,6,0)</f>
        <v>Onesize</v>
      </c>
      <c r="T2728" t="str">
        <f>VLOOKUP(C2728,'products '!$A$2:$H$3072,7,0)</f>
        <v>Cream</v>
      </c>
      <c r="U2728">
        <f>VLOOKUP(C2728,'products '!$A$2:$H$3072,8,0)</f>
        <v>4</v>
      </c>
    </row>
    <row r="2729" spans="1:21" x14ac:dyDescent="0.3">
      <c r="A2729" t="s">
        <v>6146</v>
      </c>
      <c r="B2729" t="s">
        <v>3297</v>
      </c>
      <c r="C2729" t="s">
        <v>1534</v>
      </c>
      <c r="D2729" s="1">
        <f t="shared" ca="1" si="42"/>
        <v>44634</v>
      </c>
      <c r="E2729" s="1" t="str">
        <f ca="1">TEXT(Table1[[#This Row],[Date]],"mmm")</f>
        <v>Mar</v>
      </c>
      <c r="F2729" s="1" t="str">
        <f ca="1">TEXT(Table1[[#This Row],[Date]],"yyyy")</f>
        <v>2022</v>
      </c>
      <c r="G2729" s="2">
        <v>598</v>
      </c>
      <c r="H2729" s="2">
        <v>0.3</v>
      </c>
      <c r="I2729" s="2" t="str" cm="1">
        <f t="array" ref="I2729">_xlfn.IFS(Table1[[#This Row],[Discount]]&lt;=0.2,"Low",Table1[[#This Row],[Discount]]&lt;=0.4,"Medium",Table1[[#This Row],[Discount]]&gt;0.4,"High")</f>
        <v>Medium</v>
      </c>
      <c r="J2729" s="2">
        <f>Table1[[#This Row],[Original Price]]*(1-Table1[[#This Row],[Discount]])</f>
        <v>418.59999999999997</v>
      </c>
      <c r="K2729">
        <f>VLOOKUP(B2729,customers!$A$2:$D$101,2,0)</f>
        <v>22</v>
      </c>
      <c r="L2729" t="str" cm="1">
        <f t="array" ref="L2729">_xlfn.IFS(Table1[[#This Row],[Age]]&lt;=12,"Kids",Table1[[#This Row],[Age]]&lt;=19,"Teenage",Table1[[#This Row],[Age]]&lt;=29,"Young Adult",Table1[[#This Row],[Age]]&lt;=45,"Adult",Table1[[#This Row],[Age]]&gt;=46,"Senior")</f>
        <v>Young Adult</v>
      </c>
      <c r="M2729" t="str">
        <f>VLOOKUP(B2729,customers!A$2:D$101,3,0)</f>
        <v>Raipur</v>
      </c>
      <c r="N2729" t="str">
        <f>VLOOKUP(B2729,customers!$A$2:$D$101,4,0)</f>
        <v>Chhatisgarh</v>
      </c>
      <c r="O2729" t="str">
        <f>VLOOKUP(C2729,'products '!$A$2:$H$3072,2,0)</f>
        <v>Beauty</v>
      </c>
      <c r="P2729" t="str">
        <f>VLOOKUP(C2729,'products '!$A$2:$H$3072,3,0)</f>
        <v>Skincare</v>
      </c>
      <c r="Q2729" t="str">
        <f>VLOOKUP(C2729,'products '!$A$2:$H$3072,4,0)</f>
        <v>Facewash</v>
      </c>
      <c r="R2729" t="str">
        <f>VLOOKUP(C2729,'products '!$A$2:$H$3072,5,0)</f>
        <v>Nivea</v>
      </c>
      <c r="S2729" t="str">
        <f>VLOOKUP(C2729,'products '!$A$2:$H$3072,6,0)</f>
        <v>Onesize</v>
      </c>
      <c r="T2729" t="str">
        <f>VLOOKUP(C2729,'products '!$A$2:$H$3072,7,0)</f>
        <v>Cream</v>
      </c>
      <c r="U2729">
        <f>VLOOKUP(C2729,'products '!$A$2:$H$3072,8,0)</f>
        <v>3</v>
      </c>
    </row>
    <row r="2730" spans="1:21" x14ac:dyDescent="0.3">
      <c r="A2730" t="s">
        <v>6147</v>
      </c>
      <c r="B2730" t="s">
        <v>3298</v>
      </c>
      <c r="C2730" t="s">
        <v>1535</v>
      </c>
      <c r="D2730" s="1">
        <f t="shared" ca="1" si="42"/>
        <v>44585</v>
      </c>
      <c r="E2730" s="1" t="str">
        <f ca="1">TEXT(Table1[[#This Row],[Date]],"mmm")</f>
        <v>Jan</v>
      </c>
      <c r="F2730" s="1" t="str">
        <f ca="1">TEXT(Table1[[#This Row],[Date]],"yyyy")</f>
        <v>2022</v>
      </c>
      <c r="G2730" s="2">
        <v>536</v>
      </c>
      <c r="H2730" s="2">
        <v>0.3</v>
      </c>
      <c r="I2730" s="2" t="str" cm="1">
        <f t="array" ref="I2730">_xlfn.IFS(Table1[[#This Row],[Discount]]&lt;=0.2,"Low",Table1[[#This Row],[Discount]]&lt;=0.4,"Medium",Table1[[#This Row],[Discount]]&gt;0.4,"High")</f>
        <v>Medium</v>
      </c>
      <c r="J2730" s="2">
        <f>Table1[[#This Row],[Original Price]]*(1-Table1[[#This Row],[Discount]])</f>
        <v>375.2</v>
      </c>
      <c r="K2730">
        <f>VLOOKUP(B2730,customers!$A$2:$D$101,2,0)</f>
        <v>25</v>
      </c>
      <c r="L2730" t="str" cm="1">
        <f t="array" ref="L2730">_xlfn.IFS(Table1[[#This Row],[Age]]&lt;=12,"Kids",Table1[[#This Row],[Age]]&lt;=19,"Teenage",Table1[[#This Row],[Age]]&lt;=29,"Young Adult",Table1[[#This Row],[Age]]&lt;=45,"Adult",Table1[[#This Row],[Age]]&gt;=46,"Senior")</f>
        <v>Young Adult</v>
      </c>
      <c r="M2730" t="str">
        <f>VLOOKUP(B2730,customers!A$2:D$101,3,0)</f>
        <v>Raipur</v>
      </c>
      <c r="N2730" t="str">
        <f>VLOOKUP(B2730,customers!$A$2:$D$101,4,0)</f>
        <v>Chhatisgarh</v>
      </c>
      <c r="O2730" t="str">
        <f>VLOOKUP(C2730,'products '!$A$2:$H$3072,2,0)</f>
        <v>Beauty</v>
      </c>
      <c r="P2730" t="str">
        <f>VLOOKUP(C2730,'products '!$A$2:$H$3072,3,0)</f>
        <v>Skincare</v>
      </c>
      <c r="Q2730" t="str">
        <f>VLOOKUP(C2730,'products '!$A$2:$H$3072,4,0)</f>
        <v>Facewash</v>
      </c>
      <c r="R2730" t="str">
        <f>VLOOKUP(C2730,'products '!$A$2:$H$3072,5,0)</f>
        <v>Mamaearth</v>
      </c>
      <c r="S2730" t="str">
        <f>VLOOKUP(C2730,'products '!$A$2:$H$3072,6,0)</f>
        <v>Onesize</v>
      </c>
      <c r="T2730" t="str">
        <f>VLOOKUP(C2730,'products '!$A$2:$H$3072,7,0)</f>
        <v>Cream</v>
      </c>
      <c r="U2730">
        <f>VLOOKUP(C2730,'products '!$A$2:$H$3072,8,0)</f>
        <v>5</v>
      </c>
    </row>
    <row r="2731" spans="1:21" x14ac:dyDescent="0.3">
      <c r="A2731" t="s">
        <v>6148</v>
      </c>
      <c r="B2731" t="s">
        <v>3299</v>
      </c>
      <c r="C2731" t="s">
        <v>1536</v>
      </c>
      <c r="D2731" s="1">
        <f t="shared" ca="1" si="42"/>
        <v>44516</v>
      </c>
      <c r="E2731" s="1" t="str">
        <f ca="1">TEXT(Table1[[#This Row],[Date]],"mmm")</f>
        <v>Nov</v>
      </c>
      <c r="F2731" s="1" t="str">
        <f ca="1">TEXT(Table1[[#This Row],[Date]],"yyyy")</f>
        <v>2021</v>
      </c>
      <c r="G2731" s="2">
        <v>256</v>
      </c>
      <c r="H2731" s="2">
        <v>0.4</v>
      </c>
      <c r="I2731" s="2" t="str" cm="1">
        <f t="array" ref="I2731">_xlfn.IFS(Table1[[#This Row],[Discount]]&lt;=0.2,"Low",Table1[[#This Row],[Discount]]&lt;=0.4,"Medium",Table1[[#This Row],[Discount]]&gt;0.4,"High")</f>
        <v>Medium</v>
      </c>
      <c r="J2731" s="2">
        <f>Table1[[#This Row],[Original Price]]*(1-Table1[[#This Row],[Discount]])</f>
        <v>153.6</v>
      </c>
      <c r="K2731">
        <f>VLOOKUP(B2731,customers!$A$2:$D$101,2,0)</f>
        <v>27</v>
      </c>
      <c r="L2731" t="str" cm="1">
        <f t="array" ref="L2731">_xlfn.IFS(Table1[[#This Row],[Age]]&lt;=12,"Kids",Table1[[#This Row],[Age]]&lt;=19,"Teenage",Table1[[#This Row],[Age]]&lt;=29,"Young Adult",Table1[[#This Row],[Age]]&lt;=45,"Adult",Table1[[#This Row],[Age]]&gt;=46,"Senior")</f>
        <v>Young Adult</v>
      </c>
      <c r="M2731" t="str">
        <f>VLOOKUP(B2731,customers!A$2:D$101,3,0)</f>
        <v>Ahmedabad</v>
      </c>
      <c r="N2731" t="str">
        <f>VLOOKUP(B2731,customers!$A$2:$D$101,4,0)</f>
        <v>Gujrat</v>
      </c>
      <c r="O2731" t="str">
        <f>VLOOKUP(C2731,'products '!$A$2:$H$3072,2,0)</f>
        <v>Beauty</v>
      </c>
      <c r="P2731" t="str">
        <f>VLOOKUP(C2731,'products '!$A$2:$H$3072,3,0)</f>
        <v>Skincare</v>
      </c>
      <c r="Q2731" t="str">
        <f>VLOOKUP(C2731,'products '!$A$2:$H$3072,4,0)</f>
        <v>Facewash</v>
      </c>
      <c r="R2731" t="str">
        <f>VLOOKUP(C2731,'products '!$A$2:$H$3072,5,0)</f>
        <v>Mamaearth</v>
      </c>
      <c r="S2731" t="str">
        <f>VLOOKUP(C2731,'products '!$A$2:$H$3072,6,0)</f>
        <v>Onesize</v>
      </c>
      <c r="T2731" t="str">
        <f>VLOOKUP(C2731,'products '!$A$2:$H$3072,7,0)</f>
        <v>Cream</v>
      </c>
      <c r="U2731">
        <f>VLOOKUP(C2731,'products '!$A$2:$H$3072,8,0)</f>
        <v>4</v>
      </c>
    </row>
    <row r="2732" spans="1:21" x14ac:dyDescent="0.3">
      <c r="A2732" t="s">
        <v>6149</v>
      </c>
      <c r="B2732" t="s">
        <v>3300</v>
      </c>
      <c r="C2732" t="s">
        <v>1537</v>
      </c>
      <c r="D2732" s="1">
        <f t="shared" ca="1" si="42"/>
        <v>44999</v>
      </c>
      <c r="E2732" s="1" t="str">
        <f ca="1">TEXT(Table1[[#This Row],[Date]],"mmm")</f>
        <v>Mar</v>
      </c>
      <c r="F2732" s="1" t="str">
        <f ca="1">TEXT(Table1[[#This Row],[Date]],"yyyy")</f>
        <v>2023</v>
      </c>
      <c r="G2732" s="2">
        <v>456</v>
      </c>
      <c r="H2732" s="2">
        <v>0.4</v>
      </c>
      <c r="I2732" s="2" t="str" cm="1">
        <f t="array" ref="I2732">_xlfn.IFS(Table1[[#This Row],[Discount]]&lt;=0.2,"Low",Table1[[#This Row],[Discount]]&lt;=0.4,"Medium",Table1[[#This Row],[Discount]]&gt;0.4,"High")</f>
        <v>Medium</v>
      </c>
      <c r="J2732" s="2">
        <f>Table1[[#This Row],[Original Price]]*(1-Table1[[#This Row],[Discount]])</f>
        <v>273.59999999999997</v>
      </c>
      <c r="K2732">
        <f>VLOOKUP(B2732,customers!$A$2:$D$101,2,0)</f>
        <v>29</v>
      </c>
      <c r="L2732" t="str" cm="1">
        <f t="array" ref="L2732">_xlfn.IFS(Table1[[#This Row],[Age]]&lt;=12,"Kids",Table1[[#This Row],[Age]]&lt;=19,"Teenage",Table1[[#This Row],[Age]]&lt;=29,"Young Adult",Table1[[#This Row],[Age]]&lt;=45,"Adult",Table1[[#This Row],[Age]]&gt;=46,"Senior")</f>
        <v>Young Adult</v>
      </c>
      <c r="M2732" t="str">
        <f>VLOOKUP(B2732,customers!A$2:D$101,3,0)</f>
        <v>Ahmedabad</v>
      </c>
      <c r="N2732" t="str">
        <f>VLOOKUP(B2732,customers!$A$2:$D$101,4,0)</f>
        <v>Gujrat</v>
      </c>
      <c r="O2732" t="str">
        <f>VLOOKUP(C2732,'products '!$A$2:$H$3072,2,0)</f>
        <v>Beauty</v>
      </c>
      <c r="P2732" t="str">
        <f>VLOOKUP(C2732,'products '!$A$2:$H$3072,3,0)</f>
        <v>Skincare</v>
      </c>
      <c r="Q2732" t="str">
        <f>VLOOKUP(C2732,'products '!$A$2:$H$3072,4,0)</f>
        <v>Facewash</v>
      </c>
      <c r="R2732" t="str">
        <f>VLOOKUP(C2732,'products '!$A$2:$H$3072,5,0)</f>
        <v>Mamaearth</v>
      </c>
      <c r="S2732" t="str">
        <f>VLOOKUP(C2732,'products '!$A$2:$H$3072,6,0)</f>
        <v>Onesize</v>
      </c>
      <c r="T2732" t="str">
        <f>VLOOKUP(C2732,'products '!$A$2:$H$3072,7,0)</f>
        <v>Green</v>
      </c>
      <c r="U2732">
        <f>VLOOKUP(C2732,'products '!$A$2:$H$3072,8,0)</f>
        <v>2</v>
      </c>
    </row>
    <row r="2733" spans="1:21" x14ac:dyDescent="0.3">
      <c r="A2733" t="s">
        <v>6150</v>
      </c>
      <c r="B2733" t="s">
        <v>3301</v>
      </c>
      <c r="C2733" t="s">
        <v>1538</v>
      </c>
      <c r="D2733" s="1">
        <f t="shared" ca="1" si="42"/>
        <v>44368</v>
      </c>
      <c r="E2733" s="1" t="str">
        <f ca="1">TEXT(Table1[[#This Row],[Date]],"mmm")</f>
        <v>Jun</v>
      </c>
      <c r="F2733" s="1" t="str">
        <f ca="1">TEXT(Table1[[#This Row],[Date]],"yyyy")</f>
        <v>2021</v>
      </c>
      <c r="G2733" s="2">
        <v>456</v>
      </c>
      <c r="H2733" s="2">
        <v>0.4</v>
      </c>
      <c r="I2733" s="2" t="str" cm="1">
        <f t="array" ref="I2733">_xlfn.IFS(Table1[[#This Row],[Discount]]&lt;=0.2,"Low",Table1[[#This Row],[Discount]]&lt;=0.4,"Medium",Table1[[#This Row],[Discount]]&gt;0.4,"High")</f>
        <v>Medium</v>
      </c>
      <c r="J2733" s="2">
        <f>Table1[[#This Row],[Original Price]]*(1-Table1[[#This Row],[Discount]])</f>
        <v>273.59999999999997</v>
      </c>
      <c r="K2733">
        <f>VLOOKUP(B2733,customers!$A$2:$D$101,2,0)</f>
        <v>23</v>
      </c>
      <c r="L2733" t="str" cm="1">
        <f t="array" ref="L2733">_xlfn.IFS(Table1[[#This Row],[Age]]&lt;=12,"Kids",Table1[[#This Row],[Age]]&lt;=19,"Teenage",Table1[[#This Row],[Age]]&lt;=29,"Young Adult",Table1[[#This Row],[Age]]&lt;=45,"Adult",Table1[[#This Row],[Age]]&gt;=46,"Senior")</f>
        <v>Young Adult</v>
      </c>
      <c r="M2733" t="str">
        <f>VLOOKUP(B2733,customers!A$2:D$101,3,0)</f>
        <v>Ahmedabad</v>
      </c>
      <c r="N2733" t="str">
        <f>VLOOKUP(B2733,customers!$A$2:$D$101,4,0)</f>
        <v>Gujrat</v>
      </c>
      <c r="O2733" t="str">
        <f>VLOOKUP(C2733,'products '!$A$2:$H$3072,2,0)</f>
        <v>Beauty</v>
      </c>
      <c r="P2733" t="str">
        <f>VLOOKUP(C2733,'products '!$A$2:$H$3072,3,0)</f>
        <v>Skincare</v>
      </c>
      <c r="Q2733" t="str">
        <f>VLOOKUP(C2733,'products '!$A$2:$H$3072,4,0)</f>
        <v>Facewash</v>
      </c>
      <c r="R2733" t="str">
        <f>VLOOKUP(C2733,'products '!$A$2:$H$3072,5,0)</f>
        <v>Mamaearth</v>
      </c>
      <c r="S2733" t="str">
        <f>VLOOKUP(C2733,'products '!$A$2:$H$3072,6,0)</f>
        <v>Onesize</v>
      </c>
      <c r="T2733" t="str">
        <f>VLOOKUP(C2733,'products '!$A$2:$H$3072,7,0)</f>
        <v>Green</v>
      </c>
      <c r="U2733">
        <f>VLOOKUP(C2733,'products '!$A$2:$H$3072,8,0)</f>
        <v>5</v>
      </c>
    </row>
    <row r="2734" spans="1:21" x14ac:dyDescent="0.3">
      <c r="A2734" t="s">
        <v>6151</v>
      </c>
      <c r="B2734" t="s">
        <v>3302</v>
      </c>
      <c r="C2734" t="s">
        <v>1539</v>
      </c>
      <c r="D2734" s="1">
        <f t="shared" ca="1" si="42"/>
        <v>44614</v>
      </c>
      <c r="E2734" s="1" t="str">
        <f ca="1">TEXT(Table1[[#This Row],[Date]],"mmm")</f>
        <v>Feb</v>
      </c>
      <c r="F2734" s="1" t="str">
        <f ca="1">TEXT(Table1[[#This Row],[Date]],"yyyy")</f>
        <v>2022</v>
      </c>
      <c r="G2734" s="2">
        <v>745</v>
      </c>
      <c r="H2734" s="2">
        <v>0.4</v>
      </c>
      <c r="I2734" s="2" t="str" cm="1">
        <f t="array" ref="I2734">_xlfn.IFS(Table1[[#This Row],[Discount]]&lt;=0.2,"Low",Table1[[#This Row],[Discount]]&lt;=0.4,"Medium",Table1[[#This Row],[Discount]]&gt;0.4,"High")</f>
        <v>Medium</v>
      </c>
      <c r="J2734" s="2">
        <f>Table1[[#This Row],[Original Price]]*(1-Table1[[#This Row],[Discount]])</f>
        <v>447</v>
      </c>
      <c r="K2734">
        <f>VLOOKUP(B2734,customers!$A$2:$D$101,2,0)</f>
        <v>25</v>
      </c>
      <c r="L2734" t="str" cm="1">
        <f t="array" ref="L2734">_xlfn.IFS(Table1[[#This Row],[Age]]&lt;=12,"Kids",Table1[[#This Row],[Age]]&lt;=19,"Teenage",Table1[[#This Row],[Age]]&lt;=29,"Young Adult",Table1[[#This Row],[Age]]&lt;=45,"Adult",Table1[[#This Row],[Age]]&gt;=46,"Senior")</f>
        <v>Young Adult</v>
      </c>
      <c r="M2734" t="str">
        <f>VLOOKUP(B2734,customers!A$2:D$101,3,0)</f>
        <v>Ahmedabad</v>
      </c>
      <c r="N2734" t="str">
        <f>VLOOKUP(B2734,customers!$A$2:$D$101,4,0)</f>
        <v>Gujrat</v>
      </c>
      <c r="O2734" t="str">
        <f>VLOOKUP(C2734,'products '!$A$2:$H$3072,2,0)</f>
        <v>Beauty</v>
      </c>
      <c r="P2734" t="str">
        <f>VLOOKUP(C2734,'products '!$A$2:$H$3072,3,0)</f>
        <v>Skincare</v>
      </c>
      <c r="Q2734" t="str">
        <f>VLOOKUP(C2734,'products '!$A$2:$H$3072,4,0)</f>
        <v>Facewash</v>
      </c>
      <c r="R2734" t="str">
        <f>VLOOKUP(C2734,'products '!$A$2:$H$3072,5,0)</f>
        <v>Mamaearth</v>
      </c>
      <c r="S2734" t="str">
        <f>VLOOKUP(C2734,'products '!$A$2:$H$3072,6,0)</f>
        <v>Onesize</v>
      </c>
      <c r="T2734" t="str">
        <f>VLOOKUP(C2734,'products '!$A$2:$H$3072,7,0)</f>
        <v>Green</v>
      </c>
      <c r="U2734">
        <f>VLOOKUP(C2734,'products '!$A$2:$H$3072,8,0)</f>
        <v>5</v>
      </c>
    </row>
    <row r="2735" spans="1:21" x14ac:dyDescent="0.3">
      <c r="A2735" t="s">
        <v>6152</v>
      </c>
      <c r="B2735" t="s">
        <v>3303</v>
      </c>
      <c r="C2735" t="s">
        <v>1540</v>
      </c>
      <c r="D2735" s="1">
        <f t="shared" ca="1" si="42"/>
        <v>44917</v>
      </c>
      <c r="E2735" s="1" t="str">
        <f ca="1">TEXT(Table1[[#This Row],[Date]],"mmm")</f>
        <v>Dec</v>
      </c>
      <c r="F2735" s="1" t="str">
        <f ca="1">TEXT(Table1[[#This Row],[Date]],"yyyy")</f>
        <v>2022</v>
      </c>
      <c r="G2735" s="2">
        <v>356</v>
      </c>
      <c r="H2735" s="2">
        <v>0.4</v>
      </c>
      <c r="I2735" s="2" t="str" cm="1">
        <f t="array" ref="I2735">_xlfn.IFS(Table1[[#This Row],[Discount]]&lt;=0.2,"Low",Table1[[#This Row],[Discount]]&lt;=0.4,"Medium",Table1[[#This Row],[Discount]]&gt;0.4,"High")</f>
        <v>Medium</v>
      </c>
      <c r="J2735" s="2">
        <f>Table1[[#This Row],[Original Price]]*(1-Table1[[#This Row],[Discount]])</f>
        <v>213.6</v>
      </c>
      <c r="K2735">
        <f>VLOOKUP(B2735,customers!$A$2:$D$101,2,0)</f>
        <v>24</v>
      </c>
      <c r="L2735" t="str" cm="1">
        <f t="array" ref="L2735">_xlfn.IFS(Table1[[#This Row],[Age]]&lt;=12,"Kids",Table1[[#This Row],[Age]]&lt;=19,"Teenage",Table1[[#This Row],[Age]]&lt;=29,"Young Adult",Table1[[#This Row],[Age]]&lt;=45,"Adult",Table1[[#This Row],[Age]]&gt;=46,"Senior")</f>
        <v>Young Adult</v>
      </c>
      <c r="M2735" t="str">
        <f>VLOOKUP(B2735,customers!A$2:D$101,3,0)</f>
        <v>Ahmedabad</v>
      </c>
      <c r="N2735" t="str">
        <f>VLOOKUP(B2735,customers!$A$2:$D$101,4,0)</f>
        <v>Gujrat</v>
      </c>
      <c r="O2735" t="str">
        <f>VLOOKUP(C2735,'products '!$A$2:$H$3072,2,0)</f>
        <v>Beauty</v>
      </c>
      <c r="P2735" t="str">
        <f>VLOOKUP(C2735,'products '!$A$2:$H$3072,3,0)</f>
        <v>Skincare</v>
      </c>
      <c r="Q2735" t="str">
        <f>VLOOKUP(C2735,'products '!$A$2:$H$3072,4,0)</f>
        <v>Facewash</v>
      </c>
      <c r="R2735" t="str">
        <f>VLOOKUP(C2735,'products '!$A$2:$H$3072,5,0)</f>
        <v>Mamaearth</v>
      </c>
      <c r="S2735" t="str">
        <f>VLOOKUP(C2735,'products '!$A$2:$H$3072,6,0)</f>
        <v>Onesize</v>
      </c>
      <c r="T2735" t="str">
        <f>VLOOKUP(C2735,'products '!$A$2:$H$3072,7,0)</f>
        <v>Green</v>
      </c>
      <c r="U2735">
        <f>VLOOKUP(C2735,'products '!$A$2:$H$3072,8,0)</f>
        <v>5</v>
      </c>
    </row>
    <row r="2736" spans="1:21" x14ac:dyDescent="0.3">
      <c r="A2736" t="s">
        <v>6153</v>
      </c>
      <c r="B2736" t="s">
        <v>3304</v>
      </c>
      <c r="C2736" t="s">
        <v>1541</v>
      </c>
      <c r="D2736" s="1">
        <f t="shared" ca="1" si="42"/>
        <v>44543</v>
      </c>
      <c r="E2736" s="1" t="str">
        <f ca="1">TEXT(Table1[[#This Row],[Date]],"mmm")</f>
        <v>Dec</v>
      </c>
      <c r="F2736" s="1" t="str">
        <f ca="1">TEXT(Table1[[#This Row],[Date]],"yyyy")</f>
        <v>2021</v>
      </c>
      <c r="G2736" s="2">
        <v>1189</v>
      </c>
      <c r="H2736" s="2">
        <v>0.4</v>
      </c>
      <c r="I2736" s="2" t="str" cm="1">
        <f t="array" ref="I2736">_xlfn.IFS(Table1[[#This Row],[Discount]]&lt;=0.2,"Low",Table1[[#This Row],[Discount]]&lt;=0.4,"Medium",Table1[[#This Row],[Discount]]&gt;0.4,"High")</f>
        <v>Medium</v>
      </c>
      <c r="J2736" s="2">
        <f>Table1[[#This Row],[Original Price]]*(1-Table1[[#This Row],[Discount]])</f>
        <v>713.4</v>
      </c>
      <c r="K2736">
        <f>VLOOKUP(B2736,customers!$A$2:$D$101,2,0)</f>
        <v>15</v>
      </c>
      <c r="L2736" t="str" cm="1">
        <f t="array" ref="L2736">_xlfn.IFS(Table1[[#This Row],[Age]]&lt;=12,"Kids",Table1[[#This Row],[Age]]&lt;=19,"Teenage",Table1[[#This Row],[Age]]&lt;=29,"Young Adult",Table1[[#This Row],[Age]]&lt;=45,"Adult",Table1[[#This Row],[Age]]&gt;=46,"Senior")</f>
        <v>Teenage</v>
      </c>
      <c r="M2736" t="str">
        <f>VLOOKUP(B2736,customers!A$2:D$101,3,0)</f>
        <v>Ahmedabad</v>
      </c>
      <c r="N2736" t="str">
        <f>VLOOKUP(B2736,customers!$A$2:$D$101,4,0)</f>
        <v>Gujrat</v>
      </c>
      <c r="O2736" t="str">
        <f>VLOOKUP(C2736,'products '!$A$2:$H$3072,2,0)</f>
        <v>Beauty</v>
      </c>
      <c r="P2736" t="str">
        <f>VLOOKUP(C2736,'products '!$A$2:$H$3072,3,0)</f>
        <v>Skincare</v>
      </c>
      <c r="Q2736" t="str">
        <f>VLOOKUP(C2736,'products '!$A$2:$H$3072,4,0)</f>
        <v>Facewash</v>
      </c>
      <c r="R2736" t="str">
        <f>VLOOKUP(C2736,'products '!$A$2:$H$3072,5,0)</f>
        <v>Mamaearth</v>
      </c>
      <c r="S2736" t="str">
        <f>VLOOKUP(C2736,'products '!$A$2:$H$3072,6,0)</f>
        <v>Onesize</v>
      </c>
      <c r="T2736" t="str">
        <f>VLOOKUP(C2736,'products '!$A$2:$H$3072,7,0)</f>
        <v>Brown</v>
      </c>
      <c r="U2736">
        <f>VLOOKUP(C2736,'products '!$A$2:$H$3072,8,0)</f>
        <v>4</v>
      </c>
    </row>
    <row r="2737" spans="1:21" x14ac:dyDescent="0.3">
      <c r="A2737" t="s">
        <v>6154</v>
      </c>
      <c r="B2737" t="s">
        <v>3305</v>
      </c>
      <c r="C2737" t="s">
        <v>1542</v>
      </c>
      <c r="D2737" s="1">
        <f t="shared" ca="1" si="42"/>
        <v>44376</v>
      </c>
      <c r="E2737" s="1" t="str">
        <f ca="1">TEXT(Table1[[#This Row],[Date]],"mmm")</f>
        <v>Jun</v>
      </c>
      <c r="F2737" s="1" t="str">
        <f ca="1">TEXT(Table1[[#This Row],[Date]],"yyyy")</f>
        <v>2021</v>
      </c>
      <c r="G2737" s="2">
        <v>426</v>
      </c>
      <c r="H2737" s="2">
        <v>0.45</v>
      </c>
      <c r="I2737" s="2" t="str" cm="1">
        <f t="array" ref="I2737">_xlfn.IFS(Table1[[#This Row],[Discount]]&lt;=0.2,"Low",Table1[[#This Row],[Discount]]&lt;=0.4,"Medium",Table1[[#This Row],[Discount]]&gt;0.4,"High")</f>
        <v>High</v>
      </c>
      <c r="J2737" s="2">
        <f>Table1[[#This Row],[Original Price]]*(1-Table1[[#This Row],[Discount]])</f>
        <v>234.3</v>
      </c>
      <c r="K2737">
        <f>VLOOKUP(B2737,customers!$A$2:$D$101,2,0)</f>
        <v>19</v>
      </c>
      <c r="L2737" t="str" cm="1">
        <f t="array" ref="L2737">_xlfn.IFS(Table1[[#This Row],[Age]]&lt;=12,"Kids",Table1[[#This Row],[Age]]&lt;=19,"Teenage",Table1[[#This Row],[Age]]&lt;=29,"Young Adult",Table1[[#This Row],[Age]]&lt;=45,"Adult",Table1[[#This Row],[Age]]&gt;=46,"Senior")</f>
        <v>Teenage</v>
      </c>
      <c r="M2737" t="str">
        <f>VLOOKUP(B2737,customers!A$2:D$101,3,0)</f>
        <v>Vadodara</v>
      </c>
      <c r="N2737" t="str">
        <f>VLOOKUP(B2737,customers!$A$2:$D$101,4,0)</f>
        <v>Gujrat</v>
      </c>
      <c r="O2737" t="str">
        <f>VLOOKUP(C2737,'products '!$A$2:$H$3072,2,0)</f>
        <v>Beauty</v>
      </c>
      <c r="P2737" t="str">
        <f>VLOOKUP(C2737,'products '!$A$2:$H$3072,3,0)</f>
        <v>Skincare</v>
      </c>
      <c r="Q2737" t="str">
        <f>VLOOKUP(C2737,'products '!$A$2:$H$3072,4,0)</f>
        <v>Facewash</v>
      </c>
      <c r="R2737" t="str">
        <f>VLOOKUP(C2737,'products '!$A$2:$H$3072,5,0)</f>
        <v>Mamaearth</v>
      </c>
      <c r="S2737" t="str">
        <f>VLOOKUP(C2737,'products '!$A$2:$H$3072,6,0)</f>
        <v>Onesize</v>
      </c>
      <c r="T2737" t="str">
        <f>VLOOKUP(C2737,'products '!$A$2:$H$3072,7,0)</f>
        <v>Brown</v>
      </c>
      <c r="U2737">
        <f>VLOOKUP(C2737,'products '!$A$2:$H$3072,8,0)</f>
        <v>4</v>
      </c>
    </row>
    <row r="2738" spans="1:21" x14ac:dyDescent="0.3">
      <c r="A2738" t="s">
        <v>6155</v>
      </c>
      <c r="B2738" t="s">
        <v>3306</v>
      </c>
      <c r="C2738" t="s">
        <v>1543</v>
      </c>
      <c r="D2738" s="1">
        <f t="shared" ca="1" si="42"/>
        <v>44340</v>
      </c>
      <c r="E2738" s="1" t="str">
        <f ca="1">TEXT(Table1[[#This Row],[Date]],"mmm")</f>
        <v>May</v>
      </c>
      <c r="F2738" s="1" t="str">
        <f ca="1">TEXT(Table1[[#This Row],[Date]],"yyyy")</f>
        <v>2021</v>
      </c>
      <c r="G2738" s="2">
        <v>1126</v>
      </c>
      <c r="H2738" s="2">
        <v>0.45</v>
      </c>
      <c r="I2738" s="2" t="str" cm="1">
        <f t="array" ref="I2738">_xlfn.IFS(Table1[[#This Row],[Discount]]&lt;=0.2,"Low",Table1[[#This Row],[Discount]]&lt;=0.4,"Medium",Table1[[#This Row],[Discount]]&gt;0.4,"High")</f>
        <v>High</v>
      </c>
      <c r="J2738" s="2">
        <f>Table1[[#This Row],[Original Price]]*(1-Table1[[#This Row],[Discount]])</f>
        <v>619.30000000000007</v>
      </c>
      <c r="K2738">
        <f>VLOOKUP(B2738,customers!$A$2:$D$101,2,0)</f>
        <v>19</v>
      </c>
      <c r="L2738" t="str" cm="1">
        <f t="array" ref="L2738">_xlfn.IFS(Table1[[#This Row],[Age]]&lt;=12,"Kids",Table1[[#This Row],[Age]]&lt;=19,"Teenage",Table1[[#This Row],[Age]]&lt;=29,"Young Adult",Table1[[#This Row],[Age]]&lt;=45,"Adult",Table1[[#This Row],[Age]]&gt;=46,"Senior")</f>
        <v>Teenage</v>
      </c>
      <c r="M2738" t="str">
        <f>VLOOKUP(B2738,customers!A$2:D$101,3,0)</f>
        <v>Vadodara</v>
      </c>
      <c r="N2738" t="str">
        <f>VLOOKUP(B2738,customers!$A$2:$D$101,4,0)</f>
        <v>Gujrat</v>
      </c>
      <c r="O2738" t="str">
        <f>VLOOKUP(C2738,'products '!$A$2:$H$3072,2,0)</f>
        <v>Beauty</v>
      </c>
      <c r="P2738" t="str">
        <f>VLOOKUP(C2738,'products '!$A$2:$H$3072,3,0)</f>
        <v>Skincare</v>
      </c>
      <c r="Q2738" t="str">
        <f>VLOOKUP(C2738,'products '!$A$2:$H$3072,4,0)</f>
        <v>Facewash</v>
      </c>
      <c r="R2738" t="str">
        <f>VLOOKUP(C2738,'products '!$A$2:$H$3072,5,0)</f>
        <v>Mamaearth</v>
      </c>
      <c r="S2738" t="str">
        <f>VLOOKUP(C2738,'products '!$A$2:$H$3072,6,0)</f>
        <v>Onesize</v>
      </c>
      <c r="T2738" t="str">
        <f>VLOOKUP(C2738,'products '!$A$2:$H$3072,7,0)</f>
        <v>Brown</v>
      </c>
      <c r="U2738">
        <f>VLOOKUP(C2738,'products '!$A$2:$H$3072,8,0)</f>
        <v>4</v>
      </c>
    </row>
    <row r="2739" spans="1:21" x14ac:dyDescent="0.3">
      <c r="A2739" t="s">
        <v>6156</v>
      </c>
      <c r="B2739" t="s">
        <v>3307</v>
      </c>
      <c r="C2739" t="s">
        <v>1544</v>
      </c>
      <c r="D2739" s="1">
        <f t="shared" ca="1" si="42"/>
        <v>44688</v>
      </c>
      <c r="E2739" s="1" t="str">
        <f ca="1">TEXT(Table1[[#This Row],[Date]],"mmm")</f>
        <v>May</v>
      </c>
      <c r="F2739" s="1" t="str">
        <f ca="1">TEXT(Table1[[#This Row],[Date]],"yyyy")</f>
        <v>2022</v>
      </c>
      <c r="G2739" s="2">
        <v>1145</v>
      </c>
      <c r="H2739" s="2">
        <v>0.45</v>
      </c>
      <c r="I2739" s="2" t="str" cm="1">
        <f t="array" ref="I2739">_xlfn.IFS(Table1[[#This Row],[Discount]]&lt;=0.2,"Low",Table1[[#This Row],[Discount]]&lt;=0.4,"Medium",Table1[[#This Row],[Discount]]&gt;0.4,"High")</f>
        <v>High</v>
      </c>
      <c r="J2739" s="2">
        <f>Table1[[#This Row],[Original Price]]*(1-Table1[[#This Row],[Discount]])</f>
        <v>629.75</v>
      </c>
      <c r="K2739">
        <f>VLOOKUP(B2739,customers!$A$2:$D$101,2,0)</f>
        <v>19</v>
      </c>
      <c r="L2739" t="str" cm="1">
        <f t="array" ref="L2739">_xlfn.IFS(Table1[[#This Row],[Age]]&lt;=12,"Kids",Table1[[#This Row],[Age]]&lt;=19,"Teenage",Table1[[#This Row],[Age]]&lt;=29,"Young Adult",Table1[[#This Row],[Age]]&lt;=45,"Adult",Table1[[#This Row],[Age]]&gt;=46,"Senior")</f>
        <v>Teenage</v>
      </c>
      <c r="M2739" t="str">
        <f>VLOOKUP(B2739,customers!A$2:D$101,3,0)</f>
        <v>Vadodara</v>
      </c>
      <c r="N2739" t="str">
        <f>VLOOKUP(B2739,customers!$A$2:$D$101,4,0)</f>
        <v>Gujrat</v>
      </c>
      <c r="O2739" t="str">
        <f>VLOOKUP(C2739,'products '!$A$2:$H$3072,2,0)</f>
        <v>Beauty</v>
      </c>
      <c r="P2739" t="str">
        <f>VLOOKUP(C2739,'products '!$A$2:$H$3072,3,0)</f>
        <v>Skincare</v>
      </c>
      <c r="Q2739" t="str">
        <f>VLOOKUP(C2739,'products '!$A$2:$H$3072,4,0)</f>
        <v>Facewash</v>
      </c>
      <c r="R2739" t="str">
        <f>VLOOKUP(C2739,'products '!$A$2:$H$3072,5,0)</f>
        <v>Mamaearth</v>
      </c>
      <c r="S2739" t="str">
        <f>VLOOKUP(C2739,'products '!$A$2:$H$3072,6,0)</f>
        <v>Onesize</v>
      </c>
      <c r="T2739" t="str">
        <f>VLOOKUP(C2739,'products '!$A$2:$H$3072,7,0)</f>
        <v>Brown</v>
      </c>
      <c r="U2739">
        <f>VLOOKUP(C2739,'products '!$A$2:$H$3072,8,0)</f>
        <v>5</v>
      </c>
    </row>
    <row r="2740" spans="1:21" x14ac:dyDescent="0.3">
      <c r="A2740" t="s">
        <v>6157</v>
      </c>
      <c r="B2740" t="s">
        <v>3308</v>
      </c>
      <c r="C2740" t="s">
        <v>1545</v>
      </c>
      <c r="D2740" s="1">
        <f t="shared" ca="1" si="42"/>
        <v>45012</v>
      </c>
      <c r="E2740" s="1" t="str">
        <f ca="1">TEXT(Table1[[#This Row],[Date]],"mmm")</f>
        <v>Mar</v>
      </c>
      <c r="F2740" s="1" t="str">
        <f ca="1">TEXT(Table1[[#This Row],[Date]],"yyyy")</f>
        <v>2023</v>
      </c>
      <c r="G2740" s="2">
        <v>1235</v>
      </c>
      <c r="H2740" s="2">
        <v>0.47</v>
      </c>
      <c r="I2740" s="2" t="str" cm="1">
        <f t="array" ref="I2740">_xlfn.IFS(Table1[[#This Row],[Discount]]&lt;=0.2,"Low",Table1[[#This Row],[Discount]]&lt;=0.4,"Medium",Table1[[#This Row],[Discount]]&gt;0.4,"High")</f>
        <v>High</v>
      </c>
      <c r="J2740" s="2">
        <f>Table1[[#This Row],[Original Price]]*(1-Table1[[#This Row],[Discount]])</f>
        <v>654.55000000000007</v>
      </c>
      <c r="K2740">
        <f>VLOOKUP(B2740,customers!$A$2:$D$101,2,0)</f>
        <v>22</v>
      </c>
      <c r="L2740" t="str" cm="1">
        <f t="array" ref="L2740">_xlfn.IFS(Table1[[#This Row],[Age]]&lt;=12,"Kids",Table1[[#This Row],[Age]]&lt;=19,"Teenage",Table1[[#This Row],[Age]]&lt;=29,"Young Adult",Table1[[#This Row],[Age]]&lt;=45,"Adult",Table1[[#This Row],[Age]]&gt;=46,"Senior")</f>
        <v>Young Adult</v>
      </c>
      <c r="M2740" t="str">
        <f>VLOOKUP(B2740,customers!A$2:D$101,3,0)</f>
        <v>Vadodara</v>
      </c>
      <c r="N2740" t="str">
        <f>VLOOKUP(B2740,customers!$A$2:$D$101,4,0)</f>
        <v>Gujrat</v>
      </c>
      <c r="O2740" t="str">
        <f>VLOOKUP(C2740,'products '!$A$2:$H$3072,2,0)</f>
        <v>Beauty</v>
      </c>
      <c r="P2740" t="str">
        <f>VLOOKUP(C2740,'products '!$A$2:$H$3072,3,0)</f>
        <v>Skincare</v>
      </c>
      <c r="Q2740" t="str">
        <f>VLOOKUP(C2740,'products '!$A$2:$H$3072,4,0)</f>
        <v>Facewash</v>
      </c>
      <c r="R2740" t="str">
        <f>VLOOKUP(C2740,'products '!$A$2:$H$3072,5,0)</f>
        <v>Mamaearth</v>
      </c>
      <c r="S2740" t="str">
        <f>VLOOKUP(C2740,'products '!$A$2:$H$3072,6,0)</f>
        <v>Onesize</v>
      </c>
      <c r="T2740" t="str">
        <f>VLOOKUP(C2740,'products '!$A$2:$H$3072,7,0)</f>
        <v>Brown</v>
      </c>
      <c r="U2740">
        <f>VLOOKUP(C2740,'products '!$A$2:$H$3072,8,0)</f>
        <v>5</v>
      </c>
    </row>
    <row r="2741" spans="1:21" x14ac:dyDescent="0.3">
      <c r="A2741" t="s">
        <v>6158</v>
      </c>
      <c r="B2741" t="s">
        <v>3309</v>
      </c>
      <c r="C2741" t="s">
        <v>1546</v>
      </c>
      <c r="D2741" s="1">
        <f t="shared" ca="1" si="42"/>
        <v>44615</v>
      </c>
      <c r="E2741" s="1" t="str">
        <f ca="1">TEXT(Table1[[#This Row],[Date]],"mmm")</f>
        <v>Feb</v>
      </c>
      <c r="F2741" s="1" t="str">
        <f ca="1">TEXT(Table1[[#This Row],[Date]],"yyyy")</f>
        <v>2022</v>
      </c>
      <c r="G2741" s="2">
        <v>1564</v>
      </c>
      <c r="H2741" s="2">
        <v>0.47</v>
      </c>
      <c r="I2741" s="2" t="str" cm="1">
        <f t="array" ref="I2741">_xlfn.IFS(Table1[[#This Row],[Discount]]&lt;=0.2,"Low",Table1[[#This Row],[Discount]]&lt;=0.4,"Medium",Table1[[#This Row],[Discount]]&gt;0.4,"High")</f>
        <v>High</v>
      </c>
      <c r="J2741" s="2">
        <f>Table1[[#This Row],[Original Price]]*(1-Table1[[#This Row],[Discount]])</f>
        <v>828.92000000000007</v>
      </c>
      <c r="K2741">
        <f>VLOOKUP(B2741,customers!$A$2:$D$101,2,0)</f>
        <v>22</v>
      </c>
      <c r="L2741" t="str" cm="1">
        <f t="array" ref="L2741">_xlfn.IFS(Table1[[#This Row],[Age]]&lt;=12,"Kids",Table1[[#This Row],[Age]]&lt;=19,"Teenage",Table1[[#This Row],[Age]]&lt;=29,"Young Adult",Table1[[#This Row],[Age]]&lt;=45,"Adult",Table1[[#This Row],[Age]]&gt;=46,"Senior")</f>
        <v>Young Adult</v>
      </c>
      <c r="M2741" t="str">
        <f>VLOOKUP(B2741,customers!A$2:D$101,3,0)</f>
        <v>Vadodara</v>
      </c>
      <c r="N2741" t="str">
        <f>VLOOKUP(B2741,customers!$A$2:$D$101,4,0)</f>
        <v>Gujrat</v>
      </c>
      <c r="O2741" t="str">
        <f>VLOOKUP(C2741,'products '!$A$2:$H$3072,2,0)</f>
        <v>Beauty</v>
      </c>
      <c r="P2741" t="str">
        <f>VLOOKUP(C2741,'products '!$A$2:$H$3072,3,0)</f>
        <v>Skincare</v>
      </c>
      <c r="Q2741" t="str">
        <f>VLOOKUP(C2741,'products '!$A$2:$H$3072,4,0)</f>
        <v>Facewash</v>
      </c>
      <c r="R2741" t="str">
        <f>VLOOKUP(C2741,'products '!$A$2:$H$3072,5,0)</f>
        <v>Mamaearth</v>
      </c>
      <c r="S2741" t="str">
        <f>VLOOKUP(C2741,'products '!$A$2:$H$3072,6,0)</f>
        <v>Onesize</v>
      </c>
      <c r="T2741" t="str">
        <f>VLOOKUP(C2741,'products '!$A$2:$H$3072,7,0)</f>
        <v>Brown</v>
      </c>
      <c r="U2741">
        <f>VLOOKUP(C2741,'products '!$A$2:$H$3072,8,0)</f>
        <v>3</v>
      </c>
    </row>
    <row r="2742" spans="1:21" x14ac:dyDescent="0.3">
      <c r="A2742" t="s">
        <v>6159</v>
      </c>
      <c r="B2742" t="s">
        <v>3310</v>
      </c>
      <c r="C2742" t="s">
        <v>1547</v>
      </c>
      <c r="D2742" s="1">
        <f t="shared" ca="1" si="42"/>
        <v>44880</v>
      </c>
      <c r="E2742" s="1" t="str">
        <f ca="1">TEXT(Table1[[#This Row],[Date]],"mmm")</f>
        <v>Nov</v>
      </c>
      <c r="F2742" s="1" t="str">
        <f ca="1">TEXT(Table1[[#This Row],[Date]],"yyyy")</f>
        <v>2022</v>
      </c>
      <c r="G2742" s="2">
        <v>654</v>
      </c>
      <c r="H2742" s="2">
        <v>0.46</v>
      </c>
      <c r="I2742" s="2" t="str" cm="1">
        <f t="array" ref="I2742">_xlfn.IFS(Table1[[#This Row],[Discount]]&lt;=0.2,"Low",Table1[[#This Row],[Discount]]&lt;=0.4,"Medium",Table1[[#This Row],[Discount]]&gt;0.4,"High")</f>
        <v>High</v>
      </c>
      <c r="J2742" s="2">
        <f>Table1[[#This Row],[Original Price]]*(1-Table1[[#This Row],[Discount]])</f>
        <v>353.16</v>
      </c>
      <c r="K2742">
        <f>VLOOKUP(B2742,customers!$A$2:$D$101,2,0)</f>
        <v>22</v>
      </c>
      <c r="L2742" t="str" cm="1">
        <f t="array" ref="L2742">_xlfn.IFS(Table1[[#This Row],[Age]]&lt;=12,"Kids",Table1[[#This Row],[Age]]&lt;=19,"Teenage",Table1[[#This Row],[Age]]&lt;=29,"Young Adult",Table1[[#This Row],[Age]]&lt;=45,"Adult",Table1[[#This Row],[Age]]&gt;=46,"Senior")</f>
        <v>Young Adult</v>
      </c>
      <c r="M2742" t="str">
        <f>VLOOKUP(B2742,customers!A$2:D$101,3,0)</f>
        <v>Surat</v>
      </c>
      <c r="N2742" t="str">
        <f>VLOOKUP(B2742,customers!$A$2:$D$101,4,0)</f>
        <v>Gujrat</v>
      </c>
      <c r="O2742" t="str">
        <f>VLOOKUP(C2742,'products '!$A$2:$H$3072,2,0)</f>
        <v>Beauty</v>
      </c>
      <c r="P2742" t="str">
        <f>VLOOKUP(C2742,'products '!$A$2:$H$3072,3,0)</f>
        <v>Skincare</v>
      </c>
      <c r="Q2742" t="str">
        <f>VLOOKUP(C2742,'products '!$A$2:$H$3072,4,0)</f>
        <v>Facewash</v>
      </c>
      <c r="R2742" t="str">
        <f>VLOOKUP(C2742,'products '!$A$2:$H$3072,5,0)</f>
        <v>Loreal</v>
      </c>
      <c r="S2742" t="str">
        <f>VLOOKUP(C2742,'products '!$A$2:$H$3072,6,0)</f>
        <v>Onesize</v>
      </c>
      <c r="T2742" t="str">
        <f>VLOOKUP(C2742,'products '!$A$2:$H$3072,7,0)</f>
        <v>White</v>
      </c>
      <c r="U2742">
        <f>VLOOKUP(C2742,'products '!$A$2:$H$3072,8,0)</f>
        <v>5</v>
      </c>
    </row>
    <row r="2743" spans="1:21" x14ac:dyDescent="0.3">
      <c r="A2743" t="s">
        <v>6160</v>
      </c>
      <c r="B2743" t="s">
        <v>3311</v>
      </c>
      <c r="C2743" t="s">
        <v>1548</v>
      </c>
      <c r="D2743" s="1">
        <f t="shared" ca="1" si="42"/>
        <v>44772</v>
      </c>
      <c r="E2743" s="1" t="str">
        <f ca="1">TEXT(Table1[[#This Row],[Date]],"mmm")</f>
        <v>Jul</v>
      </c>
      <c r="F2743" s="1" t="str">
        <f ca="1">TEXT(Table1[[#This Row],[Date]],"yyyy")</f>
        <v>2022</v>
      </c>
      <c r="G2743" s="2">
        <v>854</v>
      </c>
      <c r="H2743" s="2">
        <v>0.46</v>
      </c>
      <c r="I2743" s="2" t="str" cm="1">
        <f t="array" ref="I2743">_xlfn.IFS(Table1[[#This Row],[Discount]]&lt;=0.2,"Low",Table1[[#This Row],[Discount]]&lt;=0.4,"Medium",Table1[[#This Row],[Discount]]&gt;0.4,"High")</f>
        <v>High</v>
      </c>
      <c r="J2743" s="2">
        <f>Table1[[#This Row],[Original Price]]*(1-Table1[[#This Row],[Discount]])</f>
        <v>461.16</v>
      </c>
      <c r="K2743">
        <f>VLOOKUP(B2743,customers!$A$2:$D$101,2,0)</f>
        <v>22</v>
      </c>
      <c r="L2743" t="str" cm="1">
        <f t="array" ref="L2743">_xlfn.IFS(Table1[[#This Row],[Age]]&lt;=12,"Kids",Table1[[#This Row],[Age]]&lt;=19,"Teenage",Table1[[#This Row],[Age]]&lt;=29,"Young Adult",Table1[[#This Row],[Age]]&lt;=45,"Adult",Table1[[#This Row],[Age]]&gt;=46,"Senior")</f>
        <v>Young Adult</v>
      </c>
      <c r="M2743" t="str">
        <f>VLOOKUP(B2743,customers!A$2:D$101,3,0)</f>
        <v>Surat</v>
      </c>
      <c r="N2743" t="str">
        <f>VLOOKUP(B2743,customers!$A$2:$D$101,4,0)</f>
        <v>Gujrat</v>
      </c>
      <c r="O2743" t="str">
        <f>VLOOKUP(C2743,'products '!$A$2:$H$3072,2,0)</f>
        <v>Beauty</v>
      </c>
      <c r="P2743" t="str">
        <f>VLOOKUP(C2743,'products '!$A$2:$H$3072,3,0)</f>
        <v>Skincare</v>
      </c>
      <c r="Q2743" t="str">
        <f>VLOOKUP(C2743,'products '!$A$2:$H$3072,4,0)</f>
        <v>Facewash</v>
      </c>
      <c r="R2743" t="str">
        <f>VLOOKUP(C2743,'products '!$A$2:$H$3072,5,0)</f>
        <v>Loreal</v>
      </c>
      <c r="S2743" t="str">
        <f>VLOOKUP(C2743,'products '!$A$2:$H$3072,6,0)</f>
        <v>Onesize</v>
      </c>
      <c r="T2743" t="str">
        <f>VLOOKUP(C2743,'products '!$A$2:$H$3072,7,0)</f>
        <v>White</v>
      </c>
      <c r="U2743">
        <f>VLOOKUP(C2743,'products '!$A$2:$H$3072,8,0)</f>
        <v>5</v>
      </c>
    </row>
    <row r="2744" spans="1:21" x14ac:dyDescent="0.3">
      <c r="A2744" t="s">
        <v>6161</v>
      </c>
      <c r="B2744" t="s">
        <v>3312</v>
      </c>
      <c r="C2744" t="s">
        <v>1549</v>
      </c>
      <c r="D2744" s="1">
        <f t="shared" ca="1" si="42"/>
        <v>44341</v>
      </c>
      <c r="E2744" s="1" t="str">
        <f ca="1">TEXT(Table1[[#This Row],[Date]],"mmm")</f>
        <v>May</v>
      </c>
      <c r="F2744" s="1" t="str">
        <f ca="1">TEXT(Table1[[#This Row],[Date]],"yyyy")</f>
        <v>2021</v>
      </c>
      <c r="G2744" s="2">
        <v>475</v>
      </c>
      <c r="H2744" s="2">
        <v>0.46</v>
      </c>
      <c r="I2744" s="2" t="str" cm="1">
        <f t="array" ref="I2744">_xlfn.IFS(Table1[[#This Row],[Discount]]&lt;=0.2,"Low",Table1[[#This Row],[Discount]]&lt;=0.4,"Medium",Table1[[#This Row],[Discount]]&gt;0.4,"High")</f>
        <v>High</v>
      </c>
      <c r="J2744" s="2">
        <f>Table1[[#This Row],[Original Price]]*(1-Table1[[#This Row],[Discount]])</f>
        <v>256.5</v>
      </c>
      <c r="K2744">
        <f>VLOOKUP(B2744,customers!$A$2:$D$101,2,0)</f>
        <v>29</v>
      </c>
      <c r="L2744" t="str" cm="1">
        <f t="array" ref="L2744">_xlfn.IFS(Table1[[#This Row],[Age]]&lt;=12,"Kids",Table1[[#This Row],[Age]]&lt;=19,"Teenage",Table1[[#This Row],[Age]]&lt;=29,"Young Adult",Table1[[#This Row],[Age]]&lt;=45,"Adult",Table1[[#This Row],[Age]]&gt;=46,"Senior")</f>
        <v>Young Adult</v>
      </c>
      <c r="M2744" t="str">
        <f>VLOOKUP(B2744,customers!A$2:D$101,3,0)</f>
        <v>Surat</v>
      </c>
      <c r="N2744" t="str">
        <f>VLOOKUP(B2744,customers!$A$2:$D$101,4,0)</f>
        <v>Gujrat</v>
      </c>
      <c r="O2744" t="str">
        <f>VLOOKUP(C2744,'products '!$A$2:$H$3072,2,0)</f>
        <v>Beauty</v>
      </c>
      <c r="P2744" t="str">
        <f>VLOOKUP(C2744,'products '!$A$2:$H$3072,3,0)</f>
        <v>Skincare</v>
      </c>
      <c r="Q2744" t="str">
        <f>VLOOKUP(C2744,'products '!$A$2:$H$3072,4,0)</f>
        <v>Facewash</v>
      </c>
      <c r="R2744" t="str">
        <f>VLOOKUP(C2744,'products '!$A$2:$H$3072,5,0)</f>
        <v>Loreal</v>
      </c>
      <c r="S2744" t="str">
        <f>VLOOKUP(C2744,'products '!$A$2:$H$3072,6,0)</f>
        <v>Onesize</v>
      </c>
      <c r="T2744" t="str">
        <f>VLOOKUP(C2744,'products '!$A$2:$H$3072,7,0)</f>
        <v>White</v>
      </c>
      <c r="U2744">
        <f>VLOOKUP(C2744,'products '!$A$2:$H$3072,8,0)</f>
        <v>4</v>
      </c>
    </row>
    <row r="2745" spans="1:21" x14ac:dyDescent="0.3">
      <c r="A2745" t="s">
        <v>6162</v>
      </c>
      <c r="B2745" t="s">
        <v>3313</v>
      </c>
      <c r="C2745" t="s">
        <v>1550</v>
      </c>
      <c r="D2745" s="1">
        <f t="shared" ca="1" si="42"/>
        <v>44577</v>
      </c>
      <c r="E2745" s="1" t="str">
        <f ca="1">TEXT(Table1[[#This Row],[Date]],"mmm")</f>
        <v>Jan</v>
      </c>
      <c r="F2745" s="1" t="str">
        <f ca="1">TEXT(Table1[[#This Row],[Date]],"yyyy")</f>
        <v>2022</v>
      </c>
      <c r="G2745" s="2">
        <v>349</v>
      </c>
      <c r="H2745" s="2">
        <v>0.3</v>
      </c>
      <c r="I2745" s="2" t="str" cm="1">
        <f t="array" ref="I2745">_xlfn.IFS(Table1[[#This Row],[Discount]]&lt;=0.2,"Low",Table1[[#This Row],[Discount]]&lt;=0.4,"Medium",Table1[[#This Row],[Discount]]&gt;0.4,"High")</f>
        <v>Medium</v>
      </c>
      <c r="J2745" s="2">
        <f>Table1[[#This Row],[Original Price]]*(1-Table1[[#This Row],[Discount]])</f>
        <v>244.29999999999998</v>
      </c>
      <c r="K2745">
        <f>VLOOKUP(B2745,customers!$A$2:$D$101,2,0)</f>
        <v>29</v>
      </c>
      <c r="L2745" t="str" cm="1">
        <f t="array" ref="L2745">_xlfn.IFS(Table1[[#This Row],[Age]]&lt;=12,"Kids",Table1[[#This Row],[Age]]&lt;=19,"Teenage",Table1[[#This Row],[Age]]&lt;=29,"Young Adult",Table1[[#This Row],[Age]]&lt;=45,"Adult",Table1[[#This Row],[Age]]&gt;=46,"Senior")</f>
        <v>Young Adult</v>
      </c>
      <c r="M2745" t="str">
        <f>VLOOKUP(B2745,customers!A$2:D$101,3,0)</f>
        <v>Surat</v>
      </c>
      <c r="N2745" t="str">
        <f>VLOOKUP(B2745,customers!$A$2:$D$101,4,0)</f>
        <v>Gujrat</v>
      </c>
      <c r="O2745" t="str">
        <f>VLOOKUP(C2745,'products '!$A$2:$H$3072,2,0)</f>
        <v>Beauty</v>
      </c>
      <c r="P2745" t="str">
        <f>VLOOKUP(C2745,'products '!$A$2:$H$3072,3,0)</f>
        <v>Skincare</v>
      </c>
      <c r="Q2745" t="str">
        <f>VLOOKUP(C2745,'products '!$A$2:$H$3072,4,0)</f>
        <v>Facewash</v>
      </c>
      <c r="R2745" t="str">
        <f>VLOOKUP(C2745,'products '!$A$2:$H$3072,5,0)</f>
        <v>Loreal</v>
      </c>
      <c r="S2745" t="str">
        <f>VLOOKUP(C2745,'products '!$A$2:$H$3072,6,0)</f>
        <v>Onesize</v>
      </c>
      <c r="T2745" t="str">
        <f>VLOOKUP(C2745,'products '!$A$2:$H$3072,7,0)</f>
        <v>White</v>
      </c>
      <c r="U2745">
        <f>VLOOKUP(C2745,'products '!$A$2:$H$3072,8,0)</f>
        <v>3</v>
      </c>
    </row>
    <row r="2746" spans="1:21" x14ac:dyDescent="0.3">
      <c r="A2746" t="s">
        <v>6163</v>
      </c>
      <c r="B2746" t="s">
        <v>3314</v>
      </c>
      <c r="C2746" t="s">
        <v>1551</v>
      </c>
      <c r="D2746" s="1">
        <f t="shared" ca="1" si="42"/>
        <v>44911</v>
      </c>
      <c r="E2746" s="1" t="str">
        <f ca="1">TEXT(Table1[[#This Row],[Date]],"mmm")</f>
        <v>Dec</v>
      </c>
      <c r="F2746" s="1" t="str">
        <f ca="1">TEXT(Table1[[#This Row],[Date]],"yyyy")</f>
        <v>2022</v>
      </c>
      <c r="G2746" s="2">
        <v>350</v>
      </c>
      <c r="H2746" s="2">
        <v>0.3</v>
      </c>
      <c r="I2746" s="2" t="str" cm="1">
        <f t="array" ref="I2746">_xlfn.IFS(Table1[[#This Row],[Discount]]&lt;=0.2,"Low",Table1[[#This Row],[Discount]]&lt;=0.4,"Medium",Table1[[#This Row],[Discount]]&gt;0.4,"High")</f>
        <v>Medium</v>
      </c>
      <c r="J2746" s="2">
        <f>Table1[[#This Row],[Original Price]]*(1-Table1[[#This Row],[Discount]])</f>
        <v>244.99999999999997</v>
      </c>
      <c r="K2746">
        <f>VLOOKUP(B2746,customers!$A$2:$D$101,2,0)</f>
        <v>29</v>
      </c>
      <c r="L2746" t="str" cm="1">
        <f t="array" ref="L2746">_xlfn.IFS(Table1[[#This Row],[Age]]&lt;=12,"Kids",Table1[[#This Row],[Age]]&lt;=19,"Teenage",Table1[[#This Row],[Age]]&lt;=29,"Young Adult",Table1[[#This Row],[Age]]&lt;=45,"Adult",Table1[[#This Row],[Age]]&gt;=46,"Senior")</f>
        <v>Young Adult</v>
      </c>
      <c r="M2746" t="str">
        <f>VLOOKUP(B2746,customers!A$2:D$101,3,0)</f>
        <v>Bengaluru</v>
      </c>
      <c r="N2746" t="str">
        <f>VLOOKUP(B2746,customers!$A$2:$D$101,4,0)</f>
        <v>Karnataka</v>
      </c>
      <c r="O2746" t="str">
        <f>VLOOKUP(C2746,'products '!$A$2:$H$3072,2,0)</f>
        <v>Beauty</v>
      </c>
      <c r="P2746" t="str">
        <f>VLOOKUP(C2746,'products '!$A$2:$H$3072,3,0)</f>
        <v>Skincare</v>
      </c>
      <c r="Q2746" t="str">
        <f>VLOOKUP(C2746,'products '!$A$2:$H$3072,4,0)</f>
        <v>Facewash</v>
      </c>
      <c r="R2746" t="str">
        <f>VLOOKUP(C2746,'products '!$A$2:$H$3072,5,0)</f>
        <v>Loreal</v>
      </c>
      <c r="S2746" t="str">
        <f>VLOOKUP(C2746,'products '!$A$2:$H$3072,6,0)</f>
        <v>Onesize</v>
      </c>
      <c r="T2746" t="str">
        <f>VLOOKUP(C2746,'products '!$A$2:$H$3072,7,0)</f>
        <v>White</v>
      </c>
      <c r="U2746">
        <f>VLOOKUP(C2746,'products '!$A$2:$H$3072,8,0)</f>
        <v>5</v>
      </c>
    </row>
    <row r="2747" spans="1:21" x14ac:dyDescent="0.3">
      <c r="A2747" t="s">
        <v>6164</v>
      </c>
      <c r="B2747" t="s">
        <v>3315</v>
      </c>
      <c r="C2747" t="s">
        <v>1552</v>
      </c>
      <c r="D2747" s="1">
        <f t="shared" ca="1" si="42"/>
        <v>44761</v>
      </c>
      <c r="E2747" s="1" t="str">
        <f ca="1">TEXT(Table1[[#This Row],[Date]],"mmm")</f>
        <v>Jul</v>
      </c>
      <c r="F2747" s="1" t="str">
        <f ca="1">TEXT(Table1[[#This Row],[Date]],"yyyy")</f>
        <v>2022</v>
      </c>
      <c r="G2747" s="2">
        <v>351</v>
      </c>
      <c r="H2747" s="2">
        <v>0.3</v>
      </c>
      <c r="I2747" s="2" t="str" cm="1">
        <f t="array" ref="I2747">_xlfn.IFS(Table1[[#This Row],[Discount]]&lt;=0.2,"Low",Table1[[#This Row],[Discount]]&lt;=0.4,"Medium",Table1[[#This Row],[Discount]]&gt;0.4,"High")</f>
        <v>Medium</v>
      </c>
      <c r="J2747" s="2">
        <f>Table1[[#This Row],[Original Price]]*(1-Table1[[#This Row],[Discount]])</f>
        <v>245.7</v>
      </c>
      <c r="K2747">
        <f>VLOOKUP(B2747,customers!$A$2:$D$101,2,0)</f>
        <v>29</v>
      </c>
      <c r="L2747" t="str" cm="1">
        <f t="array" ref="L2747">_xlfn.IFS(Table1[[#This Row],[Age]]&lt;=12,"Kids",Table1[[#This Row],[Age]]&lt;=19,"Teenage",Table1[[#This Row],[Age]]&lt;=29,"Young Adult",Table1[[#This Row],[Age]]&lt;=45,"Adult",Table1[[#This Row],[Age]]&gt;=46,"Senior")</f>
        <v>Young Adult</v>
      </c>
      <c r="M2747" t="str">
        <f>VLOOKUP(B2747,customers!A$2:D$101,3,0)</f>
        <v>Bengaluru</v>
      </c>
      <c r="N2747" t="str">
        <f>VLOOKUP(B2747,customers!$A$2:$D$101,4,0)</f>
        <v>Karnataka</v>
      </c>
      <c r="O2747" t="str">
        <f>VLOOKUP(C2747,'products '!$A$2:$H$3072,2,0)</f>
        <v>Beauty</v>
      </c>
      <c r="P2747" t="str">
        <f>VLOOKUP(C2747,'products '!$A$2:$H$3072,3,0)</f>
        <v>Skincare</v>
      </c>
      <c r="Q2747" t="str">
        <f>VLOOKUP(C2747,'products '!$A$2:$H$3072,4,0)</f>
        <v>Facewash</v>
      </c>
      <c r="R2747" t="str">
        <f>VLOOKUP(C2747,'products '!$A$2:$H$3072,5,0)</f>
        <v>Loreal</v>
      </c>
      <c r="S2747" t="str">
        <f>VLOOKUP(C2747,'products '!$A$2:$H$3072,6,0)</f>
        <v>Onesize</v>
      </c>
      <c r="T2747" t="str">
        <f>VLOOKUP(C2747,'products '!$A$2:$H$3072,7,0)</f>
        <v>White</v>
      </c>
      <c r="U2747">
        <f>VLOOKUP(C2747,'products '!$A$2:$H$3072,8,0)</f>
        <v>4</v>
      </c>
    </row>
    <row r="2748" spans="1:21" x14ac:dyDescent="0.3">
      <c r="A2748" t="s">
        <v>6165</v>
      </c>
      <c r="B2748" t="s">
        <v>3316</v>
      </c>
      <c r="C2748" t="s">
        <v>1553</v>
      </c>
      <c r="D2748" s="1">
        <f t="shared" ca="1" si="42"/>
        <v>44468</v>
      </c>
      <c r="E2748" s="1" t="str">
        <f ca="1">TEXT(Table1[[#This Row],[Date]],"mmm")</f>
        <v>Sep</v>
      </c>
      <c r="F2748" s="1" t="str">
        <f ca="1">TEXT(Table1[[#This Row],[Date]],"yyyy")</f>
        <v>2021</v>
      </c>
      <c r="G2748" s="2">
        <v>352</v>
      </c>
      <c r="H2748" s="2">
        <v>0.3</v>
      </c>
      <c r="I2748" s="2" t="str" cm="1">
        <f t="array" ref="I2748">_xlfn.IFS(Table1[[#This Row],[Discount]]&lt;=0.2,"Low",Table1[[#This Row],[Discount]]&lt;=0.4,"Medium",Table1[[#This Row],[Discount]]&gt;0.4,"High")</f>
        <v>Medium</v>
      </c>
      <c r="J2748" s="2">
        <f>Table1[[#This Row],[Original Price]]*(1-Table1[[#This Row],[Discount]])</f>
        <v>246.39999999999998</v>
      </c>
      <c r="K2748">
        <f>VLOOKUP(B2748,customers!$A$2:$D$101,2,0)</f>
        <v>41</v>
      </c>
      <c r="L2748" t="str" cm="1">
        <f t="array" ref="L2748">_xlfn.IFS(Table1[[#This Row],[Age]]&lt;=12,"Kids",Table1[[#This Row],[Age]]&lt;=19,"Teenage",Table1[[#This Row],[Age]]&lt;=29,"Young Adult",Table1[[#This Row],[Age]]&lt;=45,"Adult",Table1[[#This Row],[Age]]&gt;=46,"Senior")</f>
        <v>Adult</v>
      </c>
      <c r="M2748" t="str">
        <f>VLOOKUP(B2748,customers!A$2:D$101,3,0)</f>
        <v>Bengaluru</v>
      </c>
      <c r="N2748" t="str">
        <f>VLOOKUP(B2748,customers!$A$2:$D$101,4,0)</f>
        <v>Karnataka</v>
      </c>
      <c r="O2748" t="str">
        <f>VLOOKUP(C2748,'products '!$A$2:$H$3072,2,0)</f>
        <v>Beauty</v>
      </c>
      <c r="P2748" t="str">
        <f>VLOOKUP(C2748,'products '!$A$2:$H$3072,3,0)</f>
        <v>Skincare</v>
      </c>
      <c r="Q2748" t="str">
        <f>VLOOKUP(C2748,'products '!$A$2:$H$3072,4,0)</f>
        <v>Facewash</v>
      </c>
      <c r="R2748" t="str">
        <f>VLOOKUP(C2748,'products '!$A$2:$H$3072,5,0)</f>
        <v>Loreal</v>
      </c>
      <c r="S2748" t="str">
        <f>VLOOKUP(C2748,'products '!$A$2:$H$3072,6,0)</f>
        <v>Onesize</v>
      </c>
      <c r="T2748" t="str">
        <f>VLOOKUP(C2748,'products '!$A$2:$H$3072,7,0)</f>
        <v>White</v>
      </c>
      <c r="U2748">
        <f>VLOOKUP(C2748,'products '!$A$2:$H$3072,8,0)</f>
        <v>3</v>
      </c>
    </row>
    <row r="2749" spans="1:21" x14ac:dyDescent="0.3">
      <c r="A2749" t="s">
        <v>6166</v>
      </c>
      <c r="B2749" t="s">
        <v>3317</v>
      </c>
      <c r="C2749" t="s">
        <v>1554</v>
      </c>
      <c r="D2749" s="1">
        <f t="shared" ca="1" si="42"/>
        <v>44781</v>
      </c>
      <c r="E2749" s="1" t="str">
        <f ca="1">TEXT(Table1[[#This Row],[Date]],"mmm")</f>
        <v>Aug</v>
      </c>
      <c r="F2749" s="1" t="str">
        <f ca="1">TEXT(Table1[[#This Row],[Date]],"yyyy")</f>
        <v>2022</v>
      </c>
      <c r="G2749" s="2">
        <v>353</v>
      </c>
      <c r="H2749" s="2">
        <v>0.3</v>
      </c>
      <c r="I2749" s="2" t="str" cm="1">
        <f t="array" ref="I2749">_xlfn.IFS(Table1[[#This Row],[Discount]]&lt;=0.2,"Low",Table1[[#This Row],[Discount]]&lt;=0.4,"Medium",Table1[[#This Row],[Discount]]&gt;0.4,"High")</f>
        <v>Medium</v>
      </c>
      <c r="J2749" s="2">
        <f>Table1[[#This Row],[Original Price]]*(1-Table1[[#This Row],[Discount]])</f>
        <v>247.1</v>
      </c>
      <c r="K2749">
        <f>VLOOKUP(B2749,customers!$A$2:$D$101,2,0)</f>
        <v>42</v>
      </c>
      <c r="L2749" t="str" cm="1">
        <f t="array" ref="L2749">_xlfn.IFS(Table1[[#This Row],[Age]]&lt;=12,"Kids",Table1[[#This Row],[Age]]&lt;=19,"Teenage",Table1[[#This Row],[Age]]&lt;=29,"Young Adult",Table1[[#This Row],[Age]]&lt;=45,"Adult",Table1[[#This Row],[Age]]&gt;=46,"Senior")</f>
        <v>Adult</v>
      </c>
      <c r="M2749" t="str">
        <f>VLOOKUP(B2749,customers!A$2:D$101,3,0)</f>
        <v>Bengaluru</v>
      </c>
      <c r="N2749" t="str">
        <f>VLOOKUP(B2749,customers!$A$2:$D$101,4,0)</f>
        <v>Karnataka</v>
      </c>
      <c r="O2749" t="str">
        <f>VLOOKUP(C2749,'products '!$A$2:$H$3072,2,0)</f>
        <v>Beauty</v>
      </c>
      <c r="P2749" t="str">
        <f>VLOOKUP(C2749,'products '!$A$2:$H$3072,3,0)</f>
        <v>Skincare</v>
      </c>
      <c r="Q2749" t="str">
        <f>VLOOKUP(C2749,'products '!$A$2:$H$3072,4,0)</f>
        <v>Facewash</v>
      </c>
      <c r="R2749" t="str">
        <f>VLOOKUP(C2749,'products '!$A$2:$H$3072,5,0)</f>
        <v>Loreal</v>
      </c>
      <c r="S2749" t="str">
        <f>VLOOKUP(C2749,'products '!$A$2:$H$3072,6,0)</f>
        <v>Onesize</v>
      </c>
      <c r="T2749" t="str">
        <f>VLOOKUP(C2749,'products '!$A$2:$H$3072,7,0)</f>
        <v>Off white</v>
      </c>
      <c r="U2749">
        <f>VLOOKUP(C2749,'products '!$A$2:$H$3072,8,0)</f>
        <v>5</v>
      </c>
    </row>
    <row r="2750" spans="1:21" x14ac:dyDescent="0.3">
      <c r="A2750" t="s">
        <v>6167</v>
      </c>
      <c r="B2750" t="s">
        <v>3318</v>
      </c>
      <c r="C2750" t="s">
        <v>1555</v>
      </c>
      <c r="D2750" s="1">
        <f t="shared" ca="1" si="42"/>
        <v>44720</v>
      </c>
      <c r="E2750" s="1" t="str">
        <f ca="1">TEXT(Table1[[#This Row],[Date]],"mmm")</f>
        <v>Jun</v>
      </c>
      <c r="F2750" s="1" t="str">
        <f ca="1">TEXT(Table1[[#This Row],[Date]],"yyyy")</f>
        <v>2022</v>
      </c>
      <c r="G2750" s="2">
        <v>354</v>
      </c>
      <c r="H2750" s="2">
        <v>0.35</v>
      </c>
      <c r="I2750" s="2" t="str" cm="1">
        <f t="array" ref="I2750">_xlfn.IFS(Table1[[#This Row],[Discount]]&lt;=0.2,"Low",Table1[[#This Row],[Discount]]&lt;=0.4,"Medium",Table1[[#This Row],[Discount]]&gt;0.4,"High")</f>
        <v>Medium</v>
      </c>
      <c r="J2750" s="2">
        <f>Table1[[#This Row],[Original Price]]*(1-Table1[[#This Row],[Discount]])</f>
        <v>230.1</v>
      </c>
      <c r="K2750">
        <f>VLOOKUP(B2750,customers!$A$2:$D$101,2,0)</f>
        <v>43</v>
      </c>
      <c r="L2750" t="str" cm="1">
        <f t="array" ref="L2750">_xlfn.IFS(Table1[[#This Row],[Age]]&lt;=12,"Kids",Table1[[#This Row],[Age]]&lt;=19,"Teenage",Table1[[#This Row],[Age]]&lt;=29,"Young Adult",Table1[[#This Row],[Age]]&lt;=45,"Adult",Table1[[#This Row],[Age]]&gt;=46,"Senior")</f>
        <v>Adult</v>
      </c>
      <c r="M2750" t="str">
        <f>VLOOKUP(B2750,customers!A$2:D$101,3,0)</f>
        <v>Bengaluru</v>
      </c>
      <c r="N2750" t="str">
        <f>VLOOKUP(B2750,customers!$A$2:$D$101,4,0)</f>
        <v>Karnataka</v>
      </c>
      <c r="O2750" t="str">
        <f>VLOOKUP(C2750,'products '!$A$2:$H$3072,2,0)</f>
        <v>Beauty</v>
      </c>
      <c r="P2750" t="str">
        <f>VLOOKUP(C2750,'products '!$A$2:$H$3072,3,0)</f>
        <v>Skincare</v>
      </c>
      <c r="Q2750" t="str">
        <f>VLOOKUP(C2750,'products '!$A$2:$H$3072,4,0)</f>
        <v>Facewash</v>
      </c>
      <c r="R2750" t="str">
        <f>VLOOKUP(C2750,'products '!$A$2:$H$3072,5,0)</f>
        <v>Loreal</v>
      </c>
      <c r="S2750" t="str">
        <f>VLOOKUP(C2750,'products '!$A$2:$H$3072,6,0)</f>
        <v>Onesize</v>
      </c>
      <c r="T2750" t="str">
        <f>VLOOKUP(C2750,'products '!$A$2:$H$3072,7,0)</f>
        <v>Off white</v>
      </c>
      <c r="U2750">
        <f>VLOOKUP(C2750,'products '!$A$2:$H$3072,8,0)</f>
        <v>5</v>
      </c>
    </row>
    <row r="2751" spans="1:21" x14ac:dyDescent="0.3">
      <c r="A2751" t="s">
        <v>6168</v>
      </c>
      <c r="B2751" t="s">
        <v>3319</v>
      </c>
      <c r="C2751" t="s">
        <v>1556</v>
      </c>
      <c r="D2751" s="1">
        <f t="shared" ca="1" si="42"/>
        <v>45000</v>
      </c>
      <c r="E2751" s="1" t="str">
        <f ca="1">TEXT(Table1[[#This Row],[Date]],"mmm")</f>
        <v>Mar</v>
      </c>
      <c r="F2751" s="1" t="str">
        <f ca="1">TEXT(Table1[[#This Row],[Date]],"yyyy")</f>
        <v>2023</v>
      </c>
      <c r="G2751" s="2">
        <v>355</v>
      </c>
      <c r="H2751" s="2">
        <v>0.35</v>
      </c>
      <c r="I2751" s="2" t="str" cm="1">
        <f t="array" ref="I2751">_xlfn.IFS(Table1[[#This Row],[Discount]]&lt;=0.2,"Low",Table1[[#This Row],[Discount]]&lt;=0.4,"Medium",Table1[[#This Row],[Discount]]&gt;0.4,"High")</f>
        <v>Medium</v>
      </c>
      <c r="J2751" s="2">
        <f>Table1[[#This Row],[Original Price]]*(1-Table1[[#This Row],[Discount]])</f>
        <v>230.75</v>
      </c>
      <c r="K2751">
        <f>VLOOKUP(B2751,customers!$A$2:$D$101,2,0)</f>
        <v>44</v>
      </c>
      <c r="L2751" t="str" cm="1">
        <f t="array" ref="L2751">_xlfn.IFS(Table1[[#This Row],[Age]]&lt;=12,"Kids",Table1[[#This Row],[Age]]&lt;=19,"Teenage",Table1[[#This Row],[Age]]&lt;=29,"Young Adult",Table1[[#This Row],[Age]]&lt;=45,"Adult",Table1[[#This Row],[Age]]&gt;=46,"Senior")</f>
        <v>Adult</v>
      </c>
      <c r="M2751" t="str">
        <f>VLOOKUP(B2751,customers!A$2:D$101,3,0)</f>
        <v>Bengaluru</v>
      </c>
      <c r="N2751" t="str">
        <f>VLOOKUP(B2751,customers!$A$2:$D$101,4,0)</f>
        <v>Karnataka</v>
      </c>
      <c r="O2751" t="str">
        <f>VLOOKUP(C2751,'products '!$A$2:$H$3072,2,0)</f>
        <v>Beauty</v>
      </c>
      <c r="P2751" t="str">
        <f>VLOOKUP(C2751,'products '!$A$2:$H$3072,3,0)</f>
        <v>Skincare</v>
      </c>
      <c r="Q2751" t="str">
        <f>VLOOKUP(C2751,'products '!$A$2:$H$3072,4,0)</f>
        <v>Facewash</v>
      </c>
      <c r="R2751" t="str">
        <f>VLOOKUP(C2751,'products '!$A$2:$H$3072,5,0)</f>
        <v>Loreal</v>
      </c>
      <c r="S2751" t="str">
        <f>VLOOKUP(C2751,'products '!$A$2:$H$3072,6,0)</f>
        <v>Onesize</v>
      </c>
      <c r="T2751" t="str">
        <f>VLOOKUP(C2751,'products '!$A$2:$H$3072,7,0)</f>
        <v>Off white</v>
      </c>
      <c r="U2751">
        <f>VLOOKUP(C2751,'products '!$A$2:$H$3072,8,0)</f>
        <v>4</v>
      </c>
    </row>
    <row r="2752" spans="1:21" x14ac:dyDescent="0.3">
      <c r="A2752" t="s">
        <v>6169</v>
      </c>
      <c r="B2752" t="s">
        <v>3320</v>
      </c>
      <c r="C2752" t="s">
        <v>1557</v>
      </c>
      <c r="D2752" s="1">
        <f t="shared" ca="1" si="42"/>
        <v>44703</v>
      </c>
      <c r="E2752" s="1" t="str">
        <f ca="1">TEXT(Table1[[#This Row],[Date]],"mmm")</f>
        <v>May</v>
      </c>
      <c r="F2752" s="1" t="str">
        <f ca="1">TEXT(Table1[[#This Row],[Date]],"yyyy")</f>
        <v>2022</v>
      </c>
      <c r="G2752" s="2">
        <v>356</v>
      </c>
      <c r="H2752" s="2">
        <v>0.35</v>
      </c>
      <c r="I2752" s="2" t="str" cm="1">
        <f t="array" ref="I2752">_xlfn.IFS(Table1[[#This Row],[Discount]]&lt;=0.2,"Low",Table1[[#This Row],[Discount]]&lt;=0.4,"Medium",Table1[[#This Row],[Discount]]&gt;0.4,"High")</f>
        <v>Medium</v>
      </c>
      <c r="J2752" s="2">
        <f>Table1[[#This Row],[Original Price]]*(1-Table1[[#This Row],[Discount]])</f>
        <v>231.4</v>
      </c>
      <c r="K2752">
        <f>VLOOKUP(B2752,customers!$A$2:$D$101,2,0)</f>
        <v>45</v>
      </c>
      <c r="L2752" t="str" cm="1">
        <f t="array" ref="L2752">_xlfn.IFS(Table1[[#This Row],[Age]]&lt;=12,"Kids",Table1[[#This Row],[Age]]&lt;=19,"Teenage",Table1[[#This Row],[Age]]&lt;=29,"Young Adult",Table1[[#This Row],[Age]]&lt;=45,"Adult",Table1[[#This Row],[Age]]&gt;=46,"Senior")</f>
        <v>Adult</v>
      </c>
      <c r="M2752" t="str">
        <f>VLOOKUP(B2752,customers!A$2:D$101,3,0)</f>
        <v>Bengaluru</v>
      </c>
      <c r="N2752" t="str">
        <f>VLOOKUP(B2752,customers!$A$2:$D$101,4,0)</f>
        <v>Karnataka</v>
      </c>
      <c r="O2752" t="str">
        <f>VLOOKUP(C2752,'products '!$A$2:$H$3072,2,0)</f>
        <v>Beauty</v>
      </c>
      <c r="P2752" t="str">
        <f>VLOOKUP(C2752,'products '!$A$2:$H$3072,3,0)</f>
        <v>Skincare</v>
      </c>
      <c r="Q2752" t="str">
        <f>VLOOKUP(C2752,'products '!$A$2:$H$3072,4,0)</f>
        <v>Facewash</v>
      </c>
      <c r="R2752" t="str">
        <f>VLOOKUP(C2752,'products '!$A$2:$H$3072,5,0)</f>
        <v>Loreal</v>
      </c>
      <c r="S2752" t="str">
        <f>VLOOKUP(C2752,'products '!$A$2:$H$3072,6,0)</f>
        <v>Onesize</v>
      </c>
      <c r="T2752" t="str">
        <f>VLOOKUP(C2752,'products '!$A$2:$H$3072,7,0)</f>
        <v>Off white</v>
      </c>
      <c r="U2752">
        <f>VLOOKUP(C2752,'products '!$A$2:$H$3072,8,0)</f>
        <v>2</v>
      </c>
    </row>
    <row r="2753" spans="1:21" x14ac:dyDescent="0.3">
      <c r="A2753" t="s">
        <v>6170</v>
      </c>
      <c r="B2753" t="s">
        <v>3321</v>
      </c>
      <c r="C2753" t="s">
        <v>1558</v>
      </c>
      <c r="D2753" s="1">
        <f t="shared" ca="1" si="42"/>
        <v>44238</v>
      </c>
      <c r="E2753" s="1" t="str">
        <f ca="1">TEXT(Table1[[#This Row],[Date]],"mmm")</f>
        <v>Feb</v>
      </c>
      <c r="F2753" s="1" t="str">
        <f ca="1">TEXT(Table1[[#This Row],[Date]],"yyyy")</f>
        <v>2021</v>
      </c>
      <c r="G2753" s="2">
        <v>999</v>
      </c>
      <c r="H2753" s="2">
        <v>0.35</v>
      </c>
      <c r="I2753" s="2" t="str" cm="1">
        <f t="array" ref="I2753">_xlfn.IFS(Table1[[#This Row],[Discount]]&lt;=0.2,"Low",Table1[[#This Row],[Discount]]&lt;=0.4,"Medium",Table1[[#This Row],[Discount]]&gt;0.4,"High")</f>
        <v>Medium</v>
      </c>
      <c r="J2753" s="2">
        <f>Table1[[#This Row],[Original Price]]*(1-Table1[[#This Row],[Discount]])</f>
        <v>649.35</v>
      </c>
      <c r="K2753">
        <f>VLOOKUP(B2753,customers!$A$2:$D$101,2,0)</f>
        <v>35</v>
      </c>
      <c r="L2753" t="str" cm="1">
        <f t="array" ref="L2753">_xlfn.IFS(Table1[[#This Row],[Age]]&lt;=12,"Kids",Table1[[#This Row],[Age]]&lt;=19,"Teenage",Table1[[#This Row],[Age]]&lt;=29,"Young Adult",Table1[[#This Row],[Age]]&lt;=45,"Adult",Table1[[#This Row],[Age]]&gt;=46,"Senior")</f>
        <v>Adult</v>
      </c>
      <c r="M2753" t="str">
        <f>VLOOKUP(B2753,customers!A$2:D$101,3,0)</f>
        <v>Bengaluru</v>
      </c>
      <c r="N2753" t="str">
        <f>VLOOKUP(B2753,customers!$A$2:$D$101,4,0)</f>
        <v>Karnataka</v>
      </c>
      <c r="O2753" t="str">
        <f>VLOOKUP(C2753,'products '!$A$2:$H$3072,2,0)</f>
        <v>Beauty</v>
      </c>
      <c r="P2753" t="str">
        <f>VLOOKUP(C2753,'products '!$A$2:$H$3072,3,0)</f>
        <v>Skincare</v>
      </c>
      <c r="Q2753" t="str">
        <f>VLOOKUP(C2753,'products '!$A$2:$H$3072,4,0)</f>
        <v>Facewash</v>
      </c>
      <c r="R2753" t="str">
        <f>VLOOKUP(C2753,'products '!$A$2:$H$3072,5,0)</f>
        <v>Loreal</v>
      </c>
      <c r="S2753" t="str">
        <f>VLOOKUP(C2753,'products '!$A$2:$H$3072,6,0)</f>
        <v>Onesize</v>
      </c>
      <c r="T2753" t="str">
        <f>VLOOKUP(C2753,'products '!$A$2:$H$3072,7,0)</f>
        <v>Off white</v>
      </c>
      <c r="U2753">
        <f>VLOOKUP(C2753,'products '!$A$2:$H$3072,8,0)</f>
        <v>3</v>
      </c>
    </row>
    <row r="2754" spans="1:21" x14ac:dyDescent="0.3">
      <c r="A2754" t="s">
        <v>6171</v>
      </c>
      <c r="B2754" t="s">
        <v>3322</v>
      </c>
      <c r="C2754" t="s">
        <v>1559</v>
      </c>
      <c r="D2754" s="1">
        <f t="shared" ca="1" si="42"/>
        <v>44901</v>
      </c>
      <c r="E2754" s="1" t="str">
        <f ca="1">TEXT(Table1[[#This Row],[Date]],"mmm")</f>
        <v>Dec</v>
      </c>
      <c r="F2754" s="1" t="str">
        <f ca="1">TEXT(Table1[[#This Row],[Date]],"yyyy")</f>
        <v>2022</v>
      </c>
      <c r="G2754" s="2">
        <v>555</v>
      </c>
      <c r="H2754" s="2">
        <v>0.35</v>
      </c>
      <c r="I2754" s="2" t="str" cm="1">
        <f t="array" ref="I2754">_xlfn.IFS(Table1[[#This Row],[Discount]]&lt;=0.2,"Low",Table1[[#This Row],[Discount]]&lt;=0.4,"Medium",Table1[[#This Row],[Discount]]&gt;0.4,"High")</f>
        <v>Medium</v>
      </c>
      <c r="J2754" s="2">
        <f>Table1[[#This Row],[Original Price]]*(1-Table1[[#This Row],[Discount]])</f>
        <v>360.75</v>
      </c>
      <c r="K2754">
        <f>VLOOKUP(B2754,customers!$A$2:$D$101,2,0)</f>
        <v>36</v>
      </c>
      <c r="L2754" t="str" cm="1">
        <f t="array" ref="L2754">_xlfn.IFS(Table1[[#This Row],[Age]]&lt;=12,"Kids",Table1[[#This Row],[Age]]&lt;=19,"Teenage",Table1[[#This Row],[Age]]&lt;=29,"Young Adult",Table1[[#This Row],[Age]]&lt;=45,"Adult",Table1[[#This Row],[Age]]&gt;=46,"Senior")</f>
        <v>Adult</v>
      </c>
      <c r="M2754" t="str">
        <f>VLOOKUP(B2754,customers!A$2:D$101,3,0)</f>
        <v>Patna</v>
      </c>
      <c r="N2754" t="str">
        <f>VLOOKUP(B2754,customers!$A$2:$D$101,4,0)</f>
        <v>Bihar</v>
      </c>
      <c r="O2754" t="str">
        <f>VLOOKUP(C2754,'products '!$A$2:$H$3072,2,0)</f>
        <v>Beauty</v>
      </c>
      <c r="P2754" t="str">
        <f>VLOOKUP(C2754,'products '!$A$2:$H$3072,3,0)</f>
        <v>Skincare</v>
      </c>
      <c r="Q2754" t="str">
        <f>VLOOKUP(C2754,'products '!$A$2:$H$3072,4,0)</f>
        <v>Facewash</v>
      </c>
      <c r="R2754" t="str">
        <f>VLOOKUP(C2754,'products '!$A$2:$H$3072,5,0)</f>
        <v>Loreal</v>
      </c>
      <c r="S2754" t="str">
        <f>VLOOKUP(C2754,'products '!$A$2:$H$3072,6,0)</f>
        <v>Onesize</v>
      </c>
      <c r="T2754" t="str">
        <f>VLOOKUP(C2754,'products '!$A$2:$H$3072,7,0)</f>
        <v>Off white</v>
      </c>
      <c r="U2754">
        <f>VLOOKUP(C2754,'products '!$A$2:$H$3072,8,0)</f>
        <v>4</v>
      </c>
    </row>
    <row r="2755" spans="1:21" x14ac:dyDescent="0.3">
      <c r="A2755" t="s">
        <v>6172</v>
      </c>
      <c r="B2755" t="s">
        <v>3323</v>
      </c>
      <c r="C2755" t="s">
        <v>1560</v>
      </c>
      <c r="D2755" s="1">
        <f t="shared" ref="D2755:D2818" ca="1" si="43">RANDBETWEEN(DATE(2021,1,1),DATE(2023,3,31))</f>
        <v>44550</v>
      </c>
      <c r="E2755" s="1" t="str">
        <f ca="1">TEXT(Table1[[#This Row],[Date]],"mmm")</f>
        <v>Dec</v>
      </c>
      <c r="F2755" s="1" t="str">
        <f ca="1">TEXT(Table1[[#This Row],[Date]],"yyyy")</f>
        <v>2021</v>
      </c>
      <c r="G2755" s="2">
        <v>555</v>
      </c>
      <c r="H2755" s="2">
        <v>0.35</v>
      </c>
      <c r="I2755" s="2" t="str" cm="1">
        <f t="array" ref="I2755">_xlfn.IFS(Table1[[#This Row],[Discount]]&lt;=0.2,"Low",Table1[[#This Row],[Discount]]&lt;=0.4,"Medium",Table1[[#This Row],[Discount]]&gt;0.4,"High")</f>
        <v>Medium</v>
      </c>
      <c r="J2755" s="2">
        <f>Table1[[#This Row],[Original Price]]*(1-Table1[[#This Row],[Discount]])</f>
        <v>360.75</v>
      </c>
      <c r="K2755">
        <f>VLOOKUP(B2755,customers!$A$2:$D$101,2,0)</f>
        <v>37</v>
      </c>
      <c r="L2755" t="str" cm="1">
        <f t="array" ref="L2755">_xlfn.IFS(Table1[[#This Row],[Age]]&lt;=12,"Kids",Table1[[#This Row],[Age]]&lt;=19,"Teenage",Table1[[#This Row],[Age]]&lt;=29,"Young Adult",Table1[[#This Row],[Age]]&lt;=45,"Adult",Table1[[#This Row],[Age]]&gt;=46,"Senior")</f>
        <v>Adult</v>
      </c>
      <c r="M2755" t="str">
        <f>VLOOKUP(B2755,customers!A$2:D$101,3,0)</f>
        <v>Patna</v>
      </c>
      <c r="N2755" t="str">
        <f>VLOOKUP(B2755,customers!$A$2:$D$101,4,0)</f>
        <v>Bihar</v>
      </c>
      <c r="O2755" t="str">
        <f>VLOOKUP(C2755,'products '!$A$2:$H$3072,2,0)</f>
        <v>Beauty</v>
      </c>
      <c r="P2755" t="str">
        <f>VLOOKUP(C2755,'products '!$A$2:$H$3072,3,0)</f>
        <v>Skincare</v>
      </c>
      <c r="Q2755" t="str">
        <f>VLOOKUP(C2755,'products '!$A$2:$H$3072,4,0)</f>
        <v>Facewash</v>
      </c>
      <c r="R2755" t="str">
        <f>VLOOKUP(C2755,'products '!$A$2:$H$3072,5,0)</f>
        <v>Loreal</v>
      </c>
      <c r="S2755" t="str">
        <f>VLOOKUP(C2755,'products '!$A$2:$H$3072,6,0)</f>
        <v>Onesize</v>
      </c>
      <c r="T2755" t="str">
        <f>VLOOKUP(C2755,'products '!$A$2:$H$3072,7,0)</f>
        <v>Off white</v>
      </c>
      <c r="U2755">
        <f>VLOOKUP(C2755,'products '!$A$2:$H$3072,8,0)</f>
        <v>5</v>
      </c>
    </row>
    <row r="2756" spans="1:21" x14ac:dyDescent="0.3">
      <c r="A2756" t="s">
        <v>6173</v>
      </c>
      <c r="B2756" t="s">
        <v>3324</v>
      </c>
      <c r="C2756" t="s">
        <v>1561</v>
      </c>
      <c r="D2756" s="1">
        <f t="shared" ca="1" si="43"/>
        <v>44938</v>
      </c>
      <c r="E2756" s="1" t="str">
        <f ca="1">TEXT(Table1[[#This Row],[Date]],"mmm")</f>
        <v>Jan</v>
      </c>
      <c r="F2756" s="1" t="str">
        <f ca="1">TEXT(Table1[[#This Row],[Date]],"yyyy")</f>
        <v>2023</v>
      </c>
      <c r="G2756" s="2">
        <v>555</v>
      </c>
      <c r="H2756" s="2">
        <v>0.4</v>
      </c>
      <c r="I2756" s="2" t="str" cm="1">
        <f t="array" ref="I2756">_xlfn.IFS(Table1[[#This Row],[Discount]]&lt;=0.2,"Low",Table1[[#This Row],[Discount]]&lt;=0.4,"Medium",Table1[[#This Row],[Discount]]&gt;0.4,"High")</f>
        <v>Medium</v>
      </c>
      <c r="J2756" s="2">
        <f>Table1[[#This Row],[Original Price]]*(1-Table1[[#This Row],[Discount]])</f>
        <v>333</v>
      </c>
      <c r="K2756">
        <f>VLOOKUP(B2756,customers!$A$2:$D$101,2,0)</f>
        <v>26</v>
      </c>
      <c r="L2756" t="str" cm="1">
        <f t="array" ref="L2756">_xlfn.IFS(Table1[[#This Row],[Age]]&lt;=12,"Kids",Table1[[#This Row],[Age]]&lt;=19,"Teenage",Table1[[#This Row],[Age]]&lt;=29,"Young Adult",Table1[[#This Row],[Age]]&lt;=45,"Adult",Table1[[#This Row],[Age]]&gt;=46,"Senior")</f>
        <v>Young Adult</v>
      </c>
      <c r="M2756" t="str">
        <f>VLOOKUP(B2756,customers!A$2:D$101,3,0)</f>
        <v>Patna</v>
      </c>
      <c r="N2756" t="str">
        <f>VLOOKUP(B2756,customers!$A$2:$D$101,4,0)</f>
        <v>Bihar</v>
      </c>
      <c r="O2756" t="str">
        <f>VLOOKUP(C2756,'products '!$A$2:$H$3072,2,0)</f>
        <v>Beauty</v>
      </c>
      <c r="P2756" t="str">
        <f>VLOOKUP(C2756,'products '!$A$2:$H$3072,3,0)</f>
        <v>Skincare</v>
      </c>
      <c r="Q2756" t="str">
        <f>VLOOKUP(C2756,'products '!$A$2:$H$3072,4,0)</f>
        <v>Facewash</v>
      </c>
      <c r="R2756" t="str">
        <f>VLOOKUP(C2756,'products '!$A$2:$H$3072,5,0)</f>
        <v>Ponds</v>
      </c>
      <c r="S2756" t="str">
        <f>VLOOKUP(C2756,'products '!$A$2:$H$3072,6,0)</f>
        <v>Onesize</v>
      </c>
      <c r="T2756" t="str">
        <f>VLOOKUP(C2756,'products '!$A$2:$H$3072,7,0)</f>
        <v>Black</v>
      </c>
      <c r="U2756">
        <f>VLOOKUP(C2756,'products '!$A$2:$H$3072,8,0)</f>
        <v>4</v>
      </c>
    </row>
    <row r="2757" spans="1:21" x14ac:dyDescent="0.3">
      <c r="A2757" t="s">
        <v>6174</v>
      </c>
      <c r="B2757" t="s">
        <v>3325</v>
      </c>
      <c r="C2757" t="s">
        <v>1562</v>
      </c>
      <c r="D2757" s="1">
        <f t="shared" ca="1" si="43"/>
        <v>44431</v>
      </c>
      <c r="E2757" s="1" t="str">
        <f ca="1">TEXT(Table1[[#This Row],[Date]],"mmm")</f>
        <v>Aug</v>
      </c>
      <c r="F2757" s="1" t="str">
        <f ca="1">TEXT(Table1[[#This Row],[Date]],"yyyy")</f>
        <v>2021</v>
      </c>
      <c r="G2757" s="2">
        <v>555</v>
      </c>
      <c r="H2757" s="2">
        <v>0.4</v>
      </c>
      <c r="I2757" s="2" t="str" cm="1">
        <f t="array" ref="I2757">_xlfn.IFS(Table1[[#This Row],[Discount]]&lt;=0.2,"Low",Table1[[#This Row],[Discount]]&lt;=0.4,"Medium",Table1[[#This Row],[Discount]]&gt;0.4,"High")</f>
        <v>Medium</v>
      </c>
      <c r="J2757" s="2">
        <f>Table1[[#This Row],[Original Price]]*(1-Table1[[#This Row],[Discount]])</f>
        <v>333</v>
      </c>
      <c r="K2757">
        <f>VLOOKUP(B2757,customers!$A$2:$D$101,2,0)</f>
        <v>27</v>
      </c>
      <c r="L2757" t="str" cm="1">
        <f t="array" ref="L2757">_xlfn.IFS(Table1[[#This Row],[Age]]&lt;=12,"Kids",Table1[[#This Row],[Age]]&lt;=19,"Teenage",Table1[[#This Row],[Age]]&lt;=29,"Young Adult",Table1[[#This Row],[Age]]&lt;=45,"Adult",Table1[[#This Row],[Age]]&gt;=46,"Senior")</f>
        <v>Young Adult</v>
      </c>
      <c r="M2757" t="str">
        <f>VLOOKUP(B2757,customers!A$2:D$101,3,0)</f>
        <v>Patna</v>
      </c>
      <c r="N2757" t="str">
        <f>VLOOKUP(B2757,customers!$A$2:$D$101,4,0)</f>
        <v>Bihar</v>
      </c>
      <c r="O2757" t="str">
        <f>VLOOKUP(C2757,'products '!$A$2:$H$3072,2,0)</f>
        <v>Beauty</v>
      </c>
      <c r="P2757" t="str">
        <f>VLOOKUP(C2757,'products '!$A$2:$H$3072,3,0)</f>
        <v>Skincare</v>
      </c>
      <c r="Q2757" t="str">
        <f>VLOOKUP(C2757,'products '!$A$2:$H$3072,4,0)</f>
        <v>Facewash</v>
      </c>
      <c r="R2757" t="str">
        <f>VLOOKUP(C2757,'products '!$A$2:$H$3072,5,0)</f>
        <v>Ponds</v>
      </c>
      <c r="S2757" t="str">
        <f>VLOOKUP(C2757,'products '!$A$2:$H$3072,6,0)</f>
        <v>Onesize</v>
      </c>
      <c r="T2757" t="str">
        <f>VLOOKUP(C2757,'products '!$A$2:$H$3072,7,0)</f>
        <v>Black</v>
      </c>
      <c r="U2757">
        <f>VLOOKUP(C2757,'products '!$A$2:$H$3072,8,0)</f>
        <v>4</v>
      </c>
    </row>
    <row r="2758" spans="1:21" x14ac:dyDescent="0.3">
      <c r="A2758" t="s">
        <v>6175</v>
      </c>
      <c r="B2758" t="s">
        <v>3326</v>
      </c>
      <c r="C2758" t="s">
        <v>1563</v>
      </c>
      <c r="D2758" s="1">
        <f t="shared" ca="1" si="43"/>
        <v>44508</v>
      </c>
      <c r="E2758" s="1" t="str">
        <f ca="1">TEXT(Table1[[#This Row],[Date]],"mmm")</f>
        <v>Nov</v>
      </c>
      <c r="F2758" s="1" t="str">
        <f ca="1">TEXT(Table1[[#This Row],[Date]],"yyyy")</f>
        <v>2021</v>
      </c>
      <c r="G2758" s="2">
        <v>1025</v>
      </c>
      <c r="H2758" s="2">
        <v>0.15</v>
      </c>
      <c r="I2758" s="2" t="str" cm="1">
        <f t="array" ref="I2758">_xlfn.IFS(Table1[[#This Row],[Discount]]&lt;=0.2,"Low",Table1[[#This Row],[Discount]]&lt;=0.4,"Medium",Table1[[#This Row],[Discount]]&gt;0.4,"High")</f>
        <v>Low</v>
      </c>
      <c r="J2758" s="2">
        <f>Table1[[#This Row],[Original Price]]*(1-Table1[[#This Row],[Discount]])</f>
        <v>871.25</v>
      </c>
      <c r="K2758">
        <f>VLOOKUP(B2758,customers!$A$2:$D$101,2,0)</f>
        <v>28</v>
      </c>
      <c r="L2758" t="str" cm="1">
        <f t="array" ref="L2758">_xlfn.IFS(Table1[[#This Row],[Age]]&lt;=12,"Kids",Table1[[#This Row],[Age]]&lt;=19,"Teenage",Table1[[#This Row],[Age]]&lt;=29,"Young Adult",Table1[[#This Row],[Age]]&lt;=45,"Adult",Table1[[#This Row],[Age]]&gt;=46,"Senior")</f>
        <v>Young Adult</v>
      </c>
      <c r="M2758" t="str">
        <f>VLOOKUP(B2758,customers!A$2:D$101,3,0)</f>
        <v>Darbhanga</v>
      </c>
      <c r="N2758" t="str">
        <f>VLOOKUP(B2758,customers!$A$2:$D$101,4,0)</f>
        <v>Bihar</v>
      </c>
      <c r="O2758" t="str">
        <f>VLOOKUP(C2758,'products '!$A$2:$H$3072,2,0)</f>
        <v>Beauty</v>
      </c>
      <c r="P2758" t="str">
        <f>VLOOKUP(C2758,'products '!$A$2:$H$3072,3,0)</f>
        <v>Skincare</v>
      </c>
      <c r="Q2758" t="str">
        <f>VLOOKUP(C2758,'products '!$A$2:$H$3072,4,0)</f>
        <v>Facewash</v>
      </c>
      <c r="R2758" t="str">
        <f>VLOOKUP(C2758,'products '!$A$2:$H$3072,5,0)</f>
        <v>Ponds</v>
      </c>
      <c r="S2758" t="str">
        <f>VLOOKUP(C2758,'products '!$A$2:$H$3072,6,0)</f>
        <v>Onesize</v>
      </c>
      <c r="T2758" t="str">
        <f>VLOOKUP(C2758,'products '!$A$2:$H$3072,7,0)</f>
        <v>Black</v>
      </c>
      <c r="U2758">
        <f>VLOOKUP(C2758,'products '!$A$2:$H$3072,8,0)</f>
        <v>4</v>
      </c>
    </row>
    <row r="2759" spans="1:21" x14ac:dyDescent="0.3">
      <c r="A2759" t="s">
        <v>6176</v>
      </c>
      <c r="B2759" t="s">
        <v>3327</v>
      </c>
      <c r="C2759" t="s">
        <v>1564</v>
      </c>
      <c r="D2759" s="1">
        <f t="shared" ca="1" si="43"/>
        <v>45014</v>
      </c>
      <c r="E2759" s="1" t="str">
        <f ca="1">TEXT(Table1[[#This Row],[Date]],"mmm")</f>
        <v>Mar</v>
      </c>
      <c r="F2759" s="1" t="str">
        <f ca="1">TEXT(Table1[[#This Row],[Date]],"yyyy")</f>
        <v>2023</v>
      </c>
      <c r="G2759" s="2">
        <v>1025</v>
      </c>
      <c r="H2759" s="2">
        <v>0.15</v>
      </c>
      <c r="I2759" s="2" t="str" cm="1">
        <f t="array" ref="I2759">_xlfn.IFS(Table1[[#This Row],[Discount]]&lt;=0.2,"Low",Table1[[#This Row],[Discount]]&lt;=0.4,"Medium",Table1[[#This Row],[Discount]]&gt;0.4,"High")</f>
        <v>Low</v>
      </c>
      <c r="J2759" s="2">
        <f>Table1[[#This Row],[Original Price]]*(1-Table1[[#This Row],[Discount]])</f>
        <v>871.25</v>
      </c>
      <c r="K2759">
        <f>VLOOKUP(B2759,customers!$A$2:$D$101,2,0)</f>
        <v>29</v>
      </c>
      <c r="L2759" t="str" cm="1">
        <f t="array" ref="L2759">_xlfn.IFS(Table1[[#This Row],[Age]]&lt;=12,"Kids",Table1[[#This Row],[Age]]&lt;=19,"Teenage",Table1[[#This Row],[Age]]&lt;=29,"Young Adult",Table1[[#This Row],[Age]]&lt;=45,"Adult",Table1[[#This Row],[Age]]&gt;=46,"Senior")</f>
        <v>Young Adult</v>
      </c>
      <c r="M2759" t="str">
        <f>VLOOKUP(B2759,customers!A$2:D$101,3,0)</f>
        <v>Darbhanga</v>
      </c>
      <c r="N2759" t="str">
        <f>VLOOKUP(B2759,customers!$A$2:$D$101,4,0)</f>
        <v>Bihar</v>
      </c>
      <c r="O2759" t="str">
        <f>VLOOKUP(C2759,'products '!$A$2:$H$3072,2,0)</f>
        <v>Beauty</v>
      </c>
      <c r="P2759" t="str">
        <f>VLOOKUP(C2759,'products '!$A$2:$H$3072,3,0)</f>
        <v>Skincare</v>
      </c>
      <c r="Q2759" t="str">
        <f>VLOOKUP(C2759,'products '!$A$2:$H$3072,4,0)</f>
        <v>Facewash</v>
      </c>
      <c r="R2759" t="str">
        <f>VLOOKUP(C2759,'products '!$A$2:$H$3072,5,0)</f>
        <v>Ponds</v>
      </c>
      <c r="S2759" t="str">
        <f>VLOOKUP(C2759,'products '!$A$2:$H$3072,6,0)</f>
        <v>Onesize</v>
      </c>
      <c r="T2759" t="str">
        <f>VLOOKUP(C2759,'products '!$A$2:$H$3072,7,0)</f>
        <v>Black</v>
      </c>
      <c r="U2759">
        <f>VLOOKUP(C2759,'products '!$A$2:$H$3072,8,0)</f>
        <v>3</v>
      </c>
    </row>
    <row r="2760" spans="1:21" x14ac:dyDescent="0.3">
      <c r="A2760" t="s">
        <v>6177</v>
      </c>
      <c r="B2760" t="s">
        <v>3328</v>
      </c>
      <c r="C2760" t="s">
        <v>1565</v>
      </c>
      <c r="D2760" s="1">
        <f t="shared" ca="1" si="43"/>
        <v>44479</v>
      </c>
      <c r="E2760" s="1" t="str">
        <f ca="1">TEXT(Table1[[#This Row],[Date]],"mmm")</f>
        <v>Oct</v>
      </c>
      <c r="F2760" s="1" t="str">
        <f ca="1">TEXT(Table1[[#This Row],[Date]],"yyyy")</f>
        <v>2021</v>
      </c>
      <c r="G2760" s="2">
        <v>1025</v>
      </c>
      <c r="H2760" s="2">
        <v>0.15</v>
      </c>
      <c r="I2760" s="2" t="str" cm="1">
        <f t="array" ref="I2760">_xlfn.IFS(Table1[[#This Row],[Discount]]&lt;=0.2,"Low",Table1[[#This Row],[Discount]]&lt;=0.4,"Medium",Table1[[#This Row],[Discount]]&gt;0.4,"High")</f>
        <v>Low</v>
      </c>
      <c r="J2760" s="2">
        <f>Table1[[#This Row],[Original Price]]*(1-Table1[[#This Row],[Discount]])</f>
        <v>871.25</v>
      </c>
      <c r="K2760">
        <f>VLOOKUP(B2760,customers!$A$2:$D$101,2,0)</f>
        <v>30</v>
      </c>
      <c r="L2760" t="str" cm="1">
        <f t="array" ref="L2760">_xlfn.IFS(Table1[[#This Row],[Age]]&lt;=12,"Kids",Table1[[#This Row],[Age]]&lt;=19,"Teenage",Table1[[#This Row],[Age]]&lt;=29,"Young Adult",Table1[[#This Row],[Age]]&lt;=45,"Adult",Table1[[#This Row],[Age]]&gt;=46,"Senior")</f>
        <v>Adult</v>
      </c>
      <c r="M2760" t="str">
        <f>VLOOKUP(B2760,customers!A$2:D$101,3,0)</f>
        <v>Darbhanga</v>
      </c>
      <c r="N2760" t="str">
        <f>VLOOKUP(B2760,customers!$A$2:$D$101,4,0)</f>
        <v>Bihar</v>
      </c>
      <c r="O2760" t="str">
        <f>VLOOKUP(C2760,'products '!$A$2:$H$3072,2,0)</f>
        <v>Beauty</v>
      </c>
      <c r="P2760" t="str">
        <f>VLOOKUP(C2760,'products '!$A$2:$H$3072,3,0)</f>
        <v>Skincare</v>
      </c>
      <c r="Q2760" t="str">
        <f>VLOOKUP(C2760,'products '!$A$2:$H$3072,4,0)</f>
        <v>Facewash</v>
      </c>
      <c r="R2760" t="str">
        <f>VLOOKUP(C2760,'products '!$A$2:$H$3072,5,0)</f>
        <v>Ponds</v>
      </c>
      <c r="S2760" t="str">
        <f>VLOOKUP(C2760,'products '!$A$2:$H$3072,6,0)</f>
        <v>Onesize</v>
      </c>
      <c r="T2760" t="str">
        <f>VLOOKUP(C2760,'products '!$A$2:$H$3072,7,0)</f>
        <v>Black</v>
      </c>
      <c r="U2760">
        <f>VLOOKUP(C2760,'products '!$A$2:$H$3072,8,0)</f>
        <v>2</v>
      </c>
    </row>
    <row r="2761" spans="1:21" x14ac:dyDescent="0.3">
      <c r="A2761" t="s">
        <v>6178</v>
      </c>
      <c r="B2761" t="s">
        <v>3329</v>
      </c>
      <c r="C2761" t="s">
        <v>1566</v>
      </c>
      <c r="D2761" s="1">
        <f t="shared" ca="1" si="43"/>
        <v>44879</v>
      </c>
      <c r="E2761" s="1" t="str">
        <f ca="1">TEXT(Table1[[#This Row],[Date]],"mmm")</f>
        <v>Nov</v>
      </c>
      <c r="F2761" s="1" t="str">
        <f ca="1">TEXT(Table1[[#This Row],[Date]],"yyyy")</f>
        <v>2022</v>
      </c>
      <c r="G2761" s="2">
        <v>555</v>
      </c>
      <c r="H2761" s="2">
        <v>0.35</v>
      </c>
      <c r="I2761" s="2" t="str" cm="1">
        <f t="array" ref="I2761">_xlfn.IFS(Table1[[#This Row],[Discount]]&lt;=0.2,"Low",Table1[[#This Row],[Discount]]&lt;=0.4,"Medium",Table1[[#This Row],[Discount]]&gt;0.4,"High")</f>
        <v>Medium</v>
      </c>
      <c r="J2761" s="2">
        <f>Table1[[#This Row],[Original Price]]*(1-Table1[[#This Row],[Discount]])</f>
        <v>360.75</v>
      </c>
      <c r="K2761">
        <f>VLOOKUP(B2761,customers!$A$2:$D$101,2,0)</f>
        <v>31</v>
      </c>
      <c r="L2761" t="str" cm="1">
        <f t="array" ref="L2761">_xlfn.IFS(Table1[[#This Row],[Age]]&lt;=12,"Kids",Table1[[#This Row],[Age]]&lt;=19,"Teenage",Table1[[#This Row],[Age]]&lt;=29,"Young Adult",Table1[[#This Row],[Age]]&lt;=45,"Adult",Table1[[#This Row],[Age]]&gt;=46,"Senior")</f>
        <v>Adult</v>
      </c>
      <c r="M2761" t="str">
        <f>VLOOKUP(B2761,customers!A$2:D$101,3,0)</f>
        <v>Nalanda</v>
      </c>
      <c r="N2761" t="str">
        <f>VLOOKUP(B2761,customers!$A$2:$D$101,4,0)</f>
        <v>Bihar</v>
      </c>
      <c r="O2761" t="str">
        <f>VLOOKUP(C2761,'products '!$A$2:$H$3072,2,0)</f>
        <v>Beauty</v>
      </c>
      <c r="P2761" t="str">
        <f>VLOOKUP(C2761,'products '!$A$2:$H$3072,3,0)</f>
        <v>Skincare</v>
      </c>
      <c r="Q2761" t="str">
        <f>VLOOKUP(C2761,'products '!$A$2:$H$3072,4,0)</f>
        <v>Facewash</v>
      </c>
      <c r="R2761" t="str">
        <f>VLOOKUP(C2761,'products '!$A$2:$H$3072,5,0)</f>
        <v>Ponds</v>
      </c>
      <c r="S2761" t="str">
        <f>VLOOKUP(C2761,'products '!$A$2:$H$3072,6,0)</f>
        <v>Onesize</v>
      </c>
      <c r="T2761" t="str">
        <f>VLOOKUP(C2761,'products '!$A$2:$H$3072,7,0)</f>
        <v>Black</v>
      </c>
      <c r="U2761">
        <f>VLOOKUP(C2761,'products '!$A$2:$H$3072,8,0)</f>
        <v>5</v>
      </c>
    </row>
    <row r="2762" spans="1:21" x14ac:dyDescent="0.3">
      <c r="A2762" t="s">
        <v>6179</v>
      </c>
      <c r="B2762" t="s">
        <v>3330</v>
      </c>
      <c r="C2762" t="s">
        <v>1567</v>
      </c>
      <c r="D2762" s="1">
        <f t="shared" ca="1" si="43"/>
        <v>44344</v>
      </c>
      <c r="E2762" s="1" t="str">
        <f ca="1">TEXT(Table1[[#This Row],[Date]],"mmm")</f>
        <v>May</v>
      </c>
      <c r="F2762" s="1" t="str">
        <f ca="1">TEXT(Table1[[#This Row],[Date]],"yyyy")</f>
        <v>2021</v>
      </c>
      <c r="G2762" s="2">
        <v>599</v>
      </c>
      <c r="H2762" s="2">
        <v>0.35</v>
      </c>
      <c r="I2762" s="2" t="str" cm="1">
        <f t="array" ref="I2762">_xlfn.IFS(Table1[[#This Row],[Discount]]&lt;=0.2,"Low",Table1[[#This Row],[Discount]]&lt;=0.4,"Medium",Table1[[#This Row],[Discount]]&gt;0.4,"High")</f>
        <v>Medium</v>
      </c>
      <c r="J2762" s="2">
        <f>Table1[[#This Row],[Original Price]]*(1-Table1[[#This Row],[Discount]])</f>
        <v>389.35</v>
      </c>
      <c r="K2762">
        <f>VLOOKUP(B2762,customers!$A$2:$D$101,2,0)</f>
        <v>32</v>
      </c>
      <c r="L2762" t="str" cm="1">
        <f t="array" ref="L2762">_xlfn.IFS(Table1[[#This Row],[Age]]&lt;=12,"Kids",Table1[[#This Row],[Age]]&lt;=19,"Teenage",Table1[[#This Row],[Age]]&lt;=29,"Young Adult",Table1[[#This Row],[Age]]&lt;=45,"Adult",Table1[[#This Row],[Age]]&gt;=46,"Senior")</f>
        <v>Adult</v>
      </c>
      <c r="M2762" t="str">
        <f>VLOOKUP(B2762,customers!A$2:D$101,3,0)</f>
        <v>Nalanda</v>
      </c>
      <c r="N2762" t="str">
        <f>VLOOKUP(B2762,customers!$A$2:$D$101,4,0)</f>
        <v>Bihar</v>
      </c>
      <c r="O2762" t="str">
        <f>VLOOKUP(C2762,'products '!$A$2:$H$3072,2,0)</f>
        <v>Beauty</v>
      </c>
      <c r="P2762" t="str">
        <f>VLOOKUP(C2762,'products '!$A$2:$H$3072,3,0)</f>
        <v>Skincare</v>
      </c>
      <c r="Q2762" t="str">
        <f>VLOOKUP(C2762,'products '!$A$2:$H$3072,4,0)</f>
        <v>Facewash</v>
      </c>
      <c r="R2762" t="str">
        <f>VLOOKUP(C2762,'products '!$A$2:$H$3072,5,0)</f>
        <v>Ponds</v>
      </c>
      <c r="S2762" t="str">
        <f>VLOOKUP(C2762,'products '!$A$2:$H$3072,6,0)</f>
        <v>Onesize</v>
      </c>
      <c r="T2762" t="str">
        <f>VLOOKUP(C2762,'products '!$A$2:$H$3072,7,0)</f>
        <v>Brown</v>
      </c>
      <c r="U2762">
        <f>VLOOKUP(C2762,'products '!$A$2:$H$3072,8,0)</f>
        <v>4</v>
      </c>
    </row>
    <row r="2763" spans="1:21" x14ac:dyDescent="0.3">
      <c r="A2763" t="s">
        <v>6180</v>
      </c>
      <c r="B2763" t="s">
        <v>3331</v>
      </c>
      <c r="C2763" t="s">
        <v>1568</v>
      </c>
      <c r="D2763" s="1">
        <f t="shared" ca="1" si="43"/>
        <v>44439</v>
      </c>
      <c r="E2763" s="1" t="str">
        <f ca="1">TEXT(Table1[[#This Row],[Date]],"mmm")</f>
        <v>Aug</v>
      </c>
      <c r="F2763" s="1" t="str">
        <f ca="1">TEXT(Table1[[#This Row],[Date]],"yyyy")</f>
        <v>2021</v>
      </c>
      <c r="G2763" s="2">
        <v>555</v>
      </c>
      <c r="H2763" s="2">
        <v>0.35</v>
      </c>
      <c r="I2763" s="2" t="str" cm="1">
        <f t="array" ref="I2763">_xlfn.IFS(Table1[[#This Row],[Discount]]&lt;=0.2,"Low",Table1[[#This Row],[Discount]]&lt;=0.4,"Medium",Table1[[#This Row],[Discount]]&gt;0.4,"High")</f>
        <v>Medium</v>
      </c>
      <c r="J2763" s="2">
        <f>Table1[[#This Row],[Original Price]]*(1-Table1[[#This Row],[Discount]])</f>
        <v>360.75</v>
      </c>
      <c r="K2763">
        <f>VLOOKUP(B2763,customers!$A$2:$D$101,2,0)</f>
        <v>33</v>
      </c>
      <c r="L2763" t="str" cm="1">
        <f t="array" ref="L2763">_xlfn.IFS(Table1[[#This Row],[Age]]&lt;=12,"Kids",Table1[[#This Row],[Age]]&lt;=19,"Teenage",Table1[[#This Row],[Age]]&lt;=29,"Young Adult",Table1[[#This Row],[Age]]&lt;=45,"Adult",Table1[[#This Row],[Age]]&gt;=46,"Senior")</f>
        <v>Adult</v>
      </c>
      <c r="M2763" t="str">
        <f>VLOOKUP(B2763,customers!A$2:D$101,3,0)</f>
        <v>Nalanda</v>
      </c>
      <c r="N2763" t="str">
        <f>VLOOKUP(B2763,customers!$A$2:$D$101,4,0)</f>
        <v>Bihar</v>
      </c>
      <c r="O2763" t="str">
        <f>VLOOKUP(C2763,'products '!$A$2:$H$3072,2,0)</f>
        <v>Beauty</v>
      </c>
      <c r="P2763" t="str">
        <f>VLOOKUP(C2763,'products '!$A$2:$H$3072,3,0)</f>
        <v>Skincare</v>
      </c>
      <c r="Q2763" t="str">
        <f>VLOOKUP(C2763,'products '!$A$2:$H$3072,4,0)</f>
        <v>Facewash</v>
      </c>
      <c r="R2763" t="str">
        <f>VLOOKUP(C2763,'products '!$A$2:$H$3072,5,0)</f>
        <v>Ponds</v>
      </c>
      <c r="S2763" t="str">
        <f>VLOOKUP(C2763,'products '!$A$2:$H$3072,6,0)</f>
        <v>Onesize</v>
      </c>
      <c r="T2763" t="str">
        <f>VLOOKUP(C2763,'products '!$A$2:$H$3072,7,0)</f>
        <v>Brown</v>
      </c>
      <c r="U2763">
        <f>VLOOKUP(C2763,'products '!$A$2:$H$3072,8,0)</f>
        <v>2</v>
      </c>
    </row>
    <row r="2764" spans="1:21" x14ac:dyDescent="0.3">
      <c r="A2764" t="s">
        <v>6181</v>
      </c>
      <c r="B2764" t="s">
        <v>3332</v>
      </c>
      <c r="C2764" t="s">
        <v>1569</v>
      </c>
      <c r="D2764" s="1">
        <f t="shared" ca="1" si="43"/>
        <v>44529</v>
      </c>
      <c r="E2764" s="1" t="str">
        <f ca="1">TEXT(Table1[[#This Row],[Date]],"mmm")</f>
        <v>Nov</v>
      </c>
      <c r="F2764" s="1" t="str">
        <f ca="1">TEXT(Table1[[#This Row],[Date]],"yyyy")</f>
        <v>2021</v>
      </c>
      <c r="G2764" s="2">
        <v>555</v>
      </c>
      <c r="H2764" s="2">
        <v>0.35</v>
      </c>
      <c r="I2764" s="2" t="str" cm="1">
        <f t="array" ref="I2764">_xlfn.IFS(Table1[[#This Row],[Discount]]&lt;=0.2,"Low",Table1[[#This Row],[Discount]]&lt;=0.4,"Medium",Table1[[#This Row],[Discount]]&gt;0.4,"High")</f>
        <v>Medium</v>
      </c>
      <c r="J2764" s="2">
        <f>Table1[[#This Row],[Original Price]]*(1-Table1[[#This Row],[Discount]])</f>
        <v>360.75</v>
      </c>
      <c r="K2764">
        <f>VLOOKUP(B2764,customers!$A$2:$D$101,2,0)</f>
        <v>44</v>
      </c>
      <c r="L2764" t="str" cm="1">
        <f t="array" ref="L2764">_xlfn.IFS(Table1[[#This Row],[Age]]&lt;=12,"Kids",Table1[[#This Row],[Age]]&lt;=19,"Teenage",Table1[[#This Row],[Age]]&lt;=29,"Young Adult",Table1[[#This Row],[Age]]&lt;=45,"Adult",Table1[[#This Row],[Age]]&gt;=46,"Senior")</f>
        <v>Adult</v>
      </c>
      <c r="M2764" t="str">
        <f>VLOOKUP(B2764,customers!A$2:D$101,3,0)</f>
        <v>Gaya</v>
      </c>
      <c r="N2764" t="str">
        <f>VLOOKUP(B2764,customers!$A$2:$D$101,4,0)</f>
        <v>Bihar</v>
      </c>
      <c r="O2764" t="str">
        <f>VLOOKUP(C2764,'products '!$A$2:$H$3072,2,0)</f>
        <v>Beauty</v>
      </c>
      <c r="P2764" t="str">
        <f>VLOOKUP(C2764,'products '!$A$2:$H$3072,3,0)</f>
        <v>Skincare</v>
      </c>
      <c r="Q2764" t="str">
        <f>VLOOKUP(C2764,'products '!$A$2:$H$3072,4,0)</f>
        <v>Facewash</v>
      </c>
      <c r="R2764" t="str">
        <f>VLOOKUP(C2764,'products '!$A$2:$H$3072,5,0)</f>
        <v>Ponds</v>
      </c>
      <c r="S2764" t="str">
        <f>VLOOKUP(C2764,'products '!$A$2:$H$3072,6,0)</f>
        <v>Onesize</v>
      </c>
      <c r="T2764" t="str">
        <f>VLOOKUP(C2764,'products '!$A$2:$H$3072,7,0)</f>
        <v>Brown</v>
      </c>
      <c r="U2764">
        <f>VLOOKUP(C2764,'products '!$A$2:$H$3072,8,0)</f>
        <v>5</v>
      </c>
    </row>
    <row r="2765" spans="1:21" x14ac:dyDescent="0.3">
      <c r="A2765" t="s">
        <v>6182</v>
      </c>
      <c r="B2765" t="s">
        <v>3333</v>
      </c>
      <c r="C2765" t="s">
        <v>1570</v>
      </c>
      <c r="D2765" s="1">
        <f t="shared" ca="1" si="43"/>
        <v>44889</v>
      </c>
      <c r="E2765" s="1" t="str">
        <f ca="1">TEXT(Table1[[#This Row],[Date]],"mmm")</f>
        <v>Nov</v>
      </c>
      <c r="F2765" s="1" t="str">
        <f ca="1">TEXT(Table1[[#This Row],[Date]],"yyyy")</f>
        <v>2022</v>
      </c>
      <c r="G2765" s="2">
        <v>565</v>
      </c>
      <c r="H2765" s="2">
        <v>0.55000000000000004</v>
      </c>
      <c r="I2765" s="2" t="str" cm="1">
        <f t="array" ref="I2765">_xlfn.IFS(Table1[[#This Row],[Discount]]&lt;=0.2,"Low",Table1[[#This Row],[Discount]]&lt;=0.4,"Medium",Table1[[#This Row],[Discount]]&gt;0.4,"High")</f>
        <v>High</v>
      </c>
      <c r="J2765" s="2">
        <f>Table1[[#This Row],[Original Price]]*(1-Table1[[#This Row],[Discount]])</f>
        <v>254.24999999999997</v>
      </c>
      <c r="K2765">
        <f>VLOOKUP(B2765,customers!$A$2:$D$101,2,0)</f>
        <v>45</v>
      </c>
      <c r="L2765" t="str" cm="1">
        <f t="array" ref="L2765">_xlfn.IFS(Table1[[#This Row],[Age]]&lt;=12,"Kids",Table1[[#This Row],[Age]]&lt;=19,"Teenage",Table1[[#This Row],[Age]]&lt;=29,"Young Adult",Table1[[#This Row],[Age]]&lt;=45,"Adult",Table1[[#This Row],[Age]]&gt;=46,"Senior")</f>
        <v>Adult</v>
      </c>
      <c r="M2765" t="str">
        <f>VLOOKUP(B2765,customers!A$2:D$101,3,0)</f>
        <v>Gaya</v>
      </c>
      <c r="N2765" t="str">
        <f>VLOOKUP(B2765,customers!$A$2:$D$101,4,0)</f>
        <v>Bihar</v>
      </c>
      <c r="O2765" t="str">
        <f>VLOOKUP(C2765,'products '!$A$2:$H$3072,2,0)</f>
        <v>Beauty</v>
      </c>
      <c r="P2765" t="str">
        <f>VLOOKUP(C2765,'products '!$A$2:$H$3072,3,0)</f>
        <v>Skincare</v>
      </c>
      <c r="Q2765" t="str">
        <f>VLOOKUP(C2765,'products '!$A$2:$H$3072,4,0)</f>
        <v>Cleanser</v>
      </c>
      <c r="R2765" t="str">
        <f>VLOOKUP(C2765,'products '!$A$2:$H$3072,5,0)</f>
        <v>Himalaya</v>
      </c>
      <c r="S2765" t="str">
        <f>VLOOKUP(C2765,'products '!$A$2:$H$3072,6,0)</f>
        <v>Onesize</v>
      </c>
      <c r="T2765" t="str">
        <f>VLOOKUP(C2765,'products '!$A$2:$H$3072,7,0)</f>
        <v>Brown</v>
      </c>
      <c r="U2765">
        <f>VLOOKUP(C2765,'products '!$A$2:$H$3072,8,0)</f>
        <v>5</v>
      </c>
    </row>
    <row r="2766" spans="1:21" x14ac:dyDescent="0.3">
      <c r="A2766" t="s">
        <v>6183</v>
      </c>
      <c r="B2766" t="s">
        <v>3334</v>
      </c>
      <c r="C2766" t="s">
        <v>1571</v>
      </c>
      <c r="D2766" s="1">
        <f t="shared" ca="1" si="43"/>
        <v>44828</v>
      </c>
      <c r="E2766" s="1" t="str">
        <f ca="1">TEXT(Table1[[#This Row],[Date]],"mmm")</f>
        <v>Sep</v>
      </c>
      <c r="F2766" s="1" t="str">
        <f ca="1">TEXT(Table1[[#This Row],[Date]],"yyyy")</f>
        <v>2022</v>
      </c>
      <c r="G2766" s="2">
        <v>555</v>
      </c>
      <c r="H2766" s="2">
        <v>0.55000000000000004</v>
      </c>
      <c r="I2766" s="2" t="str" cm="1">
        <f t="array" ref="I2766">_xlfn.IFS(Table1[[#This Row],[Discount]]&lt;=0.2,"Low",Table1[[#This Row],[Discount]]&lt;=0.4,"Medium",Table1[[#This Row],[Discount]]&gt;0.4,"High")</f>
        <v>High</v>
      </c>
      <c r="J2766" s="2">
        <f>Table1[[#This Row],[Original Price]]*(1-Table1[[#This Row],[Discount]])</f>
        <v>249.74999999999997</v>
      </c>
      <c r="K2766">
        <f>VLOOKUP(B2766,customers!$A$2:$D$101,2,0)</f>
        <v>46</v>
      </c>
      <c r="L2766" t="str" cm="1">
        <f t="array" ref="L2766">_xlfn.IFS(Table1[[#This Row],[Age]]&lt;=12,"Kids",Table1[[#This Row],[Age]]&lt;=19,"Teenage",Table1[[#This Row],[Age]]&lt;=29,"Young Adult",Table1[[#This Row],[Age]]&lt;=45,"Adult",Table1[[#This Row],[Age]]&gt;=46,"Senior")</f>
        <v>Senior</v>
      </c>
      <c r="M2766" t="str">
        <f>VLOOKUP(B2766,customers!A$2:D$101,3,0)</f>
        <v>Bhopal</v>
      </c>
      <c r="N2766" t="str">
        <f>VLOOKUP(B2766,customers!$A$2:$D$101,4,0)</f>
        <v>Madhya Pradesh</v>
      </c>
      <c r="O2766" t="str">
        <f>VLOOKUP(C2766,'products '!$A$2:$H$3072,2,0)</f>
        <v>Beauty</v>
      </c>
      <c r="P2766" t="str">
        <f>VLOOKUP(C2766,'products '!$A$2:$H$3072,3,0)</f>
        <v>Skincare</v>
      </c>
      <c r="Q2766" t="str">
        <f>VLOOKUP(C2766,'products '!$A$2:$H$3072,4,0)</f>
        <v>Cleanser</v>
      </c>
      <c r="R2766" t="str">
        <f>VLOOKUP(C2766,'products '!$A$2:$H$3072,5,0)</f>
        <v>Himalaya</v>
      </c>
      <c r="S2766" t="str">
        <f>VLOOKUP(C2766,'products '!$A$2:$H$3072,6,0)</f>
        <v>Onesize</v>
      </c>
      <c r="T2766" t="str">
        <f>VLOOKUP(C2766,'products '!$A$2:$H$3072,7,0)</f>
        <v>Brown</v>
      </c>
      <c r="U2766">
        <f>VLOOKUP(C2766,'products '!$A$2:$H$3072,8,0)</f>
        <v>4</v>
      </c>
    </row>
    <row r="2767" spans="1:21" x14ac:dyDescent="0.3">
      <c r="A2767" t="s">
        <v>6184</v>
      </c>
      <c r="B2767" t="s">
        <v>3335</v>
      </c>
      <c r="C2767" t="s">
        <v>1572</v>
      </c>
      <c r="D2767" s="1">
        <f t="shared" ca="1" si="43"/>
        <v>44968</v>
      </c>
      <c r="E2767" s="1" t="str">
        <f ca="1">TEXT(Table1[[#This Row],[Date]],"mmm")</f>
        <v>Feb</v>
      </c>
      <c r="F2767" s="1" t="str">
        <f ca="1">TEXT(Table1[[#This Row],[Date]],"yyyy")</f>
        <v>2023</v>
      </c>
      <c r="G2767" s="2">
        <v>999</v>
      </c>
      <c r="H2767" s="2">
        <v>0.55000000000000004</v>
      </c>
      <c r="I2767" s="2" t="str" cm="1">
        <f t="array" ref="I2767">_xlfn.IFS(Table1[[#This Row],[Discount]]&lt;=0.2,"Low",Table1[[#This Row],[Discount]]&lt;=0.4,"Medium",Table1[[#This Row],[Discount]]&gt;0.4,"High")</f>
        <v>High</v>
      </c>
      <c r="J2767" s="2">
        <f>Table1[[#This Row],[Original Price]]*(1-Table1[[#This Row],[Discount]])</f>
        <v>449.54999999999995</v>
      </c>
      <c r="K2767">
        <f>VLOOKUP(B2767,customers!$A$2:$D$101,2,0)</f>
        <v>47</v>
      </c>
      <c r="L2767" t="str" cm="1">
        <f t="array" ref="L2767">_xlfn.IFS(Table1[[#This Row],[Age]]&lt;=12,"Kids",Table1[[#This Row],[Age]]&lt;=19,"Teenage",Table1[[#This Row],[Age]]&lt;=29,"Young Adult",Table1[[#This Row],[Age]]&lt;=45,"Adult",Table1[[#This Row],[Age]]&gt;=46,"Senior")</f>
        <v>Senior</v>
      </c>
      <c r="M2767" t="str">
        <f>VLOOKUP(B2767,customers!A$2:D$101,3,0)</f>
        <v>Bhopal</v>
      </c>
      <c r="N2767" t="str">
        <f>VLOOKUP(B2767,customers!$A$2:$D$101,4,0)</f>
        <v>Madhya Pradesh</v>
      </c>
      <c r="O2767" t="str">
        <f>VLOOKUP(C2767,'products '!$A$2:$H$3072,2,0)</f>
        <v>Beauty</v>
      </c>
      <c r="P2767" t="str">
        <f>VLOOKUP(C2767,'products '!$A$2:$H$3072,3,0)</f>
        <v>Skincare</v>
      </c>
      <c r="Q2767" t="str">
        <f>VLOOKUP(C2767,'products '!$A$2:$H$3072,4,0)</f>
        <v>Cleanser</v>
      </c>
      <c r="R2767" t="str">
        <f>VLOOKUP(C2767,'products '!$A$2:$H$3072,5,0)</f>
        <v>Himalaya</v>
      </c>
      <c r="S2767" t="str">
        <f>VLOOKUP(C2767,'products '!$A$2:$H$3072,6,0)</f>
        <v>Onesize</v>
      </c>
      <c r="T2767" t="str">
        <f>VLOOKUP(C2767,'products '!$A$2:$H$3072,7,0)</f>
        <v>Blue</v>
      </c>
      <c r="U2767">
        <f>VLOOKUP(C2767,'products '!$A$2:$H$3072,8,0)</f>
        <v>4</v>
      </c>
    </row>
    <row r="2768" spans="1:21" x14ac:dyDescent="0.3">
      <c r="A2768" t="s">
        <v>6185</v>
      </c>
      <c r="B2768" t="s">
        <v>3336</v>
      </c>
      <c r="C2768" t="s">
        <v>1573</v>
      </c>
      <c r="D2768" s="1">
        <f t="shared" ca="1" si="43"/>
        <v>44424</v>
      </c>
      <c r="E2768" s="1" t="str">
        <f ca="1">TEXT(Table1[[#This Row],[Date]],"mmm")</f>
        <v>Aug</v>
      </c>
      <c r="F2768" s="1" t="str">
        <f ca="1">TEXT(Table1[[#This Row],[Date]],"yyyy")</f>
        <v>2021</v>
      </c>
      <c r="G2768" s="2">
        <v>999</v>
      </c>
      <c r="H2768" s="2">
        <v>0.55000000000000004</v>
      </c>
      <c r="I2768" s="2" t="str" cm="1">
        <f t="array" ref="I2768">_xlfn.IFS(Table1[[#This Row],[Discount]]&lt;=0.2,"Low",Table1[[#This Row],[Discount]]&lt;=0.4,"Medium",Table1[[#This Row],[Discount]]&gt;0.4,"High")</f>
        <v>High</v>
      </c>
      <c r="J2768" s="2">
        <f>Table1[[#This Row],[Original Price]]*(1-Table1[[#This Row],[Discount]])</f>
        <v>449.54999999999995</v>
      </c>
      <c r="K2768">
        <f>VLOOKUP(B2768,customers!$A$2:$D$101,2,0)</f>
        <v>48</v>
      </c>
      <c r="L2768" t="str" cm="1">
        <f t="array" ref="L2768">_xlfn.IFS(Table1[[#This Row],[Age]]&lt;=12,"Kids",Table1[[#This Row],[Age]]&lt;=19,"Teenage",Table1[[#This Row],[Age]]&lt;=29,"Young Adult",Table1[[#This Row],[Age]]&lt;=45,"Adult",Table1[[#This Row],[Age]]&gt;=46,"Senior")</f>
        <v>Senior</v>
      </c>
      <c r="M2768" t="str">
        <f>VLOOKUP(B2768,customers!A$2:D$101,3,0)</f>
        <v>Bhopal</v>
      </c>
      <c r="N2768" t="str">
        <f>VLOOKUP(B2768,customers!$A$2:$D$101,4,0)</f>
        <v>Madhya Pradesh</v>
      </c>
      <c r="O2768" t="str">
        <f>VLOOKUP(C2768,'products '!$A$2:$H$3072,2,0)</f>
        <v>Beauty</v>
      </c>
      <c r="P2768" t="str">
        <f>VLOOKUP(C2768,'products '!$A$2:$H$3072,3,0)</f>
        <v>Skincare</v>
      </c>
      <c r="Q2768" t="str">
        <f>VLOOKUP(C2768,'products '!$A$2:$H$3072,4,0)</f>
        <v>Cleanser</v>
      </c>
      <c r="R2768" t="str">
        <f>VLOOKUP(C2768,'products '!$A$2:$H$3072,5,0)</f>
        <v>Himalaya</v>
      </c>
      <c r="S2768" t="str">
        <f>VLOOKUP(C2768,'products '!$A$2:$H$3072,6,0)</f>
        <v>Onesize</v>
      </c>
      <c r="T2768" t="str">
        <f>VLOOKUP(C2768,'products '!$A$2:$H$3072,7,0)</f>
        <v>Blue</v>
      </c>
      <c r="U2768">
        <f>VLOOKUP(C2768,'products '!$A$2:$H$3072,8,0)</f>
        <v>4</v>
      </c>
    </row>
    <row r="2769" spans="1:21" x14ac:dyDescent="0.3">
      <c r="A2769" t="s">
        <v>6186</v>
      </c>
      <c r="B2769" t="s">
        <v>3337</v>
      </c>
      <c r="C2769" t="s">
        <v>1574</v>
      </c>
      <c r="D2769" s="1">
        <f t="shared" ca="1" si="43"/>
        <v>44941</v>
      </c>
      <c r="E2769" s="1" t="str">
        <f ca="1">TEXT(Table1[[#This Row],[Date]],"mmm")</f>
        <v>Jan</v>
      </c>
      <c r="F2769" s="1" t="str">
        <f ca="1">TEXT(Table1[[#This Row],[Date]],"yyyy")</f>
        <v>2023</v>
      </c>
      <c r="G2769" s="2">
        <v>999</v>
      </c>
      <c r="H2769" s="2">
        <v>0.5</v>
      </c>
      <c r="I2769" s="2" t="str" cm="1">
        <f t="array" ref="I2769">_xlfn.IFS(Table1[[#This Row],[Discount]]&lt;=0.2,"Low",Table1[[#This Row],[Discount]]&lt;=0.4,"Medium",Table1[[#This Row],[Discount]]&gt;0.4,"High")</f>
        <v>High</v>
      </c>
      <c r="J2769" s="2">
        <f>Table1[[#This Row],[Original Price]]*(1-Table1[[#This Row],[Discount]])</f>
        <v>499.5</v>
      </c>
      <c r="K2769">
        <f>VLOOKUP(B2769,customers!$A$2:$D$101,2,0)</f>
        <v>49</v>
      </c>
      <c r="L2769" t="str" cm="1">
        <f t="array" ref="L2769">_xlfn.IFS(Table1[[#This Row],[Age]]&lt;=12,"Kids",Table1[[#This Row],[Age]]&lt;=19,"Teenage",Table1[[#This Row],[Age]]&lt;=29,"Young Adult",Table1[[#This Row],[Age]]&lt;=45,"Adult",Table1[[#This Row],[Age]]&gt;=46,"Senior")</f>
        <v>Senior</v>
      </c>
      <c r="M2769" t="str">
        <f>VLOOKUP(B2769,customers!A$2:D$101,3,0)</f>
        <v>Bhopal</v>
      </c>
      <c r="N2769" t="str">
        <f>VLOOKUP(B2769,customers!$A$2:$D$101,4,0)</f>
        <v>Madhya Pradesh</v>
      </c>
      <c r="O2769" t="str">
        <f>VLOOKUP(C2769,'products '!$A$2:$H$3072,2,0)</f>
        <v>Beauty</v>
      </c>
      <c r="P2769" t="str">
        <f>VLOOKUP(C2769,'products '!$A$2:$H$3072,3,0)</f>
        <v>Skincare</v>
      </c>
      <c r="Q2769" t="str">
        <f>VLOOKUP(C2769,'products '!$A$2:$H$3072,4,0)</f>
        <v>Cleanser</v>
      </c>
      <c r="R2769" t="str">
        <f>VLOOKUP(C2769,'products '!$A$2:$H$3072,5,0)</f>
        <v>Himalaya</v>
      </c>
      <c r="S2769" t="str">
        <f>VLOOKUP(C2769,'products '!$A$2:$H$3072,6,0)</f>
        <v>Onesize</v>
      </c>
      <c r="T2769" t="str">
        <f>VLOOKUP(C2769,'products '!$A$2:$H$3072,7,0)</f>
        <v>Blue</v>
      </c>
      <c r="U2769">
        <f>VLOOKUP(C2769,'products '!$A$2:$H$3072,8,0)</f>
        <v>3</v>
      </c>
    </row>
    <row r="2770" spans="1:21" x14ac:dyDescent="0.3">
      <c r="A2770" t="s">
        <v>6187</v>
      </c>
      <c r="B2770" t="s">
        <v>3338</v>
      </c>
      <c r="C2770" t="s">
        <v>1575</v>
      </c>
      <c r="D2770" s="1">
        <f t="shared" ca="1" si="43"/>
        <v>44490</v>
      </c>
      <c r="E2770" s="1" t="str">
        <f ca="1">TEXT(Table1[[#This Row],[Date]],"mmm")</f>
        <v>Oct</v>
      </c>
      <c r="F2770" s="1" t="str">
        <f ca="1">TEXT(Table1[[#This Row],[Date]],"yyyy")</f>
        <v>2021</v>
      </c>
      <c r="G2770" s="2">
        <v>999</v>
      </c>
      <c r="H2770" s="2">
        <v>0.5</v>
      </c>
      <c r="I2770" s="2" t="str" cm="1">
        <f t="array" ref="I2770">_xlfn.IFS(Table1[[#This Row],[Discount]]&lt;=0.2,"Low",Table1[[#This Row],[Discount]]&lt;=0.4,"Medium",Table1[[#This Row],[Discount]]&gt;0.4,"High")</f>
        <v>High</v>
      </c>
      <c r="J2770" s="2">
        <f>Table1[[#This Row],[Original Price]]*(1-Table1[[#This Row],[Discount]])</f>
        <v>499.5</v>
      </c>
      <c r="K2770">
        <f>VLOOKUP(B2770,customers!$A$2:$D$101,2,0)</f>
        <v>17</v>
      </c>
      <c r="L2770" t="str" cm="1">
        <f t="array" ref="L2770">_xlfn.IFS(Table1[[#This Row],[Age]]&lt;=12,"Kids",Table1[[#This Row],[Age]]&lt;=19,"Teenage",Table1[[#This Row],[Age]]&lt;=29,"Young Adult",Table1[[#This Row],[Age]]&lt;=45,"Adult",Table1[[#This Row],[Age]]&gt;=46,"Senior")</f>
        <v>Teenage</v>
      </c>
      <c r="M2770" t="str">
        <f>VLOOKUP(B2770,customers!A$2:D$101,3,0)</f>
        <v>Sagar</v>
      </c>
      <c r="N2770" t="str">
        <f>VLOOKUP(B2770,customers!$A$2:$D$101,4,0)</f>
        <v>Madhya Pradesh</v>
      </c>
      <c r="O2770" t="str">
        <f>VLOOKUP(C2770,'products '!$A$2:$H$3072,2,0)</f>
        <v>Beauty</v>
      </c>
      <c r="P2770" t="str">
        <f>VLOOKUP(C2770,'products '!$A$2:$H$3072,3,0)</f>
        <v>Skincare</v>
      </c>
      <c r="Q2770" t="str">
        <f>VLOOKUP(C2770,'products '!$A$2:$H$3072,4,0)</f>
        <v>Cleanser</v>
      </c>
      <c r="R2770" t="str">
        <f>VLOOKUP(C2770,'products '!$A$2:$H$3072,5,0)</f>
        <v>Himalaya</v>
      </c>
      <c r="S2770" t="str">
        <f>VLOOKUP(C2770,'products '!$A$2:$H$3072,6,0)</f>
        <v>Onesize</v>
      </c>
      <c r="T2770" t="str">
        <f>VLOOKUP(C2770,'products '!$A$2:$H$3072,7,0)</f>
        <v>Blue</v>
      </c>
      <c r="U2770">
        <f>VLOOKUP(C2770,'products '!$A$2:$H$3072,8,0)</f>
        <v>5</v>
      </c>
    </row>
    <row r="2771" spans="1:21" x14ac:dyDescent="0.3">
      <c r="A2771" t="s">
        <v>6188</v>
      </c>
      <c r="B2771" t="s">
        <v>3339</v>
      </c>
      <c r="C2771" t="s">
        <v>1576</v>
      </c>
      <c r="D2771" s="1">
        <f t="shared" ca="1" si="43"/>
        <v>44572</v>
      </c>
      <c r="E2771" s="1" t="str">
        <f ca="1">TEXT(Table1[[#This Row],[Date]],"mmm")</f>
        <v>Jan</v>
      </c>
      <c r="F2771" s="1" t="str">
        <f ca="1">TEXT(Table1[[#This Row],[Date]],"yyyy")</f>
        <v>2022</v>
      </c>
      <c r="G2771" s="2">
        <v>1119</v>
      </c>
      <c r="H2771" s="2">
        <v>0.5</v>
      </c>
      <c r="I2771" s="2" t="str" cm="1">
        <f t="array" ref="I2771">_xlfn.IFS(Table1[[#This Row],[Discount]]&lt;=0.2,"Low",Table1[[#This Row],[Discount]]&lt;=0.4,"Medium",Table1[[#This Row],[Discount]]&gt;0.4,"High")</f>
        <v>High</v>
      </c>
      <c r="J2771" s="2">
        <f>Table1[[#This Row],[Original Price]]*(1-Table1[[#This Row],[Discount]])</f>
        <v>559.5</v>
      </c>
      <c r="K2771">
        <f>VLOOKUP(B2771,customers!$A$2:$D$101,2,0)</f>
        <v>18</v>
      </c>
      <c r="L2771" t="str" cm="1">
        <f t="array" ref="L2771">_xlfn.IFS(Table1[[#This Row],[Age]]&lt;=12,"Kids",Table1[[#This Row],[Age]]&lt;=19,"Teenage",Table1[[#This Row],[Age]]&lt;=29,"Young Adult",Table1[[#This Row],[Age]]&lt;=45,"Adult",Table1[[#This Row],[Age]]&gt;=46,"Senior")</f>
        <v>Teenage</v>
      </c>
      <c r="M2771" t="str">
        <f>VLOOKUP(B2771,customers!A$2:D$101,3,0)</f>
        <v>Sagar</v>
      </c>
      <c r="N2771" t="str">
        <f>VLOOKUP(B2771,customers!$A$2:$D$101,4,0)</f>
        <v>Madhya Pradesh</v>
      </c>
      <c r="O2771" t="str">
        <f>VLOOKUP(C2771,'products '!$A$2:$H$3072,2,0)</f>
        <v>Beauty</v>
      </c>
      <c r="P2771" t="str">
        <f>VLOOKUP(C2771,'products '!$A$2:$H$3072,3,0)</f>
        <v>Skincare</v>
      </c>
      <c r="Q2771" t="str">
        <f>VLOOKUP(C2771,'products '!$A$2:$H$3072,4,0)</f>
        <v>Cleanser</v>
      </c>
      <c r="R2771" t="str">
        <f>VLOOKUP(C2771,'products '!$A$2:$H$3072,5,0)</f>
        <v>Nivea</v>
      </c>
      <c r="S2771" t="str">
        <f>VLOOKUP(C2771,'products '!$A$2:$H$3072,6,0)</f>
        <v>Onesize</v>
      </c>
      <c r="T2771" t="str">
        <f>VLOOKUP(C2771,'products '!$A$2:$H$3072,7,0)</f>
        <v>Blue</v>
      </c>
      <c r="U2771">
        <f>VLOOKUP(C2771,'products '!$A$2:$H$3072,8,0)</f>
        <v>4</v>
      </c>
    </row>
    <row r="2772" spans="1:21" x14ac:dyDescent="0.3">
      <c r="A2772" t="s">
        <v>6189</v>
      </c>
      <c r="B2772" t="s">
        <v>3340</v>
      </c>
      <c r="C2772" t="s">
        <v>1577</v>
      </c>
      <c r="D2772" s="1">
        <f t="shared" ca="1" si="43"/>
        <v>44477</v>
      </c>
      <c r="E2772" s="1" t="str">
        <f ca="1">TEXT(Table1[[#This Row],[Date]],"mmm")</f>
        <v>Oct</v>
      </c>
      <c r="F2772" s="1" t="str">
        <f ca="1">TEXT(Table1[[#This Row],[Date]],"yyyy")</f>
        <v>2021</v>
      </c>
      <c r="G2772" s="2">
        <v>1119</v>
      </c>
      <c r="H2772" s="2">
        <v>0.5</v>
      </c>
      <c r="I2772" s="2" t="str" cm="1">
        <f t="array" ref="I2772">_xlfn.IFS(Table1[[#This Row],[Discount]]&lt;=0.2,"Low",Table1[[#This Row],[Discount]]&lt;=0.4,"Medium",Table1[[#This Row],[Discount]]&gt;0.4,"High")</f>
        <v>High</v>
      </c>
      <c r="J2772" s="2">
        <f>Table1[[#This Row],[Original Price]]*(1-Table1[[#This Row],[Discount]])</f>
        <v>559.5</v>
      </c>
      <c r="K2772">
        <f>VLOOKUP(B2772,customers!$A$2:$D$101,2,0)</f>
        <v>19</v>
      </c>
      <c r="L2772" t="str" cm="1">
        <f t="array" ref="L2772">_xlfn.IFS(Table1[[#This Row],[Age]]&lt;=12,"Kids",Table1[[#This Row],[Age]]&lt;=19,"Teenage",Table1[[#This Row],[Age]]&lt;=29,"Young Adult",Table1[[#This Row],[Age]]&lt;=45,"Adult",Table1[[#This Row],[Age]]&gt;=46,"Senior")</f>
        <v>Teenage</v>
      </c>
      <c r="M2772" t="str">
        <f>VLOOKUP(B2772,customers!A$2:D$101,3,0)</f>
        <v>Sagar</v>
      </c>
      <c r="N2772" t="str">
        <f>VLOOKUP(B2772,customers!$A$2:$D$101,4,0)</f>
        <v>Madhya Pradesh</v>
      </c>
      <c r="O2772" t="str">
        <f>VLOOKUP(C2772,'products '!$A$2:$H$3072,2,0)</f>
        <v>Beauty</v>
      </c>
      <c r="P2772" t="str">
        <f>VLOOKUP(C2772,'products '!$A$2:$H$3072,3,0)</f>
        <v>Skincare</v>
      </c>
      <c r="Q2772" t="str">
        <f>VLOOKUP(C2772,'products '!$A$2:$H$3072,4,0)</f>
        <v>Cleanser</v>
      </c>
      <c r="R2772" t="str">
        <f>VLOOKUP(C2772,'products '!$A$2:$H$3072,5,0)</f>
        <v>Nivea</v>
      </c>
      <c r="S2772" t="str">
        <f>VLOOKUP(C2772,'products '!$A$2:$H$3072,6,0)</f>
        <v>Onesize</v>
      </c>
      <c r="T2772" t="str">
        <f>VLOOKUP(C2772,'products '!$A$2:$H$3072,7,0)</f>
        <v>Blue</v>
      </c>
      <c r="U2772">
        <f>VLOOKUP(C2772,'products '!$A$2:$H$3072,8,0)</f>
        <v>2</v>
      </c>
    </row>
    <row r="2773" spans="1:21" x14ac:dyDescent="0.3">
      <c r="A2773" t="s">
        <v>6190</v>
      </c>
      <c r="B2773" t="s">
        <v>3341</v>
      </c>
      <c r="C2773" t="s">
        <v>1578</v>
      </c>
      <c r="D2773" s="1">
        <f t="shared" ca="1" si="43"/>
        <v>44898</v>
      </c>
      <c r="E2773" s="1" t="str">
        <f ca="1">TEXT(Table1[[#This Row],[Date]],"mmm")</f>
        <v>Dec</v>
      </c>
      <c r="F2773" s="1" t="str">
        <f ca="1">TEXT(Table1[[#This Row],[Date]],"yyyy")</f>
        <v>2022</v>
      </c>
      <c r="G2773" s="2">
        <v>1119</v>
      </c>
      <c r="H2773" s="2">
        <v>0.5</v>
      </c>
      <c r="I2773" s="2" t="str" cm="1">
        <f t="array" ref="I2773">_xlfn.IFS(Table1[[#This Row],[Discount]]&lt;=0.2,"Low",Table1[[#This Row],[Discount]]&lt;=0.4,"Medium",Table1[[#This Row],[Discount]]&gt;0.4,"High")</f>
        <v>High</v>
      </c>
      <c r="J2773" s="2">
        <f>Table1[[#This Row],[Original Price]]*(1-Table1[[#This Row],[Discount]])</f>
        <v>559.5</v>
      </c>
      <c r="K2773">
        <f>VLOOKUP(B2773,customers!$A$2:$D$101,2,0)</f>
        <v>20</v>
      </c>
      <c r="L2773" t="str" cm="1">
        <f t="array" ref="L2773">_xlfn.IFS(Table1[[#This Row],[Age]]&lt;=12,"Kids",Table1[[#This Row],[Age]]&lt;=19,"Teenage",Table1[[#This Row],[Age]]&lt;=29,"Young Adult",Table1[[#This Row],[Age]]&lt;=45,"Adult",Table1[[#This Row],[Age]]&gt;=46,"Senior")</f>
        <v>Young Adult</v>
      </c>
      <c r="M2773" t="str">
        <f>VLOOKUP(B2773,customers!A$2:D$101,3,0)</f>
        <v>Sagar</v>
      </c>
      <c r="N2773" t="str">
        <f>VLOOKUP(B2773,customers!$A$2:$D$101,4,0)</f>
        <v>Madhya Pradesh</v>
      </c>
      <c r="O2773" t="str">
        <f>VLOOKUP(C2773,'products '!$A$2:$H$3072,2,0)</f>
        <v>Beauty</v>
      </c>
      <c r="P2773" t="str">
        <f>VLOOKUP(C2773,'products '!$A$2:$H$3072,3,0)</f>
        <v>Skincare</v>
      </c>
      <c r="Q2773" t="str">
        <f>VLOOKUP(C2773,'products '!$A$2:$H$3072,4,0)</f>
        <v>Cleanser</v>
      </c>
      <c r="R2773" t="str">
        <f>VLOOKUP(C2773,'products '!$A$2:$H$3072,5,0)</f>
        <v>Nivea</v>
      </c>
      <c r="S2773" t="str">
        <f>VLOOKUP(C2773,'products '!$A$2:$H$3072,6,0)</f>
        <v>Onesize</v>
      </c>
      <c r="T2773" t="str">
        <f>VLOOKUP(C2773,'products '!$A$2:$H$3072,7,0)</f>
        <v>Blue</v>
      </c>
      <c r="U2773">
        <f>VLOOKUP(C2773,'products '!$A$2:$H$3072,8,0)</f>
        <v>5</v>
      </c>
    </row>
    <row r="2774" spans="1:21" x14ac:dyDescent="0.3">
      <c r="A2774" t="s">
        <v>6191</v>
      </c>
      <c r="B2774" t="s">
        <v>3342</v>
      </c>
      <c r="C2774" t="s">
        <v>1579</v>
      </c>
      <c r="D2774" s="1">
        <f t="shared" ca="1" si="43"/>
        <v>44282</v>
      </c>
      <c r="E2774" s="1" t="str">
        <f ca="1">TEXT(Table1[[#This Row],[Date]],"mmm")</f>
        <v>Mar</v>
      </c>
      <c r="F2774" s="1" t="str">
        <f ca="1">TEXT(Table1[[#This Row],[Date]],"yyyy")</f>
        <v>2021</v>
      </c>
      <c r="G2774" s="2">
        <v>1119</v>
      </c>
      <c r="H2774" s="2">
        <v>0.3</v>
      </c>
      <c r="I2774" s="2" t="str" cm="1">
        <f t="array" ref="I2774">_xlfn.IFS(Table1[[#This Row],[Discount]]&lt;=0.2,"Low",Table1[[#This Row],[Discount]]&lt;=0.4,"Medium",Table1[[#This Row],[Discount]]&gt;0.4,"High")</f>
        <v>Medium</v>
      </c>
      <c r="J2774" s="2">
        <f>Table1[[#This Row],[Original Price]]*(1-Table1[[#This Row],[Discount]])</f>
        <v>783.3</v>
      </c>
      <c r="K2774">
        <f>VLOOKUP(B2774,customers!$A$2:$D$101,2,0)</f>
        <v>21</v>
      </c>
      <c r="L2774" t="str" cm="1">
        <f t="array" ref="L2774">_xlfn.IFS(Table1[[#This Row],[Age]]&lt;=12,"Kids",Table1[[#This Row],[Age]]&lt;=19,"Teenage",Table1[[#This Row],[Age]]&lt;=29,"Young Adult",Table1[[#This Row],[Age]]&lt;=45,"Adult",Table1[[#This Row],[Age]]&gt;=46,"Senior")</f>
        <v>Young Adult</v>
      </c>
      <c r="M2774" t="str">
        <f>VLOOKUP(B2774,customers!A$2:D$101,3,0)</f>
        <v>Indore</v>
      </c>
      <c r="N2774" t="str">
        <f>VLOOKUP(B2774,customers!$A$2:$D$101,4,0)</f>
        <v>Madhya Pradesh</v>
      </c>
      <c r="O2774" t="str">
        <f>VLOOKUP(C2774,'products '!$A$2:$H$3072,2,0)</f>
        <v>Beauty</v>
      </c>
      <c r="P2774" t="str">
        <f>VLOOKUP(C2774,'products '!$A$2:$H$3072,3,0)</f>
        <v>Skincare</v>
      </c>
      <c r="Q2774" t="str">
        <f>VLOOKUP(C2774,'products '!$A$2:$H$3072,4,0)</f>
        <v>Cleanser</v>
      </c>
      <c r="R2774" t="str">
        <f>VLOOKUP(C2774,'products '!$A$2:$H$3072,5,0)</f>
        <v>Nivea</v>
      </c>
      <c r="S2774" t="str">
        <f>VLOOKUP(C2774,'products '!$A$2:$H$3072,6,0)</f>
        <v>Onesize</v>
      </c>
      <c r="T2774" t="str">
        <f>VLOOKUP(C2774,'products '!$A$2:$H$3072,7,0)</f>
        <v>Orange</v>
      </c>
      <c r="U2774">
        <f>VLOOKUP(C2774,'products '!$A$2:$H$3072,8,0)</f>
        <v>5</v>
      </c>
    </row>
    <row r="2775" spans="1:21" x14ac:dyDescent="0.3">
      <c r="A2775" t="s">
        <v>6192</v>
      </c>
      <c r="B2775" t="s">
        <v>3343</v>
      </c>
      <c r="C2775" t="s">
        <v>1580</v>
      </c>
      <c r="D2775" s="1">
        <f t="shared" ca="1" si="43"/>
        <v>44926</v>
      </c>
      <c r="E2775" s="1" t="str">
        <f ca="1">TEXT(Table1[[#This Row],[Date]],"mmm")</f>
        <v>Dec</v>
      </c>
      <c r="F2775" s="1" t="str">
        <f ca="1">TEXT(Table1[[#This Row],[Date]],"yyyy")</f>
        <v>2022</v>
      </c>
      <c r="G2775" s="2">
        <v>985</v>
      </c>
      <c r="H2775" s="2">
        <v>0.32</v>
      </c>
      <c r="I2775" s="2" t="str" cm="1">
        <f t="array" ref="I2775">_xlfn.IFS(Table1[[#This Row],[Discount]]&lt;=0.2,"Low",Table1[[#This Row],[Discount]]&lt;=0.4,"Medium",Table1[[#This Row],[Discount]]&gt;0.4,"High")</f>
        <v>Medium</v>
      </c>
      <c r="J2775" s="2">
        <f>Table1[[#This Row],[Original Price]]*(1-Table1[[#This Row],[Discount]])</f>
        <v>669.8</v>
      </c>
      <c r="K2775">
        <f>VLOOKUP(B2775,customers!$A$2:$D$101,2,0)</f>
        <v>22</v>
      </c>
      <c r="L2775" t="str" cm="1">
        <f t="array" ref="L2775">_xlfn.IFS(Table1[[#This Row],[Age]]&lt;=12,"Kids",Table1[[#This Row],[Age]]&lt;=19,"Teenage",Table1[[#This Row],[Age]]&lt;=29,"Young Adult",Table1[[#This Row],[Age]]&lt;=45,"Adult",Table1[[#This Row],[Age]]&gt;=46,"Senior")</f>
        <v>Young Adult</v>
      </c>
      <c r="M2775" t="str">
        <f>VLOOKUP(B2775,customers!A$2:D$101,3,0)</f>
        <v>Indore</v>
      </c>
      <c r="N2775" t="str">
        <f>VLOOKUP(B2775,customers!$A$2:$D$101,4,0)</f>
        <v>Madhya Pradesh</v>
      </c>
      <c r="O2775" t="str">
        <f>VLOOKUP(C2775,'products '!$A$2:$H$3072,2,0)</f>
        <v>Beauty</v>
      </c>
      <c r="P2775" t="str">
        <f>VLOOKUP(C2775,'products '!$A$2:$H$3072,3,0)</f>
        <v>Skincare</v>
      </c>
      <c r="Q2775" t="str">
        <f>VLOOKUP(C2775,'products '!$A$2:$H$3072,4,0)</f>
        <v>Cleanser</v>
      </c>
      <c r="R2775" t="str">
        <f>VLOOKUP(C2775,'products '!$A$2:$H$3072,5,0)</f>
        <v>Nivea</v>
      </c>
      <c r="S2775" t="str">
        <f>VLOOKUP(C2775,'products '!$A$2:$H$3072,6,0)</f>
        <v>Onesize</v>
      </c>
      <c r="T2775" t="str">
        <f>VLOOKUP(C2775,'products '!$A$2:$H$3072,7,0)</f>
        <v>Orange</v>
      </c>
      <c r="U2775">
        <f>VLOOKUP(C2775,'products '!$A$2:$H$3072,8,0)</f>
        <v>5</v>
      </c>
    </row>
    <row r="2776" spans="1:21" x14ac:dyDescent="0.3">
      <c r="A2776" t="s">
        <v>6193</v>
      </c>
      <c r="B2776" t="s">
        <v>3344</v>
      </c>
      <c r="C2776" t="s">
        <v>1581</v>
      </c>
      <c r="D2776" s="1">
        <f t="shared" ca="1" si="43"/>
        <v>44914</v>
      </c>
      <c r="E2776" s="1" t="str">
        <f ca="1">TEXT(Table1[[#This Row],[Date]],"mmm")</f>
        <v>Dec</v>
      </c>
      <c r="F2776" s="1" t="str">
        <f ca="1">TEXT(Table1[[#This Row],[Date]],"yyyy")</f>
        <v>2022</v>
      </c>
      <c r="G2776" s="2">
        <v>985</v>
      </c>
      <c r="H2776" s="2">
        <v>0.25</v>
      </c>
      <c r="I2776" s="2" t="str" cm="1">
        <f t="array" ref="I2776">_xlfn.IFS(Table1[[#This Row],[Discount]]&lt;=0.2,"Low",Table1[[#This Row],[Discount]]&lt;=0.4,"Medium",Table1[[#This Row],[Discount]]&gt;0.4,"High")</f>
        <v>Medium</v>
      </c>
      <c r="J2776" s="2">
        <f>Table1[[#This Row],[Original Price]]*(1-Table1[[#This Row],[Discount]])</f>
        <v>738.75</v>
      </c>
      <c r="K2776">
        <f>VLOOKUP(B2776,customers!$A$2:$D$101,2,0)</f>
        <v>16</v>
      </c>
      <c r="L2776" t="str" cm="1">
        <f t="array" ref="L2776">_xlfn.IFS(Table1[[#This Row],[Age]]&lt;=12,"Kids",Table1[[#This Row],[Age]]&lt;=19,"Teenage",Table1[[#This Row],[Age]]&lt;=29,"Young Adult",Table1[[#This Row],[Age]]&lt;=45,"Adult",Table1[[#This Row],[Age]]&gt;=46,"Senior")</f>
        <v>Teenage</v>
      </c>
      <c r="M2776" t="str">
        <f>VLOOKUP(B2776,customers!A$2:D$101,3,0)</f>
        <v>Kanpur</v>
      </c>
      <c r="N2776" t="str">
        <f>VLOOKUP(B2776,customers!$A$2:$D$101,4,0)</f>
        <v>Uttar Pradesh</v>
      </c>
      <c r="O2776" t="str">
        <f>VLOOKUP(C2776,'products '!$A$2:$H$3072,2,0)</f>
        <v>Beauty</v>
      </c>
      <c r="P2776" t="str">
        <f>VLOOKUP(C2776,'products '!$A$2:$H$3072,3,0)</f>
        <v>Skincare</v>
      </c>
      <c r="Q2776" t="str">
        <f>VLOOKUP(C2776,'products '!$A$2:$H$3072,4,0)</f>
        <v>Cleanser</v>
      </c>
      <c r="R2776" t="str">
        <f>VLOOKUP(C2776,'products '!$A$2:$H$3072,5,0)</f>
        <v>Nivea</v>
      </c>
      <c r="S2776" t="str">
        <f>VLOOKUP(C2776,'products '!$A$2:$H$3072,6,0)</f>
        <v>Onesize</v>
      </c>
      <c r="T2776" t="str">
        <f>VLOOKUP(C2776,'products '!$A$2:$H$3072,7,0)</f>
        <v>Orange</v>
      </c>
      <c r="U2776">
        <f>VLOOKUP(C2776,'products '!$A$2:$H$3072,8,0)</f>
        <v>4</v>
      </c>
    </row>
    <row r="2777" spans="1:21" x14ac:dyDescent="0.3">
      <c r="A2777" t="s">
        <v>6194</v>
      </c>
      <c r="B2777" t="s">
        <v>3345</v>
      </c>
      <c r="C2777" t="s">
        <v>1582</v>
      </c>
      <c r="D2777" s="1">
        <f t="shared" ca="1" si="43"/>
        <v>44657</v>
      </c>
      <c r="E2777" s="1" t="str">
        <f ca="1">TEXT(Table1[[#This Row],[Date]],"mmm")</f>
        <v>Apr</v>
      </c>
      <c r="F2777" s="1" t="str">
        <f ca="1">TEXT(Table1[[#This Row],[Date]],"yyyy")</f>
        <v>2022</v>
      </c>
      <c r="G2777" s="2">
        <v>985</v>
      </c>
      <c r="H2777" s="2">
        <v>0.45</v>
      </c>
      <c r="I2777" s="2" t="str" cm="1">
        <f t="array" ref="I2777">_xlfn.IFS(Table1[[#This Row],[Discount]]&lt;=0.2,"Low",Table1[[#This Row],[Discount]]&lt;=0.4,"Medium",Table1[[#This Row],[Discount]]&gt;0.4,"High")</f>
        <v>High</v>
      </c>
      <c r="J2777" s="2">
        <f>Table1[[#This Row],[Original Price]]*(1-Table1[[#This Row],[Discount]])</f>
        <v>541.75</v>
      </c>
      <c r="K2777">
        <f>VLOOKUP(B2777,customers!$A$2:$D$101,2,0)</f>
        <v>17</v>
      </c>
      <c r="L2777" t="str" cm="1">
        <f t="array" ref="L2777">_xlfn.IFS(Table1[[#This Row],[Age]]&lt;=12,"Kids",Table1[[#This Row],[Age]]&lt;=19,"Teenage",Table1[[#This Row],[Age]]&lt;=29,"Young Adult",Table1[[#This Row],[Age]]&lt;=45,"Adult",Table1[[#This Row],[Age]]&gt;=46,"Senior")</f>
        <v>Teenage</v>
      </c>
      <c r="M2777" t="str">
        <f>VLOOKUP(B2777,customers!A$2:D$101,3,0)</f>
        <v>Kanpur</v>
      </c>
      <c r="N2777" t="str">
        <f>VLOOKUP(B2777,customers!$A$2:$D$101,4,0)</f>
        <v>Uttar Pradesh</v>
      </c>
      <c r="O2777" t="str">
        <f>VLOOKUP(C2777,'products '!$A$2:$H$3072,2,0)</f>
        <v>Beauty</v>
      </c>
      <c r="P2777" t="str">
        <f>VLOOKUP(C2777,'products '!$A$2:$H$3072,3,0)</f>
        <v>Skincare</v>
      </c>
      <c r="Q2777" t="str">
        <f>VLOOKUP(C2777,'products '!$A$2:$H$3072,4,0)</f>
        <v>Cleanser</v>
      </c>
      <c r="R2777" t="str">
        <f>VLOOKUP(C2777,'products '!$A$2:$H$3072,5,0)</f>
        <v>Nivea</v>
      </c>
      <c r="S2777" t="str">
        <f>VLOOKUP(C2777,'products '!$A$2:$H$3072,6,0)</f>
        <v>Onesize</v>
      </c>
      <c r="T2777" t="str">
        <f>VLOOKUP(C2777,'products '!$A$2:$H$3072,7,0)</f>
        <v>Orange</v>
      </c>
      <c r="U2777">
        <f>VLOOKUP(C2777,'products '!$A$2:$H$3072,8,0)</f>
        <v>4</v>
      </c>
    </row>
    <row r="2778" spans="1:21" x14ac:dyDescent="0.3">
      <c r="A2778" t="s">
        <v>6195</v>
      </c>
      <c r="B2778" t="s">
        <v>3346</v>
      </c>
      <c r="C2778" t="s">
        <v>1583</v>
      </c>
      <c r="D2778" s="1">
        <f t="shared" ca="1" si="43"/>
        <v>44992</v>
      </c>
      <c r="E2778" s="1" t="str">
        <f ca="1">TEXT(Table1[[#This Row],[Date]],"mmm")</f>
        <v>Mar</v>
      </c>
      <c r="F2778" s="1" t="str">
        <f ca="1">TEXT(Table1[[#This Row],[Date]],"yyyy")</f>
        <v>2023</v>
      </c>
      <c r="G2778" s="2">
        <v>985</v>
      </c>
      <c r="H2778" s="2">
        <v>0.15</v>
      </c>
      <c r="I2778" s="2" t="str" cm="1">
        <f t="array" ref="I2778">_xlfn.IFS(Table1[[#This Row],[Discount]]&lt;=0.2,"Low",Table1[[#This Row],[Discount]]&lt;=0.4,"Medium",Table1[[#This Row],[Discount]]&gt;0.4,"High")</f>
        <v>Low</v>
      </c>
      <c r="J2778" s="2">
        <f>Table1[[#This Row],[Original Price]]*(1-Table1[[#This Row],[Discount]])</f>
        <v>837.25</v>
      </c>
      <c r="K2778">
        <f>VLOOKUP(B2778,customers!$A$2:$D$101,2,0)</f>
        <v>18</v>
      </c>
      <c r="L2778" t="str" cm="1">
        <f t="array" ref="L2778">_xlfn.IFS(Table1[[#This Row],[Age]]&lt;=12,"Kids",Table1[[#This Row],[Age]]&lt;=19,"Teenage",Table1[[#This Row],[Age]]&lt;=29,"Young Adult",Table1[[#This Row],[Age]]&lt;=45,"Adult",Table1[[#This Row],[Age]]&gt;=46,"Senior")</f>
        <v>Teenage</v>
      </c>
      <c r="M2778" t="str">
        <f>VLOOKUP(B2778,customers!A$2:D$101,3,0)</f>
        <v>Kanpur</v>
      </c>
      <c r="N2778" t="str">
        <f>VLOOKUP(B2778,customers!$A$2:$D$101,4,0)</f>
        <v>Uttar Pradesh</v>
      </c>
      <c r="O2778" t="str">
        <f>VLOOKUP(C2778,'products '!$A$2:$H$3072,2,0)</f>
        <v>Beauty</v>
      </c>
      <c r="P2778" t="str">
        <f>VLOOKUP(C2778,'products '!$A$2:$H$3072,3,0)</f>
        <v>Skincare</v>
      </c>
      <c r="Q2778" t="str">
        <f>VLOOKUP(C2778,'products '!$A$2:$H$3072,4,0)</f>
        <v>Cleanser</v>
      </c>
      <c r="R2778" t="str">
        <f>VLOOKUP(C2778,'products '!$A$2:$H$3072,5,0)</f>
        <v>Nivea</v>
      </c>
      <c r="S2778" t="str">
        <f>VLOOKUP(C2778,'products '!$A$2:$H$3072,6,0)</f>
        <v>Onesize</v>
      </c>
      <c r="T2778" t="str">
        <f>VLOOKUP(C2778,'products '!$A$2:$H$3072,7,0)</f>
        <v>Orange</v>
      </c>
      <c r="U2778">
        <f>VLOOKUP(C2778,'products '!$A$2:$H$3072,8,0)</f>
        <v>4</v>
      </c>
    </row>
    <row r="2779" spans="1:21" x14ac:dyDescent="0.3">
      <c r="A2779" t="s">
        <v>6196</v>
      </c>
      <c r="B2779" t="s">
        <v>3347</v>
      </c>
      <c r="C2779" t="s">
        <v>1584</v>
      </c>
      <c r="D2779" s="1">
        <f t="shared" ca="1" si="43"/>
        <v>44771</v>
      </c>
      <c r="E2779" s="1" t="str">
        <f ca="1">TEXT(Table1[[#This Row],[Date]],"mmm")</f>
        <v>Jul</v>
      </c>
      <c r="F2779" s="1" t="str">
        <f ca="1">TEXT(Table1[[#This Row],[Date]],"yyyy")</f>
        <v>2022</v>
      </c>
      <c r="G2779" s="2">
        <v>985</v>
      </c>
      <c r="H2779" s="2">
        <v>0.33</v>
      </c>
      <c r="I2779" s="2" t="str" cm="1">
        <f t="array" ref="I2779">_xlfn.IFS(Table1[[#This Row],[Discount]]&lt;=0.2,"Low",Table1[[#This Row],[Discount]]&lt;=0.4,"Medium",Table1[[#This Row],[Discount]]&gt;0.4,"High")</f>
        <v>Medium</v>
      </c>
      <c r="J2779" s="2">
        <f>Table1[[#This Row],[Original Price]]*(1-Table1[[#This Row],[Discount]])</f>
        <v>659.94999999999993</v>
      </c>
      <c r="K2779">
        <f>VLOOKUP(B2779,customers!$A$2:$D$101,2,0)</f>
        <v>19</v>
      </c>
      <c r="L2779" t="str" cm="1">
        <f t="array" ref="L2779">_xlfn.IFS(Table1[[#This Row],[Age]]&lt;=12,"Kids",Table1[[#This Row],[Age]]&lt;=19,"Teenage",Table1[[#This Row],[Age]]&lt;=29,"Young Adult",Table1[[#This Row],[Age]]&lt;=45,"Adult",Table1[[#This Row],[Age]]&gt;=46,"Senior")</f>
        <v>Teenage</v>
      </c>
      <c r="M2779" t="str">
        <f>VLOOKUP(B2779,customers!A$2:D$101,3,0)</f>
        <v>Kanpur</v>
      </c>
      <c r="N2779" t="str">
        <f>VLOOKUP(B2779,customers!$A$2:$D$101,4,0)</f>
        <v>Uttar Pradesh</v>
      </c>
      <c r="O2779" t="str">
        <f>VLOOKUP(C2779,'products '!$A$2:$H$3072,2,0)</f>
        <v>Beauty</v>
      </c>
      <c r="P2779" t="str">
        <f>VLOOKUP(C2779,'products '!$A$2:$H$3072,3,0)</f>
        <v>Skincare</v>
      </c>
      <c r="Q2779" t="str">
        <f>VLOOKUP(C2779,'products '!$A$2:$H$3072,4,0)</f>
        <v>Cleanser</v>
      </c>
      <c r="R2779" t="str">
        <f>VLOOKUP(C2779,'products '!$A$2:$H$3072,5,0)</f>
        <v>Nivea</v>
      </c>
      <c r="S2779" t="str">
        <f>VLOOKUP(C2779,'products '!$A$2:$H$3072,6,0)</f>
        <v>Onesize</v>
      </c>
      <c r="T2779" t="str">
        <f>VLOOKUP(C2779,'products '!$A$2:$H$3072,7,0)</f>
        <v>Orange</v>
      </c>
      <c r="U2779">
        <f>VLOOKUP(C2779,'products '!$A$2:$H$3072,8,0)</f>
        <v>5</v>
      </c>
    </row>
    <row r="2780" spans="1:21" x14ac:dyDescent="0.3">
      <c r="A2780" t="s">
        <v>6197</v>
      </c>
      <c r="B2780" t="s">
        <v>3348</v>
      </c>
      <c r="C2780" t="s">
        <v>1585</v>
      </c>
      <c r="D2780" s="1">
        <f t="shared" ca="1" si="43"/>
        <v>44268</v>
      </c>
      <c r="E2780" s="1" t="str">
        <f ca="1">TEXT(Table1[[#This Row],[Date]],"mmm")</f>
        <v>Mar</v>
      </c>
      <c r="F2780" s="1" t="str">
        <f ca="1">TEXT(Table1[[#This Row],[Date]],"yyyy")</f>
        <v>2021</v>
      </c>
      <c r="G2780" s="2">
        <v>369</v>
      </c>
      <c r="H2780" s="2">
        <v>0.42</v>
      </c>
      <c r="I2780" s="2" t="str" cm="1">
        <f t="array" ref="I2780">_xlfn.IFS(Table1[[#This Row],[Discount]]&lt;=0.2,"Low",Table1[[#This Row],[Discount]]&lt;=0.4,"Medium",Table1[[#This Row],[Discount]]&gt;0.4,"High")</f>
        <v>High</v>
      </c>
      <c r="J2780" s="2">
        <f>Table1[[#This Row],[Original Price]]*(1-Table1[[#This Row],[Discount]])</f>
        <v>214.02000000000004</v>
      </c>
      <c r="K2780">
        <f>VLOOKUP(B2780,customers!$A$2:$D$101,2,0)</f>
        <v>20</v>
      </c>
      <c r="L2780" t="str" cm="1">
        <f t="array" ref="L2780">_xlfn.IFS(Table1[[#This Row],[Age]]&lt;=12,"Kids",Table1[[#This Row],[Age]]&lt;=19,"Teenage",Table1[[#This Row],[Age]]&lt;=29,"Young Adult",Table1[[#This Row],[Age]]&lt;=45,"Adult",Table1[[#This Row],[Age]]&gt;=46,"Senior")</f>
        <v>Young Adult</v>
      </c>
      <c r="M2780" t="str">
        <f>VLOOKUP(B2780,customers!A$2:D$101,3,0)</f>
        <v>Aligarh</v>
      </c>
      <c r="N2780" t="str">
        <f>VLOOKUP(B2780,customers!$A$2:$D$101,4,0)</f>
        <v>Uttar Pradesh</v>
      </c>
      <c r="O2780" t="str">
        <f>VLOOKUP(C2780,'products '!$A$2:$H$3072,2,0)</f>
        <v>Beauty</v>
      </c>
      <c r="P2780" t="str">
        <f>VLOOKUP(C2780,'products '!$A$2:$H$3072,3,0)</f>
        <v>Skincare</v>
      </c>
      <c r="Q2780" t="str">
        <f>VLOOKUP(C2780,'products '!$A$2:$H$3072,4,0)</f>
        <v>Cleanser</v>
      </c>
      <c r="R2780" t="str">
        <f>VLOOKUP(C2780,'products '!$A$2:$H$3072,5,0)</f>
        <v>Nivea</v>
      </c>
      <c r="S2780" t="str">
        <f>VLOOKUP(C2780,'products '!$A$2:$H$3072,6,0)</f>
        <v>Onesize</v>
      </c>
      <c r="T2780" t="str">
        <f>VLOOKUP(C2780,'products '!$A$2:$H$3072,7,0)</f>
        <v>Orange</v>
      </c>
      <c r="U2780">
        <f>VLOOKUP(C2780,'products '!$A$2:$H$3072,8,0)</f>
        <v>5</v>
      </c>
    </row>
    <row r="2781" spans="1:21" x14ac:dyDescent="0.3">
      <c r="A2781" t="s">
        <v>6198</v>
      </c>
      <c r="B2781" t="s">
        <v>3349</v>
      </c>
      <c r="C2781" t="s">
        <v>1586</v>
      </c>
      <c r="D2781" s="1">
        <f t="shared" ca="1" si="43"/>
        <v>44306</v>
      </c>
      <c r="E2781" s="1" t="str">
        <f ca="1">TEXT(Table1[[#This Row],[Date]],"mmm")</f>
        <v>Apr</v>
      </c>
      <c r="F2781" s="1" t="str">
        <f ca="1">TEXT(Table1[[#This Row],[Date]],"yyyy")</f>
        <v>2021</v>
      </c>
      <c r="G2781" s="2">
        <v>399</v>
      </c>
      <c r="H2781" s="2">
        <v>0.42</v>
      </c>
      <c r="I2781" s="2" t="str" cm="1">
        <f t="array" ref="I2781">_xlfn.IFS(Table1[[#This Row],[Discount]]&lt;=0.2,"Low",Table1[[#This Row],[Discount]]&lt;=0.4,"Medium",Table1[[#This Row],[Discount]]&gt;0.4,"High")</f>
        <v>High</v>
      </c>
      <c r="J2781" s="2">
        <f>Table1[[#This Row],[Original Price]]*(1-Table1[[#This Row],[Discount]])</f>
        <v>231.42000000000002</v>
      </c>
      <c r="K2781">
        <f>VLOOKUP(B2781,customers!$A$2:$D$101,2,0)</f>
        <v>21</v>
      </c>
      <c r="L2781" t="str" cm="1">
        <f t="array" ref="L2781">_xlfn.IFS(Table1[[#This Row],[Age]]&lt;=12,"Kids",Table1[[#This Row],[Age]]&lt;=19,"Teenage",Table1[[#This Row],[Age]]&lt;=29,"Young Adult",Table1[[#This Row],[Age]]&lt;=45,"Adult",Table1[[#This Row],[Age]]&gt;=46,"Senior")</f>
        <v>Young Adult</v>
      </c>
      <c r="M2781" t="str">
        <f>VLOOKUP(B2781,customers!A$2:D$101,3,0)</f>
        <v>Aligarh</v>
      </c>
      <c r="N2781" t="str">
        <f>VLOOKUP(B2781,customers!$A$2:$D$101,4,0)</f>
        <v>Uttar Pradesh</v>
      </c>
      <c r="O2781" t="str">
        <f>VLOOKUP(C2781,'products '!$A$2:$H$3072,2,0)</f>
        <v>Beauty</v>
      </c>
      <c r="P2781" t="str">
        <f>VLOOKUP(C2781,'products '!$A$2:$H$3072,3,0)</f>
        <v>Skincare</v>
      </c>
      <c r="Q2781" t="str">
        <f>VLOOKUP(C2781,'products '!$A$2:$H$3072,4,0)</f>
        <v>Cleanser</v>
      </c>
      <c r="R2781" t="str">
        <f>VLOOKUP(C2781,'products '!$A$2:$H$3072,5,0)</f>
        <v>Mamaearth</v>
      </c>
      <c r="S2781" t="str">
        <f>VLOOKUP(C2781,'products '!$A$2:$H$3072,6,0)</f>
        <v>Onesize</v>
      </c>
      <c r="T2781" t="str">
        <f>VLOOKUP(C2781,'products '!$A$2:$H$3072,7,0)</f>
        <v>Orange</v>
      </c>
      <c r="U2781">
        <f>VLOOKUP(C2781,'products '!$A$2:$H$3072,8,0)</f>
        <v>3</v>
      </c>
    </row>
    <row r="2782" spans="1:21" x14ac:dyDescent="0.3">
      <c r="A2782" t="s">
        <v>6199</v>
      </c>
      <c r="B2782" t="s">
        <v>3350</v>
      </c>
      <c r="C2782" t="s">
        <v>1587</v>
      </c>
      <c r="D2782" s="1">
        <f t="shared" ca="1" si="43"/>
        <v>44349</v>
      </c>
      <c r="E2782" s="1" t="str">
        <f ca="1">TEXT(Table1[[#This Row],[Date]],"mmm")</f>
        <v>Jun</v>
      </c>
      <c r="F2782" s="1" t="str">
        <f ca="1">TEXT(Table1[[#This Row],[Date]],"yyyy")</f>
        <v>2021</v>
      </c>
      <c r="G2782" s="2">
        <v>399</v>
      </c>
      <c r="H2782" s="2">
        <v>0.39</v>
      </c>
      <c r="I2782" s="2" t="str" cm="1">
        <f t="array" ref="I2782">_xlfn.IFS(Table1[[#This Row],[Discount]]&lt;=0.2,"Low",Table1[[#This Row],[Discount]]&lt;=0.4,"Medium",Table1[[#This Row],[Discount]]&gt;0.4,"High")</f>
        <v>Medium</v>
      </c>
      <c r="J2782" s="2">
        <f>Table1[[#This Row],[Original Price]]*(1-Table1[[#This Row],[Discount]])</f>
        <v>243.39</v>
      </c>
      <c r="K2782">
        <f>VLOOKUP(B2782,customers!$A$2:$D$101,2,0)</f>
        <v>22</v>
      </c>
      <c r="L2782" t="str" cm="1">
        <f t="array" ref="L2782">_xlfn.IFS(Table1[[#This Row],[Age]]&lt;=12,"Kids",Table1[[#This Row],[Age]]&lt;=19,"Teenage",Table1[[#This Row],[Age]]&lt;=29,"Young Adult",Table1[[#This Row],[Age]]&lt;=45,"Adult",Table1[[#This Row],[Age]]&gt;=46,"Senior")</f>
        <v>Young Adult</v>
      </c>
      <c r="M2782" t="str">
        <f>VLOOKUP(B2782,customers!A$2:D$101,3,0)</f>
        <v>Aligarh</v>
      </c>
      <c r="N2782" t="str">
        <f>VLOOKUP(B2782,customers!$A$2:$D$101,4,0)</f>
        <v>Uttar Pradesh</v>
      </c>
      <c r="O2782" t="str">
        <f>VLOOKUP(C2782,'products '!$A$2:$H$3072,2,0)</f>
        <v>Beauty</v>
      </c>
      <c r="P2782" t="str">
        <f>VLOOKUP(C2782,'products '!$A$2:$H$3072,3,0)</f>
        <v>Skincare</v>
      </c>
      <c r="Q2782" t="str">
        <f>VLOOKUP(C2782,'products '!$A$2:$H$3072,4,0)</f>
        <v>Cleanser</v>
      </c>
      <c r="R2782" t="str">
        <f>VLOOKUP(C2782,'products '!$A$2:$H$3072,5,0)</f>
        <v>Mamaearth</v>
      </c>
      <c r="S2782" t="str">
        <f>VLOOKUP(C2782,'products '!$A$2:$H$3072,6,0)</f>
        <v>Onesize</v>
      </c>
      <c r="T2782" t="str">
        <f>VLOOKUP(C2782,'products '!$A$2:$H$3072,7,0)</f>
        <v>Orange</v>
      </c>
      <c r="U2782">
        <f>VLOOKUP(C2782,'products '!$A$2:$H$3072,8,0)</f>
        <v>5</v>
      </c>
    </row>
    <row r="2783" spans="1:21" x14ac:dyDescent="0.3">
      <c r="A2783" t="s">
        <v>6200</v>
      </c>
      <c r="B2783" t="s">
        <v>3351</v>
      </c>
      <c r="C2783" t="s">
        <v>1588</v>
      </c>
      <c r="D2783" s="1">
        <f t="shared" ca="1" si="43"/>
        <v>44212</v>
      </c>
      <c r="E2783" s="1" t="str">
        <f ca="1">TEXT(Table1[[#This Row],[Date]],"mmm")</f>
        <v>Jan</v>
      </c>
      <c r="F2783" s="1" t="str">
        <f ca="1">TEXT(Table1[[#This Row],[Date]],"yyyy")</f>
        <v>2021</v>
      </c>
      <c r="G2783" s="2">
        <v>399</v>
      </c>
      <c r="H2783" s="2">
        <v>0.39</v>
      </c>
      <c r="I2783" s="2" t="str" cm="1">
        <f t="array" ref="I2783">_xlfn.IFS(Table1[[#This Row],[Discount]]&lt;=0.2,"Low",Table1[[#This Row],[Discount]]&lt;=0.4,"Medium",Table1[[#This Row],[Discount]]&gt;0.4,"High")</f>
        <v>Medium</v>
      </c>
      <c r="J2783" s="2">
        <f>Table1[[#This Row],[Original Price]]*(1-Table1[[#This Row],[Discount]])</f>
        <v>243.39</v>
      </c>
      <c r="K2783">
        <f>VLOOKUP(B2783,customers!$A$2:$D$101,2,0)</f>
        <v>23</v>
      </c>
      <c r="L2783" t="str" cm="1">
        <f t="array" ref="L2783">_xlfn.IFS(Table1[[#This Row],[Age]]&lt;=12,"Kids",Table1[[#This Row],[Age]]&lt;=19,"Teenage",Table1[[#This Row],[Age]]&lt;=29,"Young Adult",Table1[[#This Row],[Age]]&lt;=45,"Adult",Table1[[#This Row],[Age]]&gt;=46,"Senior")</f>
        <v>Young Adult</v>
      </c>
      <c r="M2783" t="str">
        <f>VLOOKUP(B2783,customers!A$2:D$101,3,0)</f>
        <v>Aligarh</v>
      </c>
      <c r="N2783" t="str">
        <f>VLOOKUP(B2783,customers!$A$2:$D$101,4,0)</f>
        <v>Uttar Pradesh</v>
      </c>
      <c r="O2783" t="str">
        <f>VLOOKUP(C2783,'products '!$A$2:$H$3072,2,0)</f>
        <v>Beauty</v>
      </c>
      <c r="P2783" t="str">
        <f>VLOOKUP(C2783,'products '!$A$2:$H$3072,3,0)</f>
        <v>Skincare</v>
      </c>
      <c r="Q2783" t="str">
        <f>VLOOKUP(C2783,'products '!$A$2:$H$3072,4,0)</f>
        <v>Cleanser</v>
      </c>
      <c r="R2783" t="str">
        <f>VLOOKUP(C2783,'products '!$A$2:$H$3072,5,0)</f>
        <v>Mamaearth</v>
      </c>
      <c r="S2783" t="str">
        <f>VLOOKUP(C2783,'products '!$A$2:$H$3072,6,0)</f>
        <v>Onesize</v>
      </c>
      <c r="T2783" t="str">
        <f>VLOOKUP(C2783,'products '!$A$2:$H$3072,7,0)</f>
        <v>Yellow</v>
      </c>
      <c r="U2783">
        <f>VLOOKUP(C2783,'products '!$A$2:$H$3072,8,0)</f>
        <v>5</v>
      </c>
    </row>
    <row r="2784" spans="1:21" x14ac:dyDescent="0.3">
      <c r="A2784" t="s">
        <v>6201</v>
      </c>
      <c r="B2784" t="s">
        <v>3352</v>
      </c>
      <c r="C2784" t="s">
        <v>1589</v>
      </c>
      <c r="D2784" s="1">
        <f t="shared" ca="1" si="43"/>
        <v>44927</v>
      </c>
      <c r="E2784" s="1" t="str">
        <f ca="1">TEXT(Table1[[#This Row],[Date]],"mmm")</f>
        <v>Jan</v>
      </c>
      <c r="F2784" s="1" t="str">
        <f ca="1">TEXT(Table1[[#This Row],[Date]],"yyyy")</f>
        <v>2023</v>
      </c>
      <c r="G2784" s="2">
        <v>399</v>
      </c>
      <c r="H2784" s="2">
        <v>0.39</v>
      </c>
      <c r="I2784" s="2" t="str" cm="1">
        <f t="array" ref="I2784">_xlfn.IFS(Table1[[#This Row],[Discount]]&lt;=0.2,"Low",Table1[[#This Row],[Discount]]&lt;=0.4,"Medium",Table1[[#This Row],[Discount]]&gt;0.4,"High")</f>
        <v>Medium</v>
      </c>
      <c r="J2784" s="2">
        <f>Table1[[#This Row],[Original Price]]*(1-Table1[[#This Row],[Discount]])</f>
        <v>243.39</v>
      </c>
      <c r="K2784">
        <f>VLOOKUP(B2784,customers!$A$2:$D$101,2,0)</f>
        <v>18</v>
      </c>
      <c r="L2784" t="str" cm="1">
        <f t="array" ref="L2784">_xlfn.IFS(Table1[[#This Row],[Age]]&lt;=12,"Kids",Table1[[#This Row],[Age]]&lt;=19,"Teenage",Table1[[#This Row],[Age]]&lt;=29,"Young Adult",Table1[[#This Row],[Age]]&lt;=45,"Adult",Table1[[#This Row],[Age]]&gt;=46,"Senior")</f>
        <v>Teenage</v>
      </c>
      <c r="M2784" t="str">
        <f>VLOOKUP(B2784,customers!A$2:D$101,3,0)</f>
        <v>Prayagraj</v>
      </c>
      <c r="N2784" t="str">
        <f>VLOOKUP(B2784,customers!$A$2:$D$101,4,0)</f>
        <v>Uttar Pradesh</v>
      </c>
      <c r="O2784" t="str">
        <f>VLOOKUP(C2784,'products '!$A$2:$H$3072,2,0)</f>
        <v>Beauty</v>
      </c>
      <c r="P2784" t="str">
        <f>VLOOKUP(C2784,'products '!$A$2:$H$3072,3,0)</f>
        <v>Skincare</v>
      </c>
      <c r="Q2784" t="str">
        <f>VLOOKUP(C2784,'products '!$A$2:$H$3072,4,0)</f>
        <v>Cleanser</v>
      </c>
      <c r="R2784" t="str">
        <f>VLOOKUP(C2784,'products '!$A$2:$H$3072,5,0)</f>
        <v>Mamaearth</v>
      </c>
      <c r="S2784" t="str">
        <f>VLOOKUP(C2784,'products '!$A$2:$H$3072,6,0)</f>
        <v>Onesize</v>
      </c>
      <c r="T2784" t="str">
        <f>VLOOKUP(C2784,'products '!$A$2:$H$3072,7,0)</f>
        <v>Yellow</v>
      </c>
      <c r="U2784">
        <f>VLOOKUP(C2784,'products '!$A$2:$H$3072,8,0)</f>
        <v>4</v>
      </c>
    </row>
    <row r="2785" spans="1:21" x14ac:dyDescent="0.3">
      <c r="A2785" t="s">
        <v>6202</v>
      </c>
      <c r="B2785" t="s">
        <v>3353</v>
      </c>
      <c r="C2785" t="s">
        <v>1590</v>
      </c>
      <c r="D2785" s="1">
        <f t="shared" ca="1" si="43"/>
        <v>44566</v>
      </c>
      <c r="E2785" s="1" t="str">
        <f ca="1">TEXT(Table1[[#This Row],[Date]],"mmm")</f>
        <v>Jan</v>
      </c>
      <c r="F2785" s="1" t="str">
        <f ca="1">TEXT(Table1[[#This Row],[Date]],"yyyy")</f>
        <v>2022</v>
      </c>
      <c r="G2785" s="2">
        <v>555</v>
      </c>
      <c r="H2785" s="2">
        <v>0.39</v>
      </c>
      <c r="I2785" s="2" t="str" cm="1">
        <f t="array" ref="I2785">_xlfn.IFS(Table1[[#This Row],[Discount]]&lt;=0.2,"Low",Table1[[#This Row],[Discount]]&lt;=0.4,"Medium",Table1[[#This Row],[Discount]]&gt;0.4,"High")</f>
        <v>Medium</v>
      </c>
      <c r="J2785" s="2">
        <f>Table1[[#This Row],[Original Price]]*(1-Table1[[#This Row],[Discount]])</f>
        <v>338.55</v>
      </c>
      <c r="K2785">
        <f>VLOOKUP(B2785,customers!$A$2:$D$101,2,0)</f>
        <v>18</v>
      </c>
      <c r="L2785" t="str" cm="1">
        <f t="array" ref="L2785">_xlfn.IFS(Table1[[#This Row],[Age]]&lt;=12,"Kids",Table1[[#This Row],[Age]]&lt;=19,"Teenage",Table1[[#This Row],[Age]]&lt;=29,"Young Adult",Table1[[#This Row],[Age]]&lt;=45,"Adult",Table1[[#This Row],[Age]]&gt;=46,"Senior")</f>
        <v>Teenage</v>
      </c>
      <c r="M2785" t="str">
        <f>VLOOKUP(B2785,customers!A$2:D$101,3,0)</f>
        <v>Prayagraj</v>
      </c>
      <c r="N2785" t="str">
        <f>VLOOKUP(B2785,customers!$A$2:$D$101,4,0)</f>
        <v>Uttar Pradesh</v>
      </c>
      <c r="O2785" t="str">
        <f>VLOOKUP(C2785,'products '!$A$2:$H$3072,2,0)</f>
        <v>Beauty</v>
      </c>
      <c r="P2785" t="str">
        <f>VLOOKUP(C2785,'products '!$A$2:$H$3072,3,0)</f>
        <v>Skincare</v>
      </c>
      <c r="Q2785" t="str">
        <f>VLOOKUP(C2785,'products '!$A$2:$H$3072,4,0)</f>
        <v>Cleanser</v>
      </c>
      <c r="R2785" t="str">
        <f>VLOOKUP(C2785,'products '!$A$2:$H$3072,5,0)</f>
        <v>Mamaearth</v>
      </c>
      <c r="S2785" t="str">
        <f>VLOOKUP(C2785,'products '!$A$2:$H$3072,6,0)</f>
        <v>Onesize</v>
      </c>
      <c r="T2785" t="str">
        <f>VLOOKUP(C2785,'products '!$A$2:$H$3072,7,0)</f>
        <v>Yellow</v>
      </c>
      <c r="U2785">
        <f>VLOOKUP(C2785,'products '!$A$2:$H$3072,8,0)</f>
        <v>3</v>
      </c>
    </row>
    <row r="2786" spans="1:21" x14ac:dyDescent="0.3">
      <c r="A2786" t="s">
        <v>6203</v>
      </c>
      <c r="B2786" t="s">
        <v>3354</v>
      </c>
      <c r="C2786" t="s">
        <v>1591</v>
      </c>
      <c r="D2786" s="1">
        <f t="shared" ca="1" si="43"/>
        <v>44940</v>
      </c>
      <c r="E2786" s="1" t="str">
        <f ca="1">TEXT(Table1[[#This Row],[Date]],"mmm")</f>
        <v>Jan</v>
      </c>
      <c r="F2786" s="1" t="str">
        <f ca="1">TEXT(Table1[[#This Row],[Date]],"yyyy")</f>
        <v>2023</v>
      </c>
      <c r="G2786" s="2">
        <v>555</v>
      </c>
      <c r="H2786" s="2">
        <v>0.3</v>
      </c>
      <c r="I2786" s="2" t="str" cm="1">
        <f t="array" ref="I2786">_xlfn.IFS(Table1[[#This Row],[Discount]]&lt;=0.2,"Low",Table1[[#This Row],[Discount]]&lt;=0.4,"Medium",Table1[[#This Row],[Discount]]&gt;0.4,"High")</f>
        <v>Medium</v>
      </c>
      <c r="J2786" s="2">
        <f>Table1[[#This Row],[Original Price]]*(1-Table1[[#This Row],[Discount]])</f>
        <v>388.5</v>
      </c>
      <c r="K2786">
        <f>VLOOKUP(B2786,customers!$A$2:$D$101,2,0)</f>
        <v>18</v>
      </c>
      <c r="L2786" t="str" cm="1">
        <f t="array" ref="L2786">_xlfn.IFS(Table1[[#This Row],[Age]]&lt;=12,"Kids",Table1[[#This Row],[Age]]&lt;=19,"Teenage",Table1[[#This Row],[Age]]&lt;=29,"Young Adult",Table1[[#This Row],[Age]]&lt;=45,"Adult",Table1[[#This Row],[Age]]&gt;=46,"Senior")</f>
        <v>Teenage</v>
      </c>
      <c r="M2786" t="str">
        <f>VLOOKUP(B2786,customers!A$2:D$101,3,0)</f>
        <v>Prayagraj</v>
      </c>
      <c r="N2786" t="str">
        <f>VLOOKUP(B2786,customers!$A$2:$D$101,4,0)</f>
        <v>Uttar Pradesh</v>
      </c>
      <c r="O2786" t="str">
        <f>VLOOKUP(C2786,'products '!$A$2:$H$3072,2,0)</f>
        <v>Beauty</v>
      </c>
      <c r="P2786" t="str">
        <f>VLOOKUP(C2786,'products '!$A$2:$H$3072,3,0)</f>
        <v>Skincare</v>
      </c>
      <c r="Q2786" t="str">
        <f>VLOOKUP(C2786,'products '!$A$2:$H$3072,4,0)</f>
        <v>Cleanser</v>
      </c>
      <c r="R2786" t="str">
        <f>VLOOKUP(C2786,'products '!$A$2:$H$3072,5,0)</f>
        <v>Mamaearth</v>
      </c>
      <c r="S2786" t="str">
        <f>VLOOKUP(C2786,'products '!$A$2:$H$3072,6,0)</f>
        <v>Onesize</v>
      </c>
      <c r="T2786" t="str">
        <f>VLOOKUP(C2786,'products '!$A$2:$H$3072,7,0)</f>
        <v>Yellow</v>
      </c>
      <c r="U2786">
        <f>VLOOKUP(C2786,'products '!$A$2:$H$3072,8,0)</f>
        <v>3</v>
      </c>
    </row>
    <row r="2787" spans="1:21" x14ac:dyDescent="0.3">
      <c r="A2787" t="s">
        <v>6204</v>
      </c>
      <c r="B2787" t="s">
        <v>3355</v>
      </c>
      <c r="C2787" t="s">
        <v>1591</v>
      </c>
      <c r="D2787" s="1">
        <f t="shared" ca="1" si="43"/>
        <v>44230</v>
      </c>
      <c r="E2787" s="1" t="str">
        <f ca="1">TEXT(Table1[[#This Row],[Date]],"mmm")</f>
        <v>Feb</v>
      </c>
      <c r="F2787" s="1" t="str">
        <f ca="1">TEXT(Table1[[#This Row],[Date]],"yyyy")</f>
        <v>2021</v>
      </c>
      <c r="G2787" s="2">
        <v>555</v>
      </c>
      <c r="H2787" s="2">
        <v>0.3</v>
      </c>
      <c r="I2787" s="2" t="str" cm="1">
        <f t="array" ref="I2787">_xlfn.IFS(Table1[[#This Row],[Discount]]&lt;=0.2,"Low",Table1[[#This Row],[Discount]]&lt;=0.4,"Medium",Table1[[#This Row],[Discount]]&gt;0.4,"High")</f>
        <v>Medium</v>
      </c>
      <c r="J2787" s="2">
        <f>Table1[[#This Row],[Original Price]]*(1-Table1[[#This Row],[Discount]])</f>
        <v>388.5</v>
      </c>
      <c r="K2787">
        <f>VLOOKUP(B2787,customers!$A$2:$D$101,2,0)</f>
        <v>18</v>
      </c>
      <c r="L2787" t="str" cm="1">
        <f t="array" ref="L2787">_xlfn.IFS(Table1[[#This Row],[Age]]&lt;=12,"Kids",Table1[[#This Row],[Age]]&lt;=19,"Teenage",Table1[[#This Row],[Age]]&lt;=29,"Young Adult",Table1[[#This Row],[Age]]&lt;=45,"Adult",Table1[[#This Row],[Age]]&gt;=46,"Senior")</f>
        <v>Teenage</v>
      </c>
      <c r="M2787" t="str">
        <f>VLOOKUP(B2787,customers!A$2:D$101,3,0)</f>
        <v>Prayagraj</v>
      </c>
      <c r="N2787" t="str">
        <f>VLOOKUP(B2787,customers!$A$2:$D$101,4,0)</f>
        <v>Uttar Pradesh</v>
      </c>
      <c r="O2787" t="str">
        <f>VLOOKUP(C2787,'products '!$A$2:$H$3072,2,0)</f>
        <v>Beauty</v>
      </c>
      <c r="P2787" t="str">
        <f>VLOOKUP(C2787,'products '!$A$2:$H$3072,3,0)</f>
        <v>Skincare</v>
      </c>
      <c r="Q2787" t="str">
        <f>VLOOKUP(C2787,'products '!$A$2:$H$3072,4,0)</f>
        <v>Cleanser</v>
      </c>
      <c r="R2787" t="str">
        <f>VLOOKUP(C2787,'products '!$A$2:$H$3072,5,0)</f>
        <v>Mamaearth</v>
      </c>
      <c r="S2787" t="str">
        <f>VLOOKUP(C2787,'products '!$A$2:$H$3072,6,0)</f>
        <v>Onesize</v>
      </c>
      <c r="T2787" t="str">
        <f>VLOOKUP(C2787,'products '!$A$2:$H$3072,7,0)</f>
        <v>Yellow</v>
      </c>
      <c r="U2787">
        <f>VLOOKUP(C2787,'products '!$A$2:$H$3072,8,0)</f>
        <v>3</v>
      </c>
    </row>
    <row r="2788" spans="1:21" x14ac:dyDescent="0.3">
      <c r="A2788" t="s">
        <v>6205</v>
      </c>
      <c r="B2788" t="s">
        <v>3356</v>
      </c>
      <c r="C2788" t="s">
        <v>1591</v>
      </c>
      <c r="D2788" s="1">
        <f t="shared" ca="1" si="43"/>
        <v>44306</v>
      </c>
      <c r="E2788" s="1" t="str">
        <f ca="1">TEXT(Table1[[#This Row],[Date]],"mmm")</f>
        <v>Apr</v>
      </c>
      <c r="F2788" s="1" t="str">
        <f ca="1">TEXT(Table1[[#This Row],[Date]],"yyyy")</f>
        <v>2021</v>
      </c>
      <c r="G2788" s="2">
        <v>555</v>
      </c>
      <c r="H2788" s="2">
        <v>0.3</v>
      </c>
      <c r="I2788" s="2" t="str" cm="1">
        <f t="array" ref="I2788">_xlfn.IFS(Table1[[#This Row],[Discount]]&lt;=0.2,"Low",Table1[[#This Row],[Discount]]&lt;=0.4,"Medium",Table1[[#This Row],[Discount]]&gt;0.4,"High")</f>
        <v>Medium</v>
      </c>
      <c r="J2788" s="2">
        <f>Table1[[#This Row],[Original Price]]*(1-Table1[[#This Row],[Discount]])</f>
        <v>388.5</v>
      </c>
      <c r="K2788">
        <f>VLOOKUP(B2788,customers!$A$2:$D$101,2,0)</f>
        <v>18</v>
      </c>
      <c r="L2788" t="str" cm="1">
        <f t="array" ref="L2788">_xlfn.IFS(Table1[[#This Row],[Age]]&lt;=12,"Kids",Table1[[#This Row],[Age]]&lt;=19,"Teenage",Table1[[#This Row],[Age]]&lt;=29,"Young Adult",Table1[[#This Row],[Age]]&lt;=45,"Adult",Table1[[#This Row],[Age]]&gt;=46,"Senior")</f>
        <v>Teenage</v>
      </c>
      <c r="M2788" t="str">
        <f>VLOOKUP(B2788,customers!A$2:D$101,3,0)</f>
        <v>Prayagraj</v>
      </c>
      <c r="N2788" t="str">
        <f>VLOOKUP(B2788,customers!$A$2:$D$101,4,0)</f>
        <v>Uttar Pradesh</v>
      </c>
      <c r="O2788" t="str">
        <f>VLOOKUP(C2788,'products '!$A$2:$H$3072,2,0)</f>
        <v>Beauty</v>
      </c>
      <c r="P2788" t="str">
        <f>VLOOKUP(C2788,'products '!$A$2:$H$3072,3,0)</f>
        <v>Skincare</v>
      </c>
      <c r="Q2788" t="str">
        <f>VLOOKUP(C2788,'products '!$A$2:$H$3072,4,0)</f>
        <v>Cleanser</v>
      </c>
      <c r="R2788" t="str">
        <f>VLOOKUP(C2788,'products '!$A$2:$H$3072,5,0)</f>
        <v>Mamaearth</v>
      </c>
      <c r="S2788" t="str">
        <f>VLOOKUP(C2788,'products '!$A$2:$H$3072,6,0)</f>
        <v>Onesize</v>
      </c>
      <c r="T2788" t="str">
        <f>VLOOKUP(C2788,'products '!$A$2:$H$3072,7,0)</f>
        <v>Yellow</v>
      </c>
      <c r="U2788">
        <f>VLOOKUP(C2788,'products '!$A$2:$H$3072,8,0)</f>
        <v>3</v>
      </c>
    </row>
    <row r="2789" spans="1:21" x14ac:dyDescent="0.3">
      <c r="A2789" t="s">
        <v>6206</v>
      </c>
      <c r="B2789" t="s">
        <v>3357</v>
      </c>
      <c r="C2789" t="s">
        <v>1591</v>
      </c>
      <c r="D2789" s="1">
        <f t="shared" ca="1" si="43"/>
        <v>44363</v>
      </c>
      <c r="E2789" s="1" t="str">
        <f ca="1">TEXT(Table1[[#This Row],[Date]],"mmm")</f>
        <v>Jun</v>
      </c>
      <c r="F2789" s="1" t="str">
        <f ca="1">TEXT(Table1[[#This Row],[Date]],"yyyy")</f>
        <v>2021</v>
      </c>
      <c r="G2789" s="2">
        <v>675</v>
      </c>
      <c r="H2789" s="2">
        <v>0.25</v>
      </c>
      <c r="I2789" s="2" t="str" cm="1">
        <f t="array" ref="I2789">_xlfn.IFS(Table1[[#This Row],[Discount]]&lt;=0.2,"Low",Table1[[#This Row],[Discount]]&lt;=0.4,"Medium",Table1[[#This Row],[Discount]]&gt;0.4,"High")</f>
        <v>Medium</v>
      </c>
      <c r="J2789" s="2">
        <f>Table1[[#This Row],[Original Price]]*(1-Table1[[#This Row],[Discount]])</f>
        <v>506.25</v>
      </c>
      <c r="K2789">
        <f>VLOOKUP(B2789,customers!$A$2:$D$101,2,0)</f>
        <v>18</v>
      </c>
      <c r="L2789" t="str" cm="1">
        <f t="array" ref="L2789">_xlfn.IFS(Table1[[#This Row],[Age]]&lt;=12,"Kids",Table1[[#This Row],[Age]]&lt;=19,"Teenage",Table1[[#This Row],[Age]]&lt;=29,"Young Adult",Table1[[#This Row],[Age]]&lt;=45,"Adult",Table1[[#This Row],[Age]]&gt;=46,"Senior")</f>
        <v>Teenage</v>
      </c>
      <c r="M2789" t="str">
        <f>VLOOKUP(B2789,customers!A$2:D$101,3,0)</f>
        <v>Prayagraj</v>
      </c>
      <c r="N2789" t="str">
        <f>VLOOKUP(B2789,customers!$A$2:$D$101,4,0)</f>
        <v>Uttar Pradesh</v>
      </c>
      <c r="O2789" t="str">
        <f>VLOOKUP(C2789,'products '!$A$2:$H$3072,2,0)</f>
        <v>Beauty</v>
      </c>
      <c r="P2789" t="str">
        <f>VLOOKUP(C2789,'products '!$A$2:$H$3072,3,0)</f>
        <v>Skincare</v>
      </c>
      <c r="Q2789" t="str">
        <f>VLOOKUP(C2789,'products '!$A$2:$H$3072,4,0)</f>
        <v>Cleanser</v>
      </c>
      <c r="R2789" t="str">
        <f>VLOOKUP(C2789,'products '!$A$2:$H$3072,5,0)</f>
        <v>Mamaearth</v>
      </c>
      <c r="S2789" t="str">
        <f>VLOOKUP(C2789,'products '!$A$2:$H$3072,6,0)</f>
        <v>Onesize</v>
      </c>
      <c r="T2789" t="str">
        <f>VLOOKUP(C2789,'products '!$A$2:$H$3072,7,0)</f>
        <v>Yellow</v>
      </c>
      <c r="U2789">
        <f>VLOOKUP(C2789,'products '!$A$2:$H$3072,8,0)</f>
        <v>3</v>
      </c>
    </row>
    <row r="2790" spans="1:21" x14ac:dyDescent="0.3">
      <c r="A2790" t="s">
        <v>6207</v>
      </c>
      <c r="B2790" t="s">
        <v>3358</v>
      </c>
      <c r="C2790" t="s">
        <v>1591</v>
      </c>
      <c r="D2790" s="1">
        <f t="shared" ca="1" si="43"/>
        <v>44742</v>
      </c>
      <c r="E2790" s="1" t="str">
        <f ca="1">TEXT(Table1[[#This Row],[Date]],"mmm")</f>
        <v>Jun</v>
      </c>
      <c r="F2790" s="1" t="str">
        <f ca="1">TEXT(Table1[[#This Row],[Date]],"yyyy")</f>
        <v>2022</v>
      </c>
      <c r="G2790" s="2">
        <v>675</v>
      </c>
      <c r="H2790" s="2">
        <v>0.25</v>
      </c>
      <c r="I2790" s="2" t="str" cm="1">
        <f t="array" ref="I2790">_xlfn.IFS(Table1[[#This Row],[Discount]]&lt;=0.2,"Low",Table1[[#This Row],[Discount]]&lt;=0.4,"Medium",Table1[[#This Row],[Discount]]&gt;0.4,"High")</f>
        <v>Medium</v>
      </c>
      <c r="J2790" s="2">
        <f>Table1[[#This Row],[Original Price]]*(1-Table1[[#This Row],[Discount]])</f>
        <v>506.25</v>
      </c>
      <c r="K2790">
        <f>VLOOKUP(B2790,customers!$A$2:$D$101,2,0)</f>
        <v>23</v>
      </c>
      <c r="L2790" t="str" cm="1">
        <f t="array" ref="L2790">_xlfn.IFS(Table1[[#This Row],[Age]]&lt;=12,"Kids",Table1[[#This Row],[Age]]&lt;=19,"Teenage",Table1[[#This Row],[Age]]&lt;=29,"Young Adult",Table1[[#This Row],[Age]]&lt;=45,"Adult",Table1[[#This Row],[Age]]&gt;=46,"Senior")</f>
        <v>Young Adult</v>
      </c>
      <c r="M2790" t="str">
        <f>VLOOKUP(B2790,customers!A$2:D$101,3,0)</f>
        <v>Jalandhar</v>
      </c>
      <c r="N2790" t="str">
        <f>VLOOKUP(B2790,customers!$A$2:$D$101,4,0)</f>
        <v>Punjab</v>
      </c>
      <c r="O2790" t="str">
        <f>VLOOKUP(C2790,'products '!$A$2:$H$3072,2,0)</f>
        <v>Beauty</v>
      </c>
      <c r="P2790" t="str">
        <f>VLOOKUP(C2790,'products '!$A$2:$H$3072,3,0)</f>
        <v>Skincare</v>
      </c>
      <c r="Q2790" t="str">
        <f>VLOOKUP(C2790,'products '!$A$2:$H$3072,4,0)</f>
        <v>Cleanser</v>
      </c>
      <c r="R2790" t="str">
        <f>VLOOKUP(C2790,'products '!$A$2:$H$3072,5,0)</f>
        <v>Mamaearth</v>
      </c>
      <c r="S2790" t="str">
        <f>VLOOKUP(C2790,'products '!$A$2:$H$3072,6,0)</f>
        <v>Onesize</v>
      </c>
      <c r="T2790" t="str">
        <f>VLOOKUP(C2790,'products '!$A$2:$H$3072,7,0)</f>
        <v>Yellow</v>
      </c>
      <c r="U2790">
        <f>VLOOKUP(C2790,'products '!$A$2:$H$3072,8,0)</f>
        <v>3</v>
      </c>
    </row>
    <row r="2791" spans="1:21" x14ac:dyDescent="0.3">
      <c r="A2791" t="s">
        <v>6208</v>
      </c>
      <c r="B2791" t="s">
        <v>3359</v>
      </c>
      <c r="C2791" t="s">
        <v>1591</v>
      </c>
      <c r="D2791" s="1">
        <f t="shared" ca="1" si="43"/>
        <v>44946</v>
      </c>
      <c r="E2791" s="1" t="str">
        <f ca="1">TEXT(Table1[[#This Row],[Date]],"mmm")</f>
        <v>Jan</v>
      </c>
      <c r="F2791" s="1" t="str">
        <f ca="1">TEXT(Table1[[#This Row],[Date]],"yyyy")</f>
        <v>2023</v>
      </c>
      <c r="G2791" s="2">
        <v>675</v>
      </c>
      <c r="H2791" s="2">
        <v>0.3</v>
      </c>
      <c r="I2791" s="2" t="str" cm="1">
        <f t="array" ref="I2791">_xlfn.IFS(Table1[[#This Row],[Discount]]&lt;=0.2,"Low",Table1[[#This Row],[Discount]]&lt;=0.4,"Medium",Table1[[#This Row],[Discount]]&gt;0.4,"High")</f>
        <v>Medium</v>
      </c>
      <c r="J2791" s="2">
        <f>Table1[[#This Row],[Original Price]]*(1-Table1[[#This Row],[Discount]])</f>
        <v>472.49999999999994</v>
      </c>
      <c r="K2791">
        <f>VLOOKUP(B2791,customers!$A$2:$D$101,2,0)</f>
        <v>24</v>
      </c>
      <c r="L2791" t="str" cm="1">
        <f t="array" ref="L2791">_xlfn.IFS(Table1[[#This Row],[Age]]&lt;=12,"Kids",Table1[[#This Row],[Age]]&lt;=19,"Teenage",Table1[[#This Row],[Age]]&lt;=29,"Young Adult",Table1[[#This Row],[Age]]&lt;=45,"Adult",Table1[[#This Row],[Age]]&gt;=46,"Senior")</f>
        <v>Young Adult</v>
      </c>
      <c r="M2791" t="str">
        <f>VLOOKUP(B2791,customers!A$2:D$101,3,0)</f>
        <v>Jalandhar</v>
      </c>
      <c r="N2791" t="str">
        <f>VLOOKUP(B2791,customers!$A$2:$D$101,4,0)</f>
        <v>Punjab</v>
      </c>
      <c r="O2791" t="str">
        <f>VLOOKUP(C2791,'products '!$A$2:$H$3072,2,0)</f>
        <v>Beauty</v>
      </c>
      <c r="P2791" t="str">
        <f>VLOOKUP(C2791,'products '!$A$2:$H$3072,3,0)</f>
        <v>Skincare</v>
      </c>
      <c r="Q2791" t="str">
        <f>VLOOKUP(C2791,'products '!$A$2:$H$3072,4,0)</f>
        <v>Cleanser</v>
      </c>
      <c r="R2791" t="str">
        <f>VLOOKUP(C2791,'products '!$A$2:$H$3072,5,0)</f>
        <v>Mamaearth</v>
      </c>
      <c r="S2791" t="str">
        <f>VLOOKUP(C2791,'products '!$A$2:$H$3072,6,0)</f>
        <v>Onesize</v>
      </c>
      <c r="T2791" t="str">
        <f>VLOOKUP(C2791,'products '!$A$2:$H$3072,7,0)</f>
        <v>Yellow</v>
      </c>
      <c r="U2791">
        <f>VLOOKUP(C2791,'products '!$A$2:$H$3072,8,0)</f>
        <v>3</v>
      </c>
    </row>
    <row r="2792" spans="1:21" x14ac:dyDescent="0.3">
      <c r="A2792" t="s">
        <v>6209</v>
      </c>
      <c r="B2792" t="s">
        <v>3360</v>
      </c>
      <c r="C2792" t="s">
        <v>1592</v>
      </c>
      <c r="D2792" s="1">
        <f t="shared" ca="1" si="43"/>
        <v>44643</v>
      </c>
      <c r="E2792" s="1" t="str">
        <f ca="1">TEXT(Table1[[#This Row],[Date]],"mmm")</f>
        <v>Mar</v>
      </c>
      <c r="F2792" s="1" t="str">
        <f ca="1">TEXT(Table1[[#This Row],[Date]],"yyyy")</f>
        <v>2022</v>
      </c>
      <c r="G2792" s="2">
        <v>654</v>
      </c>
      <c r="H2792" s="2">
        <v>0.3</v>
      </c>
      <c r="I2792" s="2" t="str" cm="1">
        <f t="array" ref="I2792">_xlfn.IFS(Table1[[#This Row],[Discount]]&lt;=0.2,"Low",Table1[[#This Row],[Discount]]&lt;=0.4,"Medium",Table1[[#This Row],[Discount]]&gt;0.4,"High")</f>
        <v>Medium</v>
      </c>
      <c r="J2792" s="2">
        <f>Table1[[#This Row],[Original Price]]*(1-Table1[[#This Row],[Discount]])</f>
        <v>457.79999999999995</v>
      </c>
      <c r="K2792">
        <f>VLOOKUP(B2792,customers!$A$2:$D$101,2,0)</f>
        <v>25</v>
      </c>
      <c r="L2792" t="str" cm="1">
        <f t="array" ref="L2792">_xlfn.IFS(Table1[[#This Row],[Age]]&lt;=12,"Kids",Table1[[#This Row],[Age]]&lt;=19,"Teenage",Table1[[#This Row],[Age]]&lt;=29,"Young Adult",Table1[[#This Row],[Age]]&lt;=45,"Adult",Table1[[#This Row],[Age]]&gt;=46,"Senior")</f>
        <v>Young Adult</v>
      </c>
      <c r="M2792" t="str">
        <f>VLOOKUP(B2792,customers!A$2:D$101,3,0)</f>
        <v>Jalandhar</v>
      </c>
      <c r="N2792" t="str">
        <f>VLOOKUP(B2792,customers!$A$2:$D$101,4,0)</f>
        <v>Punjab</v>
      </c>
      <c r="O2792" t="str">
        <f>VLOOKUP(C2792,'products '!$A$2:$H$3072,2,0)</f>
        <v>Beauty</v>
      </c>
      <c r="P2792" t="str">
        <f>VLOOKUP(C2792,'products '!$A$2:$H$3072,3,0)</f>
        <v>Skincare</v>
      </c>
      <c r="Q2792" t="str">
        <f>VLOOKUP(C2792,'products '!$A$2:$H$3072,4,0)</f>
        <v>Cleanser</v>
      </c>
      <c r="R2792" t="str">
        <f>VLOOKUP(C2792,'products '!$A$2:$H$3072,5,0)</f>
        <v>Mamaearth</v>
      </c>
      <c r="S2792" t="str">
        <f>VLOOKUP(C2792,'products '!$A$2:$H$3072,6,0)</f>
        <v>Onesize</v>
      </c>
      <c r="T2792" t="str">
        <f>VLOOKUP(C2792,'products '!$A$2:$H$3072,7,0)</f>
        <v>Pink</v>
      </c>
      <c r="U2792">
        <f>VLOOKUP(C2792,'products '!$A$2:$H$3072,8,0)</f>
        <v>5</v>
      </c>
    </row>
    <row r="2793" spans="1:21" x14ac:dyDescent="0.3">
      <c r="A2793" t="s">
        <v>6210</v>
      </c>
      <c r="B2793" t="s">
        <v>3361</v>
      </c>
      <c r="C2793" t="s">
        <v>1593</v>
      </c>
      <c r="D2793" s="1">
        <f t="shared" ca="1" si="43"/>
        <v>44617</v>
      </c>
      <c r="E2793" s="1" t="str">
        <f ca="1">TEXT(Table1[[#This Row],[Date]],"mmm")</f>
        <v>Feb</v>
      </c>
      <c r="F2793" s="1" t="str">
        <f ca="1">TEXT(Table1[[#This Row],[Date]],"yyyy")</f>
        <v>2022</v>
      </c>
      <c r="G2793" s="2">
        <v>654</v>
      </c>
      <c r="H2793" s="2">
        <v>0.3</v>
      </c>
      <c r="I2793" s="2" t="str" cm="1">
        <f t="array" ref="I2793">_xlfn.IFS(Table1[[#This Row],[Discount]]&lt;=0.2,"Low",Table1[[#This Row],[Discount]]&lt;=0.4,"Medium",Table1[[#This Row],[Discount]]&gt;0.4,"High")</f>
        <v>Medium</v>
      </c>
      <c r="J2793" s="2">
        <f>Table1[[#This Row],[Original Price]]*(1-Table1[[#This Row],[Discount]])</f>
        <v>457.79999999999995</v>
      </c>
      <c r="K2793">
        <f>VLOOKUP(B2793,customers!$A$2:$D$101,2,0)</f>
        <v>26</v>
      </c>
      <c r="L2793" t="str" cm="1">
        <f t="array" ref="L2793">_xlfn.IFS(Table1[[#This Row],[Age]]&lt;=12,"Kids",Table1[[#This Row],[Age]]&lt;=19,"Teenage",Table1[[#This Row],[Age]]&lt;=29,"Young Adult",Table1[[#This Row],[Age]]&lt;=45,"Adult",Table1[[#This Row],[Age]]&gt;=46,"Senior")</f>
        <v>Young Adult</v>
      </c>
      <c r="M2793" t="str">
        <f>VLOOKUP(B2793,customers!A$2:D$101,3,0)</f>
        <v>Jalandhar</v>
      </c>
      <c r="N2793" t="str">
        <f>VLOOKUP(B2793,customers!$A$2:$D$101,4,0)</f>
        <v>Punjab</v>
      </c>
      <c r="O2793" t="str">
        <f>VLOOKUP(C2793,'products '!$A$2:$H$3072,2,0)</f>
        <v>Beauty</v>
      </c>
      <c r="P2793" t="str">
        <f>VLOOKUP(C2793,'products '!$A$2:$H$3072,3,0)</f>
        <v>Skincare</v>
      </c>
      <c r="Q2793" t="str">
        <f>VLOOKUP(C2793,'products '!$A$2:$H$3072,4,0)</f>
        <v>Cleanser</v>
      </c>
      <c r="R2793" t="str">
        <f>VLOOKUP(C2793,'products '!$A$2:$H$3072,5,0)</f>
        <v>Mamaearth</v>
      </c>
      <c r="S2793" t="str">
        <f>VLOOKUP(C2793,'products '!$A$2:$H$3072,6,0)</f>
        <v>Onesize</v>
      </c>
      <c r="T2793" t="str">
        <f>VLOOKUP(C2793,'products '!$A$2:$H$3072,7,0)</f>
        <v>Pink</v>
      </c>
      <c r="U2793">
        <f>VLOOKUP(C2793,'products '!$A$2:$H$3072,8,0)</f>
        <v>5</v>
      </c>
    </row>
    <row r="2794" spans="1:21" x14ac:dyDescent="0.3">
      <c r="A2794" t="s">
        <v>6211</v>
      </c>
      <c r="B2794" t="s">
        <v>3362</v>
      </c>
      <c r="C2794" t="s">
        <v>1594</v>
      </c>
      <c r="D2794" s="1">
        <f t="shared" ca="1" si="43"/>
        <v>44694</v>
      </c>
      <c r="E2794" s="1" t="str">
        <f ca="1">TEXT(Table1[[#This Row],[Date]],"mmm")</f>
        <v>May</v>
      </c>
      <c r="F2794" s="1" t="str">
        <f ca="1">TEXT(Table1[[#This Row],[Date]],"yyyy")</f>
        <v>2022</v>
      </c>
      <c r="G2794" s="2">
        <v>654</v>
      </c>
      <c r="H2794" s="2">
        <v>0.4</v>
      </c>
      <c r="I2794" s="2" t="str" cm="1">
        <f t="array" ref="I2794">_xlfn.IFS(Table1[[#This Row],[Discount]]&lt;=0.2,"Low",Table1[[#This Row],[Discount]]&lt;=0.4,"Medium",Table1[[#This Row],[Discount]]&gt;0.4,"High")</f>
        <v>Medium</v>
      </c>
      <c r="J2794" s="2">
        <f>Table1[[#This Row],[Original Price]]*(1-Table1[[#This Row],[Discount]])</f>
        <v>392.4</v>
      </c>
      <c r="K2794">
        <f>VLOOKUP(B2794,customers!$A$2:$D$101,2,0)</f>
        <v>27</v>
      </c>
      <c r="L2794" t="str" cm="1">
        <f t="array" ref="L2794">_xlfn.IFS(Table1[[#This Row],[Age]]&lt;=12,"Kids",Table1[[#This Row],[Age]]&lt;=19,"Teenage",Table1[[#This Row],[Age]]&lt;=29,"Young Adult",Table1[[#This Row],[Age]]&lt;=45,"Adult",Table1[[#This Row],[Age]]&gt;=46,"Senior")</f>
        <v>Young Adult</v>
      </c>
      <c r="M2794" t="str">
        <f>VLOOKUP(B2794,customers!A$2:D$101,3,0)</f>
        <v>Amritsar</v>
      </c>
      <c r="N2794" t="str">
        <f>VLOOKUP(B2794,customers!$A$2:$D$101,4,0)</f>
        <v>Punjab</v>
      </c>
      <c r="O2794" t="str">
        <f>VLOOKUP(C2794,'products '!$A$2:$H$3072,2,0)</f>
        <v>Beauty</v>
      </c>
      <c r="P2794" t="str">
        <f>VLOOKUP(C2794,'products '!$A$2:$H$3072,3,0)</f>
        <v>Skincare</v>
      </c>
      <c r="Q2794" t="str">
        <f>VLOOKUP(C2794,'products '!$A$2:$H$3072,4,0)</f>
        <v>Cleanser</v>
      </c>
      <c r="R2794" t="str">
        <f>VLOOKUP(C2794,'products '!$A$2:$H$3072,5,0)</f>
        <v>Mamaearth</v>
      </c>
      <c r="S2794" t="str">
        <f>VLOOKUP(C2794,'products '!$A$2:$H$3072,6,0)</f>
        <v>Onesize</v>
      </c>
      <c r="T2794" t="str">
        <f>VLOOKUP(C2794,'products '!$A$2:$H$3072,7,0)</f>
        <v>Pink</v>
      </c>
      <c r="U2794">
        <f>VLOOKUP(C2794,'products '!$A$2:$H$3072,8,0)</f>
        <v>4</v>
      </c>
    </row>
    <row r="2795" spans="1:21" x14ac:dyDescent="0.3">
      <c r="A2795" t="s">
        <v>6212</v>
      </c>
      <c r="B2795" t="s">
        <v>3363</v>
      </c>
      <c r="C2795" t="s">
        <v>1595</v>
      </c>
      <c r="D2795" s="1">
        <f t="shared" ca="1" si="43"/>
        <v>44880</v>
      </c>
      <c r="E2795" s="1" t="str">
        <f ca="1">TEXT(Table1[[#This Row],[Date]],"mmm")</f>
        <v>Nov</v>
      </c>
      <c r="F2795" s="1" t="str">
        <f ca="1">TEXT(Table1[[#This Row],[Date]],"yyyy")</f>
        <v>2022</v>
      </c>
      <c r="G2795" s="2">
        <v>654</v>
      </c>
      <c r="H2795" s="2">
        <v>0.4</v>
      </c>
      <c r="I2795" s="2" t="str" cm="1">
        <f t="array" ref="I2795">_xlfn.IFS(Table1[[#This Row],[Discount]]&lt;=0.2,"Low",Table1[[#This Row],[Discount]]&lt;=0.4,"Medium",Table1[[#This Row],[Discount]]&gt;0.4,"High")</f>
        <v>Medium</v>
      </c>
      <c r="J2795" s="2">
        <f>Table1[[#This Row],[Original Price]]*(1-Table1[[#This Row],[Discount]])</f>
        <v>392.4</v>
      </c>
      <c r="K2795">
        <f>VLOOKUP(B2795,customers!$A$2:$D$101,2,0)</f>
        <v>24</v>
      </c>
      <c r="L2795" t="str" cm="1">
        <f t="array" ref="L2795">_xlfn.IFS(Table1[[#This Row],[Age]]&lt;=12,"Kids",Table1[[#This Row],[Age]]&lt;=19,"Teenage",Table1[[#This Row],[Age]]&lt;=29,"Young Adult",Table1[[#This Row],[Age]]&lt;=45,"Adult",Table1[[#This Row],[Age]]&gt;=46,"Senior")</f>
        <v>Young Adult</v>
      </c>
      <c r="M2795" t="str">
        <f>VLOOKUP(B2795,customers!A$2:D$101,3,0)</f>
        <v>Amritsar</v>
      </c>
      <c r="N2795" t="str">
        <f>VLOOKUP(B2795,customers!$A$2:$D$101,4,0)</f>
        <v>Punjab</v>
      </c>
      <c r="O2795" t="str">
        <f>VLOOKUP(C2795,'products '!$A$2:$H$3072,2,0)</f>
        <v>Beauty</v>
      </c>
      <c r="P2795" t="str">
        <f>VLOOKUP(C2795,'products '!$A$2:$H$3072,3,0)</f>
        <v>Skincare</v>
      </c>
      <c r="Q2795" t="str">
        <f>VLOOKUP(C2795,'products '!$A$2:$H$3072,4,0)</f>
        <v>Cleanser</v>
      </c>
      <c r="R2795" t="str">
        <f>VLOOKUP(C2795,'products '!$A$2:$H$3072,5,0)</f>
        <v>Mamaearth</v>
      </c>
      <c r="S2795" t="str">
        <f>VLOOKUP(C2795,'products '!$A$2:$H$3072,6,0)</f>
        <v>Onesize</v>
      </c>
      <c r="T2795" t="str">
        <f>VLOOKUP(C2795,'products '!$A$2:$H$3072,7,0)</f>
        <v>Pink</v>
      </c>
      <c r="U2795">
        <f>VLOOKUP(C2795,'products '!$A$2:$H$3072,8,0)</f>
        <v>2</v>
      </c>
    </row>
    <row r="2796" spans="1:21" x14ac:dyDescent="0.3">
      <c r="A2796" t="s">
        <v>6213</v>
      </c>
      <c r="B2796" t="s">
        <v>3364</v>
      </c>
      <c r="C2796" t="s">
        <v>1596</v>
      </c>
      <c r="D2796" s="1">
        <f t="shared" ca="1" si="43"/>
        <v>44622</v>
      </c>
      <c r="E2796" s="1" t="str">
        <f ca="1">TEXT(Table1[[#This Row],[Date]],"mmm")</f>
        <v>Mar</v>
      </c>
      <c r="F2796" s="1" t="str">
        <f ca="1">TEXT(Table1[[#This Row],[Date]],"yyyy")</f>
        <v>2022</v>
      </c>
      <c r="G2796" s="2">
        <v>356</v>
      </c>
      <c r="H2796" s="2">
        <v>0.4</v>
      </c>
      <c r="I2796" s="2" t="str" cm="1">
        <f t="array" ref="I2796">_xlfn.IFS(Table1[[#This Row],[Discount]]&lt;=0.2,"Low",Table1[[#This Row],[Discount]]&lt;=0.4,"Medium",Table1[[#This Row],[Discount]]&gt;0.4,"High")</f>
        <v>Medium</v>
      </c>
      <c r="J2796" s="2">
        <f>Table1[[#This Row],[Original Price]]*(1-Table1[[#This Row],[Discount]])</f>
        <v>213.6</v>
      </c>
      <c r="K2796">
        <f>VLOOKUP(B2796,customers!$A$2:$D$101,2,0)</f>
        <v>24</v>
      </c>
      <c r="L2796" t="str" cm="1">
        <f t="array" ref="L2796">_xlfn.IFS(Table1[[#This Row],[Age]]&lt;=12,"Kids",Table1[[#This Row],[Age]]&lt;=19,"Teenage",Table1[[#This Row],[Age]]&lt;=29,"Young Adult",Table1[[#This Row],[Age]]&lt;=45,"Adult",Table1[[#This Row],[Age]]&gt;=46,"Senior")</f>
        <v>Young Adult</v>
      </c>
      <c r="M2796" t="str">
        <f>VLOOKUP(B2796,customers!A$2:D$101,3,0)</f>
        <v>Amritsar</v>
      </c>
      <c r="N2796" t="str">
        <f>VLOOKUP(B2796,customers!$A$2:$D$101,4,0)</f>
        <v>Punjab</v>
      </c>
      <c r="O2796" t="str">
        <f>VLOOKUP(C2796,'products '!$A$2:$H$3072,2,0)</f>
        <v>Beauty</v>
      </c>
      <c r="P2796" t="str">
        <f>VLOOKUP(C2796,'products '!$A$2:$H$3072,3,0)</f>
        <v>Skincare</v>
      </c>
      <c r="Q2796" t="str">
        <f>VLOOKUP(C2796,'products '!$A$2:$H$3072,4,0)</f>
        <v>Cleanser</v>
      </c>
      <c r="R2796" t="str">
        <f>VLOOKUP(C2796,'products '!$A$2:$H$3072,5,0)</f>
        <v>Ponds</v>
      </c>
      <c r="S2796" t="str">
        <f>VLOOKUP(C2796,'products '!$A$2:$H$3072,6,0)</f>
        <v>Onesize</v>
      </c>
      <c r="T2796" t="str">
        <f>VLOOKUP(C2796,'products '!$A$2:$H$3072,7,0)</f>
        <v>Pink</v>
      </c>
      <c r="U2796">
        <f>VLOOKUP(C2796,'products '!$A$2:$H$3072,8,0)</f>
        <v>3</v>
      </c>
    </row>
    <row r="2797" spans="1:21" x14ac:dyDescent="0.3">
      <c r="A2797" t="s">
        <v>6214</v>
      </c>
      <c r="B2797" t="s">
        <v>3365</v>
      </c>
      <c r="C2797" t="s">
        <v>1597</v>
      </c>
      <c r="D2797" s="1">
        <f t="shared" ca="1" si="43"/>
        <v>44955</v>
      </c>
      <c r="E2797" s="1" t="str">
        <f ca="1">TEXT(Table1[[#This Row],[Date]],"mmm")</f>
        <v>Jan</v>
      </c>
      <c r="F2797" s="1" t="str">
        <f ca="1">TEXT(Table1[[#This Row],[Date]],"yyyy")</f>
        <v>2023</v>
      </c>
      <c r="G2797" s="2">
        <v>686</v>
      </c>
      <c r="H2797" s="2">
        <v>0.4</v>
      </c>
      <c r="I2797" s="2" t="str" cm="1">
        <f t="array" ref="I2797">_xlfn.IFS(Table1[[#This Row],[Discount]]&lt;=0.2,"Low",Table1[[#This Row],[Discount]]&lt;=0.4,"Medium",Table1[[#This Row],[Discount]]&gt;0.4,"High")</f>
        <v>Medium</v>
      </c>
      <c r="J2797" s="2">
        <f>Table1[[#This Row],[Original Price]]*(1-Table1[[#This Row],[Discount]])</f>
        <v>411.59999999999997</v>
      </c>
      <c r="K2797">
        <f>VLOOKUP(B2797,customers!$A$2:$D$101,2,0)</f>
        <v>24</v>
      </c>
      <c r="L2797" t="str" cm="1">
        <f t="array" ref="L2797">_xlfn.IFS(Table1[[#This Row],[Age]]&lt;=12,"Kids",Table1[[#This Row],[Age]]&lt;=19,"Teenage",Table1[[#This Row],[Age]]&lt;=29,"Young Adult",Table1[[#This Row],[Age]]&lt;=45,"Adult",Table1[[#This Row],[Age]]&gt;=46,"Senior")</f>
        <v>Young Adult</v>
      </c>
      <c r="M2797" t="str">
        <f>VLOOKUP(B2797,customers!A$2:D$101,3,0)</f>
        <v>Amritsar</v>
      </c>
      <c r="N2797" t="str">
        <f>VLOOKUP(B2797,customers!$A$2:$D$101,4,0)</f>
        <v>Punjab</v>
      </c>
      <c r="O2797" t="str">
        <f>VLOOKUP(C2797,'products '!$A$2:$H$3072,2,0)</f>
        <v>Beauty</v>
      </c>
      <c r="P2797" t="str">
        <f>VLOOKUP(C2797,'products '!$A$2:$H$3072,3,0)</f>
        <v>Skincare</v>
      </c>
      <c r="Q2797" t="str">
        <f>VLOOKUP(C2797,'products '!$A$2:$H$3072,4,0)</f>
        <v>Cleanser</v>
      </c>
      <c r="R2797" t="str">
        <f>VLOOKUP(C2797,'products '!$A$2:$H$3072,5,0)</f>
        <v>Ponds</v>
      </c>
      <c r="S2797" t="str">
        <f>VLOOKUP(C2797,'products '!$A$2:$H$3072,6,0)</f>
        <v>Onesize</v>
      </c>
      <c r="T2797" t="str">
        <f>VLOOKUP(C2797,'products '!$A$2:$H$3072,7,0)</f>
        <v>Pink</v>
      </c>
      <c r="U2797">
        <f>VLOOKUP(C2797,'products '!$A$2:$H$3072,8,0)</f>
        <v>4</v>
      </c>
    </row>
    <row r="2798" spans="1:21" x14ac:dyDescent="0.3">
      <c r="A2798" t="s">
        <v>6215</v>
      </c>
      <c r="B2798" t="s">
        <v>3366</v>
      </c>
      <c r="C2798" t="s">
        <v>1598</v>
      </c>
      <c r="D2798" s="1">
        <f t="shared" ca="1" si="43"/>
        <v>44602</v>
      </c>
      <c r="E2798" s="1" t="str">
        <f ca="1">TEXT(Table1[[#This Row],[Date]],"mmm")</f>
        <v>Feb</v>
      </c>
      <c r="F2798" s="1" t="str">
        <f ca="1">TEXT(Table1[[#This Row],[Date]],"yyyy")</f>
        <v>2022</v>
      </c>
      <c r="G2798" s="2">
        <v>456</v>
      </c>
      <c r="H2798" s="2">
        <v>0.4</v>
      </c>
      <c r="I2798" s="2" t="str" cm="1">
        <f t="array" ref="I2798">_xlfn.IFS(Table1[[#This Row],[Discount]]&lt;=0.2,"Low",Table1[[#This Row],[Discount]]&lt;=0.4,"Medium",Table1[[#This Row],[Discount]]&gt;0.4,"High")</f>
        <v>Medium</v>
      </c>
      <c r="J2798" s="2">
        <f>Table1[[#This Row],[Original Price]]*(1-Table1[[#This Row],[Discount]])</f>
        <v>273.59999999999997</v>
      </c>
      <c r="K2798">
        <f>VLOOKUP(B2798,customers!$A$2:$D$101,2,0)</f>
        <v>24</v>
      </c>
      <c r="L2798" t="str" cm="1">
        <f t="array" ref="L2798">_xlfn.IFS(Table1[[#This Row],[Age]]&lt;=12,"Kids",Table1[[#This Row],[Age]]&lt;=19,"Teenage",Table1[[#This Row],[Age]]&lt;=29,"Young Adult",Table1[[#This Row],[Age]]&lt;=45,"Adult",Table1[[#This Row],[Age]]&gt;=46,"Senior")</f>
        <v>Young Adult</v>
      </c>
      <c r="M2798" t="str">
        <f>VLOOKUP(B2798,customers!A$2:D$101,3,0)</f>
        <v>Amritsar</v>
      </c>
      <c r="N2798" t="str">
        <f>VLOOKUP(B2798,customers!$A$2:$D$101,4,0)</f>
        <v>Punjab</v>
      </c>
      <c r="O2798" t="str">
        <f>VLOOKUP(C2798,'products '!$A$2:$H$3072,2,0)</f>
        <v>Beauty</v>
      </c>
      <c r="P2798" t="str">
        <f>VLOOKUP(C2798,'products '!$A$2:$H$3072,3,0)</f>
        <v>Skincare</v>
      </c>
      <c r="Q2798" t="str">
        <f>VLOOKUP(C2798,'products '!$A$2:$H$3072,4,0)</f>
        <v>Cleanser</v>
      </c>
      <c r="R2798" t="str">
        <f>VLOOKUP(C2798,'products '!$A$2:$H$3072,5,0)</f>
        <v>Ponds</v>
      </c>
      <c r="S2798" t="str">
        <f>VLOOKUP(C2798,'products '!$A$2:$H$3072,6,0)</f>
        <v>Onesize</v>
      </c>
      <c r="T2798" t="str">
        <f>VLOOKUP(C2798,'products '!$A$2:$H$3072,7,0)</f>
        <v>Beige</v>
      </c>
      <c r="U2798">
        <f>VLOOKUP(C2798,'products '!$A$2:$H$3072,8,0)</f>
        <v>5</v>
      </c>
    </row>
    <row r="2799" spans="1:21" x14ac:dyDescent="0.3">
      <c r="A2799" t="s">
        <v>6216</v>
      </c>
      <c r="B2799" t="s">
        <v>3367</v>
      </c>
      <c r="C2799" t="s">
        <v>1599</v>
      </c>
      <c r="D2799" s="1">
        <f t="shared" ca="1" si="43"/>
        <v>44647</v>
      </c>
      <c r="E2799" s="1" t="str">
        <f ca="1">TEXT(Table1[[#This Row],[Date]],"mmm")</f>
        <v>Mar</v>
      </c>
      <c r="F2799" s="1" t="str">
        <f ca="1">TEXT(Table1[[#This Row],[Date]],"yyyy")</f>
        <v>2022</v>
      </c>
      <c r="G2799" s="2">
        <v>516</v>
      </c>
      <c r="H2799" s="2">
        <v>0.4</v>
      </c>
      <c r="I2799" s="2" t="str" cm="1">
        <f t="array" ref="I2799">_xlfn.IFS(Table1[[#This Row],[Discount]]&lt;=0.2,"Low",Table1[[#This Row],[Discount]]&lt;=0.4,"Medium",Table1[[#This Row],[Discount]]&gt;0.4,"High")</f>
        <v>Medium</v>
      </c>
      <c r="J2799" s="2">
        <f>Table1[[#This Row],[Original Price]]*(1-Table1[[#This Row],[Discount]])</f>
        <v>309.59999999999997</v>
      </c>
      <c r="K2799">
        <f>VLOOKUP(B2799,customers!$A$2:$D$101,2,0)</f>
        <v>24</v>
      </c>
      <c r="L2799" t="str" cm="1">
        <f t="array" ref="L2799">_xlfn.IFS(Table1[[#This Row],[Age]]&lt;=12,"Kids",Table1[[#This Row],[Age]]&lt;=19,"Teenage",Table1[[#This Row],[Age]]&lt;=29,"Young Adult",Table1[[#This Row],[Age]]&lt;=45,"Adult",Table1[[#This Row],[Age]]&gt;=46,"Senior")</f>
        <v>Young Adult</v>
      </c>
      <c r="M2799" t="str">
        <f>VLOOKUP(B2799,customers!A$2:D$101,3,0)</f>
        <v>Patiala</v>
      </c>
      <c r="N2799" t="str">
        <f>VLOOKUP(B2799,customers!$A$2:$D$101,4,0)</f>
        <v>Punjab</v>
      </c>
      <c r="O2799" t="str">
        <f>VLOOKUP(C2799,'products '!$A$2:$H$3072,2,0)</f>
        <v>Beauty</v>
      </c>
      <c r="P2799" t="str">
        <f>VLOOKUP(C2799,'products '!$A$2:$H$3072,3,0)</f>
        <v>Skincare</v>
      </c>
      <c r="Q2799" t="str">
        <f>VLOOKUP(C2799,'products '!$A$2:$H$3072,4,0)</f>
        <v>Cleanser</v>
      </c>
      <c r="R2799" t="str">
        <f>VLOOKUP(C2799,'products '!$A$2:$H$3072,5,0)</f>
        <v>Ponds</v>
      </c>
      <c r="S2799" t="str">
        <f>VLOOKUP(C2799,'products '!$A$2:$H$3072,6,0)</f>
        <v>Onesize</v>
      </c>
      <c r="T2799" t="str">
        <f>VLOOKUP(C2799,'products '!$A$2:$H$3072,7,0)</f>
        <v>Beige</v>
      </c>
      <c r="U2799">
        <f>VLOOKUP(C2799,'products '!$A$2:$H$3072,8,0)</f>
        <v>4</v>
      </c>
    </row>
    <row r="2800" spans="1:21" x14ac:dyDescent="0.3">
      <c r="A2800" t="s">
        <v>6217</v>
      </c>
      <c r="B2800" t="s">
        <v>3368</v>
      </c>
      <c r="C2800" t="s">
        <v>1600</v>
      </c>
      <c r="D2800" s="1">
        <f t="shared" ca="1" si="43"/>
        <v>44673</v>
      </c>
      <c r="E2800" s="1" t="str">
        <f ca="1">TEXT(Table1[[#This Row],[Date]],"mmm")</f>
        <v>Apr</v>
      </c>
      <c r="F2800" s="1" t="str">
        <f ca="1">TEXT(Table1[[#This Row],[Date]],"yyyy")</f>
        <v>2022</v>
      </c>
      <c r="G2800" s="2">
        <v>355</v>
      </c>
      <c r="H2800" s="2">
        <v>0.45</v>
      </c>
      <c r="I2800" s="2" t="str" cm="1">
        <f t="array" ref="I2800">_xlfn.IFS(Table1[[#This Row],[Discount]]&lt;=0.2,"Low",Table1[[#This Row],[Discount]]&lt;=0.4,"Medium",Table1[[#This Row],[Discount]]&gt;0.4,"High")</f>
        <v>High</v>
      </c>
      <c r="J2800" s="2">
        <f>Table1[[#This Row],[Original Price]]*(1-Table1[[#This Row],[Discount]])</f>
        <v>195.25000000000003</v>
      </c>
      <c r="K2800">
        <f>VLOOKUP(B2800,customers!$A$2:$D$101,2,0)</f>
        <v>24</v>
      </c>
      <c r="L2800" t="str" cm="1">
        <f t="array" ref="L2800">_xlfn.IFS(Table1[[#This Row],[Age]]&lt;=12,"Kids",Table1[[#This Row],[Age]]&lt;=19,"Teenage",Table1[[#This Row],[Age]]&lt;=29,"Young Adult",Table1[[#This Row],[Age]]&lt;=45,"Adult",Table1[[#This Row],[Age]]&gt;=46,"Senior")</f>
        <v>Young Adult</v>
      </c>
      <c r="M2800" t="str">
        <f>VLOOKUP(B2800,customers!A$2:D$101,3,0)</f>
        <v>Patiala</v>
      </c>
      <c r="N2800" t="str">
        <f>VLOOKUP(B2800,customers!$A$2:$D$101,4,0)</f>
        <v>Punjab</v>
      </c>
      <c r="O2800" t="str">
        <f>VLOOKUP(C2800,'products '!$A$2:$H$3072,2,0)</f>
        <v>Beauty</v>
      </c>
      <c r="P2800" t="str">
        <f>VLOOKUP(C2800,'products '!$A$2:$H$3072,3,0)</f>
        <v>Skincare</v>
      </c>
      <c r="Q2800" t="str">
        <f>VLOOKUP(C2800,'products '!$A$2:$H$3072,4,0)</f>
        <v>Cleanser</v>
      </c>
      <c r="R2800" t="str">
        <f>VLOOKUP(C2800,'products '!$A$2:$H$3072,5,0)</f>
        <v>Loreal</v>
      </c>
      <c r="S2800" t="str">
        <f>VLOOKUP(C2800,'products '!$A$2:$H$3072,6,0)</f>
        <v>Onesize</v>
      </c>
      <c r="T2800" t="str">
        <f>VLOOKUP(C2800,'products '!$A$2:$H$3072,7,0)</f>
        <v>Beige</v>
      </c>
      <c r="U2800">
        <f>VLOOKUP(C2800,'products '!$A$2:$H$3072,8,0)</f>
        <v>4</v>
      </c>
    </row>
    <row r="2801" spans="1:21" x14ac:dyDescent="0.3">
      <c r="A2801" t="s">
        <v>6218</v>
      </c>
      <c r="B2801" t="s">
        <v>3369</v>
      </c>
      <c r="C2801" t="s">
        <v>1601</v>
      </c>
      <c r="D2801" s="1">
        <f t="shared" ca="1" si="43"/>
        <v>44894</v>
      </c>
      <c r="E2801" s="1" t="str">
        <f ca="1">TEXT(Table1[[#This Row],[Date]],"mmm")</f>
        <v>Nov</v>
      </c>
      <c r="F2801" s="1" t="str">
        <f ca="1">TEXT(Table1[[#This Row],[Date]],"yyyy")</f>
        <v>2022</v>
      </c>
      <c r="G2801" s="2">
        <v>465</v>
      </c>
      <c r="H2801" s="2">
        <v>0.45</v>
      </c>
      <c r="I2801" s="2" t="str" cm="1">
        <f t="array" ref="I2801">_xlfn.IFS(Table1[[#This Row],[Discount]]&lt;=0.2,"Low",Table1[[#This Row],[Discount]]&lt;=0.4,"Medium",Table1[[#This Row],[Discount]]&gt;0.4,"High")</f>
        <v>High</v>
      </c>
      <c r="J2801" s="2">
        <f>Table1[[#This Row],[Original Price]]*(1-Table1[[#This Row],[Discount]])</f>
        <v>255.75000000000003</v>
      </c>
      <c r="K2801">
        <f>VLOOKUP(B2801,customers!$A$2:$D$101,2,0)</f>
        <v>24</v>
      </c>
      <c r="L2801" t="str" cm="1">
        <f t="array" ref="L2801">_xlfn.IFS(Table1[[#This Row],[Age]]&lt;=12,"Kids",Table1[[#This Row],[Age]]&lt;=19,"Teenage",Table1[[#This Row],[Age]]&lt;=29,"Young Adult",Table1[[#This Row],[Age]]&lt;=45,"Adult",Table1[[#This Row],[Age]]&gt;=46,"Senior")</f>
        <v>Young Adult</v>
      </c>
      <c r="M2801" t="str">
        <f>VLOOKUP(B2801,customers!A$2:D$101,3,0)</f>
        <v>Patiala</v>
      </c>
      <c r="N2801" t="str">
        <f>VLOOKUP(B2801,customers!$A$2:$D$101,4,0)</f>
        <v>Punjab</v>
      </c>
      <c r="O2801" t="str">
        <f>VLOOKUP(C2801,'products '!$A$2:$H$3072,2,0)</f>
        <v>Beauty</v>
      </c>
      <c r="P2801" t="str">
        <f>VLOOKUP(C2801,'products '!$A$2:$H$3072,3,0)</f>
        <v>Skincare</v>
      </c>
      <c r="Q2801" t="str">
        <f>VLOOKUP(C2801,'products '!$A$2:$H$3072,4,0)</f>
        <v>Cleanser</v>
      </c>
      <c r="R2801" t="str">
        <f>VLOOKUP(C2801,'products '!$A$2:$H$3072,5,0)</f>
        <v>Loreal</v>
      </c>
      <c r="S2801" t="str">
        <f>VLOOKUP(C2801,'products '!$A$2:$H$3072,6,0)</f>
        <v>Onesize</v>
      </c>
      <c r="T2801" t="str">
        <f>VLOOKUP(C2801,'products '!$A$2:$H$3072,7,0)</f>
        <v>Beige</v>
      </c>
      <c r="U2801">
        <f>VLOOKUP(C2801,'products '!$A$2:$H$3072,8,0)</f>
        <v>4</v>
      </c>
    </row>
    <row r="2802" spans="1:21" x14ac:dyDescent="0.3">
      <c r="A2802" t="s">
        <v>6219</v>
      </c>
      <c r="B2802" t="s">
        <v>3370</v>
      </c>
      <c r="C2802" t="s">
        <v>1602</v>
      </c>
      <c r="D2802" s="1">
        <f t="shared" ca="1" si="43"/>
        <v>44762</v>
      </c>
      <c r="E2802" s="1" t="str">
        <f ca="1">TEXT(Table1[[#This Row],[Date]],"mmm")</f>
        <v>Jul</v>
      </c>
      <c r="F2802" s="1" t="str">
        <f ca="1">TEXT(Table1[[#This Row],[Date]],"yyyy")</f>
        <v>2022</v>
      </c>
      <c r="G2802" s="2">
        <v>965</v>
      </c>
      <c r="H2802" s="2">
        <v>0.45</v>
      </c>
      <c r="I2802" s="2" t="str" cm="1">
        <f t="array" ref="I2802">_xlfn.IFS(Table1[[#This Row],[Discount]]&lt;=0.2,"Low",Table1[[#This Row],[Discount]]&lt;=0.4,"Medium",Table1[[#This Row],[Discount]]&gt;0.4,"High")</f>
        <v>High</v>
      </c>
      <c r="J2802" s="2">
        <f>Table1[[#This Row],[Original Price]]*(1-Table1[[#This Row],[Discount]])</f>
        <v>530.75</v>
      </c>
      <c r="K2802">
        <f>VLOOKUP(B2802,customers!$A$2:$D$101,2,0)</f>
        <v>24</v>
      </c>
      <c r="L2802" t="str" cm="1">
        <f t="array" ref="L2802">_xlfn.IFS(Table1[[#This Row],[Age]]&lt;=12,"Kids",Table1[[#This Row],[Age]]&lt;=19,"Teenage",Table1[[#This Row],[Age]]&lt;=29,"Young Adult",Table1[[#This Row],[Age]]&lt;=45,"Adult",Table1[[#This Row],[Age]]&gt;=46,"Senior")</f>
        <v>Young Adult</v>
      </c>
      <c r="M2802" t="str">
        <f>VLOOKUP(B2802,customers!A$2:D$101,3,0)</f>
        <v>Patiala</v>
      </c>
      <c r="N2802" t="str">
        <f>VLOOKUP(B2802,customers!$A$2:$D$101,4,0)</f>
        <v>Punjab</v>
      </c>
      <c r="O2802" t="str">
        <f>VLOOKUP(C2802,'products '!$A$2:$H$3072,2,0)</f>
        <v>Beauty</v>
      </c>
      <c r="P2802" t="str">
        <f>VLOOKUP(C2802,'products '!$A$2:$H$3072,3,0)</f>
        <v>Skincare</v>
      </c>
      <c r="Q2802" t="str">
        <f>VLOOKUP(C2802,'products '!$A$2:$H$3072,4,0)</f>
        <v>Cleanser</v>
      </c>
      <c r="R2802" t="str">
        <f>VLOOKUP(C2802,'products '!$A$2:$H$3072,5,0)</f>
        <v>Loreal</v>
      </c>
      <c r="S2802" t="str">
        <f>VLOOKUP(C2802,'products '!$A$2:$H$3072,6,0)</f>
        <v>Onesize</v>
      </c>
      <c r="T2802" t="str">
        <f>VLOOKUP(C2802,'products '!$A$2:$H$3072,7,0)</f>
        <v>Gold</v>
      </c>
      <c r="U2802">
        <f>VLOOKUP(C2802,'products '!$A$2:$H$3072,8,0)</f>
        <v>3</v>
      </c>
    </row>
    <row r="2803" spans="1:21" x14ac:dyDescent="0.3">
      <c r="A2803" t="s">
        <v>6220</v>
      </c>
      <c r="B2803" t="s">
        <v>3371</v>
      </c>
      <c r="C2803" t="s">
        <v>1603</v>
      </c>
      <c r="D2803" s="1">
        <f t="shared" ca="1" si="43"/>
        <v>44289</v>
      </c>
      <c r="E2803" s="1" t="str">
        <f ca="1">TEXT(Table1[[#This Row],[Date]],"mmm")</f>
        <v>Apr</v>
      </c>
      <c r="F2803" s="1" t="str">
        <f ca="1">TEXT(Table1[[#This Row],[Date]],"yyyy")</f>
        <v>2021</v>
      </c>
      <c r="G2803" s="2">
        <v>1158</v>
      </c>
      <c r="H2803" s="2">
        <v>0.47</v>
      </c>
      <c r="I2803" s="2" t="str" cm="1">
        <f t="array" ref="I2803">_xlfn.IFS(Table1[[#This Row],[Discount]]&lt;=0.2,"Low",Table1[[#This Row],[Discount]]&lt;=0.4,"Medium",Table1[[#This Row],[Discount]]&gt;0.4,"High")</f>
        <v>High</v>
      </c>
      <c r="J2803" s="2">
        <f>Table1[[#This Row],[Original Price]]*(1-Table1[[#This Row],[Discount]])</f>
        <v>613.74</v>
      </c>
      <c r="K2803">
        <f>VLOOKUP(B2803,customers!$A$2:$D$101,2,0)</f>
        <v>24</v>
      </c>
      <c r="L2803" t="str" cm="1">
        <f t="array" ref="L2803">_xlfn.IFS(Table1[[#This Row],[Age]]&lt;=12,"Kids",Table1[[#This Row],[Age]]&lt;=19,"Teenage",Table1[[#This Row],[Age]]&lt;=29,"Young Adult",Table1[[#This Row],[Age]]&lt;=45,"Adult",Table1[[#This Row],[Age]]&gt;=46,"Senior")</f>
        <v>Young Adult</v>
      </c>
      <c r="M2803" t="str">
        <f>VLOOKUP(B2803,customers!A$2:D$101,3,0)</f>
        <v>Patiala</v>
      </c>
      <c r="N2803" t="str">
        <f>VLOOKUP(B2803,customers!$A$2:$D$101,4,0)</f>
        <v>Punjab</v>
      </c>
      <c r="O2803" t="str">
        <f>VLOOKUP(C2803,'products '!$A$2:$H$3072,2,0)</f>
        <v>Beauty</v>
      </c>
      <c r="P2803" t="str">
        <f>VLOOKUP(C2803,'products '!$A$2:$H$3072,3,0)</f>
        <v>Skincare</v>
      </c>
      <c r="Q2803" t="str">
        <f>VLOOKUP(C2803,'products '!$A$2:$H$3072,4,0)</f>
        <v>Cleanser</v>
      </c>
      <c r="R2803" t="str">
        <f>VLOOKUP(C2803,'products '!$A$2:$H$3072,5,0)</f>
        <v>Loreal</v>
      </c>
      <c r="S2803" t="str">
        <f>VLOOKUP(C2803,'products '!$A$2:$H$3072,6,0)</f>
        <v>Onesize</v>
      </c>
      <c r="T2803" t="str">
        <f>VLOOKUP(C2803,'products '!$A$2:$H$3072,7,0)</f>
        <v>Gold</v>
      </c>
      <c r="U2803">
        <f>VLOOKUP(C2803,'products '!$A$2:$H$3072,8,0)</f>
        <v>2</v>
      </c>
    </row>
    <row r="2804" spans="1:21" x14ac:dyDescent="0.3">
      <c r="A2804" t="s">
        <v>6221</v>
      </c>
      <c r="B2804" t="s">
        <v>3372</v>
      </c>
      <c r="C2804" t="s">
        <v>1604</v>
      </c>
      <c r="D2804" s="1">
        <f t="shared" ca="1" si="43"/>
        <v>44249</v>
      </c>
      <c r="E2804" s="1" t="str">
        <f ca="1">TEXT(Table1[[#This Row],[Date]],"mmm")</f>
        <v>Feb</v>
      </c>
      <c r="F2804" s="1" t="str">
        <f ca="1">TEXT(Table1[[#This Row],[Date]],"yyyy")</f>
        <v>2021</v>
      </c>
      <c r="G2804" s="2">
        <v>264</v>
      </c>
      <c r="H2804" s="2">
        <v>0.47</v>
      </c>
      <c r="I2804" s="2" t="str" cm="1">
        <f t="array" ref="I2804">_xlfn.IFS(Table1[[#This Row],[Discount]]&lt;=0.2,"Low",Table1[[#This Row],[Discount]]&lt;=0.4,"Medium",Table1[[#This Row],[Discount]]&gt;0.4,"High")</f>
        <v>High</v>
      </c>
      <c r="J2804" s="2">
        <f>Table1[[#This Row],[Original Price]]*(1-Table1[[#This Row],[Discount]])</f>
        <v>139.92000000000002</v>
      </c>
      <c r="K2804">
        <f>VLOOKUP(B2804,customers!$A$2:$D$101,2,0)</f>
        <v>22</v>
      </c>
      <c r="L2804" t="str" cm="1">
        <f t="array" ref="L2804">_xlfn.IFS(Table1[[#This Row],[Age]]&lt;=12,"Kids",Table1[[#This Row],[Age]]&lt;=19,"Teenage",Table1[[#This Row],[Age]]&lt;=29,"Young Adult",Table1[[#This Row],[Age]]&lt;=45,"Adult",Table1[[#This Row],[Age]]&gt;=46,"Senior")</f>
        <v>Young Adult</v>
      </c>
      <c r="M2804" t="str">
        <f>VLOOKUP(B2804,customers!A$2:D$101,3,0)</f>
        <v>Patiala</v>
      </c>
      <c r="N2804" t="str">
        <f>VLOOKUP(B2804,customers!$A$2:$D$101,4,0)</f>
        <v>Punjab</v>
      </c>
      <c r="O2804" t="str">
        <f>VLOOKUP(C2804,'products '!$A$2:$H$3072,2,0)</f>
        <v>Beauty</v>
      </c>
      <c r="P2804" t="str">
        <f>VLOOKUP(C2804,'products '!$A$2:$H$3072,3,0)</f>
        <v>Skincare</v>
      </c>
      <c r="Q2804" t="str">
        <f>VLOOKUP(C2804,'products '!$A$2:$H$3072,4,0)</f>
        <v>Cleanser</v>
      </c>
      <c r="R2804" t="str">
        <f>VLOOKUP(C2804,'products '!$A$2:$H$3072,5,0)</f>
        <v>Loreal</v>
      </c>
      <c r="S2804" t="str">
        <f>VLOOKUP(C2804,'products '!$A$2:$H$3072,6,0)</f>
        <v>Onesize</v>
      </c>
      <c r="T2804" t="str">
        <f>VLOOKUP(C2804,'products '!$A$2:$H$3072,7,0)</f>
        <v>Gold</v>
      </c>
      <c r="U2804">
        <f>VLOOKUP(C2804,'products '!$A$2:$H$3072,8,0)</f>
        <v>5</v>
      </c>
    </row>
    <row r="2805" spans="1:21" x14ac:dyDescent="0.3">
      <c r="A2805" t="s">
        <v>6222</v>
      </c>
      <c r="B2805" t="s">
        <v>3373</v>
      </c>
      <c r="C2805" t="s">
        <v>1605</v>
      </c>
      <c r="D2805" s="1">
        <f t="shared" ca="1" si="43"/>
        <v>44988</v>
      </c>
      <c r="E2805" s="1" t="str">
        <f ca="1">TEXT(Table1[[#This Row],[Date]],"mmm")</f>
        <v>Mar</v>
      </c>
      <c r="F2805" s="1" t="str">
        <f ca="1">TEXT(Table1[[#This Row],[Date]],"yyyy")</f>
        <v>2023</v>
      </c>
      <c r="G2805" s="2">
        <v>433</v>
      </c>
      <c r="H2805" s="2">
        <v>0.46</v>
      </c>
      <c r="I2805" s="2" t="str" cm="1">
        <f t="array" ref="I2805">_xlfn.IFS(Table1[[#This Row],[Discount]]&lt;=0.2,"Low",Table1[[#This Row],[Discount]]&lt;=0.4,"Medium",Table1[[#This Row],[Discount]]&gt;0.4,"High")</f>
        <v>High</v>
      </c>
      <c r="J2805" s="2">
        <f>Table1[[#This Row],[Original Price]]*(1-Table1[[#This Row],[Discount]])</f>
        <v>233.82000000000002</v>
      </c>
      <c r="K2805">
        <f>VLOOKUP(B2805,customers!$A$2:$D$101,2,0)</f>
        <v>23</v>
      </c>
      <c r="L2805" t="str" cm="1">
        <f t="array" ref="L2805">_xlfn.IFS(Table1[[#This Row],[Age]]&lt;=12,"Kids",Table1[[#This Row],[Age]]&lt;=19,"Teenage",Table1[[#This Row],[Age]]&lt;=29,"Young Adult",Table1[[#This Row],[Age]]&lt;=45,"Adult",Table1[[#This Row],[Age]]&gt;=46,"Senior")</f>
        <v>Young Adult</v>
      </c>
      <c r="M2805" t="str">
        <f>VLOOKUP(B2805,customers!A$2:D$101,3,0)</f>
        <v>Jaipur</v>
      </c>
      <c r="N2805" t="str">
        <f>VLOOKUP(B2805,customers!$A$2:$D$101,4,0)</f>
        <v>Rajasthan</v>
      </c>
      <c r="O2805" t="str">
        <f>VLOOKUP(C2805,'products '!$A$2:$H$3072,2,0)</f>
        <v>Beauty</v>
      </c>
      <c r="P2805" t="str">
        <f>VLOOKUP(C2805,'products '!$A$2:$H$3072,3,0)</f>
        <v>Skincare</v>
      </c>
      <c r="Q2805" t="str">
        <f>VLOOKUP(C2805,'products '!$A$2:$H$3072,4,0)</f>
        <v>Cleanser</v>
      </c>
      <c r="R2805" t="str">
        <f>VLOOKUP(C2805,'products '!$A$2:$H$3072,5,0)</f>
        <v>Loreal</v>
      </c>
      <c r="S2805" t="str">
        <f>VLOOKUP(C2805,'products '!$A$2:$H$3072,6,0)</f>
        <v>Onesize</v>
      </c>
      <c r="T2805" t="str">
        <f>VLOOKUP(C2805,'products '!$A$2:$H$3072,7,0)</f>
        <v>Gold</v>
      </c>
      <c r="U2805">
        <f>VLOOKUP(C2805,'products '!$A$2:$H$3072,8,0)</f>
        <v>4</v>
      </c>
    </row>
    <row r="2806" spans="1:21" x14ac:dyDescent="0.3">
      <c r="A2806" t="s">
        <v>6223</v>
      </c>
      <c r="B2806" t="s">
        <v>3374</v>
      </c>
      <c r="C2806" t="s">
        <v>1606</v>
      </c>
      <c r="D2806" s="1">
        <f t="shared" ca="1" si="43"/>
        <v>44639</v>
      </c>
      <c r="E2806" s="1" t="str">
        <f ca="1">TEXT(Table1[[#This Row],[Date]],"mmm")</f>
        <v>Mar</v>
      </c>
      <c r="F2806" s="1" t="str">
        <f ca="1">TEXT(Table1[[#This Row],[Date]],"yyyy")</f>
        <v>2022</v>
      </c>
      <c r="G2806" s="2">
        <v>562</v>
      </c>
      <c r="H2806" s="2">
        <v>0.46</v>
      </c>
      <c r="I2806" s="2" t="str" cm="1">
        <f t="array" ref="I2806">_xlfn.IFS(Table1[[#This Row],[Discount]]&lt;=0.2,"Low",Table1[[#This Row],[Discount]]&lt;=0.4,"Medium",Table1[[#This Row],[Discount]]&gt;0.4,"High")</f>
        <v>High</v>
      </c>
      <c r="J2806" s="2">
        <f>Table1[[#This Row],[Original Price]]*(1-Table1[[#This Row],[Discount]])</f>
        <v>303.48</v>
      </c>
      <c r="K2806">
        <f>VLOOKUP(B2806,customers!$A$2:$D$101,2,0)</f>
        <v>24</v>
      </c>
      <c r="L2806" t="str" cm="1">
        <f t="array" ref="L2806">_xlfn.IFS(Table1[[#This Row],[Age]]&lt;=12,"Kids",Table1[[#This Row],[Age]]&lt;=19,"Teenage",Table1[[#This Row],[Age]]&lt;=29,"Young Adult",Table1[[#This Row],[Age]]&lt;=45,"Adult",Table1[[#This Row],[Age]]&gt;=46,"Senior")</f>
        <v>Young Adult</v>
      </c>
      <c r="M2806" t="str">
        <f>VLOOKUP(B2806,customers!A$2:D$101,3,0)</f>
        <v>Jaipur</v>
      </c>
      <c r="N2806" t="str">
        <f>VLOOKUP(B2806,customers!$A$2:$D$101,4,0)</f>
        <v>Rajasthan</v>
      </c>
      <c r="O2806" t="str">
        <f>VLOOKUP(C2806,'products '!$A$2:$H$3072,2,0)</f>
        <v>Beauty</v>
      </c>
      <c r="P2806" t="str">
        <f>VLOOKUP(C2806,'products '!$A$2:$H$3072,3,0)</f>
        <v>Haircare</v>
      </c>
      <c r="Q2806" t="str">
        <f>VLOOKUP(C2806,'products '!$A$2:$H$3072,4,0)</f>
        <v>Shampoo</v>
      </c>
      <c r="R2806" t="str">
        <f>VLOOKUP(C2806,'products '!$A$2:$H$3072,5,0)</f>
        <v>Loreal</v>
      </c>
      <c r="S2806" t="str">
        <f>VLOOKUP(C2806,'products '!$A$2:$H$3072,6,0)</f>
        <v>Onesize</v>
      </c>
      <c r="T2806" t="str">
        <f>VLOOKUP(C2806,'products '!$A$2:$H$3072,7,0)</f>
        <v>Gold</v>
      </c>
      <c r="U2806">
        <f>VLOOKUP(C2806,'products '!$A$2:$H$3072,8,0)</f>
        <v>2</v>
      </c>
    </row>
    <row r="2807" spans="1:21" x14ac:dyDescent="0.3">
      <c r="A2807" t="s">
        <v>6224</v>
      </c>
      <c r="B2807" t="s">
        <v>3375</v>
      </c>
      <c r="C2807" t="s">
        <v>1607</v>
      </c>
      <c r="D2807" s="1">
        <f t="shared" ca="1" si="43"/>
        <v>44754</v>
      </c>
      <c r="E2807" s="1" t="str">
        <f ca="1">TEXT(Table1[[#This Row],[Date]],"mmm")</f>
        <v>Jul</v>
      </c>
      <c r="F2807" s="1" t="str">
        <f ca="1">TEXT(Table1[[#This Row],[Date]],"yyyy")</f>
        <v>2022</v>
      </c>
      <c r="G2807" s="2">
        <v>423</v>
      </c>
      <c r="H2807" s="2">
        <v>0.46</v>
      </c>
      <c r="I2807" s="2" t="str" cm="1">
        <f t="array" ref="I2807">_xlfn.IFS(Table1[[#This Row],[Discount]]&lt;=0.2,"Low",Table1[[#This Row],[Discount]]&lt;=0.4,"Medium",Table1[[#This Row],[Discount]]&gt;0.4,"High")</f>
        <v>High</v>
      </c>
      <c r="J2807" s="2">
        <f>Table1[[#This Row],[Original Price]]*(1-Table1[[#This Row],[Discount]])</f>
        <v>228.42000000000002</v>
      </c>
      <c r="K2807">
        <f>VLOOKUP(B2807,customers!$A$2:$D$101,2,0)</f>
        <v>25</v>
      </c>
      <c r="L2807" t="str" cm="1">
        <f t="array" ref="L2807">_xlfn.IFS(Table1[[#This Row],[Age]]&lt;=12,"Kids",Table1[[#This Row],[Age]]&lt;=19,"Teenage",Table1[[#This Row],[Age]]&lt;=29,"Young Adult",Table1[[#This Row],[Age]]&lt;=45,"Adult",Table1[[#This Row],[Age]]&gt;=46,"Senior")</f>
        <v>Young Adult</v>
      </c>
      <c r="M2807" t="str">
        <f>VLOOKUP(B2807,customers!A$2:D$101,3,0)</f>
        <v>Jaipur</v>
      </c>
      <c r="N2807" t="str">
        <f>VLOOKUP(B2807,customers!$A$2:$D$101,4,0)</f>
        <v>Rajasthan</v>
      </c>
      <c r="O2807" t="str">
        <f>VLOOKUP(C2807,'products '!$A$2:$H$3072,2,0)</f>
        <v>Beauty</v>
      </c>
      <c r="P2807" t="str">
        <f>VLOOKUP(C2807,'products '!$A$2:$H$3072,3,0)</f>
        <v>Haircare</v>
      </c>
      <c r="Q2807" t="str">
        <f>VLOOKUP(C2807,'products '!$A$2:$H$3072,4,0)</f>
        <v>Shampoo</v>
      </c>
      <c r="R2807" t="str">
        <f>VLOOKUP(C2807,'products '!$A$2:$H$3072,5,0)</f>
        <v>Loreal</v>
      </c>
      <c r="S2807" t="str">
        <f>VLOOKUP(C2807,'products '!$A$2:$H$3072,6,0)</f>
        <v>Onesize</v>
      </c>
      <c r="T2807" t="str">
        <f>VLOOKUP(C2807,'products '!$A$2:$H$3072,7,0)</f>
        <v>Gold</v>
      </c>
      <c r="U2807">
        <f>VLOOKUP(C2807,'products '!$A$2:$H$3072,8,0)</f>
        <v>5</v>
      </c>
    </row>
    <row r="2808" spans="1:21" x14ac:dyDescent="0.3">
      <c r="A2808" t="s">
        <v>6225</v>
      </c>
      <c r="B2808" t="s">
        <v>3376</v>
      </c>
      <c r="C2808" t="s">
        <v>1608</v>
      </c>
      <c r="D2808" s="1">
        <f t="shared" ca="1" si="43"/>
        <v>44399</v>
      </c>
      <c r="E2808" s="1" t="str">
        <f ca="1">TEXT(Table1[[#This Row],[Date]],"mmm")</f>
        <v>Jul</v>
      </c>
      <c r="F2808" s="1" t="str">
        <f ca="1">TEXT(Table1[[#This Row],[Date]],"yyyy")</f>
        <v>2021</v>
      </c>
      <c r="G2808" s="2">
        <v>621</v>
      </c>
      <c r="H2808" s="2">
        <v>0.3</v>
      </c>
      <c r="I2808" s="2" t="str" cm="1">
        <f t="array" ref="I2808">_xlfn.IFS(Table1[[#This Row],[Discount]]&lt;=0.2,"Low",Table1[[#This Row],[Discount]]&lt;=0.4,"Medium",Table1[[#This Row],[Discount]]&gt;0.4,"High")</f>
        <v>Medium</v>
      </c>
      <c r="J2808" s="2">
        <f>Table1[[#This Row],[Original Price]]*(1-Table1[[#This Row],[Discount]])</f>
        <v>434.7</v>
      </c>
      <c r="K2808">
        <f>VLOOKUP(B2808,customers!$A$2:$D$101,2,0)</f>
        <v>26</v>
      </c>
      <c r="L2808" t="str" cm="1">
        <f t="array" ref="L2808">_xlfn.IFS(Table1[[#This Row],[Age]]&lt;=12,"Kids",Table1[[#This Row],[Age]]&lt;=19,"Teenage",Table1[[#This Row],[Age]]&lt;=29,"Young Adult",Table1[[#This Row],[Age]]&lt;=45,"Adult",Table1[[#This Row],[Age]]&gt;=46,"Senior")</f>
        <v>Young Adult</v>
      </c>
      <c r="M2808" t="str">
        <f>VLOOKUP(B2808,customers!A$2:D$101,3,0)</f>
        <v>Jaipur</v>
      </c>
      <c r="N2808" t="str">
        <f>VLOOKUP(B2808,customers!$A$2:$D$101,4,0)</f>
        <v>Rajasthan</v>
      </c>
      <c r="O2808" t="str">
        <f>VLOOKUP(C2808,'products '!$A$2:$H$3072,2,0)</f>
        <v>Beauty</v>
      </c>
      <c r="P2808" t="str">
        <f>VLOOKUP(C2808,'products '!$A$2:$H$3072,3,0)</f>
        <v>Haircare</v>
      </c>
      <c r="Q2808" t="str">
        <f>VLOOKUP(C2808,'products '!$A$2:$H$3072,4,0)</f>
        <v>Shampoo</v>
      </c>
      <c r="R2808" t="str">
        <f>VLOOKUP(C2808,'products '!$A$2:$H$3072,5,0)</f>
        <v>Loreal</v>
      </c>
      <c r="S2808" t="str">
        <f>VLOOKUP(C2808,'products '!$A$2:$H$3072,6,0)</f>
        <v>Onesize</v>
      </c>
      <c r="T2808" t="str">
        <f>VLOOKUP(C2808,'products '!$A$2:$H$3072,7,0)</f>
        <v>Grey</v>
      </c>
      <c r="U2808">
        <f>VLOOKUP(C2808,'products '!$A$2:$H$3072,8,0)</f>
        <v>5</v>
      </c>
    </row>
    <row r="2809" spans="1:21" x14ac:dyDescent="0.3">
      <c r="A2809" t="s">
        <v>6226</v>
      </c>
      <c r="B2809" t="s">
        <v>3377</v>
      </c>
      <c r="C2809" t="s">
        <v>1609</v>
      </c>
      <c r="D2809" s="1">
        <f t="shared" ca="1" si="43"/>
        <v>44690</v>
      </c>
      <c r="E2809" s="1" t="str">
        <f ca="1">TEXT(Table1[[#This Row],[Date]],"mmm")</f>
        <v>May</v>
      </c>
      <c r="F2809" s="1" t="str">
        <f ca="1">TEXT(Table1[[#This Row],[Date]],"yyyy")</f>
        <v>2022</v>
      </c>
      <c r="G2809" s="2">
        <v>333</v>
      </c>
      <c r="H2809" s="2">
        <v>0.3</v>
      </c>
      <c r="I2809" s="2" t="str" cm="1">
        <f t="array" ref="I2809">_xlfn.IFS(Table1[[#This Row],[Discount]]&lt;=0.2,"Low",Table1[[#This Row],[Discount]]&lt;=0.4,"Medium",Table1[[#This Row],[Discount]]&gt;0.4,"High")</f>
        <v>Medium</v>
      </c>
      <c r="J2809" s="2">
        <f>Table1[[#This Row],[Original Price]]*(1-Table1[[#This Row],[Discount]])</f>
        <v>233.1</v>
      </c>
      <c r="K2809">
        <f>VLOOKUP(B2809,customers!$A$2:$D$101,2,0)</f>
        <v>27</v>
      </c>
      <c r="L2809" t="str" cm="1">
        <f t="array" ref="L2809">_xlfn.IFS(Table1[[#This Row],[Age]]&lt;=12,"Kids",Table1[[#This Row],[Age]]&lt;=19,"Teenage",Table1[[#This Row],[Age]]&lt;=29,"Young Adult",Table1[[#This Row],[Age]]&lt;=45,"Adult",Table1[[#This Row],[Age]]&gt;=46,"Senior")</f>
        <v>Young Adult</v>
      </c>
      <c r="M2809" t="str">
        <f>VLOOKUP(B2809,customers!A$2:D$101,3,0)</f>
        <v>Jaipur</v>
      </c>
      <c r="N2809" t="str">
        <f>VLOOKUP(B2809,customers!$A$2:$D$101,4,0)</f>
        <v>Rajasthan</v>
      </c>
      <c r="O2809" t="str">
        <f>VLOOKUP(C2809,'products '!$A$2:$H$3072,2,0)</f>
        <v>Beauty</v>
      </c>
      <c r="P2809" t="str">
        <f>VLOOKUP(C2809,'products '!$A$2:$H$3072,3,0)</f>
        <v>Haircare</v>
      </c>
      <c r="Q2809" t="str">
        <f>VLOOKUP(C2809,'products '!$A$2:$H$3072,4,0)</f>
        <v>Shampoo</v>
      </c>
      <c r="R2809" t="str">
        <f>VLOOKUP(C2809,'products '!$A$2:$H$3072,5,0)</f>
        <v>Loreal</v>
      </c>
      <c r="S2809" t="str">
        <f>VLOOKUP(C2809,'products '!$A$2:$H$3072,6,0)</f>
        <v>Onesize</v>
      </c>
      <c r="T2809" t="str">
        <f>VLOOKUP(C2809,'products '!$A$2:$H$3072,7,0)</f>
        <v>Grey</v>
      </c>
      <c r="U2809">
        <f>VLOOKUP(C2809,'products '!$A$2:$H$3072,8,0)</f>
        <v>4</v>
      </c>
    </row>
    <row r="2810" spans="1:21" x14ac:dyDescent="0.3">
      <c r="A2810" t="s">
        <v>6227</v>
      </c>
      <c r="B2810" t="s">
        <v>3378</v>
      </c>
      <c r="C2810" t="s">
        <v>1610</v>
      </c>
      <c r="D2810" s="1">
        <f t="shared" ca="1" si="43"/>
        <v>44258</v>
      </c>
      <c r="E2810" s="1" t="str">
        <f ca="1">TEXT(Table1[[#This Row],[Date]],"mmm")</f>
        <v>Mar</v>
      </c>
      <c r="F2810" s="1" t="str">
        <f ca="1">TEXT(Table1[[#This Row],[Date]],"yyyy")</f>
        <v>2021</v>
      </c>
      <c r="G2810" s="2">
        <v>236</v>
      </c>
      <c r="H2810" s="2">
        <v>0.3</v>
      </c>
      <c r="I2810" s="2" t="str" cm="1">
        <f t="array" ref="I2810">_xlfn.IFS(Table1[[#This Row],[Discount]]&lt;=0.2,"Low",Table1[[#This Row],[Discount]]&lt;=0.4,"Medium",Table1[[#This Row],[Discount]]&gt;0.4,"High")</f>
        <v>Medium</v>
      </c>
      <c r="J2810" s="2">
        <f>Table1[[#This Row],[Original Price]]*(1-Table1[[#This Row],[Discount]])</f>
        <v>165.2</v>
      </c>
      <c r="K2810">
        <f>VLOOKUP(B2810,customers!$A$2:$D$101,2,0)</f>
        <v>34</v>
      </c>
      <c r="L2810" t="str" cm="1">
        <f t="array" ref="L2810">_xlfn.IFS(Table1[[#This Row],[Age]]&lt;=12,"Kids",Table1[[#This Row],[Age]]&lt;=19,"Teenage",Table1[[#This Row],[Age]]&lt;=29,"Young Adult",Table1[[#This Row],[Age]]&lt;=45,"Adult",Table1[[#This Row],[Age]]&gt;=46,"Senior")</f>
        <v>Adult</v>
      </c>
      <c r="M2810" t="str">
        <f>VLOOKUP(B2810,customers!A$2:D$101,3,0)</f>
        <v>Jaipur</v>
      </c>
      <c r="N2810" t="str">
        <f>VLOOKUP(B2810,customers!$A$2:$D$101,4,0)</f>
        <v>Rajasthan</v>
      </c>
      <c r="O2810" t="str">
        <f>VLOOKUP(C2810,'products '!$A$2:$H$3072,2,0)</f>
        <v>Beauty</v>
      </c>
      <c r="P2810" t="str">
        <f>VLOOKUP(C2810,'products '!$A$2:$H$3072,3,0)</f>
        <v>Haircare</v>
      </c>
      <c r="Q2810" t="str">
        <f>VLOOKUP(C2810,'products '!$A$2:$H$3072,4,0)</f>
        <v>Shampoo</v>
      </c>
      <c r="R2810" t="str">
        <f>VLOOKUP(C2810,'products '!$A$2:$H$3072,5,0)</f>
        <v>Loreal</v>
      </c>
      <c r="S2810" t="str">
        <f>VLOOKUP(C2810,'products '!$A$2:$H$3072,6,0)</f>
        <v>Onesize</v>
      </c>
      <c r="T2810" t="str">
        <f>VLOOKUP(C2810,'products '!$A$2:$H$3072,7,0)</f>
        <v>Grey</v>
      </c>
      <c r="U2810">
        <f>VLOOKUP(C2810,'products '!$A$2:$H$3072,8,0)</f>
        <v>4</v>
      </c>
    </row>
    <row r="2811" spans="1:21" x14ac:dyDescent="0.3">
      <c r="A2811" t="s">
        <v>6228</v>
      </c>
      <c r="B2811" t="s">
        <v>3379</v>
      </c>
      <c r="C2811" t="s">
        <v>1611</v>
      </c>
      <c r="D2811" s="1">
        <f t="shared" ca="1" si="43"/>
        <v>44788</v>
      </c>
      <c r="E2811" s="1" t="str">
        <f ca="1">TEXT(Table1[[#This Row],[Date]],"mmm")</f>
        <v>Aug</v>
      </c>
      <c r="F2811" s="1" t="str">
        <f ca="1">TEXT(Table1[[#This Row],[Date]],"yyyy")</f>
        <v>2022</v>
      </c>
      <c r="G2811" s="2">
        <v>456</v>
      </c>
      <c r="H2811" s="2">
        <v>0.3</v>
      </c>
      <c r="I2811" s="2" t="str" cm="1">
        <f t="array" ref="I2811">_xlfn.IFS(Table1[[#This Row],[Discount]]&lt;=0.2,"Low",Table1[[#This Row],[Discount]]&lt;=0.4,"Medium",Table1[[#This Row],[Discount]]&gt;0.4,"High")</f>
        <v>Medium</v>
      </c>
      <c r="J2811" s="2">
        <f>Table1[[#This Row],[Original Price]]*(1-Table1[[#This Row],[Discount]])</f>
        <v>319.2</v>
      </c>
      <c r="K2811">
        <f>VLOOKUP(B2811,customers!$A$2:$D$101,2,0)</f>
        <v>35</v>
      </c>
      <c r="L2811" t="str" cm="1">
        <f t="array" ref="L2811">_xlfn.IFS(Table1[[#This Row],[Age]]&lt;=12,"Kids",Table1[[#This Row],[Age]]&lt;=19,"Teenage",Table1[[#This Row],[Age]]&lt;=29,"Young Adult",Table1[[#This Row],[Age]]&lt;=45,"Adult",Table1[[#This Row],[Age]]&gt;=46,"Senior")</f>
        <v>Adult</v>
      </c>
      <c r="M2811" t="str">
        <f>VLOOKUP(B2811,customers!A$2:D$101,3,0)</f>
        <v>Jodhpur</v>
      </c>
      <c r="N2811" t="str">
        <f>VLOOKUP(B2811,customers!$A$2:$D$101,4,0)</f>
        <v>Rajasthan</v>
      </c>
      <c r="O2811" t="str">
        <f>VLOOKUP(C2811,'products '!$A$2:$H$3072,2,0)</f>
        <v>Beauty</v>
      </c>
      <c r="P2811" t="str">
        <f>VLOOKUP(C2811,'products '!$A$2:$H$3072,3,0)</f>
        <v>Haircare</v>
      </c>
      <c r="Q2811" t="str">
        <f>VLOOKUP(C2811,'products '!$A$2:$H$3072,4,0)</f>
        <v>Shampoo</v>
      </c>
      <c r="R2811" t="str">
        <f>VLOOKUP(C2811,'products '!$A$2:$H$3072,5,0)</f>
        <v>Loreal</v>
      </c>
      <c r="S2811" t="str">
        <f>VLOOKUP(C2811,'products '!$A$2:$H$3072,6,0)</f>
        <v>Onesize</v>
      </c>
      <c r="T2811" t="str">
        <f>VLOOKUP(C2811,'products '!$A$2:$H$3072,7,0)</f>
        <v>Grey</v>
      </c>
      <c r="U2811">
        <f>VLOOKUP(C2811,'products '!$A$2:$H$3072,8,0)</f>
        <v>4</v>
      </c>
    </row>
    <row r="2812" spans="1:21" x14ac:dyDescent="0.3">
      <c r="A2812" t="s">
        <v>6229</v>
      </c>
      <c r="B2812" t="s">
        <v>3380</v>
      </c>
      <c r="C2812" t="s">
        <v>1612</v>
      </c>
      <c r="D2812" s="1">
        <f t="shared" ca="1" si="43"/>
        <v>44473</v>
      </c>
      <c r="E2812" s="1" t="str">
        <f ca="1">TEXT(Table1[[#This Row],[Date]],"mmm")</f>
        <v>Oct</v>
      </c>
      <c r="F2812" s="1" t="str">
        <f ca="1">TEXT(Table1[[#This Row],[Date]],"yyyy")</f>
        <v>2021</v>
      </c>
      <c r="G2812" s="2">
        <v>963</v>
      </c>
      <c r="H2812" s="2">
        <v>0.3</v>
      </c>
      <c r="I2812" s="2" t="str" cm="1">
        <f t="array" ref="I2812">_xlfn.IFS(Table1[[#This Row],[Discount]]&lt;=0.2,"Low",Table1[[#This Row],[Discount]]&lt;=0.4,"Medium",Table1[[#This Row],[Discount]]&gt;0.4,"High")</f>
        <v>Medium</v>
      </c>
      <c r="J2812" s="2">
        <f>Table1[[#This Row],[Original Price]]*(1-Table1[[#This Row],[Discount]])</f>
        <v>674.09999999999991</v>
      </c>
      <c r="K2812">
        <f>VLOOKUP(B2812,customers!$A$2:$D$101,2,0)</f>
        <v>36</v>
      </c>
      <c r="L2812" t="str" cm="1">
        <f t="array" ref="L2812">_xlfn.IFS(Table1[[#This Row],[Age]]&lt;=12,"Kids",Table1[[#This Row],[Age]]&lt;=19,"Teenage",Table1[[#This Row],[Age]]&lt;=29,"Young Adult",Table1[[#This Row],[Age]]&lt;=45,"Adult",Table1[[#This Row],[Age]]&gt;=46,"Senior")</f>
        <v>Adult</v>
      </c>
      <c r="M2812" t="str">
        <f>VLOOKUP(B2812,customers!A$2:D$101,3,0)</f>
        <v>Jodhpur</v>
      </c>
      <c r="N2812" t="str">
        <f>VLOOKUP(B2812,customers!$A$2:$D$101,4,0)</f>
        <v>Rajasthan</v>
      </c>
      <c r="O2812" t="str">
        <f>VLOOKUP(C2812,'products '!$A$2:$H$3072,2,0)</f>
        <v>Beauty</v>
      </c>
      <c r="P2812" t="str">
        <f>VLOOKUP(C2812,'products '!$A$2:$H$3072,3,0)</f>
        <v>Haircare</v>
      </c>
      <c r="Q2812" t="str">
        <f>VLOOKUP(C2812,'products '!$A$2:$H$3072,4,0)</f>
        <v>Shampoo</v>
      </c>
      <c r="R2812" t="str">
        <f>VLOOKUP(C2812,'products '!$A$2:$H$3072,5,0)</f>
        <v>Loreal</v>
      </c>
      <c r="S2812" t="str">
        <f>VLOOKUP(C2812,'products '!$A$2:$H$3072,6,0)</f>
        <v>Onesize</v>
      </c>
      <c r="T2812" t="str">
        <f>VLOOKUP(C2812,'products '!$A$2:$H$3072,7,0)</f>
        <v>Grey</v>
      </c>
      <c r="U2812">
        <f>VLOOKUP(C2812,'products '!$A$2:$H$3072,8,0)</f>
        <v>3</v>
      </c>
    </row>
    <row r="2813" spans="1:21" x14ac:dyDescent="0.3">
      <c r="A2813" t="s">
        <v>6230</v>
      </c>
      <c r="B2813" t="s">
        <v>3381</v>
      </c>
      <c r="C2813" t="s">
        <v>1613</v>
      </c>
      <c r="D2813" s="1">
        <f t="shared" ca="1" si="43"/>
        <v>44693</v>
      </c>
      <c r="E2813" s="1" t="str">
        <f ca="1">TEXT(Table1[[#This Row],[Date]],"mmm")</f>
        <v>May</v>
      </c>
      <c r="F2813" s="1" t="str">
        <f ca="1">TEXT(Table1[[#This Row],[Date]],"yyyy")</f>
        <v>2022</v>
      </c>
      <c r="G2813" s="2">
        <v>234</v>
      </c>
      <c r="H2813" s="2">
        <v>0.35</v>
      </c>
      <c r="I2813" s="2" t="str" cm="1">
        <f t="array" ref="I2813">_xlfn.IFS(Table1[[#This Row],[Discount]]&lt;=0.2,"Low",Table1[[#This Row],[Discount]]&lt;=0.4,"Medium",Table1[[#This Row],[Discount]]&gt;0.4,"High")</f>
        <v>Medium</v>
      </c>
      <c r="J2813" s="2">
        <f>Table1[[#This Row],[Original Price]]*(1-Table1[[#This Row],[Discount]])</f>
        <v>152.1</v>
      </c>
      <c r="K2813">
        <f>VLOOKUP(B2813,customers!$A$2:$D$101,2,0)</f>
        <v>37</v>
      </c>
      <c r="L2813" t="str" cm="1">
        <f t="array" ref="L2813">_xlfn.IFS(Table1[[#This Row],[Age]]&lt;=12,"Kids",Table1[[#This Row],[Age]]&lt;=19,"Teenage",Table1[[#This Row],[Age]]&lt;=29,"Young Adult",Table1[[#This Row],[Age]]&lt;=45,"Adult",Table1[[#This Row],[Age]]&gt;=46,"Senior")</f>
        <v>Adult</v>
      </c>
      <c r="M2813" t="str">
        <f>VLOOKUP(B2813,customers!A$2:D$101,3,0)</f>
        <v>Jodhpur</v>
      </c>
      <c r="N2813" t="str">
        <f>VLOOKUP(B2813,customers!$A$2:$D$101,4,0)</f>
        <v>Rajasthan</v>
      </c>
      <c r="O2813" t="str">
        <f>VLOOKUP(C2813,'products '!$A$2:$H$3072,2,0)</f>
        <v>Beauty</v>
      </c>
      <c r="P2813" t="str">
        <f>VLOOKUP(C2813,'products '!$A$2:$H$3072,3,0)</f>
        <v>Haircare</v>
      </c>
      <c r="Q2813" t="str">
        <f>VLOOKUP(C2813,'products '!$A$2:$H$3072,4,0)</f>
        <v>Shampoo</v>
      </c>
      <c r="R2813" t="str">
        <f>VLOOKUP(C2813,'products '!$A$2:$H$3072,5,0)</f>
        <v>Loreal</v>
      </c>
      <c r="S2813" t="str">
        <f>VLOOKUP(C2813,'products '!$A$2:$H$3072,6,0)</f>
        <v>Onesize</v>
      </c>
      <c r="T2813" t="str">
        <f>VLOOKUP(C2813,'products '!$A$2:$H$3072,7,0)</f>
        <v>White</v>
      </c>
      <c r="U2813">
        <f>VLOOKUP(C2813,'products '!$A$2:$H$3072,8,0)</f>
        <v>5</v>
      </c>
    </row>
    <row r="2814" spans="1:21" x14ac:dyDescent="0.3">
      <c r="A2814" t="s">
        <v>6231</v>
      </c>
      <c r="B2814" t="s">
        <v>3382</v>
      </c>
      <c r="C2814" t="s">
        <v>1614</v>
      </c>
      <c r="D2814" s="1">
        <f t="shared" ca="1" si="43"/>
        <v>44621</v>
      </c>
      <c r="E2814" s="1" t="str">
        <f ca="1">TEXT(Table1[[#This Row],[Date]],"mmm")</f>
        <v>Mar</v>
      </c>
      <c r="F2814" s="1" t="str">
        <f ca="1">TEXT(Table1[[#This Row],[Date]],"yyyy")</f>
        <v>2022</v>
      </c>
      <c r="G2814" s="2">
        <v>456</v>
      </c>
      <c r="H2814" s="2">
        <v>0.35</v>
      </c>
      <c r="I2814" s="2" t="str" cm="1">
        <f t="array" ref="I2814">_xlfn.IFS(Table1[[#This Row],[Discount]]&lt;=0.2,"Low",Table1[[#This Row],[Discount]]&lt;=0.4,"Medium",Table1[[#This Row],[Discount]]&gt;0.4,"High")</f>
        <v>Medium</v>
      </c>
      <c r="J2814" s="2">
        <f>Table1[[#This Row],[Original Price]]*(1-Table1[[#This Row],[Discount]])</f>
        <v>296.40000000000003</v>
      </c>
      <c r="K2814">
        <f>VLOOKUP(B2814,customers!$A$2:$D$101,2,0)</f>
        <v>38</v>
      </c>
      <c r="L2814" t="str" cm="1">
        <f t="array" ref="L2814">_xlfn.IFS(Table1[[#This Row],[Age]]&lt;=12,"Kids",Table1[[#This Row],[Age]]&lt;=19,"Teenage",Table1[[#This Row],[Age]]&lt;=29,"Young Adult",Table1[[#This Row],[Age]]&lt;=45,"Adult",Table1[[#This Row],[Age]]&gt;=46,"Senior")</f>
        <v>Adult</v>
      </c>
      <c r="M2814" t="str">
        <f>VLOOKUP(B2814,customers!A$2:D$101,3,0)</f>
        <v>Udaipur</v>
      </c>
      <c r="N2814" t="str">
        <f>VLOOKUP(B2814,customers!$A$2:$D$101,4,0)</f>
        <v>Rajasthan</v>
      </c>
      <c r="O2814" t="str">
        <f>VLOOKUP(C2814,'products '!$A$2:$H$3072,2,0)</f>
        <v>Beauty</v>
      </c>
      <c r="P2814" t="str">
        <f>VLOOKUP(C2814,'products '!$A$2:$H$3072,3,0)</f>
        <v>Haircare</v>
      </c>
      <c r="Q2814" t="str">
        <f>VLOOKUP(C2814,'products '!$A$2:$H$3072,4,0)</f>
        <v>Shampoo</v>
      </c>
      <c r="R2814" t="str">
        <f>VLOOKUP(C2814,'products '!$A$2:$H$3072,5,0)</f>
        <v>Loreal</v>
      </c>
      <c r="S2814" t="str">
        <f>VLOOKUP(C2814,'products '!$A$2:$H$3072,6,0)</f>
        <v>Onesize</v>
      </c>
      <c r="T2814" t="str">
        <f>VLOOKUP(C2814,'products '!$A$2:$H$3072,7,0)</f>
        <v>White</v>
      </c>
      <c r="U2814">
        <f>VLOOKUP(C2814,'products '!$A$2:$H$3072,8,0)</f>
        <v>4</v>
      </c>
    </row>
    <row r="2815" spans="1:21" x14ac:dyDescent="0.3">
      <c r="A2815" t="s">
        <v>6232</v>
      </c>
      <c r="B2815" t="s">
        <v>3383</v>
      </c>
      <c r="C2815" t="s">
        <v>1615</v>
      </c>
      <c r="D2815" s="1">
        <f t="shared" ca="1" si="43"/>
        <v>44777</v>
      </c>
      <c r="E2815" s="1" t="str">
        <f ca="1">TEXT(Table1[[#This Row],[Date]],"mmm")</f>
        <v>Aug</v>
      </c>
      <c r="F2815" s="1" t="str">
        <f ca="1">TEXT(Table1[[#This Row],[Date]],"yyyy")</f>
        <v>2022</v>
      </c>
      <c r="G2815" s="2">
        <v>564</v>
      </c>
      <c r="H2815" s="2">
        <v>0.35</v>
      </c>
      <c r="I2815" s="2" t="str" cm="1">
        <f t="array" ref="I2815">_xlfn.IFS(Table1[[#This Row],[Discount]]&lt;=0.2,"Low",Table1[[#This Row],[Discount]]&lt;=0.4,"Medium",Table1[[#This Row],[Discount]]&gt;0.4,"High")</f>
        <v>Medium</v>
      </c>
      <c r="J2815" s="2">
        <f>Table1[[#This Row],[Original Price]]*(1-Table1[[#This Row],[Discount]])</f>
        <v>366.6</v>
      </c>
      <c r="K2815">
        <f>VLOOKUP(B2815,customers!$A$2:$D$101,2,0)</f>
        <v>39</v>
      </c>
      <c r="L2815" t="str" cm="1">
        <f t="array" ref="L2815">_xlfn.IFS(Table1[[#This Row],[Age]]&lt;=12,"Kids",Table1[[#This Row],[Age]]&lt;=19,"Teenage",Table1[[#This Row],[Age]]&lt;=29,"Young Adult",Table1[[#This Row],[Age]]&lt;=45,"Adult",Table1[[#This Row],[Age]]&gt;=46,"Senior")</f>
        <v>Adult</v>
      </c>
      <c r="M2815" t="str">
        <f>VLOOKUP(B2815,customers!A$2:D$101,3,0)</f>
        <v>Udaipur</v>
      </c>
      <c r="N2815" t="str">
        <f>VLOOKUP(B2815,customers!$A$2:$D$101,4,0)</f>
        <v>Rajasthan</v>
      </c>
      <c r="O2815" t="str">
        <f>VLOOKUP(C2815,'products '!$A$2:$H$3072,2,0)</f>
        <v>Beauty</v>
      </c>
      <c r="P2815" t="str">
        <f>VLOOKUP(C2815,'products '!$A$2:$H$3072,3,0)</f>
        <v>Haircare</v>
      </c>
      <c r="Q2815" t="str">
        <f>VLOOKUP(C2815,'products '!$A$2:$H$3072,4,0)</f>
        <v>Shampoo</v>
      </c>
      <c r="R2815" t="str">
        <f>VLOOKUP(C2815,'products '!$A$2:$H$3072,5,0)</f>
        <v>Loreal</v>
      </c>
      <c r="S2815" t="str">
        <f>VLOOKUP(C2815,'products '!$A$2:$H$3072,6,0)</f>
        <v>Onesize</v>
      </c>
      <c r="T2815" t="str">
        <f>VLOOKUP(C2815,'products '!$A$2:$H$3072,7,0)</f>
        <v>White</v>
      </c>
      <c r="U2815">
        <f>VLOOKUP(C2815,'products '!$A$2:$H$3072,8,0)</f>
        <v>2</v>
      </c>
    </row>
    <row r="2816" spans="1:21" x14ac:dyDescent="0.3">
      <c r="A2816" t="s">
        <v>6233</v>
      </c>
      <c r="B2816" t="s">
        <v>3384</v>
      </c>
      <c r="C2816" t="s">
        <v>1616</v>
      </c>
      <c r="D2816" s="1">
        <f t="shared" ca="1" si="43"/>
        <v>44300</v>
      </c>
      <c r="E2816" s="1" t="str">
        <f ca="1">TEXT(Table1[[#This Row],[Date]],"mmm")</f>
        <v>Apr</v>
      </c>
      <c r="F2816" s="1" t="str">
        <f ca="1">TEXT(Table1[[#This Row],[Date]],"yyyy")</f>
        <v>2021</v>
      </c>
      <c r="G2816" s="2">
        <v>634</v>
      </c>
      <c r="H2816" s="2">
        <v>0.35</v>
      </c>
      <c r="I2816" s="2" t="str" cm="1">
        <f t="array" ref="I2816">_xlfn.IFS(Table1[[#This Row],[Discount]]&lt;=0.2,"Low",Table1[[#This Row],[Discount]]&lt;=0.4,"Medium",Table1[[#This Row],[Discount]]&gt;0.4,"High")</f>
        <v>Medium</v>
      </c>
      <c r="J2816" s="2">
        <f>Table1[[#This Row],[Original Price]]*(1-Table1[[#This Row],[Discount]])</f>
        <v>412.1</v>
      </c>
      <c r="K2816">
        <f>VLOOKUP(B2816,customers!$A$2:$D$101,2,0)</f>
        <v>40</v>
      </c>
      <c r="L2816" t="str" cm="1">
        <f t="array" ref="L2816">_xlfn.IFS(Table1[[#This Row],[Age]]&lt;=12,"Kids",Table1[[#This Row],[Age]]&lt;=19,"Teenage",Table1[[#This Row],[Age]]&lt;=29,"Young Adult",Table1[[#This Row],[Age]]&lt;=45,"Adult",Table1[[#This Row],[Age]]&gt;=46,"Senior")</f>
        <v>Adult</v>
      </c>
      <c r="M2816" t="str">
        <f>VLOOKUP(B2816,customers!A$2:D$101,3,0)</f>
        <v>Udaipur</v>
      </c>
      <c r="N2816" t="str">
        <f>VLOOKUP(B2816,customers!$A$2:$D$101,4,0)</f>
        <v>Rajasthan</v>
      </c>
      <c r="O2816" t="str">
        <f>VLOOKUP(C2816,'products '!$A$2:$H$3072,2,0)</f>
        <v>Beauty</v>
      </c>
      <c r="P2816" t="str">
        <f>VLOOKUP(C2816,'products '!$A$2:$H$3072,3,0)</f>
        <v>Haircare</v>
      </c>
      <c r="Q2816" t="str">
        <f>VLOOKUP(C2816,'products '!$A$2:$H$3072,4,0)</f>
        <v>Shampoo</v>
      </c>
      <c r="R2816" t="str">
        <f>VLOOKUP(C2816,'products '!$A$2:$H$3072,5,0)</f>
        <v>Sunsilk</v>
      </c>
      <c r="S2816" t="str">
        <f>VLOOKUP(C2816,'products '!$A$2:$H$3072,6,0)</f>
        <v>Onesize</v>
      </c>
      <c r="T2816" t="str">
        <f>VLOOKUP(C2816,'products '!$A$2:$H$3072,7,0)</f>
        <v>White</v>
      </c>
      <c r="U2816">
        <f>VLOOKUP(C2816,'products '!$A$2:$H$3072,8,0)</f>
        <v>5</v>
      </c>
    </row>
    <row r="2817" spans="1:21" x14ac:dyDescent="0.3">
      <c r="A2817" t="s">
        <v>6234</v>
      </c>
      <c r="B2817" t="s">
        <v>3285</v>
      </c>
      <c r="C2817" t="s">
        <v>1617</v>
      </c>
      <c r="D2817" s="1">
        <f t="shared" ca="1" si="43"/>
        <v>44393</v>
      </c>
      <c r="E2817" s="1" t="str">
        <f ca="1">TEXT(Table1[[#This Row],[Date]],"mmm")</f>
        <v>Jul</v>
      </c>
      <c r="F2817" s="1" t="str">
        <f ca="1">TEXT(Table1[[#This Row],[Date]],"yyyy")</f>
        <v>2021</v>
      </c>
      <c r="G2817" s="2">
        <v>236</v>
      </c>
      <c r="H2817" s="2">
        <v>0.35</v>
      </c>
      <c r="I2817" s="2" t="str" cm="1">
        <f t="array" ref="I2817">_xlfn.IFS(Table1[[#This Row],[Discount]]&lt;=0.2,"Low",Table1[[#This Row],[Discount]]&lt;=0.4,"Medium",Table1[[#This Row],[Discount]]&gt;0.4,"High")</f>
        <v>Medium</v>
      </c>
      <c r="J2817" s="2">
        <f>Table1[[#This Row],[Original Price]]*(1-Table1[[#This Row],[Discount]])</f>
        <v>153.4</v>
      </c>
      <c r="K2817">
        <f>VLOOKUP(B2817,customers!$A$2:$D$101,2,0)</f>
        <v>30</v>
      </c>
      <c r="L2817" t="str" cm="1">
        <f t="array" ref="L2817">_xlfn.IFS(Table1[[#This Row],[Age]]&lt;=12,"Kids",Table1[[#This Row],[Age]]&lt;=19,"Teenage",Table1[[#This Row],[Age]]&lt;=29,"Young Adult",Table1[[#This Row],[Age]]&lt;=45,"Adult",Table1[[#This Row],[Age]]&gt;=46,"Senior")</f>
        <v>Adult</v>
      </c>
      <c r="M2817" t="str">
        <f>VLOOKUP(B2817,customers!A$2:D$101,3,0)</f>
        <v>Mumbai</v>
      </c>
      <c r="N2817" t="str">
        <f>VLOOKUP(B2817,customers!$A$2:$D$101,4,0)</f>
        <v>Maharashtra</v>
      </c>
      <c r="O2817" t="str">
        <f>VLOOKUP(C2817,'products '!$A$2:$H$3072,2,0)</f>
        <v>Beauty</v>
      </c>
      <c r="P2817" t="str">
        <f>VLOOKUP(C2817,'products '!$A$2:$H$3072,3,0)</f>
        <v>Haircare</v>
      </c>
      <c r="Q2817" t="str">
        <f>VLOOKUP(C2817,'products '!$A$2:$H$3072,4,0)</f>
        <v>Shampoo</v>
      </c>
      <c r="R2817" t="str">
        <f>VLOOKUP(C2817,'products '!$A$2:$H$3072,5,0)</f>
        <v>Sunsilk</v>
      </c>
      <c r="S2817" t="str">
        <f>VLOOKUP(C2817,'products '!$A$2:$H$3072,6,0)</f>
        <v>Onesize</v>
      </c>
      <c r="T2817" t="str">
        <f>VLOOKUP(C2817,'products '!$A$2:$H$3072,7,0)</f>
        <v>White</v>
      </c>
      <c r="U2817">
        <f>VLOOKUP(C2817,'products '!$A$2:$H$3072,8,0)</f>
        <v>5</v>
      </c>
    </row>
    <row r="2818" spans="1:21" x14ac:dyDescent="0.3">
      <c r="A2818" t="s">
        <v>6235</v>
      </c>
      <c r="B2818" t="s">
        <v>3286</v>
      </c>
      <c r="C2818" t="s">
        <v>1618</v>
      </c>
      <c r="D2818" s="1">
        <f t="shared" ca="1" si="43"/>
        <v>44730</v>
      </c>
      <c r="E2818" s="1" t="str">
        <f ca="1">TEXT(Table1[[#This Row],[Date]],"mmm")</f>
        <v>Jun</v>
      </c>
      <c r="F2818" s="1" t="str">
        <f ca="1">TEXT(Table1[[#This Row],[Date]],"yyyy")</f>
        <v>2022</v>
      </c>
      <c r="G2818" s="2">
        <v>444</v>
      </c>
      <c r="H2818" s="2">
        <v>0.35</v>
      </c>
      <c r="I2818" s="2" t="str" cm="1">
        <f t="array" ref="I2818">_xlfn.IFS(Table1[[#This Row],[Discount]]&lt;=0.2,"Low",Table1[[#This Row],[Discount]]&lt;=0.4,"Medium",Table1[[#This Row],[Discount]]&gt;0.4,"High")</f>
        <v>Medium</v>
      </c>
      <c r="J2818" s="2">
        <f>Table1[[#This Row],[Original Price]]*(1-Table1[[#This Row],[Discount]])</f>
        <v>288.60000000000002</v>
      </c>
      <c r="K2818">
        <f>VLOOKUP(B2818,customers!$A$2:$D$101,2,0)</f>
        <v>35</v>
      </c>
      <c r="L2818" t="str" cm="1">
        <f t="array" ref="L2818">_xlfn.IFS(Table1[[#This Row],[Age]]&lt;=12,"Kids",Table1[[#This Row],[Age]]&lt;=19,"Teenage",Table1[[#This Row],[Age]]&lt;=29,"Young Adult",Table1[[#This Row],[Age]]&lt;=45,"Adult",Table1[[#This Row],[Age]]&gt;=46,"Senior")</f>
        <v>Adult</v>
      </c>
      <c r="M2818" t="str">
        <f>VLOOKUP(B2818,customers!A$2:D$101,3,0)</f>
        <v>Mumbai</v>
      </c>
      <c r="N2818" t="str">
        <f>VLOOKUP(B2818,customers!$A$2:$D$101,4,0)</f>
        <v>Maharashtra</v>
      </c>
      <c r="O2818" t="str">
        <f>VLOOKUP(C2818,'products '!$A$2:$H$3072,2,0)</f>
        <v>Beauty</v>
      </c>
      <c r="P2818" t="str">
        <f>VLOOKUP(C2818,'products '!$A$2:$H$3072,3,0)</f>
        <v>Haircare</v>
      </c>
      <c r="Q2818" t="str">
        <f>VLOOKUP(C2818,'products '!$A$2:$H$3072,4,0)</f>
        <v>Shampoo</v>
      </c>
      <c r="R2818" t="str">
        <f>VLOOKUP(C2818,'products '!$A$2:$H$3072,5,0)</f>
        <v>Sunsilk</v>
      </c>
      <c r="S2818" t="str">
        <f>VLOOKUP(C2818,'products '!$A$2:$H$3072,6,0)</f>
        <v>Onesize</v>
      </c>
      <c r="T2818" t="str">
        <f>VLOOKUP(C2818,'products '!$A$2:$H$3072,7,0)</f>
        <v>Green</v>
      </c>
      <c r="U2818">
        <f>VLOOKUP(C2818,'products '!$A$2:$H$3072,8,0)</f>
        <v>5</v>
      </c>
    </row>
    <row r="2819" spans="1:21" x14ac:dyDescent="0.3">
      <c r="A2819" t="s">
        <v>6236</v>
      </c>
      <c r="B2819" t="s">
        <v>3287</v>
      </c>
      <c r="C2819" t="s">
        <v>1619</v>
      </c>
      <c r="D2819" s="1">
        <f t="shared" ref="D2819:D2882" ca="1" si="44">RANDBETWEEN(DATE(2021,1,1),DATE(2023,3,31))</f>
        <v>44430</v>
      </c>
      <c r="E2819" s="1" t="str">
        <f ca="1">TEXT(Table1[[#This Row],[Date]],"mmm")</f>
        <v>Aug</v>
      </c>
      <c r="F2819" s="1" t="str">
        <f ca="1">TEXT(Table1[[#This Row],[Date]],"yyyy")</f>
        <v>2021</v>
      </c>
      <c r="G2819" s="2">
        <v>456</v>
      </c>
      <c r="H2819" s="2">
        <v>0.4</v>
      </c>
      <c r="I2819" s="2" t="str" cm="1">
        <f t="array" ref="I2819">_xlfn.IFS(Table1[[#This Row],[Discount]]&lt;=0.2,"Low",Table1[[#This Row],[Discount]]&lt;=0.4,"Medium",Table1[[#This Row],[Discount]]&gt;0.4,"High")</f>
        <v>Medium</v>
      </c>
      <c r="J2819" s="2">
        <f>Table1[[#This Row],[Original Price]]*(1-Table1[[#This Row],[Discount]])</f>
        <v>273.59999999999997</v>
      </c>
      <c r="K2819">
        <f>VLOOKUP(B2819,customers!$A$2:$D$101,2,0)</f>
        <v>36</v>
      </c>
      <c r="L2819" t="str" cm="1">
        <f t="array" ref="L2819">_xlfn.IFS(Table1[[#This Row],[Age]]&lt;=12,"Kids",Table1[[#This Row],[Age]]&lt;=19,"Teenage",Table1[[#This Row],[Age]]&lt;=29,"Young Adult",Table1[[#This Row],[Age]]&lt;=45,"Adult",Table1[[#This Row],[Age]]&gt;=46,"Senior")</f>
        <v>Adult</v>
      </c>
      <c r="M2819" t="str">
        <f>VLOOKUP(B2819,customers!A$2:D$101,3,0)</f>
        <v>Mumbai</v>
      </c>
      <c r="N2819" t="str">
        <f>VLOOKUP(B2819,customers!$A$2:$D$101,4,0)</f>
        <v>Maharashtra</v>
      </c>
      <c r="O2819" t="str">
        <f>VLOOKUP(C2819,'products '!$A$2:$H$3072,2,0)</f>
        <v>Beauty</v>
      </c>
      <c r="P2819" t="str">
        <f>VLOOKUP(C2819,'products '!$A$2:$H$3072,3,0)</f>
        <v>Haircare</v>
      </c>
      <c r="Q2819" t="str">
        <f>VLOOKUP(C2819,'products '!$A$2:$H$3072,4,0)</f>
        <v>Shampoo</v>
      </c>
      <c r="R2819" t="str">
        <f>VLOOKUP(C2819,'products '!$A$2:$H$3072,5,0)</f>
        <v>Sunsilk</v>
      </c>
      <c r="S2819" t="str">
        <f>VLOOKUP(C2819,'products '!$A$2:$H$3072,6,0)</f>
        <v>Onesize</v>
      </c>
      <c r="T2819" t="str">
        <f>VLOOKUP(C2819,'products '!$A$2:$H$3072,7,0)</f>
        <v>Green</v>
      </c>
      <c r="U2819">
        <f>VLOOKUP(C2819,'products '!$A$2:$H$3072,8,0)</f>
        <v>4</v>
      </c>
    </row>
    <row r="2820" spans="1:21" x14ac:dyDescent="0.3">
      <c r="A2820" t="s">
        <v>6237</v>
      </c>
      <c r="B2820" t="s">
        <v>3288</v>
      </c>
      <c r="C2820" t="s">
        <v>1620</v>
      </c>
      <c r="D2820" s="1">
        <f t="shared" ca="1" si="44"/>
        <v>44795</v>
      </c>
      <c r="E2820" s="1" t="str">
        <f ca="1">TEXT(Table1[[#This Row],[Date]],"mmm")</f>
        <v>Aug</v>
      </c>
      <c r="F2820" s="1" t="str">
        <f ca="1">TEXT(Table1[[#This Row],[Date]],"yyyy")</f>
        <v>2022</v>
      </c>
      <c r="G2820" s="2">
        <v>963</v>
      </c>
      <c r="H2820" s="2">
        <v>0.4</v>
      </c>
      <c r="I2820" s="2" t="str" cm="1">
        <f t="array" ref="I2820">_xlfn.IFS(Table1[[#This Row],[Discount]]&lt;=0.2,"Low",Table1[[#This Row],[Discount]]&lt;=0.4,"Medium",Table1[[#This Row],[Discount]]&gt;0.4,"High")</f>
        <v>Medium</v>
      </c>
      <c r="J2820" s="2">
        <f>Table1[[#This Row],[Original Price]]*(1-Table1[[#This Row],[Discount]])</f>
        <v>577.79999999999995</v>
      </c>
      <c r="K2820">
        <f>VLOOKUP(B2820,customers!$A$2:$D$101,2,0)</f>
        <v>40</v>
      </c>
      <c r="L2820" t="str" cm="1">
        <f t="array" ref="L2820">_xlfn.IFS(Table1[[#This Row],[Age]]&lt;=12,"Kids",Table1[[#This Row],[Age]]&lt;=19,"Teenage",Table1[[#This Row],[Age]]&lt;=29,"Young Adult",Table1[[#This Row],[Age]]&lt;=45,"Adult",Table1[[#This Row],[Age]]&gt;=46,"Senior")</f>
        <v>Adult</v>
      </c>
      <c r="M2820" t="str">
        <f>VLOOKUP(B2820,customers!A$2:D$101,3,0)</f>
        <v>Pune</v>
      </c>
      <c r="N2820" t="str">
        <f>VLOOKUP(B2820,customers!$A$2:$D$101,4,0)</f>
        <v>Maharashtra</v>
      </c>
      <c r="O2820" t="str">
        <f>VLOOKUP(C2820,'products '!$A$2:$H$3072,2,0)</f>
        <v>Beauty</v>
      </c>
      <c r="P2820" t="str">
        <f>VLOOKUP(C2820,'products '!$A$2:$H$3072,3,0)</f>
        <v>Haircare</v>
      </c>
      <c r="Q2820" t="str">
        <f>VLOOKUP(C2820,'products '!$A$2:$H$3072,4,0)</f>
        <v>Shampoo</v>
      </c>
      <c r="R2820" t="str">
        <f>VLOOKUP(C2820,'products '!$A$2:$H$3072,5,0)</f>
        <v>Sunsilk</v>
      </c>
      <c r="S2820" t="str">
        <f>VLOOKUP(C2820,'products '!$A$2:$H$3072,6,0)</f>
        <v>Onesize</v>
      </c>
      <c r="T2820" t="str">
        <f>VLOOKUP(C2820,'products '!$A$2:$H$3072,7,0)</f>
        <v>Green</v>
      </c>
      <c r="U2820">
        <f>VLOOKUP(C2820,'products '!$A$2:$H$3072,8,0)</f>
        <v>4</v>
      </c>
    </row>
    <row r="2821" spans="1:21" x14ac:dyDescent="0.3">
      <c r="A2821" t="s">
        <v>6238</v>
      </c>
      <c r="B2821" t="s">
        <v>3289</v>
      </c>
      <c r="C2821" t="s">
        <v>1621</v>
      </c>
      <c r="D2821" s="1">
        <f t="shared" ca="1" si="44"/>
        <v>44488</v>
      </c>
      <c r="E2821" s="1" t="str">
        <f ca="1">TEXT(Table1[[#This Row],[Date]],"mmm")</f>
        <v>Oct</v>
      </c>
      <c r="F2821" s="1" t="str">
        <f ca="1">TEXT(Table1[[#This Row],[Date]],"yyyy")</f>
        <v>2021</v>
      </c>
      <c r="G2821" s="2">
        <v>456</v>
      </c>
      <c r="H2821" s="2">
        <v>0.15</v>
      </c>
      <c r="I2821" s="2" t="str" cm="1">
        <f t="array" ref="I2821">_xlfn.IFS(Table1[[#This Row],[Discount]]&lt;=0.2,"Low",Table1[[#This Row],[Discount]]&lt;=0.4,"Medium",Table1[[#This Row],[Discount]]&gt;0.4,"High")</f>
        <v>Low</v>
      </c>
      <c r="J2821" s="2">
        <f>Table1[[#This Row],[Original Price]]*(1-Table1[[#This Row],[Discount]])</f>
        <v>387.59999999999997</v>
      </c>
      <c r="K2821">
        <f>VLOOKUP(B2821,customers!$A$2:$D$101,2,0)</f>
        <v>25</v>
      </c>
      <c r="L2821" t="str" cm="1">
        <f t="array" ref="L2821">_xlfn.IFS(Table1[[#This Row],[Age]]&lt;=12,"Kids",Table1[[#This Row],[Age]]&lt;=19,"Teenage",Table1[[#This Row],[Age]]&lt;=29,"Young Adult",Table1[[#This Row],[Age]]&lt;=45,"Adult",Table1[[#This Row],[Age]]&gt;=46,"Senior")</f>
        <v>Young Adult</v>
      </c>
      <c r="M2821" t="str">
        <f>VLOOKUP(B2821,customers!A$2:D$101,3,0)</f>
        <v>Pune</v>
      </c>
      <c r="N2821" t="str">
        <f>VLOOKUP(B2821,customers!$A$2:$D$101,4,0)</f>
        <v>Maharashtra</v>
      </c>
      <c r="O2821" t="str">
        <f>VLOOKUP(C2821,'products '!$A$2:$H$3072,2,0)</f>
        <v>Beauty</v>
      </c>
      <c r="P2821" t="str">
        <f>VLOOKUP(C2821,'products '!$A$2:$H$3072,3,0)</f>
        <v>Haircare</v>
      </c>
      <c r="Q2821" t="str">
        <f>VLOOKUP(C2821,'products '!$A$2:$H$3072,4,0)</f>
        <v>Shampoo</v>
      </c>
      <c r="R2821" t="str">
        <f>VLOOKUP(C2821,'products '!$A$2:$H$3072,5,0)</f>
        <v>Sunsilk</v>
      </c>
      <c r="S2821" t="str">
        <f>VLOOKUP(C2821,'products '!$A$2:$H$3072,6,0)</f>
        <v>Onesize</v>
      </c>
      <c r="T2821" t="str">
        <f>VLOOKUP(C2821,'products '!$A$2:$H$3072,7,0)</f>
        <v>Green</v>
      </c>
      <c r="U2821">
        <f>VLOOKUP(C2821,'products '!$A$2:$H$3072,8,0)</f>
        <v>4</v>
      </c>
    </row>
    <row r="2822" spans="1:21" x14ac:dyDescent="0.3">
      <c r="A2822" t="s">
        <v>6239</v>
      </c>
      <c r="B2822" t="s">
        <v>3290</v>
      </c>
      <c r="C2822" t="s">
        <v>1622</v>
      </c>
      <c r="D2822" s="1">
        <f t="shared" ca="1" si="44"/>
        <v>44574</v>
      </c>
      <c r="E2822" s="1" t="str">
        <f ca="1">TEXT(Table1[[#This Row],[Date]],"mmm")</f>
        <v>Jan</v>
      </c>
      <c r="F2822" s="1" t="str">
        <f ca="1">TEXT(Table1[[#This Row],[Date]],"yyyy")</f>
        <v>2022</v>
      </c>
      <c r="G2822" s="2">
        <v>1189</v>
      </c>
      <c r="H2822" s="2">
        <v>0.15</v>
      </c>
      <c r="I2822" s="2" t="str" cm="1">
        <f t="array" ref="I2822">_xlfn.IFS(Table1[[#This Row],[Discount]]&lt;=0.2,"Low",Table1[[#This Row],[Discount]]&lt;=0.4,"Medium",Table1[[#This Row],[Discount]]&gt;0.4,"High")</f>
        <v>Low</v>
      </c>
      <c r="J2822" s="2">
        <f>Table1[[#This Row],[Original Price]]*(1-Table1[[#This Row],[Discount]])</f>
        <v>1010.65</v>
      </c>
      <c r="K2822">
        <f>VLOOKUP(B2822,customers!$A$2:$D$101,2,0)</f>
        <v>16</v>
      </c>
      <c r="L2822" t="str" cm="1">
        <f t="array" ref="L2822">_xlfn.IFS(Table1[[#This Row],[Age]]&lt;=12,"Kids",Table1[[#This Row],[Age]]&lt;=19,"Teenage",Table1[[#This Row],[Age]]&lt;=29,"Young Adult",Table1[[#This Row],[Age]]&lt;=45,"Adult",Table1[[#This Row],[Age]]&gt;=46,"Senior")</f>
        <v>Teenage</v>
      </c>
      <c r="M2822" t="str">
        <f>VLOOKUP(B2822,customers!A$2:D$101,3,0)</f>
        <v>Pune</v>
      </c>
      <c r="N2822" t="str">
        <f>VLOOKUP(B2822,customers!$A$2:$D$101,4,0)</f>
        <v>Maharashtra</v>
      </c>
      <c r="O2822" t="str">
        <f>VLOOKUP(C2822,'products '!$A$2:$H$3072,2,0)</f>
        <v>Beauty</v>
      </c>
      <c r="P2822" t="str">
        <f>VLOOKUP(C2822,'products '!$A$2:$H$3072,3,0)</f>
        <v>Haircare</v>
      </c>
      <c r="Q2822" t="str">
        <f>VLOOKUP(C2822,'products '!$A$2:$H$3072,4,0)</f>
        <v>Shampoo</v>
      </c>
      <c r="R2822" t="str">
        <f>VLOOKUP(C2822,'products '!$A$2:$H$3072,5,0)</f>
        <v>Sunsilk</v>
      </c>
      <c r="S2822" t="str">
        <f>VLOOKUP(C2822,'products '!$A$2:$H$3072,6,0)</f>
        <v>Onesize</v>
      </c>
      <c r="T2822" t="str">
        <f>VLOOKUP(C2822,'products '!$A$2:$H$3072,7,0)</f>
        <v>Green</v>
      </c>
      <c r="U2822">
        <f>VLOOKUP(C2822,'products '!$A$2:$H$3072,8,0)</f>
        <v>5</v>
      </c>
    </row>
    <row r="2823" spans="1:21" x14ac:dyDescent="0.3">
      <c r="A2823" t="s">
        <v>6240</v>
      </c>
      <c r="B2823" t="s">
        <v>3291</v>
      </c>
      <c r="C2823" t="s">
        <v>1623</v>
      </c>
      <c r="D2823" s="1">
        <f t="shared" ca="1" si="44"/>
        <v>44898</v>
      </c>
      <c r="E2823" s="1" t="str">
        <f ca="1">TEXT(Table1[[#This Row],[Date]],"mmm")</f>
        <v>Dec</v>
      </c>
      <c r="F2823" s="1" t="str">
        <f ca="1">TEXT(Table1[[#This Row],[Date]],"yyyy")</f>
        <v>2022</v>
      </c>
      <c r="G2823" s="2">
        <v>1298</v>
      </c>
      <c r="H2823" s="2">
        <v>0.15</v>
      </c>
      <c r="I2823" s="2" t="str" cm="1">
        <f t="array" ref="I2823">_xlfn.IFS(Table1[[#This Row],[Discount]]&lt;=0.2,"Low",Table1[[#This Row],[Discount]]&lt;=0.4,"Medium",Table1[[#This Row],[Discount]]&gt;0.4,"High")</f>
        <v>Low</v>
      </c>
      <c r="J2823" s="2">
        <f>Table1[[#This Row],[Original Price]]*(1-Table1[[#This Row],[Discount]])</f>
        <v>1103.3</v>
      </c>
      <c r="K2823">
        <f>VLOOKUP(B2823,customers!$A$2:$D$101,2,0)</f>
        <v>23</v>
      </c>
      <c r="L2823" t="str" cm="1">
        <f t="array" ref="L2823">_xlfn.IFS(Table1[[#This Row],[Age]]&lt;=12,"Kids",Table1[[#This Row],[Age]]&lt;=19,"Teenage",Table1[[#This Row],[Age]]&lt;=29,"Young Adult",Table1[[#This Row],[Age]]&lt;=45,"Adult",Table1[[#This Row],[Age]]&gt;=46,"Senior")</f>
        <v>Young Adult</v>
      </c>
      <c r="M2823" t="str">
        <f>VLOOKUP(B2823,customers!A$2:D$101,3,0)</f>
        <v>Pune</v>
      </c>
      <c r="N2823" t="str">
        <f>VLOOKUP(B2823,customers!$A$2:$D$101,4,0)</f>
        <v>Maharashtra</v>
      </c>
      <c r="O2823" t="str">
        <f>VLOOKUP(C2823,'products '!$A$2:$H$3072,2,0)</f>
        <v>Beauty</v>
      </c>
      <c r="P2823" t="str">
        <f>VLOOKUP(C2823,'products '!$A$2:$H$3072,3,0)</f>
        <v>Haircare</v>
      </c>
      <c r="Q2823" t="str">
        <f>VLOOKUP(C2823,'products '!$A$2:$H$3072,4,0)</f>
        <v>Shampoo</v>
      </c>
      <c r="R2823" t="str">
        <f>VLOOKUP(C2823,'products '!$A$2:$H$3072,5,0)</f>
        <v>Sunsilk</v>
      </c>
      <c r="S2823" t="str">
        <f>VLOOKUP(C2823,'products '!$A$2:$H$3072,6,0)</f>
        <v>Onesize</v>
      </c>
      <c r="T2823" t="str">
        <f>VLOOKUP(C2823,'products '!$A$2:$H$3072,7,0)</f>
        <v>Brown</v>
      </c>
      <c r="U2823">
        <f>VLOOKUP(C2823,'products '!$A$2:$H$3072,8,0)</f>
        <v>5</v>
      </c>
    </row>
    <row r="2824" spans="1:21" x14ac:dyDescent="0.3">
      <c r="A2824" t="s">
        <v>6241</v>
      </c>
      <c r="B2824" t="s">
        <v>3292</v>
      </c>
      <c r="C2824" t="s">
        <v>1624</v>
      </c>
      <c r="D2824" s="1">
        <f t="shared" ca="1" si="44"/>
        <v>44597</v>
      </c>
      <c r="E2824" s="1" t="str">
        <f ca="1">TEXT(Table1[[#This Row],[Date]],"mmm")</f>
        <v>Feb</v>
      </c>
      <c r="F2824" s="1" t="str">
        <f ca="1">TEXT(Table1[[#This Row],[Date]],"yyyy")</f>
        <v>2022</v>
      </c>
      <c r="G2824" s="2">
        <v>1456</v>
      </c>
      <c r="H2824" s="2">
        <v>0.35</v>
      </c>
      <c r="I2824" s="2" t="str" cm="1">
        <f t="array" ref="I2824">_xlfn.IFS(Table1[[#This Row],[Discount]]&lt;=0.2,"Low",Table1[[#This Row],[Discount]]&lt;=0.4,"Medium",Table1[[#This Row],[Discount]]&gt;0.4,"High")</f>
        <v>Medium</v>
      </c>
      <c r="J2824" s="2">
        <f>Table1[[#This Row],[Original Price]]*(1-Table1[[#This Row],[Discount]])</f>
        <v>946.4</v>
      </c>
      <c r="K2824">
        <f>VLOOKUP(B2824,customers!$A$2:$D$101,2,0)</f>
        <v>22</v>
      </c>
      <c r="L2824" t="str" cm="1">
        <f t="array" ref="L2824">_xlfn.IFS(Table1[[#This Row],[Age]]&lt;=12,"Kids",Table1[[#This Row],[Age]]&lt;=19,"Teenage",Table1[[#This Row],[Age]]&lt;=29,"Young Adult",Table1[[#This Row],[Age]]&lt;=45,"Adult",Table1[[#This Row],[Age]]&gt;=46,"Senior")</f>
        <v>Young Adult</v>
      </c>
      <c r="M2824" t="str">
        <f>VLOOKUP(B2824,customers!A$2:D$101,3,0)</f>
        <v>Pune</v>
      </c>
      <c r="N2824" t="str">
        <f>VLOOKUP(B2824,customers!$A$2:$D$101,4,0)</f>
        <v>Maharashtra</v>
      </c>
      <c r="O2824" t="str">
        <f>VLOOKUP(C2824,'products '!$A$2:$H$3072,2,0)</f>
        <v>Beauty</v>
      </c>
      <c r="P2824" t="str">
        <f>VLOOKUP(C2824,'products '!$A$2:$H$3072,3,0)</f>
        <v>Haircare</v>
      </c>
      <c r="Q2824" t="str">
        <f>VLOOKUP(C2824,'products '!$A$2:$H$3072,4,0)</f>
        <v>Shampoo</v>
      </c>
      <c r="R2824" t="str">
        <f>VLOOKUP(C2824,'products '!$A$2:$H$3072,5,0)</f>
        <v>Sunsilk</v>
      </c>
      <c r="S2824" t="str">
        <f>VLOOKUP(C2824,'products '!$A$2:$H$3072,6,0)</f>
        <v>Onesize</v>
      </c>
      <c r="T2824" t="str">
        <f>VLOOKUP(C2824,'products '!$A$2:$H$3072,7,0)</f>
        <v>Brown</v>
      </c>
      <c r="U2824">
        <f>VLOOKUP(C2824,'products '!$A$2:$H$3072,8,0)</f>
        <v>3</v>
      </c>
    </row>
    <row r="2825" spans="1:21" x14ac:dyDescent="0.3">
      <c r="A2825" t="s">
        <v>6242</v>
      </c>
      <c r="B2825" t="s">
        <v>3293</v>
      </c>
      <c r="C2825" t="s">
        <v>1625</v>
      </c>
      <c r="D2825" s="1">
        <f t="shared" ca="1" si="44"/>
        <v>44554</v>
      </c>
      <c r="E2825" s="1" t="str">
        <f ca="1">TEXT(Table1[[#This Row],[Date]],"mmm")</f>
        <v>Dec</v>
      </c>
      <c r="F2825" s="1" t="str">
        <f ca="1">TEXT(Table1[[#This Row],[Date]],"yyyy")</f>
        <v>2021</v>
      </c>
      <c r="G2825" s="2">
        <v>1478</v>
      </c>
      <c r="H2825" s="2">
        <v>0.35</v>
      </c>
      <c r="I2825" s="2" t="str" cm="1">
        <f t="array" ref="I2825">_xlfn.IFS(Table1[[#This Row],[Discount]]&lt;=0.2,"Low",Table1[[#This Row],[Discount]]&lt;=0.4,"Medium",Table1[[#This Row],[Discount]]&gt;0.4,"High")</f>
        <v>Medium</v>
      </c>
      <c r="J2825" s="2">
        <f>Table1[[#This Row],[Original Price]]*(1-Table1[[#This Row],[Discount]])</f>
        <v>960.7</v>
      </c>
      <c r="K2825">
        <f>VLOOKUP(B2825,customers!$A$2:$D$101,2,0)</f>
        <v>17</v>
      </c>
      <c r="L2825" t="str" cm="1">
        <f t="array" ref="L2825">_xlfn.IFS(Table1[[#This Row],[Age]]&lt;=12,"Kids",Table1[[#This Row],[Age]]&lt;=19,"Teenage",Table1[[#This Row],[Age]]&lt;=29,"Young Adult",Table1[[#This Row],[Age]]&lt;=45,"Adult",Table1[[#This Row],[Age]]&gt;=46,"Senior")</f>
        <v>Teenage</v>
      </c>
      <c r="M2825" t="str">
        <f>VLOOKUP(B2825,customers!A$2:D$101,3,0)</f>
        <v>Hyderabad</v>
      </c>
      <c r="N2825" t="str">
        <f>VLOOKUP(B2825,customers!$A$2:$D$101,4,0)</f>
        <v>Telangana</v>
      </c>
      <c r="O2825" t="str">
        <f>VLOOKUP(C2825,'products '!$A$2:$H$3072,2,0)</f>
        <v>Beauty</v>
      </c>
      <c r="P2825" t="str">
        <f>VLOOKUP(C2825,'products '!$A$2:$H$3072,3,0)</f>
        <v>Haircare</v>
      </c>
      <c r="Q2825" t="str">
        <f>VLOOKUP(C2825,'products '!$A$2:$H$3072,4,0)</f>
        <v>Shampoo</v>
      </c>
      <c r="R2825" t="str">
        <f>VLOOKUP(C2825,'products '!$A$2:$H$3072,5,0)</f>
        <v>Sunsilk</v>
      </c>
      <c r="S2825" t="str">
        <f>VLOOKUP(C2825,'products '!$A$2:$H$3072,6,0)</f>
        <v>Onesize</v>
      </c>
      <c r="T2825" t="str">
        <f>VLOOKUP(C2825,'products '!$A$2:$H$3072,7,0)</f>
        <v>Brown</v>
      </c>
      <c r="U2825">
        <f>VLOOKUP(C2825,'products '!$A$2:$H$3072,8,0)</f>
        <v>5</v>
      </c>
    </row>
    <row r="2826" spans="1:21" x14ac:dyDescent="0.3">
      <c r="A2826" t="s">
        <v>6243</v>
      </c>
      <c r="B2826" t="s">
        <v>3294</v>
      </c>
      <c r="C2826" t="s">
        <v>1626</v>
      </c>
      <c r="D2826" s="1">
        <f t="shared" ca="1" si="44"/>
        <v>44842</v>
      </c>
      <c r="E2826" s="1" t="str">
        <f ca="1">TEXT(Table1[[#This Row],[Date]],"mmm")</f>
        <v>Oct</v>
      </c>
      <c r="F2826" s="1" t="str">
        <f ca="1">TEXT(Table1[[#This Row],[Date]],"yyyy")</f>
        <v>2022</v>
      </c>
      <c r="G2826" s="2">
        <v>256</v>
      </c>
      <c r="H2826" s="2">
        <v>0.35</v>
      </c>
      <c r="I2826" s="2" t="str" cm="1">
        <f t="array" ref="I2826">_xlfn.IFS(Table1[[#This Row],[Discount]]&lt;=0.2,"Low",Table1[[#This Row],[Discount]]&lt;=0.4,"Medium",Table1[[#This Row],[Discount]]&gt;0.4,"High")</f>
        <v>Medium</v>
      </c>
      <c r="J2826" s="2">
        <f>Table1[[#This Row],[Original Price]]*(1-Table1[[#This Row],[Discount]])</f>
        <v>166.4</v>
      </c>
      <c r="K2826">
        <f>VLOOKUP(B2826,customers!$A$2:$D$101,2,0)</f>
        <v>19</v>
      </c>
      <c r="L2826" t="str" cm="1">
        <f t="array" ref="L2826">_xlfn.IFS(Table1[[#This Row],[Age]]&lt;=12,"Kids",Table1[[#This Row],[Age]]&lt;=19,"Teenage",Table1[[#This Row],[Age]]&lt;=29,"Young Adult",Table1[[#This Row],[Age]]&lt;=45,"Adult",Table1[[#This Row],[Age]]&gt;=46,"Senior")</f>
        <v>Teenage</v>
      </c>
      <c r="M2826" t="str">
        <f>VLOOKUP(B2826,customers!A$2:D$101,3,0)</f>
        <v>Hyderabad</v>
      </c>
      <c r="N2826" t="str">
        <f>VLOOKUP(B2826,customers!$A$2:$D$101,4,0)</f>
        <v>Telangana</v>
      </c>
      <c r="O2826" t="str">
        <f>VLOOKUP(C2826,'products '!$A$2:$H$3072,2,0)</f>
        <v>Beauty</v>
      </c>
      <c r="P2826" t="str">
        <f>VLOOKUP(C2826,'products '!$A$2:$H$3072,3,0)</f>
        <v>Haircare</v>
      </c>
      <c r="Q2826" t="str">
        <f>VLOOKUP(C2826,'products '!$A$2:$H$3072,4,0)</f>
        <v>Shampoo</v>
      </c>
      <c r="R2826" t="str">
        <f>VLOOKUP(C2826,'products '!$A$2:$H$3072,5,0)</f>
        <v>Sunsilk</v>
      </c>
      <c r="S2826" t="str">
        <f>VLOOKUP(C2826,'products '!$A$2:$H$3072,6,0)</f>
        <v>Onesize</v>
      </c>
      <c r="T2826" t="str">
        <f>VLOOKUP(C2826,'products '!$A$2:$H$3072,7,0)</f>
        <v>Black</v>
      </c>
      <c r="U2826">
        <f>VLOOKUP(C2826,'products '!$A$2:$H$3072,8,0)</f>
        <v>5</v>
      </c>
    </row>
    <row r="2827" spans="1:21" x14ac:dyDescent="0.3">
      <c r="A2827" t="s">
        <v>6244</v>
      </c>
      <c r="B2827" t="s">
        <v>3295</v>
      </c>
      <c r="C2827" t="s">
        <v>1627</v>
      </c>
      <c r="D2827" s="1">
        <f t="shared" ca="1" si="44"/>
        <v>44753</v>
      </c>
      <c r="E2827" s="1" t="str">
        <f ca="1">TEXT(Table1[[#This Row],[Date]],"mmm")</f>
        <v>Jul</v>
      </c>
      <c r="F2827" s="1" t="str">
        <f ca="1">TEXT(Table1[[#This Row],[Date]],"yyyy")</f>
        <v>2022</v>
      </c>
      <c r="G2827" s="2">
        <v>2698</v>
      </c>
      <c r="H2827" s="2">
        <v>0.35</v>
      </c>
      <c r="I2827" s="2" t="str" cm="1">
        <f t="array" ref="I2827">_xlfn.IFS(Table1[[#This Row],[Discount]]&lt;=0.2,"Low",Table1[[#This Row],[Discount]]&lt;=0.4,"Medium",Table1[[#This Row],[Discount]]&gt;0.4,"High")</f>
        <v>Medium</v>
      </c>
      <c r="J2827" s="2">
        <f>Table1[[#This Row],[Original Price]]*(1-Table1[[#This Row],[Discount]])</f>
        <v>1753.7</v>
      </c>
      <c r="K2827">
        <f>VLOOKUP(B2827,customers!$A$2:$D$101,2,0)</f>
        <v>18</v>
      </c>
      <c r="L2827" t="str" cm="1">
        <f t="array" ref="L2827">_xlfn.IFS(Table1[[#This Row],[Age]]&lt;=12,"Kids",Table1[[#This Row],[Age]]&lt;=19,"Teenage",Table1[[#This Row],[Age]]&lt;=29,"Young Adult",Table1[[#This Row],[Age]]&lt;=45,"Adult",Table1[[#This Row],[Age]]&gt;=46,"Senior")</f>
        <v>Teenage</v>
      </c>
      <c r="M2827" t="str">
        <f>VLOOKUP(B2827,customers!A$2:D$101,3,0)</f>
        <v>Hyderabad</v>
      </c>
      <c r="N2827" t="str">
        <f>VLOOKUP(B2827,customers!$A$2:$D$101,4,0)</f>
        <v>Telangana</v>
      </c>
      <c r="O2827" t="str">
        <f>VLOOKUP(C2827,'products '!$A$2:$H$3072,2,0)</f>
        <v>Beauty</v>
      </c>
      <c r="P2827" t="str">
        <f>VLOOKUP(C2827,'products '!$A$2:$H$3072,3,0)</f>
        <v>Haircare</v>
      </c>
      <c r="Q2827" t="str">
        <f>VLOOKUP(C2827,'products '!$A$2:$H$3072,4,0)</f>
        <v>Shampoo</v>
      </c>
      <c r="R2827" t="str">
        <f>VLOOKUP(C2827,'products '!$A$2:$H$3072,5,0)</f>
        <v>Sunsilk</v>
      </c>
      <c r="S2827" t="str">
        <f>VLOOKUP(C2827,'products '!$A$2:$H$3072,6,0)</f>
        <v>Onesize</v>
      </c>
      <c r="T2827" t="str">
        <f>VLOOKUP(C2827,'products '!$A$2:$H$3072,7,0)</f>
        <v>Black</v>
      </c>
      <c r="U2827">
        <f>VLOOKUP(C2827,'products '!$A$2:$H$3072,8,0)</f>
        <v>4</v>
      </c>
    </row>
    <row r="2828" spans="1:21" x14ac:dyDescent="0.3">
      <c r="A2828" t="s">
        <v>6245</v>
      </c>
      <c r="B2828" t="s">
        <v>3296</v>
      </c>
      <c r="C2828" t="s">
        <v>1628</v>
      </c>
      <c r="D2828" s="1">
        <f t="shared" ca="1" si="44"/>
        <v>44702</v>
      </c>
      <c r="E2828" s="1" t="str">
        <f ca="1">TEXT(Table1[[#This Row],[Date]],"mmm")</f>
        <v>May</v>
      </c>
      <c r="F2828" s="1" t="str">
        <f ca="1">TEXT(Table1[[#This Row],[Date]],"yyyy")</f>
        <v>2022</v>
      </c>
      <c r="G2828" s="2">
        <v>2364</v>
      </c>
      <c r="H2828" s="2">
        <v>0.55000000000000004</v>
      </c>
      <c r="I2828" s="2" t="str" cm="1">
        <f t="array" ref="I2828">_xlfn.IFS(Table1[[#This Row],[Discount]]&lt;=0.2,"Low",Table1[[#This Row],[Discount]]&lt;=0.4,"Medium",Table1[[#This Row],[Discount]]&gt;0.4,"High")</f>
        <v>High</v>
      </c>
      <c r="J2828" s="2">
        <f>Table1[[#This Row],[Original Price]]*(1-Table1[[#This Row],[Discount]])</f>
        <v>1063.8</v>
      </c>
      <c r="K2828">
        <f>VLOOKUP(B2828,customers!$A$2:$D$101,2,0)</f>
        <v>20</v>
      </c>
      <c r="L2828" t="str" cm="1">
        <f t="array" ref="L2828">_xlfn.IFS(Table1[[#This Row],[Age]]&lt;=12,"Kids",Table1[[#This Row],[Age]]&lt;=19,"Teenage",Table1[[#This Row],[Age]]&lt;=29,"Young Adult",Table1[[#This Row],[Age]]&lt;=45,"Adult",Table1[[#This Row],[Age]]&gt;=46,"Senior")</f>
        <v>Young Adult</v>
      </c>
      <c r="M2828" t="str">
        <f>VLOOKUP(B2828,customers!A$2:D$101,3,0)</f>
        <v>Hyderabad</v>
      </c>
      <c r="N2828" t="str">
        <f>VLOOKUP(B2828,customers!$A$2:$D$101,4,0)</f>
        <v>Telangana</v>
      </c>
      <c r="O2828" t="str">
        <f>VLOOKUP(C2828,'products '!$A$2:$H$3072,2,0)</f>
        <v>Beauty</v>
      </c>
      <c r="P2828" t="str">
        <f>VLOOKUP(C2828,'products '!$A$2:$H$3072,3,0)</f>
        <v>Haircare</v>
      </c>
      <c r="Q2828" t="str">
        <f>VLOOKUP(C2828,'products '!$A$2:$H$3072,4,0)</f>
        <v>Shampoo</v>
      </c>
      <c r="R2828" t="str">
        <f>VLOOKUP(C2828,'products '!$A$2:$H$3072,5,0)</f>
        <v>Sunsilk</v>
      </c>
      <c r="S2828" t="str">
        <f>VLOOKUP(C2828,'products '!$A$2:$H$3072,6,0)</f>
        <v>Onesize</v>
      </c>
      <c r="T2828" t="str">
        <f>VLOOKUP(C2828,'products '!$A$2:$H$3072,7,0)</f>
        <v>Black</v>
      </c>
      <c r="U2828">
        <f>VLOOKUP(C2828,'products '!$A$2:$H$3072,8,0)</f>
        <v>3</v>
      </c>
    </row>
    <row r="2829" spans="1:21" x14ac:dyDescent="0.3">
      <c r="A2829" t="s">
        <v>6246</v>
      </c>
      <c r="B2829" t="s">
        <v>3297</v>
      </c>
      <c r="C2829" t="s">
        <v>1629</v>
      </c>
      <c r="D2829" s="1">
        <f t="shared" ca="1" si="44"/>
        <v>44865</v>
      </c>
      <c r="E2829" s="1" t="str">
        <f ca="1">TEXT(Table1[[#This Row],[Date]],"mmm")</f>
        <v>Oct</v>
      </c>
      <c r="F2829" s="1" t="str">
        <f ca="1">TEXT(Table1[[#This Row],[Date]],"yyyy")</f>
        <v>2022</v>
      </c>
      <c r="G2829" s="2">
        <v>1236</v>
      </c>
      <c r="H2829" s="2">
        <v>0.55000000000000004</v>
      </c>
      <c r="I2829" s="2" t="str" cm="1">
        <f t="array" ref="I2829">_xlfn.IFS(Table1[[#This Row],[Discount]]&lt;=0.2,"Low",Table1[[#This Row],[Discount]]&lt;=0.4,"Medium",Table1[[#This Row],[Discount]]&gt;0.4,"High")</f>
        <v>High</v>
      </c>
      <c r="J2829" s="2">
        <f>Table1[[#This Row],[Original Price]]*(1-Table1[[#This Row],[Discount]])</f>
        <v>556.19999999999993</v>
      </c>
      <c r="K2829">
        <f>VLOOKUP(B2829,customers!$A$2:$D$101,2,0)</f>
        <v>22</v>
      </c>
      <c r="L2829" t="str" cm="1">
        <f t="array" ref="L2829">_xlfn.IFS(Table1[[#This Row],[Age]]&lt;=12,"Kids",Table1[[#This Row],[Age]]&lt;=19,"Teenage",Table1[[#This Row],[Age]]&lt;=29,"Young Adult",Table1[[#This Row],[Age]]&lt;=45,"Adult",Table1[[#This Row],[Age]]&gt;=46,"Senior")</f>
        <v>Young Adult</v>
      </c>
      <c r="M2829" t="str">
        <f>VLOOKUP(B2829,customers!A$2:D$101,3,0)</f>
        <v>Raipur</v>
      </c>
      <c r="N2829" t="str">
        <f>VLOOKUP(B2829,customers!$A$2:$D$101,4,0)</f>
        <v>Chhatisgarh</v>
      </c>
      <c r="O2829" t="str">
        <f>VLOOKUP(C2829,'products '!$A$2:$H$3072,2,0)</f>
        <v>Beauty</v>
      </c>
      <c r="P2829" t="str">
        <f>VLOOKUP(C2829,'products '!$A$2:$H$3072,3,0)</f>
        <v>Haircare</v>
      </c>
      <c r="Q2829" t="str">
        <f>VLOOKUP(C2829,'products '!$A$2:$H$3072,4,0)</f>
        <v>Shampoo</v>
      </c>
      <c r="R2829" t="str">
        <f>VLOOKUP(C2829,'products '!$A$2:$H$3072,5,0)</f>
        <v>Mamaearth</v>
      </c>
      <c r="S2829" t="str">
        <f>VLOOKUP(C2829,'products '!$A$2:$H$3072,6,0)</f>
        <v>Onesize</v>
      </c>
      <c r="T2829" t="str">
        <f>VLOOKUP(C2829,'products '!$A$2:$H$3072,7,0)</f>
        <v>Black</v>
      </c>
      <c r="U2829">
        <f>VLOOKUP(C2829,'products '!$A$2:$H$3072,8,0)</f>
        <v>3</v>
      </c>
    </row>
    <row r="2830" spans="1:21" x14ac:dyDescent="0.3">
      <c r="A2830" t="s">
        <v>6247</v>
      </c>
      <c r="B2830" t="s">
        <v>3298</v>
      </c>
      <c r="C2830" t="s">
        <v>1630</v>
      </c>
      <c r="D2830" s="1">
        <f t="shared" ca="1" si="44"/>
        <v>44739</v>
      </c>
      <c r="E2830" s="1" t="str">
        <f ca="1">TEXT(Table1[[#This Row],[Date]],"mmm")</f>
        <v>Jun</v>
      </c>
      <c r="F2830" s="1" t="str">
        <f ca="1">TEXT(Table1[[#This Row],[Date]],"yyyy")</f>
        <v>2022</v>
      </c>
      <c r="G2830" s="2">
        <v>756</v>
      </c>
      <c r="H2830" s="2">
        <v>0.55000000000000004</v>
      </c>
      <c r="I2830" s="2" t="str" cm="1">
        <f t="array" ref="I2830">_xlfn.IFS(Table1[[#This Row],[Discount]]&lt;=0.2,"Low",Table1[[#This Row],[Discount]]&lt;=0.4,"Medium",Table1[[#This Row],[Discount]]&gt;0.4,"High")</f>
        <v>High</v>
      </c>
      <c r="J2830" s="2">
        <f>Table1[[#This Row],[Original Price]]*(1-Table1[[#This Row],[Discount]])</f>
        <v>340.2</v>
      </c>
      <c r="K2830">
        <f>VLOOKUP(B2830,customers!$A$2:$D$101,2,0)</f>
        <v>25</v>
      </c>
      <c r="L2830" t="str" cm="1">
        <f t="array" ref="L2830">_xlfn.IFS(Table1[[#This Row],[Age]]&lt;=12,"Kids",Table1[[#This Row],[Age]]&lt;=19,"Teenage",Table1[[#This Row],[Age]]&lt;=29,"Young Adult",Table1[[#This Row],[Age]]&lt;=45,"Adult",Table1[[#This Row],[Age]]&gt;=46,"Senior")</f>
        <v>Young Adult</v>
      </c>
      <c r="M2830" t="str">
        <f>VLOOKUP(B2830,customers!A$2:D$101,3,0)</f>
        <v>Raipur</v>
      </c>
      <c r="N2830" t="str">
        <f>VLOOKUP(B2830,customers!$A$2:$D$101,4,0)</f>
        <v>Chhatisgarh</v>
      </c>
      <c r="O2830" t="str">
        <f>VLOOKUP(C2830,'products '!$A$2:$H$3072,2,0)</f>
        <v>Beauty</v>
      </c>
      <c r="P2830" t="str">
        <f>VLOOKUP(C2830,'products '!$A$2:$H$3072,3,0)</f>
        <v>Haircare</v>
      </c>
      <c r="Q2830" t="str">
        <f>VLOOKUP(C2830,'products '!$A$2:$H$3072,4,0)</f>
        <v>Shampoo</v>
      </c>
      <c r="R2830" t="str">
        <f>VLOOKUP(C2830,'products '!$A$2:$H$3072,5,0)</f>
        <v>Mamaearth</v>
      </c>
      <c r="S2830" t="str">
        <f>VLOOKUP(C2830,'products '!$A$2:$H$3072,6,0)</f>
        <v>Onesize</v>
      </c>
      <c r="T2830" t="str">
        <f>VLOOKUP(C2830,'products '!$A$2:$H$3072,7,0)</f>
        <v>Black</v>
      </c>
      <c r="U2830">
        <f>VLOOKUP(C2830,'products '!$A$2:$H$3072,8,0)</f>
        <v>3</v>
      </c>
    </row>
    <row r="2831" spans="1:21" x14ac:dyDescent="0.3">
      <c r="A2831" t="s">
        <v>6248</v>
      </c>
      <c r="B2831" t="s">
        <v>3299</v>
      </c>
      <c r="C2831" t="s">
        <v>1631</v>
      </c>
      <c r="D2831" s="1">
        <f t="shared" ca="1" si="44"/>
        <v>44789</v>
      </c>
      <c r="E2831" s="1" t="str">
        <f ca="1">TEXT(Table1[[#This Row],[Date]],"mmm")</f>
        <v>Aug</v>
      </c>
      <c r="F2831" s="1" t="str">
        <f ca="1">TEXT(Table1[[#This Row],[Date]],"yyyy")</f>
        <v>2022</v>
      </c>
      <c r="G2831" s="2">
        <v>326</v>
      </c>
      <c r="H2831" s="2">
        <v>0.55000000000000004</v>
      </c>
      <c r="I2831" s="2" t="str" cm="1">
        <f t="array" ref="I2831">_xlfn.IFS(Table1[[#This Row],[Discount]]&lt;=0.2,"Low",Table1[[#This Row],[Discount]]&lt;=0.4,"Medium",Table1[[#This Row],[Discount]]&gt;0.4,"High")</f>
        <v>High</v>
      </c>
      <c r="J2831" s="2">
        <f>Table1[[#This Row],[Original Price]]*(1-Table1[[#This Row],[Discount]])</f>
        <v>146.69999999999999</v>
      </c>
      <c r="K2831">
        <f>VLOOKUP(B2831,customers!$A$2:$D$101,2,0)</f>
        <v>27</v>
      </c>
      <c r="L2831" t="str" cm="1">
        <f t="array" ref="L2831">_xlfn.IFS(Table1[[#This Row],[Age]]&lt;=12,"Kids",Table1[[#This Row],[Age]]&lt;=19,"Teenage",Table1[[#This Row],[Age]]&lt;=29,"Young Adult",Table1[[#This Row],[Age]]&lt;=45,"Adult",Table1[[#This Row],[Age]]&gt;=46,"Senior")</f>
        <v>Young Adult</v>
      </c>
      <c r="M2831" t="str">
        <f>VLOOKUP(B2831,customers!A$2:D$101,3,0)</f>
        <v>Ahmedabad</v>
      </c>
      <c r="N2831" t="str">
        <f>VLOOKUP(B2831,customers!$A$2:$D$101,4,0)</f>
        <v>Gujrat</v>
      </c>
      <c r="O2831" t="str">
        <f>VLOOKUP(C2831,'products '!$A$2:$H$3072,2,0)</f>
        <v>Beauty</v>
      </c>
      <c r="P2831" t="str">
        <f>VLOOKUP(C2831,'products '!$A$2:$H$3072,3,0)</f>
        <v>Haircare</v>
      </c>
      <c r="Q2831" t="str">
        <f>VLOOKUP(C2831,'products '!$A$2:$H$3072,4,0)</f>
        <v>Shampoo</v>
      </c>
      <c r="R2831" t="str">
        <f>VLOOKUP(C2831,'products '!$A$2:$H$3072,5,0)</f>
        <v>Mamaearth</v>
      </c>
      <c r="S2831" t="str">
        <f>VLOOKUP(C2831,'products '!$A$2:$H$3072,6,0)</f>
        <v>Onesize</v>
      </c>
      <c r="T2831" t="str">
        <f>VLOOKUP(C2831,'products '!$A$2:$H$3072,7,0)</f>
        <v>Black</v>
      </c>
      <c r="U2831">
        <f>VLOOKUP(C2831,'products '!$A$2:$H$3072,8,0)</f>
        <v>3</v>
      </c>
    </row>
    <row r="2832" spans="1:21" x14ac:dyDescent="0.3">
      <c r="A2832" t="s">
        <v>6249</v>
      </c>
      <c r="B2832" t="s">
        <v>3300</v>
      </c>
      <c r="C2832" t="s">
        <v>1632</v>
      </c>
      <c r="D2832" s="1">
        <f t="shared" ca="1" si="44"/>
        <v>44311</v>
      </c>
      <c r="E2832" s="1" t="str">
        <f ca="1">TEXT(Table1[[#This Row],[Date]],"mmm")</f>
        <v>Apr</v>
      </c>
      <c r="F2832" s="1" t="str">
        <f ca="1">TEXT(Table1[[#This Row],[Date]],"yyyy")</f>
        <v>2021</v>
      </c>
      <c r="G2832" s="2">
        <v>453</v>
      </c>
      <c r="H2832" s="2">
        <v>0.5</v>
      </c>
      <c r="I2832" s="2" t="str" cm="1">
        <f t="array" ref="I2832">_xlfn.IFS(Table1[[#This Row],[Discount]]&lt;=0.2,"Low",Table1[[#This Row],[Discount]]&lt;=0.4,"Medium",Table1[[#This Row],[Discount]]&gt;0.4,"High")</f>
        <v>High</v>
      </c>
      <c r="J2832" s="2">
        <f>Table1[[#This Row],[Original Price]]*(1-Table1[[#This Row],[Discount]])</f>
        <v>226.5</v>
      </c>
      <c r="K2832">
        <f>VLOOKUP(B2832,customers!$A$2:$D$101,2,0)</f>
        <v>29</v>
      </c>
      <c r="L2832" t="str" cm="1">
        <f t="array" ref="L2832">_xlfn.IFS(Table1[[#This Row],[Age]]&lt;=12,"Kids",Table1[[#This Row],[Age]]&lt;=19,"Teenage",Table1[[#This Row],[Age]]&lt;=29,"Young Adult",Table1[[#This Row],[Age]]&lt;=45,"Adult",Table1[[#This Row],[Age]]&gt;=46,"Senior")</f>
        <v>Young Adult</v>
      </c>
      <c r="M2832" t="str">
        <f>VLOOKUP(B2832,customers!A$2:D$101,3,0)</f>
        <v>Ahmedabad</v>
      </c>
      <c r="N2832" t="str">
        <f>VLOOKUP(B2832,customers!$A$2:$D$101,4,0)</f>
        <v>Gujrat</v>
      </c>
      <c r="O2832" t="str">
        <f>VLOOKUP(C2832,'products '!$A$2:$H$3072,2,0)</f>
        <v>Beauty</v>
      </c>
      <c r="P2832" t="str">
        <f>VLOOKUP(C2832,'products '!$A$2:$H$3072,3,0)</f>
        <v>Haircare</v>
      </c>
      <c r="Q2832" t="str">
        <f>VLOOKUP(C2832,'products '!$A$2:$H$3072,4,0)</f>
        <v>Shampoo</v>
      </c>
      <c r="R2832" t="str">
        <f>VLOOKUP(C2832,'products '!$A$2:$H$3072,5,0)</f>
        <v>Mamaearth</v>
      </c>
      <c r="S2832" t="str">
        <f>VLOOKUP(C2832,'products '!$A$2:$H$3072,6,0)</f>
        <v>Onesize</v>
      </c>
      <c r="T2832" t="str">
        <f>VLOOKUP(C2832,'products '!$A$2:$H$3072,7,0)</f>
        <v>Black</v>
      </c>
      <c r="U2832">
        <f>VLOOKUP(C2832,'products '!$A$2:$H$3072,8,0)</f>
        <v>4</v>
      </c>
    </row>
    <row r="2833" spans="1:21" x14ac:dyDescent="0.3">
      <c r="A2833" t="s">
        <v>6250</v>
      </c>
      <c r="B2833" t="s">
        <v>3301</v>
      </c>
      <c r="C2833" t="s">
        <v>1633</v>
      </c>
      <c r="D2833" s="1">
        <f t="shared" ca="1" si="44"/>
        <v>44865</v>
      </c>
      <c r="E2833" s="1" t="str">
        <f ca="1">TEXT(Table1[[#This Row],[Date]],"mmm")</f>
        <v>Oct</v>
      </c>
      <c r="F2833" s="1" t="str">
        <f ca="1">TEXT(Table1[[#This Row],[Date]],"yyyy")</f>
        <v>2022</v>
      </c>
      <c r="G2833" s="2">
        <v>326</v>
      </c>
      <c r="H2833" s="2">
        <v>0.5</v>
      </c>
      <c r="I2833" s="2" t="str" cm="1">
        <f t="array" ref="I2833">_xlfn.IFS(Table1[[#This Row],[Discount]]&lt;=0.2,"Low",Table1[[#This Row],[Discount]]&lt;=0.4,"Medium",Table1[[#This Row],[Discount]]&gt;0.4,"High")</f>
        <v>High</v>
      </c>
      <c r="J2833" s="2">
        <f>Table1[[#This Row],[Original Price]]*(1-Table1[[#This Row],[Discount]])</f>
        <v>163</v>
      </c>
      <c r="K2833">
        <f>VLOOKUP(B2833,customers!$A$2:$D$101,2,0)</f>
        <v>23</v>
      </c>
      <c r="L2833" t="str" cm="1">
        <f t="array" ref="L2833">_xlfn.IFS(Table1[[#This Row],[Age]]&lt;=12,"Kids",Table1[[#This Row],[Age]]&lt;=19,"Teenage",Table1[[#This Row],[Age]]&lt;=29,"Young Adult",Table1[[#This Row],[Age]]&lt;=45,"Adult",Table1[[#This Row],[Age]]&gt;=46,"Senior")</f>
        <v>Young Adult</v>
      </c>
      <c r="M2833" t="str">
        <f>VLOOKUP(B2833,customers!A$2:D$101,3,0)</f>
        <v>Ahmedabad</v>
      </c>
      <c r="N2833" t="str">
        <f>VLOOKUP(B2833,customers!$A$2:$D$101,4,0)</f>
        <v>Gujrat</v>
      </c>
      <c r="O2833" t="str">
        <f>VLOOKUP(C2833,'products '!$A$2:$H$3072,2,0)</f>
        <v>Beauty</v>
      </c>
      <c r="P2833" t="str">
        <f>VLOOKUP(C2833,'products '!$A$2:$H$3072,3,0)</f>
        <v>Haircare</v>
      </c>
      <c r="Q2833" t="str">
        <f>VLOOKUP(C2833,'products '!$A$2:$H$3072,4,0)</f>
        <v>Shampoo</v>
      </c>
      <c r="R2833" t="str">
        <f>VLOOKUP(C2833,'products '!$A$2:$H$3072,5,0)</f>
        <v>Mamaearth</v>
      </c>
      <c r="S2833" t="str">
        <f>VLOOKUP(C2833,'products '!$A$2:$H$3072,6,0)</f>
        <v>Onesize</v>
      </c>
      <c r="T2833" t="str">
        <f>VLOOKUP(C2833,'products '!$A$2:$H$3072,7,0)</f>
        <v>Black</v>
      </c>
      <c r="U2833">
        <f>VLOOKUP(C2833,'products '!$A$2:$H$3072,8,0)</f>
        <v>4</v>
      </c>
    </row>
    <row r="2834" spans="1:21" x14ac:dyDescent="0.3">
      <c r="A2834" t="s">
        <v>6251</v>
      </c>
      <c r="B2834" t="s">
        <v>3302</v>
      </c>
      <c r="C2834" t="s">
        <v>1634</v>
      </c>
      <c r="D2834" s="1">
        <f t="shared" ca="1" si="44"/>
        <v>44955</v>
      </c>
      <c r="E2834" s="1" t="str">
        <f ca="1">TEXT(Table1[[#This Row],[Date]],"mmm")</f>
        <v>Jan</v>
      </c>
      <c r="F2834" s="1" t="str">
        <f ca="1">TEXT(Table1[[#This Row],[Date]],"yyyy")</f>
        <v>2023</v>
      </c>
      <c r="G2834" s="2">
        <v>456</v>
      </c>
      <c r="H2834" s="2">
        <v>0.5</v>
      </c>
      <c r="I2834" s="2" t="str" cm="1">
        <f t="array" ref="I2834">_xlfn.IFS(Table1[[#This Row],[Discount]]&lt;=0.2,"Low",Table1[[#This Row],[Discount]]&lt;=0.4,"Medium",Table1[[#This Row],[Discount]]&gt;0.4,"High")</f>
        <v>High</v>
      </c>
      <c r="J2834" s="2">
        <f>Table1[[#This Row],[Original Price]]*(1-Table1[[#This Row],[Discount]])</f>
        <v>228</v>
      </c>
      <c r="K2834">
        <f>VLOOKUP(B2834,customers!$A$2:$D$101,2,0)</f>
        <v>25</v>
      </c>
      <c r="L2834" t="str" cm="1">
        <f t="array" ref="L2834">_xlfn.IFS(Table1[[#This Row],[Age]]&lt;=12,"Kids",Table1[[#This Row],[Age]]&lt;=19,"Teenage",Table1[[#This Row],[Age]]&lt;=29,"Young Adult",Table1[[#This Row],[Age]]&lt;=45,"Adult",Table1[[#This Row],[Age]]&gt;=46,"Senior")</f>
        <v>Young Adult</v>
      </c>
      <c r="M2834" t="str">
        <f>VLOOKUP(B2834,customers!A$2:D$101,3,0)</f>
        <v>Ahmedabad</v>
      </c>
      <c r="N2834" t="str">
        <f>VLOOKUP(B2834,customers!$A$2:$D$101,4,0)</f>
        <v>Gujrat</v>
      </c>
      <c r="O2834" t="str">
        <f>VLOOKUP(C2834,'products '!$A$2:$H$3072,2,0)</f>
        <v>Beauty</v>
      </c>
      <c r="P2834" t="str">
        <f>VLOOKUP(C2834,'products '!$A$2:$H$3072,3,0)</f>
        <v>Haircare</v>
      </c>
      <c r="Q2834" t="str">
        <f>VLOOKUP(C2834,'products '!$A$2:$H$3072,4,0)</f>
        <v>Shampoo</v>
      </c>
      <c r="R2834" t="str">
        <f>VLOOKUP(C2834,'products '!$A$2:$H$3072,5,0)</f>
        <v>Mamaearth</v>
      </c>
      <c r="S2834" t="str">
        <f>VLOOKUP(C2834,'products '!$A$2:$H$3072,6,0)</f>
        <v>Onesize</v>
      </c>
      <c r="T2834" t="str">
        <f>VLOOKUP(C2834,'products '!$A$2:$H$3072,7,0)</f>
        <v>Blue</v>
      </c>
      <c r="U2834">
        <f>VLOOKUP(C2834,'products '!$A$2:$H$3072,8,0)</f>
        <v>4</v>
      </c>
    </row>
    <row r="2835" spans="1:21" x14ac:dyDescent="0.3">
      <c r="A2835" t="s">
        <v>6252</v>
      </c>
      <c r="B2835" t="s">
        <v>3303</v>
      </c>
      <c r="C2835" t="s">
        <v>1635</v>
      </c>
      <c r="D2835" s="1">
        <f t="shared" ca="1" si="44"/>
        <v>44815</v>
      </c>
      <c r="E2835" s="1" t="str">
        <f ca="1">TEXT(Table1[[#This Row],[Date]],"mmm")</f>
        <v>Sep</v>
      </c>
      <c r="F2835" s="1" t="str">
        <f ca="1">TEXT(Table1[[#This Row],[Date]],"yyyy")</f>
        <v>2022</v>
      </c>
      <c r="G2835" s="2">
        <v>675</v>
      </c>
      <c r="H2835" s="2">
        <v>0.5</v>
      </c>
      <c r="I2835" s="2" t="str" cm="1">
        <f t="array" ref="I2835">_xlfn.IFS(Table1[[#This Row],[Discount]]&lt;=0.2,"Low",Table1[[#This Row],[Discount]]&lt;=0.4,"Medium",Table1[[#This Row],[Discount]]&gt;0.4,"High")</f>
        <v>High</v>
      </c>
      <c r="J2835" s="2">
        <f>Table1[[#This Row],[Original Price]]*(1-Table1[[#This Row],[Discount]])</f>
        <v>337.5</v>
      </c>
      <c r="K2835">
        <f>VLOOKUP(B2835,customers!$A$2:$D$101,2,0)</f>
        <v>24</v>
      </c>
      <c r="L2835" t="str" cm="1">
        <f t="array" ref="L2835">_xlfn.IFS(Table1[[#This Row],[Age]]&lt;=12,"Kids",Table1[[#This Row],[Age]]&lt;=19,"Teenage",Table1[[#This Row],[Age]]&lt;=29,"Young Adult",Table1[[#This Row],[Age]]&lt;=45,"Adult",Table1[[#This Row],[Age]]&gt;=46,"Senior")</f>
        <v>Young Adult</v>
      </c>
      <c r="M2835" t="str">
        <f>VLOOKUP(B2835,customers!A$2:D$101,3,0)</f>
        <v>Ahmedabad</v>
      </c>
      <c r="N2835" t="str">
        <f>VLOOKUP(B2835,customers!$A$2:$D$101,4,0)</f>
        <v>Gujrat</v>
      </c>
      <c r="O2835" t="str">
        <f>VLOOKUP(C2835,'products '!$A$2:$H$3072,2,0)</f>
        <v>Beauty</v>
      </c>
      <c r="P2835" t="str">
        <f>VLOOKUP(C2835,'products '!$A$2:$H$3072,3,0)</f>
        <v>Haircare</v>
      </c>
      <c r="Q2835" t="str">
        <f>VLOOKUP(C2835,'products '!$A$2:$H$3072,4,0)</f>
        <v>Shampoo</v>
      </c>
      <c r="R2835" t="str">
        <f>VLOOKUP(C2835,'products '!$A$2:$H$3072,5,0)</f>
        <v>Mamaearth</v>
      </c>
      <c r="S2835" t="str">
        <f>VLOOKUP(C2835,'products '!$A$2:$H$3072,6,0)</f>
        <v>Onesize</v>
      </c>
      <c r="T2835" t="str">
        <f>VLOOKUP(C2835,'products '!$A$2:$H$3072,7,0)</f>
        <v>Blue</v>
      </c>
      <c r="U2835">
        <f>VLOOKUP(C2835,'products '!$A$2:$H$3072,8,0)</f>
        <v>4</v>
      </c>
    </row>
    <row r="2836" spans="1:21" x14ac:dyDescent="0.3">
      <c r="A2836" t="s">
        <v>6253</v>
      </c>
      <c r="B2836" t="s">
        <v>3304</v>
      </c>
      <c r="C2836" t="s">
        <v>1636</v>
      </c>
      <c r="D2836" s="1">
        <f t="shared" ca="1" si="44"/>
        <v>44926</v>
      </c>
      <c r="E2836" s="1" t="str">
        <f ca="1">TEXT(Table1[[#This Row],[Date]],"mmm")</f>
        <v>Dec</v>
      </c>
      <c r="F2836" s="1" t="str">
        <f ca="1">TEXT(Table1[[#This Row],[Date]],"yyyy")</f>
        <v>2022</v>
      </c>
      <c r="G2836" s="2">
        <v>654</v>
      </c>
      <c r="H2836" s="2">
        <v>0.5</v>
      </c>
      <c r="I2836" s="2" t="str" cm="1">
        <f t="array" ref="I2836">_xlfn.IFS(Table1[[#This Row],[Discount]]&lt;=0.2,"Low",Table1[[#This Row],[Discount]]&lt;=0.4,"Medium",Table1[[#This Row],[Discount]]&gt;0.4,"High")</f>
        <v>High</v>
      </c>
      <c r="J2836" s="2">
        <f>Table1[[#This Row],[Original Price]]*(1-Table1[[#This Row],[Discount]])</f>
        <v>327</v>
      </c>
      <c r="K2836">
        <f>VLOOKUP(B2836,customers!$A$2:$D$101,2,0)</f>
        <v>15</v>
      </c>
      <c r="L2836" t="str" cm="1">
        <f t="array" ref="L2836">_xlfn.IFS(Table1[[#This Row],[Age]]&lt;=12,"Kids",Table1[[#This Row],[Age]]&lt;=19,"Teenage",Table1[[#This Row],[Age]]&lt;=29,"Young Adult",Table1[[#This Row],[Age]]&lt;=45,"Adult",Table1[[#This Row],[Age]]&gt;=46,"Senior")</f>
        <v>Teenage</v>
      </c>
      <c r="M2836" t="str">
        <f>VLOOKUP(B2836,customers!A$2:D$101,3,0)</f>
        <v>Ahmedabad</v>
      </c>
      <c r="N2836" t="str">
        <f>VLOOKUP(B2836,customers!$A$2:$D$101,4,0)</f>
        <v>Gujrat</v>
      </c>
      <c r="O2836" t="str">
        <f>VLOOKUP(C2836,'products '!$A$2:$H$3072,2,0)</f>
        <v>Beauty</v>
      </c>
      <c r="P2836" t="str">
        <f>VLOOKUP(C2836,'products '!$A$2:$H$3072,3,0)</f>
        <v>Haircare</v>
      </c>
      <c r="Q2836" t="str">
        <f>VLOOKUP(C2836,'products '!$A$2:$H$3072,4,0)</f>
        <v>Shampoo</v>
      </c>
      <c r="R2836" t="str">
        <f>VLOOKUP(C2836,'products '!$A$2:$H$3072,5,0)</f>
        <v>Mamaearth</v>
      </c>
      <c r="S2836" t="str">
        <f>VLOOKUP(C2836,'products '!$A$2:$H$3072,6,0)</f>
        <v>Onesize</v>
      </c>
      <c r="T2836" t="str">
        <f>VLOOKUP(C2836,'products '!$A$2:$H$3072,7,0)</f>
        <v>Blue</v>
      </c>
      <c r="U2836">
        <f>VLOOKUP(C2836,'products '!$A$2:$H$3072,8,0)</f>
        <v>4</v>
      </c>
    </row>
    <row r="2837" spans="1:21" x14ac:dyDescent="0.3">
      <c r="A2837" t="s">
        <v>6254</v>
      </c>
      <c r="B2837" t="s">
        <v>3305</v>
      </c>
      <c r="C2837" t="s">
        <v>1637</v>
      </c>
      <c r="D2837" s="1">
        <f t="shared" ca="1" si="44"/>
        <v>44615</v>
      </c>
      <c r="E2837" s="1" t="str">
        <f ca="1">TEXT(Table1[[#This Row],[Date]],"mmm")</f>
        <v>Feb</v>
      </c>
      <c r="F2837" s="1" t="str">
        <f ca="1">TEXT(Table1[[#This Row],[Date]],"yyyy")</f>
        <v>2022</v>
      </c>
      <c r="G2837" s="2">
        <v>654</v>
      </c>
      <c r="H2837" s="2">
        <v>0.3</v>
      </c>
      <c r="I2837" s="2" t="str" cm="1">
        <f t="array" ref="I2837">_xlfn.IFS(Table1[[#This Row],[Discount]]&lt;=0.2,"Low",Table1[[#This Row],[Discount]]&lt;=0.4,"Medium",Table1[[#This Row],[Discount]]&gt;0.4,"High")</f>
        <v>Medium</v>
      </c>
      <c r="J2837" s="2">
        <f>Table1[[#This Row],[Original Price]]*(1-Table1[[#This Row],[Discount]])</f>
        <v>457.79999999999995</v>
      </c>
      <c r="K2837">
        <f>VLOOKUP(B2837,customers!$A$2:$D$101,2,0)</f>
        <v>19</v>
      </c>
      <c r="L2837" t="str" cm="1">
        <f t="array" ref="L2837">_xlfn.IFS(Table1[[#This Row],[Age]]&lt;=12,"Kids",Table1[[#This Row],[Age]]&lt;=19,"Teenage",Table1[[#This Row],[Age]]&lt;=29,"Young Adult",Table1[[#This Row],[Age]]&lt;=45,"Adult",Table1[[#This Row],[Age]]&gt;=46,"Senior")</f>
        <v>Teenage</v>
      </c>
      <c r="M2837" t="str">
        <f>VLOOKUP(B2837,customers!A$2:D$101,3,0)</f>
        <v>Vadodara</v>
      </c>
      <c r="N2837" t="str">
        <f>VLOOKUP(B2837,customers!$A$2:$D$101,4,0)</f>
        <v>Gujrat</v>
      </c>
      <c r="O2837" t="str">
        <f>VLOOKUP(C2837,'products '!$A$2:$H$3072,2,0)</f>
        <v>Beauty</v>
      </c>
      <c r="P2837" t="str">
        <f>VLOOKUP(C2837,'products '!$A$2:$H$3072,3,0)</f>
        <v>Haircare</v>
      </c>
      <c r="Q2837" t="str">
        <f>VLOOKUP(C2837,'products '!$A$2:$H$3072,4,0)</f>
        <v>Shampoo</v>
      </c>
      <c r="R2837" t="str">
        <f>VLOOKUP(C2837,'products '!$A$2:$H$3072,5,0)</f>
        <v>Mamaearth</v>
      </c>
      <c r="S2837" t="str">
        <f>VLOOKUP(C2837,'products '!$A$2:$H$3072,6,0)</f>
        <v>Onesize</v>
      </c>
      <c r="T2837" t="str">
        <f>VLOOKUP(C2837,'products '!$A$2:$H$3072,7,0)</f>
        <v>Blue</v>
      </c>
      <c r="U2837">
        <f>VLOOKUP(C2837,'products '!$A$2:$H$3072,8,0)</f>
        <v>4</v>
      </c>
    </row>
    <row r="2838" spans="1:21" x14ac:dyDescent="0.3">
      <c r="A2838" t="s">
        <v>6255</v>
      </c>
      <c r="B2838" t="s">
        <v>3306</v>
      </c>
      <c r="C2838" t="s">
        <v>1638</v>
      </c>
      <c r="D2838" s="1">
        <f t="shared" ca="1" si="44"/>
        <v>44675</v>
      </c>
      <c r="E2838" s="1" t="str">
        <f ca="1">TEXT(Table1[[#This Row],[Date]],"mmm")</f>
        <v>Apr</v>
      </c>
      <c r="F2838" s="1" t="str">
        <f ca="1">TEXT(Table1[[#This Row],[Date]],"yyyy")</f>
        <v>2022</v>
      </c>
      <c r="G2838" s="2">
        <v>654</v>
      </c>
      <c r="H2838" s="2">
        <v>0.32</v>
      </c>
      <c r="I2838" s="2" t="str" cm="1">
        <f t="array" ref="I2838">_xlfn.IFS(Table1[[#This Row],[Discount]]&lt;=0.2,"Low",Table1[[#This Row],[Discount]]&lt;=0.4,"Medium",Table1[[#This Row],[Discount]]&gt;0.4,"High")</f>
        <v>Medium</v>
      </c>
      <c r="J2838" s="2">
        <f>Table1[[#This Row],[Original Price]]*(1-Table1[[#This Row],[Discount]])</f>
        <v>444.71999999999997</v>
      </c>
      <c r="K2838">
        <f>VLOOKUP(B2838,customers!$A$2:$D$101,2,0)</f>
        <v>19</v>
      </c>
      <c r="L2838" t="str" cm="1">
        <f t="array" ref="L2838">_xlfn.IFS(Table1[[#This Row],[Age]]&lt;=12,"Kids",Table1[[#This Row],[Age]]&lt;=19,"Teenage",Table1[[#This Row],[Age]]&lt;=29,"Young Adult",Table1[[#This Row],[Age]]&lt;=45,"Adult",Table1[[#This Row],[Age]]&gt;=46,"Senior")</f>
        <v>Teenage</v>
      </c>
      <c r="M2838" t="str">
        <f>VLOOKUP(B2838,customers!A$2:D$101,3,0)</f>
        <v>Vadodara</v>
      </c>
      <c r="N2838" t="str">
        <f>VLOOKUP(B2838,customers!$A$2:$D$101,4,0)</f>
        <v>Gujrat</v>
      </c>
      <c r="O2838" t="str">
        <f>VLOOKUP(C2838,'products '!$A$2:$H$3072,2,0)</f>
        <v>Beauty</v>
      </c>
      <c r="P2838" t="str">
        <f>VLOOKUP(C2838,'products '!$A$2:$H$3072,3,0)</f>
        <v>Haircare</v>
      </c>
      <c r="Q2838" t="str">
        <f>VLOOKUP(C2838,'products '!$A$2:$H$3072,4,0)</f>
        <v>Shampoo</v>
      </c>
      <c r="R2838" t="str">
        <f>VLOOKUP(C2838,'products '!$A$2:$H$3072,5,0)</f>
        <v>Dove</v>
      </c>
      <c r="S2838" t="str">
        <f>VLOOKUP(C2838,'products '!$A$2:$H$3072,6,0)</f>
        <v>Onesize</v>
      </c>
      <c r="T2838" t="str">
        <f>VLOOKUP(C2838,'products '!$A$2:$H$3072,7,0)</f>
        <v>Blue</v>
      </c>
      <c r="U2838">
        <f>VLOOKUP(C2838,'products '!$A$2:$H$3072,8,0)</f>
        <v>5</v>
      </c>
    </row>
    <row r="2839" spans="1:21" x14ac:dyDescent="0.3">
      <c r="A2839" t="s">
        <v>6256</v>
      </c>
      <c r="B2839" t="s">
        <v>3307</v>
      </c>
      <c r="C2839" t="s">
        <v>1639</v>
      </c>
      <c r="D2839" s="1">
        <f t="shared" ca="1" si="44"/>
        <v>45011</v>
      </c>
      <c r="E2839" s="1" t="str">
        <f ca="1">TEXT(Table1[[#This Row],[Date]],"mmm")</f>
        <v>Mar</v>
      </c>
      <c r="F2839" s="1" t="str">
        <f ca="1">TEXT(Table1[[#This Row],[Date]],"yyyy")</f>
        <v>2023</v>
      </c>
      <c r="G2839" s="2">
        <v>654</v>
      </c>
      <c r="H2839" s="2">
        <v>0.25</v>
      </c>
      <c r="I2839" s="2" t="str" cm="1">
        <f t="array" ref="I2839">_xlfn.IFS(Table1[[#This Row],[Discount]]&lt;=0.2,"Low",Table1[[#This Row],[Discount]]&lt;=0.4,"Medium",Table1[[#This Row],[Discount]]&gt;0.4,"High")</f>
        <v>Medium</v>
      </c>
      <c r="J2839" s="2">
        <f>Table1[[#This Row],[Original Price]]*(1-Table1[[#This Row],[Discount]])</f>
        <v>490.5</v>
      </c>
      <c r="K2839">
        <f>VLOOKUP(B2839,customers!$A$2:$D$101,2,0)</f>
        <v>19</v>
      </c>
      <c r="L2839" t="str" cm="1">
        <f t="array" ref="L2839">_xlfn.IFS(Table1[[#This Row],[Age]]&lt;=12,"Kids",Table1[[#This Row],[Age]]&lt;=19,"Teenage",Table1[[#This Row],[Age]]&lt;=29,"Young Adult",Table1[[#This Row],[Age]]&lt;=45,"Adult",Table1[[#This Row],[Age]]&gt;=46,"Senior")</f>
        <v>Teenage</v>
      </c>
      <c r="M2839" t="str">
        <f>VLOOKUP(B2839,customers!A$2:D$101,3,0)</f>
        <v>Vadodara</v>
      </c>
      <c r="N2839" t="str">
        <f>VLOOKUP(B2839,customers!$A$2:$D$101,4,0)</f>
        <v>Gujrat</v>
      </c>
      <c r="O2839" t="str">
        <f>VLOOKUP(C2839,'products '!$A$2:$H$3072,2,0)</f>
        <v>Beauty</v>
      </c>
      <c r="P2839" t="str">
        <f>VLOOKUP(C2839,'products '!$A$2:$H$3072,3,0)</f>
        <v>Haircare</v>
      </c>
      <c r="Q2839" t="str">
        <f>VLOOKUP(C2839,'products '!$A$2:$H$3072,4,0)</f>
        <v>Shampoo</v>
      </c>
      <c r="R2839" t="str">
        <f>VLOOKUP(C2839,'products '!$A$2:$H$3072,5,0)</f>
        <v>Dove</v>
      </c>
      <c r="S2839" t="str">
        <f>VLOOKUP(C2839,'products '!$A$2:$H$3072,6,0)</f>
        <v>Onesize</v>
      </c>
      <c r="T2839" t="str">
        <f>VLOOKUP(C2839,'products '!$A$2:$H$3072,7,0)</f>
        <v>Off white</v>
      </c>
      <c r="U2839">
        <f>VLOOKUP(C2839,'products '!$A$2:$H$3072,8,0)</f>
        <v>5</v>
      </c>
    </row>
    <row r="2840" spans="1:21" x14ac:dyDescent="0.3">
      <c r="A2840" t="s">
        <v>6257</v>
      </c>
      <c r="B2840" t="s">
        <v>3308</v>
      </c>
      <c r="C2840" t="s">
        <v>1640</v>
      </c>
      <c r="D2840" s="1">
        <f t="shared" ca="1" si="44"/>
        <v>44241</v>
      </c>
      <c r="E2840" s="1" t="str">
        <f ca="1">TEXT(Table1[[#This Row],[Date]],"mmm")</f>
        <v>Feb</v>
      </c>
      <c r="F2840" s="1" t="str">
        <f ca="1">TEXT(Table1[[#This Row],[Date]],"yyyy")</f>
        <v>2021</v>
      </c>
      <c r="G2840" s="2">
        <v>356</v>
      </c>
      <c r="H2840" s="2">
        <v>0.45</v>
      </c>
      <c r="I2840" s="2" t="str" cm="1">
        <f t="array" ref="I2840">_xlfn.IFS(Table1[[#This Row],[Discount]]&lt;=0.2,"Low",Table1[[#This Row],[Discount]]&lt;=0.4,"Medium",Table1[[#This Row],[Discount]]&gt;0.4,"High")</f>
        <v>High</v>
      </c>
      <c r="J2840" s="2">
        <f>Table1[[#This Row],[Original Price]]*(1-Table1[[#This Row],[Discount]])</f>
        <v>195.8</v>
      </c>
      <c r="K2840">
        <f>VLOOKUP(B2840,customers!$A$2:$D$101,2,0)</f>
        <v>22</v>
      </c>
      <c r="L2840" t="str" cm="1">
        <f t="array" ref="L2840">_xlfn.IFS(Table1[[#This Row],[Age]]&lt;=12,"Kids",Table1[[#This Row],[Age]]&lt;=19,"Teenage",Table1[[#This Row],[Age]]&lt;=29,"Young Adult",Table1[[#This Row],[Age]]&lt;=45,"Adult",Table1[[#This Row],[Age]]&gt;=46,"Senior")</f>
        <v>Young Adult</v>
      </c>
      <c r="M2840" t="str">
        <f>VLOOKUP(B2840,customers!A$2:D$101,3,0)</f>
        <v>Vadodara</v>
      </c>
      <c r="N2840" t="str">
        <f>VLOOKUP(B2840,customers!$A$2:$D$101,4,0)</f>
        <v>Gujrat</v>
      </c>
      <c r="O2840" t="str">
        <f>VLOOKUP(C2840,'products '!$A$2:$H$3072,2,0)</f>
        <v>Beauty</v>
      </c>
      <c r="P2840" t="str">
        <f>VLOOKUP(C2840,'products '!$A$2:$H$3072,3,0)</f>
        <v>Haircare</v>
      </c>
      <c r="Q2840" t="str">
        <f>VLOOKUP(C2840,'products '!$A$2:$H$3072,4,0)</f>
        <v>Shampoo</v>
      </c>
      <c r="R2840" t="str">
        <f>VLOOKUP(C2840,'products '!$A$2:$H$3072,5,0)</f>
        <v>Dove</v>
      </c>
      <c r="S2840" t="str">
        <f>VLOOKUP(C2840,'products '!$A$2:$H$3072,6,0)</f>
        <v>Onesize</v>
      </c>
      <c r="T2840" t="str">
        <f>VLOOKUP(C2840,'products '!$A$2:$H$3072,7,0)</f>
        <v>Off white</v>
      </c>
      <c r="U2840">
        <f>VLOOKUP(C2840,'products '!$A$2:$H$3072,8,0)</f>
        <v>5</v>
      </c>
    </row>
    <row r="2841" spans="1:21" x14ac:dyDescent="0.3">
      <c r="A2841" t="s">
        <v>6258</v>
      </c>
      <c r="B2841" t="s">
        <v>3309</v>
      </c>
      <c r="C2841" t="s">
        <v>1641</v>
      </c>
      <c r="D2841" s="1">
        <f t="shared" ca="1" si="44"/>
        <v>44817</v>
      </c>
      <c r="E2841" s="1" t="str">
        <f ca="1">TEXT(Table1[[#This Row],[Date]],"mmm")</f>
        <v>Sep</v>
      </c>
      <c r="F2841" s="1" t="str">
        <f ca="1">TEXT(Table1[[#This Row],[Date]],"yyyy")</f>
        <v>2022</v>
      </c>
      <c r="G2841" s="2">
        <v>686</v>
      </c>
      <c r="H2841" s="2">
        <v>0.15</v>
      </c>
      <c r="I2841" s="2" t="str" cm="1">
        <f t="array" ref="I2841">_xlfn.IFS(Table1[[#This Row],[Discount]]&lt;=0.2,"Low",Table1[[#This Row],[Discount]]&lt;=0.4,"Medium",Table1[[#This Row],[Discount]]&gt;0.4,"High")</f>
        <v>Low</v>
      </c>
      <c r="J2841" s="2">
        <f>Table1[[#This Row],[Original Price]]*(1-Table1[[#This Row],[Discount]])</f>
        <v>583.1</v>
      </c>
      <c r="K2841">
        <f>VLOOKUP(B2841,customers!$A$2:$D$101,2,0)</f>
        <v>22</v>
      </c>
      <c r="L2841" t="str" cm="1">
        <f t="array" ref="L2841">_xlfn.IFS(Table1[[#This Row],[Age]]&lt;=12,"Kids",Table1[[#This Row],[Age]]&lt;=19,"Teenage",Table1[[#This Row],[Age]]&lt;=29,"Young Adult",Table1[[#This Row],[Age]]&lt;=45,"Adult",Table1[[#This Row],[Age]]&gt;=46,"Senior")</f>
        <v>Young Adult</v>
      </c>
      <c r="M2841" t="str">
        <f>VLOOKUP(B2841,customers!A$2:D$101,3,0)</f>
        <v>Vadodara</v>
      </c>
      <c r="N2841" t="str">
        <f>VLOOKUP(B2841,customers!$A$2:$D$101,4,0)</f>
        <v>Gujrat</v>
      </c>
      <c r="O2841" t="str">
        <f>VLOOKUP(C2841,'products '!$A$2:$H$3072,2,0)</f>
        <v>Beauty</v>
      </c>
      <c r="P2841" t="str">
        <f>VLOOKUP(C2841,'products '!$A$2:$H$3072,3,0)</f>
        <v>Haircare</v>
      </c>
      <c r="Q2841" t="str">
        <f>VLOOKUP(C2841,'products '!$A$2:$H$3072,4,0)</f>
        <v>Shampoo</v>
      </c>
      <c r="R2841" t="str">
        <f>VLOOKUP(C2841,'products '!$A$2:$H$3072,5,0)</f>
        <v>Dove</v>
      </c>
      <c r="S2841" t="str">
        <f>VLOOKUP(C2841,'products '!$A$2:$H$3072,6,0)</f>
        <v>Onesize</v>
      </c>
      <c r="T2841" t="str">
        <f>VLOOKUP(C2841,'products '!$A$2:$H$3072,7,0)</f>
        <v>Off white</v>
      </c>
      <c r="U2841">
        <f>VLOOKUP(C2841,'products '!$A$2:$H$3072,8,0)</f>
        <v>5</v>
      </c>
    </row>
    <row r="2842" spans="1:21" x14ac:dyDescent="0.3">
      <c r="A2842" t="s">
        <v>6259</v>
      </c>
      <c r="B2842" t="s">
        <v>3310</v>
      </c>
      <c r="C2842" t="s">
        <v>1642</v>
      </c>
      <c r="D2842" s="1">
        <f t="shared" ca="1" si="44"/>
        <v>44336</v>
      </c>
      <c r="E2842" s="1" t="str">
        <f ca="1">TEXT(Table1[[#This Row],[Date]],"mmm")</f>
        <v>May</v>
      </c>
      <c r="F2842" s="1" t="str">
        <f ca="1">TEXT(Table1[[#This Row],[Date]],"yyyy")</f>
        <v>2021</v>
      </c>
      <c r="G2842" s="2">
        <v>456</v>
      </c>
      <c r="H2842" s="2">
        <v>0.33</v>
      </c>
      <c r="I2842" s="2" t="str" cm="1">
        <f t="array" ref="I2842">_xlfn.IFS(Table1[[#This Row],[Discount]]&lt;=0.2,"Low",Table1[[#This Row],[Discount]]&lt;=0.4,"Medium",Table1[[#This Row],[Discount]]&gt;0.4,"High")</f>
        <v>Medium</v>
      </c>
      <c r="J2842" s="2">
        <f>Table1[[#This Row],[Original Price]]*(1-Table1[[#This Row],[Discount]])</f>
        <v>305.52</v>
      </c>
      <c r="K2842">
        <f>VLOOKUP(B2842,customers!$A$2:$D$101,2,0)</f>
        <v>22</v>
      </c>
      <c r="L2842" t="str" cm="1">
        <f t="array" ref="L2842">_xlfn.IFS(Table1[[#This Row],[Age]]&lt;=12,"Kids",Table1[[#This Row],[Age]]&lt;=19,"Teenage",Table1[[#This Row],[Age]]&lt;=29,"Young Adult",Table1[[#This Row],[Age]]&lt;=45,"Adult",Table1[[#This Row],[Age]]&gt;=46,"Senior")</f>
        <v>Young Adult</v>
      </c>
      <c r="M2842" t="str">
        <f>VLOOKUP(B2842,customers!A$2:D$101,3,0)</f>
        <v>Surat</v>
      </c>
      <c r="N2842" t="str">
        <f>VLOOKUP(B2842,customers!$A$2:$D$101,4,0)</f>
        <v>Gujrat</v>
      </c>
      <c r="O2842" t="str">
        <f>VLOOKUP(C2842,'products '!$A$2:$H$3072,2,0)</f>
        <v>Beauty</v>
      </c>
      <c r="P2842" t="str">
        <f>VLOOKUP(C2842,'products '!$A$2:$H$3072,3,0)</f>
        <v>Haircare</v>
      </c>
      <c r="Q2842" t="str">
        <f>VLOOKUP(C2842,'products '!$A$2:$H$3072,4,0)</f>
        <v>Shampoo</v>
      </c>
      <c r="R2842" t="str">
        <f>VLOOKUP(C2842,'products '!$A$2:$H$3072,5,0)</f>
        <v>Dove</v>
      </c>
      <c r="S2842" t="str">
        <f>VLOOKUP(C2842,'products '!$A$2:$H$3072,6,0)</f>
        <v>Onesize</v>
      </c>
      <c r="T2842" t="str">
        <f>VLOOKUP(C2842,'products '!$A$2:$H$3072,7,0)</f>
        <v>Off white</v>
      </c>
      <c r="U2842">
        <f>VLOOKUP(C2842,'products '!$A$2:$H$3072,8,0)</f>
        <v>5</v>
      </c>
    </row>
    <row r="2843" spans="1:21" x14ac:dyDescent="0.3">
      <c r="A2843" t="s">
        <v>6260</v>
      </c>
      <c r="B2843" t="s">
        <v>3311</v>
      </c>
      <c r="C2843" t="s">
        <v>1643</v>
      </c>
      <c r="D2843" s="1">
        <f t="shared" ca="1" si="44"/>
        <v>44700</v>
      </c>
      <c r="E2843" s="1" t="str">
        <f ca="1">TEXT(Table1[[#This Row],[Date]],"mmm")</f>
        <v>May</v>
      </c>
      <c r="F2843" s="1" t="str">
        <f ca="1">TEXT(Table1[[#This Row],[Date]],"yyyy")</f>
        <v>2022</v>
      </c>
      <c r="G2843" s="2">
        <v>516</v>
      </c>
      <c r="H2843" s="2">
        <v>0.42</v>
      </c>
      <c r="I2843" s="2" t="str" cm="1">
        <f t="array" ref="I2843">_xlfn.IFS(Table1[[#This Row],[Discount]]&lt;=0.2,"Low",Table1[[#This Row],[Discount]]&lt;=0.4,"Medium",Table1[[#This Row],[Discount]]&gt;0.4,"High")</f>
        <v>High</v>
      </c>
      <c r="J2843" s="2">
        <f>Table1[[#This Row],[Original Price]]*(1-Table1[[#This Row],[Discount]])</f>
        <v>299.28000000000003</v>
      </c>
      <c r="K2843">
        <f>VLOOKUP(B2843,customers!$A$2:$D$101,2,0)</f>
        <v>22</v>
      </c>
      <c r="L2843" t="str" cm="1">
        <f t="array" ref="L2843">_xlfn.IFS(Table1[[#This Row],[Age]]&lt;=12,"Kids",Table1[[#This Row],[Age]]&lt;=19,"Teenage",Table1[[#This Row],[Age]]&lt;=29,"Young Adult",Table1[[#This Row],[Age]]&lt;=45,"Adult",Table1[[#This Row],[Age]]&gt;=46,"Senior")</f>
        <v>Young Adult</v>
      </c>
      <c r="M2843" t="str">
        <f>VLOOKUP(B2843,customers!A$2:D$101,3,0)</f>
        <v>Surat</v>
      </c>
      <c r="N2843" t="str">
        <f>VLOOKUP(B2843,customers!$A$2:$D$101,4,0)</f>
        <v>Gujrat</v>
      </c>
      <c r="O2843" t="str">
        <f>VLOOKUP(C2843,'products '!$A$2:$H$3072,2,0)</f>
        <v>Beauty</v>
      </c>
      <c r="P2843" t="str">
        <f>VLOOKUP(C2843,'products '!$A$2:$H$3072,3,0)</f>
        <v>Haircare</v>
      </c>
      <c r="Q2843" t="str">
        <f>VLOOKUP(C2843,'products '!$A$2:$H$3072,4,0)</f>
        <v>Shampoo</v>
      </c>
      <c r="R2843" t="str">
        <f>VLOOKUP(C2843,'products '!$A$2:$H$3072,5,0)</f>
        <v>Dove</v>
      </c>
      <c r="S2843" t="str">
        <f>VLOOKUP(C2843,'products '!$A$2:$H$3072,6,0)</f>
        <v>Onesize</v>
      </c>
      <c r="T2843" t="str">
        <f>VLOOKUP(C2843,'products '!$A$2:$H$3072,7,0)</f>
        <v>Off white</v>
      </c>
      <c r="U2843">
        <f>VLOOKUP(C2843,'products '!$A$2:$H$3072,8,0)</f>
        <v>5</v>
      </c>
    </row>
    <row r="2844" spans="1:21" x14ac:dyDescent="0.3">
      <c r="A2844" t="s">
        <v>6261</v>
      </c>
      <c r="B2844" t="s">
        <v>3312</v>
      </c>
      <c r="C2844" t="s">
        <v>1644</v>
      </c>
      <c r="D2844" s="1">
        <f t="shared" ca="1" si="44"/>
        <v>44290</v>
      </c>
      <c r="E2844" s="1" t="str">
        <f ca="1">TEXT(Table1[[#This Row],[Date]],"mmm")</f>
        <v>Apr</v>
      </c>
      <c r="F2844" s="1" t="str">
        <f ca="1">TEXT(Table1[[#This Row],[Date]],"yyyy")</f>
        <v>2021</v>
      </c>
      <c r="G2844" s="2">
        <v>355</v>
      </c>
      <c r="H2844" s="2">
        <v>0.42</v>
      </c>
      <c r="I2844" s="2" t="str" cm="1">
        <f t="array" ref="I2844">_xlfn.IFS(Table1[[#This Row],[Discount]]&lt;=0.2,"Low",Table1[[#This Row],[Discount]]&lt;=0.4,"Medium",Table1[[#This Row],[Discount]]&gt;0.4,"High")</f>
        <v>High</v>
      </c>
      <c r="J2844" s="2">
        <f>Table1[[#This Row],[Original Price]]*(1-Table1[[#This Row],[Discount]])</f>
        <v>205.90000000000003</v>
      </c>
      <c r="K2844">
        <f>VLOOKUP(B2844,customers!$A$2:$D$101,2,0)</f>
        <v>29</v>
      </c>
      <c r="L2844" t="str" cm="1">
        <f t="array" ref="L2844">_xlfn.IFS(Table1[[#This Row],[Age]]&lt;=12,"Kids",Table1[[#This Row],[Age]]&lt;=19,"Teenage",Table1[[#This Row],[Age]]&lt;=29,"Young Adult",Table1[[#This Row],[Age]]&lt;=45,"Adult",Table1[[#This Row],[Age]]&gt;=46,"Senior")</f>
        <v>Young Adult</v>
      </c>
      <c r="M2844" t="str">
        <f>VLOOKUP(B2844,customers!A$2:D$101,3,0)</f>
        <v>Surat</v>
      </c>
      <c r="N2844" t="str">
        <f>VLOOKUP(B2844,customers!$A$2:$D$101,4,0)</f>
        <v>Gujrat</v>
      </c>
      <c r="O2844" t="str">
        <f>VLOOKUP(C2844,'products '!$A$2:$H$3072,2,0)</f>
        <v>Beauty</v>
      </c>
      <c r="P2844" t="str">
        <f>VLOOKUP(C2844,'products '!$A$2:$H$3072,3,0)</f>
        <v>Haircare</v>
      </c>
      <c r="Q2844" t="str">
        <f>VLOOKUP(C2844,'products '!$A$2:$H$3072,4,0)</f>
        <v>Shampoo</v>
      </c>
      <c r="R2844" t="str">
        <f>VLOOKUP(C2844,'products '!$A$2:$H$3072,5,0)</f>
        <v>Dove</v>
      </c>
      <c r="S2844" t="str">
        <f>VLOOKUP(C2844,'products '!$A$2:$H$3072,6,0)</f>
        <v>Onesize</v>
      </c>
      <c r="T2844" t="str">
        <f>VLOOKUP(C2844,'products '!$A$2:$H$3072,7,0)</f>
        <v>Off white</v>
      </c>
      <c r="U2844">
        <f>VLOOKUP(C2844,'products '!$A$2:$H$3072,8,0)</f>
        <v>4</v>
      </c>
    </row>
    <row r="2845" spans="1:21" x14ac:dyDescent="0.3">
      <c r="A2845" t="s">
        <v>6262</v>
      </c>
      <c r="B2845" t="s">
        <v>3313</v>
      </c>
      <c r="C2845" t="s">
        <v>1645</v>
      </c>
      <c r="D2845" s="1">
        <f t="shared" ca="1" si="44"/>
        <v>44319</v>
      </c>
      <c r="E2845" s="1" t="str">
        <f ca="1">TEXT(Table1[[#This Row],[Date]],"mmm")</f>
        <v>May</v>
      </c>
      <c r="F2845" s="1" t="str">
        <f ca="1">TEXT(Table1[[#This Row],[Date]],"yyyy")</f>
        <v>2021</v>
      </c>
      <c r="G2845" s="2">
        <v>465</v>
      </c>
      <c r="H2845" s="2">
        <v>0.39</v>
      </c>
      <c r="I2845" s="2" t="str" cm="1">
        <f t="array" ref="I2845">_xlfn.IFS(Table1[[#This Row],[Discount]]&lt;=0.2,"Low",Table1[[#This Row],[Discount]]&lt;=0.4,"Medium",Table1[[#This Row],[Discount]]&gt;0.4,"High")</f>
        <v>Medium</v>
      </c>
      <c r="J2845" s="2">
        <f>Table1[[#This Row],[Original Price]]*(1-Table1[[#This Row],[Discount]])</f>
        <v>283.64999999999998</v>
      </c>
      <c r="K2845">
        <f>VLOOKUP(B2845,customers!$A$2:$D$101,2,0)</f>
        <v>29</v>
      </c>
      <c r="L2845" t="str" cm="1">
        <f t="array" ref="L2845">_xlfn.IFS(Table1[[#This Row],[Age]]&lt;=12,"Kids",Table1[[#This Row],[Age]]&lt;=19,"Teenage",Table1[[#This Row],[Age]]&lt;=29,"Young Adult",Table1[[#This Row],[Age]]&lt;=45,"Adult",Table1[[#This Row],[Age]]&gt;=46,"Senior")</f>
        <v>Young Adult</v>
      </c>
      <c r="M2845" t="str">
        <f>VLOOKUP(B2845,customers!A$2:D$101,3,0)</f>
        <v>Surat</v>
      </c>
      <c r="N2845" t="str">
        <f>VLOOKUP(B2845,customers!$A$2:$D$101,4,0)</f>
        <v>Gujrat</v>
      </c>
      <c r="O2845" t="str">
        <f>VLOOKUP(C2845,'products '!$A$2:$H$3072,2,0)</f>
        <v>Beauty</v>
      </c>
      <c r="P2845" t="str">
        <f>VLOOKUP(C2845,'products '!$A$2:$H$3072,3,0)</f>
        <v>Haircare</v>
      </c>
      <c r="Q2845" t="str">
        <f>VLOOKUP(C2845,'products '!$A$2:$H$3072,4,0)</f>
        <v>Shampoo</v>
      </c>
      <c r="R2845" t="str">
        <f>VLOOKUP(C2845,'products '!$A$2:$H$3072,5,0)</f>
        <v>Dove</v>
      </c>
      <c r="S2845" t="str">
        <f>VLOOKUP(C2845,'products '!$A$2:$H$3072,6,0)</f>
        <v>Onesize</v>
      </c>
      <c r="T2845" t="str">
        <f>VLOOKUP(C2845,'products '!$A$2:$H$3072,7,0)</f>
        <v>Cream</v>
      </c>
      <c r="U2845">
        <f>VLOOKUP(C2845,'products '!$A$2:$H$3072,8,0)</f>
        <v>5</v>
      </c>
    </row>
    <row r="2846" spans="1:21" x14ac:dyDescent="0.3">
      <c r="A2846" t="s">
        <v>6263</v>
      </c>
      <c r="B2846" t="s">
        <v>3314</v>
      </c>
      <c r="C2846" t="s">
        <v>1646</v>
      </c>
      <c r="D2846" s="1">
        <f t="shared" ca="1" si="44"/>
        <v>44274</v>
      </c>
      <c r="E2846" s="1" t="str">
        <f ca="1">TEXT(Table1[[#This Row],[Date]],"mmm")</f>
        <v>Mar</v>
      </c>
      <c r="F2846" s="1" t="str">
        <f ca="1">TEXT(Table1[[#This Row],[Date]],"yyyy")</f>
        <v>2021</v>
      </c>
      <c r="G2846" s="2">
        <v>965</v>
      </c>
      <c r="H2846" s="2">
        <v>0.39</v>
      </c>
      <c r="I2846" s="2" t="str" cm="1">
        <f t="array" ref="I2846">_xlfn.IFS(Table1[[#This Row],[Discount]]&lt;=0.2,"Low",Table1[[#This Row],[Discount]]&lt;=0.4,"Medium",Table1[[#This Row],[Discount]]&gt;0.4,"High")</f>
        <v>Medium</v>
      </c>
      <c r="J2846" s="2">
        <f>Table1[[#This Row],[Original Price]]*(1-Table1[[#This Row],[Discount]])</f>
        <v>588.65</v>
      </c>
      <c r="K2846">
        <f>VLOOKUP(B2846,customers!$A$2:$D$101,2,0)</f>
        <v>29</v>
      </c>
      <c r="L2846" t="str" cm="1">
        <f t="array" ref="L2846">_xlfn.IFS(Table1[[#This Row],[Age]]&lt;=12,"Kids",Table1[[#This Row],[Age]]&lt;=19,"Teenage",Table1[[#This Row],[Age]]&lt;=29,"Young Adult",Table1[[#This Row],[Age]]&lt;=45,"Adult",Table1[[#This Row],[Age]]&gt;=46,"Senior")</f>
        <v>Young Adult</v>
      </c>
      <c r="M2846" t="str">
        <f>VLOOKUP(B2846,customers!A$2:D$101,3,0)</f>
        <v>Bengaluru</v>
      </c>
      <c r="N2846" t="str">
        <f>VLOOKUP(B2846,customers!$A$2:$D$101,4,0)</f>
        <v>Karnataka</v>
      </c>
      <c r="O2846" t="str">
        <f>VLOOKUP(C2846,'products '!$A$2:$H$3072,2,0)</f>
        <v>Beauty</v>
      </c>
      <c r="P2846" t="str">
        <f>VLOOKUP(C2846,'products '!$A$2:$H$3072,3,0)</f>
        <v>Haircare</v>
      </c>
      <c r="Q2846" t="str">
        <f>VLOOKUP(C2846,'products '!$A$2:$H$3072,4,0)</f>
        <v>Shampoo</v>
      </c>
      <c r="R2846" t="str">
        <f>VLOOKUP(C2846,'products '!$A$2:$H$3072,5,0)</f>
        <v>Dove</v>
      </c>
      <c r="S2846" t="str">
        <f>VLOOKUP(C2846,'products '!$A$2:$H$3072,6,0)</f>
        <v>Onesize</v>
      </c>
      <c r="T2846" t="str">
        <f>VLOOKUP(C2846,'products '!$A$2:$H$3072,7,0)</f>
        <v>Cream</v>
      </c>
      <c r="U2846">
        <f>VLOOKUP(C2846,'products '!$A$2:$H$3072,8,0)</f>
        <v>3</v>
      </c>
    </row>
    <row r="2847" spans="1:21" x14ac:dyDescent="0.3">
      <c r="A2847" t="s">
        <v>6264</v>
      </c>
      <c r="B2847" t="s">
        <v>3315</v>
      </c>
      <c r="C2847" t="s">
        <v>1647</v>
      </c>
      <c r="D2847" s="1">
        <f t="shared" ca="1" si="44"/>
        <v>44357</v>
      </c>
      <c r="E2847" s="1" t="str">
        <f ca="1">TEXT(Table1[[#This Row],[Date]],"mmm")</f>
        <v>Jun</v>
      </c>
      <c r="F2847" s="1" t="str">
        <f ca="1">TEXT(Table1[[#This Row],[Date]],"yyyy")</f>
        <v>2021</v>
      </c>
      <c r="G2847" s="2">
        <v>1158</v>
      </c>
      <c r="H2847" s="2">
        <v>0.39</v>
      </c>
      <c r="I2847" s="2" t="str" cm="1">
        <f t="array" ref="I2847">_xlfn.IFS(Table1[[#This Row],[Discount]]&lt;=0.2,"Low",Table1[[#This Row],[Discount]]&lt;=0.4,"Medium",Table1[[#This Row],[Discount]]&gt;0.4,"High")</f>
        <v>Medium</v>
      </c>
      <c r="J2847" s="2">
        <f>Table1[[#This Row],[Original Price]]*(1-Table1[[#This Row],[Discount]])</f>
        <v>706.38</v>
      </c>
      <c r="K2847">
        <f>VLOOKUP(B2847,customers!$A$2:$D$101,2,0)</f>
        <v>29</v>
      </c>
      <c r="L2847" t="str" cm="1">
        <f t="array" ref="L2847">_xlfn.IFS(Table1[[#This Row],[Age]]&lt;=12,"Kids",Table1[[#This Row],[Age]]&lt;=19,"Teenage",Table1[[#This Row],[Age]]&lt;=29,"Young Adult",Table1[[#This Row],[Age]]&lt;=45,"Adult",Table1[[#This Row],[Age]]&gt;=46,"Senior")</f>
        <v>Young Adult</v>
      </c>
      <c r="M2847" t="str">
        <f>VLOOKUP(B2847,customers!A$2:D$101,3,0)</f>
        <v>Bengaluru</v>
      </c>
      <c r="N2847" t="str">
        <f>VLOOKUP(B2847,customers!$A$2:$D$101,4,0)</f>
        <v>Karnataka</v>
      </c>
      <c r="O2847" t="str">
        <f>VLOOKUP(C2847,'products '!$A$2:$H$3072,2,0)</f>
        <v>Beauty</v>
      </c>
      <c r="P2847" t="str">
        <f>VLOOKUP(C2847,'products '!$A$2:$H$3072,3,0)</f>
        <v>Haircare</v>
      </c>
      <c r="Q2847" t="str">
        <f>VLOOKUP(C2847,'products '!$A$2:$H$3072,4,0)</f>
        <v>Shampoo</v>
      </c>
      <c r="R2847" t="str">
        <f>VLOOKUP(C2847,'products '!$A$2:$H$3072,5,0)</f>
        <v>Dove</v>
      </c>
      <c r="S2847" t="str">
        <f>VLOOKUP(C2847,'products '!$A$2:$H$3072,6,0)</f>
        <v>Onesize</v>
      </c>
      <c r="T2847" t="str">
        <f>VLOOKUP(C2847,'products '!$A$2:$H$3072,7,0)</f>
        <v>Cream</v>
      </c>
      <c r="U2847">
        <f>VLOOKUP(C2847,'products '!$A$2:$H$3072,8,0)</f>
        <v>2</v>
      </c>
    </row>
    <row r="2848" spans="1:21" x14ac:dyDescent="0.3">
      <c r="A2848" t="s">
        <v>6265</v>
      </c>
      <c r="B2848" t="s">
        <v>3316</v>
      </c>
      <c r="C2848" t="s">
        <v>1648</v>
      </c>
      <c r="D2848" s="1">
        <f t="shared" ca="1" si="44"/>
        <v>44985</v>
      </c>
      <c r="E2848" s="1" t="str">
        <f ca="1">TEXT(Table1[[#This Row],[Date]],"mmm")</f>
        <v>Feb</v>
      </c>
      <c r="F2848" s="1" t="str">
        <f ca="1">TEXT(Table1[[#This Row],[Date]],"yyyy")</f>
        <v>2023</v>
      </c>
      <c r="G2848" s="2">
        <v>264</v>
      </c>
      <c r="H2848" s="2">
        <v>0.39</v>
      </c>
      <c r="I2848" s="2" t="str" cm="1">
        <f t="array" ref="I2848">_xlfn.IFS(Table1[[#This Row],[Discount]]&lt;=0.2,"Low",Table1[[#This Row],[Discount]]&lt;=0.4,"Medium",Table1[[#This Row],[Discount]]&gt;0.4,"High")</f>
        <v>Medium</v>
      </c>
      <c r="J2848" s="2">
        <f>Table1[[#This Row],[Original Price]]*(1-Table1[[#This Row],[Discount]])</f>
        <v>161.04</v>
      </c>
      <c r="K2848">
        <f>VLOOKUP(B2848,customers!$A$2:$D$101,2,0)</f>
        <v>41</v>
      </c>
      <c r="L2848" t="str" cm="1">
        <f t="array" ref="L2848">_xlfn.IFS(Table1[[#This Row],[Age]]&lt;=12,"Kids",Table1[[#This Row],[Age]]&lt;=19,"Teenage",Table1[[#This Row],[Age]]&lt;=29,"Young Adult",Table1[[#This Row],[Age]]&lt;=45,"Adult",Table1[[#This Row],[Age]]&gt;=46,"Senior")</f>
        <v>Adult</v>
      </c>
      <c r="M2848" t="str">
        <f>VLOOKUP(B2848,customers!A$2:D$101,3,0)</f>
        <v>Bengaluru</v>
      </c>
      <c r="N2848" t="str">
        <f>VLOOKUP(B2848,customers!$A$2:$D$101,4,0)</f>
        <v>Karnataka</v>
      </c>
      <c r="O2848" t="str">
        <f>VLOOKUP(C2848,'products '!$A$2:$H$3072,2,0)</f>
        <v>Beauty</v>
      </c>
      <c r="P2848" t="str">
        <f>VLOOKUP(C2848,'products '!$A$2:$H$3072,3,0)</f>
        <v>Haircare</v>
      </c>
      <c r="Q2848" t="str">
        <f>VLOOKUP(C2848,'products '!$A$2:$H$3072,4,0)</f>
        <v>Shampoo</v>
      </c>
      <c r="R2848" t="str">
        <f>VLOOKUP(C2848,'products '!$A$2:$H$3072,5,0)</f>
        <v>TRESemme</v>
      </c>
      <c r="S2848" t="str">
        <f>VLOOKUP(C2848,'products '!$A$2:$H$3072,6,0)</f>
        <v>Onesize</v>
      </c>
      <c r="T2848" t="str">
        <f>VLOOKUP(C2848,'products '!$A$2:$H$3072,7,0)</f>
        <v>Cream</v>
      </c>
      <c r="U2848">
        <f>VLOOKUP(C2848,'products '!$A$2:$H$3072,8,0)</f>
        <v>5</v>
      </c>
    </row>
    <row r="2849" spans="1:21" x14ac:dyDescent="0.3">
      <c r="A2849" t="s">
        <v>6266</v>
      </c>
      <c r="B2849" t="s">
        <v>3317</v>
      </c>
      <c r="C2849" t="s">
        <v>1649</v>
      </c>
      <c r="D2849" s="1">
        <f t="shared" ca="1" si="44"/>
        <v>44625</v>
      </c>
      <c r="E2849" s="1" t="str">
        <f ca="1">TEXT(Table1[[#This Row],[Date]],"mmm")</f>
        <v>Mar</v>
      </c>
      <c r="F2849" s="1" t="str">
        <f ca="1">TEXT(Table1[[#This Row],[Date]],"yyyy")</f>
        <v>2022</v>
      </c>
      <c r="G2849" s="2">
        <v>433</v>
      </c>
      <c r="H2849" s="2">
        <v>0.3</v>
      </c>
      <c r="I2849" s="2" t="str" cm="1">
        <f t="array" ref="I2849">_xlfn.IFS(Table1[[#This Row],[Discount]]&lt;=0.2,"Low",Table1[[#This Row],[Discount]]&lt;=0.4,"Medium",Table1[[#This Row],[Discount]]&gt;0.4,"High")</f>
        <v>Medium</v>
      </c>
      <c r="J2849" s="2">
        <f>Table1[[#This Row],[Original Price]]*(1-Table1[[#This Row],[Discount]])</f>
        <v>303.09999999999997</v>
      </c>
      <c r="K2849">
        <f>VLOOKUP(B2849,customers!$A$2:$D$101,2,0)</f>
        <v>42</v>
      </c>
      <c r="L2849" t="str" cm="1">
        <f t="array" ref="L2849">_xlfn.IFS(Table1[[#This Row],[Age]]&lt;=12,"Kids",Table1[[#This Row],[Age]]&lt;=19,"Teenage",Table1[[#This Row],[Age]]&lt;=29,"Young Adult",Table1[[#This Row],[Age]]&lt;=45,"Adult",Table1[[#This Row],[Age]]&gt;=46,"Senior")</f>
        <v>Adult</v>
      </c>
      <c r="M2849" t="str">
        <f>VLOOKUP(B2849,customers!A$2:D$101,3,0)</f>
        <v>Bengaluru</v>
      </c>
      <c r="N2849" t="str">
        <f>VLOOKUP(B2849,customers!$A$2:$D$101,4,0)</f>
        <v>Karnataka</v>
      </c>
      <c r="O2849" t="str">
        <f>VLOOKUP(C2849,'products '!$A$2:$H$3072,2,0)</f>
        <v>Beauty</v>
      </c>
      <c r="P2849" t="str">
        <f>VLOOKUP(C2849,'products '!$A$2:$H$3072,3,0)</f>
        <v>Haircare</v>
      </c>
      <c r="Q2849" t="str">
        <f>VLOOKUP(C2849,'products '!$A$2:$H$3072,4,0)</f>
        <v>Shampoo</v>
      </c>
      <c r="R2849" t="str">
        <f>VLOOKUP(C2849,'products '!$A$2:$H$3072,5,0)</f>
        <v>TRESemme</v>
      </c>
      <c r="S2849" t="str">
        <f>VLOOKUP(C2849,'products '!$A$2:$H$3072,6,0)</f>
        <v>Onesize</v>
      </c>
      <c r="T2849" t="str">
        <f>VLOOKUP(C2849,'products '!$A$2:$H$3072,7,0)</f>
        <v>Cream</v>
      </c>
      <c r="U2849">
        <f>VLOOKUP(C2849,'products '!$A$2:$H$3072,8,0)</f>
        <v>4</v>
      </c>
    </row>
    <row r="2850" spans="1:21" x14ac:dyDescent="0.3">
      <c r="A2850" t="s">
        <v>6267</v>
      </c>
      <c r="B2850" t="s">
        <v>3318</v>
      </c>
      <c r="C2850" t="s">
        <v>1650</v>
      </c>
      <c r="D2850" s="1">
        <f t="shared" ca="1" si="44"/>
        <v>44873</v>
      </c>
      <c r="E2850" s="1" t="str">
        <f ca="1">TEXT(Table1[[#This Row],[Date]],"mmm")</f>
        <v>Nov</v>
      </c>
      <c r="F2850" s="1" t="str">
        <f ca="1">TEXT(Table1[[#This Row],[Date]],"yyyy")</f>
        <v>2022</v>
      </c>
      <c r="G2850" s="2">
        <v>562</v>
      </c>
      <c r="H2850" s="2">
        <v>0.3</v>
      </c>
      <c r="I2850" s="2" t="str" cm="1">
        <f t="array" ref="I2850">_xlfn.IFS(Table1[[#This Row],[Discount]]&lt;=0.2,"Low",Table1[[#This Row],[Discount]]&lt;=0.4,"Medium",Table1[[#This Row],[Discount]]&gt;0.4,"High")</f>
        <v>Medium</v>
      </c>
      <c r="J2850" s="2">
        <f>Table1[[#This Row],[Original Price]]*(1-Table1[[#This Row],[Discount]])</f>
        <v>393.4</v>
      </c>
      <c r="K2850">
        <f>VLOOKUP(B2850,customers!$A$2:$D$101,2,0)</f>
        <v>43</v>
      </c>
      <c r="L2850" t="str" cm="1">
        <f t="array" ref="L2850">_xlfn.IFS(Table1[[#This Row],[Age]]&lt;=12,"Kids",Table1[[#This Row],[Age]]&lt;=19,"Teenage",Table1[[#This Row],[Age]]&lt;=29,"Young Adult",Table1[[#This Row],[Age]]&lt;=45,"Adult",Table1[[#This Row],[Age]]&gt;=46,"Senior")</f>
        <v>Adult</v>
      </c>
      <c r="M2850" t="str">
        <f>VLOOKUP(B2850,customers!A$2:D$101,3,0)</f>
        <v>Bengaluru</v>
      </c>
      <c r="N2850" t="str">
        <f>VLOOKUP(B2850,customers!$A$2:$D$101,4,0)</f>
        <v>Karnataka</v>
      </c>
      <c r="O2850" t="str">
        <f>VLOOKUP(C2850,'products '!$A$2:$H$3072,2,0)</f>
        <v>Beauty</v>
      </c>
      <c r="P2850" t="str">
        <f>VLOOKUP(C2850,'products '!$A$2:$H$3072,3,0)</f>
        <v>Haircare</v>
      </c>
      <c r="Q2850" t="str">
        <f>VLOOKUP(C2850,'products '!$A$2:$H$3072,4,0)</f>
        <v>Shampoo</v>
      </c>
      <c r="R2850" t="str">
        <f>VLOOKUP(C2850,'products '!$A$2:$H$3072,5,0)</f>
        <v>TRESemme</v>
      </c>
      <c r="S2850" t="str">
        <f>VLOOKUP(C2850,'products '!$A$2:$H$3072,6,0)</f>
        <v>Onesize</v>
      </c>
      <c r="T2850" t="str">
        <f>VLOOKUP(C2850,'products '!$A$2:$H$3072,7,0)</f>
        <v>Cream</v>
      </c>
      <c r="U2850">
        <f>VLOOKUP(C2850,'products '!$A$2:$H$3072,8,0)</f>
        <v>3</v>
      </c>
    </row>
    <row r="2851" spans="1:21" x14ac:dyDescent="0.3">
      <c r="A2851" t="s">
        <v>6268</v>
      </c>
      <c r="B2851" t="s">
        <v>3319</v>
      </c>
      <c r="C2851" t="s">
        <v>1651</v>
      </c>
      <c r="D2851" s="1">
        <f t="shared" ca="1" si="44"/>
        <v>44905</v>
      </c>
      <c r="E2851" s="1" t="str">
        <f ca="1">TEXT(Table1[[#This Row],[Date]],"mmm")</f>
        <v>Dec</v>
      </c>
      <c r="F2851" s="1" t="str">
        <f ca="1">TEXT(Table1[[#This Row],[Date]],"yyyy")</f>
        <v>2022</v>
      </c>
      <c r="G2851" s="2">
        <v>423</v>
      </c>
      <c r="H2851" s="2">
        <v>0.3</v>
      </c>
      <c r="I2851" s="2" t="str" cm="1">
        <f t="array" ref="I2851">_xlfn.IFS(Table1[[#This Row],[Discount]]&lt;=0.2,"Low",Table1[[#This Row],[Discount]]&lt;=0.4,"Medium",Table1[[#This Row],[Discount]]&gt;0.4,"High")</f>
        <v>Medium</v>
      </c>
      <c r="J2851" s="2">
        <f>Table1[[#This Row],[Original Price]]*(1-Table1[[#This Row],[Discount]])</f>
        <v>296.09999999999997</v>
      </c>
      <c r="K2851">
        <f>VLOOKUP(B2851,customers!$A$2:$D$101,2,0)</f>
        <v>44</v>
      </c>
      <c r="L2851" t="str" cm="1">
        <f t="array" ref="L2851">_xlfn.IFS(Table1[[#This Row],[Age]]&lt;=12,"Kids",Table1[[#This Row],[Age]]&lt;=19,"Teenage",Table1[[#This Row],[Age]]&lt;=29,"Young Adult",Table1[[#This Row],[Age]]&lt;=45,"Adult",Table1[[#This Row],[Age]]&gt;=46,"Senior")</f>
        <v>Adult</v>
      </c>
      <c r="M2851" t="str">
        <f>VLOOKUP(B2851,customers!A$2:D$101,3,0)</f>
        <v>Bengaluru</v>
      </c>
      <c r="N2851" t="str">
        <f>VLOOKUP(B2851,customers!$A$2:$D$101,4,0)</f>
        <v>Karnataka</v>
      </c>
      <c r="O2851" t="str">
        <f>VLOOKUP(C2851,'products '!$A$2:$H$3072,2,0)</f>
        <v>Beauty</v>
      </c>
      <c r="P2851" t="str">
        <f>VLOOKUP(C2851,'products '!$A$2:$H$3072,3,0)</f>
        <v>Haircare</v>
      </c>
      <c r="Q2851" t="str">
        <f>VLOOKUP(C2851,'products '!$A$2:$H$3072,4,0)</f>
        <v>Shampoo</v>
      </c>
      <c r="R2851" t="str">
        <f>VLOOKUP(C2851,'products '!$A$2:$H$3072,5,0)</f>
        <v>TRESemme</v>
      </c>
      <c r="S2851" t="str">
        <f>VLOOKUP(C2851,'products '!$A$2:$H$3072,6,0)</f>
        <v>Onesize</v>
      </c>
      <c r="T2851" t="str">
        <f>VLOOKUP(C2851,'products '!$A$2:$H$3072,7,0)</f>
        <v>Cream</v>
      </c>
      <c r="U2851">
        <f>VLOOKUP(C2851,'products '!$A$2:$H$3072,8,0)</f>
        <v>5</v>
      </c>
    </row>
    <row r="2852" spans="1:21" x14ac:dyDescent="0.3">
      <c r="A2852" t="s">
        <v>6269</v>
      </c>
      <c r="B2852" t="s">
        <v>3320</v>
      </c>
      <c r="C2852" t="s">
        <v>1652</v>
      </c>
      <c r="D2852" s="1">
        <f t="shared" ca="1" si="44"/>
        <v>44380</v>
      </c>
      <c r="E2852" s="1" t="str">
        <f ca="1">TEXT(Table1[[#This Row],[Date]],"mmm")</f>
        <v>Jul</v>
      </c>
      <c r="F2852" s="1" t="str">
        <f ca="1">TEXT(Table1[[#This Row],[Date]],"yyyy")</f>
        <v>2021</v>
      </c>
      <c r="G2852" s="2">
        <v>621</v>
      </c>
      <c r="H2852" s="2">
        <v>0.25</v>
      </c>
      <c r="I2852" s="2" t="str" cm="1">
        <f t="array" ref="I2852">_xlfn.IFS(Table1[[#This Row],[Discount]]&lt;=0.2,"Low",Table1[[#This Row],[Discount]]&lt;=0.4,"Medium",Table1[[#This Row],[Discount]]&gt;0.4,"High")</f>
        <v>Medium</v>
      </c>
      <c r="J2852" s="2">
        <f>Table1[[#This Row],[Original Price]]*(1-Table1[[#This Row],[Discount]])</f>
        <v>465.75</v>
      </c>
      <c r="K2852">
        <f>VLOOKUP(B2852,customers!$A$2:$D$101,2,0)</f>
        <v>45</v>
      </c>
      <c r="L2852" t="str" cm="1">
        <f t="array" ref="L2852">_xlfn.IFS(Table1[[#This Row],[Age]]&lt;=12,"Kids",Table1[[#This Row],[Age]]&lt;=19,"Teenage",Table1[[#This Row],[Age]]&lt;=29,"Young Adult",Table1[[#This Row],[Age]]&lt;=45,"Adult",Table1[[#This Row],[Age]]&gt;=46,"Senior")</f>
        <v>Adult</v>
      </c>
      <c r="M2852" t="str">
        <f>VLOOKUP(B2852,customers!A$2:D$101,3,0)</f>
        <v>Bengaluru</v>
      </c>
      <c r="N2852" t="str">
        <f>VLOOKUP(B2852,customers!$A$2:$D$101,4,0)</f>
        <v>Karnataka</v>
      </c>
      <c r="O2852" t="str">
        <f>VLOOKUP(C2852,'products '!$A$2:$H$3072,2,0)</f>
        <v>Beauty</v>
      </c>
      <c r="P2852" t="str">
        <f>VLOOKUP(C2852,'products '!$A$2:$H$3072,3,0)</f>
        <v>Haircare</v>
      </c>
      <c r="Q2852" t="str">
        <f>VLOOKUP(C2852,'products '!$A$2:$H$3072,4,0)</f>
        <v>Shampoo</v>
      </c>
      <c r="R2852" t="str">
        <f>VLOOKUP(C2852,'products '!$A$2:$H$3072,5,0)</f>
        <v>TRESemme</v>
      </c>
      <c r="S2852" t="str">
        <f>VLOOKUP(C2852,'products '!$A$2:$H$3072,6,0)</f>
        <v>Onesize</v>
      </c>
      <c r="T2852" t="str">
        <f>VLOOKUP(C2852,'products '!$A$2:$H$3072,7,0)</f>
        <v>Cream</v>
      </c>
      <c r="U2852">
        <f>VLOOKUP(C2852,'products '!$A$2:$H$3072,8,0)</f>
        <v>4</v>
      </c>
    </row>
    <row r="2853" spans="1:21" x14ac:dyDescent="0.3">
      <c r="A2853" t="s">
        <v>6270</v>
      </c>
      <c r="B2853" t="s">
        <v>3321</v>
      </c>
      <c r="C2853" t="s">
        <v>1653</v>
      </c>
      <c r="D2853" s="1">
        <f t="shared" ca="1" si="44"/>
        <v>44695</v>
      </c>
      <c r="E2853" s="1" t="str">
        <f ca="1">TEXT(Table1[[#This Row],[Date]],"mmm")</f>
        <v>May</v>
      </c>
      <c r="F2853" s="1" t="str">
        <f ca="1">TEXT(Table1[[#This Row],[Date]],"yyyy")</f>
        <v>2022</v>
      </c>
      <c r="G2853" s="2">
        <v>333</v>
      </c>
      <c r="H2853" s="2">
        <v>0.25</v>
      </c>
      <c r="I2853" s="2" t="str" cm="1">
        <f t="array" ref="I2853">_xlfn.IFS(Table1[[#This Row],[Discount]]&lt;=0.2,"Low",Table1[[#This Row],[Discount]]&lt;=0.4,"Medium",Table1[[#This Row],[Discount]]&gt;0.4,"High")</f>
        <v>Medium</v>
      </c>
      <c r="J2853" s="2">
        <f>Table1[[#This Row],[Original Price]]*(1-Table1[[#This Row],[Discount]])</f>
        <v>249.75</v>
      </c>
      <c r="K2853">
        <f>VLOOKUP(B2853,customers!$A$2:$D$101,2,0)</f>
        <v>35</v>
      </c>
      <c r="L2853" t="str" cm="1">
        <f t="array" ref="L2853">_xlfn.IFS(Table1[[#This Row],[Age]]&lt;=12,"Kids",Table1[[#This Row],[Age]]&lt;=19,"Teenage",Table1[[#This Row],[Age]]&lt;=29,"Young Adult",Table1[[#This Row],[Age]]&lt;=45,"Adult",Table1[[#This Row],[Age]]&gt;=46,"Senior")</f>
        <v>Adult</v>
      </c>
      <c r="M2853" t="str">
        <f>VLOOKUP(B2853,customers!A$2:D$101,3,0)</f>
        <v>Bengaluru</v>
      </c>
      <c r="N2853" t="str">
        <f>VLOOKUP(B2853,customers!$A$2:$D$101,4,0)</f>
        <v>Karnataka</v>
      </c>
      <c r="O2853" t="str">
        <f>VLOOKUP(C2853,'products '!$A$2:$H$3072,2,0)</f>
        <v>Beauty</v>
      </c>
      <c r="P2853" t="str">
        <f>VLOOKUP(C2853,'products '!$A$2:$H$3072,3,0)</f>
        <v>Haircare</v>
      </c>
      <c r="Q2853" t="str">
        <f>VLOOKUP(C2853,'products '!$A$2:$H$3072,4,0)</f>
        <v>Shampoo</v>
      </c>
      <c r="R2853" t="str">
        <f>VLOOKUP(C2853,'products '!$A$2:$H$3072,5,0)</f>
        <v>TRESemme</v>
      </c>
      <c r="S2853" t="str">
        <f>VLOOKUP(C2853,'products '!$A$2:$H$3072,6,0)</f>
        <v>Onesize</v>
      </c>
      <c r="T2853" t="str">
        <f>VLOOKUP(C2853,'products '!$A$2:$H$3072,7,0)</f>
        <v>Grey</v>
      </c>
      <c r="U2853">
        <f>VLOOKUP(C2853,'products '!$A$2:$H$3072,8,0)</f>
        <v>2</v>
      </c>
    </row>
    <row r="2854" spans="1:21" x14ac:dyDescent="0.3">
      <c r="A2854" t="s">
        <v>6271</v>
      </c>
      <c r="B2854" t="s">
        <v>3322</v>
      </c>
      <c r="C2854" t="s">
        <v>1654</v>
      </c>
      <c r="D2854" s="1">
        <f t="shared" ca="1" si="44"/>
        <v>44898</v>
      </c>
      <c r="E2854" s="1" t="str">
        <f ca="1">TEXT(Table1[[#This Row],[Date]],"mmm")</f>
        <v>Dec</v>
      </c>
      <c r="F2854" s="1" t="str">
        <f ca="1">TEXT(Table1[[#This Row],[Date]],"yyyy")</f>
        <v>2022</v>
      </c>
      <c r="G2854" s="2">
        <v>236</v>
      </c>
      <c r="H2854" s="2">
        <v>0.3</v>
      </c>
      <c r="I2854" s="2" t="str" cm="1">
        <f t="array" ref="I2854">_xlfn.IFS(Table1[[#This Row],[Discount]]&lt;=0.2,"Low",Table1[[#This Row],[Discount]]&lt;=0.4,"Medium",Table1[[#This Row],[Discount]]&gt;0.4,"High")</f>
        <v>Medium</v>
      </c>
      <c r="J2854" s="2">
        <f>Table1[[#This Row],[Original Price]]*(1-Table1[[#This Row],[Discount]])</f>
        <v>165.2</v>
      </c>
      <c r="K2854">
        <f>VLOOKUP(B2854,customers!$A$2:$D$101,2,0)</f>
        <v>36</v>
      </c>
      <c r="L2854" t="str" cm="1">
        <f t="array" ref="L2854">_xlfn.IFS(Table1[[#This Row],[Age]]&lt;=12,"Kids",Table1[[#This Row],[Age]]&lt;=19,"Teenage",Table1[[#This Row],[Age]]&lt;=29,"Young Adult",Table1[[#This Row],[Age]]&lt;=45,"Adult",Table1[[#This Row],[Age]]&gt;=46,"Senior")</f>
        <v>Adult</v>
      </c>
      <c r="M2854" t="str">
        <f>VLOOKUP(B2854,customers!A$2:D$101,3,0)</f>
        <v>Patna</v>
      </c>
      <c r="N2854" t="str">
        <f>VLOOKUP(B2854,customers!$A$2:$D$101,4,0)</f>
        <v>Bihar</v>
      </c>
      <c r="O2854" t="str">
        <f>VLOOKUP(C2854,'products '!$A$2:$H$3072,2,0)</f>
        <v>Beauty</v>
      </c>
      <c r="P2854" t="str">
        <f>VLOOKUP(C2854,'products '!$A$2:$H$3072,3,0)</f>
        <v>Haircare</v>
      </c>
      <c r="Q2854" t="str">
        <f>VLOOKUP(C2854,'products '!$A$2:$H$3072,4,0)</f>
        <v>Shampoo</v>
      </c>
      <c r="R2854" t="str">
        <f>VLOOKUP(C2854,'products '!$A$2:$H$3072,5,0)</f>
        <v>TRESemme</v>
      </c>
      <c r="S2854" t="str">
        <f>VLOOKUP(C2854,'products '!$A$2:$H$3072,6,0)</f>
        <v>Onesize</v>
      </c>
      <c r="T2854" t="str">
        <f>VLOOKUP(C2854,'products '!$A$2:$H$3072,7,0)</f>
        <v>Grey</v>
      </c>
      <c r="U2854">
        <f>VLOOKUP(C2854,'products '!$A$2:$H$3072,8,0)</f>
        <v>5</v>
      </c>
    </row>
    <row r="2855" spans="1:21" x14ac:dyDescent="0.3">
      <c r="A2855" t="s">
        <v>6272</v>
      </c>
      <c r="B2855" t="s">
        <v>3323</v>
      </c>
      <c r="C2855" t="s">
        <v>1655</v>
      </c>
      <c r="D2855" s="1">
        <f t="shared" ca="1" si="44"/>
        <v>44748</v>
      </c>
      <c r="E2855" s="1" t="str">
        <f ca="1">TEXT(Table1[[#This Row],[Date]],"mmm")</f>
        <v>Jul</v>
      </c>
      <c r="F2855" s="1" t="str">
        <f ca="1">TEXT(Table1[[#This Row],[Date]],"yyyy")</f>
        <v>2022</v>
      </c>
      <c r="G2855" s="2">
        <v>456</v>
      </c>
      <c r="H2855" s="2">
        <v>0.3</v>
      </c>
      <c r="I2855" s="2" t="str" cm="1">
        <f t="array" ref="I2855">_xlfn.IFS(Table1[[#This Row],[Discount]]&lt;=0.2,"Low",Table1[[#This Row],[Discount]]&lt;=0.4,"Medium",Table1[[#This Row],[Discount]]&gt;0.4,"High")</f>
        <v>Medium</v>
      </c>
      <c r="J2855" s="2">
        <f>Table1[[#This Row],[Original Price]]*(1-Table1[[#This Row],[Discount]])</f>
        <v>319.2</v>
      </c>
      <c r="K2855">
        <f>VLOOKUP(B2855,customers!$A$2:$D$101,2,0)</f>
        <v>37</v>
      </c>
      <c r="L2855" t="str" cm="1">
        <f t="array" ref="L2855">_xlfn.IFS(Table1[[#This Row],[Age]]&lt;=12,"Kids",Table1[[#This Row],[Age]]&lt;=19,"Teenage",Table1[[#This Row],[Age]]&lt;=29,"Young Adult",Table1[[#This Row],[Age]]&lt;=45,"Adult",Table1[[#This Row],[Age]]&gt;=46,"Senior")</f>
        <v>Adult</v>
      </c>
      <c r="M2855" t="str">
        <f>VLOOKUP(B2855,customers!A$2:D$101,3,0)</f>
        <v>Patna</v>
      </c>
      <c r="N2855" t="str">
        <f>VLOOKUP(B2855,customers!$A$2:$D$101,4,0)</f>
        <v>Bihar</v>
      </c>
      <c r="O2855" t="str">
        <f>VLOOKUP(C2855,'products '!$A$2:$H$3072,2,0)</f>
        <v>Beauty</v>
      </c>
      <c r="P2855" t="str">
        <f>VLOOKUP(C2855,'products '!$A$2:$H$3072,3,0)</f>
        <v>Haircare</v>
      </c>
      <c r="Q2855" t="str">
        <f>VLOOKUP(C2855,'products '!$A$2:$H$3072,4,0)</f>
        <v>Shampoo</v>
      </c>
      <c r="R2855" t="str">
        <f>VLOOKUP(C2855,'products '!$A$2:$H$3072,5,0)</f>
        <v>TRESemme</v>
      </c>
      <c r="S2855" t="str">
        <f>VLOOKUP(C2855,'products '!$A$2:$H$3072,6,0)</f>
        <v>Onesize</v>
      </c>
      <c r="T2855" t="str">
        <f>VLOOKUP(C2855,'products '!$A$2:$H$3072,7,0)</f>
        <v>Grey</v>
      </c>
      <c r="U2855">
        <f>VLOOKUP(C2855,'products '!$A$2:$H$3072,8,0)</f>
        <v>5</v>
      </c>
    </row>
    <row r="2856" spans="1:21" x14ac:dyDescent="0.3">
      <c r="A2856" t="s">
        <v>6273</v>
      </c>
      <c r="B2856" t="s">
        <v>3324</v>
      </c>
      <c r="C2856" t="s">
        <v>1656</v>
      </c>
      <c r="D2856" s="1">
        <f t="shared" ca="1" si="44"/>
        <v>44881</v>
      </c>
      <c r="E2856" s="1" t="str">
        <f ca="1">TEXT(Table1[[#This Row],[Date]],"mmm")</f>
        <v>Nov</v>
      </c>
      <c r="F2856" s="1" t="str">
        <f ca="1">TEXT(Table1[[#This Row],[Date]],"yyyy")</f>
        <v>2022</v>
      </c>
      <c r="G2856" s="2">
        <v>963</v>
      </c>
      <c r="H2856" s="2">
        <v>0.3</v>
      </c>
      <c r="I2856" s="2" t="str" cm="1">
        <f t="array" ref="I2856">_xlfn.IFS(Table1[[#This Row],[Discount]]&lt;=0.2,"Low",Table1[[#This Row],[Discount]]&lt;=0.4,"Medium",Table1[[#This Row],[Discount]]&gt;0.4,"High")</f>
        <v>Medium</v>
      </c>
      <c r="J2856" s="2">
        <f>Table1[[#This Row],[Original Price]]*(1-Table1[[#This Row],[Discount]])</f>
        <v>674.09999999999991</v>
      </c>
      <c r="K2856">
        <f>VLOOKUP(B2856,customers!$A$2:$D$101,2,0)</f>
        <v>26</v>
      </c>
      <c r="L2856" t="str" cm="1">
        <f t="array" ref="L2856">_xlfn.IFS(Table1[[#This Row],[Age]]&lt;=12,"Kids",Table1[[#This Row],[Age]]&lt;=19,"Teenage",Table1[[#This Row],[Age]]&lt;=29,"Young Adult",Table1[[#This Row],[Age]]&lt;=45,"Adult",Table1[[#This Row],[Age]]&gt;=46,"Senior")</f>
        <v>Young Adult</v>
      </c>
      <c r="M2856" t="str">
        <f>VLOOKUP(B2856,customers!A$2:D$101,3,0)</f>
        <v>Patna</v>
      </c>
      <c r="N2856" t="str">
        <f>VLOOKUP(B2856,customers!$A$2:$D$101,4,0)</f>
        <v>Bihar</v>
      </c>
      <c r="O2856" t="str">
        <f>VLOOKUP(C2856,'products '!$A$2:$H$3072,2,0)</f>
        <v>Beauty</v>
      </c>
      <c r="P2856" t="str">
        <f>VLOOKUP(C2856,'products '!$A$2:$H$3072,3,0)</f>
        <v>Haircare</v>
      </c>
      <c r="Q2856" t="str">
        <f>VLOOKUP(C2856,'products '!$A$2:$H$3072,4,0)</f>
        <v>Shampoo</v>
      </c>
      <c r="R2856" t="str">
        <f>VLOOKUP(C2856,'products '!$A$2:$H$3072,5,0)</f>
        <v>TRESemme</v>
      </c>
      <c r="S2856" t="str">
        <f>VLOOKUP(C2856,'products '!$A$2:$H$3072,6,0)</f>
        <v>Onesize</v>
      </c>
      <c r="T2856" t="str">
        <f>VLOOKUP(C2856,'products '!$A$2:$H$3072,7,0)</f>
        <v>Grey</v>
      </c>
      <c r="U2856">
        <f>VLOOKUP(C2856,'products '!$A$2:$H$3072,8,0)</f>
        <v>4</v>
      </c>
    </row>
    <row r="2857" spans="1:21" x14ac:dyDescent="0.3">
      <c r="A2857" t="s">
        <v>6274</v>
      </c>
      <c r="B2857" t="s">
        <v>3325</v>
      </c>
      <c r="C2857" t="s">
        <v>1657</v>
      </c>
      <c r="D2857" s="1">
        <f t="shared" ca="1" si="44"/>
        <v>44453</v>
      </c>
      <c r="E2857" s="1" t="str">
        <f ca="1">TEXT(Table1[[#This Row],[Date]],"mmm")</f>
        <v>Sep</v>
      </c>
      <c r="F2857" s="1" t="str">
        <f ca="1">TEXT(Table1[[#This Row],[Date]],"yyyy")</f>
        <v>2021</v>
      </c>
      <c r="G2857" s="2">
        <v>234</v>
      </c>
      <c r="H2857" s="2">
        <v>0.4</v>
      </c>
      <c r="I2857" s="2" t="str" cm="1">
        <f t="array" ref="I2857">_xlfn.IFS(Table1[[#This Row],[Discount]]&lt;=0.2,"Low",Table1[[#This Row],[Discount]]&lt;=0.4,"Medium",Table1[[#This Row],[Discount]]&gt;0.4,"High")</f>
        <v>Medium</v>
      </c>
      <c r="J2857" s="2">
        <f>Table1[[#This Row],[Original Price]]*(1-Table1[[#This Row],[Discount]])</f>
        <v>140.4</v>
      </c>
      <c r="K2857">
        <f>VLOOKUP(B2857,customers!$A$2:$D$101,2,0)</f>
        <v>27</v>
      </c>
      <c r="L2857" t="str" cm="1">
        <f t="array" ref="L2857">_xlfn.IFS(Table1[[#This Row],[Age]]&lt;=12,"Kids",Table1[[#This Row],[Age]]&lt;=19,"Teenage",Table1[[#This Row],[Age]]&lt;=29,"Young Adult",Table1[[#This Row],[Age]]&lt;=45,"Adult",Table1[[#This Row],[Age]]&gt;=46,"Senior")</f>
        <v>Young Adult</v>
      </c>
      <c r="M2857" t="str">
        <f>VLOOKUP(B2857,customers!A$2:D$101,3,0)</f>
        <v>Patna</v>
      </c>
      <c r="N2857" t="str">
        <f>VLOOKUP(B2857,customers!$A$2:$D$101,4,0)</f>
        <v>Bihar</v>
      </c>
      <c r="O2857" t="str">
        <f>VLOOKUP(C2857,'products '!$A$2:$H$3072,2,0)</f>
        <v>Beauty</v>
      </c>
      <c r="P2857" t="str">
        <f>VLOOKUP(C2857,'products '!$A$2:$H$3072,3,0)</f>
        <v>Haircare</v>
      </c>
      <c r="Q2857" t="str">
        <f>VLOOKUP(C2857,'products '!$A$2:$H$3072,4,0)</f>
        <v>Shampoo</v>
      </c>
      <c r="R2857" t="str">
        <f>VLOOKUP(C2857,'products '!$A$2:$H$3072,5,0)</f>
        <v>TRESemme</v>
      </c>
      <c r="S2857" t="str">
        <f>VLOOKUP(C2857,'products '!$A$2:$H$3072,6,0)</f>
        <v>Onesize</v>
      </c>
      <c r="T2857" t="str">
        <f>VLOOKUP(C2857,'products '!$A$2:$H$3072,7,0)</f>
        <v>Grey</v>
      </c>
      <c r="U2857">
        <f>VLOOKUP(C2857,'products '!$A$2:$H$3072,8,0)</f>
        <v>4</v>
      </c>
    </row>
    <row r="2858" spans="1:21" x14ac:dyDescent="0.3">
      <c r="A2858" t="s">
        <v>6275</v>
      </c>
      <c r="B2858" t="s">
        <v>3326</v>
      </c>
      <c r="C2858" t="s">
        <v>1658</v>
      </c>
      <c r="D2858" s="1">
        <f t="shared" ca="1" si="44"/>
        <v>44478</v>
      </c>
      <c r="E2858" s="1" t="str">
        <f ca="1">TEXT(Table1[[#This Row],[Date]],"mmm")</f>
        <v>Oct</v>
      </c>
      <c r="F2858" s="1" t="str">
        <f ca="1">TEXT(Table1[[#This Row],[Date]],"yyyy")</f>
        <v>2021</v>
      </c>
      <c r="G2858" s="2">
        <v>456</v>
      </c>
      <c r="H2858" s="2">
        <v>0.4</v>
      </c>
      <c r="I2858" s="2" t="str" cm="1">
        <f t="array" ref="I2858">_xlfn.IFS(Table1[[#This Row],[Discount]]&lt;=0.2,"Low",Table1[[#This Row],[Discount]]&lt;=0.4,"Medium",Table1[[#This Row],[Discount]]&gt;0.4,"High")</f>
        <v>Medium</v>
      </c>
      <c r="J2858" s="2">
        <f>Table1[[#This Row],[Original Price]]*(1-Table1[[#This Row],[Discount]])</f>
        <v>273.59999999999997</v>
      </c>
      <c r="K2858">
        <f>VLOOKUP(B2858,customers!$A$2:$D$101,2,0)</f>
        <v>28</v>
      </c>
      <c r="L2858" t="str" cm="1">
        <f t="array" ref="L2858">_xlfn.IFS(Table1[[#This Row],[Age]]&lt;=12,"Kids",Table1[[#This Row],[Age]]&lt;=19,"Teenage",Table1[[#This Row],[Age]]&lt;=29,"Young Adult",Table1[[#This Row],[Age]]&lt;=45,"Adult",Table1[[#This Row],[Age]]&gt;=46,"Senior")</f>
        <v>Young Adult</v>
      </c>
      <c r="M2858" t="str">
        <f>VLOOKUP(B2858,customers!A$2:D$101,3,0)</f>
        <v>Darbhanga</v>
      </c>
      <c r="N2858" t="str">
        <f>VLOOKUP(B2858,customers!$A$2:$D$101,4,0)</f>
        <v>Bihar</v>
      </c>
      <c r="O2858" t="str">
        <f>VLOOKUP(C2858,'products '!$A$2:$H$3072,2,0)</f>
        <v>Beauty</v>
      </c>
      <c r="P2858" t="str">
        <f>VLOOKUP(C2858,'products '!$A$2:$H$3072,3,0)</f>
        <v>Haircare</v>
      </c>
      <c r="Q2858" t="str">
        <f>VLOOKUP(C2858,'products '!$A$2:$H$3072,4,0)</f>
        <v>Shampoo</v>
      </c>
      <c r="R2858" t="str">
        <f>VLOOKUP(C2858,'products '!$A$2:$H$3072,5,0)</f>
        <v>TRESemme</v>
      </c>
      <c r="S2858" t="str">
        <f>VLOOKUP(C2858,'products '!$A$2:$H$3072,6,0)</f>
        <v>Onesize</v>
      </c>
      <c r="T2858" t="str">
        <f>VLOOKUP(C2858,'products '!$A$2:$H$3072,7,0)</f>
        <v>Grey</v>
      </c>
      <c r="U2858">
        <f>VLOOKUP(C2858,'products '!$A$2:$H$3072,8,0)</f>
        <v>4</v>
      </c>
    </row>
    <row r="2859" spans="1:21" x14ac:dyDescent="0.3">
      <c r="A2859" t="s">
        <v>6276</v>
      </c>
      <c r="B2859" t="s">
        <v>3327</v>
      </c>
      <c r="C2859" t="s">
        <v>1659</v>
      </c>
      <c r="D2859" s="1">
        <f t="shared" ca="1" si="44"/>
        <v>44481</v>
      </c>
      <c r="E2859" s="1" t="str">
        <f ca="1">TEXT(Table1[[#This Row],[Date]],"mmm")</f>
        <v>Oct</v>
      </c>
      <c r="F2859" s="1" t="str">
        <f ca="1">TEXT(Table1[[#This Row],[Date]],"yyyy")</f>
        <v>2021</v>
      </c>
      <c r="G2859" s="2">
        <v>564</v>
      </c>
      <c r="H2859" s="2">
        <v>0.4</v>
      </c>
      <c r="I2859" s="2" t="str" cm="1">
        <f t="array" ref="I2859">_xlfn.IFS(Table1[[#This Row],[Discount]]&lt;=0.2,"Low",Table1[[#This Row],[Discount]]&lt;=0.4,"Medium",Table1[[#This Row],[Discount]]&gt;0.4,"High")</f>
        <v>Medium</v>
      </c>
      <c r="J2859" s="2">
        <f>Table1[[#This Row],[Original Price]]*(1-Table1[[#This Row],[Discount]])</f>
        <v>338.4</v>
      </c>
      <c r="K2859">
        <f>VLOOKUP(B2859,customers!$A$2:$D$101,2,0)</f>
        <v>29</v>
      </c>
      <c r="L2859" t="str" cm="1">
        <f t="array" ref="L2859">_xlfn.IFS(Table1[[#This Row],[Age]]&lt;=12,"Kids",Table1[[#This Row],[Age]]&lt;=19,"Teenage",Table1[[#This Row],[Age]]&lt;=29,"Young Adult",Table1[[#This Row],[Age]]&lt;=45,"Adult",Table1[[#This Row],[Age]]&gt;=46,"Senior")</f>
        <v>Young Adult</v>
      </c>
      <c r="M2859" t="str">
        <f>VLOOKUP(B2859,customers!A$2:D$101,3,0)</f>
        <v>Darbhanga</v>
      </c>
      <c r="N2859" t="str">
        <f>VLOOKUP(B2859,customers!$A$2:$D$101,4,0)</f>
        <v>Bihar</v>
      </c>
      <c r="O2859" t="str">
        <f>VLOOKUP(C2859,'products '!$A$2:$H$3072,2,0)</f>
        <v>Beauty</v>
      </c>
      <c r="P2859" t="str">
        <f>VLOOKUP(C2859,'products '!$A$2:$H$3072,3,0)</f>
        <v>Haircare</v>
      </c>
      <c r="Q2859" t="str">
        <f>VLOOKUP(C2859,'products '!$A$2:$H$3072,4,0)</f>
        <v>Shampoo</v>
      </c>
      <c r="R2859" t="str">
        <f>VLOOKUP(C2859,'products '!$A$2:$H$3072,5,0)</f>
        <v>TRESemme</v>
      </c>
      <c r="S2859" t="str">
        <f>VLOOKUP(C2859,'products '!$A$2:$H$3072,6,0)</f>
        <v>Onesize</v>
      </c>
      <c r="T2859" t="str">
        <f>VLOOKUP(C2859,'products '!$A$2:$H$3072,7,0)</f>
        <v>Peach</v>
      </c>
      <c r="U2859">
        <f>VLOOKUP(C2859,'products '!$A$2:$H$3072,8,0)</f>
        <v>3</v>
      </c>
    </row>
    <row r="2860" spans="1:21" x14ac:dyDescent="0.3">
      <c r="A2860" t="s">
        <v>6277</v>
      </c>
      <c r="B2860" t="s">
        <v>3328</v>
      </c>
      <c r="C2860" t="s">
        <v>1660</v>
      </c>
      <c r="D2860" s="1">
        <f t="shared" ca="1" si="44"/>
        <v>44361</v>
      </c>
      <c r="E2860" s="1" t="str">
        <f ca="1">TEXT(Table1[[#This Row],[Date]],"mmm")</f>
        <v>Jun</v>
      </c>
      <c r="F2860" s="1" t="str">
        <f ca="1">TEXT(Table1[[#This Row],[Date]],"yyyy")</f>
        <v>2021</v>
      </c>
      <c r="G2860" s="2">
        <v>634</v>
      </c>
      <c r="H2860" s="2">
        <v>0.4</v>
      </c>
      <c r="I2860" s="2" t="str" cm="1">
        <f t="array" ref="I2860">_xlfn.IFS(Table1[[#This Row],[Discount]]&lt;=0.2,"Low",Table1[[#This Row],[Discount]]&lt;=0.4,"Medium",Table1[[#This Row],[Discount]]&gt;0.4,"High")</f>
        <v>Medium</v>
      </c>
      <c r="J2860" s="2">
        <f>Table1[[#This Row],[Original Price]]*(1-Table1[[#This Row],[Discount]])</f>
        <v>380.4</v>
      </c>
      <c r="K2860">
        <f>VLOOKUP(B2860,customers!$A$2:$D$101,2,0)</f>
        <v>30</v>
      </c>
      <c r="L2860" t="str" cm="1">
        <f t="array" ref="L2860">_xlfn.IFS(Table1[[#This Row],[Age]]&lt;=12,"Kids",Table1[[#This Row],[Age]]&lt;=19,"Teenage",Table1[[#This Row],[Age]]&lt;=29,"Young Adult",Table1[[#This Row],[Age]]&lt;=45,"Adult",Table1[[#This Row],[Age]]&gt;=46,"Senior")</f>
        <v>Adult</v>
      </c>
      <c r="M2860" t="str">
        <f>VLOOKUP(B2860,customers!A$2:D$101,3,0)</f>
        <v>Darbhanga</v>
      </c>
      <c r="N2860" t="str">
        <f>VLOOKUP(B2860,customers!$A$2:$D$101,4,0)</f>
        <v>Bihar</v>
      </c>
      <c r="O2860" t="str">
        <f>VLOOKUP(C2860,'products '!$A$2:$H$3072,2,0)</f>
        <v>Beauty</v>
      </c>
      <c r="P2860" t="str">
        <f>VLOOKUP(C2860,'products '!$A$2:$H$3072,3,0)</f>
        <v>Haircare</v>
      </c>
      <c r="Q2860" t="str">
        <f>VLOOKUP(C2860,'products '!$A$2:$H$3072,4,0)</f>
        <v>Shampoo</v>
      </c>
      <c r="R2860" t="str">
        <f>VLOOKUP(C2860,'products '!$A$2:$H$3072,5,0)</f>
        <v>TRESemme</v>
      </c>
      <c r="S2860" t="str">
        <f>VLOOKUP(C2860,'products '!$A$2:$H$3072,6,0)</f>
        <v>Onesize</v>
      </c>
      <c r="T2860" t="str">
        <f>VLOOKUP(C2860,'products '!$A$2:$H$3072,7,0)</f>
        <v>Peach</v>
      </c>
      <c r="U2860">
        <f>VLOOKUP(C2860,'products '!$A$2:$H$3072,8,0)</f>
        <v>5</v>
      </c>
    </row>
    <row r="2861" spans="1:21" x14ac:dyDescent="0.3">
      <c r="A2861" t="s">
        <v>6278</v>
      </c>
      <c r="B2861" t="s">
        <v>3329</v>
      </c>
      <c r="C2861" t="s">
        <v>1661</v>
      </c>
      <c r="D2861" s="1">
        <f t="shared" ca="1" si="44"/>
        <v>44403</v>
      </c>
      <c r="E2861" s="1" t="str">
        <f ca="1">TEXT(Table1[[#This Row],[Date]],"mmm")</f>
        <v>Jul</v>
      </c>
      <c r="F2861" s="1" t="str">
        <f ca="1">TEXT(Table1[[#This Row],[Date]],"yyyy")</f>
        <v>2021</v>
      </c>
      <c r="G2861" s="2">
        <v>236</v>
      </c>
      <c r="H2861" s="2">
        <v>0.4</v>
      </c>
      <c r="I2861" s="2" t="str" cm="1">
        <f t="array" ref="I2861">_xlfn.IFS(Table1[[#This Row],[Discount]]&lt;=0.2,"Low",Table1[[#This Row],[Discount]]&lt;=0.4,"Medium",Table1[[#This Row],[Discount]]&gt;0.4,"High")</f>
        <v>Medium</v>
      </c>
      <c r="J2861" s="2">
        <f>Table1[[#This Row],[Original Price]]*(1-Table1[[#This Row],[Discount]])</f>
        <v>141.6</v>
      </c>
      <c r="K2861">
        <f>VLOOKUP(B2861,customers!$A$2:$D$101,2,0)</f>
        <v>31</v>
      </c>
      <c r="L2861" t="str" cm="1">
        <f t="array" ref="L2861">_xlfn.IFS(Table1[[#This Row],[Age]]&lt;=12,"Kids",Table1[[#This Row],[Age]]&lt;=19,"Teenage",Table1[[#This Row],[Age]]&lt;=29,"Young Adult",Table1[[#This Row],[Age]]&lt;=45,"Adult",Table1[[#This Row],[Age]]&gt;=46,"Senior")</f>
        <v>Adult</v>
      </c>
      <c r="M2861" t="str">
        <f>VLOOKUP(B2861,customers!A$2:D$101,3,0)</f>
        <v>Nalanda</v>
      </c>
      <c r="N2861" t="str">
        <f>VLOOKUP(B2861,customers!$A$2:$D$101,4,0)</f>
        <v>Bihar</v>
      </c>
      <c r="O2861" t="str">
        <f>VLOOKUP(C2861,'products '!$A$2:$H$3072,2,0)</f>
        <v>Beauty</v>
      </c>
      <c r="P2861" t="str">
        <f>VLOOKUP(C2861,'products '!$A$2:$H$3072,3,0)</f>
        <v>Haircare</v>
      </c>
      <c r="Q2861" t="str">
        <f>VLOOKUP(C2861,'products '!$A$2:$H$3072,4,0)</f>
        <v>Shampoo</v>
      </c>
      <c r="R2861" t="str">
        <f>VLOOKUP(C2861,'products '!$A$2:$H$3072,5,0)</f>
        <v>TRESemme</v>
      </c>
      <c r="S2861" t="str">
        <f>VLOOKUP(C2861,'products '!$A$2:$H$3072,6,0)</f>
        <v>Onesize</v>
      </c>
      <c r="T2861" t="str">
        <f>VLOOKUP(C2861,'products '!$A$2:$H$3072,7,0)</f>
        <v>Peach</v>
      </c>
      <c r="U2861">
        <f>VLOOKUP(C2861,'products '!$A$2:$H$3072,8,0)</f>
        <v>4</v>
      </c>
    </row>
    <row r="2862" spans="1:21" x14ac:dyDescent="0.3">
      <c r="A2862" t="s">
        <v>6279</v>
      </c>
      <c r="B2862" t="s">
        <v>3330</v>
      </c>
      <c r="C2862" t="s">
        <v>1662</v>
      </c>
      <c r="D2862" s="1">
        <f t="shared" ca="1" si="44"/>
        <v>44952</v>
      </c>
      <c r="E2862" s="1" t="str">
        <f ca="1">TEXT(Table1[[#This Row],[Date]],"mmm")</f>
        <v>Jan</v>
      </c>
      <c r="F2862" s="1" t="str">
        <f ca="1">TEXT(Table1[[#This Row],[Date]],"yyyy")</f>
        <v>2023</v>
      </c>
      <c r="G2862" s="2">
        <v>444</v>
      </c>
      <c r="H2862" s="2">
        <v>0.4</v>
      </c>
      <c r="I2862" s="2" t="str" cm="1">
        <f t="array" ref="I2862">_xlfn.IFS(Table1[[#This Row],[Discount]]&lt;=0.2,"Low",Table1[[#This Row],[Discount]]&lt;=0.4,"Medium",Table1[[#This Row],[Discount]]&gt;0.4,"High")</f>
        <v>Medium</v>
      </c>
      <c r="J2862" s="2">
        <f>Table1[[#This Row],[Original Price]]*(1-Table1[[#This Row],[Discount]])</f>
        <v>266.39999999999998</v>
      </c>
      <c r="K2862">
        <f>VLOOKUP(B2862,customers!$A$2:$D$101,2,0)</f>
        <v>32</v>
      </c>
      <c r="L2862" t="str" cm="1">
        <f t="array" ref="L2862">_xlfn.IFS(Table1[[#This Row],[Age]]&lt;=12,"Kids",Table1[[#This Row],[Age]]&lt;=19,"Teenage",Table1[[#This Row],[Age]]&lt;=29,"Young Adult",Table1[[#This Row],[Age]]&lt;=45,"Adult",Table1[[#This Row],[Age]]&gt;=46,"Senior")</f>
        <v>Adult</v>
      </c>
      <c r="M2862" t="str">
        <f>VLOOKUP(B2862,customers!A$2:D$101,3,0)</f>
        <v>Nalanda</v>
      </c>
      <c r="N2862" t="str">
        <f>VLOOKUP(B2862,customers!$A$2:$D$101,4,0)</f>
        <v>Bihar</v>
      </c>
      <c r="O2862" t="str">
        <f>VLOOKUP(C2862,'products '!$A$2:$H$3072,2,0)</f>
        <v>Beauty</v>
      </c>
      <c r="P2862" t="str">
        <f>VLOOKUP(C2862,'products '!$A$2:$H$3072,3,0)</f>
        <v>Haircare</v>
      </c>
      <c r="Q2862" t="str">
        <f>VLOOKUP(C2862,'products '!$A$2:$H$3072,4,0)</f>
        <v>Shampoo</v>
      </c>
      <c r="R2862" t="str">
        <f>VLOOKUP(C2862,'products '!$A$2:$H$3072,5,0)</f>
        <v>TRESemme</v>
      </c>
      <c r="S2862" t="str">
        <f>VLOOKUP(C2862,'products '!$A$2:$H$3072,6,0)</f>
        <v>Onesize</v>
      </c>
      <c r="T2862" t="str">
        <f>VLOOKUP(C2862,'products '!$A$2:$H$3072,7,0)</f>
        <v>Peach</v>
      </c>
      <c r="U2862">
        <f>VLOOKUP(C2862,'products '!$A$2:$H$3072,8,0)</f>
        <v>2</v>
      </c>
    </row>
    <row r="2863" spans="1:21" x14ac:dyDescent="0.3">
      <c r="A2863" t="s">
        <v>6280</v>
      </c>
      <c r="B2863" t="s">
        <v>3331</v>
      </c>
      <c r="C2863" t="s">
        <v>1663</v>
      </c>
      <c r="D2863" s="1">
        <f t="shared" ca="1" si="44"/>
        <v>44611</v>
      </c>
      <c r="E2863" s="1" t="str">
        <f ca="1">TEXT(Table1[[#This Row],[Date]],"mmm")</f>
        <v>Feb</v>
      </c>
      <c r="F2863" s="1" t="str">
        <f ca="1">TEXT(Table1[[#This Row],[Date]],"yyyy")</f>
        <v>2022</v>
      </c>
      <c r="G2863" s="2">
        <v>456</v>
      </c>
      <c r="H2863" s="2">
        <v>0.45</v>
      </c>
      <c r="I2863" s="2" t="str" cm="1">
        <f t="array" ref="I2863">_xlfn.IFS(Table1[[#This Row],[Discount]]&lt;=0.2,"Low",Table1[[#This Row],[Discount]]&lt;=0.4,"Medium",Table1[[#This Row],[Discount]]&gt;0.4,"High")</f>
        <v>High</v>
      </c>
      <c r="J2863" s="2">
        <f>Table1[[#This Row],[Original Price]]*(1-Table1[[#This Row],[Discount]])</f>
        <v>250.8</v>
      </c>
      <c r="K2863">
        <f>VLOOKUP(B2863,customers!$A$2:$D$101,2,0)</f>
        <v>33</v>
      </c>
      <c r="L2863" t="str" cm="1">
        <f t="array" ref="L2863">_xlfn.IFS(Table1[[#This Row],[Age]]&lt;=12,"Kids",Table1[[#This Row],[Age]]&lt;=19,"Teenage",Table1[[#This Row],[Age]]&lt;=29,"Young Adult",Table1[[#This Row],[Age]]&lt;=45,"Adult",Table1[[#This Row],[Age]]&gt;=46,"Senior")</f>
        <v>Adult</v>
      </c>
      <c r="M2863" t="str">
        <f>VLOOKUP(B2863,customers!A$2:D$101,3,0)</f>
        <v>Nalanda</v>
      </c>
      <c r="N2863" t="str">
        <f>VLOOKUP(B2863,customers!$A$2:$D$101,4,0)</f>
        <v>Bihar</v>
      </c>
      <c r="O2863" t="str">
        <f>VLOOKUP(C2863,'products '!$A$2:$H$3072,2,0)</f>
        <v>Beauty</v>
      </c>
      <c r="P2863" t="str">
        <f>VLOOKUP(C2863,'products '!$A$2:$H$3072,3,0)</f>
        <v>Haircare</v>
      </c>
      <c r="Q2863" t="str">
        <f>VLOOKUP(C2863,'products '!$A$2:$H$3072,4,0)</f>
        <v>Shampoo</v>
      </c>
      <c r="R2863" t="str">
        <f>VLOOKUP(C2863,'products '!$A$2:$H$3072,5,0)</f>
        <v>TRESemme</v>
      </c>
      <c r="S2863" t="str">
        <f>VLOOKUP(C2863,'products '!$A$2:$H$3072,6,0)</f>
        <v>Onesize</v>
      </c>
      <c r="T2863" t="str">
        <f>VLOOKUP(C2863,'products '!$A$2:$H$3072,7,0)</f>
        <v>Peach</v>
      </c>
      <c r="U2863">
        <f>VLOOKUP(C2863,'products '!$A$2:$H$3072,8,0)</f>
        <v>5</v>
      </c>
    </row>
    <row r="2864" spans="1:21" x14ac:dyDescent="0.3">
      <c r="A2864" t="s">
        <v>6281</v>
      </c>
      <c r="B2864" t="s">
        <v>3332</v>
      </c>
      <c r="C2864" t="s">
        <v>1664</v>
      </c>
      <c r="D2864" s="1">
        <f t="shared" ca="1" si="44"/>
        <v>44405</v>
      </c>
      <c r="E2864" s="1" t="str">
        <f ca="1">TEXT(Table1[[#This Row],[Date]],"mmm")</f>
        <v>Jul</v>
      </c>
      <c r="F2864" s="1" t="str">
        <f ca="1">TEXT(Table1[[#This Row],[Date]],"yyyy")</f>
        <v>2021</v>
      </c>
      <c r="G2864" s="2">
        <v>963</v>
      </c>
      <c r="H2864" s="2">
        <v>0.45</v>
      </c>
      <c r="I2864" s="2" t="str" cm="1">
        <f t="array" ref="I2864">_xlfn.IFS(Table1[[#This Row],[Discount]]&lt;=0.2,"Low",Table1[[#This Row],[Discount]]&lt;=0.4,"Medium",Table1[[#This Row],[Discount]]&gt;0.4,"High")</f>
        <v>High</v>
      </c>
      <c r="J2864" s="2">
        <f>Table1[[#This Row],[Original Price]]*(1-Table1[[#This Row],[Discount]])</f>
        <v>529.65000000000009</v>
      </c>
      <c r="K2864">
        <f>VLOOKUP(B2864,customers!$A$2:$D$101,2,0)</f>
        <v>44</v>
      </c>
      <c r="L2864" t="str" cm="1">
        <f t="array" ref="L2864">_xlfn.IFS(Table1[[#This Row],[Age]]&lt;=12,"Kids",Table1[[#This Row],[Age]]&lt;=19,"Teenage",Table1[[#This Row],[Age]]&lt;=29,"Young Adult",Table1[[#This Row],[Age]]&lt;=45,"Adult",Table1[[#This Row],[Age]]&gt;=46,"Senior")</f>
        <v>Adult</v>
      </c>
      <c r="M2864" t="str">
        <f>VLOOKUP(B2864,customers!A$2:D$101,3,0)</f>
        <v>Gaya</v>
      </c>
      <c r="N2864" t="str">
        <f>VLOOKUP(B2864,customers!$A$2:$D$101,4,0)</f>
        <v>Bihar</v>
      </c>
      <c r="O2864" t="str">
        <f>VLOOKUP(C2864,'products '!$A$2:$H$3072,2,0)</f>
        <v>Beauty</v>
      </c>
      <c r="P2864" t="str">
        <f>VLOOKUP(C2864,'products '!$A$2:$H$3072,3,0)</f>
        <v>Haircare</v>
      </c>
      <c r="Q2864" t="str">
        <f>VLOOKUP(C2864,'products '!$A$2:$H$3072,4,0)</f>
        <v>Conditioner</v>
      </c>
      <c r="R2864" t="str">
        <f>VLOOKUP(C2864,'products '!$A$2:$H$3072,5,0)</f>
        <v>Sunsilk</v>
      </c>
      <c r="S2864" t="str">
        <f>VLOOKUP(C2864,'products '!$A$2:$H$3072,6,0)</f>
        <v>Onesize</v>
      </c>
      <c r="T2864" t="str">
        <f>VLOOKUP(C2864,'products '!$A$2:$H$3072,7,0)</f>
        <v>Peach</v>
      </c>
      <c r="U2864">
        <f>VLOOKUP(C2864,'products '!$A$2:$H$3072,8,0)</f>
        <v>5</v>
      </c>
    </row>
    <row r="2865" spans="1:21" x14ac:dyDescent="0.3">
      <c r="A2865" t="s">
        <v>6282</v>
      </c>
      <c r="B2865" t="s">
        <v>3333</v>
      </c>
      <c r="C2865" t="s">
        <v>1665</v>
      </c>
      <c r="D2865" s="1">
        <f t="shared" ca="1" si="44"/>
        <v>44876</v>
      </c>
      <c r="E2865" s="1" t="str">
        <f ca="1">TEXT(Table1[[#This Row],[Date]],"mmm")</f>
        <v>Nov</v>
      </c>
      <c r="F2865" s="1" t="str">
        <f ca="1">TEXT(Table1[[#This Row],[Date]],"yyyy")</f>
        <v>2022</v>
      </c>
      <c r="G2865" s="2">
        <v>456</v>
      </c>
      <c r="H2865" s="2">
        <v>0.45</v>
      </c>
      <c r="I2865" s="2" t="str" cm="1">
        <f t="array" ref="I2865">_xlfn.IFS(Table1[[#This Row],[Discount]]&lt;=0.2,"Low",Table1[[#This Row],[Discount]]&lt;=0.4,"Medium",Table1[[#This Row],[Discount]]&gt;0.4,"High")</f>
        <v>High</v>
      </c>
      <c r="J2865" s="2">
        <f>Table1[[#This Row],[Original Price]]*(1-Table1[[#This Row],[Discount]])</f>
        <v>250.8</v>
      </c>
      <c r="K2865">
        <f>VLOOKUP(B2865,customers!$A$2:$D$101,2,0)</f>
        <v>45</v>
      </c>
      <c r="L2865" t="str" cm="1">
        <f t="array" ref="L2865">_xlfn.IFS(Table1[[#This Row],[Age]]&lt;=12,"Kids",Table1[[#This Row],[Age]]&lt;=19,"Teenage",Table1[[#This Row],[Age]]&lt;=29,"Young Adult",Table1[[#This Row],[Age]]&lt;=45,"Adult",Table1[[#This Row],[Age]]&gt;=46,"Senior")</f>
        <v>Adult</v>
      </c>
      <c r="M2865" t="str">
        <f>VLOOKUP(B2865,customers!A$2:D$101,3,0)</f>
        <v>Gaya</v>
      </c>
      <c r="N2865" t="str">
        <f>VLOOKUP(B2865,customers!$A$2:$D$101,4,0)</f>
        <v>Bihar</v>
      </c>
      <c r="O2865" t="str">
        <f>VLOOKUP(C2865,'products '!$A$2:$H$3072,2,0)</f>
        <v>Beauty</v>
      </c>
      <c r="P2865" t="str">
        <f>VLOOKUP(C2865,'products '!$A$2:$H$3072,3,0)</f>
        <v>Haircare</v>
      </c>
      <c r="Q2865" t="str">
        <f>VLOOKUP(C2865,'products '!$A$2:$H$3072,4,0)</f>
        <v>Conditioner</v>
      </c>
      <c r="R2865" t="str">
        <f>VLOOKUP(C2865,'products '!$A$2:$H$3072,5,0)</f>
        <v>Sunsilk</v>
      </c>
      <c r="S2865" t="str">
        <f>VLOOKUP(C2865,'products '!$A$2:$H$3072,6,0)</f>
        <v>Onesize</v>
      </c>
      <c r="T2865" t="str">
        <f>VLOOKUP(C2865,'products '!$A$2:$H$3072,7,0)</f>
        <v>Peach</v>
      </c>
      <c r="U2865">
        <f>VLOOKUP(C2865,'products '!$A$2:$H$3072,8,0)</f>
        <v>5</v>
      </c>
    </row>
    <row r="2866" spans="1:21" x14ac:dyDescent="0.3">
      <c r="A2866" t="s">
        <v>6283</v>
      </c>
      <c r="B2866" t="s">
        <v>3334</v>
      </c>
      <c r="C2866" t="s">
        <v>1666</v>
      </c>
      <c r="D2866" s="1">
        <f t="shared" ca="1" si="44"/>
        <v>44877</v>
      </c>
      <c r="E2866" s="1" t="str">
        <f ca="1">TEXT(Table1[[#This Row],[Date]],"mmm")</f>
        <v>Nov</v>
      </c>
      <c r="F2866" s="1" t="str">
        <f ca="1">TEXT(Table1[[#This Row],[Date]],"yyyy")</f>
        <v>2022</v>
      </c>
      <c r="G2866" s="2">
        <v>1189</v>
      </c>
      <c r="H2866" s="2">
        <v>0.47</v>
      </c>
      <c r="I2866" s="2" t="str" cm="1">
        <f t="array" ref="I2866">_xlfn.IFS(Table1[[#This Row],[Discount]]&lt;=0.2,"Low",Table1[[#This Row],[Discount]]&lt;=0.4,"Medium",Table1[[#This Row],[Discount]]&gt;0.4,"High")</f>
        <v>High</v>
      </c>
      <c r="J2866" s="2">
        <f>Table1[[#This Row],[Original Price]]*(1-Table1[[#This Row],[Discount]])</f>
        <v>630.17000000000007</v>
      </c>
      <c r="K2866">
        <f>VLOOKUP(B2866,customers!$A$2:$D$101,2,0)</f>
        <v>46</v>
      </c>
      <c r="L2866" t="str" cm="1">
        <f t="array" ref="L2866">_xlfn.IFS(Table1[[#This Row],[Age]]&lt;=12,"Kids",Table1[[#This Row],[Age]]&lt;=19,"Teenage",Table1[[#This Row],[Age]]&lt;=29,"Young Adult",Table1[[#This Row],[Age]]&lt;=45,"Adult",Table1[[#This Row],[Age]]&gt;=46,"Senior")</f>
        <v>Senior</v>
      </c>
      <c r="M2866" t="str">
        <f>VLOOKUP(B2866,customers!A$2:D$101,3,0)</f>
        <v>Bhopal</v>
      </c>
      <c r="N2866" t="str">
        <f>VLOOKUP(B2866,customers!$A$2:$D$101,4,0)</f>
        <v>Madhya Pradesh</v>
      </c>
      <c r="O2866" t="str">
        <f>VLOOKUP(C2866,'products '!$A$2:$H$3072,2,0)</f>
        <v>Beauty</v>
      </c>
      <c r="P2866" t="str">
        <f>VLOOKUP(C2866,'products '!$A$2:$H$3072,3,0)</f>
        <v>Haircare</v>
      </c>
      <c r="Q2866" t="str">
        <f>VLOOKUP(C2866,'products '!$A$2:$H$3072,4,0)</f>
        <v>Conditioner</v>
      </c>
      <c r="R2866" t="str">
        <f>VLOOKUP(C2866,'products '!$A$2:$H$3072,5,0)</f>
        <v>Sunsilk</v>
      </c>
      <c r="S2866" t="str">
        <f>VLOOKUP(C2866,'products '!$A$2:$H$3072,6,0)</f>
        <v>Onesize</v>
      </c>
      <c r="T2866" t="str">
        <f>VLOOKUP(C2866,'products '!$A$2:$H$3072,7,0)</f>
        <v>Peach</v>
      </c>
      <c r="U2866">
        <f>VLOOKUP(C2866,'products '!$A$2:$H$3072,8,0)</f>
        <v>4</v>
      </c>
    </row>
    <row r="2867" spans="1:21" x14ac:dyDescent="0.3">
      <c r="A2867" t="s">
        <v>6284</v>
      </c>
      <c r="B2867" t="s">
        <v>3335</v>
      </c>
      <c r="C2867" t="s">
        <v>1667</v>
      </c>
      <c r="D2867" s="1">
        <f t="shared" ca="1" si="44"/>
        <v>44313</v>
      </c>
      <c r="E2867" s="1" t="str">
        <f ca="1">TEXT(Table1[[#This Row],[Date]],"mmm")</f>
        <v>Apr</v>
      </c>
      <c r="F2867" s="1" t="str">
        <f ca="1">TEXT(Table1[[#This Row],[Date]],"yyyy")</f>
        <v>2021</v>
      </c>
      <c r="G2867" s="2">
        <v>1298</v>
      </c>
      <c r="H2867" s="2">
        <v>0.47</v>
      </c>
      <c r="I2867" s="2" t="str" cm="1">
        <f t="array" ref="I2867">_xlfn.IFS(Table1[[#This Row],[Discount]]&lt;=0.2,"Low",Table1[[#This Row],[Discount]]&lt;=0.4,"Medium",Table1[[#This Row],[Discount]]&gt;0.4,"High")</f>
        <v>High</v>
      </c>
      <c r="J2867" s="2">
        <f>Table1[[#This Row],[Original Price]]*(1-Table1[[#This Row],[Discount]])</f>
        <v>687.94</v>
      </c>
      <c r="K2867">
        <f>VLOOKUP(B2867,customers!$A$2:$D$101,2,0)</f>
        <v>47</v>
      </c>
      <c r="L2867" t="str" cm="1">
        <f t="array" ref="L2867">_xlfn.IFS(Table1[[#This Row],[Age]]&lt;=12,"Kids",Table1[[#This Row],[Age]]&lt;=19,"Teenage",Table1[[#This Row],[Age]]&lt;=29,"Young Adult",Table1[[#This Row],[Age]]&lt;=45,"Adult",Table1[[#This Row],[Age]]&gt;=46,"Senior")</f>
        <v>Senior</v>
      </c>
      <c r="M2867" t="str">
        <f>VLOOKUP(B2867,customers!A$2:D$101,3,0)</f>
        <v>Bhopal</v>
      </c>
      <c r="N2867" t="str">
        <f>VLOOKUP(B2867,customers!$A$2:$D$101,4,0)</f>
        <v>Madhya Pradesh</v>
      </c>
      <c r="O2867" t="str">
        <f>VLOOKUP(C2867,'products '!$A$2:$H$3072,2,0)</f>
        <v>Beauty</v>
      </c>
      <c r="P2867" t="str">
        <f>VLOOKUP(C2867,'products '!$A$2:$H$3072,3,0)</f>
        <v>Haircare</v>
      </c>
      <c r="Q2867" t="str">
        <f>VLOOKUP(C2867,'products '!$A$2:$H$3072,4,0)</f>
        <v>Conditioner</v>
      </c>
      <c r="R2867" t="str">
        <f>VLOOKUP(C2867,'products '!$A$2:$H$3072,5,0)</f>
        <v>Sunsilk</v>
      </c>
      <c r="S2867" t="str">
        <f>VLOOKUP(C2867,'products '!$A$2:$H$3072,6,0)</f>
        <v>Onesize</v>
      </c>
      <c r="T2867" t="str">
        <f>VLOOKUP(C2867,'products '!$A$2:$H$3072,7,0)</f>
        <v>Off white</v>
      </c>
      <c r="U2867">
        <f>VLOOKUP(C2867,'products '!$A$2:$H$3072,8,0)</f>
        <v>4</v>
      </c>
    </row>
    <row r="2868" spans="1:21" x14ac:dyDescent="0.3">
      <c r="A2868" t="s">
        <v>6285</v>
      </c>
      <c r="B2868" t="s">
        <v>3336</v>
      </c>
      <c r="C2868" t="s">
        <v>1668</v>
      </c>
      <c r="D2868" s="1">
        <f t="shared" ca="1" si="44"/>
        <v>44284</v>
      </c>
      <c r="E2868" s="1" t="str">
        <f ca="1">TEXT(Table1[[#This Row],[Date]],"mmm")</f>
        <v>Mar</v>
      </c>
      <c r="F2868" s="1" t="str">
        <f ca="1">TEXT(Table1[[#This Row],[Date]],"yyyy")</f>
        <v>2021</v>
      </c>
      <c r="G2868" s="2">
        <v>1456</v>
      </c>
      <c r="H2868" s="2">
        <v>0.46</v>
      </c>
      <c r="I2868" s="2" t="str" cm="1">
        <f t="array" ref="I2868">_xlfn.IFS(Table1[[#This Row],[Discount]]&lt;=0.2,"Low",Table1[[#This Row],[Discount]]&lt;=0.4,"Medium",Table1[[#This Row],[Discount]]&gt;0.4,"High")</f>
        <v>High</v>
      </c>
      <c r="J2868" s="2">
        <f>Table1[[#This Row],[Original Price]]*(1-Table1[[#This Row],[Discount]])</f>
        <v>786.24</v>
      </c>
      <c r="K2868">
        <f>VLOOKUP(B2868,customers!$A$2:$D$101,2,0)</f>
        <v>48</v>
      </c>
      <c r="L2868" t="str" cm="1">
        <f t="array" ref="L2868">_xlfn.IFS(Table1[[#This Row],[Age]]&lt;=12,"Kids",Table1[[#This Row],[Age]]&lt;=19,"Teenage",Table1[[#This Row],[Age]]&lt;=29,"Young Adult",Table1[[#This Row],[Age]]&lt;=45,"Adult",Table1[[#This Row],[Age]]&gt;=46,"Senior")</f>
        <v>Senior</v>
      </c>
      <c r="M2868" t="str">
        <f>VLOOKUP(B2868,customers!A$2:D$101,3,0)</f>
        <v>Bhopal</v>
      </c>
      <c r="N2868" t="str">
        <f>VLOOKUP(B2868,customers!$A$2:$D$101,4,0)</f>
        <v>Madhya Pradesh</v>
      </c>
      <c r="O2868" t="str">
        <f>VLOOKUP(C2868,'products '!$A$2:$H$3072,2,0)</f>
        <v>Beauty</v>
      </c>
      <c r="P2868" t="str">
        <f>VLOOKUP(C2868,'products '!$A$2:$H$3072,3,0)</f>
        <v>Haircare</v>
      </c>
      <c r="Q2868" t="str">
        <f>VLOOKUP(C2868,'products '!$A$2:$H$3072,4,0)</f>
        <v>Conditioner</v>
      </c>
      <c r="R2868" t="str">
        <f>VLOOKUP(C2868,'products '!$A$2:$H$3072,5,0)</f>
        <v>Sunsilk</v>
      </c>
      <c r="S2868" t="str">
        <f>VLOOKUP(C2868,'products '!$A$2:$H$3072,6,0)</f>
        <v>Onesize</v>
      </c>
      <c r="T2868" t="str">
        <f>VLOOKUP(C2868,'products '!$A$2:$H$3072,7,0)</f>
        <v>Off white</v>
      </c>
      <c r="U2868">
        <f>VLOOKUP(C2868,'products '!$A$2:$H$3072,8,0)</f>
        <v>4</v>
      </c>
    </row>
    <row r="2869" spans="1:21" x14ac:dyDescent="0.3">
      <c r="A2869" t="s">
        <v>6286</v>
      </c>
      <c r="B2869" t="s">
        <v>3337</v>
      </c>
      <c r="C2869" t="s">
        <v>1669</v>
      </c>
      <c r="D2869" s="1">
        <f t="shared" ca="1" si="44"/>
        <v>44711</v>
      </c>
      <c r="E2869" s="1" t="str">
        <f ca="1">TEXT(Table1[[#This Row],[Date]],"mmm")</f>
        <v>May</v>
      </c>
      <c r="F2869" s="1" t="str">
        <f ca="1">TEXT(Table1[[#This Row],[Date]],"yyyy")</f>
        <v>2022</v>
      </c>
      <c r="G2869" s="2">
        <v>1478</v>
      </c>
      <c r="H2869" s="2">
        <v>0.46</v>
      </c>
      <c r="I2869" s="2" t="str" cm="1">
        <f t="array" ref="I2869">_xlfn.IFS(Table1[[#This Row],[Discount]]&lt;=0.2,"Low",Table1[[#This Row],[Discount]]&lt;=0.4,"Medium",Table1[[#This Row],[Discount]]&gt;0.4,"High")</f>
        <v>High</v>
      </c>
      <c r="J2869" s="2">
        <f>Table1[[#This Row],[Original Price]]*(1-Table1[[#This Row],[Discount]])</f>
        <v>798.12</v>
      </c>
      <c r="K2869">
        <f>VLOOKUP(B2869,customers!$A$2:$D$101,2,0)</f>
        <v>49</v>
      </c>
      <c r="L2869" t="str" cm="1">
        <f t="array" ref="L2869">_xlfn.IFS(Table1[[#This Row],[Age]]&lt;=12,"Kids",Table1[[#This Row],[Age]]&lt;=19,"Teenage",Table1[[#This Row],[Age]]&lt;=29,"Young Adult",Table1[[#This Row],[Age]]&lt;=45,"Adult",Table1[[#This Row],[Age]]&gt;=46,"Senior")</f>
        <v>Senior</v>
      </c>
      <c r="M2869" t="str">
        <f>VLOOKUP(B2869,customers!A$2:D$101,3,0)</f>
        <v>Bhopal</v>
      </c>
      <c r="N2869" t="str">
        <f>VLOOKUP(B2869,customers!$A$2:$D$101,4,0)</f>
        <v>Madhya Pradesh</v>
      </c>
      <c r="O2869" t="str">
        <f>VLOOKUP(C2869,'products '!$A$2:$H$3072,2,0)</f>
        <v>Beauty</v>
      </c>
      <c r="P2869" t="str">
        <f>VLOOKUP(C2869,'products '!$A$2:$H$3072,3,0)</f>
        <v>Haircare</v>
      </c>
      <c r="Q2869" t="str">
        <f>VLOOKUP(C2869,'products '!$A$2:$H$3072,4,0)</f>
        <v>Conditioner</v>
      </c>
      <c r="R2869" t="str">
        <f>VLOOKUP(C2869,'products '!$A$2:$H$3072,5,0)</f>
        <v>Sunsilk</v>
      </c>
      <c r="S2869" t="str">
        <f>VLOOKUP(C2869,'products '!$A$2:$H$3072,6,0)</f>
        <v>Onesize</v>
      </c>
      <c r="T2869" t="str">
        <f>VLOOKUP(C2869,'products '!$A$2:$H$3072,7,0)</f>
        <v>Off white</v>
      </c>
      <c r="U2869">
        <f>VLOOKUP(C2869,'products '!$A$2:$H$3072,8,0)</f>
        <v>5</v>
      </c>
    </row>
    <row r="2870" spans="1:21" x14ac:dyDescent="0.3">
      <c r="A2870" t="s">
        <v>6287</v>
      </c>
      <c r="B2870" t="s">
        <v>3338</v>
      </c>
      <c r="C2870" t="s">
        <v>1670</v>
      </c>
      <c r="D2870" s="1">
        <f t="shared" ca="1" si="44"/>
        <v>44878</v>
      </c>
      <c r="E2870" s="1" t="str">
        <f ca="1">TEXT(Table1[[#This Row],[Date]],"mmm")</f>
        <v>Nov</v>
      </c>
      <c r="F2870" s="1" t="str">
        <f ca="1">TEXT(Table1[[#This Row],[Date]],"yyyy")</f>
        <v>2022</v>
      </c>
      <c r="G2870" s="2">
        <v>256</v>
      </c>
      <c r="H2870" s="2">
        <v>0.46</v>
      </c>
      <c r="I2870" s="2" t="str" cm="1">
        <f t="array" ref="I2870">_xlfn.IFS(Table1[[#This Row],[Discount]]&lt;=0.2,"Low",Table1[[#This Row],[Discount]]&lt;=0.4,"Medium",Table1[[#This Row],[Discount]]&gt;0.4,"High")</f>
        <v>High</v>
      </c>
      <c r="J2870" s="2">
        <f>Table1[[#This Row],[Original Price]]*(1-Table1[[#This Row],[Discount]])</f>
        <v>138.24</v>
      </c>
      <c r="K2870">
        <f>VLOOKUP(B2870,customers!$A$2:$D$101,2,0)</f>
        <v>17</v>
      </c>
      <c r="L2870" t="str" cm="1">
        <f t="array" ref="L2870">_xlfn.IFS(Table1[[#This Row],[Age]]&lt;=12,"Kids",Table1[[#This Row],[Age]]&lt;=19,"Teenage",Table1[[#This Row],[Age]]&lt;=29,"Young Adult",Table1[[#This Row],[Age]]&lt;=45,"Adult",Table1[[#This Row],[Age]]&gt;=46,"Senior")</f>
        <v>Teenage</v>
      </c>
      <c r="M2870" t="str">
        <f>VLOOKUP(B2870,customers!A$2:D$101,3,0)</f>
        <v>Sagar</v>
      </c>
      <c r="N2870" t="str">
        <f>VLOOKUP(B2870,customers!$A$2:$D$101,4,0)</f>
        <v>Madhya Pradesh</v>
      </c>
      <c r="O2870" t="str">
        <f>VLOOKUP(C2870,'products '!$A$2:$H$3072,2,0)</f>
        <v>Beauty</v>
      </c>
      <c r="P2870" t="str">
        <f>VLOOKUP(C2870,'products '!$A$2:$H$3072,3,0)</f>
        <v>Haircare</v>
      </c>
      <c r="Q2870" t="str">
        <f>VLOOKUP(C2870,'products '!$A$2:$H$3072,4,0)</f>
        <v>Conditioner</v>
      </c>
      <c r="R2870" t="str">
        <f>VLOOKUP(C2870,'products '!$A$2:$H$3072,5,0)</f>
        <v>Sunsilk</v>
      </c>
      <c r="S2870" t="str">
        <f>VLOOKUP(C2870,'products '!$A$2:$H$3072,6,0)</f>
        <v>Onesize</v>
      </c>
      <c r="T2870" t="str">
        <f>VLOOKUP(C2870,'products '!$A$2:$H$3072,7,0)</f>
        <v>Off white</v>
      </c>
      <c r="U2870">
        <f>VLOOKUP(C2870,'products '!$A$2:$H$3072,8,0)</f>
        <v>5</v>
      </c>
    </row>
    <row r="2871" spans="1:21" x14ac:dyDescent="0.3">
      <c r="A2871" t="s">
        <v>6288</v>
      </c>
      <c r="B2871" t="s">
        <v>3339</v>
      </c>
      <c r="C2871" t="s">
        <v>1671</v>
      </c>
      <c r="D2871" s="1">
        <f t="shared" ca="1" si="44"/>
        <v>44482</v>
      </c>
      <c r="E2871" s="1" t="str">
        <f ca="1">TEXT(Table1[[#This Row],[Date]],"mmm")</f>
        <v>Oct</v>
      </c>
      <c r="F2871" s="1" t="str">
        <f ca="1">TEXT(Table1[[#This Row],[Date]],"yyyy")</f>
        <v>2021</v>
      </c>
      <c r="G2871" s="2">
        <v>2698</v>
      </c>
      <c r="H2871" s="2">
        <v>0.3</v>
      </c>
      <c r="I2871" s="2" t="str" cm="1">
        <f t="array" ref="I2871">_xlfn.IFS(Table1[[#This Row],[Discount]]&lt;=0.2,"Low",Table1[[#This Row],[Discount]]&lt;=0.4,"Medium",Table1[[#This Row],[Discount]]&gt;0.4,"High")</f>
        <v>Medium</v>
      </c>
      <c r="J2871" s="2">
        <f>Table1[[#This Row],[Original Price]]*(1-Table1[[#This Row],[Discount]])</f>
        <v>1888.6</v>
      </c>
      <c r="K2871">
        <f>VLOOKUP(B2871,customers!$A$2:$D$101,2,0)</f>
        <v>18</v>
      </c>
      <c r="L2871" t="str" cm="1">
        <f t="array" ref="L2871">_xlfn.IFS(Table1[[#This Row],[Age]]&lt;=12,"Kids",Table1[[#This Row],[Age]]&lt;=19,"Teenage",Table1[[#This Row],[Age]]&lt;=29,"Young Adult",Table1[[#This Row],[Age]]&lt;=45,"Adult",Table1[[#This Row],[Age]]&gt;=46,"Senior")</f>
        <v>Teenage</v>
      </c>
      <c r="M2871" t="str">
        <f>VLOOKUP(B2871,customers!A$2:D$101,3,0)</f>
        <v>Sagar</v>
      </c>
      <c r="N2871" t="str">
        <f>VLOOKUP(B2871,customers!$A$2:$D$101,4,0)</f>
        <v>Madhya Pradesh</v>
      </c>
      <c r="O2871" t="str">
        <f>VLOOKUP(C2871,'products '!$A$2:$H$3072,2,0)</f>
        <v>Beauty</v>
      </c>
      <c r="P2871" t="str">
        <f>VLOOKUP(C2871,'products '!$A$2:$H$3072,3,0)</f>
        <v>Haircare</v>
      </c>
      <c r="Q2871" t="str">
        <f>VLOOKUP(C2871,'products '!$A$2:$H$3072,4,0)</f>
        <v>Conditioner</v>
      </c>
      <c r="R2871" t="str">
        <f>VLOOKUP(C2871,'products '!$A$2:$H$3072,5,0)</f>
        <v>Sunsilk</v>
      </c>
      <c r="S2871" t="str">
        <f>VLOOKUP(C2871,'products '!$A$2:$H$3072,6,0)</f>
        <v>Onesize</v>
      </c>
      <c r="T2871" t="str">
        <f>VLOOKUP(C2871,'products '!$A$2:$H$3072,7,0)</f>
        <v>Off white</v>
      </c>
      <c r="U2871">
        <f>VLOOKUP(C2871,'products '!$A$2:$H$3072,8,0)</f>
        <v>3</v>
      </c>
    </row>
    <row r="2872" spans="1:21" x14ac:dyDescent="0.3">
      <c r="A2872" t="s">
        <v>6289</v>
      </c>
      <c r="B2872" t="s">
        <v>3340</v>
      </c>
      <c r="C2872" t="s">
        <v>1672</v>
      </c>
      <c r="D2872" s="1">
        <f t="shared" ca="1" si="44"/>
        <v>44404</v>
      </c>
      <c r="E2872" s="1" t="str">
        <f ca="1">TEXT(Table1[[#This Row],[Date]],"mmm")</f>
        <v>Jul</v>
      </c>
      <c r="F2872" s="1" t="str">
        <f ca="1">TEXT(Table1[[#This Row],[Date]],"yyyy")</f>
        <v>2021</v>
      </c>
      <c r="G2872" s="2">
        <v>2364</v>
      </c>
      <c r="H2872" s="2">
        <v>0.3</v>
      </c>
      <c r="I2872" s="2" t="str" cm="1">
        <f t="array" ref="I2872">_xlfn.IFS(Table1[[#This Row],[Discount]]&lt;=0.2,"Low",Table1[[#This Row],[Discount]]&lt;=0.4,"Medium",Table1[[#This Row],[Discount]]&gt;0.4,"High")</f>
        <v>Medium</v>
      </c>
      <c r="J2872" s="2">
        <f>Table1[[#This Row],[Original Price]]*(1-Table1[[#This Row],[Discount]])</f>
        <v>1654.8</v>
      </c>
      <c r="K2872">
        <f>VLOOKUP(B2872,customers!$A$2:$D$101,2,0)</f>
        <v>19</v>
      </c>
      <c r="L2872" t="str" cm="1">
        <f t="array" ref="L2872">_xlfn.IFS(Table1[[#This Row],[Age]]&lt;=12,"Kids",Table1[[#This Row],[Age]]&lt;=19,"Teenage",Table1[[#This Row],[Age]]&lt;=29,"Young Adult",Table1[[#This Row],[Age]]&lt;=45,"Adult",Table1[[#This Row],[Age]]&gt;=46,"Senior")</f>
        <v>Teenage</v>
      </c>
      <c r="M2872" t="str">
        <f>VLOOKUP(B2872,customers!A$2:D$101,3,0)</f>
        <v>Sagar</v>
      </c>
      <c r="N2872" t="str">
        <f>VLOOKUP(B2872,customers!$A$2:$D$101,4,0)</f>
        <v>Madhya Pradesh</v>
      </c>
      <c r="O2872" t="str">
        <f>VLOOKUP(C2872,'products '!$A$2:$H$3072,2,0)</f>
        <v>Beauty</v>
      </c>
      <c r="P2872" t="str">
        <f>VLOOKUP(C2872,'products '!$A$2:$H$3072,3,0)</f>
        <v>Haircare</v>
      </c>
      <c r="Q2872" t="str">
        <f>VLOOKUP(C2872,'products '!$A$2:$H$3072,4,0)</f>
        <v>Conditioner</v>
      </c>
      <c r="R2872" t="str">
        <f>VLOOKUP(C2872,'products '!$A$2:$H$3072,5,0)</f>
        <v>Sunsilk</v>
      </c>
      <c r="S2872" t="str">
        <f>VLOOKUP(C2872,'products '!$A$2:$H$3072,6,0)</f>
        <v>Onesize</v>
      </c>
      <c r="T2872" t="str">
        <f>VLOOKUP(C2872,'products '!$A$2:$H$3072,7,0)</f>
        <v>Off white</v>
      </c>
      <c r="U2872">
        <f>VLOOKUP(C2872,'products '!$A$2:$H$3072,8,0)</f>
        <v>5</v>
      </c>
    </row>
    <row r="2873" spans="1:21" x14ac:dyDescent="0.3">
      <c r="A2873" t="s">
        <v>6290</v>
      </c>
      <c r="B2873" t="s">
        <v>3341</v>
      </c>
      <c r="C2873" t="s">
        <v>1673</v>
      </c>
      <c r="D2873" s="1">
        <f t="shared" ca="1" si="44"/>
        <v>44999</v>
      </c>
      <c r="E2873" s="1" t="str">
        <f ca="1">TEXT(Table1[[#This Row],[Date]],"mmm")</f>
        <v>Mar</v>
      </c>
      <c r="F2873" s="1" t="str">
        <f ca="1">TEXT(Table1[[#This Row],[Date]],"yyyy")</f>
        <v>2023</v>
      </c>
      <c r="G2873" s="2">
        <v>1236</v>
      </c>
      <c r="H2873" s="2">
        <v>0.3</v>
      </c>
      <c r="I2873" s="2" t="str" cm="1">
        <f t="array" ref="I2873">_xlfn.IFS(Table1[[#This Row],[Discount]]&lt;=0.2,"Low",Table1[[#This Row],[Discount]]&lt;=0.4,"Medium",Table1[[#This Row],[Discount]]&gt;0.4,"High")</f>
        <v>Medium</v>
      </c>
      <c r="J2873" s="2">
        <f>Table1[[#This Row],[Original Price]]*(1-Table1[[#This Row],[Discount]])</f>
        <v>865.19999999999993</v>
      </c>
      <c r="K2873">
        <f>VLOOKUP(B2873,customers!$A$2:$D$101,2,0)</f>
        <v>20</v>
      </c>
      <c r="L2873" t="str" cm="1">
        <f t="array" ref="L2873">_xlfn.IFS(Table1[[#This Row],[Age]]&lt;=12,"Kids",Table1[[#This Row],[Age]]&lt;=19,"Teenage",Table1[[#This Row],[Age]]&lt;=29,"Young Adult",Table1[[#This Row],[Age]]&lt;=45,"Adult",Table1[[#This Row],[Age]]&gt;=46,"Senior")</f>
        <v>Young Adult</v>
      </c>
      <c r="M2873" t="str">
        <f>VLOOKUP(B2873,customers!A$2:D$101,3,0)</f>
        <v>Sagar</v>
      </c>
      <c r="N2873" t="str">
        <f>VLOOKUP(B2873,customers!$A$2:$D$101,4,0)</f>
        <v>Madhya Pradesh</v>
      </c>
      <c r="O2873" t="str">
        <f>VLOOKUP(C2873,'products '!$A$2:$H$3072,2,0)</f>
        <v>Beauty</v>
      </c>
      <c r="P2873" t="str">
        <f>VLOOKUP(C2873,'products '!$A$2:$H$3072,3,0)</f>
        <v>Haircare</v>
      </c>
      <c r="Q2873" t="str">
        <f>VLOOKUP(C2873,'products '!$A$2:$H$3072,4,0)</f>
        <v>Conditioner</v>
      </c>
      <c r="R2873" t="str">
        <f>VLOOKUP(C2873,'products '!$A$2:$H$3072,5,0)</f>
        <v>Loreal</v>
      </c>
      <c r="S2873" t="str">
        <f>VLOOKUP(C2873,'products '!$A$2:$H$3072,6,0)</f>
        <v>Onesize</v>
      </c>
      <c r="T2873" t="str">
        <f>VLOOKUP(C2873,'products '!$A$2:$H$3072,7,0)</f>
        <v>White</v>
      </c>
      <c r="U2873">
        <f>VLOOKUP(C2873,'products '!$A$2:$H$3072,8,0)</f>
        <v>5</v>
      </c>
    </row>
    <row r="2874" spans="1:21" x14ac:dyDescent="0.3">
      <c r="A2874" t="s">
        <v>6291</v>
      </c>
      <c r="B2874" t="s">
        <v>3342</v>
      </c>
      <c r="C2874" t="s">
        <v>1674</v>
      </c>
      <c r="D2874" s="1">
        <f t="shared" ca="1" si="44"/>
        <v>44216</v>
      </c>
      <c r="E2874" s="1" t="str">
        <f ca="1">TEXT(Table1[[#This Row],[Date]],"mmm")</f>
        <v>Jan</v>
      </c>
      <c r="F2874" s="1" t="str">
        <f ca="1">TEXT(Table1[[#This Row],[Date]],"yyyy")</f>
        <v>2021</v>
      </c>
      <c r="G2874" s="2">
        <v>756</v>
      </c>
      <c r="H2874" s="2">
        <v>0.3</v>
      </c>
      <c r="I2874" s="2" t="str" cm="1">
        <f t="array" ref="I2874">_xlfn.IFS(Table1[[#This Row],[Discount]]&lt;=0.2,"Low",Table1[[#This Row],[Discount]]&lt;=0.4,"Medium",Table1[[#This Row],[Discount]]&gt;0.4,"High")</f>
        <v>Medium</v>
      </c>
      <c r="J2874" s="2">
        <f>Table1[[#This Row],[Original Price]]*(1-Table1[[#This Row],[Discount]])</f>
        <v>529.19999999999993</v>
      </c>
      <c r="K2874">
        <f>VLOOKUP(B2874,customers!$A$2:$D$101,2,0)</f>
        <v>21</v>
      </c>
      <c r="L2874" t="str" cm="1">
        <f t="array" ref="L2874">_xlfn.IFS(Table1[[#This Row],[Age]]&lt;=12,"Kids",Table1[[#This Row],[Age]]&lt;=19,"Teenage",Table1[[#This Row],[Age]]&lt;=29,"Young Adult",Table1[[#This Row],[Age]]&lt;=45,"Adult",Table1[[#This Row],[Age]]&gt;=46,"Senior")</f>
        <v>Young Adult</v>
      </c>
      <c r="M2874" t="str">
        <f>VLOOKUP(B2874,customers!A$2:D$101,3,0)</f>
        <v>Indore</v>
      </c>
      <c r="N2874" t="str">
        <f>VLOOKUP(B2874,customers!$A$2:$D$101,4,0)</f>
        <v>Madhya Pradesh</v>
      </c>
      <c r="O2874" t="str">
        <f>VLOOKUP(C2874,'products '!$A$2:$H$3072,2,0)</f>
        <v>Beauty</v>
      </c>
      <c r="P2874" t="str">
        <f>VLOOKUP(C2874,'products '!$A$2:$H$3072,3,0)</f>
        <v>Haircare</v>
      </c>
      <c r="Q2874" t="str">
        <f>VLOOKUP(C2874,'products '!$A$2:$H$3072,4,0)</f>
        <v>Conditioner</v>
      </c>
      <c r="R2874" t="str">
        <f>VLOOKUP(C2874,'products '!$A$2:$H$3072,5,0)</f>
        <v>Loreal</v>
      </c>
      <c r="S2874" t="str">
        <f>VLOOKUP(C2874,'products '!$A$2:$H$3072,6,0)</f>
        <v>Onesize</v>
      </c>
      <c r="T2874" t="str">
        <f>VLOOKUP(C2874,'products '!$A$2:$H$3072,7,0)</f>
        <v>White</v>
      </c>
      <c r="U2874">
        <f>VLOOKUP(C2874,'products '!$A$2:$H$3072,8,0)</f>
        <v>4</v>
      </c>
    </row>
    <row r="2875" spans="1:21" x14ac:dyDescent="0.3">
      <c r="A2875" t="s">
        <v>6292</v>
      </c>
      <c r="B2875" t="s">
        <v>3343</v>
      </c>
      <c r="C2875" t="s">
        <v>1675</v>
      </c>
      <c r="D2875" s="1">
        <f t="shared" ca="1" si="44"/>
        <v>44467</v>
      </c>
      <c r="E2875" s="1" t="str">
        <f ca="1">TEXT(Table1[[#This Row],[Date]],"mmm")</f>
        <v>Sep</v>
      </c>
      <c r="F2875" s="1" t="str">
        <f ca="1">TEXT(Table1[[#This Row],[Date]],"yyyy")</f>
        <v>2021</v>
      </c>
      <c r="G2875" s="2">
        <v>326</v>
      </c>
      <c r="H2875" s="2">
        <v>0.3</v>
      </c>
      <c r="I2875" s="2" t="str" cm="1">
        <f t="array" ref="I2875">_xlfn.IFS(Table1[[#This Row],[Discount]]&lt;=0.2,"Low",Table1[[#This Row],[Discount]]&lt;=0.4,"Medium",Table1[[#This Row],[Discount]]&gt;0.4,"High")</f>
        <v>Medium</v>
      </c>
      <c r="J2875" s="2">
        <f>Table1[[#This Row],[Original Price]]*(1-Table1[[#This Row],[Discount]])</f>
        <v>228.2</v>
      </c>
      <c r="K2875">
        <f>VLOOKUP(B2875,customers!$A$2:$D$101,2,0)</f>
        <v>22</v>
      </c>
      <c r="L2875" t="str" cm="1">
        <f t="array" ref="L2875">_xlfn.IFS(Table1[[#This Row],[Age]]&lt;=12,"Kids",Table1[[#This Row],[Age]]&lt;=19,"Teenage",Table1[[#This Row],[Age]]&lt;=29,"Young Adult",Table1[[#This Row],[Age]]&lt;=45,"Adult",Table1[[#This Row],[Age]]&gt;=46,"Senior")</f>
        <v>Young Adult</v>
      </c>
      <c r="M2875" t="str">
        <f>VLOOKUP(B2875,customers!A$2:D$101,3,0)</f>
        <v>Indore</v>
      </c>
      <c r="N2875" t="str">
        <f>VLOOKUP(B2875,customers!$A$2:$D$101,4,0)</f>
        <v>Madhya Pradesh</v>
      </c>
      <c r="O2875" t="str">
        <f>VLOOKUP(C2875,'products '!$A$2:$H$3072,2,0)</f>
        <v>Beauty</v>
      </c>
      <c r="P2875" t="str">
        <f>VLOOKUP(C2875,'products '!$A$2:$H$3072,3,0)</f>
        <v>Haircare</v>
      </c>
      <c r="Q2875" t="str">
        <f>VLOOKUP(C2875,'products '!$A$2:$H$3072,4,0)</f>
        <v>Conditioner</v>
      </c>
      <c r="R2875" t="str">
        <f>VLOOKUP(C2875,'products '!$A$2:$H$3072,5,0)</f>
        <v>Loreal</v>
      </c>
      <c r="S2875" t="str">
        <f>VLOOKUP(C2875,'products '!$A$2:$H$3072,6,0)</f>
        <v>Onesize</v>
      </c>
      <c r="T2875" t="str">
        <f>VLOOKUP(C2875,'products '!$A$2:$H$3072,7,0)</f>
        <v>White</v>
      </c>
      <c r="U2875">
        <f>VLOOKUP(C2875,'products '!$A$2:$H$3072,8,0)</f>
        <v>3</v>
      </c>
    </row>
    <row r="2876" spans="1:21" x14ac:dyDescent="0.3">
      <c r="A2876" t="s">
        <v>6293</v>
      </c>
      <c r="B2876" t="s">
        <v>3344</v>
      </c>
      <c r="C2876" t="s">
        <v>1675</v>
      </c>
      <c r="D2876" s="1">
        <f t="shared" ca="1" si="44"/>
        <v>44701</v>
      </c>
      <c r="E2876" s="1" t="str">
        <f ca="1">TEXT(Table1[[#This Row],[Date]],"mmm")</f>
        <v>May</v>
      </c>
      <c r="F2876" s="1" t="str">
        <f ca="1">TEXT(Table1[[#This Row],[Date]],"yyyy")</f>
        <v>2022</v>
      </c>
      <c r="G2876" s="2">
        <v>453</v>
      </c>
      <c r="H2876" s="2">
        <v>0.35</v>
      </c>
      <c r="I2876" s="2" t="str" cm="1">
        <f t="array" ref="I2876">_xlfn.IFS(Table1[[#This Row],[Discount]]&lt;=0.2,"Low",Table1[[#This Row],[Discount]]&lt;=0.4,"Medium",Table1[[#This Row],[Discount]]&gt;0.4,"High")</f>
        <v>Medium</v>
      </c>
      <c r="J2876" s="2">
        <f>Table1[[#This Row],[Original Price]]*(1-Table1[[#This Row],[Discount]])</f>
        <v>294.45</v>
      </c>
      <c r="K2876">
        <f>VLOOKUP(B2876,customers!$A$2:$D$101,2,0)</f>
        <v>16</v>
      </c>
      <c r="L2876" t="str" cm="1">
        <f t="array" ref="L2876">_xlfn.IFS(Table1[[#This Row],[Age]]&lt;=12,"Kids",Table1[[#This Row],[Age]]&lt;=19,"Teenage",Table1[[#This Row],[Age]]&lt;=29,"Young Adult",Table1[[#This Row],[Age]]&lt;=45,"Adult",Table1[[#This Row],[Age]]&gt;=46,"Senior")</f>
        <v>Teenage</v>
      </c>
      <c r="M2876" t="str">
        <f>VLOOKUP(B2876,customers!A$2:D$101,3,0)</f>
        <v>Kanpur</v>
      </c>
      <c r="N2876" t="str">
        <f>VLOOKUP(B2876,customers!$A$2:$D$101,4,0)</f>
        <v>Uttar Pradesh</v>
      </c>
      <c r="O2876" t="str">
        <f>VLOOKUP(C2876,'products '!$A$2:$H$3072,2,0)</f>
        <v>Beauty</v>
      </c>
      <c r="P2876" t="str">
        <f>VLOOKUP(C2876,'products '!$A$2:$H$3072,3,0)</f>
        <v>Haircare</v>
      </c>
      <c r="Q2876" t="str">
        <f>VLOOKUP(C2876,'products '!$A$2:$H$3072,4,0)</f>
        <v>Conditioner</v>
      </c>
      <c r="R2876" t="str">
        <f>VLOOKUP(C2876,'products '!$A$2:$H$3072,5,0)</f>
        <v>Loreal</v>
      </c>
      <c r="S2876" t="str">
        <f>VLOOKUP(C2876,'products '!$A$2:$H$3072,6,0)</f>
        <v>Onesize</v>
      </c>
      <c r="T2876" t="str">
        <f>VLOOKUP(C2876,'products '!$A$2:$H$3072,7,0)</f>
        <v>White</v>
      </c>
      <c r="U2876">
        <f>VLOOKUP(C2876,'products '!$A$2:$H$3072,8,0)</f>
        <v>3</v>
      </c>
    </row>
    <row r="2877" spans="1:21" x14ac:dyDescent="0.3">
      <c r="A2877" t="s">
        <v>6294</v>
      </c>
      <c r="B2877" t="s">
        <v>3345</v>
      </c>
      <c r="C2877" t="s">
        <v>1675</v>
      </c>
      <c r="D2877" s="1">
        <f t="shared" ca="1" si="44"/>
        <v>44762</v>
      </c>
      <c r="E2877" s="1" t="str">
        <f ca="1">TEXT(Table1[[#This Row],[Date]],"mmm")</f>
        <v>Jul</v>
      </c>
      <c r="F2877" s="1" t="str">
        <f ca="1">TEXT(Table1[[#This Row],[Date]],"yyyy")</f>
        <v>2022</v>
      </c>
      <c r="G2877" s="2">
        <v>326</v>
      </c>
      <c r="H2877" s="2">
        <v>0.35</v>
      </c>
      <c r="I2877" s="2" t="str" cm="1">
        <f t="array" ref="I2877">_xlfn.IFS(Table1[[#This Row],[Discount]]&lt;=0.2,"Low",Table1[[#This Row],[Discount]]&lt;=0.4,"Medium",Table1[[#This Row],[Discount]]&gt;0.4,"High")</f>
        <v>Medium</v>
      </c>
      <c r="J2877" s="2">
        <f>Table1[[#This Row],[Original Price]]*(1-Table1[[#This Row],[Discount]])</f>
        <v>211.9</v>
      </c>
      <c r="K2877">
        <f>VLOOKUP(B2877,customers!$A$2:$D$101,2,0)</f>
        <v>17</v>
      </c>
      <c r="L2877" t="str" cm="1">
        <f t="array" ref="L2877">_xlfn.IFS(Table1[[#This Row],[Age]]&lt;=12,"Kids",Table1[[#This Row],[Age]]&lt;=19,"Teenage",Table1[[#This Row],[Age]]&lt;=29,"Young Adult",Table1[[#This Row],[Age]]&lt;=45,"Adult",Table1[[#This Row],[Age]]&gt;=46,"Senior")</f>
        <v>Teenage</v>
      </c>
      <c r="M2877" t="str">
        <f>VLOOKUP(B2877,customers!A$2:D$101,3,0)</f>
        <v>Kanpur</v>
      </c>
      <c r="N2877" t="str">
        <f>VLOOKUP(B2877,customers!$A$2:$D$101,4,0)</f>
        <v>Uttar Pradesh</v>
      </c>
      <c r="O2877" t="str">
        <f>VLOOKUP(C2877,'products '!$A$2:$H$3072,2,0)</f>
        <v>Beauty</v>
      </c>
      <c r="P2877" t="str">
        <f>VLOOKUP(C2877,'products '!$A$2:$H$3072,3,0)</f>
        <v>Haircare</v>
      </c>
      <c r="Q2877" t="str">
        <f>VLOOKUP(C2877,'products '!$A$2:$H$3072,4,0)</f>
        <v>Conditioner</v>
      </c>
      <c r="R2877" t="str">
        <f>VLOOKUP(C2877,'products '!$A$2:$H$3072,5,0)</f>
        <v>Loreal</v>
      </c>
      <c r="S2877" t="str">
        <f>VLOOKUP(C2877,'products '!$A$2:$H$3072,6,0)</f>
        <v>Onesize</v>
      </c>
      <c r="T2877" t="str">
        <f>VLOOKUP(C2877,'products '!$A$2:$H$3072,7,0)</f>
        <v>White</v>
      </c>
      <c r="U2877">
        <f>VLOOKUP(C2877,'products '!$A$2:$H$3072,8,0)</f>
        <v>3</v>
      </c>
    </row>
    <row r="2878" spans="1:21" x14ac:dyDescent="0.3">
      <c r="A2878" t="s">
        <v>6295</v>
      </c>
      <c r="B2878" t="s">
        <v>3346</v>
      </c>
      <c r="C2878" t="s">
        <v>1675</v>
      </c>
      <c r="D2878" s="1">
        <f t="shared" ca="1" si="44"/>
        <v>44322</v>
      </c>
      <c r="E2878" s="1" t="str">
        <f ca="1">TEXT(Table1[[#This Row],[Date]],"mmm")</f>
        <v>May</v>
      </c>
      <c r="F2878" s="1" t="str">
        <f ca="1">TEXT(Table1[[#This Row],[Date]],"yyyy")</f>
        <v>2021</v>
      </c>
      <c r="G2878" s="2">
        <v>456</v>
      </c>
      <c r="H2878" s="2">
        <v>0.35</v>
      </c>
      <c r="I2878" s="2" t="str" cm="1">
        <f t="array" ref="I2878">_xlfn.IFS(Table1[[#This Row],[Discount]]&lt;=0.2,"Low",Table1[[#This Row],[Discount]]&lt;=0.4,"Medium",Table1[[#This Row],[Discount]]&gt;0.4,"High")</f>
        <v>Medium</v>
      </c>
      <c r="J2878" s="2">
        <f>Table1[[#This Row],[Original Price]]*(1-Table1[[#This Row],[Discount]])</f>
        <v>296.40000000000003</v>
      </c>
      <c r="K2878">
        <f>VLOOKUP(B2878,customers!$A$2:$D$101,2,0)</f>
        <v>18</v>
      </c>
      <c r="L2878" t="str" cm="1">
        <f t="array" ref="L2878">_xlfn.IFS(Table1[[#This Row],[Age]]&lt;=12,"Kids",Table1[[#This Row],[Age]]&lt;=19,"Teenage",Table1[[#This Row],[Age]]&lt;=29,"Young Adult",Table1[[#This Row],[Age]]&lt;=45,"Adult",Table1[[#This Row],[Age]]&gt;=46,"Senior")</f>
        <v>Teenage</v>
      </c>
      <c r="M2878" t="str">
        <f>VLOOKUP(B2878,customers!A$2:D$101,3,0)</f>
        <v>Kanpur</v>
      </c>
      <c r="N2878" t="str">
        <f>VLOOKUP(B2878,customers!$A$2:$D$101,4,0)</f>
        <v>Uttar Pradesh</v>
      </c>
      <c r="O2878" t="str">
        <f>VLOOKUP(C2878,'products '!$A$2:$H$3072,2,0)</f>
        <v>Beauty</v>
      </c>
      <c r="P2878" t="str">
        <f>VLOOKUP(C2878,'products '!$A$2:$H$3072,3,0)</f>
        <v>Haircare</v>
      </c>
      <c r="Q2878" t="str">
        <f>VLOOKUP(C2878,'products '!$A$2:$H$3072,4,0)</f>
        <v>Conditioner</v>
      </c>
      <c r="R2878" t="str">
        <f>VLOOKUP(C2878,'products '!$A$2:$H$3072,5,0)</f>
        <v>Loreal</v>
      </c>
      <c r="S2878" t="str">
        <f>VLOOKUP(C2878,'products '!$A$2:$H$3072,6,0)</f>
        <v>Onesize</v>
      </c>
      <c r="T2878" t="str">
        <f>VLOOKUP(C2878,'products '!$A$2:$H$3072,7,0)</f>
        <v>White</v>
      </c>
      <c r="U2878">
        <f>VLOOKUP(C2878,'products '!$A$2:$H$3072,8,0)</f>
        <v>3</v>
      </c>
    </row>
    <row r="2879" spans="1:21" x14ac:dyDescent="0.3">
      <c r="A2879" t="s">
        <v>6296</v>
      </c>
      <c r="B2879" t="s">
        <v>3347</v>
      </c>
      <c r="C2879" t="s">
        <v>1675</v>
      </c>
      <c r="D2879" s="1">
        <f t="shared" ca="1" si="44"/>
        <v>44631</v>
      </c>
      <c r="E2879" s="1" t="str">
        <f ca="1">TEXT(Table1[[#This Row],[Date]],"mmm")</f>
        <v>Mar</v>
      </c>
      <c r="F2879" s="1" t="str">
        <f ca="1">TEXT(Table1[[#This Row],[Date]],"yyyy")</f>
        <v>2022</v>
      </c>
      <c r="G2879" s="2">
        <v>675</v>
      </c>
      <c r="H2879" s="2">
        <v>0.35</v>
      </c>
      <c r="I2879" s="2" t="str" cm="1">
        <f t="array" ref="I2879">_xlfn.IFS(Table1[[#This Row],[Discount]]&lt;=0.2,"Low",Table1[[#This Row],[Discount]]&lt;=0.4,"Medium",Table1[[#This Row],[Discount]]&gt;0.4,"High")</f>
        <v>Medium</v>
      </c>
      <c r="J2879" s="2">
        <f>Table1[[#This Row],[Original Price]]*(1-Table1[[#This Row],[Discount]])</f>
        <v>438.75</v>
      </c>
      <c r="K2879">
        <f>VLOOKUP(B2879,customers!$A$2:$D$101,2,0)</f>
        <v>19</v>
      </c>
      <c r="L2879" t="str" cm="1">
        <f t="array" ref="L2879">_xlfn.IFS(Table1[[#This Row],[Age]]&lt;=12,"Kids",Table1[[#This Row],[Age]]&lt;=19,"Teenage",Table1[[#This Row],[Age]]&lt;=29,"Young Adult",Table1[[#This Row],[Age]]&lt;=45,"Adult",Table1[[#This Row],[Age]]&gt;=46,"Senior")</f>
        <v>Teenage</v>
      </c>
      <c r="M2879" t="str">
        <f>VLOOKUP(B2879,customers!A$2:D$101,3,0)</f>
        <v>Kanpur</v>
      </c>
      <c r="N2879" t="str">
        <f>VLOOKUP(B2879,customers!$A$2:$D$101,4,0)</f>
        <v>Uttar Pradesh</v>
      </c>
      <c r="O2879" t="str">
        <f>VLOOKUP(C2879,'products '!$A$2:$H$3072,2,0)</f>
        <v>Beauty</v>
      </c>
      <c r="P2879" t="str">
        <f>VLOOKUP(C2879,'products '!$A$2:$H$3072,3,0)</f>
        <v>Haircare</v>
      </c>
      <c r="Q2879" t="str">
        <f>VLOOKUP(C2879,'products '!$A$2:$H$3072,4,0)</f>
        <v>Conditioner</v>
      </c>
      <c r="R2879" t="str">
        <f>VLOOKUP(C2879,'products '!$A$2:$H$3072,5,0)</f>
        <v>Loreal</v>
      </c>
      <c r="S2879" t="str">
        <f>VLOOKUP(C2879,'products '!$A$2:$H$3072,6,0)</f>
        <v>Onesize</v>
      </c>
      <c r="T2879" t="str">
        <f>VLOOKUP(C2879,'products '!$A$2:$H$3072,7,0)</f>
        <v>White</v>
      </c>
      <c r="U2879">
        <f>VLOOKUP(C2879,'products '!$A$2:$H$3072,8,0)</f>
        <v>3</v>
      </c>
    </row>
    <row r="2880" spans="1:21" x14ac:dyDescent="0.3">
      <c r="A2880" t="s">
        <v>6297</v>
      </c>
      <c r="B2880" t="s">
        <v>3348</v>
      </c>
      <c r="C2880" t="s">
        <v>1675</v>
      </c>
      <c r="D2880" s="1">
        <f t="shared" ca="1" si="44"/>
        <v>44540</v>
      </c>
      <c r="E2880" s="1" t="str">
        <f ca="1">TEXT(Table1[[#This Row],[Date]],"mmm")</f>
        <v>Dec</v>
      </c>
      <c r="F2880" s="1" t="str">
        <f ca="1">TEXT(Table1[[#This Row],[Date]],"yyyy")</f>
        <v>2021</v>
      </c>
      <c r="G2880" s="2">
        <v>654</v>
      </c>
      <c r="H2880" s="2">
        <v>0.35</v>
      </c>
      <c r="I2880" s="2" t="str" cm="1">
        <f t="array" ref="I2880">_xlfn.IFS(Table1[[#This Row],[Discount]]&lt;=0.2,"Low",Table1[[#This Row],[Discount]]&lt;=0.4,"Medium",Table1[[#This Row],[Discount]]&gt;0.4,"High")</f>
        <v>Medium</v>
      </c>
      <c r="J2880" s="2">
        <f>Table1[[#This Row],[Original Price]]*(1-Table1[[#This Row],[Discount]])</f>
        <v>425.1</v>
      </c>
      <c r="K2880">
        <f>VLOOKUP(B2880,customers!$A$2:$D$101,2,0)</f>
        <v>20</v>
      </c>
      <c r="L2880" t="str" cm="1">
        <f t="array" ref="L2880">_xlfn.IFS(Table1[[#This Row],[Age]]&lt;=12,"Kids",Table1[[#This Row],[Age]]&lt;=19,"Teenage",Table1[[#This Row],[Age]]&lt;=29,"Young Adult",Table1[[#This Row],[Age]]&lt;=45,"Adult",Table1[[#This Row],[Age]]&gt;=46,"Senior")</f>
        <v>Young Adult</v>
      </c>
      <c r="M2880" t="str">
        <f>VLOOKUP(B2880,customers!A$2:D$101,3,0)</f>
        <v>Aligarh</v>
      </c>
      <c r="N2880" t="str">
        <f>VLOOKUP(B2880,customers!$A$2:$D$101,4,0)</f>
        <v>Uttar Pradesh</v>
      </c>
      <c r="O2880" t="str">
        <f>VLOOKUP(C2880,'products '!$A$2:$H$3072,2,0)</f>
        <v>Beauty</v>
      </c>
      <c r="P2880" t="str">
        <f>VLOOKUP(C2880,'products '!$A$2:$H$3072,3,0)</f>
        <v>Haircare</v>
      </c>
      <c r="Q2880" t="str">
        <f>VLOOKUP(C2880,'products '!$A$2:$H$3072,4,0)</f>
        <v>Conditioner</v>
      </c>
      <c r="R2880" t="str">
        <f>VLOOKUP(C2880,'products '!$A$2:$H$3072,5,0)</f>
        <v>Loreal</v>
      </c>
      <c r="S2880" t="str">
        <f>VLOOKUP(C2880,'products '!$A$2:$H$3072,6,0)</f>
        <v>Onesize</v>
      </c>
      <c r="T2880" t="str">
        <f>VLOOKUP(C2880,'products '!$A$2:$H$3072,7,0)</f>
        <v>White</v>
      </c>
      <c r="U2880">
        <f>VLOOKUP(C2880,'products '!$A$2:$H$3072,8,0)</f>
        <v>3</v>
      </c>
    </row>
    <row r="2881" spans="1:21" x14ac:dyDescent="0.3">
      <c r="A2881" t="s">
        <v>6298</v>
      </c>
      <c r="B2881" t="s">
        <v>3349</v>
      </c>
      <c r="C2881" t="s">
        <v>1675</v>
      </c>
      <c r="D2881" s="1">
        <f t="shared" ca="1" si="44"/>
        <v>44571</v>
      </c>
      <c r="E2881" s="1" t="str">
        <f ca="1">TEXT(Table1[[#This Row],[Date]],"mmm")</f>
        <v>Jan</v>
      </c>
      <c r="F2881" s="1" t="str">
        <f ca="1">TEXT(Table1[[#This Row],[Date]],"yyyy")</f>
        <v>2022</v>
      </c>
      <c r="G2881" s="2">
        <v>654</v>
      </c>
      <c r="H2881" s="2">
        <v>0.35</v>
      </c>
      <c r="I2881" s="2" t="str" cm="1">
        <f t="array" ref="I2881">_xlfn.IFS(Table1[[#This Row],[Discount]]&lt;=0.2,"Low",Table1[[#This Row],[Discount]]&lt;=0.4,"Medium",Table1[[#This Row],[Discount]]&gt;0.4,"High")</f>
        <v>Medium</v>
      </c>
      <c r="J2881" s="2">
        <f>Table1[[#This Row],[Original Price]]*(1-Table1[[#This Row],[Discount]])</f>
        <v>425.1</v>
      </c>
      <c r="K2881">
        <f>VLOOKUP(B2881,customers!$A$2:$D$101,2,0)</f>
        <v>21</v>
      </c>
      <c r="L2881" t="str" cm="1">
        <f t="array" ref="L2881">_xlfn.IFS(Table1[[#This Row],[Age]]&lt;=12,"Kids",Table1[[#This Row],[Age]]&lt;=19,"Teenage",Table1[[#This Row],[Age]]&lt;=29,"Young Adult",Table1[[#This Row],[Age]]&lt;=45,"Adult",Table1[[#This Row],[Age]]&gt;=46,"Senior")</f>
        <v>Young Adult</v>
      </c>
      <c r="M2881" t="str">
        <f>VLOOKUP(B2881,customers!A$2:D$101,3,0)</f>
        <v>Aligarh</v>
      </c>
      <c r="N2881" t="str">
        <f>VLOOKUP(B2881,customers!$A$2:$D$101,4,0)</f>
        <v>Uttar Pradesh</v>
      </c>
      <c r="O2881" t="str">
        <f>VLOOKUP(C2881,'products '!$A$2:$H$3072,2,0)</f>
        <v>Beauty</v>
      </c>
      <c r="P2881" t="str">
        <f>VLOOKUP(C2881,'products '!$A$2:$H$3072,3,0)</f>
        <v>Haircare</v>
      </c>
      <c r="Q2881" t="str">
        <f>VLOOKUP(C2881,'products '!$A$2:$H$3072,4,0)</f>
        <v>Conditioner</v>
      </c>
      <c r="R2881" t="str">
        <f>VLOOKUP(C2881,'products '!$A$2:$H$3072,5,0)</f>
        <v>Loreal</v>
      </c>
      <c r="S2881" t="str">
        <f>VLOOKUP(C2881,'products '!$A$2:$H$3072,6,0)</f>
        <v>Onesize</v>
      </c>
      <c r="T2881" t="str">
        <f>VLOOKUP(C2881,'products '!$A$2:$H$3072,7,0)</f>
        <v>White</v>
      </c>
      <c r="U2881">
        <f>VLOOKUP(C2881,'products '!$A$2:$H$3072,8,0)</f>
        <v>3</v>
      </c>
    </row>
    <row r="2882" spans="1:21" x14ac:dyDescent="0.3">
      <c r="A2882" t="s">
        <v>6299</v>
      </c>
      <c r="B2882" t="s">
        <v>3350</v>
      </c>
      <c r="C2882" t="s">
        <v>1676</v>
      </c>
      <c r="D2882" s="1">
        <f t="shared" ca="1" si="44"/>
        <v>44670</v>
      </c>
      <c r="E2882" s="1" t="str">
        <f ca="1">TEXT(Table1[[#This Row],[Date]],"mmm")</f>
        <v>Apr</v>
      </c>
      <c r="F2882" s="1" t="str">
        <f ca="1">TEXT(Table1[[#This Row],[Date]],"yyyy")</f>
        <v>2022</v>
      </c>
      <c r="G2882" s="2">
        <v>654</v>
      </c>
      <c r="H2882" s="2">
        <v>0.4</v>
      </c>
      <c r="I2882" s="2" t="str" cm="1">
        <f t="array" ref="I2882">_xlfn.IFS(Table1[[#This Row],[Discount]]&lt;=0.2,"Low",Table1[[#This Row],[Discount]]&lt;=0.4,"Medium",Table1[[#This Row],[Discount]]&gt;0.4,"High")</f>
        <v>Medium</v>
      </c>
      <c r="J2882" s="2">
        <f>Table1[[#This Row],[Original Price]]*(1-Table1[[#This Row],[Discount]])</f>
        <v>392.4</v>
      </c>
      <c r="K2882">
        <f>VLOOKUP(B2882,customers!$A$2:$D$101,2,0)</f>
        <v>22</v>
      </c>
      <c r="L2882" t="str" cm="1">
        <f t="array" ref="L2882">_xlfn.IFS(Table1[[#This Row],[Age]]&lt;=12,"Kids",Table1[[#This Row],[Age]]&lt;=19,"Teenage",Table1[[#This Row],[Age]]&lt;=29,"Young Adult",Table1[[#This Row],[Age]]&lt;=45,"Adult",Table1[[#This Row],[Age]]&gt;=46,"Senior")</f>
        <v>Young Adult</v>
      </c>
      <c r="M2882" t="str">
        <f>VLOOKUP(B2882,customers!A$2:D$101,3,0)</f>
        <v>Aligarh</v>
      </c>
      <c r="N2882" t="str">
        <f>VLOOKUP(B2882,customers!$A$2:$D$101,4,0)</f>
        <v>Uttar Pradesh</v>
      </c>
      <c r="O2882" t="str">
        <f>VLOOKUP(C2882,'products '!$A$2:$H$3072,2,0)</f>
        <v>Beauty</v>
      </c>
      <c r="P2882" t="str">
        <f>VLOOKUP(C2882,'products '!$A$2:$H$3072,3,0)</f>
        <v>Haircare</v>
      </c>
      <c r="Q2882" t="str">
        <f>VLOOKUP(C2882,'products '!$A$2:$H$3072,4,0)</f>
        <v>Conditioner</v>
      </c>
      <c r="R2882" t="str">
        <f>VLOOKUP(C2882,'products '!$A$2:$H$3072,5,0)</f>
        <v>Loreal</v>
      </c>
      <c r="S2882" t="str">
        <f>VLOOKUP(C2882,'products '!$A$2:$H$3072,6,0)</f>
        <v>Onesize</v>
      </c>
      <c r="T2882" t="str">
        <f>VLOOKUP(C2882,'products '!$A$2:$H$3072,7,0)</f>
        <v>White</v>
      </c>
      <c r="U2882">
        <f>VLOOKUP(C2882,'products '!$A$2:$H$3072,8,0)</f>
        <v>5</v>
      </c>
    </row>
    <row r="2883" spans="1:21" x14ac:dyDescent="0.3">
      <c r="A2883" t="s">
        <v>6300</v>
      </c>
      <c r="B2883" t="s">
        <v>3351</v>
      </c>
      <c r="C2883" t="s">
        <v>1677</v>
      </c>
      <c r="D2883" s="1">
        <f t="shared" ref="D2883:D2946" ca="1" si="45">RANDBETWEEN(DATE(2021,1,1),DATE(2023,3,31))</f>
        <v>44794</v>
      </c>
      <c r="E2883" s="1" t="str">
        <f ca="1">TEXT(Table1[[#This Row],[Date]],"mmm")</f>
        <v>Aug</v>
      </c>
      <c r="F2883" s="1" t="str">
        <f ca="1">TEXT(Table1[[#This Row],[Date]],"yyyy")</f>
        <v>2022</v>
      </c>
      <c r="G2883" s="2">
        <v>654</v>
      </c>
      <c r="H2883" s="2">
        <v>0.4</v>
      </c>
      <c r="I2883" s="2" t="str" cm="1">
        <f t="array" ref="I2883">_xlfn.IFS(Table1[[#This Row],[Discount]]&lt;=0.2,"Low",Table1[[#This Row],[Discount]]&lt;=0.4,"Medium",Table1[[#This Row],[Discount]]&gt;0.4,"High")</f>
        <v>Medium</v>
      </c>
      <c r="J2883" s="2">
        <f>Table1[[#This Row],[Original Price]]*(1-Table1[[#This Row],[Discount]])</f>
        <v>392.4</v>
      </c>
      <c r="K2883">
        <f>VLOOKUP(B2883,customers!$A$2:$D$101,2,0)</f>
        <v>23</v>
      </c>
      <c r="L2883" t="str" cm="1">
        <f t="array" ref="L2883">_xlfn.IFS(Table1[[#This Row],[Age]]&lt;=12,"Kids",Table1[[#This Row],[Age]]&lt;=19,"Teenage",Table1[[#This Row],[Age]]&lt;=29,"Young Adult",Table1[[#This Row],[Age]]&lt;=45,"Adult",Table1[[#This Row],[Age]]&gt;=46,"Senior")</f>
        <v>Young Adult</v>
      </c>
      <c r="M2883" t="str">
        <f>VLOOKUP(B2883,customers!A$2:D$101,3,0)</f>
        <v>Aligarh</v>
      </c>
      <c r="N2883" t="str">
        <f>VLOOKUP(B2883,customers!$A$2:$D$101,4,0)</f>
        <v>Uttar Pradesh</v>
      </c>
      <c r="O2883" t="str">
        <f>VLOOKUP(C2883,'products '!$A$2:$H$3072,2,0)</f>
        <v>Beauty</v>
      </c>
      <c r="P2883" t="str">
        <f>VLOOKUP(C2883,'products '!$A$2:$H$3072,3,0)</f>
        <v>Haircare</v>
      </c>
      <c r="Q2883" t="str">
        <f>VLOOKUP(C2883,'products '!$A$2:$H$3072,4,0)</f>
        <v>Conditioner</v>
      </c>
      <c r="R2883" t="str">
        <f>VLOOKUP(C2883,'products '!$A$2:$H$3072,5,0)</f>
        <v>Loreal</v>
      </c>
      <c r="S2883" t="str">
        <f>VLOOKUP(C2883,'products '!$A$2:$H$3072,6,0)</f>
        <v>Onesize</v>
      </c>
      <c r="T2883" t="str">
        <f>VLOOKUP(C2883,'products '!$A$2:$H$3072,7,0)</f>
        <v>White</v>
      </c>
      <c r="U2883">
        <f>VLOOKUP(C2883,'products '!$A$2:$H$3072,8,0)</f>
        <v>4</v>
      </c>
    </row>
    <row r="2884" spans="1:21" x14ac:dyDescent="0.3">
      <c r="A2884" t="s">
        <v>6301</v>
      </c>
      <c r="B2884" t="s">
        <v>3352</v>
      </c>
      <c r="C2884" t="s">
        <v>1678</v>
      </c>
      <c r="D2884" s="1">
        <f t="shared" ca="1" si="45"/>
        <v>44811</v>
      </c>
      <c r="E2884" s="1" t="str">
        <f ca="1">TEXT(Table1[[#This Row],[Date]],"mmm")</f>
        <v>Sep</v>
      </c>
      <c r="F2884" s="1" t="str">
        <f ca="1">TEXT(Table1[[#This Row],[Date]],"yyyy")</f>
        <v>2022</v>
      </c>
      <c r="G2884" s="2">
        <v>356</v>
      </c>
      <c r="H2884" s="2">
        <v>0.15</v>
      </c>
      <c r="I2884" s="2" t="str" cm="1">
        <f t="array" ref="I2884">_xlfn.IFS(Table1[[#This Row],[Discount]]&lt;=0.2,"Low",Table1[[#This Row],[Discount]]&lt;=0.4,"Medium",Table1[[#This Row],[Discount]]&gt;0.4,"High")</f>
        <v>Low</v>
      </c>
      <c r="J2884" s="2">
        <f>Table1[[#This Row],[Original Price]]*(1-Table1[[#This Row],[Discount]])</f>
        <v>302.59999999999997</v>
      </c>
      <c r="K2884">
        <f>VLOOKUP(B2884,customers!$A$2:$D$101,2,0)</f>
        <v>18</v>
      </c>
      <c r="L2884" t="str" cm="1">
        <f t="array" ref="L2884">_xlfn.IFS(Table1[[#This Row],[Age]]&lt;=12,"Kids",Table1[[#This Row],[Age]]&lt;=19,"Teenage",Table1[[#This Row],[Age]]&lt;=29,"Young Adult",Table1[[#This Row],[Age]]&lt;=45,"Adult",Table1[[#This Row],[Age]]&gt;=46,"Senior")</f>
        <v>Teenage</v>
      </c>
      <c r="M2884" t="str">
        <f>VLOOKUP(B2884,customers!A$2:D$101,3,0)</f>
        <v>Prayagraj</v>
      </c>
      <c r="N2884" t="str">
        <f>VLOOKUP(B2884,customers!$A$2:$D$101,4,0)</f>
        <v>Uttar Pradesh</v>
      </c>
      <c r="O2884" t="str">
        <f>VLOOKUP(C2884,'products '!$A$2:$H$3072,2,0)</f>
        <v>Beauty</v>
      </c>
      <c r="P2884" t="str">
        <f>VLOOKUP(C2884,'products '!$A$2:$H$3072,3,0)</f>
        <v>Haircare</v>
      </c>
      <c r="Q2884" t="str">
        <f>VLOOKUP(C2884,'products '!$A$2:$H$3072,4,0)</f>
        <v>Conditioner</v>
      </c>
      <c r="R2884" t="str">
        <f>VLOOKUP(C2884,'products '!$A$2:$H$3072,5,0)</f>
        <v>Loreal</v>
      </c>
      <c r="S2884" t="str">
        <f>VLOOKUP(C2884,'products '!$A$2:$H$3072,6,0)</f>
        <v>Onesize</v>
      </c>
      <c r="T2884" t="str">
        <f>VLOOKUP(C2884,'products '!$A$2:$H$3072,7,0)</f>
        <v>White</v>
      </c>
      <c r="U2884">
        <f>VLOOKUP(C2884,'products '!$A$2:$H$3072,8,0)</f>
        <v>3</v>
      </c>
    </row>
    <row r="2885" spans="1:21" x14ac:dyDescent="0.3">
      <c r="A2885" t="s">
        <v>6302</v>
      </c>
      <c r="B2885" t="s">
        <v>3353</v>
      </c>
      <c r="C2885" t="s">
        <v>1679</v>
      </c>
      <c r="D2885" s="1">
        <f t="shared" ca="1" si="45"/>
        <v>45014</v>
      </c>
      <c r="E2885" s="1" t="str">
        <f ca="1">TEXT(Table1[[#This Row],[Date]],"mmm")</f>
        <v>Mar</v>
      </c>
      <c r="F2885" s="1" t="str">
        <f ca="1">TEXT(Table1[[#This Row],[Date]],"yyyy")</f>
        <v>2023</v>
      </c>
      <c r="G2885" s="2">
        <v>686</v>
      </c>
      <c r="H2885" s="2">
        <v>0.15</v>
      </c>
      <c r="I2885" s="2" t="str" cm="1">
        <f t="array" ref="I2885">_xlfn.IFS(Table1[[#This Row],[Discount]]&lt;=0.2,"Low",Table1[[#This Row],[Discount]]&lt;=0.4,"Medium",Table1[[#This Row],[Discount]]&gt;0.4,"High")</f>
        <v>Low</v>
      </c>
      <c r="J2885" s="2">
        <f>Table1[[#This Row],[Original Price]]*(1-Table1[[#This Row],[Discount]])</f>
        <v>583.1</v>
      </c>
      <c r="K2885">
        <f>VLOOKUP(B2885,customers!$A$2:$D$101,2,0)</f>
        <v>18</v>
      </c>
      <c r="L2885" t="str" cm="1">
        <f t="array" ref="L2885">_xlfn.IFS(Table1[[#This Row],[Age]]&lt;=12,"Kids",Table1[[#This Row],[Age]]&lt;=19,"Teenage",Table1[[#This Row],[Age]]&lt;=29,"Young Adult",Table1[[#This Row],[Age]]&lt;=45,"Adult",Table1[[#This Row],[Age]]&gt;=46,"Senior")</f>
        <v>Teenage</v>
      </c>
      <c r="M2885" t="str">
        <f>VLOOKUP(B2885,customers!A$2:D$101,3,0)</f>
        <v>Prayagraj</v>
      </c>
      <c r="N2885" t="str">
        <f>VLOOKUP(B2885,customers!$A$2:$D$101,4,0)</f>
        <v>Uttar Pradesh</v>
      </c>
      <c r="O2885" t="str">
        <f>VLOOKUP(C2885,'products '!$A$2:$H$3072,2,0)</f>
        <v>Beauty</v>
      </c>
      <c r="P2885" t="str">
        <f>VLOOKUP(C2885,'products '!$A$2:$H$3072,3,0)</f>
        <v>Haircare</v>
      </c>
      <c r="Q2885" t="str">
        <f>VLOOKUP(C2885,'products '!$A$2:$H$3072,4,0)</f>
        <v>Conditioner</v>
      </c>
      <c r="R2885" t="str">
        <f>VLOOKUP(C2885,'products '!$A$2:$H$3072,5,0)</f>
        <v>Loreal</v>
      </c>
      <c r="S2885" t="str">
        <f>VLOOKUP(C2885,'products '!$A$2:$H$3072,6,0)</f>
        <v>Onesize</v>
      </c>
      <c r="T2885" t="str">
        <f>VLOOKUP(C2885,'products '!$A$2:$H$3072,7,0)</f>
        <v>Cream</v>
      </c>
      <c r="U2885">
        <f>VLOOKUP(C2885,'products '!$A$2:$H$3072,8,0)</f>
        <v>5</v>
      </c>
    </row>
    <row r="2886" spans="1:21" x14ac:dyDescent="0.3">
      <c r="A2886" t="s">
        <v>6303</v>
      </c>
      <c r="B2886" t="s">
        <v>3354</v>
      </c>
      <c r="C2886" t="s">
        <v>1680</v>
      </c>
      <c r="D2886" s="1">
        <f t="shared" ca="1" si="45"/>
        <v>44406</v>
      </c>
      <c r="E2886" s="1" t="str">
        <f ca="1">TEXT(Table1[[#This Row],[Date]],"mmm")</f>
        <v>Jul</v>
      </c>
      <c r="F2886" s="1" t="str">
        <f ca="1">TEXT(Table1[[#This Row],[Date]],"yyyy")</f>
        <v>2021</v>
      </c>
      <c r="G2886" s="2">
        <v>456</v>
      </c>
      <c r="H2886" s="2">
        <v>0.15</v>
      </c>
      <c r="I2886" s="2" t="str" cm="1">
        <f t="array" ref="I2886">_xlfn.IFS(Table1[[#This Row],[Discount]]&lt;=0.2,"Low",Table1[[#This Row],[Discount]]&lt;=0.4,"Medium",Table1[[#This Row],[Discount]]&gt;0.4,"High")</f>
        <v>Low</v>
      </c>
      <c r="J2886" s="2">
        <f>Table1[[#This Row],[Original Price]]*(1-Table1[[#This Row],[Discount]])</f>
        <v>387.59999999999997</v>
      </c>
      <c r="K2886">
        <f>VLOOKUP(B2886,customers!$A$2:$D$101,2,0)</f>
        <v>18</v>
      </c>
      <c r="L2886" t="str" cm="1">
        <f t="array" ref="L2886">_xlfn.IFS(Table1[[#This Row],[Age]]&lt;=12,"Kids",Table1[[#This Row],[Age]]&lt;=19,"Teenage",Table1[[#This Row],[Age]]&lt;=29,"Young Adult",Table1[[#This Row],[Age]]&lt;=45,"Adult",Table1[[#This Row],[Age]]&gt;=46,"Senior")</f>
        <v>Teenage</v>
      </c>
      <c r="M2886" t="str">
        <f>VLOOKUP(B2886,customers!A$2:D$101,3,0)</f>
        <v>Prayagraj</v>
      </c>
      <c r="N2886" t="str">
        <f>VLOOKUP(B2886,customers!$A$2:$D$101,4,0)</f>
        <v>Uttar Pradesh</v>
      </c>
      <c r="O2886" t="str">
        <f>VLOOKUP(C2886,'products '!$A$2:$H$3072,2,0)</f>
        <v>Beauty</v>
      </c>
      <c r="P2886" t="str">
        <f>VLOOKUP(C2886,'products '!$A$2:$H$3072,3,0)</f>
        <v>Haircare</v>
      </c>
      <c r="Q2886" t="str">
        <f>VLOOKUP(C2886,'products '!$A$2:$H$3072,4,0)</f>
        <v>Conditioner</v>
      </c>
      <c r="R2886" t="str">
        <f>VLOOKUP(C2886,'products '!$A$2:$H$3072,5,0)</f>
        <v>Loreal</v>
      </c>
      <c r="S2886" t="str">
        <f>VLOOKUP(C2886,'products '!$A$2:$H$3072,6,0)</f>
        <v>Onesize</v>
      </c>
      <c r="T2886" t="str">
        <f>VLOOKUP(C2886,'products '!$A$2:$H$3072,7,0)</f>
        <v>Cream</v>
      </c>
      <c r="U2886">
        <f>VLOOKUP(C2886,'products '!$A$2:$H$3072,8,0)</f>
        <v>5</v>
      </c>
    </row>
    <row r="2887" spans="1:21" x14ac:dyDescent="0.3">
      <c r="A2887" t="s">
        <v>6304</v>
      </c>
      <c r="B2887" t="s">
        <v>3355</v>
      </c>
      <c r="C2887" t="s">
        <v>1681</v>
      </c>
      <c r="D2887" s="1">
        <f t="shared" ca="1" si="45"/>
        <v>44490</v>
      </c>
      <c r="E2887" s="1" t="str">
        <f ca="1">TEXT(Table1[[#This Row],[Date]],"mmm")</f>
        <v>Oct</v>
      </c>
      <c r="F2887" s="1" t="str">
        <f ca="1">TEXT(Table1[[#This Row],[Date]],"yyyy")</f>
        <v>2021</v>
      </c>
      <c r="G2887" s="2">
        <v>516</v>
      </c>
      <c r="H2887" s="2">
        <v>0.35</v>
      </c>
      <c r="I2887" s="2" t="str" cm="1">
        <f t="array" ref="I2887">_xlfn.IFS(Table1[[#This Row],[Discount]]&lt;=0.2,"Low",Table1[[#This Row],[Discount]]&lt;=0.4,"Medium",Table1[[#This Row],[Discount]]&gt;0.4,"High")</f>
        <v>Medium</v>
      </c>
      <c r="J2887" s="2">
        <f>Table1[[#This Row],[Original Price]]*(1-Table1[[#This Row],[Discount]])</f>
        <v>335.40000000000003</v>
      </c>
      <c r="K2887">
        <f>VLOOKUP(B2887,customers!$A$2:$D$101,2,0)</f>
        <v>18</v>
      </c>
      <c r="L2887" t="str" cm="1">
        <f t="array" ref="L2887">_xlfn.IFS(Table1[[#This Row],[Age]]&lt;=12,"Kids",Table1[[#This Row],[Age]]&lt;=19,"Teenage",Table1[[#This Row],[Age]]&lt;=29,"Young Adult",Table1[[#This Row],[Age]]&lt;=45,"Adult",Table1[[#This Row],[Age]]&gt;=46,"Senior")</f>
        <v>Teenage</v>
      </c>
      <c r="M2887" t="str">
        <f>VLOOKUP(B2887,customers!A$2:D$101,3,0)</f>
        <v>Prayagraj</v>
      </c>
      <c r="N2887" t="str">
        <f>VLOOKUP(B2887,customers!$A$2:$D$101,4,0)</f>
        <v>Uttar Pradesh</v>
      </c>
      <c r="O2887" t="str">
        <f>VLOOKUP(C2887,'products '!$A$2:$H$3072,2,0)</f>
        <v>Beauty</v>
      </c>
      <c r="P2887" t="str">
        <f>VLOOKUP(C2887,'products '!$A$2:$H$3072,3,0)</f>
        <v>Haircare</v>
      </c>
      <c r="Q2887" t="str">
        <f>VLOOKUP(C2887,'products '!$A$2:$H$3072,4,0)</f>
        <v>Conditioner</v>
      </c>
      <c r="R2887" t="str">
        <f>VLOOKUP(C2887,'products '!$A$2:$H$3072,5,0)</f>
        <v>Loreal</v>
      </c>
      <c r="S2887" t="str">
        <f>VLOOKUP(C2887,'products '!$A$2:$H$3072,6,0)</f>
        <v>Onesize</v>
      </c>
      <c r="T2887" t="str">
        <f>VLOOKUP(C2887,'products '!$A$2:$H$3072,7,0)</f>
        <v>Cream</v>
      </c>
      <c r="U2887">
        <f>VLOOKUP(C2887,'products '!$A$2:$H$3072,8,0)</f>
        <v>4</v>
      </c>
    </row>
    <row r="2888" spans="1:21" x14ac:dyDescent="0.3">
      <c r="A2888" t="s">
        <v>6305</v>
      </c>
      <c r="B2888" t="s">
        <v>3356</v>
      </c>
      <c r="C2888" t="s">
        <v>1682</v>
      </c>
      <c r="D2888" s="1">
        <f t="shared" ca="1" si="45"/>
        <v>44205</v>
      </c>
      <c r="E2888" s="1" t="str">
        <f ca="1">TEXT(Table1[[#This Row],[Date]],"mmm")</f>
        <v>Jan</v>
      </c>
      <c r="F2888" s="1" t="str">
        <f ca="1">TEXT(Table1[[#This Row],[Date]],"yyyy")</f>
        <v>2021</v>
      </c>
      <c r="G2888" s="2">
        <v>355</v>
      </c>
      <c r="H2888" s="2">
        <v>0.35</v>
      </c>
      <c r="I2888" s="2" t="str" cm="1">
        <f t="array" ref="I2888">_xlfn.IFS(Table1[[#This Row],[Discount]]&lt;=0.2,"Low",Table1[[#This Row],[Discount]]&lt;=0.4,"Medium",Table1[[#This Row],[Discount]]&gt;0.4,"High")</f>
        <v>Medium</v>
      </c>
      <c r="J2888" s="2">
        <f>Table1[[#This Row],[Original Price]]*(1-Table1[[#This Row],[Discount]])</f>
        <v>230.75</v>
      </c>
      <c r="K2888">
        <f>VLOOKUP(B2888,customers!$A$2:$D$101,2,0)</f>
        <v>18</v>
      </c>
      <c r="L2888" t="str" cm="1">
        <f t="array" ref="L2888">_xlfn.IFS(Table1[[#This Row],[Age]]&lt;=12,"Kids",Table1[[#This Row],[Age]]&lt;=19,"Teenage",Table1[[#This Row],[Age]]&lt;=29,"Young Adult",Table1[[#This Row],[Age]]&lt;=45,"Adult",Table1[[#This Row],[Age]]&gt;=46,"Senior")</f>
        <v>Teenage</v>
      </c>
      <c r="M2888" t="str">
        <f>VLOOKUP(B2888,customers!A$2:D$101,3,0)</f>
        <v>Prayagraj</v>
      </c>
      <c r="N2888" t="str">
        <f>VLOOKUP(B2888,customers!$A$2:$D$101,4,0)</f>
        <v>Uttar Pradesh</v>
      </c>
      <c r="O2888" t="str">
        <f>VLOOKUP(C2888,'products '!$A$2:$H$3072,2,0)</f>
        <v>Beauty</v>
      </c>
      <c r="P2888" t="str">
        <f>VLOOKUP(C2888,'products '!$A$2:$H$3072,3,0)</f>
        <v>Haircare</v>
      </c>
      <c r="Q2888" t="str">
        <f>VLOOKUP(C2888,'products '!$A$2:$H$3072,4,0)</f>
        <v>Conditioner</v>
      </c>
      <c r="R2888" t="str">
        <f>VLOOKUP(C2888,'products '!$A$2:$H$3072,5,0)</f>
        <v>Loreal</v>
      </c>
      <c r="S2888" t="str">
        <f>VLOOKUP(C2888,'products '!$A$2:$H$3072,6,0)</f>
        <v>Onesize</v>
      </c>
      <c r="T2888" t="str">
        <f>VLOOKUP(C2888,'products '!$A$2:$H$3072,7,0)</f>
        <v>Cream</v>
      </c>
      <c r="U2888">
        <f>VLOOKUP(C2888,'products '!$A$2:$H$3072,8,0)</f>
        <v>2</v>
      </c>
    </row>
    <row r="2889" spans="1:21" x14ac:dyDescent="0.3">
      <c r="A2889" t="s">
        <v>6306</v>
      </c>
      <c r="B2889" t="s">
        <v>3357</v>
      </c>
      <c r="C2889" t="s">
        <v>1683</v>
      </c>
      <c r="D2889" s="1">
        <f t="shared" ca="1" si="45"/>
        <v>44317</v>
      </c>
      <c r="E2889" s="1" t="str">
        <f ca="1">TEXT(Table1[[#This Row],[Date]],"mmm")</f>
        <v>May</v>
      </c>
      <c r="F2889" s="1" t="str">
        <f ca="1">TEXT(Table1[[#This Row],[Date]],"yyyy")</f>
        <v>2021</v>
      </c>
      <c r="G2889" s="2">
        <v>465</v>
      </c>
      <c r="H2889" s="2">
        <v>0.35</v>
      </c>
      <c r="I2889" s="2" t="str" cm="1">
        <f t="array" ref="I2889">_xlfn.IFS(Table1[[#This Row],[Discount]]&lt;=0.2,"Low",Table1[[#This Row],[Discount]]&lt;=0.4,"Medium",Table1[[#This Row],[Discount]]&gt;0.4,"High")</f>
        <v>Medium</v>
      </c>
      <c r="J2889" s="2">
        <f>Table1[[#This Row],[Original Price]]*(1-Table1[[#This Row],[Discount]])</f>
        <v>302.25</v>
      </c>
      <c r="K2889">
        <f>VLOOKUP(B2889,customers!$A$2:$D$101,2,0)</f>
        <v>18</v>
      </c>
      <c r="L2889" t="str" cm="1">
        <f t="array" ref="L2889">_xlfn.IFS(Table1[[#This Row],[Age]]&lt;=12,"Kids",Table1[[#This Row],[Age]]&lt;=19,"Teenage",Table1[[#This Row],[Age]]&lt;=29,"Young Adult",Table1[[#This Row],[Age]]&lt;=45,"Adult",Table1[[#This Row],[Age]]&gt;=46,"Senior")</f>
        <v>Teenage</v>
      </c>
      <c r="M2889" t="str">
        <f>VLOOKUP(B2889,customers!A$2:D$101,3,0)</f>
        <v>Prayagraj</v>
      </c>
      <c r="N2889" t="str">
        <f>VLOOKUP(B2889,customers!$A$2:$D$101,4,0)</f>
        <v>Uttar Pradesh</v>
      </c>
      <c r="O2889" t="str">
        <f>VLOOKUP(C2889,'products '!$A$2:$H$3072,2,0)</f>
        <v>Beauty</v>
      </c>
      <c r="P2889" t="str">
        <f>VLOOKUP(C2889,'products '!$A$2:$H$3072,3,0)</f>
        <v>Haircare</v>
      </c>
      <c r="Q2889" t="str">
        <f>VLOOKUP(C2889,'products '!$A$2:$H$3072,4,0)</f>
        <v>Conditioner</v>
      </c>
      <c r="R2889" t="str">
        <f>VLOOKUP(C2889,'products '!$A$2:$H$3072,5,0)</f>
        <v>Loreal</v>
      </c>
      <c r="S2889" t="str">
        <f>VLOOKUP(C2889,'products '!$A$2:$H$3072,6,0)</f>
        <v>Onesize</v>
      </c>
      <c r="T2889" t="str">
        <f>VLOOKUP(C2889,'products '!$A$2:$H$3072,7,0)</f>
        <v>Cream</v>
      </c>
      <c r="U2889">
        <f>VLOOKUP(C2889,'products '!$A$2:$H$3072,8,0)</f>
        <v>3</v>
      </c>
    </row>
    <row r="2890" spans="1:21" x14ac:dyDescent="0.3">
      <c r="A2890" t="s">
        <v>6307</v>
      </c>
      <c r="B2890" t="s">
        <v>3358</v>
      </c>
      <c r="C2890" t="s">
        <v>1684</v>
      </c>
      <c r="D2890" s="1">
        <f t="shared" ca="1" si="45"/>
        <v>44783</v>
      </c>
      <c r="E2890" s="1" t="str">
        <f ca="1">TEXT(Table1[[#This Row],[Date]],"mmm")</f>
        <v>Aug</v>
      </c>
      <c r="F2890" s="1" t="str">
        <f ca="1">TEXT(Table1[[#This Row],[Date]],"yyyy")</f>
        <v>2022</v>
      </c>
      <c r="G2890" s="2">
        <v>965</v>
      </c>
      <c r="H2890" s="2">
        <v>0.35</v>
      </c>
      <c r="I2890" s="2" t="str" cm="1">
        <f t="array" ref="I2890">_xlfn.IFS(Table1[[#This Row],[Discount]]&lt;=0.2,"Low",Table1[[#This Row],[Discount]]&lt;=0.4,"Medium",Table1[[#This Row],[Discount]]&gt;0.4,"High")</f>
        <v>Medium</v>
      </c>
      <c r="J2890" s="2">
        <f>Table1[[#This Row],[Original Price]]*(1-Table1[[#This Row],[Discount]])</f>
        <v>627.25</v>
      </c>
      <c r="K2890">
        <f>VLOOKUP(B2890,customers!$A$2:$D$101,2,0)</f>
        <v>23</v>
      </c>
      <c r="L2890" t="str" cm="1">
        <f t="array" ref="L2890">_xlfn.IFS(Table1[[#This Row],[Age]]&lt;=12,"Kids",Table1[[#This Row],[Age]]&lt;=19,"Teenage",Table1[[#This Row],[Age]]&lt;=29,"Young Adult",Table1[[#This Row],[Age]]&lt;=45,"Adult",Table1[[#This Row],[Age]]&gt;=46,"Senior")</f>
        <v>Young Adult</v>
      </c>
      <c r="M2890" t="str">
        <f>VLOOKUP(B2890,customers!A$2:D$101,3,0)</f>
        <v>Jalandhar</v>
      </c>
      <c r="N2890" t="str">
        <f>VLOOKUP(B2890,customers!$A$2:$D$101,4,0)</f>
        <v>Punjab</v>
      </c>
      <c r="O2890" t="str">
        <f>VLOOKUP(C2890,'products '!$A$2:$H$3072,2,0)</f>
        <v>Beauty</v>
      </c>
      <c r="P2890" t="str">
        <f>VLOOKUP(C2890,'products '!$A$2:$H$3072,3,0)</f>
        <v>Haircare</v>
      </c>
      <c r="Q2890" t="str">
        <f>VLOOKUP(C2890,'products '!$A$2:$H$3072,4,0)</f>
        <v>Conditioner</v>
      </c>
      <c r="R2890" t="str">
        <f>VLOOKUP(C2890,'products '!$A$2:$H$3072,5,0)</f>
        <v>Loreal</v>
      </c>
      <c r="S2890" t="str">
        <f>VLOOKUP(C2890,'products '!$A$2:$H$3072,6,0)</f>
        <v>Onesize</v>
      </c>
      <c r="T2890" t="str">
        <f>VLOOKUP(C2890,'products '!$A$2:$H$3072,7,0)</f>
        <v>Cream</v>
      </c>
      <c r="U2890">
        <f>VLOOKUP(C2890,'products '!$A$2:$H$3072,8,0)</f>
        <v>4</v>
      </c>
    </row>
    <row r="2891" spans="1:21" x14ac:dyDescent="0.3">
      <c r="A2891" t="s">
        <v>6308</v>
      </c>
      <c r="B2891" t="s">
        <v>3359</v>
      </c>
      <c r="C2891" t="s">
        <v>1685</v>
      </c>
      <c r="D2891" s="1">
        <f t="shared" ca="1" si="45"/>
        <v>44950</v>
      </c>
      <c r="E2891" s="1" t="str">
        <f ca="1">TEXT(Table1[[#This Row],[Date]],"mmm")</f>
        <v>Jan</v>
      </c>
      <c r="F2891" s="1" t="str">
        <f ca="1">TEXT(Table1[[#This Row],[Date]],"yyyy")</f>
        <v>2023</v>
      </c>
      <c r="G2891" s="2">
        <v>1158</v>
      </c>
      <c r="H2891" s="2">
        <v>0.55000000000000004</v>
      </c>
      <c r="I2891" s="2" t="str" cm="1">
        <f t="array" ref="I2891">_xlfn.IFS(Table1[[#This Row],[Discount]]&lt;=0.2,"Low",Table1[[#This Row],[Discount]]&lt;=0.4,"Medium",Table1[[#This Row],[Discount]]&gt;0.4,"High")</f>
        <v>High</v>
      </c>
      <c r="J2891" s="2">
        <f>Table1[[#This Row],[Original Price]]*(1-Table1[[#This Row],[Discount]])</f>
        <v>521.09999999999991</v>
      </c>
      <c r="K2891">
        <f>VLOOKUP(B2891,customers!$A$2:$D$101,2,0)</f>
        <v>24</v>
      </c>
      <c r="L2891" t="str" cm="1">
        <f t="array" ref="L2891">_xlfn.IFS(Table1[[#This Row],[Age]]&lt;=12,"Kids",Table1[[#This Row],[Age]]&lt;=19,"Teenage",Table1[[#This Row],[Age]]&lt;=29,"Young Adult",Table1[[#This Row],[Age]]&lt;=45,"Adult",Table1[[#This Row],[Age]]&gt;=46,"Senior")</f>
        <v>Young Adult</v>
      </c>
      <c r="M2891" t="str">
        <f>VLOOKUP(B2891,customers!A$2:D$101,3,0)</f>
        <v>Jalandhar</v>
      </c>
      <c r="N2891" t="str">
        <f>VLOOKUP(B2891,customers!$A$2:$D$101,4,0)</f>
        <v>Punjab</v>
      </c>
      <c r="O2891" t="str">
        <f>VLOOKUP(C2891,'products '!$A$2:$H$3072,2,0)</f>
        <v>Beauty</v>
      </c>
      <c r="P2891" t="str">
        <f>VLOOKUP(C2891,'products '!$A$2:$H$3072,3,0)</f>
        <v>Haircare</v>
      </c>
      <c r="Q2891" t="str">
        <f>VLOOKUP(C2891,'products '!$A$2:$H$3072,4,0)</f>
        <v>Conditioner</v>
      </c>
      <c r="R2891" t="str">
        <f>VLOOKUP(C2891,'products '!$A$2:$H$3072,5,0)</f>
        <v>Dove</v>
      </c>
      <c r="S2891" t="str">
        <f>VLOOKUP(C2891,'products '!$A$2:$H$3072,6,0)</f>
        <v>Onesize</v>
      </c>
      <c r="T2891" t="str">
        <f>VLOOKUP(C2891,'products '!$A$2:$H$3072,7,0)</f>
        <v>Cream</v>
      </c>
      <c r="U2891">
        <f>VLOOKUP(C2891,'products '!$A$2:$H$3072,8,0)</f>
        <v>5</v>
      </c>
    </row>
    <row r="2892" spans="1:21" x14ac:dyDescent="0.3">
      <c r="A2892" t="s">
        <v>6309</v>
      </c>
      <c r="B2892" t="s">
        <v>3360</v>
      </c>
      <c r="C2892" t="s">
        <v>1686</v>
      </c>
      <c r="D2892" s="1">
        <f t="shared" ca="1" si="45"/>
        <v>44568</v>
      </c>
      <c r="E2892" s="1" t="str">
        <f ca="1">TEXT(Table1[[#This Row],[Date]],"mmm")</f>
        <v>Jan</v>
      </c>
      <c r="F2892" s="1" t="str">
        <f ca="1">TEXT(Table1[[#This Row],[Date]],"yyyy")</f>
        <v>2022</v>
      </c>
      <c r="G2892" s="2">
        <v>264</v>
      </c>
      <c r="H2892" s="2">
        <v>0.55000000000000004</v>
      </c>
      <c r="I2892" s="2" t="str" cm="1">
        <f t="array" ref="I2892">_xlfn.IFS(Table1[[#This Row],[Discount]]&lt;=0.2,"Low",Table1[[#This Row],[Discount]]&lt;=0.4,"Medium",Table1[[#This Row],[Discount]]&gt;0.4,"High")</f>
        <v>High</v>
      </c>
      <c r="J2892" s="2">
        <f>Table1[[#This Row],[Original Price]]*(1-Table1[[#This Row],[Discount]])</f>
        <v>118.79999999999998</v>
      </c>
      <c r="K2892">
        <f>VLOOKUP(B2892,customers!$A$2:$D$101,2,0)</f>
        <v>25</v>
      </c>
      <c r="L2892" t="str" cm="1">
        <f t="array" ref="L2892">_xlfn.IFS(Table1[[#This Row],[Age]]&lt;=12,"Kids",Table1[[#This Row],[Age]]&lt;=19,"Teenage",Table1[[#This Row],[Age]]&lt;=29,"Young Adult",Table1[[#This Row],[Age]]&lt;=45,"Adult",Table1[[#This Row],[Age]]&gt;=46,"Senior")</f>
        <v>Young Adult</v>
      </c>
      <c r="M2892" t="str">
        <f>VLOOKUP(B2892,customers!A$2:D$101,3,0)</f>
        <v>Jalandhar</v>
      </c>
      <c r="N2892" t="str">
        <f>VLOOKUP(B2892,customers!$A$2:$D$101,4,0)</f>
        <v>Punjab</v>
      </c>
      <c r="O2892" t="str">
        <f>VLOOKUP(C2892,'products '!$A$2:$H$3072,2,0)</f>
        <v>Beauty</v>
      </c>
      <c r="P2892" t="str">
        <f>VLOOKUP(C2892,'products '!$A$2:$H$3072,3,0)</f>
        <v>Haircare</v>
      </c>
      <c r="Q2892" t="str">
        <f>VLOOKUP(C2892,'products '!$A$2:$H$3072,4,0)</f>
        <v>Conditioner</v>
      </c>
      <c r="R2892" t="str">
        <f>VLOOKUP(C2892,'products '!$A$2:$H$3072,5,0)</f>
        <v>Dove</v>
      </c>
      <c r="S2892" t="str">
        <f>VLOOKUP(C2892,'products '!$A$2:$H$3072,6,0)</f>
        <v>Onesize</v>
      </c>
      <c r="T2892" t="str">
        <f>VLOOKUP(C2892,'products '!$A$2:$H$3072,7,0)</f>
        <v>Cream</v>
      </c>
      <c r="U2892">
        <f>VLOOKUP(C2892,'products '!$A$2:$H$3072,8,0)</f>
        <v>4</v>
      </c>
    </row>
    <row r="2893" spans="1:21" x14ac:dyDescent="0.3">
      <c r="A2893" t="s">
        <v>6310</v>
      </c>
      <c r="B2893" t="s">
        <v>3361</v>
      </c>
      <c r="C2893" t="s">
        <v>1687</v>
      </c>
      <c r="D2893" s="1">
        <f t="shared" ca="1" si="45"/>
        <v>44703</v>
      </c>
      <c r="E2893" s="1" t="str">
        <f ca="1">TEXT(Table1[[#This Row],[Date]],"mmm")</f>
        <v>May</v>
      </c>
      <c r="F2893" s="1" t="str">
        <f ca="1">TEXT(Table1[[#This Row],[Date]],"yyyy")</f>
        <v>2022</v>
      </c>
      <c r="G2893" s="2">
        <v>433</v>
      </c>
      <c r="H2893" s="2">
        <v>0.55000000000000004</v>
      </c>
      <c r="I2893" s="2" t="str" cm="1">
        <f t="array" ref="I2893">_xlfn.IFS(Table1[[#This Row],[Discount]]&lt;=0.2,"Low",Table1[[#This Row],[Discount]]&lt;=0.4,"Medium",Table1[[#This Row],[Discount]]&gt;0.4,"High")</f>
        <v>High</v>
      </c>
      <c r="J2893" s="2">
        <f>Table1[[#This Row],[Original Price]]*(1-Table1[[#This Row],[Discount]])</f>
        <v>194.85</v>
      </c>
      <c r="K2893">
        <f>VLOOKUP(B2893,customers!$A$2:$D$101,2,0)</f>
        <v>26</v>
      </c>
      <c r="L2893" t="str" cm="1">
        <f t="array" ref="L2893">_xlfn.IFS(Table1[[#This Row],[Age]]&lt;=12,"Kids",Table1[[#This Row],[Age]]&lt;=19,"Teenage",Table1[[#This Row],[Age]]&lt;=29,"Young Adult",Table1[[#This Row],[Age]]&lt;=45,"Adult",Table1[[#This Row],[Age]]&gt;=46,"Senior")</f>
        <v>Young Adult</v>
      </c>
      <c r="M2893" t="str">
        <f>VLOOKUP(B2893,customers!A$2:D$101,3,0)</f>
        <v>Jalandhar</v>
      </c>
      <c r="N2893" t="str">
        <f>VLOOKUP(B2893,customers!$A$2:$D$101,4,0)</f>
        <v>Punjab</v>
      </c>
      <c r="O2893" t="str">
        <f>VLOOKUP(C2893,'products '!$A$2:$H$3072,2,0)</f>
        <v>Beauty</v>
      </c>
      <c r="P2893" t="str">
        <f>VLOOKUP(C2893,'products '!$A$2:$H$3072,3,0)</f>
        <v>Haircare</v>
      </c>
      <c r="Q2893" t="str">
        <f>VLOOKUP(C2893,'products '!$A$2:$H$3072,4,0)</f>
        <v>Conditioner</v>
      </c>
      <c r="R2893" t="str">
        <f>VLOOKUP(C2893,'products '!$A$2:$H$3072,5,0)</f>
        <v>Dove</v>
      </c>
      <c r="S2893" t="str">
        <f>VLOOKUP(C2893,'products '!$A$2:$H$3072,6,0)</f>
        <v>Onesize</v>
      </c>
      <c r="T2893" t="str">
        <f>VLOOKUP(C2893,'products '!$A$2:$H$3072,7,0)</f>
        <v>Cream</v>
      </c>
      <c r="U2893">
        <f>VLOOKUP(C2893,'products '!$A$2:$H$3072,8,0)</f>
        <v>4</v>
      </c>
    </row>
    <row r="2894" spans="1:21" x14ac:dyDescent="0.3">
      <c r="A2894" t="s">
        <v>6311</v>
      </c>
      <c r="B2894" t="s">
        <v>3362</v>
      </c>
      <c r="C2894" t="s">
        <v>1688</v>
      </c>
      <c r="D2894" s="1">
        <f t="shared" ca="1" si="45"/>
        <v>44371</v>
      </c>
      <c r="E2894" s="1" t="str">
        <f ca="1">TEXT(Table1[[#This Row],[Date]],"mmm")</f>
        <v>Jun</v>
      </c>
      <c r="F2894" s="1" t="str">
        <f ca="1">TEXT(Table1[[#This Row],[Date]],"yyyy")</f>
        <v>2021</v>
      </c>
      <c r="G2894" s="2">
        <v>562</v>
      </c>
      <c r="H2894" s="2">
        <v>0.55000000000000004</v>
      </c>
      <c r="I2894" s="2" t="str" cm="1">
        <f t="array" ref="I2894">_xlfn.IFS(Table1[[#This Row],[Discount]]&lt;=0.2,"Low",Table1[[#This Row],[Discount]]&lt;=0.4,"Medium",Table1[[#This Row],[Discount]]&gt;0.4,"High")</f>
        <v>High</v>
      </c>
      <c r="J2894" s="2">
        <f>Table1[[#This Row],[Original Price]]*(1-Table1[[#This Row],[Discount]])</f>
        <v>252.89999999999998</v>
      </c>
      <c r="K2894">
        <f>VLOOKUP(B2894,customers!$A$2:$D$101,2,0)</f>
        <v>27</v>
      </c>
      <c r="L2894" t="str" cm="1">
        <f t="array" ref="L2894">_xlfn.IFS(Table1[[#This Row],[Age]]&lt;=12,"Kids",Table1[[#This Row],[Age]]&lt;=19,"Teenage",Table1[[#This Row],[Age]]&lt;=29,"Young Adult",Table1[[#This Row],[Age]]&lt;=45,"Adult",Table1[[#This Row],[Age]]&gt;=46,"Senior")</f>
        <v>Young Adult</v>
      </c>
      <c r="M2894" t="str">
        <f>VLOOKUP(B2894,customers!A$2:D$101,3,0)</f>
        <v>Amritsar</v>
      </c>
      <c r="N2894" t="str">
        <f>VLOOKUP(B2894,customers!$A$2:$D$101,4,0)</f>
        <v>Punjab</v>
      </c>
      <c r="O2894" t="str">
        <f>VLOOKUP(C2894,'products '!$A$2:$H$3072,2,0)</f>
        <v>Beauty</v>
      </c>
      <c r="P2894" t="str">
        <f>VLOOKUP(C2894,'products '!$A$2:$H$3072,3,0)</f>
        <v>Haircare</v>
      </c>
      <c r="Q2894" t="str">
        <f>VLOOKUP(C2894,'products '!$A$2:$H$3072,4,0)</f>
        <v>Conditioner</v>
      </c>
      <c r="R2894" t="str">
        <f>VLOOKUP(C2894,'products '!$A$2:$H$3072,5,0)</f>
        <v>Dove</v>
      </c>
      <c r="S2894" t="str">
        <f>VLOOKUP(C2894,'products '!$A$2:$H$3072,6,0)</f>
        <v>Onesize</v>
      </c>
      <c r="T2894" t="str">
        <f>VLOOKUP(C2894,'products '!$A$2:$H$3072,7,0)</f>
        <v>Grey</v>
      </c>
      <c r="U2894">
        <f>VLOOKUP(C2894,'products '!$A$2:$H$3072,8,0)</f>
        <v>4</v>
      </c>
    </row>
    <row r="2895" spans="1:21" x14ac:dyDescent="0.3">
      <c r="A2895" t="s">
        <v>6312</v>
      </c>
      <c r="B2895" t="s">
        <v>3363</v>
      </c>
      <c r="C2895" t="s">
        <v>1689</v>
      </c>
      <c r="D2895" s="1">
        <f t="shared" ca="1" si="45"/>
        <v>44602</v>
      </c>
      <c r="E2895" s="1" t="str">
        <f ca="1">TEXT(Table1[[#This Row],[Date]],"mmm")</f>
        <v>Feb</v>
      </c>
      <c r="F2895" s="1" t="str">
        <f ca="1">TEXT(Table1[[#This Row],[Date]],"yyyy")</f>
        <v>2022</v>
      </c>
      <c r="G2895" s="2">
        <v>423</v>
      </c>
      <c r="H2895" s="2">
        <v>0.5</v>
      </c>
      <c r="I2895" s="2" t="str" cm="1">
        <f t="array" ref="I2895">_xlfn.IFS(Table1[[#This Row],[Discount]]&lt;=0.2,"Low",Table1[[#This Row],[Discount]]&lt;=0.4,"Medium",Table1[[#This Row],[Discount]]&gt;0.4,"High")</f>
        <v>High</v>
      </c>
      <c r="J2895" s="2">
        <f>Table1[[#This Row],[Original Price]]*(1-Table1[[#This Row],[Discount]])</f>
        <v>211.5</v>
      </c>
      <c r="K2895">
        <f>VLOOKUP(B2895,customers!$A$2:$D$101,2,0)</f>
        <v>24</v>
      </c>
      <c r="L2895" t="str" cm="1">
        <f t="array" ref="L2895">_xlfn.IFS(Table1[[#This Row],[Age]]&lt;=12,"Kids",Table1[[#This Row],[Age]]&lt;=19,"Teenage",Table1[[#This Row],[Age]]&lt;=29,"Young Adult",Table1[[#This Row],[Age]]&lt;=45,"Adult",Table1[[#This Row],[Age]]&gt;=46,"Senior")</f>
        <v>Young Adult</v>
      </c>
      <c r="M2895" t="str">
        <f>VLOOKUP(B2895,customers!A$2:D$101,3,0)</f>
        <v>Amritsar</v>
      </c>
      <c r="N2895" t="str">
        <f>VLOOKUP(B2895,customers!$A$2:$D$101,4,0)</f>
        <v>Punjab</v>
      </c>
      <c r="O2895" t="str">
        <f>VLOOKUP(C2895,'products '!$A$2:$H$3072,2,0)</f>
        <v>Beauty</v>
      </c>
      <c r="P2895" t="str">
        <f>VLOOKUP(C2895,'products '!$A$2:$H$3072,3,0)</f>
        <v>Haircare</v>
      </c>
      <c r="Q2895" t="str">
        <f>VLOOKUP(C2895,'products '!$A$2:$H$3072,4,0)</f>
        <v>Conditioner</v>
      </c>
      <c r="R2895" t="str">
        <f>VLOOKUP(C2895,'products '!$A$2:$H$3072,5,0)</f>
        <v>Dove</v>
      </c>
      <c r="S2895" t="str">
        <f>VLOOKUP(C2895,'products '!$A$2:$H$3072,6,0)</f>
        <v>Onesize</v>
      </c>
      <c r="T2895" t="str">
        <f>VLOOKUP(C2895,'products '!$A$2:$H$3072,7,0)</f>
        <v>Grey</v>
      </c>
      <c r="U2895">
        <f>VLOOKUP(C2895,'products '!$A$2:$H$3072,8,0)</f>
        <v>3</v>
      </c>
    </row>
    <row r="2896" spans="1:21" x14ac:dyDescent="0.3">
      <c r="A2896" t="s">
        <v>6313</v>
      </c>
      <c r="B2896" t="s">
        <v>3364</v>
      </c>
      <c r="C2896" t="s">
        <v>1690</v>
      </c>
      <c r="D2896" s="1">
        <f t="shared" ca="1" si="45"/>
        <v>44512</v>
      </c>
      <c r="E2896" s="1" t="str">
        <f ca="1">TEXT(Table1[[#This Row],[Date]],"mmm")</f>
        <v>Nov</v>
      </c>
      <c r="F2896" s="1" t="str">
        <f ca="1">TEXT(Table1[[#This Row],[Date]],"yyyy")</f>
        <v>2021</v>
      </c>
      <c r="G2896" s="2">
        <v>621</v>
      </c>
      <c r="H2896" s="2">
        <v>0.5</v>
      </c>
      <c r="I2896" s="2" t="str" cm="1">
        <f t="array" ref="I2896">_xlfn.IFS(Table1[[#This Row],[Discount]]&lt;=0.2,"Low",Table1[[#This Row],[Discount]]&lt;=0.4,"Medium",Table1[[#This Row],[Discount]]&gt;0.4,"High")</f>
        <v>High</v>
      </c>
      <c r="J2896" s="2">
        <f>Table1[[#This Row],[Original Price]]*(1-Table1[[#This Row],[Discount]])</f>
        <v>310.5</v>
      </c>
      <c r="K2896">
        <f>VLOOKUP(B2896,customers!$A$2:$D$101,2,0)</f>
        <v>24</v>
      </c>
      <c r="L2896" t="str" cm="1">
        <f t="array" ref="L2896">_xlfn.IFS(Table1[[#This Row],[Age]]&lt;=12,"Kids",Table1[[#This Row],[Age]]&lt;=19,"Teenage",Table1[[#This Row],[Age]]&lt;=29,"Young Adult",Table1[[#This Row],[Age]]&lt;=45,"Adult",Table1[[#This Row],[Age]]&gt;=46,"Senior")</f>
        <v>Young Adult</v>
      </c>
      <c r="M2896" t="str">
        <f>VLOOKUP(B2896,customers!A$2:D$101,3,0)</f>
        <v>Amritsar</v>
      </c>
      <c r="N2896" t="str">
        <f>VLOOKUP(B2896,customers!$A$2:$D$101,4,0)</f>
        <v>Punjab</v>
      </c>
      <c r="O2896" t="str">
        <f>VLOOKUP(C2896,'products '!$A$2:$H$3072,2,0)</f>
        <v>Beauty</v>
      </c>
      <c r="P2896" t="str">
        <f>VLOOKUP(C2896,'products '!$A$2:$H$3072,3,0)</f>
        <v>Haircare</v>
      </c>
      <c r="Q2896" t="str">
        <f>VLOOKUP(C2896,'products '!$A$2:$H$3072,4,0)</f>
        <v>Conditioner</v>
      </c>
      <c r="R2896" t="str">
        <f>VLOOKUP(C2896,'products '!$A$2:$H$3072,5,0)</f>
        <v>Dove</v>
      </c>
      <c r="S2896" t="str">
        <f>VLOOKUP(C2896,'products '!$A$2:$H$3072,6,0)</f>
        <v>Onesize</v>
      </c>
      <c r="T2896" t="str">
        <f>VLOOKUP(C2896,'products '!$A$2:$H$3072,7,0)</f>
        <v>Grey</v>
      </c>
      <c r="U2896">
        <f>VLOOKUP(C2896,'products '!$A$2:$H$3072,8,0)</f>
        <v>2</v>
      </c>
    </row>
    <row r="2897" spans="1:21" x14ac:dyDescent="0.3">
      <c r="A2897" t="s">
        <v>6314</v>
      </c>
      <c r="B2897" t="s">
        <v>3365</v>
      </c>
      <c r="C2897" t="s">
        <v>1691</v>
      </c>
      <c r="D2897" s="1">
        <f t="shared" ca="1" si="45"/>
        <v>44666</v>
      </c>
      <c r="E2897" s="1" t="str">
        <f ca="1">TEXT(Table1[[#This Row],[Date]],"mmm")</f>
        <v>Apr</v>
      </c>
      <c r="F2897" s="1" t="str">
        <f ca="1">TEXT(Table1[[#This Row],[Date]],"yyyy")</f>
        <v>2022</v>
      </c>
      <c r="G2897" s="2">
        <v>333</v>
      </c>
      <c r="H2897" s="2">
        <v>0.5</v>
      </c>
      <c r="I2897" s="2" t="str" cm="1">
        <f t="array" ref="I2897">_xlfn.IFS(Table1[[#This Row],[Discount]]&lt;=0.2,"Low",Table1[[#This Row],[Discount]]&lt;=0.4,"Medium",Table1[[#This Row],[Discount]]&gt;0.4,"High")</f>
        <v>High</v>
      </c>
      <c r="J2897" s="2">
        <f>Table1[[#This Row],[Original Price]]*(1-Table1[[#This Row],[Discount]])</f>
        <v>166.5</v>
      </c>
      <c r="K2897">
        <f>VLOOKUP(B2897,customers!$A$2:$D$101,2,0)</f>
        <v>24</v>
      </c>
      <c r="L2897" t="str" cm="1">
        <f t="array" ref="L2897">_xlfn.IFS(Table1[[#This Row],[Age]]&lt;=12,"Kids",Table1[[#This Row],[Age]]&lt;=19,"Teenage",Table1[[#This Row],[Age]]&lt;=29,"Young Adult",Table1[[#This Row],[Age]]&lt;=45,"Adult",Table1[[#This Row],[Age]]&gt;=46,"Senior")</f>
        <v>Young Adult</v>
      </c>
      <c r="M2897" t="str">
        <f>VLOOKUP(B2897,customers!A$2:D$101,3,0)</f>
        <v>Amritsar</v>
      </c>
      <c r="N2897" t="str">
        <f>VLOOKUP(B2897,customers!$A$2:$D$101,4,0)</f>
        <v>Punjab</v>
      </c>
      <c r="O2897" t="str">
        <f>VLOOKUP(C2897,'products '!$A$2:$H$3072,2,0)</f>
        <v>Beauty</v>
      </c>
      <c r="P2897" t="str">
        <f>VLOOKUP(C2897,'products '!$A$2:$H$3072,3,0)</f>
        <v>Haircare</v>
      </c>
      <c r="Q2897" t="str">
        <f>VLOOKUP(C2897,'products '!$A$2:$H$3072,4,0)</f>
        <v>Conditioner</v>
      </c>
      <c r="R2897" t="str">
        <f>VLOOKUP(C2897,'products '!$A$2:$H$3072,5,0)</f>
        <v>Dove</v>
      </c>
      <c r="S2897" t="str">
        <f>VLOOKUP(C2897,'products '!$A$2:$H$3072,6,0)</f>
        <v>Onesize</v>
      </c>
      <c r="T2897" t="str">
        <f>VLOOKUP(C2897,'products '!$A$2:$H$3072,7,0)</f>
        <v>Grey</v>
      </c>
      <c r="U2897">
        <f>VLOOKUP(C2897,'products '!$A$2:$H$3072,8,0)</f>
        <v>5</v>
      </c>
    </row>
    <row r="2898" spans="1:21" x14ac:dyDescent="0.3">
      <c r="A2898" t="s">
        <v>6315</v>
      </c>
      <c r="B2898" t="s">
        <v>3366</v>
      </c>
      <c r="C2898" t="s">
        <v>1692</v>
      </c>
      <c r="D2898" s="1">
        <f t="shared" ca="1" si="45"/>
        <v>44644</v>
      </c>
      <c r="E2898" s="1" t="str">
        <f ca="1">TEXT(Table1[[#This Row],[Date]],"mmm")</f>
        <v>Mar</v>
      </c>
      <c r="F2898" s="1" t="str">
        <f ca="1">TEXT(Table1[[#This Row],[Date]],"yyyy")</f>
        <v>2022</v>
      </c>
      <c r="G2898" s="2">
        <v>236</v>
      </c>
      <c r="H2898" s="2">
        <v>0.5</v>
      </c>
      <c r="I2898" s="2" t="str" cm="1">
        <f t="array" ref="I2898">_xlfn.IFS(Table1[[#This Row],[Discount]]&lt;=0.2,"Low",Table1[[#This Row],[Discount]]&lt;=0.4,"Medium",Table1[[#This Row],[Discount]]&gt;0.4,"High")</f>
        <v>High</v>
      </c>
      <c r="J2898" s="2">
        <f>Table1[[#This Row],[Original Price]]*(1-Table1[[#This Row],[Discount]])</f>
        <v>118</v>
      </c>
      <c r="K2898">
        <f>VLOOKUP(B2898,customers!$A$2:$D$101,2,0)</f>
        <v>24</v>
      </c>
      <c r="L2898" t="str" cm="1">
        <f t="array" ref="L2898">_xlfn.IFS(Table1[[#This Row],[Age]]&lt;=12,"Kids",Table1[[#This Row],[Age]]&lt;=19,"Teenage",Table1[[#This Row],[Age]]&lt;=29,"Young Adult",Table1[[#This Row],[Age]]&lt;=45,"Adult",Table1[[#This Row],[Age]]&gt;=46,"Senior")</f>
        <v>Young Adult</v>
      </c>
      <c r="M2898" t="str">
        <f>VLOOKUP(B2898,customers!A$2:D$101,3,0)</f>
        <v>Amritsar</v>
      </c>
      <c r="N2898" t="str">
        <f>VLOOKUP(B2898,customers!$A$2:$D$101,4,0)</f>
        <v>Punjab</v>
      </c>
      <c r="O2898" t="str">
        <f>VLOOKUP(C2898,'products '!$A$2:$H$3072,2,0)</f>
        <v>Beauty</v>
      </c>
      <c r="P2898" t="str">
        <f>VLOOKUP(C2898,'products '!$A$2:$H$3072,3,0)</f>
        <v>Haircare</v>
      </c>
      <c r="Q2898" t="str">
        <f>VLOOKUP(C2898,'products '!$A$2:$H$3072,4,0)</f>
        <v>Conditioner</v>
      </c>
      <c r="R2898" t="str">
        <f>VLOOKUP(C2898,'products '!$A$2:$H$3072,5,0)</f>
        <v>Dove</v>
      </c>
      <c r="S2898" t="str">
        <f>VLOOKUP(C2898,'products '!$A$2:$H$3072,6,0)</f>
        <v>Onesize</v>
      </c>
      <c r="T2898" t="str">
        <f>VLOOKUP(C2898,'products '!$A$2:$H$3072,7,0)</f>
        <v>Grey</v>
      </c>
      <c r="U2898">
        <f>VLOOKUP(C2898,'products '!$A$2:$H$3072,8,0)</f>
        <v>4</v>
      </c>
    </row>
    <row r="2899" spans="1:21" x14ac:dyDescent="0.3">
      <c r="A2899" t="s">
        <v>6316</v>
      </c>
      <c r="B2899" t="s">
        <v>3367</v>
      </c>
      <c r="C2899" t="s">
        <v>1693</v>
      </c>
      <c r="D2899" s="1">
        <f t="shared" ca="1" si="45"/>
        <v>44694</v>
      </c>
      <c r="E2899" s="1" t="str">
        <f ca="1">TEXT(Table1[[#This Row],[Date]],"mmm")</f>
        <v>May</v>
      </c>
      <c r="F2899" s="1" t="str">
        <f ca="1">TEXT(Table1[[#This Row],[Date]],"yyyy")</f>
        <v>2022</v>
      </c>
      <c r="G2899" s="2">
        <v>456</v>
      </c>
      <c r="H2899" s="2">
        <v>0.5</v>
      </c>
      <c r="I2899" s="2" t="str" cm="1">
        <f t="array" ref="I2899">_xlfn.IFS(Table1[[#This Row],[Discount]]&lt;=0.2,"Low",Table1[[#This Row],[Discount]]&lt;=0.4,"Medium",Table1[[#This Row],[Discount]]&gt;0.4,"High")</f>
        <v>High</v>
      </c>
      <c r="J2899" s="2">
        <f>Table1[[#This Row],[Original Price]]*(1-Table1[[#This Row],[Discount]])</f>
        <v>228</v>
      </c>
      <c r="K2899">
        <f>VLOOKUP(B2899,customers!$A$2:$D$101,2,0)</f>
        <v>24</v>
      </c>
      <c r="L2899" t="str" cm="1">
        <f t="array" ref="L2899">_xlfn.IFS(Table1[[#This Row],[Age]]&lt;=12,"Kids",Table1[[#This Row],[Age]]&lt;=19,"Teenage",Table1[[#This Row],[Age]]&lt;=29,"Young Adult",Table1[[#This Row],[Age]]&lt;=45,"Adult",Table1[[#This Row],[Age]]&gt;=46,"Senior")</f>
        <v>Young Adult</v>
      </c>
      <c r="M2899" t="str">
        <f>VLOOKUP(B2899,customers!A$2:D$101,3,0)</f>
        <v>Patiala</v>
      </c>
      <c r="N2899" t="str">
        <f>VLOOKUP(B2899,customers!$A$2:$D$101,4,0)</f>
        <v>Punjab</v>
      </c>
      <c r="O2899" t="str">
        <f>VLOOKUP(C2899,'products '!$A$2:$H$3072,2,0)</f>
        <v>Beauty</v>
      </c>
      <c r="P2899" t="str">
        <f>VLOOKUP(C2899,'products '!$A$2:$H$3072,3,0)</f>
        <v>Haircare</v>
      </c>
      <c r="Q2899" t="str">
        <f>VLOOKUP(C2899,'products '!$A$2:$H$3072,4,0)</f>
        <v>Conditioner</v>
      </c>
      <c r="R2899" t="str">
        <f>VLOOKUP(C2899,'products '!$A$2:$H$3072,5,0)</f>
        <v>Dove</v>
      </c>
      <c r="S2899" t="str">
        <f>VLOOKUP(C2899,'products '!$A$2:$H$3072,6,0)</f>
        <v>Onesize</v>
      </c>
      <c r="T2899" t="str">
        <f>VLOOKUP(C2899,'products '!$A$2:$H$3072,7,0)</f>
        <v>Grey</v>
      </c>
      <c r="U2899">
        <f>VLOOKUP(C2899,'products '!$A$2:$H$3072,8,0)</f>
        <v>2</v>
      </c>
    </row>
    <row r="2900" spans="1:21" x14ac:dyDescent="0.3">
      <c r="A2900" t="s">
        <v>6317</v>
      </c>
      <c r="B2900" t="s">
        <v>3368</v>
      </c>
      <c r="C2900" t="s">
        <v>1694</v>
      </c>
      <c r="D2900" s="1">
        <f t="shared" ca="1" si="45"/>
        <v>44253</v>
      </c>
      <c r="E2900" s="1" t="str">
        <f ca="1">TEXT(Table1[[#This Row],[Date]],"mmm")</f>
        <v>Feb</v>
      </c>
      <c r="F2900" s="1" t="str">
        <f ca="1">TEXT(Table1[[#This Row],[Date]],"yyyy")</f>
        <v>2021</v>
      </c>
      <c r="G2900" s="2">
        <v>963</v>
      </c>
      <c r="H2900" s="2">
        <v>0.3</v>
      </c>
      <c r="I2900" s="2" t="str" cm="1">
        <f t="array" ref="I2900">_xlfn.IFS(Table1[[#This Row],[Discount]]&lt;=0.2,"Low",Table1[[#This Row],[Discount]]&lt;=0.4,"Medium",Table1[[#This Row],[Discount]]&gt;0.4,"High")</f>
        <v>Medium</v>
      </c>
      <c r="J2900" s="2">
        <f>Table1[[#This Row],[Original Price]]*(1-Table1[[#This Row],[Discount]])</f>
        <v>674.09999999999991</v>
      </c>
      <c r="K2900">
        <f>VLOOKUP(B2900,customers!$A$2:$D$101,2,0)</f>
        <v>24</v>
      </c>
      <c r="L2900" t="str" cm="1">
        <f t="array" ref="L2900">_xlfn.IFS(Table1[[#This Row],[Age]]&lt;=12,"Kids",Table1[[#This Row],[Age]]&lt;=19,"Teenage",Table1[[#This Row],[Age]]&lt;=29,"Young Adult",Table1[[#This Row],[Age]]&lt;=45,"Adult",Table1[[#This Row],[Age]]&gt;=46,"Senior")</f>
        <v>Young Adult</v>
      </c>
      <c r="M2900" t="str">
        <f>VLOOKUP(B2900,customers!A$2:D$101,3,0)</f>
        <v>Patiala</v>
      </c>
      <c r="N2900" t="str">
        <f>VLOOKUP(B2900,customers!$A$2:$D$101,4,0)</f>
        <v>Punjab</v>
      </c>
      <c r="O2900" t="str">
        <f>VLOOKUP(C2900,'products '!$A$2:$H$3072,2,0)</f>
        <v>Beauty</v>
      </c>
      <c r="P2900" t="str">
        <f>VLOOKUP(C2900,'products '!$A$2:$H$3072,3,0)</f>
        <v>Haircare</v>
      </c>
      <c r="Q2900" t="str">
        <f>VLOOKUP(C2900,'products '!$A$2:$H$3072,4,0)</f>
        <v>Conditioner</v>
      </c>
      <c r="R2900" t="str">
        <f>VLOOKUP(C2900,'products '!$A$2:$H$3072,5,0)</f>
        <v>Dove</v>
      </c>
      <c r="S2900" t="str">
        <f>VLOOKUP(C2900,'products '!$A$2:$H$3072,6,0)</f>
        <v>Onesize</v>
      </c>
      <c r="T2900" t="str">
        <f>VLOOKUP(C2900,'products '!$A$2:$H$3072,7,0)</f>
        <v>Brown</v>
      </c>
      <c r="U2900">
        <f>VLOOKUP(C2900,'products '!$A$2:$H$3072,8,0)</f>
        <v>5</v>
      </c>
    </row>
    <row r="2901" spans="1:21" x14ac:dyDescent="0.3">
      <c r="A2901" t="s">
        <v>6318</v>
      </c>
      <c r="B2901" t="s">
        <v>3369</v>
      </c>
      <c r="C2901" t="s">
        <v>1695</v>
      </c>
      <c r="D2901" s="1">
        <f t="shared" ca="1" si="45"/>
        <v>44341</v>
      </c>
      <c r="E2901" s="1" t="str">
        <f ca="1">TEXT(Table1[[#This Row],[Date]],"mmm")</f>
        <v>May</v>
      </c>
      <c r="F2901" s="1" t="str">
        <f ca="1">TEXT(Table1[[#This Row],[Date]],"yyyy")</f>
        <v>2021</v>
      </c>
      <c r="G2901" s="2">
        <v>234</v>
      </c>
      <c r="H2901" s="2">
        <v>0.32</v>
      </c>
      <c r="I2901" s="2" t="str" cm="1">
        <f t="array" ref="I2901">_xlfn.IFS(Table1[[#This Row],[Discount]]&lt;=0.2,"Low",Table1[[#This Row],[Discount]]&lt;=0.4,"Medium",Table1[[#This Row],[Discount]]&gt;0.4,"High")</f>
        <v>Medium</v>
      </c>
      <c r="J2901" s="2">
        <f>Table1[[#This Row],[Original Price]]*(1-Table1[[#This Row],[Discount]])</f>
        <v>159.11999999999998</v>
      </c>
      <c r="K2901">
        <f>VLOOKUP(B2901,customers!$A$2:$D$101,2,0)</f>
        <v>24</v>
      </c>
      <c r="L2901" t="str" cm="1">
        <f t="array" ref="L2901">_xlfn.IFS(Table1[[#This Row],[Age]]&lt;=12,"Kids",Table1[[#This Row],[Age]]&lt;=19,"Teenage",Table1[[#This Row],[Age]]&lt;=29,"Young Adult",Table1[[#This Row],[Age]]&lt;=45,"Adult",Table1[[#This Row],[Age]]&gt;=46,"Senior")</f>
        <v>Young Adult</v>
      </c>
      <c r="M2901" t="str">
        <f>VLOOKUP(B2901,customers!A$2:D$101,3,0)</f>
        <v>Patiala</v>
      </c>
      <c r="N2901" t="str">
        <f>VLOOKUP(B2901,customers!$A$2:$D$101,4,0)</f>
        <v>Punjab</v>
      </c>
      <c r="O2901" t="str">
        <f>VLOOKUP(C2901,'products '!$A$2:$H$3072,2,0)</f>
        <v>Beauty</v>
      </c>
      <c r="P2901" t="str">
        <f>VLOOKUP(C2901,'products '!$A$2:$H$3072,3,0)</f>
        <v>Haircare</v>
      </c>
      <c r="Q2901" t="str">
        <f>VLOOKUP(C2901,'products '!$A$2:$H$3072,4,0)</f>
        <v>Conditioner</v>
      </c>
      <c r="R2901" t="str">
        <f>VLOOKUP(C2901,'products '!$A$2:$H$3072,5,0)</f>
        <v>Dove</v>
      </c>
      <c r="S2901" t="str">
        <f>VLOOKUP(C2901,'products '!$A$2:$H$3072,6,0)</f>
        <v>Onesize</v>
      </c>
      <c r="T2901" t="str">
        <f>VLOOKUP(C2901,'products '!$A$2:$H$3072,7,0)</f>
        <v>Brown</v>
      </c>
      <c r="U2901">
        <f>VLOOKUP(C2901,'products '!$A$2:$H$3072,8,0)</f>
        <v>5</v>
      </c>
    </row>
    <row r="2902" spans="1:21" x14ac:dyDescent="0.3">
      <c r="A2902" t="s">
        <v>6319</v>
      </c>
      <c r="B2902" t="s">
        <v>3370</v>
      </c>
      <c r="C2902" t="s">
        <v>1696</v>
      </c>
      <c r="D2902" s="1">
        <f t="shared" ca="1" si="45"/>
        <v>44502</v>
      </c>
      <c r="E2902" s="1" t="str">
        <f ca="1">TEXT(Table1[[#This Row],[Date]],"mmm")</f>
        <v>Nov</v>
      </c>
      <c r="F2902" s="1" t="str">
        <f ca="1">TEXT(Table1[[#This Row],[Date]],"yyyy")</f>
        <v>2021</v>
      </c>
      <c r="G2902" s="2">
        <v>456</v>
      </c>
      <c r="H2902" s="2">
        <v>0.25</v>
      </c>
      <c r="I2902" s="2" t="str" cm="1">
        <f t="array" ref="I2902">_xlfn.IFS(Table1[[#This Row],[Discount]]&lt;=0.2,"Low",Table1[[#This Row],[Discount]]&lt;=0.4,"Medium",Table1[[#This Row],[Discount]]&gt;0.4,"High")</f>
        <v>Medium</v>
      </c>
      <c r="J2902" s="2">
        <f>Table1[[#This Row],[Original Price]]*(1-Table1[[#This Row],[Discount]])</f>
        <v>342</v>
      </c>
      <c r="K2902">
        <f>VLOOKUP(B2902,customers!$A$2:$D$101,2,0)</f>
        <v>24</v>
      </c>
      <c r="L2902" t="str" cm="1">
        <f t="array" ref="L2902">_xlfn.IFS(Table1[[#This Row],[Age]]&lt;=12,"Kids",Table1[[#This Row],[Age]]&lt;=19,"Teenage",Table1[[#This Row],[Age]]&lt;=29,"Young Adult",Table1[[#This Row],[Age]]&lt;=45,"Adult",Table1[[#This Row],[Age]]&gt;=46,"Senior")</f>
        <v>Young Adult</v>
      </c>
      <c r="M2902" t="str">
        <f>VLOOKUP(B2902,customers!A$2:D$101,3,0)</f>
        <v>Patiala</v>
      </c>
      <c r="N2902" t="str">
        <f>VLOOKUP(B2902,customers!$A$2:$D$101,4,0)</f>
        <v>Punjab</v>
      </c>
      <c r="O2902" t="str">
        <f>VLOOKUP(C2902,'products '!$A$2:$H$3072,2,0)</f>
        <v>Beauty</v>
      </c>
      <c r="P2902" t="str">
        <f>VLOOKUP(C2902,'products '!$A$2:$H$3072,3,0)</f>
        <v>Haircare</v>
      </c>
      <c r="Q2902" t="str">
        <f>VLOOKUP(C2902,'products '!$A$2:$H$3072,4,0)</f>
        <v>Conditioner</v>
      </c>
      <c r="R2902" t="str">
        <f>VLOOKUP(C2902,'products '!$A$2:$H$3072,5,0)</f>
        <v>Dove</v>
      </c>
      <c r="S2902" t="str">
        <f>VLOOKUP(C2902,'products '!$A$2:$H$3072,6,0)</f>
        <v>Onesize</v>
      </c>
      <c r="T2902" t="str">
        <f>VLOOKUP(C2902,'products '!$A$2:$H$3072,7,0)</f>
        <v>Brown</v>
      </c>
      <c r="U2902">
        <f>VLOOKUP(C2902,'products '!$A$2:$H$3072,8,0)</f>
        <v>4</v>
      </c>
    </row>
    <row r="2903" spans="1:21" x14ac:dyDescent="0.3">
      <c r="A2903" t="s">
        <v>6320</v>
      </c>
      <c r="B2903" t="s">
        <v>3371</v>
      </c>
      <c r="C2903" t="s">
        <v>1697</v>
      </c>
      <c r="D2903" s="1">
        <f t="shared" ca="1" si="45"/>
        <v>44344</v>
      </c>
      <c r="E2903" s="1" t="str">
        <f ca="1">TEXT(Table1[[#This Row],[Date]],"mmm")</f>
        <v>May</v>
      </c>
      <c r="F2903" s="1" t="str">
        <f ca="1">TEXT(Table1[[#This Row],[Date]],"yyyy")</f>
        <v>2021</v>
      </c>
      <c r="G2903" s="2">
        <v>564</v>
      </c>
      <c r="H2903" s="2">
        <v>0.45</v>
      </c>
      <c r="I2903" s="2" t="str" cm="1">
        <f t="array" ref="I2903">_xlfn.IFS(Table1[[#This Row],[Discount]]&lt;=0.2,"Low",Table1[[#This Row],[Discount]]&lt;=0.4,"Medium",Table1[[#This Row],[Discount]]&gt;0.4,"High")</f>
        <v>High</v>
      </c>
      <c r="J2903" s="2">
        <f>Table1[[#This Row],[Original Price]]*(1-Table1[[#This Row],[Discount]])</f>
        <v>310.20000000000005</v>
      </c>
      <c r="K2903">
        <f>VLOOKUP(B2903,customers!$A$2:$D$101,2,0)</f>
        <v>24</v>
      </c>
      <c r="L2903" t="str" cm="1">
        <f t="array" ref="L2903">_xlfn.IFS(Table1[[#This Row],[Age]]&lt;=12,"Kids",Table1[[#This Row],[Age]]&lt;=19,"Teenage",Table1[[#This Row],[Age]]&lt;=29,"Young Adult",Table1[[#This Row],[Age]]&lt;=45,"Adult",Table1[[#This Row],[Age]]&gt;=46,"Senior")</f>
        <v>Young Adult</v>
      </c>
      <c r="M2903" t="str">
        <f>VLOOKUP(B2903,customers!A$2:D$101,3,0)</f>
        <v>Patiala</v>
      </c>
      <c r="N2903" t="str">
        <f>VLOOKUP(B2903,customers!$A$2:$D$101,4,0)</f>
        <v>Punjab</v>
      </c>
      <c r="O2903" t="str">
        <f>VLOOKUP(C2903,'products '!$A$2:$H$3072,2,0)</f>
        <v>Beauty</v>
      </c>
      <c r="P2903" t="str">
        <f>VLOOKUP(C2903,'products '!$A$2:$H$3072,3,0)</f>
        <v>Haircare</v>
      </c>
      <c r="Q2903" t="str">
        <f>VLOOKUP(C2903,'products '!$A$2:$H$3072,4,0)</f>
        <v>Conditioner</v>
      </c>
      <c r="R2903" t="str">
        <f>VLOOKUP(C2903,'products '!$A$2:$H$3072,5,0)</f>
        <v>Dove</v>
      </c>
      <c r="S2903" t="str">
        <f>VLOOKUP(C2903,'products '!$A$2:$H$3072,6,0)</f>
        <v>Onesize</v>
      </c>
      <c r="T2903" t="str">
        <f>VLOOKUP(C2903,'products '!$A$2:$H$3072,7,0)</f>
        <v>Brown</v>
      </c>
      <c r="U2903">
        <f>VLOOKUP(C2903,'products '!$A$2:$H$3072,8,0)</f>
        <v>4</v>
      </c>
    </row>
    <row r="2904" spans="1:21" x14ac:dyDescent="0.3">
      <c r="A2904" t="s">
        <v>6321</v>
      </c>
      <c r="B2904" t="s">
        <v>3372</v>
      </c>
      <c r="C2904" t="s">
        <v>1698</v>
      </c>
      <c r="D2904" s="1">
        <f t="shared" ca="1" si="45"/>
        <v>44784</v>
      </c>
      <c r="E2904" s="1" t="str">
        <f ca="1">TEXT(Table1[[#This Row],[Date]],"mmm")</f>
        <v>Aug</v>
      </c>
      <c r="F2904" s="1" t="str">
        <f ca="1">TEXT(Table1[[#This Row],[Date]],"yyyy")</f>
        <v>2022</v>
      </c>
      <c r="G2904" s="2">
        <v>634</v>
      </c>
      <c r="H2904" s="2">
        <v>0.15</v>
      </c>
      <c r="I2904" s="2" t="str" cm="1">
        <f t="array" ref="I2904">_xlfn.IFS(Table1[[#This Row],[Discount]]&lt;=0.2,"Low",Table1[[#This Row],[Discount]]&lt;=0.4,"Medium",Table1[[#This Row],[Discount]]&gt;0.4,"High")</f>
        <v>Low</v>
      </c>
      <c r="J2904" s="2">
        <f>Table1[[#This Row],[Original Price]]*(1-Table1[[#This Row],[Discount]])</f>
        <v>538.9</v>
      </c>
      <c r="K2904">
        <f>VLOOKUP(B2904,customers!$A$2:$D$101,2,0)</f>
        <v>22</v>
      </c>
      <c r="L2904" t="str" cm="1">
        <f t="array" ref="L2904">_xlfn.IFS(Table1[[#This Row],[Age]]&lt;=12,"Kids",Table1[[#This Row],[Age]]&lt;=19,"Teenage",Table1[[#This Row],[Age]]&lt;=29,"Young Adult",Table1[[#This Row],[Age]]&lt;=45,"Adult",Table1[[#This Row],[Age]]&gt;=46,"Senior")</f>
        <v>Young Adult</v>
      </c>
      <c r="M2904" t="str">
        <f>VLOOKUP(B2904,customers!A$2:D$101,3,0)</f>
        <v>Patiala</v>
      </c>
      <c r="N2904" t="str">
        <f>VLOOKUP(B2904,customers!$A$2:$D$101,4,0)</f>
        <v>Punjab</v>
      </c>
      <c r="O2904" t="str">
        <f>VLOOKUP(C2904,'products '!$A$2:$H$3072,2,0)</f>
        <v>Beauty</v>
      </c>
      <c r="P2904" t="str">
        <f>VLOOKUP(C2904,'products '!$A$2:$H$3072,3,0)</f>
        <v>Haircare</v>
      </c>
      <c r="Q2904" t="str">
        <f>VLOOKUP(C2904,'products '!$A$2:$H$3072,4,0)</f>
        <v>Conditioner</v>
      </c>
      <c r="R2904" t="str">
        <f>VLOOKUP(C2904,'products '!$A$2:$H$3072,5,0)</f>
        <v>Dove</v>
      </c>
      <c r="S2904" t="str">
        <f>VLOOKUP(C2904,'products '!$A$2:$H$3072,6,0)</f>
        <v>Onesize</v>
      </c>
      <c r="T2904" t="str">
        <f>VLOOKUP(C2904,'products '!$A$2:$H$3072,7,0)</f>
        <v>Brown</v>
      </c>
      <c r="U2904">
        <f>VLOOKUP(C2904,'products '!$A$2:$H$3072,8,0)</f>
        <v>4</v>
      </c>
    </row>
    <row r="2905" spans="1:21" x14ac:dyDescent="0.3">
      <c r="A2905" t="s">
        <v>6322</v>
      </c>
      <c r="B2905" t="s">
        <v>3373</v>
      </c>
      <c r="C2905" t="s">
        <v>1699</v>
      </c>
      <c r="D2905" s="1">
        <f t="shared" ca="1" si="45"/>
        <v>44363</v>
      </c>
      <c r="E2905" s="1" t="str">
        <f ca="1">TEXT(Table1[[#This Row],[Date]],"mmm")</f>
        <v>Jun</v>
      </c>
      <c r="F2905" s="1" t="str">
        <f ca="1">TEXT(Table1[[#This Row],[Date]],"yyyy")</f>
        <v>2021</v>
      </c>
      <c r="G2905" s="2">
        <v>236</v>
      </c>
      <c r="H2905" s="2">
        <v>0.33</v>
      </c>
      <c r="I2905" s="2" t="str" cm="1">
        <f t="array" ref="I2905">_xlfn.IFS(Table1[[#This Row],[Discount]]&lt;=0.2,"Low",Table1[[#This Row],[Discount]]&lt;=0.4,"Medium",Table1[[#This Row],[Discount]]&gt;0.4,"High")</f>
        <v>Medium</v>
      </c>
      <c r="J2905" s="2">
        <f>Table1[[#This Row],[Original Price]]*(1-Table1[[#This Row],[Discount]])</f>
        <v>158.11999999999998</v>
      </c>
      <c r="K2905">
        <f>VLOOKUP(B2905,customers!$A$2:$D$101,2,0)</f>
        <v>23</v>
      </c>
      <c r="L2905" t="str" cm="1">
        <f t="array" ref="L2905">_xlfn.IFS(Table1[[#This Row],[Age]]&lt;=12,"Kids",Table1[[#This Row],[Age]]&lt;=19,"Teenage",Table1[[#This Row],[Age]]&lt;=29,"Young Adult",Table1[[#This Row],[Age]]&lt;=45,"Adult",Table1[[#This Row],[Age]]&gt;=46,"Senior")</f>
        <v>Young Adult</v>
      </c>
      <c r="M2905" t="str">
        <f>VLOOKUP(B2905,customers!A$2:D$101,3,0)</f>
        <v>Jaipur</v>
      </c>
      <c r="N2905" t="str">
        <f>VLOOKUP(B2905,customers!$A$2:$D$101,4,0)</f>
        <v>Rajasthan</v>
      </c>
      <c r="O2905" t="str">
        <f>VLOOKUP(C2905,'products '!$A$2:$H$3072,2,0)</f>
        <v>Beauty</v>
      </c>
      <c r="P2905" t="str">
        <f>VLOOKUP(C2905,'products '!$A$2:$H$3072,3,0)</f>
        <v>Haircare</v>
      </c>
      <c r="Q2905" t="str">
        <f>VLOOKUP(C2905,'products '!$A$2:$H$3072,4,0)</f>
        <v>Conditioner</v>
      </c>
      <c r="R2905" t="str">
        <f>VLOOKUP(C2905,'products '!$A$2:$H$3072,5,0)</f>
        <v>Dove</v>
      </c>
      <c r="S2905" t="str">
        <f>VLOOKUP(C2905,'products '!$A$2:$H$3072,6,0)</f>
        <v>Onesize</v>
      </c>
      <c r="T2905" t="str">
        <f>VLOOKUP(C2905,'products '!$A$2:$H$3072,7,0)</f>
        <v>Yellow</v>
      </c>
      <c r="U2905">
        <f>VLOOKUP(C2905,'products '!$A$2:$H$3072,8,0)</f>
        <v>3</v>
      </c>
    </row>
    <row r="2906" spans="1:21" x14ac:dyDescent="0.3">
      <c r="A2906" t="s">
        <v>6323</v>
      </c>
      <c r="B2906" t="s">
        <v>3374</v>
      </c>
      <c r="C2906" t="s">
        <v>1700</v>
      </c>
      <c r="D2906" s="1">
        <f t="shared" ca="1" si="45"/>
        <v>44445</v>
      </c>
      <c r="E2906" s="1" t="str">
        <f ca="1">TEXT(Table1[[#This Row],[Date]],"mmm")</f>
        <v>Sep</v>
      </c>
      <c r="F2906" s="1" t="str">
        <f ca="1">TEXT(Table1[[#This Row],[Date]],"yyyy")</f>
        <v>2021</v>
      </c>
      <c r="G2906" s="2">
        <v>444</v>
      </c>
      <c r="H2906" s="2">
        <v>0.33</v>
      </c>
      <c r="I2906" s="2" t="str" cm="1">
        <f t="array" ref="I2906">_xlfn.IFS(Table1[[#This Row],[Discount]]&lt;=0.2,"Low",Table1[[#This Row],[Discount]]&lt;=0.4,"Medium",Table1[[#This Row],[Discount]]&gt;0.4,"High")</f>
        <v>Medium</v>
      </c>
      <c r="J2906" s="2">
        <f>Table1[[#This Row],[Original Price]]*(1-Table1[[#This Row],[Discount]])</f>
        <v>297.47999999999996</v>
      </c>
      <c r="K2906">
        <f>VLOOKUP(B2906,customers!$A$2:$D$101,2,0)</f>
        <v>24</v>
      </c>
      <c r="L2906" t="str" cm="1">
        <f t="array" ref="L2906">_xlfn.IFS(Table1[[#This Row],[Age]]&lt;=12,"Kids",Table1[[#This Row],[Age]]&lt;=19,"Teenage",Table1[[#This Row],[Age]]&lt;=29,"Young Adult",Table1[[#This Row],[Age]]&lt;=45,"Adult",Table1[[#This Row],[Age]]&gt;=46,"Senior")</f>
        <v>Young Adult</v>
      </c>
      <c r="M2906" t="str">
        <f>VLOOKUP(B2906,customers!A$2:D$101,3,0)</f>
        <v>Jaipur</v>
      </c>
      <c r="N2906" t="str">
        <f>VLOOKUP(B2906,customers!$A$2:$D$101,4,0)</f>
        <v>Rajasthan</v>
      </c>
      <c r="O2906" t="str">
        <f>VLOOKUP(C2906,'products '!$A$2:$H$3072,2,0)</f>
        <v>Beauty</v>
      </c>
      <c r="P2906" t="str">
        <f>VLOOKUP(C2906,'products '!$A$2:$H$3072,3,0)</f>
        <v>Haircare</v>
      </c>
      <c r="Q2906" t="str">
        <f>VLOOKUP(C2906,'products '!$A$2:$H$3072,4,0)</f>
        <v>Conditioner</v>
      </c>
      <c r="R2906" t="str">
        <f>VLOOKUP(C2906,'products '!$A$2:$H$3072,5,0)</f>
        <v>Dove</v>
      </c>
      <c r="S2906" t="str">
        <f>VLOOKUP(C2906,'products '!$A$2:$H$3072,6,0)</f>
        <v>Onesize</v>
      </c>
      <c r="T2906" t="str">
        <f>VLOOKUP(C2906,'products '!$A$2:$H$3072,7,0)</f>
        <v>Yellow</v>
      </c>
      <c r="U2906">
        <f>VLOOKUP(C2906,'products '!$A$2:$H$3072,8,0)</f>
        <v>5</v>
      </c>
    </row>
    <row r="2907" spans="1:21" x14ac:dyDescent="0.3">
      <c r="A2907" t="s">
        <v>6324</v>
      </c>
      <c r="B2907" t="s">
        <v>3375</v>
      </c>
      <c r="C2907" t="s">
        <v>1701</v>
      </c>
      <c r="D2907" s="1">
        <f t="shared" ca="1" si="45"/>
        <v>44229</v>
      </c>
      <c r="E2907" s="1" t="str">
        <f ca="1">TEXT(Table1[[#This Row],[Date]],"mmm")</f>
        <v>Feb</v>
      </c>
      <c r="F2907" s="1" t="str">
        <f ca="1">TEXT(Table1[[#This Row],[Date]],"yyyy")</f>
        <v>2021</v>
      </c>
      <c r="G2907" s="2">
        <v>456</v>
      </c>
      <c r="H2907" s="2">
        <v>0.33</v>
      </c>
      <c r="I2907" s="2" t="str" cm="1">
        <f t="array" ref="I2907">_xlfn.IFS(Table1[[#This Row],[Discount]]&lt;=0.2,"Low",Table1[[#This Row],[Discount]]&lt;=0.4,"Medium",Table1[[#This Row],[Discount]]&gt;0.4,"High")</f>
        <v>Medium</v>
      </c>
      <c r="J2907" s="2">
        <f>Table1[[#This Row],[Original Price]]*(1-Table1[[#This Row],[Discount]])</f>
        <v>305.52</v>
      </c>
      <c r="K2907">
        <f>VLOOKUP(B2907,customers!$A$2:$D$101,2,0)</f>
        <v>25</v>
      </c>
      <c r="L2907" t="str" cm="1">
        <f t="array" ref="L2907">_xlfn.IFS(Table1[[#This Row],[Age]]&lt;=12,"Kids",Table1[[#This Row],[Age]]&lt;=19,"Teenage",Table1[[#This Row],[Age]]&lt;=29,"Young Adult",Table1[[#This Row],[Age]]&lt;=45,"Adult",Table1[[#This Row],[Age]]&gt;=46,"Senior")</f>
        <v>Young Adult</v>
      </c>
      <c r="M2907" t="str">
        <f>VLOOKUP(B2907,customers!A$2:D$101,3,0)</f>
        <v>Jaipur</v>
      </c>
      <c r="N2907" t="str">
        <f>VLOOKUP(B2907,customers!$A$2:$D$101,4,0)</f>
        <v>Rajasthan</v>
      </c>
      <c r="O2907" t="str">
        <f>VLOOKUP(C2907,'products '!$A$2:$H$3072,2,0)</f>
        <v>Beauty</v>
      </c>
      <c r="P2907" t="str">
        <f>VLOOKUP(C2907,'products '!$A$2:$H$3072,3,0)</f>
        <v>Haircare</v>
      </c>
      <c r="Q2907" t="str">
        <f>VLOOKUP(C2907,'products '!$A$2:$H$3072,4,0)</f>
        <v>Conditioner</v>
      </c>
      <c r="R2907" t="str">
        <f>VLOOKUP(C2907,'products '!$A$2:$H$3072,5,0)</f>
        <v>Dove</v>
      </c>
      <c r="S2907" t="str">
        <f>VLOOKUP(C2907,'products '!$A$2:$H$3072,6,0)</f>
        <v>Onesize</v>
      </c>
      <c r="T2907" t="str">
        <f>VLOOKUP(C2907,'products '!$A$2:$H$3072,7,0)</f>
        <v>Yellow</v>
      </c>
      <c r="U2907">
        <f>VLOOKUP(C2907,'products '!$A$2:$H$3072,8,0)</f>
        <v>4</v>
      </c>
    </row>
    <row r="2908" spans="1:21" x14ac:dyDescent="0.3">
      <c r="A2908" t="s">
        <v>6325</v>
      </c>
      <c r="B2908" t="s">
        <v>3376</v>
      </c>
      <c r="C2908" t="s">
        <v>1702</v>
      </c>
      <c r="D2908" s="1">
        <f t="shared" ca="1" si="45"/>
        <v>44487</v>
      </c>
      <c r="E2908" s="1" t="str">
        <f ca="1">TEXT(Table1[[#This Row],[Date]],"mmm")</f>
        <v>Oct</v>
      </c>
      <c r="F2908" s="1" t="str">
        <f ca="1">TEXT(Table1[[#This Row],[Date]],"yyyy")</f>
        <v>2021</v>
      </c>
      <c r="G2908" s="2">
        <v>963</v>
      </c>
      <c r="H2908" s="2">
        <v>0.33</v>
      </c>
      <c r="I2908" s="2" t="str" cm="1">
        <f t="array" ref="I2908">_xlfn.IFS(Table1[[#This Row],[Discount]]&lt;=0.2,"Low",Table1[[#This Row],[Discount]]&lt;=0.4,"Medium",Table1[[#This Row],[Discount]]&gt;0.4,"High")</f>
        <v>Medium</v>
      </c>
      <c r="J2908" s="2">
        <f>Table1[[#This Row],[Original Price]]*(1-Table1[[#This Row],[Discount]])</f>
        <v>645.20999999999992</v>
      </c>
      <c r="K2908">
        <f>VLOOKUP(B2908,customers!$A$2:$D$101,2,0)</f>
        <v>26</v>
      </c>
      <c r="L2908" t="str" cm="1">
        <f t="array" ref="L2908">_xlfn.IFS(Table1[[#This Row],[Age]]&lt;=12,"Kids",Table1[[#This Row],[Age]]&lt;=19,"Teenage",Table1[[#This Row],[Age]]&lt;=29,"Young Adult",Table1[[#This Row],[Age]]&lt;=45,"Adult",Table1[[#This Row],[Age]]&gt;=46,"Senior")</f>
        <v>Young Adult</v>
      </c>
      <c r="M2908" t="str">
        <f>VLOOKUP(B2908,customers!A$2:D$101,3,0)</f>
        <v>Jaipur</v>
      </c>
      <c r="N2908" t="str">
        <f>VLOOKUP(B2908,customers!$A$2:$D$101,4,0)</f>
        <v>Rajasthan</v>
      </c>
      <c r="O2908" t="str">
        <f>VLOOKUP(C2908,'products '!$A$2:$H$3072,2,0)</f>
        <v>Beauty</v>
      </c>
      <c r="P2908" t="str">
        <f>VLOOKUP(C2908,'products '!$A$2:$H$3072,3,0)</f>
        <v>Haircare</v>
      </c>
      <c r="Q2908" t="str">
        <f>VLOOKUP(C2908,'products '!$A$2:$H$3072,4,0)</f>
        <v>Conditioner</v>
      </c>
      <c r="R2908" t="str">
        <f>VLOOKUP(C2908,'products '!$A$2:$H$3072,5,0)</f>
        <v>TRESemme</v>
      </c>
      <c r="S2908" t="str">
        <f>VLOOKUP(C2908,'products '!$A$2:$H$3072,6,0)</f>
        <v>Onesize</v>
      </c>
      <c r="T2908" t="str">
        <f>VLOOKUP(C2908,'products '!$A$2:$H$3072,7,0)</f>
        <v>Yellow</v>
      </c>
      <c r="U2908">
        <f>VLOOKUP(C2908,'products '!$A$2:$H$3072,8,0)</f>
        <v>2</v>
      </c>
    </row>
    <row r="2909" spans="1:21" x14ac:dyDescent="0.3">
      <c r="A2909" t="s">
        <v>6326</v>
      </c>
      <c r="B2909" t="s">
        <v>3377</v>
      </c>
      <c r="C2909" t="s">
        <v>1703</v>
      </c>
      <c r="D2909" s="1">
        <f t="shared" ca="1" si="45"/>
        <v>44467</v>
      </c>
      <c r="E2909" s="1" t="str">
        <f ca="1">TEXT(Table1[[#This Row],[Date]],"mmm")</f>
        <v>Sep</v>
      </c>
      <c r="F2909" s="1" t="str">
        <f ca="1">TEXT(Table1[[#This Row],[Date]],"yyyy")</f>
        <v>2021</v>
      </c>
      <c r="G2909" s="2">
        <v>456</v>
      </c>
      <c r="H2909" s="2">
        <v>0.33</v>
      </c>
      <c r="I2909" s="2" t="str" cm="1">
        <f t="array" ref="I2909">_xlfn.IFS(Table1[[#This Row],[Discount]]&lt;=0.2,"Low",Table1[[#This Row],[Discount]]&lt;=0.4,"Medium",Table1[[#This Row],[Discount]]&gt;0.4,"High")</f>
        <v>Medium</v>
      </c>
      <c r="J2909" s="2">
        <f>Table1[[#This Row],[Original Price]]*(1-Table1[[#This Row],[Discount]])</f>
        <v>305.52</v>
      </c>
      <c r="K2909">
        <f>VLOOKUP(B2909,customers!$A$2:$D$101,2,0)</f>
        <v>27</v>
      </c>
      <c r="L2909" t="str" cm="1">
        <f t="array" ref="L2909">_xlfn.IFS(Table1[[#This Row],[Age]]&lt;=12,"Kids",Table1[[#This Row],[Age]]&lt;=19,"Teenage",Table1[[#This Row],[Age]]&lt;=29,"Young Adult",Table1[[#This Row],[Age]]&lt;=45,"Adult",Table1[[#This Row],[Age]]&gt;=46,"Senior")</f>
        <v>Young Adult</v>
      </c>
      <c r="M2909" t="str">
        <f>VLOOKUP(B2909,customers!A$2:D$101,3,0)</f>
        <v>Jaipur</v>
      </c>
      <c r="N2909" t="str">
        <f>VLOOKUP(B2909,customers!$A$2:$D$101,4,0)</f>
        <v>Rajasthan</v>
      </c>
      <c r="O2909" t="str">
        <f>VLOOKUP(C2909,'products '!$A$2:$H$3072,2,0)</f>
        <v>Beauty</v>
      </c>
      <c r="P2909" t="str">
        <f>VLOOKUP(C2909,'products '!$A$2:$H$3072,3,0)</f>
        <v>Haircare</v>
      </c>
      <c r="Q2909" t="str">
        <f>VLOOKUP(C2909,'products '!$A$2:$H$3072,4,0)</f>
        <v>Conditioner</v>
      </c>
      <c r="R2909" t="str">
        <f>VLOOKUP(C2909,'products '!$A$2:$H$3072,5,0)</f>
        <v>TRESemme</v>
      </c>
      <c r="S2909" t="str">
        <f>VLOOKUP(C2909,'products '!$A$2:$H$3072,6,0)</f>
        <v>Onesize</v>
      </c>
      <c r="T2909" t="str">
        <f>VLOOKUP(C2909,'products '!$A$2:$H$3072,7,0)</f>
        <v>Yellow</v>
      </c>
      <c r="U2909">
        <f>VLOOKUP(C2909,'products '!$A$2:$H$3072,8,0)</f>
        <v>5</v>
      </c>
    </row>
    <row r="2910" spans="1:21" x14ac:dyDescent="0.3">
      <c r="A2910" t="s">
        <v>6327</v>
      </c>
      <c r="B2910" t="s">
        <v>3378</v>
      </c>
      <c r="C2910" t="s">
        <v>1704</v>
      </c>
      <c r="D2910" s="1">
        <f t="shared" ca="1" si="45"/>
        <v>44235</v>
      </c>
      <c r="E2910" s="1" t="str">
        <f ca="1">TEXT(Table1[[#This Row],[Date]],"mmm")</f>
        <v>Feb</v>
      </c>
      <c r="F2910" s="1" t="str">
        <f ca="1">TEXT(Table1[[#This Row],[Date]],"yyyy")</f>
        <v>2021</v>
      </c>
      <c r="G2910" s="2">
        <v>1189</v>
      </c>
      <c r="H2910" s="2">
        <v>0.45</v>
      </c>
      <c r="I2910" s="2" t="str" cm="1">
        <f t="array" ref="I2910">_xlfn.IFS(Table1[[#This Row],[Discount]]&lt;=0.2,"Low",Table1[[#This Row],[Discount]]&lt;=0.4,"Medium",Table1[[#This Row],[Discount]]&gt;0.4,"High")</f>
        <v>High</v>
      </c>
      <c r="J2910" s="2">
        <f>Table1[[#This Row],[Original Price]]*(1-Table1[[#This Row],[Discount]])</f>
        <v>653.95000000000005</v>
      </c>
      <c r="K2910">
        <f>VLOOKUP(B2910,customers!$A$2:$D$101,2,0)</f>
        <v>34</v>
      </c>
      <c r="L2910" t="str" cm="1">
        <f t="array" ref="L2910">_xlfn.IFS(Table1[[#This Row],[Age]]&lt;=12,"Kids",Table1[[#This Row],[Age]]&lt;=19,"Teenage",Table1[[#This Row],[Age]]&lt;=29,"Young Adult",Table1[[#This Row],[Age]]&lt;=45,"Adult",Table1[[#This Row],[Age]]&gt;=46,"Senior")</f>
        <v>Adult</v>
      </c>
      <c r="M2910" t="str">
        <f>VLOOKUP(B2910,customers!A$2:D$101,3,0)</f>
        <v>Jaipur</v>
      </c>
      <c r="N2910" t="str">
        <f>VLOOKUP(B2910,customers!$A$2:$D$101,4,0)</f>
        <v>Rajasthan</v>
      </c>
      <c r="O2910" t="str">
        <f>VLOOKUP(C2910,'products '!$A$2:$H$3072,2,0)</f>
        <v>Beauty</v>
      </c>
      <c r="P2910" t="str">
        <f>VLOOKUP(C2910,'products '!$A$2:$H$3072,3,0)</f>
        <v>Haircare</v>
      </c>
      <c r="Q2910" t="str">
        <f>VLOOKUP(C2910,'products '!$A$2:$H$3072,4,0)</f>
        <v>Conditioner</v>
      </c>
      <c r="R2910" t="str">
        <f>VLOOKUP(C2910,'products '!$A$2:$H$3072,5,0)</f>
        <v>TRESemme</v>
      </c>
      <c r="S2910" t="str">
        <f>VLOOKUP(C2910,'products '!$A$2:$H$3072,6,0)</f>
        <v>Onesize</v>
      </c>
      <c r="T2910" t="str">
        <f>VLOOKUP(C2910,'products '!$A$2:$H$3072,7,0)</f>
        <v>Blue</v>
      </c>
      <c r="U2910">
        <f>VLOOKUP(C2910,'products '!$A$2:$H$3072,8,0)</f>
        <v>5</v>
      </c>
    </row>
    <row r="2911" spans="1:21" x14ac:dyDescent="0.3">
      <c r="A2911" t="s">
        <v>6328</v>
      </c>
      <c r="B2911" t="s">
        <v>3379</v>
      </c>
      <c r="C2911" t="s">
        <v>1705</v>
      </c>
      <c r="D2911" s="1">
        <f t="shared" ca="1" si="45"/>
        <v>44376</v>
      </c>
      <c r="E2911" s="1" t="str">
        <f ca="1">TEXT(Table1[[#This Row],[Date]],"mmm")</f>
        <v>Jun</v>
      </c>
      <c r="F2911" s="1" t="str">
        <f ca="1">TEXT(Table1[[#This Row],[Date]],"yyyy")</f>
        <v>2021</v>
      </c>
      <c r="G2911" s="2">
        <v>1298</v>
      </c>
      <c r="H2911" s="2">
        <v>0.45</v>
      </c>
      <c r="I2911" s="2" t="str" cm="1">
        <f t="array" ref="I2911">_xlfn.IFS(Table1[[#This Row],[Discount]]&lt;=0.2,"Low",Table1[[#This Row],[Discount]]&lt;=0.4,"Medium",Table1[[#This Row],[Discount]]&gt;0.4,"High")</f>
        <v>High</v>
      </c>
      <c r="J2911" s="2">
        <f>Table1[[#This Row],[Original Price]]*(1-Table1[[#This Row],[Discount]])</f>
        <v>713.90000000000009</v>
      </c>
      <c r="K2911">
        <f>VLOOKUP(B2911,customers!$A$2:$D$101,2,0)</f>
        <v>35</v>
      </c>
      <c r="L2911" t="str" cm="1">
        <f t="array" ref="L2911">_xlfn.IFS(Table1[[#This Row],[Age]]&lt;=12,"Kids",Table1[[#This Row],[Age]]&lt;=19,"Teenage",Table1[[#This Row],[Age]]&lt;=29,"Young Adult",Table1[[#This Row],[Age]]&lt;=45,"Adult",Table1[[#This Row],[Age]]&gt;=46,"Senior")</f>
        <v>Adult</v>
      </c>
      <c r="M2911" t="str">
        <f>VLOOKUP(B2911,customers!A$2:D$101,3,0)</f>
        <v>Jodhpur</v>
      </c>
      <c r="N2911" t="str">
        <f>VLOOKUP(B2911,customers!$A$2:$D$101,4,0)</f>
        <v>Rajasthan</v>
      </c>
      <c r="O2911" t="str">
        <f>VLOOKUP(C2911,'products '!$A$2:$H$3072,2,0)</f>
        <v>Beauty</v>
      </c>
      <c r="P2911" t="str">
        <f>VLOOKUP(C2911,'products '!$A$2:$H$3072,3,0)</f>
        <v>Haircare</v>
      </c>
      <c r="Q2911" t="str">
        <f>VLOOKUP(C2911,'products '!$A$2:$H$3072,4,0)</f>
        <v>Conditioner</v>
      </c>
      <c r="R2911" t="str">
        <f>VLOOKUP(C2911,'products '!$A$2:$H$3072,5,0)</f>
        <v>TRESemme</v>
      </c>
      <c r="S2911" t="str">
        <f>VLOOKUP(C2911,'products '!$A$2:$H$3072,6,0)</f>
        <v>Onesize</v>
      </c>
      <c r="T2911" t="str">
        <f>VLOOKUP(C2911,'products '!$A$2:$H$3072,7,0)</f>
        <v>Blue</v>
      </c>
      <c r="U2911">
        <f>VLOOKUP(C2911,'products '!$A$2:$H$3072,8,0)</f>
        <v>5</v>
      </c>
    </row>
    <row r="2912" spans="1:21" x14ac:dyDescent="0.3">
      <c r="A2912" t="s">
        <v>6329</v>
      </c>
      <c r="B2912" t="s">
        <v>3380</v>
      </c>
      <c r="C2912" t="s">
        <v>1706</v>
      </c>
      <c r="D2912" s="1">
        <f t="shared" ca="1" si="45"/>
        <v>44323</v>
      </c>
      <c r="E2912" s="1" t="str">
        <f ca="1">TEXT(Table1[[#This Row],[Date]],"mmm")</f>
        <v>May</v>
      </c>
      <c r="F2912" s="1" t="str">
        <f ca="1">TEXT(Table1[[#This Row],[Date]],"yyyy")</f>
        <v>2021</v>
      </c>
      <c r="G2912" s="2">
        <v>1456</v>
      </c>
      <c r="H2912" s="2">
        <v>0.45</v>
      </c>
      <c r="I2912" s="2" t="str" cm="1">
        <f t="array" ref="I2912">_xlfn.IFS(Table1[[#This Row],[Discount]]&lt;=0.2,"Low",Table1[[#This Row],[Discount]]&lt;=0.4,"Medium",Table1[[#This Row],[Discount]]&gt;0.4,"High")</f>
        <v>High</v>
      </c>
      <c r="J2912" s="2">
        <f>Table1[[#This Row],[Original Price]]*(1-Table1[[#This Row],[Discount]])</f>
        <v>800.80000000000007</v>
      </c>
      <c r="K2912">
        <f>VLOOKUP(B2912,customers!$A$2:$D$101,2,0)</f>
        <v>36</v>
      </c>
      <c r="L2912" t="str" cm="1">
        <f t="array" ref="L2912">_xlfn.IFS(Table1[[#This Row],[Age]]&lt;=12,"Kids",Table1[[#This Row],[Age]]&lt;=19,"Teenage",Table1[[#This Row],[Age]]&lt;=29,"Young Adult",Table1[[#This Row],[Age]]&lt;=45,"Adult",Table1[[#This Row],[Age]]&gt;=46,"Senior")</f>
        <v>Adult</v>
      </c>
      <c r="M2912" t="str">
        <f>VLOOKUP(B2912,customers!A$2:D$101,3,0)</f>
        <v>Jodhpur</v>
      </c>
      <c r="N2912" t="str">
        <f>VLOOKUP(B2912,customers!$A$2:$D$101,4,0)</f>
        <v>Rajasthan</v>
      </c>
      <c r="O2912" t="str">
        <f>VLOOKUP(C2912,'products '!$A$2:$H$3072,2,0)</f>
        <v>Beauty</v>
      </c>
      <c r="P2912" t="str">
        <f>VLOOKUP(C2912,'products '!$A$2:$H$3072,3,0)</f>
        <v>Haircare</v>
      </c>
      <c r="Q2912" t="str">
        <f>VLOOKUP(C2912,'products '!$A$2:$H$3072,4,0)</f>
        <v>Conditioner</v>
      </c>
      <c r="R2912" t="str">
        <f>VLOOKUP(C2912,'products '!$A$2:$H$3072,5,0)</f>
        <v>TRESemme</v>
      </c>
      <c r="S2912" t="str">
        <f>VLOOKUP(C2912,'products '!$A$2:$H$3072,6,0)</f>
        <v>Onesize</v>
      </c>
      <c r="T2912" t="str">
        <f>VLOOKUP(C2912,'products '!$A$2:$H$3072,7,0)</f>
        <v>Blue</v>
      </c>
      <c r="U2912">
        <f>VLOOKUP(C2912,'products '!$A$2:$H$3072,8,0)</f>
        <v>4</v>
      </c>
    </row>
    <row r="2913" spans="1:21" x14ac:dyDescent="0.3">
      <c r="A2913" t="s">
        <v>6330</v>
      </c>
      <c r="B2913" t="s">
        <v>3381</v>
      </c>
      <c r="C2913" t="s">
        <v>1707</v>
      </c>
      <c r="D2913" s="1">
        <f t="shared" ca="1" si="45"/>
        <v>44394</v>
      </c>
      <c r="E2913" s="1" t="str">
        <f ca="1">TEXT(Table1[[#This Row],[Date]],"mmm")</f>
        <v>Jul</v>
      </c>
      <c r="F2913" s="1" t="str">
        <f ca="1">TEXT(Table1[[#This Row],[Date]],"yyyy")</f>
        <v>2021</v>
      </c>
      <c r="G2913" s="2">
        <v>1478</v>
      </c>
      <c r="H2913" s="2">
        <v>0.45</v>
      </c>
      <c r="I2913" s="2" t="str" cm="1">
        <f t="array" ref="I2913">_xlfn.IFS(Table1[[#This Row],[Discount]]&lt;=0.2,"Low",Table1[[#This Row],[Discount]]&lt;=0.4,"Medium",Table1[[#This Row],[Discount]]&gt;0.4,"High")</f>
        <v>High</v>
      </c>
      <c r="J2913" s="2">
        <f>Table1[[#This Row],[Original Price]]*(1-Table1[[#This Row],[Discount]])</f>
        <v>812.90000000000009</v>
      </c>
      <c r="K2913">
        <f>VLOOKUP(B2913,customers!$A$2:$D$101,2,0)</f>
        <v>37</v>
      </c>
      <c r="L2913" t="str" cm="1">
        <f t="array" ref="L2913">_xlfn.IFS(Table1[[#This Row],[Age]]&lt;=12,"Kids",Table1[[#This Row],[Age]]&lt;=19,"Teenage",Table1[[#This Row],[Age]]&lt;=29,"Young Adult",Table1[[#This Row],[Age]]&lt;=45,"Adult",Table1[[#This Row],[Age]]&gt;=46,"Senior")</f>
        <v>Adult</v>
      </c>
      <c r="M2913" t="str">
        <f>VLOOKUP(B2913,customers!A$2:D$101,3,0)</f>
        <v>Jodhpur</v>
      </c>
      <c r="N2913" t="str">
        <f>VLOOKUP(B2913,customers!$A$2:$D$101,4,0)</f>
        <v>Rajasthan</v>
      </c>
      <c r="O2913" t="str">
        <f>VLOOKUP(C2913,'products '!$A$2:$H$3072,2,0)</f>
        <v>Beauty</v>
      </c>
      <c r="P2913" t="str">
        <f>VLOOKUP(C2913,'products '!$A$2:$H$3072,3,0)</f>
        <v>Haircare</v>
      </c>
      <c r="Q2913" t="str">
        <f>VLOOKUP(C2913,'products '!$A$2:$H$3072,4,0)</f>
        <v>Conditioner</v>
      </c>
      <c r="R2913" t="str">
        <f>VLOOKUP(C2913,'products '!$A$2:$H$3072,5,0)</f>
        <v>TRESemme</v>
      </c>
      <c r="S2913" t="str">
        <f>VLOOKUP(C2913,'products '!$A$2:$H$3072,6,0)</f>
        <v>Onesize</v>
      </c>
      <c r="T2913" t="str">
        <f>VLOOKUP(C2913,'products '!$A$2:$H$3072,7,0)</f>
        <v>Blue</v>
      </c>
      <c r="U2913">
        <f>VLOOKUP(C2913,'products '!$A$2:$H$3072,8,0)</f>
        <v>4</v>
      </c>
    </row>
    <row r="2914" spans="1:21" x14ac:dyDescent="0.3">
      <c r="A2914" t="s">
        <v>6331</v>
      </c>
      <c r="B2914" t="s">
        <v>3382</v>
      </c>
      <c r="C2914" t="s">
        <v>1708</v>
      </c>
      <c r="D2914" s="1">
        <f t="shared" ca="1" si="45"/>
        <v>44659</v>
      </c>
      <c r="E2914" s="1" t="str">
        <f ca="1">TEXT(Table1[[#This Row],[Date]],"mmm")</f>
        <v>Apr</v>
      </c>
      <c r="F2914" s="1" t="str">
        <f ca="1">TEXT(Table1[[#This Row],[Date]],"yyyy")</f>
        <v>2022</v>
      </c>
      <c r="G2914" s="2">
        <v>256</v>
      </c>
      <c r="H2914" s="2">
        <v>0.23</v>
      </c>
      <c r="I2914" s="2" t="str" cm="1">
        <f t="array" ref="I2914">_xlfn.IFS(Table1[[#This Row],[Discount]]&lt;=0.2,"Low",Table1[[#This Row],[Discount]]&lt;=0.4,"Medium",Table1[[#This Row],[Discount]]&gt;0.4,"High")</f>
        <v>Medium</v>
      </c>
      <c r="J2914" s="2">
        <f>Table1[[#This Row],[Original Price]]*(1-Table1[[#This Row],[Discount]])</f>
        <v>197.12</v>
      </c>
      <c r="K2914">
        <f>VLOOKUP(B2914,customers!$A$2:$D$101,2,0)</f>
        <v>38</v>
      </c>
      <c r="L2914" t="str" cm="1">
        <f t="array" ref="L2914">_xlfn.IFS(Table1[[#This Row],[Age]]&lt;=12,"Kids",Table1[[#This Row],[Age]]&lt;=19,"Teenage",Table1[[#This Row],[Age]]&lt;=29,"Young Adult",Table1[[#This Row],[Age]]&lt;=45,"Adult",Table1[[#This Row],[Age]]&gt;=46,"Senior")</f>
        <v>Adult</v>
      </c>
      <c r="M2914" t="str">
        <f>VLOOKUP(B2914,customers!A$2:D$101,3,0)</f>
        <v>Udaipur</v>
      </c>
      <c r="N2914" t="str">
        <f>VLOOKUP(B2914,customers!$A$2:$D$101,4,0)</f>
        <v>Rajasthan</v>
      </c>
      <c r="O2914" t="str">
        <f>VLOOKUP(C2914,'products '!$A$2:$H$3072,2,0)</f>
        <v>Beauty</v>
      </c>
      <c r="P2914" t="str">
        <f>VLOOKUP(C2914,'products '!$A$2:$H$3072,3,0)</f>
        <v>Haircare</v>
      </c>
      <c r="Q2914" t="str">
        <f>VLOOKUP(C2914,'products '!$A$2:$H$3072,4,0)</f>
        <v>Conditioner</v>
      </c>
      <c r="R2914" t="str">
        <f>VLOOKUP(C2914,'products '!$A$2:$H$3072,5,0)</f>
        <v>TRESemme</v>
      </c>
      <c r="S2914" t="str">
        <f>VLOOKUP(C2914,'products '!$A$2:$H$3072,6,0)</f>
        <v>Onesize</v>
      </c>
      <c r="T2914" t="str">
        <f>VLOOKUP(C2914,'products '!$A$2:$H$3072,7,0)</f>
        <v>Blue</v>
      </c>
      <c r="U2914">
        <f>VLOOKUP(C2914,'products '!$A$2:$H$3072,8,0)</f>
        <v>4</v>
      </c>
    </row>
    <row r="2915" spans="1:21" x14ac:dyDescent="0.3">
      <c r="A2915" t="s">
        <v>6332</v>
      </c>
      <c r="B2915" t="s">
        <v>3383</v>
      </c>
      <c r="C2915" t="s">
        <v>1709</v>
      </c>
      <c r="D2915" s="1">
        <f t="shared" ca="1" si="45"/>
        <v>44933</v>
      </c>
      <c r="E2915" s="1" t="str">
        <f ca="1">TEXT(Table1[[#This Row],[Date]],"mmm")</f>
        <v>Jan</v>
      </c>
      <c r="F2915" s="1" t="str">
        <f ca="1">TEXT(Table1[[#This Row],[Date]],"yyyy")</f>
        <v>2023</v>
      </c>
      <c r="G2915" s="2">
        <v>2698</v>
      </c>
      <c r="H2915" s="2">
        <v>0.23</v>
      </c>
      <c r="I2915" s="2" t="str" cm="1">
        <f t="array" ref="I2915">_xlfn.IFS(Table1[[#This Row],[Discount]]&lt;=0.2,"Low",Table1[[#This Row],[Discount]]&lt;=0.4,"Medium",Table1[[#This Row],[Discount]]&gt;0.4,"High")</f>
        <v>Medium</v>
      </c>
      <c r="J2915" s="2">
        <f>Table1[[#This Row],[Original Price]]*(1-Table1[[#This Row],[Discount]])</f>
        <v>2077.46</v>
      </c>
      <c r="K2915">
        <f>VLOOKUP(B2915,customers!$A$2:$D$101,2,0)</f>
        <v>39</v>
      </c>
      <c r="L2915" t="str" cm="1">
        <f t="array" ref="L2915">_xlfn.IFS(Table1[[#This Row],[Age]]&lt;=12,"Kids",Table1[[#This Row],[Age]]&lt;=19,"Teenage",Table1[[#This Row],[Age]]&lt;=29,"Young Adult",Table1[[#This Row],[Age]]&lt;=45,"Adult",Table1[[#This Row],[Age]]&gt;=46,"Senior")</f>
        <v>Adult</v>
      </c>
      <c r="M2915" t="str">
        <f>VLOOKUP(B2915,customers!A$2:D$101,3,0)</f>
        <v>Udaipur</v>
      </c>
      <c r="N2915" t="str">
        <f>VLOOKUP(B2915,customers!$A$2:$D$101,4,0)</f>
        <v>Rajasthan</v>
      </c>
      <c r="O2915" t="str">
        <f>VLOOKUP(C2915,'products '!$A$2:$H$3072,2,0)</f>
        <v>Beauty</v>
      </c>
      <c r="P2915" t="str">
        <f>VLOOKUP(C2915,'products '!$A$2:$H$3072,3,0)</f>
        <v>Haircare</v>
      </c>
      <c r="Q2915" t="str">
        <f>VLOOKUP(C2915,'products '!$A$2:$H$3072,4,0)</f>
        <v>Conditioner</v>
      </c>
      <c r="R2915" t="str">
        <f>VLOOKUP(C2915,'products '!$A$2:$H$3072,5,0)</f>
        <v>TRESemme</v>
      </c>
      <c r="S2915" t="str">
        <f>VLOOKUP(C2915,'products '!$A$2:$H$3072,6,0)</f>
        <v>Onesize</v>
      </c>
      <c r="T2915" t="str">
        <f>VLOOKUP(C2915,'products '!$A$2:$H$3072,7,0)</f>
        <v>Beige</v>
      </c>
      <c r="U2915">
        <f>VLOOKUP(C2915,'products '!$A$2:$H$3072,8,0)</f>
        <v>5</v>
      </c>
    </row>
    <row r="2916" spans="1:21" x14ac:dyDescent="0.3">
      <c r="A2916" t="s">
        <v>6333</v>
      </c>
      <c r="B2916" t="s">
        <v>3384</v>
      </c>
      <c r="C2916" t="s">
        <v>1710</v>
      </c>
      <c r="D2916" s="1">
        <f t="shared" ca="1" si="45"/>
        <v>44812</v>
      </c>
      <c r="E2916" s="1" t="str">
        <f ca="1">TEXT(Table1[[#This Row],[Date]],"mmm")</f>
        <v>Sep</v>
      </c>
      <c r="F2916" s="1" t="str">
        <f ca="1">TEXT(Table1[[#This Row],[Date]],"yyyy")</f>
        <v>2022</v>
      </c>
      <c r="G2916" s="2">
        <v>2364</v>
      </c>
      <c r="H2916" s="2">
        <v>0.23</v>
      </c>
      <c r="I2916" s="2" t="str" cm="1">
        <f t="array" ref="I2916">_xlfn.IFS(Table1[[#This Row],[Discount]]&lt;=0.2,"Low",Table1[[#This Row],[Discount]]&lt;=0.4,"Medium",Table1[[#This Row],[Discount]]&gt;0.4,"High")</f>
        <v>Medium</v>
      </c>
      <c r="J2916" s="2">
        <f>Table1[[#This Row],[Original Price]]*(1-Table1[[#This Row],[Discount]])</f>
        <v>1820.28</v>
      </c>
      <c r="K2916">
        <f>VLOOKUP(B2916,customers!$A$2:$D$101,2,0)</f>
        <v>40</v>
      </c>
      <c r="L2916" t="str" cm="1">
        <f t="array" ref="L2916">_xlfn.IFS(Table1[[#This Row],[Age]]&lt;=12,"Kids",Table1[[#This Row],[Age]]&lt;=19,"Teenage",Table1[[#This Row],[Age]]&lt;=29,"Young Adult",Table1[[#This Row],[Age]]&lt;=45,"Adult",Table1[[#This Row],[Age]]&gt;=46,"Senior")</f>
        <v>Adult</v>
      </c>
      <c r="M2916" t="str">
        <f>VLOOKUP(B2916,customers!A$2:D$101,3,0)</f>
        <v>Udaipur</v>
      </c>
      <c r="N2916" t="str">
        <f>VLOOKUP(B2916,customers!$A$2:$D$101,4,0)</f>
        <v>Rajasthan</v>
      </c>
      <c r="O2916" t="str">
        <f>VLOOKUP(C2916,'products '!$A$2:$H$3072,2,0)</f>
        <v>Beauty</v>
      </c>
      <c r="P2916" t="str">
        <f>VLOOKUP(C2916,'products '!$A$2:$H$3072,3,0)</f>
        <v>Haircare</v>
      </c>
      <c r="Q2916" t="str">
        <f>VLOOKUP(C2916,'products '!$A$2:$H$3072,4,0)</f>
        <v>Conditioner</v>
      </c>
      <c r="R2916" t="str">
        <f>VLOOKUP(C2916,'products '!$A$2:$H$3072,5,0)</f>
        <v>Biotique</v>
      </c>
      <c r="S2916" t="str">
        <f>VLOOKUP(C2916,'products '!$A$2:$H$3072,6,0)</f>
        <v>Onesize</v>
      </c>
      <c r="T2916" t="str">
        <f>VLOOKUP(C2916,'products '!$A$2:$H$3072,7,0)</f>
        <v>Beige</v>
      </c>
      <c r="U2916">
        <f>VLOOKUP(C2916,'products '!$A$2:$H$3072,8,0)</f>
        <v>5</v>
      </c>
    </row>
    <row r="2917" spans="1:21" x14ac:dyDescent="0.3">
      <c r="A2917" t="s">
        <v>6334</v>
      </c>
      <c r="B2917" t="s">
        <v>3285</v>
      </c>
      <c r="C2917" t="s">
        <v>1711</v>
      </c>
      <c r="D2917" s="1">
        <f t="shared" ca="1" si="45"/>
        <v>44975</v>
      </c>
      <c r="E2917" s="1" t="str">
        <f ca="1">TEXT(Table1[[#This Row],[Date]],"mmm")</f>
        <v>Feb</v>
      </c>
      <c r="F2917" s="1" t="str">
        <f ca="1">TEXT(Table1[[#This Row],[Date]],"yyyy")</f>
        <v>2023</v>
      </c>
      <c r="G2917" s="2">
        <v>1236</v>
      </c>
      <c r="H2917" s="2">
        <v>0.23</v>
      </c>
      <c r="I2917" s="2" t="str" cm="1">
        <f t="array" ref="I2917">_xlfn.IFS(Table1[[#This Row],[Discount]]&lt;=0.2,"Low",Table1[[#This Row],[Discount]]&lt;=0.4,"Medium",Table1[[#This Row],[Discount]]&gt;0.4,"High")</f>
        <v>Medium</v>
      </c>
      <c r="J2917" s="2">
        <f>Table1[[#This Row],[Original Price]]*(1-Table1[[#This Row],[Discount]])</f>
        <v>951.72</v>
      </c>
      <c r="K2917">
        <f>VLOOKUP(B2917,customers!$A$2:$D$101,2,0)</f>
        <v>30</v>
      </c>
      <c r="L2917" t="str" cm="1">
        <f t="array" ref="L2917">_xlfn.IFS(Table1[[#This Row],[Age]]&lt;=12,"Kids",Table1[[#This Row],[Age]]&lt;=19,"Teenage",Table1[[#This Row],[Age]]&lt;=29,"Young Adult",Table1[[#This Row],[Age]]&lt;=45,"Adult",Table1[[#This Row],[Age]]&gt;=46,"Senior")</f>
        <v>Adult</v>
      </c>
      <c r="M2917" t="str">
        <f>VLOOKUP(B2917,customers!A$2:D$101,3,0)</f>
        <v>Mumbai</v>
      </c>
      <c r="N2917" t="str">
        <f>VLOOKUP(B2917,customers!$A$2:$D$101,4,0)</f>
        <v>Maharashtra</v>
      </c>
      <c r="O2917" t="str">
        <f>VLOOKUP(C2917,'products '!$A$2:$H$3072,2,0)</f>
        <v>Beauty</v>
      </c>
      <c r="P2917" t="str">
        <f>VLOOKUP(C2917,'products '!$A$2:$H$3072,3,0)</f>
        <v>Haircare</v>
      </c>
      <c r="Q2917" t="str">
        <f>VLOOKUP(C2917,'products '!$A$2:$H$3072,4,0)</f>
        <v>Conditioner</v>
      </c>
      <c r="R2917" t="str">
        <f>VLOOKUP(C2917,'products '!$A$2:$H$3072,5,0)</f>
        <v>Biotique</v>
      </c>
      <c r="S2917" t="str">
        <f>VLOOKUP(C2917,'products '!$A$2:$H$3072,6,0)</f>
        <v>Onesize</v>
      </c>
      <c r="T2917" t="str">
        <f>VLOOKUP(C2917,'products '!$A$2:$H$3072,7,0)</f>
        <v>Beige</v>
      </c>
      <c r="U2917">
        <f>VLOOKUP(C2917,'products '!$A$2:$H$3072,8,0)</f>
        <v>3</v>
      </c>
    </row>
    <row r="2918" spans="1:21" x14ac:dyDescent="0.3">
      <c r="A2918" t="s">
        <v>6335</v>
      </c>
      <c r="B2918" t="s">
        <v>3286</v>
      </c>
      <c r="C2918" t="s">
        <v>1712</v>
      </c>
      <c r="D2918" s="1">
        <f t="shared" ca="1" si="45"/>
        <v>44483</v>
      </c>
      <c r="E2918" s="1" t="str">
        <f ca="1">TEXT(Table1[[#This Row],[Date]],"mmm")</f>
        <v>Oct</v>
      </c>
      <c r="F2918" s="1" t="str">
        <f ca="1">TEXT(Table1[[#This Row],[Date]],"yyyy")</f>
        <v>2021</v>
      </c>
      <c r="G2918" s="2">
        <v>756</v>
      </c>
      <c r="H2918" s="2">
        <v>0.23</v>
      </c>
      <c r="I2918" s="2" t="str" cm="1">
        <f t="array" ref="I2918">_xlfn.IFS(Table1[[#This Row],[Discount]]&lt;=0.2,"Low",Table1[[#This Row],[Discount]]&lt;=0.4,"Medium",Table1[[#This Row],[Discount]]&gt;0.4,"High")</f>
        <v>Medium</v>
      </c>
      <c r="J2918" s="2">
        <f>Table1[[#This Row],[Original Price]]*(1-Table1[[#This Row],[Discount]])</f>
        <v>582.12</v>
      </c>
      <c r="K2918">
        <f>VLOOKUP(B2918,customers!$A$2:$D$101,2,0)</f>
        <v>35</v>
      </c>
      <c r="L2918" t="str" cm="1">
        <f t="array" ref="L2918">_xlfn.IFS(Table1[[#This Row],[Age]]&lt;=12,"Kids",Table1[[#This Row],[Age]]&lt;=19,"Teenage",Table1[[#This Row],[Age]]&lt;=29,"Young Adult",Table1[[#This Row],[Age]]&lt;=45,"Adult",Table1[[#This Row],[Age]]&gt;=46,"Senior")</f>
        <v>Adult</v>
      </c>
      <c r="M2918" t="str">
        <f>VLOOKUP(B2918,customers!A$2:D$101,3,0)</f>
        <v>Mumbai</v>
      </c>
      <c r="N2918" t="str">
        <f>VLOOKUP(B2918,customers!$A$2:$D$101,4,0)</f>
        <v>Maharashtra</v>
      </c>
      <c r="O2918" t="str">
        <f>VLOOKUP(C2918,'products '!$A$2:$H$3072,2,0)</f>
        <v>Beauty</v>
      </c>
      <c r="P2918" t="str">
        <f>VLOOKUP(C2918,'products '!$A$2:$H$3072,3,0)</f>
        <v>Haircare</v>
      </c>
      <c r="Q2918" t="str">
        <f>VLOOKUP(C2918,'products '!$A$2:$H$3072,4,0)</f>
        <v>Conditioner</v>
      </c>
      <c r="R2918" t="str">
        <f>VLOOKUP(C2918,'products '!$A$2:$H$3072,5,0)</f>
        <v>Biotique</v>
      </c>
      <c r="S2918" t="str">
        <f>VLOOKUP(C2918,'products '!$A$2:$H$3072,6,0)</f>
        <v>Onesize</v>
      </c>
      <c r="T2918" t="str">
        <f>VLOOKUP(C2918,'products '!$A$2:$H$3072,7,0)</f>
        <v>Beige</v>
      </c>
      <c r="U2918">
        <f>VLOOKUP(C2918,'products '!$A$2:$H$3072,8,0)</f>
        <v>5</v>
      </c>
    </row>
    <row r="2919" spans="1:21" x14ac:dyDescent="0.3">
      <c r="A2919" t="s">
        <v>6336</v>
      </c>
      <c r="B2919" t="s">
        <v>3287</v>
      </c>
      <c r="C2919" t="s">
        <v>1713</v>
      </c>
      <c r="D2919" s="1">
        <f t="shared" ca="1" si="45"/>
        <v>44250</v>
      </c>
      <c r="E2919" s="1" t="str">
        <f ca="1">TEXT(Table1[[#This Row],[Date]],"mmm")</f>
        <v>Feb</v>
      </c>
      <c r="F2919" s="1" t="str">
        <f ca="1">TEXT(Table1[[#This Row],[Date]],"yyyy")</f>
        <v>2021</v>
      </c>
      <c r="G2919" s="2">
        <v>326</v>
      </c>
      <c r="H2919" s="2">
        <v>0.12</v>
      </c>
      <c r="I2919" s="2" t="str" cm="1">
        <f t="array" ref="I2919">_xlfn.IFS(Table1[[#This Row],[Discount]]&lt;=0.2,"Low",Table1[[#This Row],[Discount]]&lt;=0.4,"Medium",Table1[[#This Row],[Discount]]&gt;0.4,"High")</f>
        <v>Low</v>
      </c>
      <c r="J2919" s="2">
        <f>Table1[[#This Row],[Original Price]]*(1-Table1[[#This Row],[Discount]])</f>
        <v>286.88</v>
      </c>
      <c r="K2919">
        <f>VLOOKUP(B2919,customers!$A$2:$D$101,2,0)</f>
        <v>36</v>
      </c>
      <c r="L2919" t="str" cm="1">
        <f t="array" ref="L2919">_xlfn.IFS(Table1[[#This Row],[Age]]&lt;=12,"Kids",Table1[[#This Row],[Age]]&lt;=19,"Teenage",Table1[[#This Row],[Age]]&lt;=29,"Young Adult",Table1[[#This Row],[Age]]&lt;=45,"Adult",Table1[[#This Row],[Age]]&gt;=46,"Senior")</f>
        <v>Adult</v>
      </c>
      <c r="M2919" t="str">
        <f>VLOOKUP(B2919,customers!A$2:D$101,3,0)</f>
        <v>Mumbai</v>
      </c>
      <c r="N2919" t="str">
        <f>VLOOKUP(B2919,customers!$A$2:$D$101,4,0)</f>
        <v>Maharashtra</v>
      </c>
      <c r="O2919" t="str">
        <f>VLOOKUP(C2919,'products '!$A$2:$H$3072,2,0)</f>
        <v>Beauty</v>
      </c>
      <c r="P2919" t="str">
        <f>VLOOKUP(C2919,'products '!$A$2:$H$3072,3,0)</f>
        <v>Haircare</v>
      </c>
      <c r="Q2919" t="str">
        <f>VLOOKUP(C2919,'products '!$A$2:$H$3072,4,0)</f>
        <v>Conditioner</v>
      </c>
      <c r="R2919" t="str">
        <f>VLOOKUP(C2919,'products '!$A$2:$H$3072,5,0)</f>
        <v>Biotique</v>
      </c>
      <c r="S2919" t="str">
        <f>VLOOKUP(C2919,'products '!$A$2:$H$3072,6,0)</f>
        <v>Onesize</v>
      </c>
      <c r="T2919" t="str">
        <f>VLOOKUP(C2919,'products '!$A$2:$H$3072,7,0)</f>
        <v>Beige</v>
      </c>
      <c r="U2919">
        <f>VLOOKUP(C2919,'products '!$A$2:$H$3072,8,0)</f>
        <v>5</v>
      </c>
    </row>
    <row r="2920" spans="1:21" x14ac:dyDescent="0.3">
      <c r="A2920" t="s">
        <v>6337</v>
      </c>
      <c r="B2920" t="s">
        <v>3288</v>
      </c>
      <c r="C2920" t="s">
        <v>1714</v>
      </c>
      <c r="D2920" s="1">
        <f t="shared" ca="1" si="45"/>
        <v>44957</v>
      </c>
      <c r="E2920" s="1" t="str">
        <f ca="1">TEXT(Table1[[#This Row],[Date]],"mmm")</f>
        <v>Jan</v>
      </c>
      <c r="F2920" s="1" t="str">
        <f ca="1">TEXT(Table1[[#This Row],[Date]],"yyyy")</f>
        <v>2023</v>
      </c>
      <c r="G2920" s="2">
        <v>453</v>
      </c>
      <c r="H2920" s="2">
        <v>0.12</v>
      </c>
      <c r="I2920" s="2" t="str" cm="1">
        <f t="array" ref="I2920">_xlfn.IFS(Table1[[#This Row],[Discount]]&lt;=0.2,"Low",Table1[[#This Row],[Discount]]&lt;=0.4,"Medium",Table1[[#This Row],[Discount]]&gt;0.4,"High")</f>
        <v>Low</v>
      </c>
      <c r="J2920" s="2">
        <f>Table1[[#This Row],[Original Price]]*(1-Table1[[#This Row],[Discount]])</f>
        <v>398.64</v>
      </c>
      <c r="K2920">
        <f>VLOOKUP(B2920,customers!$A$2:$D$101,2,0)</f>
        <v>40</v>
      </c>
      <c r="L2920" t="str" cm="1">
        <f t="array" ref="L2920">_xlfn.IFS(Table1[[#This Row],[Age]]&lt;=12,"Kids",Table1[[#This Row],[Age]]&lt;=19,"Teenage",Table1[[#This Row],[Age]]&lt;=29,"Young Adult",Table1[[#This Row],[Age]]&lt;=45,"Adult",Table1[[#This Row],[Age]]&gt;=46,"Senior")</f>
        <v>Adult</v>
      </c>
      <c r="M2920" t="str">
        <f>VLOOKUP(B2920,customers!A$2:D$101,3,0)</f>
        <v>Pune</v>
      </c>
      <c r="N2920" t="str">
        <f>VLOOKUP(B2920,customers!$A$2:$D$101,4,0)</f>
        <v>Maharashtra</v>
      </c>
      <c r="O2920" t="str">
        <f>VLOOKUP(C2920,'products '!$A$2:$H$3072,2,0)</f>
        <v>Beauty</v>
      </c>
      <c r="P2920" t="str">
        <f>VLOOKUP(C2920,'products '!$A$2:$H$3072,3,0)</f>
        <v>Haircare</v>
      </c>
      <c r="Q2920" t="str">
        <f>VLOOKUP(C2920,'products '!$A$2:$H$3072,4,0)</f>
        <v>Conditioner</v>
      </c>
      <c r="R2920" t="str">
        <f>VLOOKUP(C2920,'products '!$A$2:$H$3072,5,0)</f>
        <v>Biotique</v>
      </c>
      <c r="S2920" t="str">
        <f>VLOOKUP(C2920,'products '!$A$2:$H$3072,6,0)</f>
        <v>Onesize</v>
      </c>
      <c r="T2920" t="str">
        <f>VLOOKUP(C2920,'products '!$A$2:$H$3072,7,0)</f>
        <v>Beige</v>
      </c>
      <c r="U2920">
        <f>VLOOKUP(C2920,'products '!$A$2:$H$3072,8,0)</f>
        <v>4</v>
      </c>
    </row>
    <row r="2921" spans="1:21" x14ac:dyDescent="0.3">
      <c r="A2921" t="s">
        <v>6338</v>
      </c>
      <c r="B2921" t="s">
        <v>3289</v>
      </c>
      <c r="C2921" t="s">
        <v>1715</v>
      </c>
      <c r="D2921" s="1">
        <f t="shared" ca="1" si="45"/>
        <v>44585</v>
      </c>
      <c r="E2921" s="1" t="str">
        <f ca="1">TEXT(Table1[[#This Row],[Date]],"mmm")</f>
        <v>Jan</v>
      </c>
      <c r="F2921" s="1" t="str">
        <f ca="1">TEXT(Table1[[#This Row],[Date]],"yyyy")</f>
        <v>2022</v>
      </c>
      <c r="G2921" s="2">
        <v>326</v>
      </c>
      <c r="H2921" s="2">
        <v>0.12</v>
      </c>
      <c r="I2921" s="2" t="str" cm="1">
        <f t="array" ref="I2921">_xlfn.IFS(Table1[[#This Row],[Discount]]&lt;=0.2,"Low",Table1[[#This Row],[Discount]]&lt;=0.4,"Medium",Table1[[#This Row],[Discount]]&gt;0.4,"High")</f>
        <v>Low</v>
      </c>
      <c r="J2921" s="2">
        <f>Table1[[#This Row],[Original Price]]*(1-Table1[[#This Row],[Discount]])</f>
        <v>286.88</v>
      </c>
      <c r="K2921">
        <f>VLOOKUP(B2921,customers!$A$2:$D$101,2,0)</f>
        <v>25</v>
      </c>
      <c r="L2921" t="str" cm="1">
        <f t="array" ref="L2921">_xlfn.IFS(Table1[[#This Row],[Age]]&lt;=12,"Kids",Table1[[#This Row],[Age]]&lt;=19,"Teenage",Table1[[#This Row],[Age]]&lt;=29,"Young Adult",Table1[[#This Row],[Age]]&lt;=45,"Adult",Table1[[#This Row],[Age]]&gt;=46,"Senior")</f>
        <v>Young Adult</v>
      </c>
      <c r="M2921" t="str">
        <f>VLOOKUP(B2921,customers!A$2:D$101,3,0)</f>
        <v>Pune</v>
      </c>
      <c r="N2921" t="str">
        <f>VLOOKUP(B2921,customers!$A$2:$D$101,4,0)</f>
        <v>Maharashtra</v>
      </c>
      <c r="O2921" t="str">
        <f>VLOOKUP(C2921,'products '!$A$2:$H$3072,2,0)</f>
        <v>Beauty</v>
      </c>
      <c r="P2921" t="str">
        <f>VLOOKUP(C2921,'products '!$A$2:$H$3072,3,0)</f>
        <v>Haircare</v>
      </c>
      <c r="Q2921" t="str">
        <f>VLOOKUP(C2921,'products '!$A$2:$H$3072,4,0)</f>
        <v>Conditioner</v>
      </c>
      <c r="R2921" t="str">
        <f>VLOOKUP(C2921,'products '!$A$2:$H$3072,5,0)</f>
        <v>Biotique</v>
      </c>
      <c r="S2921" t="str">
        <f>VLOOKUP(C2921,'products '!$A$2:$H$3072,6,0)</f>
        <v>Onesize</v>
      </c>
      <c r="T2921" t="str">
        <f>VLOOKUP(C2921,'products '!$A$2:$H$3072,7,0)</f>
        <v>Brown</v>
      </c>
      <c r="U2921">
        <f>VLOOKUP(C2921,'products '!$A$2:$H$3072,8,0)</f>
        <v>3</v>
      </c>
    </row>
    <row r="2922" spans="1:21" x14ac:dyDescent="0.3">
      <c r="A2922" t="s">
        <v>6339</v>
      </c>
      <c r="B2922" t="s">
        <v>3290</v>
      </c>
      <c r="C2922" t="s">
        <v>1716</v>
      </c>
      <c r="D2922" s="1">
        <f t="shared" ca="1" si="45"/>
        <v>44742</v>
      </c>
      <c r="E2922" s="1" t="str">
        <f ca="1">TEXT(Table1[[#This Row],[Date]],"mmm")</f>
        <v>Jun</v>
      </c>
      <c r="F2922" s="1" t="str">
        <f ca="1">TEXT(Table1[[#This Row],[Date]],"yyyy")</f>
        <v>2022</v>
      </c>
      <c r="G2922" s="2">
        <v>456</v>
      </c>
      <c r="H2922" s="2">
        <v>0.12</v>
      </c>
      <c r="I2922" s="2" t="str" cm="1">
        <f t="array" ref="I2922">_xlfn.IFS(Table1[[#This Row],[Discount]]&lt;=0.2,"Low",Table1[[#This Row],[Discount]]&lt;=0.4,"Medium",Table1[[#This Row],[Discount]]&gt;0.4,"High")</f>
        <v>Low</v>
      </c>
      <c r="J2922" s="2">
        <f>Table1[[#This Row],[Original Price]]*(1-Table1[[#This Row],[Discount]])</f>
        <v>401.28000000000003</v>
      </c>
      <c r="K2922">
        <f>VLOOKUP(B2922,customers!$A$2:$D$101,2,0)</f>
        <v>16</v>
      </c>
      <c r="L2922" t="str" cm="1">
        <f t="array" ref="L2922">_xlfn.IFS(Table1[[#This Row],[Age]]&lt;=12,"Kids",Table1[[#This Row],[Age]]&lt;=19,"Teenage",Table1[[#This Row],[Age]]&lt;=29,"Young Adult",Table1[[#This Row],[Age]]&lt;=45,"Adult",Table1[[#This Row],[Age]]&gt;=46,"Senior")</f>
        <v>Teenage</v>
      </c>
      <c r="M2922" t="str">
        <f>VLOOKUP(B2922,customers!A$2:D$101,3,0)</f>
        <v>Pune</v>
      </c>
      <c r="N2922" t="str">
        <f>VLOOKUP(B2922,customers!$A$2:$D$101,4,0)</f>
        <v>Maharashtra</v>
      </c>
      <c r="O2922" t="str">
        <f>VLOOKUP(C2922,'products '!$A$2:$H$3072,2,0)</f>
        <v>Beauty</v>
      </c>
      <c r="P2922" t="str">
        <f>VLOOKUP(C2922,'products '!$A$2:$H$3072,3,0)</f>
        <v>Haircare</v>
      </c>
      <c r="Q2922" t="str">
        <f>VLOOKUP(C2922,'products '!$A$2:$H$3072,4,0)</f>
        <v>Conditioner</v>
      </c>
      <c r="R2922" t="str">
        <f>VLOOKUP(C2922,'products '!$A$2:$H$3072,5,0)</f>
        <v>Biotique</v>
      </c>
      <c r="S2922" t="str">
        <f>VLOOKUP(C2922,'products '!$A$2:$H$3072,6,0)</f>
        <v>Onesize</v>
      </c>
      <c r="T2922" t="str">
        <f>VLOOKUP(C2922,'products '!$A$2:$H$3072,7,0)</f>
        <v>Brown</v>
      </c>
      <c r="U2922">
        <f>VLOOKUP(C2922,'products '!$A$2:$H$3072,8,0)</f>
        <v>4</v>
      </c>
    </row>
    <row r="2923" spans="1:21" x14ac:dyDescent="0.3">
      <c r="A2923" t="s">
        <v>6340</v>
      </c>
      <c r="B2923" t="s">
        <v>3291</v>
      </c>
      <c r="C2923" t="s">
        <v>1717</v>
      </c>
      <c r="D2923" s="1">
        <f t="shared" ca="1" si="45"/>
        <v>44863</v>
      </c>
      <c r="E2923" s="1" t="str">
        <f ca="1">TEXT(Table1[[#This Row],[Date]],"mmm")</f>
        <v>Oct</v>
      </c>
      <c r="F2923" s="1" t="str">
        <f ca="1">TEXT(Table1[[#This Row],[Date]],"yyyy")</f>
        <v>2022</v>
      </c>
      <c r="G2923" s="2">
        <v>456</v>
      </c>
      <c r="H2923" s="2">
        <v>0.12</v>
      </c>
      <c r="I2923" s="2" t="str" cm="1">
        <f t="array" ref="I2923">_xlfn.IFS(Table1[[#This Row],[Discount]]&lt;=0.2,"Low",Table1[[#This Row],[Discount]]&lt;=0.4,"Medium",Table1[[#This Row],[Discount]]&gt;0.4,"High")</f>
        <v>Low</v>
      </c>
      <c r="J2923" s="2">
        <f>Table1[[#This Row],[Original Price]]*(1-Table1[[#This Row],[Discount]])</f>
        <v>401.28000000000003</v>
      </c>
      <c r="K2923">
        <f>VLOOKUP(B2923,customers!$A$2:$D$101,2,0)</f>
        <v>23</v>
      </c>
      <c r="L2923" t="str" cm="1">
        <f t="array" ref="L2923">_xlfn.IFS(Table1[[#This Row],[Age]]&lt;=12,"Kids",Table1[[#This Row],[Age]]&lt;=19,"Teenage",Table1[[#This Row],[Age]]&lt;=29,"Young Adult",Table1[[#This Row],[Age]]&lt;=45,"Adult",Table1[[#This Row],[Age]]&gt;=46,"Senior")</f>
        <v>Young Adult</v>
      </c>
      <c r="M2923" t="str">
        <f>VLOOKUP(B2923,customers!A$2:D$101,3,0)</f>
        <v>Pune</v>
      </c>
      <c r="N2923" t="str">
        <f>VLOOKUP(B2923,customers!$A$2:$D$101,4,0)</f>
        <v>Maharashtra</v>
      </c>
      <c r="O2923" t="str">
        <f>VLOOKUP(C2923,'products '!$A$2:$H$3072,2,0)</f>
        <v>Beauty</v>
      </c>
      <c r="P2923" t="str">
        <f>VLOOKUP(C2923,'products '!$A$2:$H$3072,3,0)</f>
        <v>Haircare</v>
      </c>
      <c r="Q2923" t="str">
        <f>VLOOKUP(C2923,'products '!$A$2:$H$3072,4,0)</f>
        <v>Conditioner</v>
      </c>
      <c r="R2923" t="str">
        <f>VLOOKUP(C2923,'products '!$A$2:$H$3072,5,0)</f>
        <v>Biotique</v>
      </c>
      <c r="S2923" t="str">
        <f>VLOOKUP(C2923,'products '!$A$2:$H$3072,6,0)</f>
        <v>Onesize</v>
      </c>
      <c r="T2923" t="str">
        <f>VLOOKUP(C2923,'products '!$A$2:$H$3072,7,0)</f>
        <v>Brown</v>
      </c>
      <c r="U2923">
        <f>VLOOKUP(C2923,'products '!$A$2:$H$3072,8,0)</f>
        <v>5</v>
      </c>
    </row>
    <row r="2924" spans="1:21" x14ac:dyDescent="0.3">
      <c r="A2924" t="s">
        <v>6341</v>
      </c>
      <c r="B2924" t="s">
        <v>3292</v>
      </c>
      <c r="C2924" t="s">
        <v>1718</v>
      </c>
      <c r="D2924" s="1">
        <f t="shared" ca="1" si="45"/>
        <v>44457</v>
      </c>
      <c r="E2924" s="1" t="str">
        <f ca="1">TEXT(Table1[[#This Row],[Date]],"mmm")</f>
        <v>Sep</v>
      </c>
      <c r="F2924" s="1" t="str">
        <f ca="1">TEXT(Table1[[#This Row],[Date]],"yyyy")</f>
        <v>2021</v>
      </c>
      <c r="G2924" s="2">
        <v>456</v>
      </c>
      <c r="H2924" s="2">
        <v>0.12</v>
      </c>
      <c r="I2924" s="2" t="str" cm="1">
        <f t="array" ref="I2924">_xlfn.IFS(Table1[[#This Row],[Discount]]&lt;=0.2,"Low",Table1[[#This Row],[Discount]]&lt;=0.4,"Medium",Table1[[#This Row],[Discount]]&gt;0.4,"High")</f>
        <v>Low</v>
      </c>
      <c r="J2924" s="2">
        <f>Table1[[#This Row],[Original Price]]*(1-Table1[[#This Row],[Discount]])</f>
        <v>401.28000000000003</v>
      </c>
      <c r="K2924">
        <f>VLOOKUP(B2924,customers!$A$2:$D$101,2,0)</f>
        <v>22</v>
      </c>
      <c r="L2924" t="str" cm="1">
        <f t="array" ref="L2924">_xlfn.IFS(Table1[[#This Row],[Age]]&lt;=12,"Kids",Table1[[#This Row],[Age]]&lt;=19,"Teenage",Table1[[#This Row],[Age]]&lt;=29,"Young Adult",Table1[[#This Row],[Age]]&lt;=45,"Adult",Table1[[#This Row],[Age]]&gt;=46,"Senior")</f>
        <v>Young Adult</v>
      </c>
      <c r="M2924" t="str">
        <f>VLOOKUP(B2924,customers!A$2:D$101,3,0)</f>
        <v>Pune</v>
      </c>
      <c r="N2924" t="str">
        <f>VLOOKUP(B2924,customers!$A$2:$D$101,4,0)</f>
        <v>Maharashtra</v>
      </c>
      <c r="O2924" t="str">
        <f>VLOOKUP(C2924,'products '!$A$2:$H$3072,2,0)</f>
        <v>Beauty</v>
      </c>
      <c r="P2924" t="str">
        <f>VLOOKUP(C2924,'products '!$A$2:$H$3072,3,0)</f>
        <v>Haircare</v>
      </c>
      <c r="Q2924" t="str">
        <f>VLOOKUP(C2924,'products '!$A$2:$H$3072,4,0)</f>
        <v>Conditioner</v>
      </c>
      <c r="R2924" t="str">
        <f>VLOOKUP(C2924,'products '!$A$2:$H$3072,5,0)</f>
        <v>Biotique</v>
      </c>
      <c r="S2924" t="str">
        <f>VLOOKUP(C2924,'products '!$A$2:$H$3072,6,0)</f>
        <v>Onesize</v>
      </c>
      <c r="T2924" t="str">
        <f>VLOOKUP(C2924,'products '!$A$2:$H$3072,7,0)</f>
        <v>Brown</v>
      </c>
      <c r="U2924">
        <f>VLOOKUP(C2924,'products '!$A$2:$H$3072,8,0)</f>
        <v>3</v>
      </c>
    </row>
    <row r="2925" spans="1:21" x14ac:dyDescent="0.3">
      <c r="A2925" t="s">
        <v>6342</v>
      </c>
      <c r="B2925" t="s">
        <v>3293</v>
      </c>
      <c r="C2925" t="s">
        <v>1719</v>
      </c>
      <c r="D2925" s="1">
        <f t="shared" ca="1" si="45"/>
        <v>44689</v>
      </c>
      <c r="E2925" s="1" t="str">
        <f ca="1">TEXT(Table1[[#This Row],[Date]],"mmm")</f>
        <v>May</v>
      </c>
      <c r="F2925" s="1" t="str">
        <f ca="1">TEXT(Table1[[#This Row],[Date]],"yyyy")</f>
        <v>2022</v>
      </c>
      <c r="G2925" s="2">
        <v>456</v>
      </c>
      <c r="H2925" s="2">
        <v>0.12</v>
      </c>
      <c r="I2925" s="2" t="str" cm="1">
        <f t="array" ref="I2925">_xlfn.IFS(Table1[[#This Row],[Discount]]&lt;=0.2,"Low",Table1[[#This Row],[Discount]]&lt;=0.4,"Medium",Table1[[#This Row],[Discount]]&gt;0.4,"High")</f>
        <v>Low</v>
      </c>
      <c r="J2925" s="2">
        <f>Table1[[#This Row],[Original Price]]*(1-Table1[[#This Row],[Discount]])</f>
        <v>401.28000000000003</v>
      </c>
      <c r="K2925">
        <f>VLOOKUP(B2925,customers!$A$2:$D$101,2,0)</f>
        <v>17</v>
      </c>
      <c r="L2925" t="str" cm="1">
        <f t="array" ref="L2925">_xlfn.IFS(Table1[[#This Row],[Age]]&lt;=12,"Kids",Table1[[#This Row],[Age]]&lt;=19,"Teenage",Table1[[#This Row],[Age]]&lt;=29,"Young Adult",Table1[[#This Row],[Age]]&lt;=45,"Adult",Table1[[#This Row],[Age]]&gt;=46,"Senior")</f>
        <v>Teenage</v>
      </c>
      <c r="M2925" t="str">
        <f>VLOOKUP(B2925,customers!A$2:D$101,3,0)</f>
        <v>Hyderabad</v>
      </c>
      <c r="N2925" t="str">
        <f>VLOOKUP(B2925,customers!$A$2:$D$101,4,0)</f>
        <v>Telangana</v>
      </c>
      <c r="O2925" t="str">
        <f>VLOOKUP(C2925,'products '!$A$2:$H$3072,2,0)</f>
        <v>Beauty</v>
      </c>
      <c r="P2925" t="str">
        <f>VLOOKUP(C2925,'products '!$A$2:$H$3072,3,0)</f>
        <v>Haircare</v>
      </c>
      <c r="Q2925" t="str">
        <f>VLOOKUP(C2925,'products '!$A$2:$H$3072,4,0)</f>
        <v>Conditioner</v>
      </c>
      <c r="R2925" t="str">
        <f>VLOOKUP(C2925,'products '!$A$2:$H$3072,5,0)</f>
        <v>Biotique</v>
      </c>
      <c r="S2925" t="str">
        <f>VLOOKUP(C2925,'products '!$A$2:$H$3072,6,0)</f>
        <v>Onesize</v>
      </c>
      <c r="T2925" t="str">
        <f>VLOOKUP(C2925,'products '!$A$2:$H$3072,7,0)</f>
        <v>Brown</v>
      </c>
      <c r="U2925">
        <f>VLOOKUP(C2925,'products '!$A$2:$H$3072,8,0)</f>
        <v>2</v>
      </c>
    </row>
    <row r="2926" spans="1:21" x14ac:dyDescent="0.3">
      <c r="A2926" t="s">
        <v>6343</v>
      </c>
      <c r="B2926" t="s">
        <v>3294</v>
      </c>
      <c r="C2926" t="s">
        <v>1720</v>
      </c>
      <c r="D2926" s="1">
        <f t="shared" ca="1" si="45"/>
        <v>44503</v>
      </c>
      <c r="E2926" s="1" t="str">
        <f ca="1">TEXT(Table1[[#This Row],[Date]],"mmm")</f>
        <v>Nov</v>
      </c>
      <c r="F2926" s="1" t="str">
        <f ca="1">TEXT(Table1[[#This Row],[Date]],"yyyy")</f>
        <v>2021</v>
      </c>
      <c r="G2926" s="2">
        <v>236</v>
      </c>
      <c r="H2926" s="2">
        <v>0.12</v>
      </c>
      <c r="I2926" s="2" t="str" cm="1">
        <f t="array" ref="I2926">_xlfn.IFS(Table1[[#This Row],[Discount]]&lt;=0.2,"Low",Table1[[#This Row],[Discount]]&lt;=0.4,"Medium",Table1[[#This Row],[Discount]]&gt;0.4,"High")</f>
        <v>Low</v>
      </c>
      <c r="J2926" s="2">
        <f>Table1[[#This Row],[Original Price]]*(1-Table1[[#This Row],[Discount]])</f>
        <v>207.68</v>
      </c>
      <c r="K2926">
        <f>VLOOKUP(B2926,customers!$A$2:$D$101,2,0)</f>
        <v>19</v>
      </c>
      <c r="L2926" t="str" cm="1">
        <f t="array" ref="L2926">_xlfn.IFS(Table1[[#This Row],[Age]]&lt;=12,"Kids",Table1[[#This Row],[Age]]&lt;=19,"Teenage",Table1[[#This Row],[Age]]&lt;=29,"Young Adult",Table1[[#This Row],[Age]]&lt;=45,"Adult",Table1[[#This Row],[Age]]&gt;=46,"Senior")</f>
        <v>Teenage</v>
      </c>
      <c r="M2926" t="str">
        <f>VLOOKUP(B2926,customers!A$2:D$101,3,0)</f>
        <v>Hyderabad</v>
      </c>
      <c r="N2926" t="str">
        <f>VLOOKUP(B2926,customers!$A$2:$D$101,4,0)</f>
        <v>Telangana</v>
      </c>
      <c r="O2926" t="str">
        <f>VLOOKUP(C2926,'products '!$A$2:$H$3072,2,0)</f>
        <v>Beauty</v>
      </c>
      <c r="P2926" t="str">
        <f>VLOOKUP(C2926,'products '!$A$2:$H$3072,3,0)</f>
        <v>Haircare</v>
      </c>
      <c r="Q2926" t="str">
        <f>VLOOKUP(C2926,'products '!$A$2:$H$3072,4,0)</f>
        <v>Conditioner</v>
      </c>
      <c r="R2926" t="str">
        <f>VLOOKUP(C2926,'products '!$A$2:$H$3072,5,0)</f>
        <v>Biotique</v>
      </c>
      <c r="S2926" t="str">
        <f>VLOOKUP(C2926,'products '!$A$2:$H$3072,6,0)</f>
        <v>Onesize</v>
      </c>
      <c r="T2926" t="str">
        <f>VLOOKUP(C2926,'products '!$A$2:$H$3072,7,0)</f>
        <v>Brown</v>
      </c>
      <c r="U2926">
        <f>VLOOKUP(C2926,'products '!$A$2:$H$3072,8,0)</f>
        <v>5</v>
      </c>
    </row>
    <row r="2927" spans="1:21" x14ac:dyDescent="0.3">
      <c r="A2927" t="s">
        <v>6344</v>
      </c>
      <c r="B2927" t="s">
        <v>3295</v>
      </c>
      <c r="C2927" t="s">
        <v>1721</v>
      </c>
      <c r="D2927" s="1">
        <f t="shared" ca="1" si="45"/>
        <v>44332</v>
      </c>
      <c r="E2927" s="1" t="str">
        <f ca="1">TEXT(Table1[[#This Row],[Date]],"mmm")</f>
        <v>May</v>
      </c>
      <c r="F2927" s="1" t="str">
        <f ca="1">TEXT(Table1[[#This Row],[Date]],"yyyy")</f>
        <v>2021</v>
      </c>
      <c r="G2927" s="2">
        <v>996</v>
      </c>
      <c r="H2927" s="2">
        <v>0.12</v>
      </c>
      <c r="I2927" s="2" t="str" cm="1">
        <f t="array" ref="I2927">_xlfn.IFS(Table1[[#This Row],[Discount]]&lt;=0.2,"Low",Table1[[#This Row],[Discount]]&lt;=0.4,"Medium",Table1[[#This Row],[Discount]]&gt;0.4,"High")</f>
        <v>Low</v>
      </c>
      <c r="J2927" s="2">
        <f>Table1[[#This Row],[Original Price]]*(1-Table1[[#This Row],[Discount]])</f>
        <v>876.48</v>
      </c>
      <c r="K2927">
        <f>VLOOKUP(B2927,customers!$A$2:$D$101,2,0)</f>
        <v>18</v>
      </c>
      <c r="L2927" t="str" cm="1">
        <f t="array" ref="L2927">_xlfn.IFS(Table1[[#This Row],[Age]]&lt;=12,"Kids",Table1[[#This Row],[Age]]&lt;=19,"Teenage",Table1[[#This Row],[Age]]&lt;=29,"Young Adult",Table1[[#This Row],[Age]]&lt;=45,"Adult",Table1[[#This Row],[Age]]&gt;=46,"Senior")</f>
        <v>Teenage</v>
      </c>
      <c r="M2927" t="str">
        <f>VLOOKUP(B2927,customers!A$2:D$101,3,0)</f>
        <v>Hyderabad</v>
      </c>
      <c r="N2927" t="str">
        <f>VLOOKUP(B2927,customers!$A$2:$D$101,4,0)</f>
        <v>Telangana</v>
      </c>
      <c r="O2927" t="str">
        <f>VLOOKUP(C2927,'products '!$A$2:$H$3072,2,0)</f>
        <v>Beauty</v>
      </c>
      <c r="P2927" t="str">
        <f>VLOOKUP(C2927,'products '!$A$2:$H$3072,3,0)</f>
        <v>Haircare</v>
      </c>
      <c r="Q2927" t="str">
        <f>VLOOKUP(C2927,'products '!$A$2:$H$3072,4,0)</f>
        <v>Conditioner</v>
      </c>
      <c r="R2927" t="str">
        <f>VLOOKUP(C2927,'products '!$A$2:$H$3072,5,0)</f>
        <v>Biotique</v>
      </c>
      <c r="S2927" t="str">
        <f>VLOOKUP(C2927,'products '!$A$2:$H$3072,6,0)</f>
        <v>Onesize</v>
      </c>
      <c r="T2927" t="str">
        <f>VLOOKUP(C2927,'products '!$A$2:$H$3072,7,0)</f>
        <v>Brown</v>
      </c>
      <c r="U2927">
        <f>VLOOKUP(C2927,'products '!$A$2:$H$3072,8,0)</f>
        <v>4</v>
      </c>
    </row>
    <row r="2928" spans="1:21" x14ac:dyDescent="0.3">
      <c r="A2928" t="s">
        <v>6345</v>
      </c>
      <c r="B2928" t="s">
        <v>3296</v>
      </c>
      <c r="C2928" t="s">
        <v>1722</v>
      </c>
      <c r="D2928" s="1">
        <f t="shared" ca="1" si="45"/>
        <v>44613</v>
      </c>
      <c r="E2928" s="1" t="str">
        <f ca="1">TEXT(Table1[[#This Row],[Date]],"mmm")</f>
        <v>Feb</v>
      </c>
      <c r="F2928" s="1" t="str">
        <f ca="1">TEXT(Table1[[#This Row],[Date]],"yyyy")</f>
        <v>2022</v>
      </c>
      <c r="G2928" s="2">
        <v>654</v>
      </c>
      <c r="H2928" s="2">
        <v>0.12</v>
      </c>
      <c r="I2928" s="2" t="str" cm="1">
        <f t="array" ref="I2928">_xlfn.IFS(Table1[[#This Row],[Discount]]&lt;=0.2,"Low",Table1[[#This Row],[Discount]]&lt;=0.4,"Medium",Table1[[#This Row],[Discount]]&gt;0.4,"High")</f>
        <v>Low</v>
      </c>
      <c r="J2928" s="2">
        <f>Table1[[#This Row],[Original Price]]*(1-Table1[[#This Row],[Discount]])</f>
        <v>575.52</v>
      </c>
      <c r="K2928">
        <f>VLOOKUP(B2928,customers!$A$2:$D$101,2,0)</f>
        <v>20</v>
      </c>
      <c r="L2928" t="str" cm="1">
        <f t="array" ref="L2928">_xlfn.IFS(Table1[[#This Row],[Age]]&lt;=12,"Kids",Table1[[#This Row],[Age]]&lt;=19,"Teenage",Table1[[#This Row],[Age]]&lt;=29,"Young Adult",Table1[[#This Row],[Age]]&lt;=45,"Adult",Table1[[#This Row],[Age]]&gt;=46,"Senior")</f>
        <v>Young Adult</v>
      </c>
      <c r="M2928" t="str">
        <f>VLOOKUP(B2928,customers!A$2:D$101,3,0)</f>
        <v>Hyderabad</v>
      </c>
      <c r="N2928" t="str">
        <f>VLOOKUP(B2928,customers!$A$2:$D$101,4,0)</f>
        <v>Telangana</v>
      </c>
      <c r="O2928" t="str">
        <f>VLOOKUP(C2928,'products '!$A$2:$H$3072,2,0)</f>
        <v>Beauty</v>
      </c>
      <c r="P2928" t="str">
        <f>VLOOKUP(C2928,'products '!$A$2:$H$3072,3,0)</f>
        <v>Haircare</v>
      </c>
      <c r="Q2928" t="str">
        <f>VLOOKUP(C2928,'products '!$A$2:$H$3072,4,0)</f>
        <v>Hair Gel</v>
      </c>
      <c r="R2928" t="str">
        <f>VLOOKUP(C2928,'products '!$A$2:$H$3072,5,0)</f>
        <v>Set Wet</v>
      </c>
      <c r="S2928" t="str">
        <f>VLOOKUP(C2928,'products '!$A$2:$H$3072,6,0)</f>
        <v>Onesize</v>
      </c>
      <c r="T2928" t="str">
        <f>VLOOKUP(C2928,'products '!$A$2:$H$3072,7,0)</f>
        <v>Brown</v>
      </c>
      <c r="U2928">
        <f>VLOOKUP(C2928,'products '!$A$2:$H$3072,8,0)</f>
        <v>3</v>
      </c>
    </row>
    <row r="2929" spans="1:21" x14ac:dyDescent="0.3">
      <c r="A2929" t="s">
        <v>6346</v>
      </c>
      <c r="B2929" t="s">
        <v>3297</v>
      </c>
      <c r="C2929" t="s">
        <v>1723</v>
      </c>
      <c r="D2929" s="1">
        <f t="shared" ca="1" si="45"/>
        <v>44576</v>
      </c>
      <c r="E2929" s="1" t="str">
        <f ca="1">TEXT(Table1[[#This Row],[Date]],"mmm")</f>
        <v>Jan</v>
      </c>
      <c r="F2929" s="1" t="str">
        <f ca="1">TEXT(Table1[[#This Row],[Date]],"yyyy")</f>
        <v>2022</v>
      </c>
      <c r="G2929" s="2">
        <v>654</v>
      </c>
      <c r="H2929" s="2">
        <v>0.35</v>
      </c>
      <c r="I2929" s="2" t="str" cm="1">
        <f t="array" ref="I2929">_xlfn.IFS(Table1[[#This Row],[Discount]]&lt;=0.2,"Low",Table1[[#This Row],[Discount]]&lt;=0.4,"Medium",Table1[[#This Row],[Discount]]&gt;0.4,"High")</f>
        <v>Medium</v>
      </c>
      <c r="J2929" s="2">
        <f>Table1[[#This Row],[Original Price]]*(1-Table1[[#This Row],[Discount]])</f>
        <v>425.1</v>
      </c>
      <c r="K2929">
        <f>VLOOKUP(B2929,customers!$A$2:$D$101,2,0)</f>
        <v>22</v>
      </c>
      <c r="L2929" t="str" cm="1">
        <f t="array" ref="L2929">_xlfn.IFS(Table1[[#This Row],[Age]]&lt;=12,"Kids",Table1[[#This Row],[Age]]&lt;=19,"Teenage",Table1[[#This Row],[Age]]&lt;=29,"Young Adult",Table1[[#This Row],[Age]]&lt;=45,"Adult",Table1[[#This Row],[Age]]&gt;=46,"Senior")</f>
        <v>Young Adult</v>
      </c>
      <c r="M2929" t="str">
        <f>VLOOKUP(B2929,customers!A$2:D$101,3,0)</f>
        <v>Raipur</v>
      </c>
      <c r="N2929" t="str">
        <f>VLOOKUP(B2929,customers!$A$2:$D$101,4,0)</f>
        <v>Chhatisgarh</v>
      </c>
      <c r="O2929" t="str">
        <f>VLOOKUP(C2929,'products '!$A$2:$H$3072,2,0)</f>
        <v>Beauty</v>
      </c>
      <c r="P2929" t="str">
        <f>VLOOKUP(C2929,'products '!$A$2:$H$3072,3,0)</f>
        <v>Haircare</v>
      </c>
      <c r="Q2929" t="str">
        <f>VLOOKUP(C2929,'products '!$A$2:$H$3072,4,0)</f>
        <v>Hair Gel</v>
      </c>
      <c r="R2929" t="str">
        <f>VLOOKUP(C2929,'products '!$A$2:$H$3072,5,0)</f>
        <v>Set Wet</v>
      </c>
      <c r="S2929" t="str">
        <f>VLOOKUP(C2929,'products '!$A$2:$H$3072,6,0)</f>
        <v>Onesize</v>
      </c>
      <c r="T2929" t="str">
        <f>VLOOKUP(C2929,'products '!$A$2:$H$3072,7,0)</f>
        <v>Brown</v>
      </c>
      <c r="U2929">
        <f>VLOOKUP(C2929,'products '!$A$2:$H$3072,8,0)</f>
        <v>5</v>
      </c>
    </row>
    <row r="2930" spans="1:21" x14ac:dyDescent="0.3">
      <c r="A2930" t="s">
        <v>6347</v>
      </c>
      <c r="B2930" t="s">
        <v>3298</v>
      </c>
      <c r="C2930" t="s">
        <v>1724</v>
      </c>
      <c r="D2930" s="1">
        <f t="shared" ca="1" si="45"/>
        <v>44455</v>
      </c>
      <c r="E2930" s="1" t="str">
        <f ca="1">TEXT(Table1[[#This Row],[Date]],"mmm")</f>
        <v>Sep</v>
      </c>
      <c r="F2930" s="1" t="str">
        <f ca="1">TEXT(Table1[[#This Row],[Date]],"yyyy")</f>
        <v>2021</v>
      </c>
      <c r="G2930" s="2">
        <v>654</v>
      </c>
      <c r="H2930" s="2">
        <v>0.35</v>
      </c>
      <c r="I2930" s="2" t="str" cm="1">
        <f t="array" ref="I2930">_xlfn.IFS(Table1[[#This Row],[Discount]]&lt;=0.2,"Low",Table1[[#This Row],[Discount]]&lt;=0.4,"Medium",Table1[[#This Row],[Discount]]&gt;0.4,"High")</f>
        <v>Medium</v>
      </c>
      <c r="J2930" s="2">
        <f>Table1[[#This Row],[Original Price]]*(1-Table1[[#This Row],[Discount]])</f>
        <v>425.1</v>
      </c>
      <c r="K2930">
        <f>VLOOKUP(B2930,customers!$A$2:$D$101,2,0)</f>
        <v>25</v>
      </c>
      <c r="L2930" t="str" cm="1">
        <f t="array" ref="L2930">_xlfn.IFS(Table1[[#This Row],[Age]]&lt;=12,"Kids",Table1[[#This Row],[Age]]&lt;=19,"Teenage",Table1[[#This Row],[Age]]&lt;=29,"Young Adult",Table1[[#This Row],[Age]]&lt;=45,"Adult",Table1[[#This Row],[Age]]&gt;=46,"Senior")</f>
        <v>Young Adult</v>
      </c>
      <c r="M2930" t="str">
        <f>VLOOKUP(B2930,customers!A$2:D$101,3,0)</f>
        <v>Raipur</v>
      </c>
      <c r="N2930" t="str">
        <f>VLOOKUP(B2930,customers!$A$2:$D$101,4,0)</f>
        <v>Chhatisgarh</v>
      </c>
      <c r="O2930" t="str">
        <f>VLOOKUP(C2930,'products '!$A$2:$H$3072,2,0)</f>
        <v>Beauty</v>
      </c>
      <c r="P2930" t="str">
        <f>VLOOKUP(C2930,'products '!$A$2:$H$3072,3,0)</f>
        <v>Haircare</v>
      </c>
      <c r="Q2930" t="str">
        <f>VLOOKUP(C2930,'products '!$A$2:$H$3072,4,0)</f>
        <v>Hair Gel</v>
      </c>
      <c r="R2930" t="str">
        <f>VLOOKUP(C2930,'products '!$A$2:$H$3072,5,0)</f>
        <v>Set Wet</v>
      </c>
      <c r="S2930" t="str">
        <f>VLOOKUP(C2930,'products '!$A$2:$H$3072,6,0)</f>
        <v>Onesize</v>
      </c>
      <c r="T2930" t="str">
        <f>VLOOKUP(C2930,'products '!$A$2:$H$3072,7,0)</f>
        <v>Brown</v>
      </c>
      <c r="U2930">
        <f>VLOOKUP(C2930,'products '!$A$2:$H$3072,8,0)</f>
        <v>4</v>
      </c>
    </row>
    <row r="2931" spans="1:21" x14ac:dyDescent="0.3">
      <c r="A2931" t="s">
        <v>6348</v>
      </c>
      <c r="B2931" t="s">
        <v>3299</v>
      </c>
      <c r="C2931" t="s">
        <v>1725</v>
      </c>
      <c r="D2931" s="1">
        <f t="shared" ca="1" si="45"/>
        <v>44490</v>
      </c>
      <c r="E2931" s="1" t="str">
        <f ca="1">TEXT(Table1[[#This Row],[Date]],"mmm")</f>
        <v>Oct</v>
      </c>
      <c r="F2931" s="1" t="str">
        <f ca="1">TEXT(Table1[[#This Row],[Date]],"yyyy")</f>
        <v>2021</v>
      </c>
      <c r="G2931" s="2">
        <v>654</v>
      </c>
      <c r="H2931" s="2">
        <v>0.35</v>
      </c>
      <c r="I2931" s="2" t="str" cm="1">
        <f t="array" ref="I2931">_xlfn.IFS(Table1[[#This Row],[Discount]]&lt;=0.2,"Low",Table1[[#This Row],[Discount]]&lt;=0.4,"Medium",Table1[[#This Row],[Discount]]&gt;0.4,"High")</f>
        <v>Medium</v>
      </c>
      <c r="J2931" s="2">
        <f>Table1[[#This Row],[Original Price]]*(1-Table1[[#This Row],[Discount]])</f>
        <v>425.1</v>
      </c>
      <c r="K2931">
        <f>VLOOKUP(B2931,customers!$A$2:$D$101,2,0)</f>
        <v>27</v>
      </c>
      <c r="L2931" t="str" cm="1">
        <f t="array" ref="L2931">_xlfn.IFS(Table1[[#This Row],[Age]]&lt;=12,"Kids",Table1[[#This Row],[Age]]&lt;=19,"Teenage",Table1[[#This Row],[Age]]&lt;=29,"Young Adult",Table1[[#This Row],[Age]]&lt;=45,"Adult",Table1[[#This Row],[Age]]&gt;=46,"Senior")</f>
        <v>Young Adult</v>
      </c>
      <c r="M2931" t="str">
        <f>VLOOKUP(B2931,customers!A$2:D$101,3,0)</f>
        <v>Ahmedabad</v>
      </c>
      <c r="N2931" t="str">
        <f>VLOOKUP(B2931,customers!$A$2:$D$101,4,0)</f>
        <v>Gujrat</v>
      </c>
      <c r="O2931" t="str">
        <f>VLOOKUP(C2931,'products '!$A$2:$H$3072,2,0)</f>
        <v>Beauty</v>
      </c>
      <c r="P2931" t="str">
        <f>VLOOKUP(C2931,'products '!$A$2:$H$3072,3,0)</f>
        <v>Haircare</v>
      </c>
      <c r="Q2931" t="str">
        <f>VLOOKUP(C2931,'products '!$A$2:$H$3072,4,0)</f>
        <v>Hair Gel</v>
      </c>
      <c r="R2931" t="str">
        <f>VLOOKUP(C2931,'products '!$A$2:$H$3072,5,0)</f>
        <v>Set Wet</v>
      </c>
      <c r="S2931" t="str">
        <f>VLOOKUP(C2931,'products '!$A$2:$H$3072,6,0)</f>
        <v>Onesize</v>
      </c>
      <c r="T2931" t="str">
        <f>VLOOKUP(C2931,'products '!$A$2:$H$3072,7,0)</f>
        <v>White</v>
      </c>
      <c r="U2931">
        <f>VLOOKUP(C2931,'products '!$A$2:$H$3072,8,0)</f>
        <v>2</v>
      </c>
    </row>
    <row r="2932" spans="1:21" x14ac:dyDescent="0.3">
      <c r="A2932" t="s">
        <v>6349</v>
      </c>
      <c r="B2932" t="s">
        <v>3300</v>
      </c>
      <c r="C2932" t="s">
        <v>1726</v>
      </c>
      <c r="D2932" s="1">
        <f t="shared" ca="1" si="45"/>
        <v>44891</v>
      </c>
      <c r="E2932" s="1" t="str">
        <f ca="1">TEXT(Table1[[#This Row],[Date]],"mmm")</f>
        <v>Nov</v>
      </c>
      <c r="F2932" s="1" t="str">
        <f ca="1">TEXT(Table1[[#This Row],[Date]],"yyyy")</f>
        <v>2022</v>
      </c>
      <c r="G2932" s="2">
        <v>456</v>
      </c>
      <c r="H2932" s="2">
        <v>0.35</v>
      </c>
      <c r="I2932" s="2" t="str" cm="1">
        <f t="array" ref="I2932">_xlfn.IFS(Table1[[#This Row],[Discount]]&lt;=0.2,"Low",Table1[[#This Row],[Discount]]&lt;=0.4,"Medium",Table1[[#This Row],[Discount]]&gt;0.4,"High")</f>
        <v>Medium</v>
      </c>
      <c r="J2932" s="2">
        <f>Table1[[#This Row],[Original Price]]*(1-Table1[[#This Row],[Discount]])</f>
        <v>296.40000000000003</v>
      </c>
      <c r="K2932">
        <f>VLOOKUP(B2932,customers!$A$2:$D$101,2,0)</f>
        <v>29</v>
      </c>
      <c r="L2932" t="str" cm="1">
        <f t="array" ref="L2932">_xlfn.IFS(Table1[[#This Row],[Age]]&lt;=12,"Kids",Table1[[#This Row],[Age]]&lt;=19,"Teenage",Table1[[#This Row],[Age]]&lt;=29,"Young Adult",Table1[[#This Row],[Age]]&lt;=45,"Adult",Table1[[#This Row],[Age]]&gt;=46,"Senior")</f>
        <v>Young Adult</v>
      </c>
      <c r="M2932" t="str">
        <f>VLOOKUP(B2932,customers!A$2:D$101,3,0)</f>
        <v>Ahmedabad</v>
      </c>
      <c r="N2932" t="str">
        <f>VLOOKUP(B2932,customers!$A$2:$D$101,4,0)</f>
        <v>Gujrat</v>
      </c>
      <c r="O2932" t="str">
        <f>VLOOKUP(C2932,'products '!$A$2:$H$3072,2,0)</f>
        <v>Beauty</v>
      </c>
      <c r="P2932" t="str">
        <f>VLOOKUP(C2932,'products '!$A$2:$H$3072,3,0)</f>
        <v>Haircare</v>
      </c>
      <c r="Q2932" t="str">
        <f>VLOOKUP(C2932,'products '!$A$2:$H$3072,4,0)</f>
        <v>Hair Gel</v>
      </c>
      <c r="R2932" t="str">
        <f>VLOOKUP(C2932,'products '!$A$2:$H$3072,5,0)</f>
        <v>Set Wet</v>
      </c>
      <c r="S2932" t="str">
        <f>VLOOKUP(C2932,'products '!$A$2:$H$3072,6,0)</f>
        <v>Onesize</v>
      </c>
      <c r="T2932" t="str">
        <f>VLOOKUP(C2932,'products '!$A$2:$H$3072,7,0)</f>
        <v>White</v>
      </c>
      <c r="U2932">
        <f>VLOOKUP(C2932,'products '!$A$2:$H$3072,8,0)</f>
        <v>5</v>
      </c>
    </row>
    <row r="2933" spans="1:21" x14ac:dyDescent="0.3">
      <c r="A2933" t="s">
        <v>6350</v>
      </c>
      <c r="B2933" t="s">
        <v>3301</v>
      </c>
      <c r="C2933" t="s">
        <v>1727</v>
      </c>
      <c r="D2933" s="1">
        <f t="shared" ca="1" si="45"/>
        <v>44444</v>
      </c>
      <c r="E2933" s="1" t="str">
        <f ca="1">TEXT(Table1[[#This Row],[Date]],"mmm")</f>
        <v>Sep</v>
      </c>
      <c r="F2933" s="1" t="str">
        <f ca="1">TEXT(Table1[[#This Row],[Date]],"yyyy")</f>
        <v>2021</v>
      </c>
      <c r="G2933" s="2">
        <v>1154</v>
      </c>
      <c r="H2933" s="2">
        <v>0.35</v>
      </c>
      <c r="I2933" s="2" t="str" cm="1">
        <f t="array" ref="I2933">_xlfn.IFS(Table1[[#This Row],[Discount]]&lt;=0.2,"Low",Table1[[#This Row],[Discount]]&lt;=0.4,"Medium",Table1[[#This Row],[Discount]]&gt;0.4,"High")</f>
        <v>Medium</v>
      </c>
      <c r="J2933" s="2">
        <f>Table1[[#This Row],[Original Price]]*(1-Table1[[#This Row],[Discount]])</f>
        <v>750.1</v>
      </c>
      <c r="K2933">
        <f>VLOOKUP(B2933,customers!$A$2:$D$101,2,0)</f>
        <v>23</v>
      </c>
      <c r="L2933" t="str" cm="1">
        <f t="array" ref="L2933">_xlfn.IFS(Table1[[#This Row],[Age]]&lt;=12,"Kids",Table1[[#This Row],[Age]]&lt;=19,"Teenage",Table1[[#This Row],[Age]]&lt;=29,"Young Adult",Table1[[#This Row],[Age]]&lt;=45,"Adult",Table1[[#This Row],[Age]]&gt;=46,"Senior")</f>
        <v>Young Adult</v>
      </c>
      <c r="M2933" t="str">
        <f>VLOOKUP(B2933,customers!A$2:D$101,3,0)</f>
        <v>Ahmedabad</v>
      </c>
      <c r="N2933" t="str">
        <f>VLOOKUP(B2933,customers!$A$2:$D$101,4,0)</f>
        <v>Gujrat</v>
      </c>
      <c r="O2933" t="str">
        <f>VLOOKUP(C2933,'products '!$A$2:$H$3072,2,0)</f>
        <v>Beauty</v>
      </c>
      <c r="P2933" t="str">
        <f>VLOOKUP(C2933,'products '!$A$2:$H$3072,3,0)</f>
        <v>Haircare</v>
      </c>
      <c r="Q2933" t="str">
        <f>VLOOKUP(C2933,'products '!$A$2:$H$3072,4,0)</f>
        <v>Hair Gel</v>
      </c>
      <c r="R2933" t="str">
        <f>VLOOKUP(C2933,'products '!$A$2:$H$3072,5,0)</f>
        <v>Set Wet</v>
      </c>
      <c r="S2933" t="str">
        <f>VLOOKUP(C2933,'products '!$A$2:$H$3072,6,0)</f>
        <v>Onesize</v>
      </c>
      <c r="T2933" t="str">
        <f>VLOOKUP(C2933,'products '!$A$2:$H$3072,7,0)</f>
        <v>White</v>
      </c>
      <c r="U2933">
        <f>VLOOKUP(C2933,'products '!$A$2:$H$3072,8,0)</f>
        <v>5</v>
      </c>
    </row>
    <row r="2934" spans="1:21" x14ac:dyDescent="0.3">
      <c r="A2934" t="s">
        <v>6351</v>
      </c>
      <c r="B2934" t="s">
        <v>3302</v>
      </c>
      <c r="C2934" t="s">
        <v>1728</v>
      </c>
      <c r="D2934" s="1">
        <f t="shared" ca="1" si="45"/>
        <v>44874</v>
      </c>
      <c r="E2934" s="1" t="str">
        <f ca="1">TEXT(Table1[[#This Row],[Date]],"mmm")</f>
        <v>Nov</v>
      </c>
      <c r="F2934" s="1" t="str">
        <f ca="1">TEXT(Table1[[#This Row],[Date]],"yyyy")</f>
        <v>2022</v>
      </c>
      <c r="G2934" s="2">
        <v>1632</v>
      </c>
      <c r="H2934" s="2">
        <v>0.35</v>
      </c>
      <c r="I2934" s="2" t="str" cm="1">
        <f t="array" ref="I2934">_xlfn.IFS(Table1[[#This Row],[Discount]]&lt;=0.2,"Low",Table1[[#This Row],[Discount]]&lt;=0.4,"Medium",Table1[[#This Row],[Discount]]&gt;0.4,"High")</f>
        <v>Medium</v>
      </c>
      <c r="J2934" s="2">
        <f>Table1[[#This Row],[Original Price]]*(1-Table1[[#This Row],[Discount]])</f>
        <v>1060.8</v>
      </c>
      <c r="K2934">
        <f>VLOOKUP(B2934,customers!$A$2:$D$101,2,0)</f>
        <v>25</v>
      </c>
      <c r="L2934" t="str" cm="1">
        <f t="array" ref="L2934">_xlfn.IFS(Table1[[#This Row],[Age]]&lt;=12,"Kids",Table1[[#This Row],[Age]]&lt;=19,"Teenage",Table1[[#This Row],[Age]]&lt;=29,"Young Adult",Table1[[#This Row],[Age]]&lt;=45,"Adult",Table1[[#This Row],[Age]]&gt;=46,"Senior")</f>
        <v>Young Adult</v>
      </c>
      <c r="M2934" t="str">
        <f>VLOOKUP(B2934,customers!A$2:D$101,3,0)</f>
        <v>Ahmedabad</v>
      </c>
      <c r="N2934" t="str">
        <f>VLOOKUP(B2934,customers!$A$2:$D$101,4,0)</f>
        <v>Gujrat</v>
      </c>
      <c r="O2934" t="str">
        <f>VLOOKUP(C2934,'products '!$A$2:$H$3072,2,0)</f>
        <v>Beauty</v>
      </c>
      <c r="P2934" t="str">
        <f>VLOOKUP(C2934,'products '!$A$2:$H$3072,3,0)</f>
        <v>Haircare</v>
      </c>
      <c r="Q2934" t="str">
        <f>VLOOKUP(C2934,'products '!$A$2:$H$3072,4,0)</f>
        <v>Hair Gel</v>
      </c>
      <c r="R2934" t="str">
        <f>VLOOKUP(C2934,'products '!$A$2:$H$3072,5,0)</f>
        <v>Plum</v>
      </c>
      <c r="S2934" t="str">
        <f>VLOOKUP(C2934,'products '!$A$2:$H$3072,6,0)</f>
        <v>Onesize</v>
      </c>
      <c r="T2934" t="str">
        <f>VLOOKUP(C2934,'products '!$A$2:$H$3072,7,0)</f>
        <v>White</v>
      </c>
      <c r="U2934">
        <f>VLOOKUP(C2934,'products '!$A$2:$H$3072,8,0)</f>
        <v>4</v>
      </c>
    </row>
    <row r="2935" spans="1:21" x14ac:dyDescent="0.3">
      <c r="A2935" t="s">
        <v>6352</v>
      </c>
      <c r="B2935" t="s">
        <v>3303</v>
      </c>
      <c r="C2935" t="s">
        <v>1729</v>
      </c>
      <c r="D2935" s="1">
        <f t="shared" ca="1" si="45"/>
        <v>44597</v>
      </c>
      <c r="E2935" s="1" t="str">
        <f ca="1">TEXT(Table1[[#This Row],[Date]],"mmm")</f>
        <v>Feb</v>
      </c>
      <c r="F2935" s="1" t="str">
        <f ca="1">TEXT(Table1[[#This Row],[Date]],"yyyy")</f>
        <v>2022</v>
      </c>
      <c r="G2935" s="2">
        <v>456</v>
      </c>
      <c r="H2935" s="2">
        <v>0.35</v>
      </c>
      <c r="I2935" s="2" t="str" cm="1">
        <f t="array" ref="I2935">_xlfn.IFS(Table1[[#This Row],[Discount]]&lt;=0.2,"Low",Table1[[#This Row],[Discount]]&lt;=0.4,"Medium",Table1[[#This Row],[Discount]]&gt;0.4,"High")</f>
        <v>Medium</v>
      </c>
      <c r="J2935" s="2">
        <f>Table1[[#This Row],[Original Price]]*(1-Table1[[#This Row],[Discount]])</f>
        <v>296.40000000000003</v>
      </c>
      <c r="K2935">
        <f>VLOOKUP(B2935,customers!$A$2:$D$101,2,0)</f>
        <v>24</v>
      </c>
      <c r="L2935" t="str" cm="1">
        <f t="array" ref="L2935">_xlfn.IFS(Table1[[#This Row],[Age]]&lt;=12,"Kids",Table1[[#This Row],[Age]]&lt;=19,"Teenage",Table1[[#This Row],[Age]]&lt;=29,"Young Adult",Table1[[#This Row],[Age]]&lt;=45,"Adult",Table1[[#This Row],[Age]]&gt;=46,"Senior")</f>
        <v>Young Adult</v>
      </c>
      <c r="M2935" t="str">
        <f>VLOOKUP(B2935,customers!A$2:D$101,3,0)</f>
        <v>Ahmedabad</v>
      </c>
      <c r="N2935" t="str">
        <f>VLOOKUP(B2935,customers!$A$2:$D$101,4,0)</f>
        <v>Gujrat</v>
      </c>
      <c r="O2935" t="str">
        <f>VLOOKUP(C2935,'products '!$A$2:$H$3072,2,0)</f>
        <v>Beauty</v>
      </c>
      <c r="P2935" t="str">
        <f>VLOOKUP(C2935,'products '!$A$2:$H$3072,3,0)</f>
        <v>Haircare</v>
      </c>
      <c r="Q2935" t="str">
        <f>VLOOKUP(C2935,'products '!$A$2:$H$3072,4,0)</f>
        <v>Hair Gel</v>
      </c>
      <c r="R2935" t="str">
        <f>VLOOKUP(C2935,'products '!$A$2:$H$3072,5,0)</f>
        <v>Plum</v>
      </c>
      <c r="S2935" t="str">
        <f>VLOOKUP(C2935,'products '!$A$2:$H$3072,6,0)</f>
        <v>Onesize</v>
      </c>
      <c r="T2935" t="str">
        <f>VLOOKUP(C2935,'products '!$A$2:$H$3072,7,0)</f>
        <v>White</v>
      </c>
      <c r="U2935">
        <f>VLOOKUP(C2935,'products '!$A$2:$H$3072,8,0)</f>
        <v>4</v>
      </c>
    </row>
    <row r="2936" spans="1:21" x14ac:dyDescent="0.3">
      <c r="A2936" t="s">
        <v>6353</v>
      </c>
      <c r="B2936" t="s">
        <v>3304</v>
      </c>
      <c r="C2936" t="s">
        <v>1730</v>
      </c>
      <c r="D2936" s="1">
        <f t="shared" ca="1" si="45"/>
        <v>44537</v>
      </c>
      <c r="E2936" s="1" t="str">
        <f ca="1">TEXT(Table1[[#This Row],[Date]],"mmm")</f>
        <v>Dec</v>
      </c>
      <c r="F2936" s="1" t="str">
        <f ca="1">TEXT(Table1[[#This Row],[Date]],"yyyy")</f>
        <v>2021</v>
      </c>
      <c r="G2936" s="2">
        <v>1265</v>
      </c>
      <c r="H2936" s="2">
        <v>0.35</v>
      </c>
      <c r="I2936" s="2" t="str" cm="1">
        <f t="array" ref="I2936">_xlfn.IFS(Table1[[#This Row],[Discount]]&lt;=0.2,"Low",Table1[[#This Row],[Discount]]&lt;=0.4,"Medium",Table1[[#This Row],[Discount]]&gt;0.4,"High")</f>
        <v>Medium</v>
      </c>
      <c r="J2936" s="2">
        <f>Table1[[#This Row],[Original Price]]*(1-Table1[[#This Row],[Discount]])</f>
        <v>822.25</v>
      </c>
      <c r="K2936">
        <f>VLOOKUP(B2936,customers!$A$2:$D$101,2,0)</f>
        <v>15</v>
      </c>
      <c r="L2936" t="str" cm="1">
        <f t="array" ref="L2936">_xlfn.IFS(Table1[[#This Row],[Age]]&lt;=12,"Kids",Table1[[#This Row],[Age]]&lt;=19,"Teenage",Table1[[#This Row],[Age]]&lt;=29,"Young Adult",Table1[[#This Row],[Age]]&lt;=45,"Adult",Table1[[#This Row],[Age]]&gt;=46,"Senior")</f>
        <v>Teenage</v>
      </c>
      <c r="M2936" t="str">
        <f>VLOOKUP(B2936,customers!A$2:D$101,3,0)</f>
        <v>Ahmedabad</v>
      </c>
      <c r="N2936" t="str">
        <f>VLOOKUP(B2936,customers!$A$2:$D$101,4,0)</f>
        <v>Gujrat</v>
      </c>
      <c r="O2936" t="str">
        <f>VLOOKUP(C2936,'products '!$A$2:$H$3072,2,0)</f>
        <v>Beauty</v>
      </c>
      <c r="P2936" t="str">
        <f>VLOOKUP(C2936,'products '!$A$2:$H$3072,3,0)</f>
        <v>Haircare</v>
      </c>
      <c r="Q2936" t="str">
        <f>VLOOKUP(C2936,'products '!$A$2:$H$3072,4,0)</f>
        <v>Hair Gel</v>
      </c>
      <c r="R2936" t="str">
        <f>VLOOKUP(C2936,'products '!$A$2:$H$3072,5,0)</f>
        <v>Plum</v>
      </c>
      <c r="S2936" t="str">
        <f>VLOOKUP(C2936,'products '!$A$2:$H$3072,6,0)</f>
        <v>Onesize</v>
      </c>
      <c r="T2936" t="str">
        <f>VLOOKUP(C2936,'products '!$A$2:$H$3072,7,0)</f>
        <v>White</v>
      </c>
      <c r="U2936">
        <f>VLOOKUP(C2936,'products '!$A$2:$H$3072,8,0)</f>
        <v>4</v>
      </c>
    </row>
    <row r="2937" spans="1:21" x14ac:dyDescent="0.3">
      <c r="A2937" t="s">
        <v>6354</v>
      </c>
      <c r="B2937" t="s">
        <v>3305</v>
      </c>
      <c r="C2937" t="s">
        <v>1731</v>
      </c>
      <c r="D2937" s="1">
        <f t="shared" ca="1" si="45"/>
        <v>44249</v>
      </c>
      <c r="E2937" s="1" t="str">
        <f ca="1">TEXT(Table1[[#This Row],[Date]],"mmm")</f>
        <v>Feb</v>
      </c>
      <c r="F2937" s="1" t="str">
        <f ca="1">TEXT(Table1[[#This Row],[Date]],"yyyy")</f>
        <v>2021</v>
      </c>
      <c r="G2937" s="2">
        <v>1149</v>
      </c>
      <c r="H2937" s="2">
        <v>0.35</v>
      </c>
      <c r="I2937" s="2" t="str" cm="1">
        <f t="array" ref="I2937">_xlfn.IFS(Table1[[#This Row],[Discount]]&lt;=0.2,"Low",Table1[[#This Row],[Discount]]&lt;=0.4,"Medium",Table1[[#This Row],[Discount]]&gt;0.4,"High")</f>
        <v>Medium</v>
      </c>
      <c r="J2937" s="2">
        <f>Table1[[#This Row],[Original Price]]*(1-Table1[[#This Row],[Discount]])</f>
        <v>746.85</v>
      </c>
      <c r="K2937">
        <f>VLOOKUP(B2937,customers!$A$2:$D$101,2,0)</f>
        <v>19</v>
      </c>
      <c r="L2937" t="str" cm="1">
        <f t="array" ref="L2937">_xlfn.IFS(Table1[[#This Row],[Age]]&lt;=12,"Kids",Table1[[#This Row],[Age]]&lt;=19,"Teenage",Table1[[#This Row],[Age]]&lt;=29,"Young Adult",Table1[[#This Row],[Age]]&lt;=45,"Adult",Table1[[#This Row],[Age]]&gt;=46,"Senior")</f>
        <v>Teenage</v>
      </c>
      <c r="M2937" t="str">
        <f>VLOOKUP(B2937,customers!A$2:D$101,3,0)</f>
        <v>Vadodara</v>
      </c>
      <c r="N2937" t="str">
        <f>VLOOKUP(B2937,customers!$A$2:$D$101,4,0)</f>
        <v>Gujrat</v>
      </c>
      <c r="O2937" t="str">
        <f>VLOOKUP(C2937,'products '!$A$2:$H$3072,2,0)</f>
        <v>Beauty</v>
      </c>
      <c r="P2937" t="str">
        <f>VLOOKUP(C2937,'products '!$A$2:$H$3072,3,0)</f>
        <v>Haircare</v>
      </c>
      <c r="Q2937" t="str">
        <f>VLOOKUP(C2937,'products '!$A$2:$H$3072,4,0)</f>
        <v>Hair Gel</v>
      </c>
      <c r="R2937" t="str">
        <f>VLOOKUP(C2937,'products '!$A$2:$H$3072,5,0)</f>
        <v>Plum</v>
      </c>
      <c r="S2937" t="str">
        <f>VLOOKUP(C2937,'products '!$A$2:$H$3072,6,0)</f>
        <v>Onesize</v>
      </c>
      <c r="T2937" t="str">
        <f>VLOOKUP(C2937,'products '!$A$2:$H$3072,7,0)</f>
        <v>White</v>
      </c>
      <c r="U2937">
        <f>VLOOKUP(C2937,'products '!$A$2:$H$3072,8,0)</f>
        <v>3</v>
      </c>
    </row>
    <row r="2938" spans="1:21" x14ac:dyDescent="0.3">
      <c r="A2938" t="s">
        <v>6355</v>
      </c>
      <c r="B2938" t="s">
        <v>3306</v>
      </c>
      <c r="C2938" t="s">
        <v>1732</v>
      </c>
      <c r="D2938" s="1">
        <f t="shared" ca="1" si="45"/>
        <v>44724</v>
      </c>
      <c r="E2938" s="1" t="str">
        <f ca="1">TEXT(Table1[[#This Row],[Date]],"mmm")</f>
        <v>Jun</v>
      </c>
      <c r="F2938" s="1" t="str">
        <f ca="1">TEXT(Table1[[#This Row],[Date]],"yyyy")</f>
        <v>2022</v>
      </c>
      <c r="G2938" s="2">
        <v>1475</v>
      </c>
      <c r="H2938" s="2">
        <v>0.3</v>
      </c>
      <c r="I2938" s="2" t="str" cm="1">
        <f t="array" ref="I2938">_xlfn.IFS(Table1[[#This Row],[Discount]]&lt;=0.2,"Low",Table1[[#This Row],[Discount]]&lt;=0.4,"Medium",Table1[[#This Row],[Discount]]&gt;0.4,"High")</f>
        <v>Medium</v>
      </c>
      <c r="J2938" s="2">
        <f>Table1[[#This Row],[Original Price]]*(1-Table1[[#This Row],[Discount]])</f>
        <v>1032.5</v>
      </c>
      <c r="K2938">
        <f>VLOOKUP(B2938,customers!$A$2:$D$101,2,0)</f>
        <v>19</v>
      </c>
      <c r="L2938" t="str" cm="1">
        <f t="array" ref="L2938">_xlfn.IFS(Table1[[#This Row],[Age]]&lt;=12,"Kids",Table1[[#This Row],[Age]]&lt;=19,"Teenage",Table1[[#This Row],[Age]]&lt;=29,"Young Adult",Table1[[#This Row],[Age]]&lt;=45,"Adult",Table1[[#This Row],[Age]]&gt;=46,"Senior")</f>
        <v>Teenage</v>
      </c>
      <c r="M2938" t="str">
        <f>VLOOKUP(B2938,customers!A$2:D$101,3,0)</f>
        <v>Vadodara</v>
      </c>
      <c r="N2938" t="str">
        <f>VLOOKUP(B2938,customers!$A$2:$D$101,4,0)</f>
        <v>Gujrat</v>
      </c>
      <c r="O2938" t="str">
        <f>VLOOKUP(C2938,'products '!$A$2:$H$3072,2,0)</f>
        <v>Beauty</v>
      </c>
      <c r="P2938" t="str">
        <f>VLOOKUP(C2938,'products '!$A$2:$H$3072,3,0)</f>
        <v>Haircare</v>
      </c>
      <c r="Q2938" t="str">
        <f>VLOOKUP(C2938,'products '!$A$2:$H$3072,4,0)</f>
        <v>Hair Gel</v>
      </c>
      <c r="R2938" t="str">
        <f>VLOOKUP(C2938,'products '!$A$2:$H$3072,5,0)</f>
        <v>Plum</v>
      </c>
      <c r="S2938" t="str">
        <f>VLOOKUP(C2938,'products '!$A$2:$H$3072,6,0)</f>
        <v>Onesize</v>
      </c>
      <c r="T2938" t="str">
        <f>VLOOKUP(C2938,'products '!$A$2:$H$3072,7,0)</f>
        <v>White</v>
      </c>
      <c r="U2938">
        <f>VLOOKUP(C2938,'products '!$A$2:$H$3072,8,0)</f>
        <v>5</v>
      </c>
    </row>
    <row r="2939" spans="1:21" x14ac:dyDescent="0.3">
      <c r="A2939" t="s">
        <v>6356</v>
      </c>
      <c r="B2939" t="s">
        <v>3307</v>
      </c>
      <c r="C2939" t="s">
        <v>1733</v>
      </c>
      <c r="D2939" s="1">
        <f t="shared" ca="1" si="45"/>
        <v>44342</v>
      </c>
      <c r="E2939" s="1" t="str">
        <f ca="1">TEXT(Table1[[#This Row],[Date]],"mmm")</f>
        <v>May</v>
      </c>
      <c r="F2939" s="1" t="str">
        <f ca="1">TEXT(Table1[[#This Row],[Date]],"yyyy")</f>
        <v>2021</v>
      </c>
      <c r="G2939" s="2">
        <v>1256</v>
      </c>
      <c r="H2939" s="2">
        <v>0.3</v>
      </c>
      <c r="I2939" s="2" t="str" cm="1">
        <f t="array" ref="I2939">_xlfn.IFS(Table1[[#This Row],[Discount]]&lt;=0.2,"Low",Table1[[#This Row],[Discount]]&lt;=0.4,"Medium",Table1[[#This Row],[Discount]]&gt;0.4,"High")</f>
        <v>Medium</v>
      </c>
      <c r="J2939" s="2">
        <f>Table1[[#This Row],[Original Price]]*(1-Table1[[#This Row],[Discount]])</f>
        <v>879.19999999999993</v>
      </c>
      <c r="K2939">
        <f>VLOOKUP(B2939,customers!$A$2:$D$101,2,0)</f>
        <v>19</v>
      </c>
      <c r="L2939" t="str" cm="1">
        <f t="array" ref="L2939">_xlfn.IFS(Table1[[#This Row],[Age]]&lt;=12,"Kids",Table1[[#This Row],[Age]]&lt;=19,"Teenage",Table1[[#This Row],[Age]]&lt;=29,"Young Adult",Table1[[#This Row],[Age]]&lt;=45,"Adult",Table1[[#This Row],[Age]]&gt;=46,"Senior")</f>
        <v>Teenage</v>
      </c>
      <c r="M2939" t="str">
        <f>VLOOKUP(B2939,customers!A$2:D$101,3,0)</f>
        <v>Vadodara</v>
      </c>
      <c r="N2939" t="str">
        <f>VLOOKUP(B2939,customers!$A$2:$D$101,4,0)</f>
        <v>Gujrat</v>
      </c>
      <c r="O2939" t="str">
        <f>VLOOKUP(C2939,'products '!$A$2:$H$3072,2,0)</f>
        <v>Beauty</v>
      </c>
      <c r="P2939" t="str">
        <f>VLOOKUP(C2939,'products '!$A$2:$H$3072,3,0)</f>
        <v>Haircare</v>
      </c>
      <c r="Q2939" t="str">
        <f>VLOOKUP(C2939,'products '!$A$2:$H$3072,4,0)</f>
        <v>Hair Gel</v>
      </c>
      <c r="R2939" t="str">
        <f>VLOOKUP(C2939,'products '!$A$2:$H$3072,5,0)</f>
        <v>Wildstone</v>
      </c>
      <c r="S2939" t="str">
        <f>VLOOKUP(C2939,'products '!$A$2:$H$3072,6,0)</f>
        <v>Onesize</v>
      </c>
      <c r="T2939" t="str">
        <f>VLOOKUP(C2939,'products '!$A$2:$H$3072,7,0)</f>
        <v>White</v>
      </c>
      <c r="U2939">
        <f>VLOOKUP(C2939,'products '!$A$2:$H$3072,8,0)</f>
        <v>4</v>
      </c>
    </row>
    <row r="2940" spans="1:21" x14ac:dyDescent="0.3">
      <c r="A2940" t="s">
        <v>6357</v>
      </c>
      <c r="B2940" t="s">
        <v>3308</v>
      </c>
      <c r="C2940" t="s">
        <v>1734</v>
      </c>
      <c r="D2940" s="1">
        <f t="shared" ca="1" si="45"/>
        <v>44651</v>
      </c>
      <c r="E2940" s="1" t="str">
        <f ca="1">TEXT(Table1[[#This Row],[Date]],"mmm")</f>
        <v>Mar</v>
      </c>
      <c r="F2940" s="1" t="str">
        <f ca="1">TEXT(Table1[[#This Row],[Date]],"yyyy")</f>
        <v>2022</v>
      </c>
      <c r="G2940" s="2">
        <v>1425</v>
      </c>
      <c r="H2940" s="2">
        <v>0.3</v>
      </c>
      <c r="I2940" s="2" t="str" cm="1">
        <f t="array" ref="I2940">_xlfn.IFS(Table1[[#This Row],[Discount]]&lt;=0.2,"Low",Table1[[#This Row],[Discount]]&lt;=0.4,"Medium",Table1[[#This Row],[Discount]]&gt;0.4,"High")</f>
        <v>Medium</v>
      </c>
      <c r="J2940" s="2">
        <f>Table1[[#This Row],[Original Price]]*(1-Table1[[#This Row],[Discount]])</f>
        <v>997.49999999999989</v>
      </c>
      <c r="K2940">
        <f>VLOOKUP(B2940,customers!$A$2:$D$101,2,0)</f>
        <v>22</v>
      </c>
      <c r="L2940" t="str" cm="1">
        <f t="array" ref="L2940">_xlfn.IFS(Table1[[#This Row],[Age]]&lt;=12,"Kids",Table1[[#This Row],[Age]]&lt;=19,"Teenage",Table1[[#This Row],[Age]]&lt;=29,"Young Adult",Table1[[#This Row],[Age]]&lt;=45,"Adult",Table1[[#This Row],[Age]]&gt;=46,"Senior")</f>
        <v>Young Adult</v>
      </c>
      <c r="M2940" t="str">
        <f>VLOOKUP(B2940,customers!A$2:D$101,3,0)</f>
        <v>Vadodara</v>
      </c>
      <c r="N2940" t="str">
        <f>VLOOKUP(B2940,customers!$A$2:$D$101,4,0)</f>
        <v>Gujrat</v>
      </c>
      <c r="O2940" t="str">
        <f>VLOOKUP(C2940,'products '!$A$2:$H$3072,2,0)</f>
        <v>Beauty</v>
      </c>
      <c r="P2940" t="str">
        <f>VLOOKUP(C2940,'products '!$A$2:$H$3072,3,0)</f>
        <v>Haircare</v>
      </c>
      <c r="Q2940" t="str">
        <f>VLOOKUP(C2940,'products '!$A$2:$H$3072,4,0)</f>
        <v>Hair Gel</v>
      </c>
      <c r="R2940" t="str">
        <f>VLOOKUP(C2940,'products '!$A$2:$H$3072,5,0)</f>
        <v>Wildstone</v>
      </c>
      <c r="S2940" t="str">
        <f>VLOOKUP(C2940,'products '!$A$2:$H$3072,6,0)</f>
        <v>Onesize</v>
      </c>
      <c r="T2940" t="str">
        <f>VLOOKUP(C2940,'products '!$A$2:$H$3072,7,0)</f>
        <v>White</v>
      </c>
      <c r="U2940">
        <f>VLOOKUP(C2940,'products '!$A$2:$H$3072,8,0)</f>
        <v>2</v>
      </c>
    </row>
    <row r="2941" spans="1:21" x14ac:dyDescent="0.3">
      <c r="A2941" t="s">
        <v>6358</v>
      </c>
      <c r="B2941" t="s">
        <v>3309</v>
      </c>
      <c r="C2941" t="s">
        <v>1735</v>
      </c>
      <c r="D2941" s="1">
        <f t="shared" ca="1" si="45"/>
        <v>44314</v>
      </c>
      <c r="E2941" s="1" t="str">
        <f ca="1">TEXT(Table1[[#This Row],[Date]],"mmm")</f>
        <v>Apr</v>
      </c>
      <c r="F2941" s="1" t="str">
        <f ca="1">TEXT(Table1[[#This Row],[Date]],"yyyy")</f>
        <v>2021</v>
      </c>
      <c r="G2941" s="2">
        <v>2365</v>
      </c>
      <c r="H2941" s="2">
        <v>0.3</v>
      </c>
      <c r="I2941" s="2" t="str" cm="1">
        <f t="array" ref="I2941">_xlfn.IFS(Table1[[#This Row],[Discount]]&lt;=0.2,"Low",Table1[[#This Row],[Discount]]&lt;=0.4,"Medium",Table1[[#This Row],[Discount]]&gt;0.4,"High")</f>
        <v>Medium</v>
      </c>
      <c r="J2941" s="2">
        <f>Table1[[#This Row],[Original Price]]*(1-Table1[[#This Row],[Discount]])</f>
        <v>1655.5</v>
      </c>
      <c r="K2941">
        <f>VLOOKUP(B2941,customers!$A$2:$D$101,2,0)</f>
        <v>22</v>
      </c>
      <c r="L2941" t="str" cm="1">
        <f t="array" ref="L2941">_xlfn.IFS(Table1[[#This Row],[Age]]&lt;=12,"Kids",Table1[[#This Row],[Age]]&lt;=19,"Teenage",Table1[[#This Row],[Age]]&lt;=29,"Young Adult",Table1[[#This Row],[Age]]&lt;=45,"Adult",Table1[[#This Row],[Age]]&gt;=46,"Senior")</f>
        <v>Young Adult</v>
      </c>
      <c r="M2941" t="str">
        <f>VLOOKUP(B2941,customers!A$2:D$101,3,0)</f>
        <v>Vadodara</v>
      </c>
      <c r="N2941" t="str">
        <f>VLOOKUP(B2941,customers!$A$2:$D$101,4,0)</f>
        <v>Gujrat</v>
      </c>
      <c r="O2941" t="str">
        <f>VLOOKUP(C2941,'products '!$A$2:$H$3072,2,0)</f>
        <v>Beauty</v>
      </c>
      <c r="P2941" t="str">
        <f>VLOOKUP(C2941,'products '!$A$2:$H$3072,3,0)</f>
        <v>Haircare</v>
      </c>
      <c r="Q2941" t="str">
        <f>VLOOKUP(C2941,'products '!$A$2:$H$3072,4,0)</f>
        <v>Hair Gel</v>
      </c>
      <c r="R2941" t="str">
        <f>VLOOKUP(C2941,'products '!$A$2:$H$3072,5,0)</f>
        <v>Wildstone</v>
      </c>
      <c r="S2941" t="str">
        <f>VLOOKUP(C2941,'products '!$A$2:$H$3072,6,0)</f>
        <v>Onesize</v>
      </c>
      <c r="T2941" t="str">
        <f>VLOOKUP(C2941,'products '!$A$2:$H$3072,7,0)</f>
        <v>White</v>
      </c>
      <c r="U2941">
        <f>VLOOKUP(C2941,'products '!$A$2:$H$3072,8,0)</f>
        <v>5</v>
      </c>
    </row>
    <row r="2942" spans="1:21" x14ac:dyDescent="0.3">
      <c r="A2942" t="s">
        <v>6359</v>
      </c>
      <c r="B2942" t="s">
        <v>3310</v>
      </c>
      <c r="C2942" t="s">
        <v>1736</v>
      </c>
      <c r="D2942" s="1">
        <f t="shared" ca="1" si="45"/>
        <v>44841</v>
      </c>
      <c r="E2942" s="1" t="str">
        <f ca="1">TEXT(Table1[[#This Row],[Date]],"mmm")</f>
        <v>Oct</v>
      </c>
      <c r="F2942" s="1" t="str">
        <f ca="1">TEXT(Table1[[#This Row],[Date]],"yyyy")</f>
        <v>2022</v>
      </c>
      <c r="G2942" s="2">
        <v>645</v>
      </c>
      <c r="H2942" s="2">
        <v>0.3</v>
      </c>
      <c r="I2942" s="2" t="str" cm="1">
        <f t="array" ref="I2942">_xlfn.IFS(Table1[[#This Row],[Discount]]&lt;=0.2,"Low",Table1[[#This Row],[Discount]]&lt;=0.4,"Medium",Table1[[#This Row],[Discount]]&gt;0.4,"High")</f>
        <v>Medium</v>
      </c>
      <c r="J2942" s="2">
        <f>Table1[[#This Row],[Original Price]]*(1-Table1[[#This Row],[Discount]])</f>
        <v>451.49999999999994</v>
      </c>
      <c r="K2942">
        <f>VLOOKUP(B2942,customers!$A$2:$D$101,2,0)</f>
        <v>22</v>
      </c>
      <c r="L2942" t="str" cm="1">
        <f t="array" ref="L2942">_xlfn.IFS(Table1[[#This Row],[Age]]&lt;=12,"Kids",Table1[[#This Row],[Age]]&lt;=19,"Teenage",Table1[[#This Row],[Age]]&lt;=29,"Young Adult",Table1[[#This Row],[Age]]&lt;=45,"Adult",Table1[[#This Row],[Age]]&gt;=46,"Senior")</f>
        <v>Young Adult</v>
      </c>
      <c r="M2942" t="str">
        <f>VLOOKUP(B2942,customers!A$2:D$101,3,0)</f>
        <v>Surat</v>
      </c>
      <c r="N2942" t="str">
        <f>VLOOKUP(B2942,customers!$A$2:$D$101,4,0)</f>
        <v>Gujrat</v>
      </c>
      <c r="O2942" t="str">
        <f>VLOOKUP(C2942,'products '!$A$2:$H$3072,2,0)</f>
        <v>Beauty</v>
      </c>
      <c r="P2942" t="str">
        <f>VLOOKUP(C2942,'products '!$A$2:$H$3072,3,0)</f>
        <v>Haircare</v>
      </c>
      <c r="Q2942" t="str">
        <f>VLOOKUP(C2942,'products '!$A$2:$H$3072,4,0)</f>
        <v>Hair Gel</v>
      </c>
      <c r="R2942" t="str">
        <f>VLOOKUP(C2942,'products '!$A$2:$H$3072,5,0)</f>
        <v>Wildstone</v>
      </c>
      <c r="S2942" t="str">
        <f>VLOOKUP(C2942,'products '!$A$2:$H$3072,6,0)</f>
        <v>Onesize</v>
      </c>
      <c r="T2942" t="str">
        <f>VLOOKUP(C2942,'products '!$A$2:$H$3072,7,0)</f>
        <v>Black</v>
      </c>
      <c r="U2942">
        <f>VLOOKUP(C2942,'products '!$A$2:$H$3072,8,0)</f>
        <v>5</v>
      </c>
    </row>
    <row r="2943" spans="1:21" x14ac:dyDescent="0.3">
      <c r="A2943" t="s">
        <v>6360</v>
      </c>
      <c r="B2943" t="s">
        <v>3311</v>
      </c>
      <c r="C2943" t="s">
        <v>1737</v>
      </c>
      <c r="D2943" s="1">
        <f t="shared" ca="1" si="45"/>
        <v>44656</v>
      </c>
      <c r="E2943" s="1" t="str">
        <f ca="1">TEXT(Table1[[#This Row],[Date]],"mmm")</f>
        <v>Apr</v>
      </c>
      <c r="F2943" s="1" t="str">
        <f ca="1">TEXT(Table1[[#This Row],[Date]],"yyyy")</f>
        <v>2022</v>
      </c>
      <c r="G2943" s="2">
        <v>1236</v>
      </c>
      <c r="H2943" s="2">
        <v>0.3</v>
      </c>
      <c r="I2943" s="2" t="str" cm="1">
        <f t="array" ref="I2943">_xlfn.IFS(Table1[[#This Row],[Discount]]&lt;=0.2,"Low",Table1[[#This Row],[Discount]]&lt;=0.4,"Medium",Table1[[#This Row],[Discount]]&gt;0.4,"High")</f>
        <v>Medium</v>
      </c>
      <c r="J2943" s="2">
        <f>Table1[[#This Row],[Original Price]]*(1-Table1[[#This Row],[Discount]])</f>
        <v>865.19999999999993</v>
      </c>
      <c r="K2943">
        <f>VLOOKUP(B2943,customers!$A$2:$D$101,2,0)</f>
        <v>22</v>
      </c>
      <c r="L2943" t="str" cm="1">
        <f t="array" ref="L2943">_xlfn.IFS(Table1[[#This Row],[Age]]&lt;=12,"Kids",Table1[[#This Row],[Age]]&lt;=19,"Teenage",Table1[[#This Row],[Age]]&lt;=29,"Young Adult",Table1[[#This Row],[Age]]&lt;=45,"Adult",Table1[[#This Row],[Age]]&gt;=46,"Senior")</f>
        <v>Young Adult</v>
      </c>
      <c r="M2943" t="str">
        <f>VLOOKUP(B2943,customers!A$2:D$101,3,0)</f>
        <v>Surat</v>
      </c>
      <c r="N2943" t="str">
        <f>VLOOKUP(B2943,customers!$A$2:$D$101,4,0)</f>
        <v>Gujrat</v>
      </c>
      <c r="O2943" t="str">
        <f>VLOOKUP(C2943,'products '!$A$2:$H$3072,2,0)</f>
        <v>Beauty</v>
      </c>
      <c r="P2943" t="str">
        <f>VLOOKUP(C2943,'products '!$A$2:$H$3072,3,0)</f>
        <v>Haircare</v>
      </c>
      <c r="Q2943" t="str">
        <f>VLOOKUP(C2943,'products '!$A$2:$H$3072,4,0)</f>
        <v>Hair Gel</v>
      </c>
      <c r="R2943" t="str">
        <f>VLOOKUP(C2943,'products '!$A$2:$H$3072,5,0)</f>
        <v>Wildstone</v>
      </c>
      <c r="S2943" t="str">
        <f>VLOOKUP(C2943,'products '!$A$2:$H$3072,6,0)</f>
        <v>Onesize</v>
      </c>
      <c r="T2943" t="str">
        <f>VLOOKUP(C2943,'products '!$A$2:$H$3072,7,0)</f>
        <v>Black</v>
      </c>
      <c r="U2943">
        <f>VLOOKUP(C2943,'products '!$A$2:$H$3072,8,0)</f>
        <v>5</v>
      </c>
    </row>
    <row r="2944" spans="1:21" x14ac:dyDescent="0.3">
      <c r="A2944" t="s">
        <v>6361</v>
      </c>
      <c r="B2944" t="s">
        <v>3312</v>
      </c>
      <c r="C2944" t="s">
        <v>1738</v>
      </c>
      <c r="D2944" s="1">
        <f t="shared" ca="1" si="45"/>
        <v>44521</v>
      </c>
      <c r="E2944" s="1" t="str">
        <f ca="1">TEXT(Table1[[#This Row],[Date]],"mmm")</f>
        <v>Nov</v>
      </c>
      <c r="F2944" s="1" t="str">
        <f ca="1">TEXT(Table1[[#This Row],[Date]],"yyyy")</f>
        <v>2021</v>
      </c>
      <c r="G2944" s="2">
        <v>654</v>
      </c>
      <c r="H2944" s="2">
        <v>0.3</v>
      </c>
      <c r="I2944" s="2" t="str" cm="1">
        <f t="array" ref="I2944">_xlfn.IFS(Table1[[#This Row],[Discount]]&lt;=0.2,"Low",Table1[[#This Row],[Discount]]&lt;=0.4,"Medium",Table1[[#This Row],[Discount]]&gt;0.4,"High")</f>
        <v>Medium</v>
      </c>
      <c r="J2944" s="2">
        <f>Table1[[#This Row],[Original Price]]*(1-Table1[[#This Row],[Discount]])</f>
        <v>457.79999999999995</v>
      </c>
      <c r="K2944">
        <f>VLOOKUP(B2944,customers!$A$2:$D$101,2,0)</f>
        <v>29</v>
      </c>
      <c r="L2944" t="str" cm="1">
        <f t="array" ref="L2944">_xlfn.IFS(Table1[[#This Row],[Age]]&lt;=12,"Kids",Table1[[#This Row],[Age]]&lt;=19,"Teenage",Table1[[#This Row],[Age]]&lt;=29,"Young Adult",Table1[[#This Row],[Age]]&lt;=45,"Adult",Table1[[#This Row],[Age]]&gt;=46,"Senior")</f>
        <v>Young Adult</v>
      </c>
      <c r="M2944" t="str">
        <f>VLOOKUP(B2944,customers!A$2:D$101,3,0)</f>
        <v>Surat</v>
      </c>
      <c r="N2944" t="str">
        <f>VLOOKUP(B2944,customers!$A$2:$D$101,4,0)</f>
        <v>Gujrat</v>
      </c>
      <c r="O2944" t="str">
        <f>VLOOKUP(C2944,'products '!$A$2:$H$3072,2,0)</f>
        <v>Beauty</v>
      </c>
      <c r="P2944" t="str">
        <f>VLOOKUP(C2944,'products '!$A$2:$H$3072,3,0)</f>
        <v>Haircare</v>
      </c>
      <c r="Q2944" t="str">
        <f>VLOOKUP(C2944,'products '!$A$2:$H$3072,4,0)</f>
        <v>Hair Gel</v>
      </c>
      <c r="R2944" t="str">
        <f>VLOOKUP(C2944,'products '!$A$2:$H$3072,5,0)</f>
        <v>Wildstone</v>
      </c>
      <c r="S2944" t="str">
        <f>VLOOKUP(C2944,'products '!$A$2:$H$3072,6,0)</f>
        <v>Onesize</v>
      </c>
      <c r="T2944" t="str">
        <f>VLOOKUP(C2944,'products '!$A$2:$H$3072,7,0)</f>
        <v>Black</v>
      </c>
      <c r="U2944">
        <f>VLOOKUP(C2944,'products '!$A$2:$H$3072,8,0)</f>
        <v>4</v>
      </c>
    </row>
    <row r="2945" spans="1:21" x14ac:dyDescent="0.3">
      <c r="A2945" t="s">
        <v>6362</v>
      </c>
      <c r="B2945" t="s">
        <v>3313</v>
      </c>
      <c r="C2945" t="s">
        <v>1739</v>
      </c>
      <c r="D2945" s="1">
        <f t="shared" ca="1" si="45"/>
        <v>44820</v>
      </c>
      <c r="E2945" s="1" t="str">
        <f ca="1">TEXT(Table1[[#This Row],[Date]],"mmm")</f>
        <v>Sep</v>
      </c>
      <c r="F2945" s="1" t="str">
        <f ca="1">TEXT(Table1[[#This Row],[Date]],"yyyy")</f>
        <v>2022</v>
      </c>
      <c r="G2945" s="2">
        <v>654</v>
      </c>
      <c r="H2945" s="2">
        <v>0.3</v>
      </c>
      <c r="I2945" s="2" t="str" cm="1">
        <f t="array" ref="I2945">_xlfn.IFS(Table1[[#This Row],[Discount]]&lt;=0.2,"Low",Table1[[#This Row],[Discount]]&lt;=0.4,"Medium",Table1[[#This Row],[Discount]]&gt;0.4,"High")</f>
        <v>Medium</v>
      </c>
      <c r="J2945" s="2">
        <f>Table1[[#This Row],[Original Price]]*(1-Table1[[#This Row],[Discount]])</f>
        <v>457.79999999999995</v>
      </c>
      <c r="K2945">
        <f>VLOOKUP(B2945,customers!$A$2:$D$101,2,0)</f>
        <v>29</v>
      </c>
      <c r="L2945" t="str" cm="1">
        <f t="array" ref="L2945">_xlfn.IFS(Table1[[#This Row],[Age]]&lt;=12,"Kids",Table1[[#This Row],[Age]]&lt;=19,"Teenage",Table1[[#This Row],[Age]]&lt;=29,"Young Adult",Table1[[#This Row],[Age]]&lt;=45,"Adult",Table1[[#This Row],[Age]]&gt;=46,"Senior")</f>
        <v>Young Adult</v>
      </c>
      <c r="M2945" t="str">
        <f>VLOOKUP(B2945,customers!A$2:D$101,3,0)</f>
        <v>Surat</v>
      </c>
      <c r="N2945" t="str">
        <f>VLOOKUP(B2945,customers!$A$2:$D$101,4,0)</f>
        <v>Gujrat</v>
      </c>
      <c r="O2945" t="str">
        <f>VLOOKUP(C2945,'products '!$A$2:$H$3072,2,0)</f>
        <v>Beauty</v>
      </c>
      <c r="P2945" t="str">
        <f>VLOOKUP(C2945,'products '!$A$2:$H$3072,3,0)</f>
        <v>Haircare</v>
      </c>
      <c r="Q2945" t="str">
        <f>VLOOKUP(C2945,'products '!$A$2:$H$3072,4,0)</f>
        <v>Hair Gel</v>
      </c>
      <c r="R2945" t="str">
        <f>VLOOKUP(C2945,'products '!$A$2:$H$3072,5,0)</f>
        <v>Wildstone</v>
      </c>
      <c r="S2945" t="str">
        <f>VLOOKUP(C2945,'products '!$A$2:$H$3072,6,0)</f>
        <v>Onesize</v>
      </c>
      <c r="T2945" t="str">
        <f>VLOOKUP(C2945,'products '!$A$2:$H$3072,7,0)</f>
        <v>Black</v>
      </c>
      <c r="U2945">
        <f>VLOOKUP(C2945,'products '!$A$2:$H$3072,8,0)</f>
        <v>4</v>
      </c>
    </row>
    <row r="2946" spans="1:21" x14ac:dyDescent="0.3">
      <c r="A2946" t="s">
        <v>6363</v>
      </c>
      <c r="B2946" t="s">
        <v>3314</v>
      </c>
      <c r="C2946" t="s">
        <v>1740</v>
      </c>
      <c r="D2946" s="1">
        <f t="shared" ca="1" si="45"/>
        <v>44982</v>
      </c>
      <c r="E2946" s="1" t="str">
        <f ca="1">TEXT(Table1[[#This Row],[Date]],"mmm")</f>
        <v>Feb</v>
      </c>
      <c r="F2946" s="1" t="str">
        <f ca="1">TEXT(Table1[[#This Row],[Date]],"yyyy")</f>
        <v>2023</v>
      </c>
      <c r="G2946" s="2">
        <v>654</v>
      </c>
      <c r="H2946" s="2">
        <v>0.3</v>
      </c>
      <c r="I2946" s="2" t="str" cm="1">
        <f t="array" ref="I2946">_xlfn.IFS(Table1[[#This Row],[Discount]]&lt;=0.2,"Low",Table1[[#This Row],[Discount]]&lt;=0.4,"Medium",Table1[[#This Row],[Discount]]&gt;0.4,"High")</f>
        <v>Medium</v>
      </c>
      <c r="J2946" s="2">
        <f>Table1[[#This Row],[Original Price]]*(1-Table1[[#This Row],[Discount]])</f>
        <v>457.79999999999995</v>
      </c>
      <c r="K2946">
        <f>VLOOKUP(B2946,customers!$A$2:$D$101,2,0)</f>
        <v>29</v>
      </c>
      <c r="L2946" t="str" cm="1">
        <f t="array" ref="L2946">_xlfn.IFS(Table1[[#This Row],[Age]]&lt;=12,"Kids",Table1[[#This Row],[Age]]&lt;=19,"Teenage",Table1[[#This Row],[Age]]&lt;=29,"Young Adult",Table1[[#This Row],[Age]]&lt;=45,"Adult",Table1[[#This Row],[Age]]&gt;=46,"Senior")</f>
        <v>Young Adult</v>
      </c>
      <c r="M2946" t="str">
        <f>VLOOKUP(B2946,customers!A$2:D$101,3,0)</f>
        <v>Bengaluru</v>
      </c>
      <c r="N2946" t="str">
        <f>VLOOKUP(B2946,customers!$A$2:$D$101,4,0)</f>
        <v>Karnataka</v>
      </c>
      <c r="O2946" t="str">
        <f>VLOOKUP(C2946,'products '!$A$2:$H$3072,2,0)</f>
        <v>Beauty</v>
      </c>
      <c r="P2946" t="str">
        <f>VLOOKUP(C2946,'products '!$A$2:$H$3072,3,0)</f>
        <v>Haircare</v>
      </c>
      <c r="Q2946" t="str">
        <f>VLOOKUP(C2946,'products '!$A$2:$H$3072,4,0)</f>
        <v>Hair Gel</v>
      </c>
      <c r="R2946" t="str">
        <f>VLOOKUP(C2946,'products '!$A$2:$H$3072,5,0)</f>
        <v>Wildstone</v>
      </c>
      <c r="S2946" t="str">
        <f>VLOOKUP(C2946,'products '!$A$2:$H$3072,6,0)</f>
        <v>Onesize</v>
      </c>
      <c r="T2946" t="str">
        <f>VLOOKUP(C2946,'products '!$A$2:$H$3072,7,0)</f>
        <v>Black</v>
      </c>
      <c r="U2946">
        <f>VLOOKUP(C2946,'products '!$A$2:$H$3072,8,0)</f>
        <v>4</v>
      </c>
    </row>
    <row r="2947" spans="1:21" x14ac:dyDescent="0.3">
      <c r="A2947" t="s">
        <v>6364</v>
      </c>
      <c r="B2947" t="s">
        <v>3315</v>
      </c>
      <c r="C2947" t="s">
        <v>1741</v>
      </c>
      <c r="D2947" s="1">
        <f t="shared" ref="D2947:D3010" ca="1" si="46">RANDBETWEEN(DATE(2021,1,1),DATE(2023,3,31))</f>
        <v>44587</v>
      </c>
      <c r="E2947" s="1" t="str">
        <f ca="1">TEXT(Table1[[#This Row],[Date]],"mmm")</f>
        <v>Jan</v>
      </c>
      <c r="F2947" s="1" t="str">
        <f ca="1">TEXT(Table1[[#This Row],[Date]],"yyyy")</f>
        <v>2022</v>
      </c>
      <c r="G2947" s="2">
        <v>654</v>
      </c>
      <c r="H2947" s="2">
        <v>0.3</v>
      </c>
      <c r="I2947" s="2" t="str" cm="1">
        <f t="array" ref="I2947">_xlfn.IFS(Table1[[#This Row],[Discount]]&lt;=0.2,"Low",Table1[[#This Row],[Discount]]&lt;=0.4,"Medium",Table1[[#This Row],[Discount]]&gt;0.4,"High")</f>
        <v>Medium</v>
      </c>
      <c r="J2947" s="2">
        <f>Table1[[#This Row],[Original Price]]*(1-Table1[[#This Row],[Discount]])</f>
        <v>457.79999999999995</v>
      </c>
      <c r="K2947">
        <f>VLOOKUP(B2947,customers!$A$2:$D$101,2,0)</f>
        <v>29</v>
      </c>
      <c r="L2947" t="str" cm="1">
        <f t="array" ref="L2947">_xlfn.IFS(Table1[[#This Row],[Age]]&lt;=12,"Kids",Table1[[#This Row],[Age]]&lt;=19,"Teenage",Table1[[#This Row],[Age]]&lt;=29,"Young Adult",Table1[[#This Row],[Age]]&lt;=45,"Adult",Table1[[#This Row],[Age]]&gt;=46,"Senior")</f>
        <v>Young Adult</v>
      </c>
      <c r="M2947" t="str">
        <f>VLOOKUP(B2947,customers!A$2:D$101,3,0)</f>
        <v>Bengaluru</v>
      </c>
      <c r="N2947" t="str">
        <f>VLOOKUP(B2947,customers!$A$2:$D$101,4,0)</f>
        <v>Karnataka</v>
      </c>
      <c r="O2947" t="str">
        <f>VLOOKUP(C2947,'products '!$A$2:$H$3072,2,0)</f>
        <v>Beauty</v>
      </c>
      <c r="P2947" t="str">
        <f>VLOOKUP(C2947,'products '!$A$2:$H$3072,3,0)</f>
        <v>Haircare</v>
      </c>
      <c r="Q2947" t="str">
        <f>VLOOKUP(C2947,'products '!$A$2:$H$3072,4,0)</f>
        <v>Hair Gel</v>
      </c>
      <c r="R2947" t="str">
        <f>VLOOKUP(C2947,'products '!$A$2:$H$3072,5,0)</f>
        <v>Wildstone</v>
      </c>
      <c r="S2947" t="str">
        <f>VLOOKUP(C2947,'products '!$A$2:$H$3072,6,0)</f>
        <v>Onesize</v>
      </c>
      <c r="T2947" t="str">
        <f>VLOOKUP(C2947,'products '!$A$2:$H$3072,7,0)</f>
        <v>Black</v>
      </c>
      <c r="U2947">
        <f>VLOOKUP(C2947,'products '!$A$2:$H$3072,8,0)</f>
        <v>5</v>
      </c>
    </row>
    <row r="2948" spans="1:21" x14ac:dyDescent="0.3">
      <c r="A2948" t="s">
        <v>6365</v>
      </c>
      <c r="B2948" t="s">
        <v>3316</v>
      </c>
      <c r="C2948" t="s">
        <v>1742</v>
      </c>
      <c r="D2948" s="1">
        <f t="shared" ca="1" si="46"/>
        <v>44312</v>
      </c>
      <c r="E2948" s="1" t="str">
        <f ca="1">TEXT(Table1[[#This Row],[Date]],"mmm")</f>
        <v>Apr</v>
      </c>
      <c r="F2948" s="1" t="str">
        <f ca="1">TEXT(Table1[[#This Row],[Date]],"yyyy")</f>
        <v>2021</v>
      </c>
      <c r="G2948" s="2">
        <v>356</v>
      </c>
      <c r="H2948" s="2">
        <v>0.25</v>
      </c>
      <c r="I2948" s="2" t="str" cm="1">
        <f t="array" ref="I2948">_xlfn.IFS(Table1[[#This Row],[Discount]]&lt;=0.2,"Low",Table1[[#This Row],[Discount]]&lt;=0.4,"Medium",Table1[[#This Row],[Discount]]&gt;0.4,"High")</f>
        <v>Medium</v>
      </c>
      <c r="J2948" s="2">
        <f>Table1[[#This Row],[Original Price]]*(1-Table1[[#This Row],[Discount]])</f>
        <v>267</v>
      </c>
      <c r="K2948">
        <f>VLOOKUP(B2948,customers!$A$2:$D$101,2,0)</f>
        <v>41</v>
      </c>
      <c r="L2948" t="str" cm="1">
        <f t="array" ref="L2948">_xlfn.IFS(Table1[[#This Row],[Age]]&lt;=12,"Kids",Table1[[#This Row],[Age]]&lt;=19,"Teenage",Table1[[#This Row],[Age]]&lt;=29,"Young Adult",Table1[[#This Row],[Age]]&lt;=45,"Adult",Table1[[#This Row],[Age]]&gt;=46,"Senior")</f>
        <v>Adult</v>
      </c>
      <c r="M2948" t="str">
        <f>VLOOKUP(B2948,customers!A$2:D$101,3,0)</f>
        <v>Bengaluru</v>
      </c>
      <c r="N2948" t="str">
        <f>VLOOKUP(B2948,customers!$A$2:$D$101,4,0)</f>
        <v>Karnataka</v>
      </c>
      <c r="O2948" t="str">
        <f>VLOOKUP(C2948,'products '!$A$2:$H$3072,2,0)</f>
        <v>Beauty</v>
      </c>
      <c r="P2948" t="str">
        <f>VLOOKUP(C2948,'products '!$A$2:$H$3072,3,0)</f>
        <v>Haircare</v>
      </c>
      <c r="Q2948" t="str">
        <f>VLOOKUP(C2948,'products '!$A$2:$H$3072,4,0)</f>
        <v>Hair Gel</v>
      </c>
      <c r="R2948" t="str">
        <f>VLOOKUP(C2948,'products '!$A$2:$H$3072,5,0)</f>
        <v>Wildstone</v>
      </c>
      <c r="S2948" t="str">
        <f>VLOOKUP(C2948,'products '!$A$2:$H$3072,6,0)</f>
        <v>Onesize</v>
      </c>
      <c r="T2948" t="str">
        <f>VLOOKUP(C2948,'products '!$A$2:$H$3072,7,0)</f>
        <v>Coffee Brown</v>
      </c>
      <c r="U2948">
        <f>VLOOKUP(C2948,'products '!$A$2:$H$3072,8,0)</f>
        <v>5</v>
      </c>
    </row>
    <row r="2949" spans="1:21" x14ac:dyDescent="0.3">
      <c r="A2949" t="s">
        <v>6366</v>
      </c>
      <c r="B2949" t="s">
        <v>3317</v>
      </c>
      <c r="C2949" t="s">
        <v>1743</v>
      </c>
      <c r="D2949" s="1">
        <f t="shared" ca="1" si="46"/>
        <v>44521</v>
      </c>
      <c r="E2949" s="1" t="str">
        <f ca="1">TEXT(Table1[[#This Row],[Date]],"mmm")</f>
        <v>Nov</v>
      </c>
      <c r="F2949" s="1" t="str">
        <f ca="1">TEXT(Table1[[#This Row],[Date]],"yyyy")</f>
        <v>2021</v>
      </c>
      <c r="G2949" s="2">
        <v>686</v>
      </c>
      <c r="H2949" s="2">
        <v>0.25</v>
      </c>
      <c r="I2949" s="2" t="str" cm="1">
        <f t="array" ref="I2949">_xlfn.IFS(Table1[[#This Row],[Discount]]&lt;=0.2,"Low",Table1[[#This Row],[Discount]]&lt;=0.4,"Medium",Table1[[#This Row],[Discount]]&gt;0.4,"High")</f>
        <v>Medium</v>
      </c>
      <c r="J2949" s="2">
        <f>Table1[[#This Row],[Original Price]]*(1-Table1[[#This Row],[Discount]])</f>
        <v>514.5</v>
      </c>
      <c r="K2949">
        <f>VLOOKUP(B2949,customers!$A$2:$D$101,2,0)</f>
        <v>42</v>
      </c>
      <c r="L2949" t="str" cm="1">
        <f t="array" ref="L2949">_xlfn.IFS(Table1[[#This Row],[Age]]&lt;=12,"Kids",Table1[[#This Row],[Age]]&lt;=19,"Teenage",Table1[[#This Row],[Age]]&lt;=29,"Young Adult",Table1[[#This Row],[Age]]&lt;=45,"Adult",Table1[[#This Row],[Age]]&gt;=46,"Senior")</f>
        <v>Adult</v>
      </c>
      <c r="M2949" t="str">
        <f>VLOOKUP(B2949,customers!A$2:D$101,3,0)</f>
        <v>Bengaluru</v>
      </c>
      <c r="N2949" t="str">
        <f>VLOOKUP(B2949,customers!$A$2:$D$101,4,0)</f>
        <v>Karnataka</v>
      </c>
      <c r="O2949" t="str">
        <f>VLOOKUP(C2949,'products '!$A$2:$H$3072,2,0)</f>
        <v>Beauty</v>
      </c>
      <c r="P2949" t="str">
        <f>VLOOKUP(C2949,'products '!$A$2:$H$3072,3,0)</f>
        <v>Haircare</v>
      </c>
      <c r="Q2949" t="str">
        <f>VLOOKUP(C2949,'products '!$A$2:$H$3072,4,0)</f>
        <v>Hair Gel</v>
      </c>
      <c r="R2949" t="str">
        <f>VLOOKUP(C2949,'products '!$A$2:$H$3072,5,0)</f>
        <v>Wildstone</v>
      </c>
      <c r="S2949" t="str">
        <f>VLOOKUP(C2949,'products '!$A$2:$H$3072,6,0)</f>
        <v>Onesize</v>
      </c>
      <c r="T2949" t="str">
        <f>VLOOKUP(C2949,'products '!$A$2:$H$3072,7,0)</f>
        <v>Coffee Brown</v>
      </c>
      <c r="U2949">
        <f>VLOOKUP(C2949,'products '!$A$2:$H$3072,8,0)</f>
        <v>3</v>
      </c>
    </row>
    <row r="2950" spans="1:21" x14ac:dyDescent="0.3">
      <c r="A2950" t="s">
        <v>6367</v>
      </c>
      <c r="B2950" t="s">
        <v>3318</v>
      </c>
      <c r="C2950" t="s">
        <v>1744</v>
      </c>
      <c r="D2950" s="1">
        <f t="shared" ca="1" si="46"/>
        <v>44473</v>
      </c>
      <c r="E2950" s="1" t="str">
        <f ca="1">TEXT(Table1[[#This Row],[Date]],"mmm")</f>
        <v>Oct</v>
      </c>
      <c r="F2950" s="1" t="str">
        <f ca="1">TEXT(Table1[[#This Row],[Date]],"yyyy")</f>
        <v>2021</v>
      </c>
      <c r="G2950" s="2">
        <v>456</v>
      </c>
      <c r="H2950" s="2">
        <v>0.25</v>
      </c>
      <c r="I2950" s="2" t="str" cm="1">
        <f t="array" ref="I2950">_xlfn.IFS(Table1[[#This Row],[Discount]]&lt;=0.2,"Low",Table1[[#This Row],[Discount]]&lt;=0.4,"Medium",Table1[[#This Row],[Discount]]&gt;0.4,"High")</f>
        <v>Medium</v>
      </c>
      <c r="J2950" s="2">
        <f>Table1[[#This Row],[Original Price]]*(1-Table1[[#This Row],[Discount]])</f>
        <v>342</v>
      </c>
      <c r="K2950">
        <f>VLOOKUP(B2950,customers!$A$2:$D$101,2,0)</f>
        <v>43</v>
      </c>
      <c r="L2950" t="str" cm="1">
        <f t="array" ref="L2950">_xlfn.IFS(Table1[[#This Row],[Age]]&lt;=12,"Kids",Table1[[#This Row],[Age]]&lt;=19,"Teenage",Table1[[#This Row],[Age]]&lt;=29,"Young Adult",Table1[[#This Row],[Age]]&lt;=45,"Adult",Table1[[#This Row],[Age]]&gt;=46,"Senior")</f>
        <v>Adult</v>
      </c>
      <c r="M2950" t="str">
        <f>VLOOKUP(B2950,customers!A$2:D$101,3,0)</f>
        <v>Bengaluru</v>
      </c>
      <c r="N2950" t="str">
        <f>VLOOKUP(B2950,customers!$A$2:$D$101,4,0)</f>
        <v>Karnataka</v>
      </c>
      <c r="O2950" t="str">
        <f>VLOOKUP(C2950,'products '!$A$2:$H$3072,2,0)</f>
        <v>Beauty</v>
      </c>
      <c r="P2950" t="str">
        <f>VLOOKUP(C2950,'products '!$A$2:$H$3072,3,0)</f>
        <v>Haircare</v>
      </c>
      <c r="Q2950" t="str">
        <f>VLOOKUP(C2950,'products '!$A$2:$H$3072,4,0)</f>
        <v>Hair Gel</v>
      </c>
      <c r="R2950" t="str">
        <f>VLOOKUP(C2950,'products '!$A$2:$H$3072,5,0)</f>
        <v>Wildstone</v>
      </c>
      <c r="S2950" t="str">
        <f>VLOOKUP(C2950,'products '!$A$2:$H$3072,6,0)</f>
        <v>Onesize</v>
      </c>
      <c r="T2950" t="str">
        <f>VLOOKUP(C2950,'products '!$A$2:$H$3072,7,0)</f>
        <v>Coffee Brown</v>
      </c>
      <c r="U2950">
        <f>VLOOKUP(C2950,'products '!$A$2:$H$3072,8,0)</f>
        <v>5</v>
      </c>
    </row>
    <row r="2951" spans="1:21" x14ac:dyDescent="0.3">
      <c r="A2951" t="s">
        <v>6368</v>
      </c>
      <c r="B2951" t="s">
        <v>3319</v>
      </c>
      <c r="C2951" t="s">
        <v>1745</v>
      </c>
      <c r="D2951" s="1">
        <f t="shared" ca="1" si="46"/>
        <v>44740</v>
      </c>
      <c r="E2951" s="1" t="str">
        <f ca="1">TEXT(Table1[[#This Row],[Date]],"mmm")</f>
        <v>Jun</v>
      </c>
      <c r="F2951" s="1" t="str">
        <f ca="1">TEXT(Table1[[#This Row],[Date]],"yyyy")</f>
        <v>2022</v>
      </c>
      <c r="G2951" s="2">
        <v>516</v>
      </c>
      <c r="H2951" s="2">
        <v>0.25</v>
      </c>
      <c r="I2951" s="2" t="str" cm="1">
        <f t="array" ref="I2951">_xlfn.IFS(Table1[[#This Row],[Discount]]&lt;=0.2,"Low",Table1[[#This Row],[Discount]]&lt;=0.4,"Medium",Table1[[#This Row],[Discount]]&gt;0.4,"High")</f>
        <v>Medium</v>
      </c>
      <c r="J2951" s="2">
        <f>Table1[[#This Row],[Original Price]]*(1-Table1[[#This Row],[Discount]])</f>
        <v>387</v>
      </c>
      <c r="K2951">
        <f>VLOOKUP(B2951,customers!$A$2:$D$101,2,0)</f>
        <v>44</v>
      </c>
      <c r="L2951" t="str" cm="1">
        <f t="array" ref="L2951">_xlfn.IFS(Table1[[#This Row],[Age]]&lt;=12,"Kids",Table1[[#This Row],[Age]]&lt;=19,"Teenage",Table1[[#This Row],[Age]]&lt;=29,"Young Adult",Table1[[#This Row],[Age]]&lt;=45,"Adult",Table1[[#This Row],[Age]]&gt;=46,"Senior")</f>
        <v>Adult</v>
      </c>
      <c r="M2951" t="str">
        <f>VLOOKUP(B2951,customers!A$2:D$101,3,0)</f>
        <v>Bengaluru</v>
      </c>
      <c r="N2951" t="str">
        <f>VLOOKUP(B2951,customers!$A$2:$D$101,4,0)</f>
        <v>Karnataka</v>
      </c>
      <c r="O2951" t="str">
        <f>VLOOKUP(C2951,'products '!$A$2:$H$3072,2,0)</f>
        <v>Kids</v>
      </c>
      <c r="P2951" t="str">
        <f>VLOOKUP(C2951,'products '!$A$2:$H$3072,3,0)</f>
        <v>Boys Clothing</v>
      </c>
      <c r="Q2951" t="str">
        <f>VLOOKUP(C2951,'products '!$A$2:$H$3072,4,0)</f>
        <v>Shirts</v>
      </c>
      <c r="R2951" t="str">
        <f>VLOOKUP(C2951,'products '!$A$2:$H$3072,5,0)</f>
        <v>H&amp;M</v>
      </c>
      <c r="S2951" t="str">
        <f>VLOOKUP(C2951,'products '!$A$2:$H$3072,6,0)</f>
        <v>2-3Y</v>
      </c>
      <c r="T2951" t="str">
        <f>VLOOKUP(C2951,'products '!$A$2:$H$3072,7,0)</f>
        <v>Coffee Brown</v>
      </c>
      <c r="U2951">
        <f>VLOOKUP(C2951,'products '!$A$2:$H$3072,8,0)</f>
        <v>5</v>
      </c>
    </row>
    <row r="2952" spans="1:21" x14ac:dyDescent="0.3">
      <c r="A2952" t="s">
        <v>6369</v>
      </c>
      <c r="B2952" t="s">
        <v>3320</v>
      </c>
      <c r="C2952" t="s">
        <v>1746</v>
      </c>
      <c r="D2952" s="1">
        <f t="shared" ca="1" si="46"/>
        <v>44847</v>
      </c>
      <c r="E2952" s="1" t="str">
        <f ca="1">TEXT(Table1[[#This Row],[Date]],"mmm")</f>
        <v>Oct</v>
      </c>
      <c r="F2952" s="1" t="str">
        <f ca="1">TEXT(Table1[[#This Row],[Date]],"yyyy")</f>
        <v>2022</v>
      </c>
      <c r="G2952" s="2">
        <v>355</v>
      </c>
      <c r="H2952" s="2">
        <v>0.55000000000000004</v>
      </c>
      <c r="I2952" s="2" t="str" cm="1">
        <f t="array" ref="I2952">_xlfn.IFS(Table1[[#This Row],[Discount]]&lt;=0.2,"Low",Table1[[#This Row],[Discount]]&lt;=0.4,"Medium",Table1[[#This Row],[Discount]]&gt;0.4,"High")</f>
        <v>High</v>
      </c>
      <c r="J2952" s="2">
        <f>Table1[[#This Row],[Original Price]]*(1-Table1[[#This Row],[Discount]])</f>
        <v>159.74999999999997</v>
      </c>
      <c r="K2952">
        <f>VLOOKUP(B2952,customers!$A$2:$D$101,2,0)</f>
        <v>45</v>
      </c>
      <c r="L2952" t="str" cm="1">
        <f t="array" ref="L2952">_xlfn.IFS(Table1[[#This Row],[Age]]&lt;=12,"Kids",Table1[[#This Row],[Age]]&lt;=19,"Teenage",Table1[[#This Row],[Age]]&lt;=29,"Young Adult",Table1[[#This Row],[Age]]&lt;=45,"Adult",Table1[[#This Row],[Age]]&gt;=46,"Senior")</f>
        <v>Adult</v>
      </c>
      <c r="M2952" t="str">
        <f>VLOOKUP(B2952,customers!A$2:D$101,3,0)</f>
        <v>Bengaluru</v>
      </c>
      <c r="N2952" t="str">
        <f>VLOOKUP(B2952,customers!$A$2:$D$101,4,0)</f>
        <v>Karnataka</v>
      </c>
      <c r="O2952" t="str">
        <f>VLOOKUP(C2952,'products '!$A$2:$H$3072,2,0)</f>
        <v>Kids</v>
      </c>
      <c r="P2952" t="str">
        <f>VLOOKUP(C2952,'products '!$A$2:$H$3072,3,0)</f>
        <v>Boys Clothing</v>
      </c>
      <c r="Q2952" t="str">
        <f>VLOOKUP(C2952,'products '!$A$2:$H$3072,4,0)</f>
        <v>Shirts</v>
      </c>
      <c r="R2952" t="str">
        <f>VLOOKUP(C2952,'products '!$A$2:$H$3072,5,0)</f>
        <v>H&amp;M</v>
      </c>
      <c r="S2952" t="str">
        <f>VLOOKUP(C2952,'products '!$A$2:$H$3072,6,0)</f>
        <v>2-3Y</v>
      </c>
      <c r="T2952" t="str">
        <f>VLOOKUP(C2952,'products '!$A$2:$H$3072,7,0)</f>
        <v>Coffee Brown</v>
      </c>
      <c r="U2952">
        <f>VLOOKUP(C2952,'products '!$A$2:$H$3072,8,0)</f>
        <v>4</v>
      </c>
    </row>
    <row r="2953" spans="1:21" x14ac:dyDescent="0.3">
      <c r="A2953" t="s">
        <v>6370</v>
      </c>
      <c r="B2953" t="s">
        <v>3321</v>
      </c>
      <c r="C2953" t="s">
        <v>1747</v>
      </c>
      <c r="D2953" s="1">
        <f t="shared" ca="1" si="46"/>
        <v>44725</v>
      </c>
      <c r="E2953" s="1" t="str">
        <f ca="1">TEXT(Table1[[#This Row],[Date]],"mmm")</f>
        <v>Jun</v>
      </c>
      <c r="F2953" s="1" t="str">
        <f ca="1">TEXT(Table1[[#This Row],[Date]],"yyyy")</f>
        <v>2022</v>
      </c>
      <c r="G2953" s="2">
        <v>465</v>
      </c>
      <c r="H2953" s="2">
        <v>0.5</v>
      </c>
      <c r="I2953" s="2" t="str" cm="1">
        <f t="array" ref="I2953">_xlfn.IFS(Table1[[#This Row],[Discount]]&lt;=0.2,"Low",Table1[[#This Row],[Discount]]&lt;=0.4,"Medium",Table1[[#This Row],[Discount]]&gt;0.4,"High")</f>
        <v>High</v>
      </c>
      <c r="J2953" s="2">
        <f>Table1[[#This Row],[Original Price]]*(1-Table1[[#This Row],[Discount]])</f>
        <v>232.5</v>
      </c>
      <c r="K2953">
        <f>VLOOKUP(B2953,customers!$A$2:$D$101,2,0)</f>
        <v>35</v>
      </c>
      <c r="L2953" t="str" cm="1">
        <f t="array" ref="L2953">_xlfn.IFS(Table1[[#This Row],[Age]]&lt;=12,"Kids",Table1[[#This Row],[Age]]&lt;=19,"Teenage",Table1[[#This Row],[Age]]&lt;=29,"Young Adult",Table1[[#This Row],[Age]]&lt;=45,"Adult",Table1[[#This Row],[Age]]&gt;=46,"Senior")</f>
        <v>Adult</v>
      </c>
      <c r="M2953" t="str">
        <f>VLOOKUP(B2953,customers!A$2:D$101,3,0)</f>
        <v>Bengaluru</v>
      </c>
      <c r="N2953" t="str">
        <f>VLOOKUP(B2953,customers!$A$2:$D$101,4,0)</f>
        <v>Karnataka</v>
      </c>
      <c r="O2953" t="str">
        <f>VLOOKUP(C2953,'products '!$A$2:$H$3072,2,0)</f>
        <v>Kids</v>
      </c>
      <c r="P2953" t="str">
        <f>VLOOKUP(C2953,'products '!$A$2:$H$3072,3,0)</f>
        <v>Boys Clothing</v>
      </c>
      <c r="Q2953" t="str">
        <f>VLOOKUP(C2953,'products '!$A$2:$H$3072,4,0)</f>
        <v>Shirts</v>
      </c>
      <c r="R2953" t="str">
        <f>VLOOKUP(C2953,'products '!$A$2:$H$3072,5,0)</f>
        <v>H&amp;M</v>
      </c>
      <c r="S2953" t="str">
        <f>VLOOKUP(C2953,'products '!$A$2:$H$3072,6,0)</f>
        <v>2-3Y</v>
      </c>
      <c r="T2953" t="str">
        <f>VLOOKUP(C2953,'products '!$A$2:$H$3072,7,0)</f>
        <v>Coffee Brown</v>
      </c>
      <c r="U2953">
        <f>VLOOKUP(C2953,'products '!$A$2:$H$3072,8,0)</f>
        <v>3</v>
      </c>
    </row>
    <row r="2954" spans="1:21" x14ac:dyDescent="0.3">
      <c r="A2954" t="s">
        <v>6371</v>
      </c>
      <c r="B2954" t="s">
        <v>3322</v>
      </c>
      <c r="C2954" t="s">
        <v>1748</v>
      </c>
      <c r="D2954" s="1">
        <f t="shared" ca="1" si="46"/>
        <v>44644</v>
      </c>
      <c r="E2954" s="1" t="str">
        <f ca="1">TEXT(Table1[[#This Row],[Date]],"mmm")</f>
        <v>Mar</v>
      </c>
      <c r="F2954" s="1" t="str">
        <f ca="1">TEXT(Table1[[#This Row],[Date]],"yyyy")</f>
        <v>2022</v>
      </c>
      <c r="G2954" s="2">
        <v>965</v>
      </c>
      <c r="H2954" s="2">
        <v>0.5</v>
      </c>
      <c r="I2954" s="2" t="str" cm="1">
        <f t="array" ref="I2954">_xlfn.IFS(Table1[[#This Row],[Discount]]&lt;=0.2,"Low",Table1[[#This Row],[Discount]]&lt;=0.4,"Medium",Table1[[#This Row],[Discount]]&gt;0.4,"High")</f>
        <v>High</v>
      </c>
      <c r="J2954" s="2">
        <f>Table1[[#This Row],[Original Price]]*(1-Table1[[#This Row],[Discount]])</f>
        <v>482.5</v>
      </c>
      <c r="K2954">
        <f>VLOOKUP(B2954,customers!$A$2:$D$101,2,0)</f>
        <v>36</v>
      </c>
      <c r="L2954" t="str" cm="1">
        <f t="array" ref="L2954">_xlfn.IFS(Table1[[#This Row],[Age]]&lt;=12,"Kids",Table1[[#This Row],[Age]]&lt;=19,"Teenage",Table1[[#This Row],[Age]]&lt;=29,"Young Adult",Table1[[#This Row],[Age]]&lt;=45,"Adult",Table1[[#This Row],[Age]]&gt;=46,"Senior")</f>
        <v>Adult</v>
      </c>
      <c r="M2954" t="str">
        <f>VLOOKUP(B2954,customers!A$2:D$101,3,0)</f>
        <v>Patna</v>
      </c>
      <c r="N2954" t="str">
        <f>VLOOKUP(B2954,customers!$A$2:$D$101,4,0)</f>
        <v>Bihar</v>
      </c>
      <c r="O2954" t="str">
        <f>VLOOKUP(C2954,'products '!$A$2:$H$3072,2,0)</f>
        <v>Kids</v>
      </c>
      <c r="P2954" t="str">
        <f>VLOOKUP(C2954,'products '!$A$2:$H$3072,3,0)</f>
        <v>Boys Clothing</v>
      </c>
      <c r="Q2954" t="str">
        <f>VLOOKUP(C2954,'products '!$A$2:$H$3072,4,0)</f>
        <v>Shirts</v>
      </c>
      <c r="R2954" t="str">
        <f>VLOOKUP(C2954,'products '!$A$2:$H$3072,5,0)</f>
        <v>H&amp;M</v>
      </c>
      <c r="S2954" t="str">
        <f>VLOOKUP(C2954,'products '!$A$2:$H$3072,6,0)</f>
        <v>2-3Y</v>
      </c>
      <c r="T2954" t="str">
        <f>VLOOKUP(C2954,'products '!$A$2:$H$3072,7,0)</f>
        <v>Coffee Brown</v>
      </c>
      <c r="U2954">
        <f>VLOOKUP(C2954,'products '!$A$2:$H$3072,8,0)</f>
        <v>5</v>
      </c>
    </row>
    <row r="2955" spans="1:21" x14ac:dyDescent="0.3">
      <c r="A2955" t="s">
        <v>6372</v>
      </c>
      <c r="B2955" t="s">
        <v>3323</v>
      </c>
      <c r="C2955" t="s">
        <v>1749</v>
      </c>
      <c r="D2955" s="1">
        <f t="shared" ca="1" si="46"/>
        <v>44707</v>
      </c>
      <c r="E2955" s="1" t="str">
        <f ca="1">TEXT(Table1[[#This Row],[Date]],"mmm")</f>
        <v>May</v>
      </c>
      <c r="F2955" s="1" t="str">
        <f ca="1">TEXT(Table1[[#This Row],[Date]],"yyyy")</f>
        <v>2022</v>
      </c>
      <c r="G2955" s="2">
        <v>1158</v>
      </c>
      <c r="H2955" s="2">
        <v>0.5</v>
      </c>
      <c r="I2955" s="2" t="str" cm="1">
        <f t="array" ref="I2955">_xlfn.IFS(Table1[[#This Row],[Discount]]&lt;=0.2,"Low",Table1[[#This Row],[Discount]]&lt;=0.4,"Medium",Table1[[#This Row],[Discount]]&gt;0.4,"High")</f>
        <v>High</v>
      </c>
      <c r="J2955" s="2">
        <f>Table1[[#This Row],[Original Price]]*(1-Table1[[#This Row],[Discount]])</f>
        <v>579</v>
      </c>
      <c r="K2955">
        <f>VLOOKUP(B2955,customers!$A$2:$D$101,2,0)</f>
        <v>37</v>
      </c>
      <c r="L2955" t="str" cm="1">
        <f t="array" ref="L2955">_xlfn.IFS(Table1[[#This Row],[Age]]&lt;=12,"Kids",Table1[[#This Row],[Age]]&lt;=19,"Teenage",Table1[[#This Row],[Age]]&lt;=29,"Young Adult",Table1[[#This Row],[Age]]&lt;=45,"Adult",Table1[[#This Row],[Age]]&gt;=46,"Senior")</f>
        <v>Adult</v>
      </c>
      <c r="M2955" t="str">
        <f>VLOOKUP(B2955,customers!A$2:D$101,3,0)</f>
        <v>Patna</v>
      </c>
      <c r="N2955" t="str">
        <f>VLOOKUP(B2955,customers!$A$2:$D$101,4,0)</f>
        <v>Bihar</v>
      </c>
      <c r="O2955" t="str">
        <f>VLOOKUP(C2955,'products '!$A$2:$H$3072,2,0)</f>
        <v>Kids</v>
      </c>
      <c r="P2955" t="str">
        <f>VLOOKUP(C2955,'products '!$A$2:$H$3072,3,0)</f>
        <v>Boys Clothing</v>
      </c>
      <c r="Q2955" t="str">
        <f>VLOOKUP(C2955,'products '!$A$2:$H$3072,4,0)</f>
        <v>Shirts</v>
      </c>
      <c r="R2955" t="str">
        <f>VLOOKUP(C2955,'products '!$A$2:$H$3072,5,0)</f>
        <v>H&amp;M</v>
      </c>
      <c r="S2955" t="str">
        <f>VLOOKUP(C2955,'products '!$A$2:$H$3072,6,0)</f>
        <v>2-3Y</v>
      </c>
      <c r="T2955" t="str">
        <f>VLOOKUP(C2955,'products '!$A$2:$H$3072,7,0)</f>
        <v>Coffee Brown</v>
      </c>
      <c r="U2955">
        <f>VLOOKUP(C2955,'products '!$A$2:$H$3072,8,0)</f>
        <v>4</v>
      </c>
    </row>
    <row r="2956" spans="1:21" x14ac:dyDescent="0.3">
      <c r="A2956" t="s">
        <v>6373</v>
      </c>
      <c r="B2956" t="s">
        <v>3324</v>
      </c>
      <c r="C2956" t="s">
        <v>1750</v>
      </c>
      <c r="D2956" s="1">
        <f t="shared" ca="1" si="46"/>
        <v>44759</v>
      </c>
      <c r="E2956" s="1" t="str">
        <f ca="1">TEXT(Table1[[#This Row],[Date]],"mmm")</f>
        <v>Jul</v>
      </c>
      <c r="F2956" s="1" t="str">
        <f ca="1">TEXT(Table1[[#This Row],[Date]],"yyyy")</f>
        <v>2022</v>
      </c>
      <c r="G2956" s="2">
        <v>264</v>
      </c>
      <c r="H2956" s="2">
        <v>0.5</v>
      </c>
      <c r="I2956" s="2" t="str" cm="1">
        <f t="array" ref="I2956">_xlfn.IFS(Table1[[#This Row],[Discount]]&lt;=0.2,"Low",Table1[[#This Row],[Discount]]&lt;=0.4,"Medium",Table1[[#This Row],[Discount]]&gt;0.4,"High")</f>
        <v>High</v>
      </c>
      <c r="J2956" s="2">
        <f>Table1[[#This Row],[Original Price]]*(1-Table1[[#This Row],[Discount]])</f>
        <v>132</v>
      </c>
      <c r="K2956">
        <f>VLOOKUP(B2956,customers!$A$2:$D$101,2,0)</f>
        <v>26</v>
      </c>
      <c r="L2956" t="str" cm="1">
        <f t="array" ref="L2956">_xlfn.IFS(Table1[[#This Row],[Age]]&lt;=12,"Kids",Table1[[#This Row],[Age]]&lt;=19,"Teenage",Table1[[#This Row],[Age]]&lt;=29,"Young Adult",Table1[[#This Row],[Age]]&lt;=45,"Adult",Table1[[#This Row],[Age]]&gt;=46,"Senior")</f>
        <v>Young Adult</v>
      </c>
      <c r="M2956" t="str">
        <f>VLOOKUP(B2956,customers!A$2:D$101,3,0)</f>
        <v>Patna</v>
      </c>
      <c r="N2956" t="str">
        <f>VLOOKUP(B2956,customers!$A$2:$D$101,4,0)</f>
        <v>Bihar</v>
      </c>
      <c r="O2956" t="str">
        <f>VLOOKUP(C2956,'products '!$A$2:$H$3072,2,0)</f>
        <v>Kids</v>
      </c>
      <c r="P2956" t="str">
        <f>VLOOKUP(C2956,'products '!$A$2:$H$3072,3,0)</f>
        <v>Boys Clothing</v>
      </c>
      <c r="Q2956" t="str">
        <f>VLOOKUP(C2956,'products '!$A$2:$H$3072,4,0)</f>
        <v>Shirts</v>
      </c>
      <c r="R2956" t="str">
        <f>VLOOKUP(C2956,'products '!$A$2:$H$3072,5,0)</f>
        <v>H&amp;M</v>
      </c>
      <c r="S2956" t="str">
        <f>VLOOKUP(C2956,'products '!$A$2:$H$3072,6,0)</f>
        <v>2-3Y</v>
      </c>
      <c r="T2956" t="str">
        <f>VLOOKUP(C2956,'products '!$A$2:$H$3072,7,0)</f>
        <v>White</v>
      </c>
      <c r="U2956">
        <f>VLOOKUP(C2956,'products '!$A$2:$H$3072,8,0)</f>
        <v>3</v>
      </c>
    </row>
    <row r="2957" spans="1:21" x14ac:dyDescent="0.3">
      <c r="A2957" t="s">
        <v>6374</v>
      </c>
      <c r="B2957" t="s">
        <v>3325</v>
      </c>
      <c r="C2957" t="s">
        <v>1751</v>
      </c>
      <c r="D2957" s="1">
        <f t="shared" ca="1" si="46"/>
        <v>44918</v>
      </c>
      <c r="E2957" s="1" t="str">
        <f ca="1">TEXT(Table1[[#This Row],[Date]],"mmm")</f>
        <v>Dec</v>
      </c>
      <c r="F2957" s="1" t="str">
        <f ca="1">TEXT(Table1[[#This Row],[Date]],"yyyy")</f>
        <v>2022</v>
      </c>
      <c r="G2957" s="2">
        <v>433</v>
      </c>
      <c r="H2957" s="2">
        <v>0.5</v>
      </c>
      <c r="I2957" s="2" t="str" cm="1">
        <f t="array" ref="I2957">_xlfn.IFS(Table1[[#This Row],[Discount]]&lt;=0.2,"Low",Table1[[#This Row],[Discount]]&lt;=0.4,"Medium",Table1[[#This Row],[Discount]]&gt;0.4,"High")</f>
        <v>High</v>
      </c>
      <c r="J2957" s="2">
        <f>Table1[[#This Row],[Original Price]]*(1-Table1[[#This Row],[Discount]])</f>
        <v>216.5</v>
      </c>
      <c r="K2957">
        <f>VLOOKUP(B2957,customers!$A$2:$D$101,2,0)</f>
        <v>27</v>
      </c>
      <c r="L2957" t="str" cm="1">
        <f t="array" ref="L2957">_xlfn.IFS(Table1[[#This Row],[Age]]&lt;=12,"Kids",Table1[[#This Row],[Age]]&lt;=19,"Teenage",Table1[[#This Row],[Age]]&lt;=29,"Young Adult",Table1[[#This Row],[Age]]&lt;=45,"Adult",Table1[[#This Row],[Age]]&gt;=46,"Senior")</f>
        <v>Young Adult</v>
      </c>
      <c r="M2957" t="str">
        <f>VLOOKUP(B2957,customers!A$2:D$101,3,0)</f>
        <v>Patna</v>
      </c>
      <c r="N2957" t="str">
        <f>VLOOKUP(B2957,customers!$A$2:$D$101,4,0)</f>
        <v>Bihar</v>
      </c>
      <c r="O2957" t="str">
        <f>VLOOKUP(C2957,'products '!$A$2:$H$3072,2,0)</f>
        <v>Kids</v>
      </c>
      <c r="P2957" t="str">
        <f>VLOOKUP(C2957,'products '!$A$2:$H$3072,3,0)</f>
        <v>Boys Clothing</v>
      </c>
      <c r="Q2957" t="str">
        <f>VLOOKUP(C2957,'products '!$A$2:$H$3072,4,0)</f>
        <v>Shirts</v>
      </c>
      <c r="R2957" t="str">
        <f>VLOOKUP(C2957,'products '!$A$2:$H$3072,5,0)</f>
        <v>H&amp;M</v>
      </c>
      <c r="S2957" t="str">
        <f>VLOOKUP(C2957,'products '!$A$2:$H$3072,6,0)</f>
        <v>2-3Y</v>
      </c>
      <c r="T2957" t="str">
        <f>VLOOKUP(C2957,'products '!$A$2:$H$3072,7,0)</f>
        <v>White</v>
      </c>
      <c r="U2957">
        <f>VLOOKUP(C2957,'products '!$A$2:$H$3072,8,0)</f>
        <v>5</v>
      </c>
    </row>
    <row r="2958" spans="1:21" x14ac:dyDescent="0.3">
      <c r="A2958" t="s">
        <v>6375</v>
      </c>
      <c r="B2958" t="s">
        <v>3326</v>
      </c>
      <c r="C2958" t="s">
        <v>1752</v>
      </c>
      <c r="D2958" s="1">
        <f t="shared" ca="1" si="46"/>
        <v>44754</v>
      </c>
      <c r="E2958" s="1" t="str">
        <f ca="1">TEXT(Table1[[#This Row],[Date]],"mmm")</f>
        <v>Jul</v>
      </c>
      <c r="F2958" s="1" t="str">
        <f ca="1">TEXT(Table1[[#This Row],[Date]],"yyyy")</f>
        <v>2022</v>
      </c>
      <c r="G2958" s="2">
        <v>562</v>
      </c>
      <c r="H2958" s="2">
        <v>0.3</v>
      </c>
      <c r="I2958" s="2" t="str" cm="1">
        <f t="array" ref="I2958">_xlfn.IFS(Table1[[#This Row],[Discount]]&lt;=0.2,"Low",Table1[[#This Row],[Discount]]&lt;=0.4,"Medium",Table1[[#This Row],[Discount]]&gt;0.4,"High")</f>
        <v>Medium</v>
      </c>
      <c r="J2958" s="2">
        <f>Table1[[#This Row],[Original Price]]*(1-Table1[[#This Row],[Discount]])</f>
        <v>393.4</v>
      </c>
      <c r="K2958">
        <f>VLOOKUP(B2958,customers!$A$2:$D$101,2,0)</f>
        <v>28</v>
      </c>
      <c r="L2958" t="str" cm="1">
        <f t="array" ref="L2958">_xlfn.IFS(Table1[[#This Row],[Age]]&lt;=12,"Kids",Table1[[#This Row],[Age]]&lt;=19,"Teenage",Table1[[#This Row],[Age]]&lt;=29,"Young Adult",Table1[[#This Row],[Age]]&lt;=45,"Adult",Table1[[#This Row],[Age]]&gt;=46,"Senior")</f>
        <v>Young Adult</v>
      </c>
      <c r="M2958" t="str">
        <f>VLOOKUP(B2958,customers!A$2:D$101,3,0)</f>
        <v>Darbhanga</v>
      </c>
      <c r="N2958" t="str">
        <f>VLOOKUP(B2958,customers!$A$2:$D$101,4,0)</f>
        <v>Bihar</v>
      </c>
      <c r="O2958" t="str">
        <f>VLOOKUP(C2958,'products '!$A$2:$H$3072,2,0)</f>
        <v>Kids</v>
      </c>
      <c r="P2958" t="str">
        <f>VLOOKUP(C2958,'products '!$A$2:$H$3072,3,0)</f>
        <v>Boys Clothing</v>
      </c>
      <c r="Q2958" t="str">
        <f>VLOOKUP(C2958,'products '!$A$2:$H$3072,4,0)</f>
        <v>Shirts</v>
      </c>
      <c r="R2958" t="str">
        <f>VLOOKUP(C2958,'products '!$A$2:$H$3072,5,0)</f>
        <v>H&amp;M</v>
      </c>
      <c r="S2958" t="str">
        <f>VLOOKUP(C2958,'products '!$A$2:$H$3072,6,0)</f>
        <v>3-4Y</v>
      </c>
      <c r="T2958" t="str">
        <f>VLOOKUP(C2958,'products '!$A$2:$H$3072,7,0)</f>
        <v>White</v>
      </c>
      <c r="U2958">
        <f>VLOOKUP(C2958,'products '!$A$2:$H$3072,8,0)</f>
        <v>5</v>
      </c>
    </row>
    <row r="2959" spans="1:21" x14ac:dyDescent="0.3">
      <c r="A2959" t="s">
        <v>6376</v>
      </c>
      <c r="B2959" t="s">
        <v>3327</v>
      </c>
      <c r="C2959" t="s">
        <v>1753</v>
      </c>
      <c r="D2959" s="1">
        <f t="shared" ca="1" si="46"/>
        <v>44338</v>
      </c>
      <c r="E2959" s="1" t="str">
        <f ca="1">TEXT(Table1[[#This Row],[Date]],"mmm")</f>
        <v>May</v>
      </c>
      <c r="F2959" s="1" t="str">
        <f ca="1">TEXT(Table1[[#This Row],[Date]],"yyyy")</f>
        <v>2021</v>
      </c>
      <c r="G2959" s="2">
        <v>423</v>
      </c>
      <c r="H2959" s="2">
        <v>0.32</v>
      </c>
      <c r="I2959" s="2" t="str" cm="1">
        <f t="array" ref="I2959">_xlfn.IFS(Table1[[#This Row],[Discount]]&lt;=0.2,"Low",Table1[[#This Row],[Discount]]&lt;=0.4,"Medium",Table1[[#This Row],[Discount]]&gt;0.4,"High")</f>
        <v>Medium</v>
      </c>
      <c r="J2959" s="2">
        <f>Table1[[#This Row],[Original Price]]*(1-Table1[[#This Row],[Discount]])</f>
        <v>287.64</v>
      </c>
      <c r="K2959">
        <f>VLOOKUP(B2959,customers!$A$2:$D$101,2,0)</f>
        <v>29</v>
      </c>
      <c r="L2959" t="str" cm="1">
        <f t="array" ref="L2959">_xlfn.IFS(Table1[[#This Row],[Age]]&lt;=12,"Kids",Table1[[#This Row],[Age]]&lt;=19,"Teenage",Table1[[#This Row],[Age]]&lt;=29,"Young Adult",Table1[[#This Row],[Age]]&lt;=45,"Adult",Table1[[#This Row],[Age]]&gt;=46,"Senior")</f>
        <v>Young Adult</v>
      </c>
      <c r="M2959" t="str">
        <f>VLOOKUP(B2959,customers!A$2:D$101,3,0)</f>
        <v>Darbhanga</v>
      </c>
      <c r="N2959" t="str">
        <f>VLOOKUP(B2959,customers!$A$2:$D$101,4,0)</f>
        <v>Bihar</v>
      </c>
      <c r="O2959" t="str">
        <f>VLOOKUP(C2959,'products '!$A$2:$H$3072,2,0)</f>
        <v>Kids</v>
      </c>
      <c r="P2959" t="str">
        <f>VLOOKUP(C2959,'products '!$A$2:$H$3072,3,0)</f>
        <v>Boys Clothing</v>
      </c>
      <c r="Q2959" t="str">
        <f>VLOOKUP(C2959,'products '!$A$2:$H$3072,4,0)</f>
        <v>Shirts</v>
      </c>
      <c r="R2959" t="str">
        <f>VLOOKUP(C2959,'products '!$A$2:$H$3072,5,0)</f>
        <v>H&amp;M</v>
      </c>
      <c r="S2959" t="str">
        <f>VLOOKUP(C2959,'products '!$A$2:$H$3072,6,0)</f>
        <v>3-4Y</v>
      </c>
      <c r="T2959" t="str">
        <f>VLOOKUP(C2959,'products '!$A$2:$H$3072,7,0)</f>
        <v>White</v>
      </c>
      <c r="U2959">
        <f>VLOOKUP(C2959,'products '!$A$2:$H$3072,8,0)</f>
        <v>4</v>
      </c>
    </row>
    <row r="2960" spans="1:21" x14ac:dyDescent="0.3">
      <c r="A2960" t="s">
        <v>6377</v>
      </c>
      <c r="B2960" t="s">
        <v>3328</v>
      </c>
      <c r="C2960" t="s">
        <v>1754</v>
      </c>
      <c r="D2960" s="1">
        <f t="shared" ca="1" si="46"/>
        <v>44619</v>
      </c>
      <c r="E2960" s="1" t="str">
        <f ca="1">TEXT(Table1[[#This Row],[Date]],"mmm")</f>
        <v>Feb</v>
      </c>
      <c r="F2960" s="1" t="str">
        <f ca="1">TEXT(Table1[[#This Row],[Date]],"yyyy")</f>
        <v>2022</v>
      </c>
      <c r="G2960" s="2">
        <v>621</v>
      </c>
      <c r="H2960" s="2">
        <v>0.25</v>
      </c>
      <c r="I2960" s="2" t="str" cm="1">
        <f t="array" ref="I2960">_xlfn.IFS(Table1[[#This Row],[Discount]]&lt;=0.2,"Low",Table1[[#This Row],[Discount]]&lt;=0.4,"Medium",Table1[[#This Row],[Discount]]&gt;0.4,"High")</f>
        <v>Medium</v>
      </c>
      <c r="J2960" s="2">
        <f>Table1[[#This Row],[Original Price]]*(1-Table1[[#This Row],[Discount]])</f>
        <v>465.75</v>
      </c>
      <c r="K2960">
        <f>VLOOKUP(B2960,customers!$A$2:$D$101,2,0)</f>
        <v>30</v>
      </c>
      <c r="L2960" t="str" cm="1">
        <f t="array" ref="L2960">_xlfn.IFS(Table1[[#This Row],[Age]]&lt;=12,"Kids",Table1[[#This Row],[Age]]&lt;=19,"Teenage",Table1[[#This Row],[Age]]&lt;=29,"Young Adult",Table1[[#This Row],[Age]]&lt;=45,"Adult",Table1[[#This Row],[Age]]&gt;=46,"Senior")</f>
        <v>Adult</v>
      </c>
      <c r="M2960" t="str">
        <f>VLOOKUP(B2960,customers!A$2:D$101,3,0)</f>
        <v>Darbhanga</v>
      </c>
      <c r="N2960" t="str">
        <f>VLOOKUP(B2960,customers!$A$2:$D$101,4,0)</f>
        <v>Bihar</v>
      </c>
      <c r="O2960" t="str">
        <f>VLOOKUP(C2960,'products '!$A$2:$H$3072,2,0)</f>
        <v>Kids</v>
      </c>
      <c r="P2960" t="str">
        <f>VLOOKUP(C2960,'products '!$A$2:$H$3072,3,0)</f>
        <v>Boys Clothing</v>
      </c>
      <c r="Q2960" t="str">
        <f>VLOOKUP(C2960,'products '!$A$2:$H$3072,4,0)</f>
        <v>Shirts</v>
      </c>
      <c r="R2960" t="str">
        <f>VLOOKUP(C2960,'products '!$A$2:$H$3072,5,0)</f>
        <v>H&amp;M</v>
      </c>
      <c r="S2960" t="str">
        <f>VLOOKUP(C2960,'products '!$A$2:$H$3072,6,0)</f>
        <v>3-4Y</v>
      </c>
      <c r="T2960" t="str">
        <f>VLOOKUP(C2960,'products '!$A$2:$H$3072,7,0)</f>
        <v>Pink</v>
      </c>
      <c r="U2960">
        <f>VLOOKUP(C2960,'products '!$A$2:$H$3072,8,0)</f>
        <v>2</v>
      </c>
    </row>
    <row r="2961" spans="1:21" x14ac:dyDescent="0.3">
      <c r="A2961" t="s">
        <v>6378</v>
      </c>
      <c r="B2961" t="s">
        <v>3329</v>
      </c>
      <c r="C2961" t="s">
        <v>1755</v>
      </c>
      <c r="D2961" s="1">
        <f t="shared" ca="1" si="46"/>
        <v>44524</v>
      </c>
      <c r="E2961" s="1" t="str">
        <f ca="1">TEXT(Table1[[#This Row],[Date]],"mmm")</f>
        <v>Nov</v>
      </c>
      <c r="F2961" s="1" t="str">
        <f ca="1">TEXT(Table1[[#This Row],[Date]],"yyyy")</f>
        <v>2021</v>
      </c>
      <c r="G2961" s="2">
        <v>333</v>
      </c>
      <c r="H2961" s="2">
        <v>0.45</v>
      </c>
      <c r="I2961" s="2" t="str" cm="1">
        <f t="array" ref="I2961">_xlfn.IFS(Table1[[#This Row],[Discount]]&lt;=0.2,"Low",Table1[[#This Row],[Discount]]&lt;=0.4,"Medium",Table1[[#This Row],[Discount]]&gt;0.4,"High")</f>
        <v>High</v>
      </c>
      <c r="J2961" s="2">
        <f>Table1[[#This Row],[Original Price]]*(1-Table1[[#This Row],[Discount]])</f>
        <v>183.15</v>
      </c>
      <c r="K2961">
        <f>VLOOKUP(B2961,customers!$A$2:$D$101,2,0)</f>
        <v>31</v>
      </c>
      <c r="L2961" t="str" cm="1">
        <f t="array" ref="L2961">_xlfn.IFS(Table1[[#This Row],[Age]]&lt;=12,"Kids",Table1[[#This Row],[Age]]&lt;=19,"Teenage",Table1[[#This Row],[Age]]&lt;=29,"Young Adult",Table1[[#This Row],[Age]]&lt;=45,"Adult",Table1[[#This Row],[Age]]&gt;=46,"Senior")</f>
        <v>Adult</v>
      </c>
      <c r="M2961" t="str">
        <f>VLOOKUP(B2961,customers!A$2:D$101,3,0)</f>
        <v>Nalanda</v>
      </c>
      <c r="N2961" t="str">
        <f>VLOOKUP(B2961,customers!$A$2:$D$101,4,0)</f>
        <v>Bihar</v>
      </c>
      <c r="O2961" t="str">
        <f>VLOOKUP(C2961,'products '!$A$2:$H$3072,2,0)</f>
        <v>Kids</v>
      </c>
      <c r="P2961" t="str">
        <f>VLOOKUP(C2961,'products '!$A$2:$H$3072,3,0)</f>
        <v>Boys Clothing</v>
      </c>
      <c r="Q2961" t="str">
        <f>VLOOKUP(C2961,'products '!$A$2:$H$3072,4,0)</f>
        <v>Shirts</v>
      </c>
      <c r="R2961" t="str">
        <f>VLOOKUP(C2961,'products '!$A$2:$H$3072,5,0)</f>
        <v>H&amp;M</v>
      </c>
      <c r="S2961" t="str">
        <f>VLOOKUP(C2961,'products '!$A$2:$H$3072,6,0)</f>
        <v>3-4Y</v>
      </c>
      <c r="T2961" t="str">
        <f>VLOOKUP(C2961,'products '!$A$2:$H$3072,7,0)</f>
        <v>Pink</v>
      </c>
      <c r="U2961">
        <f>VLOOKUP(C2961,'products '!$A$2:$H$3072,8,0)</f>
        <v>3</v>
      </c>
    </row>
    <row r="2962" spans="1:21" x14ac:dyDescent="0.3">
      <c r="A2962" t="s">
        <v>6379</v>
      </c>
      <c r="B2962" t="s">
        <v>3330</v>
      </c>
      <c r="C2962" t="s">
        <v>1756</v>
      </c>
      <c r="D2962" s="1">
        <f t="shared" ca="1" si="46"/>
        <v>44730</v>
      </c>
      <c r="E2962" s="1" t="str">
        <f ca="1">TEXT(Table1[[#This Row],[Date]],"mmm")</f>
        <v>Jun</v>
      </c>
      <c r="F2962" s="1" t="str">
        <f ca="1">TEXT(Table1[[#This Row],[Date]],"yyyy")</f>
        <v>2022</v>
      </c>
      <c r="G2962" s="2">
        <v>236</v>
      </c>
      <c r="H2962" s="2">
        <v>0.15</v>
      </c>
      <c r="I2962" s="2" t="str" cm="1">
        <f t="array" ref="I2962">_xlfn.IFS(Table1[[#This Row],[Discount]]&lt;=0.2,"Low",Table1[[#This Row],[Discount]]&lt;=0.4,"Medium",Table1[[#This Row],[Discount]]&gt;0.4,"High")</f>
        <v>Low</v>
      </c>
      <c r="J2962" s="2">
        <f>Table1[[#This Row],[Original Price]]*(1-Table1[[#This Row],[Discount]])</f>
        <v>200.6</v>
      </c>
      <c r="K2962">
        <f>VLOOKUP(B2962,customers!$A$2:$D$101,2,0)</f>
        <v>32</v>
      </c>
      <c r="L2962" t="str" cm="1">
        <f t="array" ref="L2962">_xlfn.IFS(Table1[[#This Row],[Age]]&lt;=12,"Kids",Table1[[#This Row],[Age]]&lt;=19,"Teenage",Table1[[#This Row],[Age]]&lt;=29,"Young Adult",Table1[[#This Row],[Age]]&lt;=45,"Adult",Table1[[#This Row],[Age]]&gt;=46,"Senior")</f>
        <v>Adult</v>
      </c>
      <c r="M2962" t="str">
        <f>VLOOKUP(B2962,customers!A$2:D$101,3,0)</f>
        <v>Nalanda</v>
      </c>
      <c r="N2962" t="str">
        <f>VLOOKUP(B2962,customers!$A$2:$D$101,4,0)</f>
        <v>Bihar</v>
      </c>
      <c r="O2962" t="str">
        <f>VLOOKUP(C2962,'products '!$A$2:$H$3072,2,0)</f>
        <v>Kids</v>
      </c>
      <c r="P2962" t="str">
        <f>VLOOKUP(C2962,'products '!$A$2:$H$3072,3,0)</f>
        <v>Boys Clothing</v>
      </c>
      <c r="Q2962" t="str">
        <f>VLOOKUP(C2962,'products '!$A$2:$H$3072,4,0)</f>
        <v>Shirts</v>
      </c>
      <c r="R2962" t="str">
        <f>VLOOKUP(C2962,'products '!$A$2:$H$3072,5,0)</f>
        <v>H&amp;M</v>
      </c>
      <c r="S2962" t="str">
        <f>VLOOKUP(C2962,'products '!$A$2:$H$3072,6,0)</f>
        <v>3-4Y</v>
      </c>
      <c r="T2962" t="str">
        <f>VLOOKUP(C2962,'products '!$A$2:$H$3072,7,0)</f>
        <v>Pink</v>
      </c>
      <c r="U2962">
        <f>VLOOKUP(C2962,'products '!$A$2:$H$3072,8,0)</f>
        <v>4</v>
      </c>
    </row>
    <row r="2963" spans="1:21" x14ac:dyDescent="0.3">
      <c r="A2963" t="s">
        <v>6380</v>
      </c>
      <c r="B2963" t="s">
        <v>3331</v>
      </c>
      <c r="C2963" t="s">
        <v>1757</v>
      </c>
      <c r="D2963" s="1">
        <f t="shared" ca="1" si="46"/>
        <v>44209</v>
      </c>
      <c r="E2963" s="1" t="str">
        <f ca="1">TEXT(Table1[[#This Row],[Date]],"mmm")</f>
        <v>Jan</v>
      </c>
      <c r="F2963" s="1" t="str">
        <f ca="1">TEXT(Table1[[#This Row],[Date]],"yyyy")</f>
        <v>2021</v>
      </c>
      <c r="G2963" s="2">
        <v>456</v>
      </c>
      <c r="H2963" s="2">
        <v>0.33</v>
      </c>
      <c r="I2963" s="2" t="str" cm="1">
        <f t="array" ref="I2963">_xlfn.IFS(Table1[[#This Row],[Discount]]&lt;=0.2,"Low",Table1[[#This Row],[Discount]]&lt;=0.4,"Medium",Table1[[#This Row],[Discount]]&gt;0.4,"High")</f>
        <v>Medium</v>
      </c>
      <c r="J2963" s="2">
        <f>Table1[[#This Row],[Original Price]]*(1-Table1[[#This Row],[Discount]])</f>
        <v>305.52</v>
      </c>
      <c r="K2963">
        <f>VLOOKUP(B2963,customers!$A$2:$D$101,2,0)</f>
        <v>33</v>
      </c>
      <c r="L2963" t="str" cm="1">
        <f t="array" ref="L2963">_xlfn.IFS(Table1[[#This Row],[Age]]&lt;=12,"Kids",Table1[[#This Row],[Age]]&lt;=19,"Teenage",Table1[[#This Row],[Age]]&lt;=29,"Young Adult",Table1[[#This Row],[Age]]&lt;=45,"Adult",Table1[[#This Row],[Age]]&gt;=46,"Senior")</f>
        <v>Adult</v>
      </c>
      <c r="M2963" t="str">
        <f>VLOOKUP(B2963,customers!A$2:D$101,3,0)</f>
        <v>Nalanda</v>
      </c>
      <c r="N2963" t="str">
        <f>VLOOKUP(B2963,customers!$A$2:$D$101,4,0)</f>
        <v>Bihar</v>
      </c>
      <c r="O2963" t="str">
        <f>VLOOKUP(C2963,'products '!$A$2:$H$3072,2,0)</f>
        <v>Kids</v>
      </c>
      <c r="P2963" t="str">
        <f>VLOOKUP(C2963,'products '!$A$2:$H$3072,3,0)</f>
        <v>Boys Clothing</v>
      </c>
      <c r="Q2963" t="str">
        <f>VLOOKUP(C2963,'products '!$A$2:$H$3072,4,0)</f>
        <v>Shirts</v>
      </c>
      <c r="R2963" t="str">
        <f>VLOOKUP(C2963,'products '!$A$2:$H$3072,5,0)</f>
        <v>H&amp;M</v>
      </c>
      <c r="S2963" t="str">
        <f>VLOOKUP(C2963,'products '!$A$2:$H$3072,6,0)</f>
        <v>1-2Y</v>
      </c>
      <c r="T2963" t="str">
        <f>VLOOKUP(C2963,'products '!$A$2:$H$3072,7,0)</f>
        <v>Blue</v>
      </c>
      <c r="U2963">
        <f>VLOOKUP(C2963,'products '!$A$2:$H$3072,8,0)</f>
        <v>5</v>
      </c>
    </row>
    <row r="2964" spans="1:21" x14ac:dyDescent="0.3">
      <c r="A2964" t="s">
        <v>6381</v>
      </c>
      <c r="B2964" t="s">
        <v>3332</v>
      </c>
      <c r="C2964" t="s">
        <v>1758</v>
      </c>
      <c r="D2964" s="1">
        <f t="shared" ca="1" si="46"/>
        <v>44601</v>
      </c>
      <c r="E2964" s="1" t="str">
        <f ca="1">TEXT(Table1[[#This Row],[Date]],"mmm")</f>
        <v>Feb</v>
      </c>
      <c r="F2964" s="1" t="str">
        <f ca="1">TEXT(Table1[[#This Row],[Date]],"yyyy")</f>
        <v>2022</v>
      </c>
      <c r="G2964" s="2">
        <v>963</v>
      </c>
      <c r="H2964" s="2">
        <v>0.42</v>
      </c>
      <c r="I2964" s="2" t="str" cm="1">
        <f t="array" ref="I2964">_xlfn.IFS(Table1[[#This Row],[Discount]]&lt;=0.2,"Low",Table1[[#This Row],[Discount]]&lt;=0.4,"Medium",Table1[[#This Row],[Discount]]&gt;0.4,"High")</f>
        <v>High</v>
      </c>
      <c r="J2964" s="2">
        <f>Table1[[#This Row],[Original Price]]*(1-Table1[[#This Row],[Discount]])</f>
        <v>558.54000000000008</v>
      </c>
      <c r="K2964">
        <f>VLOOKUP(B2964,customers!$A$2:$D$101,2,0)</f>
        <v>44</v>
      </c>
      <c r="L2964" t="str" cm="1">
        <f t="array" ref="L2964">_xlfn.IFS(Table1[[#This Row],[Age]]&lt;=12,"Kids",Table1[[#This Row],[Age]]&lt;=19,"Teenage",Table1[[#This Row],[Age]]&lt;=29,"Young Adult",Table1[[#This Row],[Age]]&lt;=45,"Adult",Table1[[#This Row],[Age]]&gt;=46,"Senior")</f>
        <v>Adult</v>
      </c>
      <c r="M2964" t="str">
        <f>VLOOKUP(B2964,customers!A$2:D$101,3,0)</f>
        <v>Gaya</v>
      </c>
      <c r="N2964" t="str">
        <f>VLOOKUP(B2964,customers!$A$2:$D$101,4,0)</f>
        <v>Bihar</v>
      </c>
      <c r="O2964" t="str">
        <f>VLOOKUP(C2964,'products '!$A$2:$H$3072,2,0)</f>
        <v>Kids</v>
      </c>
      <c r="P2964" t="str">
        <f>VLOOKUP(C2964,'products '!$A$2:$H$3072,3,0)</f>
        <v>Boys Clothing</v>
      </c>
      <c r="Q2964" t="str">
        <f>VLOOKUP(C2964,'products '!$A$2:$H$3072,4,0)</f>
        <v>Shirts</v>
      </c>
      <c r="R2964" t="str">
        <f>VLOOKUP(C2964,'products '!$A$2:$H$3072,5,0)</f>
        <v>H&amp;M</v>
      </c>
      <c r="S2964" t="str">
        <f>VLOOKUP(C2964,'products '!$A$2:$H$3072,6,0)</f>
        <v>1-2Y</v>
      </c>
      <c r="T2964" t="str">
        <f>VLOOKUP(C2964,'products '!$A$2:$H$3072,7,0)</f>
        <v>Yellow</v>
      </c>
      <c r="U2964">
        <f>VLOOKUP(C2964,'products '!$A$2:$H$3072,8,0)</f>
        <v>4</v>
      </c>
    </row>
    <row r="2965" spans="1:21" x14ac:dyDescent="0.3">
      <c r="A2965" t="s">
        <v>6382</v>
      </c>
      <c r="B2965" t="s">
        <v>3333</v>
      </c>
      <c r="C2965" t="s">
        <v>1759</v>
      </c>
      <c r="D2965" s="1">
        <f t="shared" ca="1" si="46"/>
        <v>44602</v>
      </c>
      <c r="E2965" s="1" t="str">
        <f ca="1">TEXT(Table1[[#This Row],[Date]],"mmm")</f>
        <v>Feb</v>
      </c>
      <c r="F2965" s="1" t="str">
        <f ca="1">TEXT(Table1[[#This Row],[Date]],"yyyy")</f>
        <v>2022</v>
      </c>
      <c r="G2965" s="2">
        <v>234</v>
      </c>
      <c r="H2965" s="2">
        <v>0.42</v>
      </c>
      <c r="I2965" s="2" t="str" cm="1">
        <f t="array" ref="I2965">_xlfn.IFS(Table1[[#This Row],[Discount]]&lt;=0.2,"Low",Table1[[#This Row],[Discount]]&lt;=0.4,"Medium",Table1[[#This Row],[Discount]]&gt;0.4,"High")</f>
        <v>High</v>
      </c>
      <c r="J2965" s="2">
        <f>Table1[[#This Row],[Original Price]]*(1-Table1[[#This Row],[Discount]])</f>
        <v>135.72000000000003</v>
      </c>
      <c r="K2965">
        <f>VLOOKUP(B2965,customers!$A$2:$D$101,2,0)</f>
        <v>45</v>
      </c>
      <c r="L2965" t="str" cm="1">
        <f t="array" ref="L2965">_xlfn.IFS(Table1[[#This Row],[Age]]&lt;=12,"Kids",Table1[[#This Row],[Age]]&lt;=19,"Teenage",Table1[[#This Row],[Age]]&lt;=29,"Young Adult",Table1[[#This Row],[Age]]&lt;=45,"Adult",Table1[[#This Row],[Age]]&gt;=46,"Senior")</f>
        <v>Adult</v>
      </c>
      <c r="M2965" t="str">
        <f>VLOOKUP(B2965,customers!A$2:D$101,3,0)</f>
        <v>Gaya</v>
      </c>
      <c r="N2965" t="str">
        <f>VLOOKUP(B2965,customers!$A$2:$D$101,4,0)</f>
        <v>Bihar</v>
      </c>
      <c r="O2965" t="str">
        <f>VLOOKUP(C2965,'products '!$A$2:$H$3072,2,0)</f>
        <v>Kids</v>
      </c>
      <c r="P2965" t="str">
        <f>VLOOKUP(C2965,'products '!$A$2:$H$3072,3,0)</f>
        <v>Boys Clothing</v>
      </c>
      <c r="Q2965" t="str">
        <f>VLOOKUP(C2965,'products '!$A$2:$H$3072,4,0)</f>
        <v>Shirts</v>
      </c>
      <c r="R2965" t="str">
        <f>VLOOKUP(C2965,'products '!$A$2:$H$3072,5,0)</f>
        <v>Here&amp;Now</v>
      </c>
      <c r="S2965" t="str">
        <f>VLOOKUP(C2965,'products '!$A$2:$H$3072,6,0)</f>
        <v>1-2Y</v>
      </c>
      <c r="T2965" t="str">
        <f>VLOOKUP(C2965,'products '!$A$2:$H$3072,7,0)</f>
        <v>Yellow</v>
      </c>
      <c r="U2965">
        <f>VLOOKUP(C2965,'products '!$A$2:$H$3072,8,0)</f>
        <v>4</v>
      </c>
    </row>
    <row r="2966" spans="1:21" x14ac:dyDescent="0.3">
      <c r="A2966" t="s">
        <v>6383</v>
      </c>
      <c r="B2966" t="s">
        <v>3334</v>
      </c>
      <c r="C2966" t="s">
        <v>1760</v>
      </c>
      <c r="D2966" s="1">
        <f t="shared" ca="1" si="46"/>
        <v>44447</v>
      </c>
      <c r="E2966" s="1" t="str">
        <f ca="1">TEXT(Table1[[#This Row],[Date]],"mmm")</f>
        <v>Sep</v>
      </c>
      <c r="F2966" s="1" t="str">
        <f ca="1">TEXT(Table1[[#This Row],[Date]],"yyyy")</f>
        <v>2021</v>
      </c>
      <c r="G2966" s="2">
        <v>456</v>
      </c>
      <c r="H2966" s="2">
        <v>0.39</v>
      </c>
      <c r="I2966" s="2" t="str" cm="1">
        <f t="array" ref="I2966">_xlfn.IFS(Table1[[#This Row],[Discount]]&lt;=0.2,"Low",Table1[[#This Row],[Discount]]&lt;=0.4,"Medium",Table1[[#This Row],[Discount]]&gt;0.4,"High")</f>
        <v>Medium</v>
      </c>
      <c r="J2966" s="2">
        <f>Table1[[#This Row],[Original Price]]*(1-Table1[[#This Row],[Discount]])</f>
        <v>278.15999999999997</v>
      </c>
      <c r="K2966">
        <f>VLOOKUP(B2966,customers!$A$2:$D$101,2,0)</f>
        <v>46</v>
      </c>
      <c r="L2966" t="str" cm="1">
        <f t="array" ref="L2966">_xlfn.IFS(Table1[[#This Row],[Age]]&lt;=12,"Kids",Table1[[#This Row],[Age]]&lt;=19,"Teenage",Table1[[#This Row],[Age]]&lt;=29,"Young Adult",Table1[[#This Row],[Age]]&lt;=45,"Adult",Table1[[#This Row],[Age]]&gt;=46,"Senior")</f>
        <v>Senior</v>
      </c>
      <c r="M2966" t="str">
        <f>VLOOKUP(B2966,customers!A$2:D$101,3,0)</f>
        <v>Bhopal</v>
      </c>
      <c r="N2966" t="str">
        <f>VLOOKUP(B2966,customers!$A$2:$D$101,4,0)</f>
        <v>Madhya Pradesh</v>
      </c>
      <c r="O2966" t="str">
        <f>VLOOKUP(C2966,'products '!$A$2:$H$3072,2,0)</f>
        <v>Kids</v>
      </c>
      <c r="P2966" t="str">
        <f>VLOOKUP(C2966,'products '!$A$2:$H$3072,3,0)</f>
        <v>Boys Clothing</v>
      </c>
      <c r="Q2966" t="str">
        <f>VLOOKUP(C2966,'products '!$A$2:$H$3072,4,0)</f>
        <v>Shirts</v>
      </c>
      <c r="R2966" t="str">
        <f>VLOOKUP(C2966,'products '!$A$2:$H$3072,5,0)</f>
        <v>Here&amp;Now</v>
      </c>
      <c r="S2966" t="str">
        <f>VLOOKUP(C2966,'products '!$A$2:$H$3072,6,0)</f>
        <v>1-2Y</v>
      </c>
      <c r="T2966" t="str">
        <f>VLOOKUP(C2966,'products '!$A$2:$H$3072,7,0)</f>
        <v>Yellow</v>
      </c>
      <c r="U2966">
        <f>VLOOKUP(C2966,'products '!$A$2:$H$3072,8,0)</f>
        <v>4</v>
      </c>
    </row>
    <row r="2967" spans="1:21" x14ac:dyDescent="0.3">
      <c r="A2967" t="s">
        <v>6384</v>
      </c>
      <c r="B2967" t="s">
        <v>3335</v>
      </c>
      <c r="C2967" t="s">
        <v>1761</v>
      </c>
      <c r="D2967" s="1">
        <f t="shared" ca="1" si="46"/>
        <v>44486</v>
      </c>
      <c r="E2967" s="1" t="str">
        <f ca="1">TEXT(Table1[[#This Row],[Date]],"mmm")</f>
        <v>Oct</v>
      </c>
      <c r="F2967" s="1" t="str">
        <f ca="1">TEXT(Table1[[#This Row],[Date]],"yyyy")</f>
        <v>2021</v>
      </c>
      <c r="G2967" s="2">
        <v>564</v>
      </c>
      <c r="H2967" s="2">
        <v>0.39</v>
      </c>
      <c r="I2967" s="2" t="str" cm="1">
        <f t="array" ref="I2967">_xlfn.IFS(Table1[[#This Row],[Discount]]&lt;=0.2,"Low",Table1[[#This Row],[Discount]]&lt;=0.4,"Medium",Table1[[#This Row],[Discount]]&gt;0.4,"High")</f>
        <v>Medium</v>
      </c>
      <c r="J2967" s="2">
        <f>Table1[[#This Row],[Original Price]]*(1-Table1[[#This Row],[Discount]])</f>
        <v>344.04</v>
      </c>
      <c r="K2967">
        <f>VLOOKUP(B2967,customers!$A$2:$D$101,2,0)</f>
        <v>47</v>
      </c>
      <c r="L2967" t="str" cm="1">
        <f t="array" ref="L2967">_xlfn.IFS(Table1[[#This Row],[Age]]&lt;=12,"Kids",Table1[[#This Row],[Age]]&lt;=19,"Teenage",Table1[[#This Row],[Age]]&lt;=29,"Young Adult",Table1[[#This Row],[Age]]&lt;=45,"Adult",Table1[[#This Row],[Age]]&gt;=46,"Senior")</f>
        <v>Senior</v>
      </c>
      <c r="M2967" t="str">
        <f>VLOOKUP(B2967,customers!A$2:D$101,3,0)</f>
        <v>Bhopal</v>
      </c>
      <c r="N2967" t="str">
        <f>VLOOKUP(B2967,customers!$A$2:$D$101,4,0)</f>
        <v>Madhya Pradesh</v>
      </c>
      <c r="O2967" t="str">
        <f>VLOOKUP(C2967,'products '!$A$2:$H$3072,2,0)</f>
        <v>Kids</v>
      </c>
      <c r="P2967" t="str">
        <f>VLOOKUP(C2967,'products '!$A$2:$H$3072,3,0)</f>
        <v>Boys Clothing</v>
      </c>
      <c r="Q2967" t="str">
        <f>VLOOKUP(C2967,'products '!$A$2:$H$3072,4,0)</f>
        <v>Shirts</v>
      </c>
      <c r="R2967" t="str">
        <f>VLOOKUP(C2967,'products '!$A$2:$H$3072,5,0)</f>
        <v>Here&amp;Now</v>
      </c>
      <c r="S2967" t="str">
        <f>VLOOKUP(C2967,'products '!$A$2:$H$3072,6,0)</f>
        <v>1-2Y</v>
      </c>
      <c r="T2967" t="str">
        <f>VLOOKUP(C2967,'products '!$A$2:$H$3072,7,0)</f>
        <v>Yellow</v>
      </c>
      <c r="U2967">
        <f>VLOOKUP(C2967,'products '!$A$2:$H$3072,8,0)</f>
        <v>3</v>
      </c>
    </row>
    <row r="2968" spans="1:21" x14ac:dyDescent="0.3">
      <c r="A2968" t="s">
        <v>6385</v>
      </c>
      <c r="B2968" t="s">
        <v>3336</v>
      </c>
      <c r="C2968" t="s">
        <v>1762</v>
      </c>
      <c r="D2968" s="1">
        <f t="shared" ca="1" si="46"/>
        <v>44482</v>
      </c>
      <c r="E2968" s="1" t="str">
        <f ca="1">TEXT(Table1[[#This Row],[Date]],"mmm")</f>
        <v>Oct</v>
      </c>
      <c r="F2968" s="1" t="str">
        <f ca="1">TEXT(Table1[[#This Row],[Date]],"yyyy")</f>
        <v>2021</v>
      </c>
      <c r="G2968" s="2">
        <v>634</v>
      </c>
      <c r="H2968" s="2">
        <v>0.39</v>
      </c>
      <c r="I2968" s="2" t="str" cm="1">
        <f t="array" ref="I2968">_xlfn.IFS(Table1[[#This Row],[Discount]]&lt;=0.2,"Low",Table1[[#This Row],[Discount]]&lt;=0.4,"Medium",Table1[[#This Row],[Discount]]&gt;0.4,"High")</f>
        <v>Medium</v>
      </c>
      <c r="J2968" s="2">
        <f>Table1[[#This Row],[Original Price]]*(1-Table1[[#This Row],[Discount]])</f>
        <v>386.74</v>
      </c>
      <c r="K2968">
        <f>VLOOKUP(B2968,customers!$A$2:$D$101,2,0)</f>
        <v>48</v>
      </c>
      <c r="L2968" t="str" cm="1">
        <f t="array" ref="L2968">_xlfn.IFS(Table1[[#This Row],[Age]]&lt;=12,"Kids",Table1[[#This Row],[Age]]&lt;=19,"Teenage",Table1[[#This Row],[Age]]&lt;=29,"Young Adult",Table1[[#This Row],[Age]]&lt;=45,"Adult",Table1[[#This Row],[Age]]&gt;=46,"Senior")</f>
        <v>Senior</v>
      </c>
      <c r="M2968" t="str">
        <f>VLOOKUP(B2968,customers!A$2:D$101,3,0)</f>
        <v>Bhopal</v>
      </c>
      <c r="N2968" t="str">
        <f>VLOOKUP(B2968,customers!$A$2:$D$101,4,0)</f>
        <v>Madhya Pradesh</v>
      </c>
      <c r="O2968" t="str">
        <f>VLOOKUP(C2968,'products '!$A$2:$H$3072,2,0)</f>
        <v>Kids</v>
      </c>
      <c r="P2968" t="str">
        <f>VLOOKUP(C2968,'products '!$A$2:$H$3072,3,0)</f>
        <v>Boys Clothing</v>
      </c>
      <c r="Q2968" t="str">
        <f>VLOOKUP(C2968,'products '!$A$2:$H$3072,4,0)</f>
        <v>Shirts</v>
      </c>
      <c r="R2968" t="str">
        <f>VLOOKUP(C2968,'products '!$A$2:$H$3072,5,0)</f>
        <v>Here&amp;Now</v>
      </c>
      <c r="S2968" t="str">
        <f>VLOOKUP(C2968,'products '!$A$2:$H$3072,6,0)</f>
        <v>1-2Y</v>
      </c>
      <c r="T2968" t="str">
        <f>VLOOKUP(C2968,'products '!$A$2:$H$3072,7,0)</f>
        <v>Yellow</v>
      </c>
      <c r="U2968">
        <f>VLOOKUP(C2968,'products '!$A$2:$H$3072,8,0)</f>
        <v>2</v>
      </c>
    </row>
    <row r="2969" spans="1:21" x14ac:dyDescent="0.3">
      <c r="A2969" t="s">
        <v>6386</v>
      </c>
      <c r="B2969" t="s">
        <v>3337</v>
      </c>
      <c r="C2969" t="s">
        <v>1763</v>
      </c>
      <c r="D2969" s="1">
        <f t="shared" ca="1" si="46"/>
        <v>44727</v>
      </c>
      <c r="E2969" s="1" t="str">
        <f ca="1">TEXT(Table1[[#This Row],[Date]],"mmm")</f>
        <v>Jun</v>
      </c>
      <c r="F2969" s="1" t="str">
        <f ca="1">TEXT(Table1[[#This Row],[Date]],"yyyy")</f>
        <v>2022</v>
      </c>
      <c r="G2969" s="2">
        <v>236</v>
      </c>
      <c r="H2969" s="2">
        <v>0.39</v>
      </c>
      <c r="I2969" s="2" t="str" cm="1">
        <f t="array" ref="I2969">_xlfn.IFS(Table1[[#This Row],[Discount]]&lt;=0.2,"Low",Table1[[#This Row],[Discount]]&lt;=0.4,"Medium",Table1[[#This Row],[Discount]]&gt;0.4,"High")</f>
        <v>Medium</v>
      </c>
      <c r="J2969" s="2">
        <f>Table1[[#This Row],[Original Price]]*(1-Table1[[#This Row],[Discount]])</f>
        <v>143.96</v>
      </c>
      <c r="K2969">
        <f>VLOOKUP(B2969,customers!$A$2:$D$101,2,0)</f>
        <v>49</v>
      </c>
      <c r="L2969" t="str" cm="1">
        <f t="array" ref="L2969">_xlfn.IFS(Table1[[#This Row],[Age]]&lt;=12,"Kids",Table1[[#This Row],[Age]]&lt;=19,"Teenage",Table1[[#This Row],[Age]]&lt;=29,"Young Adult",Table1[[#This Row],[Age]]&lt;=45,"Adult",Table1[[#This Row],[Age]]&gt;=46,"Senior")</f>
        <v>Senior</v>
      </c>
      <c r="M2969" t="str">
        <f>VLOOKUP(B2969,customers!A$2:D$101,3,0)</f>
        <v>Bhopal</v>
      </c>
      <c r="N2969" t="str">
        <f>VLOOKUP(B2969,customers!$A$2:$D$101,4,0)</f>
        <v>Madhya Pradesh</v>
      </c>
      <c r="O2969" t="str">
        <f>VLOOKUP(C2969,'products '!$A$2:$H$3072,2,0)</f>
        <v>Kids</v>
      </c>
      <c r="P2969" t="str">
        <f>VLOOKUP(C2969,'products '!$A$2:$H$3072,3,0)</f>
        <v>Boys Clothing</v>
      </c>
      <c r="Q2969" t="str">
        <f>VLOOKUP(C2969,'products '!$A$2:$H$3072,4,0)</f>
        <v>Shirts</v>
      </c>
      <c r="R2969" t="str">
        <f>VLOOKUP(C2969,'products '!$A$2:$H$3072,5,0)</f>
        <v>Here&amp;Now</v>
      </c>
      <c r="S2969" t="str">
        <f>VLOOKUP(C2969,'products '!$A$2:$H$3072,6,0)</f>
        <v>1-2Y</v>
      </c>
      <c r="T2969" t="str">
        <f>VLOOKUP(C2969,'products '!$A$2:$H$3072,7,0)</f>
        <v>Navy Blue</v>
      </c>
      <c r="U2969">
        <f>VLOOKUP(C2969,'products '!$A$2:$H$3072,8,0)</f>
        <v>5</v>
      </c>
    </row>
    <row r="2970" spans="1:21" x14ac:dyDescent="0.3">
      <c r="A2970" t="s">
        <v>6387</v>
      </c>
      <c r="B2970" t="s">
        <v>3338</v>
      </c>
      <c r="C2970" t="s">
        <v>1764</v>
      </c>
      <c r="D2970" s="1">
        <f t="shared" ca="1" si="46"/>
        <v>44520</v>
      </c>
      <c r="E2970" s="1" t="str">
        <f ca="1">TEXT(Table1[[#This Row],[Date]],"mmm")</f>
        <v>Nov</v>
      </c>
      <c r="F2970" s="1" t="str">
        <f ca="1">TEXT(Table1[[#This Row],[Date]],"yyyy")</f>
        <v>2021</v>
      </c>
      <c r="G2970" s="2">
        <v>444</v>
      </c>
      <c r="H2970" s="2">
        <v>0.3</v>
      </c>
      <c r="I2970" s="2" t="str" cm="1">
        <f t="array" ref="I2970">_xlfn.IFS(Table1[[#This Row],[Discount]]&lt;=0.2,"Low",Table1[[#This Row],[Discount]]&lt;=0.4,"Medium",Table1[[#This Row],[Discount]]&gt;0.4,"High")</f>
        <v>Medium</v>
      </c>
      <c r="J2970" s="2">
        <f>Table1[[#This Row],[Original Price]]*(1-Table1[[#This Row],[Discount]])</f>
        <v>310.79999999999995</v>
      </c>
      <c r="K2970">
        <f>VLOOKUP(B2970,customers!$A$2:$D$101,2,0)</f>
        <v>17</v>
      </c>
      <c r="L2970" t="str" cm="1">
        <f t="array" ref="L2970">_xlfn.IFS(Table1[[#This Row],[Age]]&lt;=12,"Kids",Table1[[#This Row],[Age]]&lt;=19,"Teenage",Table1[[#This Row],[Age]]&lt;=29,"Young Adult",Table1[[#This Row],[Age]]&lt;=45,"Adult",Table1[[#This Row],[Age]]&gt;=46,"Senior")</f>
        <v>Teenage</v>
      </c>
      <c r="M2970" t="str">
        <f>VLOOKUP(B2970,customers!A$2:D$101,3,0)</f>
        <v>Sagar</v>
      </c>
      <c r="N2970" t="str">
        <f>VLOOKUP(B2970,customers!$A$2:$D$101,4,0)</f>
        <v>Madhya Pradesh</v>
      </c>
      <c r="O2970" t="str">
        <f>VLOOKUP(C2970,'products '!$A$2:$H$3072,2,0)</f>
        <v>Kids</v>
      </c>
      <c r="P2970" t="str">
        <f>VLOOKUP(C2970,'products '!$A$2:$H$3072,3,0)</f>
        <v>Boys Clothing</v>
      </c>
      <c r="Q2970" t="str">
        <f>VLOOKUP(C2970,'products '!$A$2:$H$3072,4,0)</f>
        <v>Shirts</v>
      </c>
      <c r="R2970" t="str">
        <f>VLOOKUP(C2970,'products '!$A$2:$H$3072,5,0)</f>
        <v>Here&amp;Now</v>
      </c>
      <c r="S2970" t="str">
        <f>VLOOKUP(C2970,'products '!$A$2:$H$3072,6,0)</f>
        <v>1-2Y</v>
      </c>
      <c r="T2970" t="str">
        <f>VLOOKUP(C2970,'products '!$A$2:$H$3072,7,0)</f>
        <v>Navy Blue</v>
      </c>
      <c r="U2970">
        <f>VLOOKUP(C2970,'products '!$A$2:$H$3072,8,0)</f>
        <v>4</v>
      </c>
    </row>
    <row r="2971" spans="1:21" x14ac:dyDescent="0.3">
      <c r="A2971" t="s">
        <v>6388</v>
      </c>
      <c r="B2971" t="s">
        <v>3339</v>
      </c>
      <c r="C2971" t="s">
        <v>1765</v>
      </c>
      <c r="D2971" s="1">
        <f t="shared" ca="1" si="46"/>
        <v>44325</v>
      </c>
      <c r="E2971" s="1" t="str">
        <f ca="1">TEXT(Table1[[#This Row],[Date]],"mmm")</f>
        <v>May</v>
      </c>
      <c r="F2971" s="1" t="str">
        <f ca="1">TEXT(Table1[[#This Row],[Date]],"yyyy")</f>
        <v>2021</v>
      </c>
      <c r="G2971" s="2">
        <v>456</v>
      </c>
      <c r="H2971" s="2">
        <v>0.3</v>
      </c>
      <c r="I2971" s="2" t="str" cm="1">
        <f t="array" ref="I2971">_xlfn.IFS(Table1[[#This Row],[Discount]]&lt;=0.2,"Low",Table1[[#This Row],[Discount]]&lt;=0.4,"Medium",Table1[[#This Row],[Discount]]&gt;0.4,"High")</f>
        <v>Medium</v>
      </c>
      <c r="J2971" s="2">
        <f>Table1[[#This Row],[Original Price]]*(1-Table1[[#This Row],[Discount]])</f>
        <v>319.2</v>
      </c>
      <c r="K2971">
        <f>VLOOKUP(B2971,customers!$A$2:$D$101,2,0)</f>
        <v>18</v>
      </c>
      <c r="L2971" t="str" cm="1">
        <f t="array" ref="L2971">_xlfn.IFS(Table1[[#This Row],[Age]]&lt;=12,"Kids",Table1[[#This Row],[Age]]&lt;=19,"Teenage",Table1[[#This Row],[Age]]&lt;=29,"Young Adult",Table1[[#This Row],[Age]]&lt;=45,"Adult",Table1[[#This Row],[Age]]&gt;=46,"Senior")</f>
        <v>Teenage</v>
      </c>
      <c r="M2971" t="str">
        <f>VLOOKUP(B2971,customers!A$2:D$101,3,0)</f>
        <v>Sagar</v>
      </c>
      <c r="N2971" t="str">
        <f>VLOOKUP(B2971,customers!$A$2:$D$101,4,0)</f>
        <v>Madhya Pradesh</v>
      </c>
      <c r="O2971" t="str">
        <f>VLOOKUP(C2971,'products '!$A$2:$H$3072,2,0)</f>
        <v>Kids</v>
      </c>
      <c r="P2971" t="str">
        <f>VLOOKUP(C2971,'products '!$A$2:$H$3072,3,0)</f>
        <v>Boys Clothing</v>
      </c>
      <c r="Q2971" t="str">
        <f>VLOOKUP(C2971,'products '!$A$2:$H$3072,4,0)</f>
        <v>Shirts</v>
      </c>
      <c r="R2971" t="str">
        <f>VLOOKUP(C2971,'products '!$A$2:$H$3072,5,0)</f>
        <v>Here&amp;Now</v>
      </c>
      <c r="S2971" t="str">
        <f>VLOOKUP(C2971,'products '!$A$2:$H$3072,6,0)</f>
        <v>1-2Y</v>
      </c>
      <c r="T2971" t="str">
        <f>VLOOKUP(C2971,'products '!$A$2:$H$3072,7,0)</f>
        <v>Navy Blue</v>
      </c>
      <c r="U2971">
        <f>VLOOKUP(C2971,'products '!$A$2:$H$3072,8,0)</f>
        <v>2</v>
      </c>
    </row>
    <row r="2972" spans="1:21" x14ac:dyDescent="0.3">
      <c r="A2972" t="s">
        <v>6389</v>
      </c>
      <c r="B2972" t="s">
        <v>3340</v>
      </c>
      <c r="C2972" t="s">
        <v>1766</v>
      </c>
      <c r="D2972" s="1">
        <f t="shared" ca="1" si="46"/>
        <v>44789</v>
      </c>
      <c r="E2972" s="1" t="str">
        <f ca="1">TEXT(Table1[[#This Row],[Date]],"mmm")</f>
        <v>Aug</v>
      </c>
      <c r="F2972" s="1" t="str">
        <f ca="1">TEXT(Table1[[#This Row],[Date]],"yyyy")</f>
        <v>2022</v>
      </c>
      <c r="G2972" s="2">
        <v>963</v>
      </c>
      <c r="H2972" s="2">
        <v>0.3</v>
      </c>
      <c r="I2972" s="2" t="str" cm="1">
        <f t="array" ref="I2972">_xlfn.IFS(Table1[[#This Row],[Discount]]&lt;=0.2,"Low",Table1[[#This Row],[Discount]]&lt;=0.4,"Medium",Table1[[#This Row],[Discount]]&gt;0.4,"High")</f>
        <v>Medium</v>
      </c>
      <c r="J2972" s="2">
        <f>Table1[[#This Row],[Original Price]]*(1-Table1[[#This Row],[Discount]])</f>
        <v>674.09999999999991</v>
      </c>
      <c r="K2972">
        <f>VLOOKUP(B2972,customers!$A$2:$D$101,2,0)</f>
        <v>19</v>
      </c>
      <c r="L2972" t="str" cm="1">
        <f t="array" ref="L2972">_xlfn.IFS(Table1[[#This Row],[Age]]&lt;=12,"Kids",Table1[[#This Row],[Age]]&lt;=19,"Teenage",Table1[[#This Row],[Age]]&lt;=29,"Young Adult",Table1[[#This Row],[Age]]&lt;=45,"Adult",Table1[[#This Row],[Age]]&gt;=46,"Senior")</f>
        <v>Teenage</v>
      </c>
      <c r="M2972" t="str">
        <f>VLOOKUP(B2972,customers!A$2:D$101,3,0)</f>
        <v>Sagar</v>
      </c>
      <c r="N2972" t="str">
        <f>VLOOKUP(B2972,customers!$A$2:$D$101,4,0)</f>
        <v>Madhya Pradesh</v>
      </c>
      <c r="O2972" t="str">
        <f>VLOOKUP(C2972,'products '!$A$2:$H$3072,2,0)</f>
        <v>Kids</v>
      </c>
      <c r="P2972" t="str">
        <f>VLOOKUP(C2972,'products '!$A$2:$H$3072,3,0)</f>
        <v>Boys Clothing</v>
      </c>
      <c r="Q2972" t="str">
        <f>VLOOKUP(C2972,'products '!$A$2:$H$3072,4,0)</f>
        <v>Shirts</v>
      </c>
      <c r="R2972" t="str">
        <f>VLOOKUP(C2972,'products '!$A$2:$H$3072,5,0)</f>
        <v>Here&amp;Now</v>
      </c>
      <c r="S2972" t="str">
        <f>VLOOKUP(C2972,'products '!$A$2:$H$3072,6,0)</f>
        <v>1-2Y</v>
      </c>
      <c r="T2972" t="str">
        <f>VLOOKUP(C2972,'products '!$A$2:$H$3072,7,0)</f>
        <v>Navy Blue</v>
      </c>
      <c r="U2972">
        <f>VLOOKUP(C2972,'products '!$A$2:$H$3072,8,0)</f>
        <v>5</v>
      </c>
    </row>
    <row r="2973" spans="1:21" x14ac:dyDescent="0.3">
      <c r="A2973" t="s">
        <v>6390</v>
      </c>
      <c r="B2973" t="s">
        <v>3341</v>
      </c>
      <c r="C2973" t="s">
        <v>1767</v>
      </c>
      <c r="D2973" s="1">
        <f t="shared" ca="1" si="46"/>
        <v>44630</v>
      </c>
      <c r="E2973" s="1" t="str">
        <f ca="1">TEXT(Table1[[#This Row],[Date]],"mmm")</f>
        <v>Mar</v>
      </c>
      <c r="F2973" s="1" t="str">
        <f ca="1">TEXT(Table1[[#This Row],[Date]],"yyyy")</f>
        <v>2022</v>
      </c>
      <c r="G2973" s="2">
        <v>456</v>
      </c>
      <c r="H2973" s="2">
        <v>0.25</v>
      </c>
      <c r="I2973" s="2" t="str" cm="1">
        <f t="array" ref="I2973">_xlfn.IFS(Table1[[#This Row],[Discount]]&lt;=0.2,"Low",Table1[[#This Row],[Discount]]&lt;=0.4,"Medium",Table1[[#This Row],[Discount]]&gt;0.4,"High")</f>
        <v>Medium</v>
      </c>
      <c r="J2973" s="2">
        <f>Table1[[#This Row],[Original Price]]*(1-Table1[[#This Row],[Discount]])</f>
        <v>342</v>
      </c>
      <c r="K2973">
        <f>VLOOKUP(B2973,customers!$A$2:$D$101,2,0)</f>
        <v>20</v>
      </c>
      <c r="L2973" t="str" cm="1">
        <f t="array" ref="L2973">_xlfn.IFS(Table1[[#This Row],[Age]]&lt;=12,"Kids",Table1[[#This Row],[Age]]&lt;=19,"Teenage",Table1[[#This Row],[Age]]&lt;=29,"Young Adult",Table1[[#This Row],[Age]]&lt;=45,"Adult",Table1[[#This Row],[Age]]&gt;=46,"Senior")</f>
        <v>Young Adult</v>
      </c>
      <c r="M2973" t="str">
        <f>VLOOKUP(B2973,customers!A$2:D$101,3,0)</f>
        <v>Sagar</v>
      </c>
      <c r="N2973" t="str">
        <f>VLOOKUP(B2973,customers!$A$2:$D$101,4,0)</f>
        <v>Madhya Pradesh</v>
      </c>
      <c r="O2973" t="str">
        <f>VLOOKUP(C2973,'products '!$A$2:$H$3072,2,0)</f>
        <v>Kids</v>
      </c>
      <c r="P2973" t="str">
        <f>VLOOKUP(C2973,'products '!$A$2:$H$3072,3,0)</f>
        <v>Boys Clothing</v>
      </c>
      <c r="Q2973" t="str">
        <f>VLOOKUP(C2973,'products '!$A$2:$H$3072,4,0)</f>
        <v>Shirts</v>
      </c>
      <c r="R2973" t="str">
        <f>VLOOKUP(C2973,'products '!$A$2:$H$3072,5,0)</f>
        <v>Roadster</v>
      </c>
      <c r="S2973" t="str">
        <f>VLOOKUP(C2973,'products '!$A$2:$H$3072,6,0)</f>
        <v>3-4Y</v>
      </c>
      <c r="T2973" t="str">
        <f>VLOOKUP(C2973,'products '!$A$2:$H$3072,7,0)</f>
        <v>Brown</v>
      </c>
      <c r="U2973">
        <f>VLOOKUP(C2973,'products '!$A$2:$H$3072,8,0)</f>
        <v>5</v>
      </c>
    </row>
    <row r="2974" spans="1:21" x14ac:dyDescent="0.3">
      <c r="A2974" t="s">
        <v>6391</v>
      </c>
      <c r="B2974" t="s">
        <v>3342</v>
      </c>
      <c r="C2974" t="s">
        <v>1768</v>
      </c>
      <c r="D2974" s="1">
        <f t="shared" ca="1" si="46"/>
        <v>44219</v>
      </c>
      <c r="E2974" s="1" t="str">
        <f ca="1">TEXT(Table1[[#This Row],[Date]],"mmm")</f>
        <v>Jan</v>
      </c>
      <c r="F2974" s="1" t="str">
        <f ca="1">TEXT(Table1[[#This Row],[Date]],"yyyy")</f>
        <v>2021</v>
      </c>
      <c r="G2974" s="2">
        <v>1189</v>
      </c>
      <c r="H2974" s="2">
        <v>0.25</v>
      </c>
      <c r="I2974" s="2" t="str" cm="1">
        <f t="array" ref="I2974">_xlfn.IFS(Table1[[#This Row],[Discount]]&lt;=0.2,"Low",Table1[[#This Row],[Discount]]&lt;=0.4,"Medium",Table1[[#This Row],[Discount]]&gt;0.4,"High")</f>
        <v>Medium</v>
      </c>
      <c r="J2974" s="2">
        <f>Table1[[#This Row],[Original Price]]*(1-Table1[[#This Row],[Discount]])</f>
        <v>891.75</v>
      </c>
      <c r="K2974">
        <f>VLOOKUP(B2974,customers!$A$2:$D$101,2,0)</f>
        <v>21</v>
      </c>
      <c r="L2974" t="str" cm="1">
        <f t="array" ref="L2974">_xlfn.IFS(Table1[[#This Row],[Age]]&lt;=12,"Kids",Table1[[#This Row],[Age]]&lt;=19,"Teenage",Table1[[#This Row],[Age]]&lt;=29,"Young Adult",Table1[[#This Row],[Age]]&lt;=45,"Adult",Table1[[#This Row],[Age]]&gt;=46,"Senior")</f>
        <v>Young Adult</v>
      </c>
      <c r="M2974" t="str">
        <f>VLOOKUP(B2974,customers!A$2:D$101,3,0)</f>
        <v>Indore</v>
      </c>
      <c r="N2974" t="str">
        <f>VLOOKUP(B2974,customers!$A$2:$D$101,4,0)</f>
        <v>Madhya Pradesh</v>
      </c>
      <c r="O2974" t="str">
        <f>VLOOKUP(C2974,'products '!$A$2:$H$3072,2,0)</f>
        <v>Kids</v>
      </c>
      <c r="P2974" t="str">
        <f>VLOOKUP(C2974,'products '!$A$2:$H$3072,3,0)</f>
        <v>Boys Clothing</v>
      </c>
      <c r="Q2974" t="str">
        <f>VLOOKUP(C2974,'products '!$A$2:$H$3072,4,0)</f>
        <v>Shirts</v>
      </c>
      <c r="R2974" t="str">
        <f>VLOOKUP(C2974,'products '!$A$2:$H$3072,5,0)</f>
        <v>Roadster</v>
      </c>
      <c r="S2974" t="str">
        <f>VLOOKUP(C2974,'products '!$A$2:$H$3072,6,0)</f>
        <v>3-4Y</v>
      </c>
      <c r="T2974" t="str">
        <f>VLOOKUP(C2974,'products '!$A$2:$H$3072,7,0)</f>
        <v>Brown</v>
      </c>
      <c r="U2974">
        <f>VLOOKUP(C2974,'products '!$A$2:$H$3072,8,0)</f>
        <v>4</v>
      </c>
    </row>
    <row r="2975" spans="1:21" x14ac:dyDescent="0.3">
      <c r="A2975" t="s">
        <v>6392</v>
      </c>
      <c r="B2975" t="s">
        <v>3343</v>
      </c>
      <c r="C2975" t="s">
        <v>1769</v>
      </c>
      <c r="D2975" s="1">
        <f t="shared" ca="1" si="46"/>
        <v>44231</v>
      </c>
      <c r="E2975" s="1" t="str">
        <f ca="1">TEXT(Table1[[#This Row],[Date]],"mmm")</f>
        <v>Feb</v>
      </c>
      <c r="F2975" s="1" t="str">
        <f ca="1">TEXT(Table1[[#This Row],[Date]],"yyyy")</f>
        <v>2021</v>
      </c>
      <c r="G2975" s="2">
        <v>1298</v>
      </c>
      <c r="H2975" s="2">
        <v>0.3</v>
      </c>
      <c r="I2975" s="2" t="str" cm="1">
        <f t="array" ref="I2975">_xlfn.IFS(Table1[[#This Row],[Discount]]&lt;=0.2,"Low",Table1[[#This Row],[Discount]]&lt;=0.4,"Medium",Table1[[#This Row],[Discount]]&gt;0.4,"High")</f>
        <v>Medium</v>
      </c>
      <c r="J2975" s="2">
        <f>Table1[[#This Row],[Original Price]]*(1-Table1[[#This Row],[Discount]])</f>
        <v>908.59999999999991</v>
      </c>
      <c r="K2975">
        <f>VLOOKUP(B2975,customers!$A$2:$D$101,2,0)</f>
        <v>22</v>
      </c>
      <c r="L2975" t="str" cm="1">
        <f t="array" ref="L2975">_xlfn.IFS(Table1[[#This Row],[Age]]&lt;=12,"Kids",Table1[[#This Row],[Age]]&lt;=19,"Teenage",Table1[[#This Row],[Age]]&lt;=29,"Young Adult",Table1[[#This Row],[Age]]&lt;=45,"Adult",Table1[[#This Row],[Age]]&gt;=46,"Senior")</f>
        <v>Young Adult</v>
      </c>
      <c r="M2975" t="str">
        <f>VLOOKUP(B2975,customers!A$2:D$101,3,0)</f>
        <v>Indore</v>
      </c>
      <c r="N2975" t="str">
        <f>VLOOKUP(B2975,customers!$A$2:$D$101,4,0)</f>
        <v>Madhya Pradesh</v>
      </c>
      <c r="O2975" t="str">
        <f>VLOOKUP(C2975,'products '!$A$2:$H$3072,2,0)</f>
        <v>Kids</v>
      </c>
      <c r="P2975" t="str">
        <f>VLOOKUP(C2975,'products '!$A$2:$H$3072,3,0)</f>
        <v>Boys Clothing</v>
      </c>
      <c r="Q2975" t="str">
        <f>VLOOKUP(C2975,'products '!$A$2:$H$3072,4,0)</f>
        <v>Shirts</v>
      </c>
      <c r="R2975" t="str">
        <f>VLOOKUP(C2975,'products '!$A$2:$H$3072,5,0)</f>
        <v>Roadster</v>
      </c>
      <c r="S2975" t="str">
        <f>VLOOKUP(C2975,'products '!$A$2:$H$3072,6,0)</f>
        <v>3-4Y</v>
      </c>
      <c r="T2975" t="str">
        <f>VLOOKUP(C2975,'products '!$A$2:$H$3072,7,0)</f>
        <v>Brown</v>
      </c>
      <c r="U2975">
        <f>VLOOKUP(C2975,'products '!$A$2:$H$3072,8,0)</f>
        <v>4</v>
      </c>
    </row>
    <row r="2976" spans="1:21" x14ac:dyDescent="0.3">
      <c r="A2976" t="s">
        <v>6393</v>
      </c>
      <c r="B2976" t="s">
        <v>3344</v>
      </c>
      <c r="C2976" t="s">
        <v>1770</v>
      </c>
      <c r="D2976" s="1">
        <f t="shared" ca="1" si="46"/>
        <v>44924</v>
      </c>
      <c r="E2976" s="1" t="str">
        <f ca="1">TEXT(Table1[[#This Row],[Date]],"mmm")</f>
        <v>Dec</v>
      </c>
      <c r="F2976" s="1" t="str">
        <f ca="1">TEXT(Table1[[#This Row],[Date]],"yyyy")</f>
        <v>2022</v>
      </c>
      <c r="G2976" s="2">
        <v>1456</v>
      </c>
      <c r="H2976" s="2">
        <v>0.3</v>
      </c>
      <c r="I2976" s="2" t="str" cm="1">
        <f t="array" ref="I2976">_xlfn.IFS(Table1[[#This Row],[Discount]]&lt;=0.2,"Low",Table1[[#This Row],[Discount]]&lt;=0.4,"Medium",Table1[[#This Row],[Discount]]&gt;0.4,"High")</f>
        <v>Medium</v>
      </c>
      <c r="J2976" s="2">
        <f>Table1[[#This Row],[Original Price]]*(1-Table1[[#This Row],[Discount]])</f>
        <v>1019.1999999999999</v>
      </c>
      <c r="K2976">
        <f>VLOOKUP(B2976,customers!$A$2:$D$101,2,0)</f>
        <v>16</v>
      </c>
      <c r="L2976" t="str" cm="1">
        <f t="array" ref="L2976">_xlfn.IFS(Table1[[#This Row],[Age]]&lt;=12,"Kids",Table1[[#This Row],[Age]]&lt;=19,"Teenage",Table1[[#This Row],[Age]]&lt;=29,"Young Adult",Table1[[#This Row],[Age]]&lt;=45,"Adult",Table1[[#This Row],[Age]]&gt;=46,"Senior")</f>
        <v>Teenage</v>
      </c>
      <c r="M2976" t="str">
        <f>VLOOKUP(B2976,customers!A$2:D$101,3,0)</f>
        <v>Kanpur</v>
      </c>
      <c r="N2976" t="str">
        <f>VLOOKUP(B2976,customers!$A$2:$D$101,4,0)</f>
        <v>Uttar Pradesh</v>
      </c>
      <c r="O2976" t="str">
        <f>VLOOKUP(C2976,'products '!$A$2:$H$3072,2,0)</f>
        <v>Kids</v>
      </c>
      <c r="P2976" t="str">
        <f>VLOOKUP(C2976,'products '!$A$2:$H$3072,3,0)</f>
        <v>Boys Clothing</v>
      </c>
      <c r="Q2976" t="str">
        <f>VLOOKUP(C2976,'products '!$A$2:$H$3072,4,0)</f>
        <v>Shirts</v>
      </c>
      <c r="R2976" t="str">
        <f>VLOOKUP(C2976,'products '!$A$2:$H$3072,5,0)</f>
        <v>Roadster</v>
      </c>
      <c r="S2976" t="str">
        <f>VLOOKUP(C2976,'products '!$A$2:$H$3072,6,0)</f>
        <v>2-3Y</v>
      </c>
      <c r="T2976" t="str">
        <f>VLOOKUP(C2976,'products '!$A$2:$H$3072,7,0)</f>
        <v>Brown</v>
      </c>
      <c r="U2976">
        <f>VLOOKUP(C2976,'products '!$A$2:$H$3072,8,0)</f>
        <v>4</v>
      </c>
    </row>
    <row r="2977" spans="1:21" x14ac:dyDescent="0.3">
      <c r="A2977" t="s">
        <v>6394</v>
      </c>
      <c r="B2977" t="s">
        <v>3345</v>
      </c>
      <c r="C2977" t="s">
        <v>1771</v>
      </c>
      <c r="D2977" s="1">
        <f t="shared" ca="1" si="46"/>
        <v>44757</v>
      </c>
      <c r="E2977" s="1" t="str">
        <f ca="1">TEXT(Table1[[#This Row],[Date]],"mmm")</f>
        <v>Jul</v>
      </c>
      <c r="F2977" s="1" t="str">
        <f ca="1">TEXT(Table1[[#This Row],[Date]],"yyyy")</f>
        <v>2022</v>
      </c>
      <c r="G2977" s="2">
        <v>1478</v>
      </c>
      <c r="H2977" s="2">
        <v>0.3</v>
      </c>
      <c r="I2977" s="2" t="str" cm="1">
        <f t="array" ref="I2977">_xlfn.IFS(Table1[[#This Row],[Discount]]&lt;=0.2,"Low",Table1[[#This Row],[Discount]]&lt;=0.4,"Medium",Table1[[#This Row],[Discount]]&gt;0.4,"High")</f>
        <v>Medium</v>
      </c>
      <c r="J2977" s="2">
        <f>Table1[[#This Row],[Original Price]]*(1-Table1[[#This Row],[Discount]])</f>
        <v>1034.5999999999999</v>
      </c>
      <c r="K2977">
        <f>VLOOKUP(B2977,customers!$A$2:$D$101,2,0)</f>
        <v>17</v>
      </c>
      <c r="L2977" t="str" cm="1">
        <f t="array" ref="L2977">_xlfn.IFS(Table1[[#This Row],[Age]]&lt;=12,"Kids",Table1[[#This Row],[Age]]&lt;=19,"Teenage",Table1[[#This Row],[Age]]&lt;=29,"Young Adult",Table1[[#This Row],[Age]]&lt;=45,"Adult",Table1[[#This Row],[Age]]&gt;=46,"Senior")</f>
        <v>Teenage</v>
      </c>
      <c r="M2977" t="str">
        <f>VLOOKUP(B2977,customers!A$2:D$101,3,0)</f>
        <v>Kanpur</v>
      </c>
      <c r="N2977" t="str">
        <f>VLOOKUP(B2977,customers!$A$2:$D$101,4,0)</f>
        <v>Uttar Pradesh</v>
      </c>
      <c r="O2977" t="str">
        <f>VLOOKUP(C2977,'products '!$A$2:$H$3072,2,0)</f>
        <v>Kids</v>
      </c>
      <c r="P2977" t="str">
        <f>VLOOKUP(C2977,'products '!$A$2:$H$3072,3,0)</f>
        <v>Boys Clothing</v>
      </c>
      <c r="Q2977" t="str">
        <f>VLOOKUP(C2977,'products '!$A$2:$H$3072,4,0)</f>
        <v>Shirts</v>
      </c>
      <c r="R2977" t="str">
        <f>VLOOKUP(C2977,'products '!$A$2:$H$3072,5,0)</f>
        <v>Roadster</v>
      </c>
      <c r="S2977" t="str">
        <f>VLOOKUP(C2977,'products '!$A$2:$H$3072,6,0)</f>
        <v>2-3Y</v>
      </c>
      <c r="T2977" t="str">
        <f>VLOOKUP(C2977,'products '!$A$2:$H$3072,7,0)</f>
        <v>Teal</v>
      </c>
      <c r="U2977">
        <f>VLOOKUP(C2977,'products '!$A$2:$H$3072,8,0)</f>
        <v>3</v>
      </c>
    </row>
    <row r="2978" spans="1:21" x14ac:dyDescent="0.3">
      <c r="A2978" t="s">
        <v>6395</v>
      </c>
      <c r="B2978" t="s">
        <v>3346</v>
      </c>
      <c r="C2978" t="s">
        <v>1772</v>
      </c>
      <c r="D2978" s="1">
        <f t="shared" ca="1" si="46"/>
        <v>44469</v>
      </c>
      <c r="E2978" s="1" t="str">
        <f ca="1">TEXT(Table1[[#This Row],[Date]],"mmm")</f>
        <v>Sep</v>
      </c>
      <c r="F2978" s="1" t="str">
        <f ca="1">TEXT(Table1[[#This Row],[Date]],"yyyy")</f>
        <v>2021</v>
      </c>
      <c r="G2978" s="2">
        <v>256</v>
      </c>
      <c r="H2978" s="2">
        <v>0.4</v>
      </c>
      <c r="I2978" s="2" t="str" cm="1">
        <f t="array" ref="I2978">_xlfn.IFS(Table1[[#This Row],[Discount]]&lt;=0.2,"Low",Table1[[#This Row],[Discount]]&lt;=0.4,"Medium",Table1[[#This Row],[Discount]]&gt;0.4,"High")</f>
        <v>Medium</v>
      </c>
      <c r="J2978" s="2">
        <f>Table1[[#This Row],[Original Price]]*(1-Table1[[#This Row],[Discount]])</f>
        <v>153.6</v>
      </c>
      <c r="K2978">
        <f>VLOOKUP(B2978,customers!$A$2:$D$101,2,0)</f>
        <v>18</v>
      </c>
      <c r="L2978" t="str" cm="1">
        <f t="array" ref="L2978">_xlfn.IFS(Table1[[#This Row],[Age]]&lt;=12,"Kids",Table1[[#This Row],[Age]]&lt;=19,"Teenage",Table1[[#This Row],[Age]]&lt;=29,"Young Adult",Table1[[#This Row],[Age]]&lt;=45,"Adult",Table1[[#This Row],[Age]]&gt;=46,"Senior")</f>
        <v>Teenage</v>
      </c>
      <c r="M2978" t="str">
        <f>VLOOKUP(B2978,customers!A$2:D$101,3,0)</f>
        <v>Kanpur</v>
      </c>
      <c r="N2978" t="str">
        <f>VLOOKUP(B2978,customers!$A$2:$D$101,4,0)</f>
        <v>Uttar Pradesh</v>
      </c>
      <c r="O2978" t="str">
        <f>VLOOKUP(C2978,'products '!$A$2:$H$3072,2,0)</f>
        <v>Kids</v>
      </c>
      <c r="P2978" t="str">
        <f>VLOOKUP(C2978,'products '!$A$2:$H$3072,3,0)</f>
        <v>Boys Clothing</v>
      </c>
      <c r="Q2978" t="str">
        <f>VLOOKUP(C2978,'products '!$A$2:$H$3072,4,0)</f>
        <v>Shirts</v>
      </c>
      <c r="R2978" t="str">
        <f>VLOOKUP(C2978,'products '!$A$2:$H$3072,5,0)</f>
        <v>Roadster</v>
      </c>
      <c r="S2978" t="str">
        <f>VLOOKUP(C2978,'products '!$A$2:$H$3072,6,0)</f>
        <v>2-3Y</v>
      </c>
      <c r="T2978" t="str">
        <f>VLOOKUP(C2978,'products '!$A$2:$H$3072,7,0)</f>
        <v>Teal</v>
      </c>
      <c r="U2978">
        <f>VLOOKUP(C2978,'products '!$A$2:$H$3072,8,0)</f>
        <v>5</v>
      </c>
    </row>
    <row r="2979" spans="1:21" x14ac:dyDescent="0.3">
      <c r="A2979" t="s">
        <v>6396</v>
      </c>
      <c r="B2979" t="s">
        <v>3347</v>
      </c>
      <c r="C2979" t="s">
        <v>1773</v>
      </c>
      <c r="D2979" s="1">
        <f t="shared" ca="1" si="46"/>
        <v>44367</v>
      </c>
      <c r="E2979" s="1" t="str">
        <f ca="1">TEXT(Table1[[#This Row],[Date]],"mmm")</f>
        <v>Jun</v>
      </c>
      <c r="F2979" s="1" t="str">
        <f ca="1">TEXT(Table1[[#This Row],[Date]],"yyyy")</f>
        <v>2021</v>
      </c>
      <c r="G2979" s="2">
        <v>2698</v>
      </c>
      <c r="H2979" s="2">
        <v>0.4</v>
      </c>
      <c r="I2979" s="2" t="str" cm="1">
        <f t="array" ref="I2979">_xlfn.IFS(Table1[[#This Row],[Discount]]&lt;=0.2,"Low",Table1[[#This Row],[Discount]]&lt;=0.4,"Medium",Table1[[#This Row],[Discount]]&gt;0.4,"High")</f>
        <v>Medium</v>
      </c>
      <c r="J2979" s="2">
        <f>Table1[[#This Row],[Original Price]]*(1-Table1[[#This Row],[Discount]])</f>
        <v>1618.8</v>
      </c>
      <c r="K2979">
        <f>VLOOKUP(B2979,customers!$A$2:$D$101,2,0)</f>
        <v>19</v>
      </c>
      <c r="L2979" t="str" cm="1">
        <f t="array" ref="L2979">_xlfn.IFS(Table1[[#This Row],[Age]]&lt;=12,"Kids",Table1[[#This Row],[Age]]&lt;=19,"Teenage",Table1[[#This Row],[Age]]&lt;=29,"Young Adult",Table1[[#This Row],[Age]]&lt;=45,"Adult",Table1[[#This Row],[Age]]&gt;=46,"Senior")</f>
        <v>Teenage</v>
      </c>
      <c r="M2979" t="str">
        <f>VLOOKUP(B2979,customers!A$2:D$101,3,0)</f>
        <v>Kanpur</v>
      </c>
      <c r="N2979" t="str">
        <f>VLOOKUP(B2979,customers!$A$2:$D$101,4,0)</f>
        <v>Uttar Pradesh</v>
      </c>
      <c r="O2979" t="str">
        <f>VLOOKUP(C2979,'products '!$A$2:$H$3072,2,0)</f>
        <v>Kids</v>
      </c>
      <c r="P2979" t="str">
        <f>VLOOKUP(C2979,'products '!$A$2:$H$3072,3,0)</f>
        <v>Boys Clothing</v>
      </c>
      <c r="Q2979" t="str">
        <f>VLOOKUP(C2979,'products '!$A$2:$H$3072,4,0)</f>
        <v>Shirts</v>
      </c>
      <c r="R2979" t="str">
        <f>VLOOKUP(C2979,'products '!$A$2:$H$3072,5,0)</f>
        <v>MAX</v>
      </c>
      <c r="S2979" t="str">
        <f>VLOOKUP(C2979,'products '!$A$2:$H$3072,6,0)</f>
        <v>2-3Y</v>
      </c>
      <c r="T2979" t="str">
        <f>VLOOKUP(C2979,'products '!$A$2:$H$3072,7,0)</f>
        <v>Teal</v>
      </c>
      <c r="U2979">
        <f>VLOOKUP(C2979,'products '!$A$2:$H$3072,8,0)</f>
        <v>4</v>
      </c>
    </row>
    <row r="2980" spans="1:21" x14ac:dyDescent="0.3">
      <c r="A2980" t="s">
        <v>6397</v>
      </c>
      <c r="B2980" t="s">
        <v>3348</v>
      </c>
      <c r="C2980" t="s">
        <v>1774</v>
      </c>
      <c r="D2980" s="1">
        <f t="shared" ca="1" si="46"/>
        <v>44274</v>
      </c>
      <c r="E2980" s="1" t="str">
        <f ca="1">TEXT(Table1[[#This Row],[Date]],"mmm")</f>
        <v>Mar</v>
      </c>
      <c r="F2980" s="1" t="str">
        <f ca="1">TEXT(Table1[[#This Row],[Date]],"yyyy")</f>
        <v>2021</v>
      </c>
      <c r="G2980" s="2">
        <v>2364</v>
      </c>
      <c r="H2980" s="2">
        <v>0.4</v>
      </c>
      <c r="I2980" s="2" t="str" cm="1">
        <f t="array" ref="I2980">_xlfn.IFS(Table1[[#This Row],[Discount]]&lt;=0.2,"Low",Table1[[#This Row],[Discount]]&lt;=0.4,"Medium",Table1[[#This Row],[Discount]]&gt;0.4,"High")</f>
        <v>Medium</v>
      </c>
      <c r="J2980" s="2">
        <f>Table1[[#This Row],[Original Price]]*(1-Table1[[#This Row],[Discount]])</f>
        <v>1418.3999999999999</v>
      </c>
      <c r="K2980">
        <f>VLOOKUP(B2980,customers!$A$2:$D$101,2,0)</f>
        <v>20</v>
      </c>
      <c r="L2980" t="str" cm="1">
        <f t="array" ref="L2980">_xlfn.IFS(Table1[[#This Row],[Age]]&lt;=12,"Kids",Table1[[#This Row],[Age]]&lt;=19,"Teenage",Table1[[#This Row],[Age]]&lt;=29,"Young Adult",Table1[[#This Row],[Age]]&lt;=45,"Adult",Table1[[#This Row],[Age]]&gt;=46,"Senior")</f>
        <v>Young Adult</v>
      </c>
      <c r="M2980" t="str">
        <f>VLOOKUP(B2980,customers!A$2:D$101,3,0)</f>
        <v>Aligarh</v>
      </c>
      <c r="N2980" t="str">
        <f>VLOOKUP(B2980,customers!$A$2:$D$101,4,0)</f>
        <v>Uttar Pradesh</v>
      </c>
      <c r="O2980" t="str">
        <f>VLOOKUP(C2980,'products '!$A$2:$H$3072,2,0)</f>
        <v>Kids</v>
      </c>
      <c r="P2980" t="str">
        <f>VLOOKUP(C2980,'products '!$A$2:$H$3072,3,0)</f>
        <v>Boys Clothing</v>
      </c>
      <c r="Q2980" t="str">
        <f>VLOOKUP(C2980,'products '!$A$2:$H$3072,4,0)</f>
        <v>Shirts</v>
      </c>
      <c r="R2980" t="str">
        <f>VLOOKUP(C2980,'products '!$A$2:$H$3072,5,0)</f>
        <v>MAX</v>
      </c>
      <c r="S2980" t="str">
        <f>VLOOKUP(C2980,'products '!$A$2:$H$3072,6,0)</f>
        <v>2-3Y</v>
      </c>
      <c r="T2980" t="str">
        <f>VLOOKUP(C2980,'products '!$A$2:$H$3072,7,0)</f>
        <v>Tan</v>
      </c>
      <c r="U2980">
        <f>VLOOKUP(C2980,'products '!$A$2:$H$3072,8,0)</f>
        <v>2</v>
      </c>
    </row>
    <row r="2981" spans="1:21" x14ac:dyDescent="0.3">
      <c r="A2981" t="s">
        <v>6398</v>
      </c>
      <c r="B2981" t="s">
        <v>3349</v>
      </c>
      <c r="C2981" t="s">
        <v>1775</v>
      </c>
      <c r="D2981" s="1">
        <f t="shared" ca="1" si="46"/>
        <v>44250</v>
      </c>
      <c r="E2981" s="1" t="str">
        <f ca="1">TEXT(Table1[[#This Row],[Date]],"mmm")</f>
        <v>Feb</v>
      </c>
      <c r="F2981" s="1" t="str">
        <f ca="1">TEXT(Table1[[#This Row],[Date]],"yyyy")</f>
        <v>2021</v>
      </c>
      <c r="G2981" s="2">
        <v>1236</v>
      </c>
      <c r="H2981" s="2">
        <v>0.4</v>
      </c>
      <c r="I2981" s="2" t="str" cm="1">
        <f t="array" ref="I2981">_xlfn.IFS(Table1[[#This Row],[Discount]]&lt;=0.2,"Low",Table1[[#This Row],[Discount]]&lt;=0.4,"Medium",Table1[[#This Row],[Discount]]&gt;0.4,"High")</f>
        <v>Medium</v>
      </c>
      <c r="J2981" s="2">
        <f>Table1[[#This Row],[Original Price]]*(1-Table1[[#This Row],[Discount]])</f>
        <v>741.6</v>
      </c>
      <c r="K2981">
        <f>VLOOKUP(B2981,customers!$A$2:$D$101,2,0)</f>
        <v>21</v>
      </c>
      <c r="L2981" t="str" cm="1">
        <f t="array" ref="L2981">_xlfn.IFS(Table1[[#This Row],[Age]]&lt;=12,"Kids",Table1[[#This Row],[Age]]&lt;=19,"Teenage",Table1[[#This Row],[Age]]&lt;=29,"Young Adult",Table1[[#This Row],[Age]]&lt;=45,"Adult",Table1[[#This Row],[Age]]&gt;=46,"Senior")</f>
        <v>Young Adult</v>
      </c>
      <c r="M2981" t="str">
        <f>VLOOKUP(B2981,customers!A$2:D$101,3,0)</f>
        <v>Aligarh</v>
      </c>
      <c r="N2981" t="str">
        <f>VLOOKUP(B2981,customers!$A$2:$D$101,4,0)</f>
        <v>Uttar Pradesh</v>
      </c>
      <c r="O2981" t="str">
        <f>VLOOKUP(C2981,'products '!$A$2:$H$3072,2,0)</f>
        <v>Kids</v>
      </c>
      <c r="P2981" t="str">
        <f>VLOOKUP(C2981,'products '!$A$2:$H$3072,3,0)</f>
        <v>Boys Clothing</v>
      </c>
      <c r="Q2981" t="str">
        <f>VLOOKUP(C2981,'products '!$A$2:$H$3072,4,0)</f>
        <v>Shirts</v>
      </c>
      <c r="R2981" t="str">
        <f>VLOOKUP(C2981,'products '!$A$2:$H$3072,5,0)</f>
        <v>MAX</v>
      </c>
      <c r="S2981" t="str">
        <f>VLOOKUP(C2981,'products '!$A$2:$H$3072,6,0)</f>
        <v>2-3Y</v>
      </c>
      <c r="T2981" t="str">
        <f>VLOOKUP(C2981,'products '!$A$2:$H$3072,7,0)</f>
        <v>Tan</v>
      </c>
      <c r="U2981">
        <f>VLOOKUP(C2981,'products '!$A$2:$H$3072,8,0)</f>
        <v>5</v>
      </c>
    </row>
    <row r="2982" spans="1:21" x14ac:dyDescent="0.3">
      <c r="A2982" t="s">
        <v>6399</v>
      </c>
      <c r="B2982" t="s">
        <v>3350</v>
      </c>
      <c r="C2982" t="s">
        <v>1776</v>
      </c>
      <c r="D2982" s="1">
        <f t="shared" ca="1" si="46"/>
        <v>44587</v>
      </c>
      <c r="E2982" s="1" t="str">
        <f ca="1">TEXT(Table1[[#This Row],[Date]],"mmm")</f>
        <v>Jan</v>
      </c>
      <c r="F2982" s="1" t="str">
        <f ca="1">TEXT(Table1[[#This Row],[Date]],"yyyy")</f>
        <v>2022</v>
      </c>
      <c r="G2982" s="2">
        <v>756</v>
      </c>
      <c r="H2982" s="2">
        <v>0.4</v>
      </c>
      <c r="I2982" s="2" t="str" cm="1">
        <f t="array" ref="I2982">_xlfn.IFS(Table1[[#This Row],[Discount]]&lt;=0.2,"Low",Table1[[#This Row],[Discount]]&lt;=0.4,"Medium",Table1[[#This Row],[Discount]]&gt;0.4,"High")</f>
        <v>Medium</v>
      </c>
      <c r="J2982" s="2">
        <f>Table1[[#This Row],[Original Price]]*(1-Table1[[#This Row],[Discount]])</f>
        <v>453.59999999999997</v>
      </c>
      <c r="K2982">
        <f>VLOOKUP(B2982,customers!$A$2:$D$101,2,0)</f>
        <v>22</v>
      </c>
      <c r="L2982" t="str" cm="1">
        <f t="array" ref="L2982">_xlfn.IFS(Table1[[#This Row],[Age]]&lt;=12,"Kids",Table1[[#This Row],[Age]]&lt;=19,"Teenage",Table1[[#This Row],[Age]]&lt;=29,"Young Adult",Table1[[#This Row],[Age]]&lt;=45,"Adult",Table1[[#This Row],[Age]]&gt;=46,"Senior")</f>
        <v>Young Adult</v>
      </c>
      <c r="M2982" t="str">
        <f>VLOOKUP(B2982,customers!A$2:D$101,3,0)</f>
        <v>Aligarh</v>
      </c>
      <c r="N2982" t="str">
        <f>VLOOKUP(B2982,customers!$A$2:$D$101,4,0)</f>
        <v>Uttar Pradesh</v>
      </c>
      <c r="O2982" t="str">
        <f>VLOOKUP(C2982,'products '!$A$2:$H$3072,2,0)</f>
        <v>Kids</v>
      </c>
      <c r="P2982" t="str">
        <f>VLOOKUP(C2982,'products '!$A$2:$H$3072,3,0)</f>
        <v>Boys Clothing</v>
      </c>
      <c r="Q2982" t="str">
        <f>VLOOKUP(C2982,'products '!$A$2:$H$3072,4,0)</f>
        <v>Shirts</v>
      </c>
      <c r="R2982" t="str">
        <f>VLOOKUP(C2982,'products '!$A$2:$H$3072,5,0)</f>
        <v>MAX</v>
      </c>
      <c r="S2982" t="str">
        <f>VLOOKUP(C2982,'products '!$A$2:$H$3072,6,0)</f>
        <v>2-3Y</v>
      </c>
      <c r="T2982" t="str">
        <f>VLOOKUP(C2982,'products '!$A$2:$H$3072,7,0)</f>
        <v>Tan</v>
      </c>
      <c r="U2982">
        <f>VLOOKUP(C2982,'products '!$A$2:$H$3072,8,0)</f>
        <v>5</v>
      </c>
    </row>
    <row r="2983" spans="1:21" x14ac:dyDescent="0.3">
      <c r="A2983" t="s">
        <v>6400</v>
      </c>
      <c r="B2983" t="s">
        <v>3351</v>
      </c>
      <c r="C2983" t="s">
        <v>1777</v>
      </c>
      <c r="D2983" s="1">
        <f t="shared" ca="1" si="46"/>
        <v>44620</v>
      </c>
      <c r="E2983" s="1" t="str">
        <f ca="1">TEXT(Table1[[#This Row],[Date]],"mmm")</f>
        <v>Feb</v>
      </c>
      <c r="F2983" s="1" t="str">
        <f ca="1">TEXT(Table1[[#This Row],[Date]],"yyyy")</f>
        <v>2022</v>
      </c>
      <c r="G2983" s="2">
        <v>326</v>
      </c>
      <c r="H2983" s="2">
        <v>0.4</v>
      </c>
      <c r="I2983" s="2" t="str" cm="1">
        <f t="array" ref="I2983">_xlfn.IFS(Table1[[#This Row],[Discount]]&lt;=0.2,"Low",Table1[[#This Row],[Discount]]&lt;=0.4,"Medium",Table1[[#This Row],[Discount]]&gt;0.4,"High")</f>
        <v>Medium</v>
      </c>
      <c r="J2983" s="2">
        <f>Table1[[#This Row],[Original Price]]*(1-Table1[[#This Row],[Discount]])</f>
        <v>195.6</v>
      </c>
      <c r="K2983">
        <f>VLOOKUP(B2983,customers!$A$2:$D$101,2,0)</f>
        <v>23</v>
      </c>
      <c r="L2983" t="str" cm="1">
        <f t="array" ref="L2983">_xlfn.IFS(Table1[[#This Row],[Age]]&lt;=12,"Kids",Table1[[#This Row],[Age]]&lt;=19,"Teenage",Table1[[#This Row],[Age]]&lt;=29,"Young Adult",Table1[[#This Row],[Age]]&lt;=45,"Adult",Table1[[#This Row],[Age]]&gt;=46,"Senior")</f>
        <v>Young Adult</v>
      </c>
      <c r="M2983" t="str">
        <f>VLOOKUP(B2983,customers!A$2:D$101,3,0)</f>
        <v>Aligarh</v>
      </c>
      <c r="N2983" t="str">
        <f>VLOOKUP(B2983,customers!$A$2:$D$101,4,0)</f>
        <v>Uttar Pradesh</v>
      </c>
      <c r="O2983" t="str">
        <f>VLOOKUP(C2983,'products '!$A$2:$H$3072,2,0)</f>
        <v>Kids</v>
      </c>
      <c r="P2983" t="str">
        <f>VLOOKUP(C2983,'products '!$A$2:$H$3072,3,0)</f>
        <v>Boys Clothing</v>
      </c>
      <c r="Q2983" t="str">
        <f>VLOOKUP(C2983,'products '!$A$2:$H$3072,4,0)</f>
        <v>Shirts</v>
      </c>
      <c r="R2983" t="str">
        <f>VLOOKUP(C2983,'products '!$A$2:$H$3072,5,0)</f>
        <v>MAX</v>
      </c>
      <c r="S2983" t="str">
        <f>VLOOKUP(C2983,'products '!$A$2:$H$3072,6,0)</f>
        <v>3-4Y</v>
      </c>
      <c r="T2983" t="str">
        <f>VLOOKUP(C2983,'products '!$A$2:$H$3072,7,0)</f>
        <v>Tan</v>
      </c>
      <c r="U2983">
        <f>VLOOKUP(C2983,'products '!$A$2:$H$3072,8,0)</f>
        <v>5</v>
      </c>
    </row>
    <row r="2984" spans="1:21" x14ac:dyDescent="0.3">
      <c r="A2984" t="s">
        <v>6401</v>
      </c>
      <c r="B2984" t="s">
        <v>3352</v>
      </c>
      <c r="C2984" t="s">
        <v>1778</v>
      </c>
      <c r="D2984" s="1">
        <f t="shared" ca="1" si="46"/>
        <v>44907</v>
      </c>
      <c r="E2984" s="1" t="str">
        <f ca="1">TEXT(Table1[[#This Row],[Date]],"mmm")</f>
        <v>Dec</v>
      </c>
      <c r="F2984" s="1" t="str">
        <f ca="1">TEXT(Table1[[#This Row],[Date]],"yyyy")</f>
        <v>2022</v>
      </c>
      <c r="G2984" s="2">
        <v>453</v>
      </c>
      <c r="H2984" s="2">
        <v>0.45</v>
      </c>
      <c r="I2984" s="2" t="str" cm="1">
        <f t="array" ref="I2984">_xlfn.IFS(Table1[[#This Row],[Discount]]&lt;=0.2,"Low",Table1[[#This Row],[Discount]]&lt;=0.4,"Medium",Table1[[#This Row],[Discount]]&gt;0.4,"High")</f>
        <v>High</v>
      </c>
      <c r="J2984" s="2">
        <f>Table1[[#This Row],[Original Price]]*(1-Table1[[#This Row],[Discount]])</f>
        <v>249.15000000000003</v>
      </c>
      <c r="K2984">
        <f>VLOOKUP(B2984,customers!$A$2:$D$101,2,0)</f>
        <v>18</v>
      </c>
      <c r="L2984" t="str" cm="1">
        <f t="array" ref="L2984">_xlfn.IFS(Table1[[#This Row],[Age]]&lt;=12,"Kids",Table1[[#This Row],[Age]]&lt;=19,"Teenage",Table1[[#This Row],[Age]]&lt;=29,"Young Adult",Table1[[#This Row],[Age]]&lt;=45,"Adult",Table1[[#This Row],[Age]]&gt;=46,"Senior")</f>
        <v>Teenage</v>
      </c>
      <c r="M2984" t="str">
        <f>VLOOKUP(B2984,customers!A$2:D$101,3,0)</f>
        <v>Prayagraj</v>
      </c>
      <c r="N2984" t="str">
        <f>VLOOKUP(B2984,customers!$A$2:$D$101,4,0)</f>
        <v>Uttar Pradesh</v>
      </c>
      <c r="O2984" t="str">
        <f>VLOOKUP(C2984,'products '!$A$2:$H$3072,2,0)</f>
        <v>Kids</v>
      </c>
      <c r="P2984" t="str">
        <f>VLOOKUP(C2984,'products '!$A$2:$H$3072,3,0)</f>
        <v>Boys Clothing</v>
      </c>
      <c r="Q2984" t="str">
        <f>VLOOKUP(C2984,'products '!$A$2:$H$3072,4,0)</f>
        <v>Shirts</v>
      </c>
      <c r="R2984" t="str">
        <f>VLOOKUP(C2984,'products '!$A$2:$H$3072,5,0)</f>
        <v>MAX</v>
      </c>
      <c r="S2984" t="str">
        <f>VLOOKUP(C2984,'products '!$A$2:$H$3072,6,0)</f>
        <v>3-4Y</v>
      </c>
      <c r="T2984" t="str">
        <f>VLOOKUP(C2984,'products '!$A$2:$H$3072,7,0)</f>
        <v>Maroon</v>
      </c>
      <c r="U2984">
        <f>VLOOKUP(C2984,'products '!$A$2:$H$3072,8,0)</f>
        <v>4</v>
      </c>
    </row>
    <row r="2985" spans="1:21" x14ac:dyDescent="0.3">
      <c r="A2985" t="s">
        <v>6402</v>
      </c>
      <c r="B2985" t="s">
        <v>3353</v>
      </c>
      <c r="C2985" t="s">
        <v>1779</v>
      </c>
      <c r="D2985" s="1">
        <f t="shared" ca="1" si="46"/>
        <v>44924</v>
      </c>
      <c r="E2985" s="1" t="str">
        <f ca="1">TEXT(Table1[[#This Row],[Date]],"mmm")</f>
        <v>Dec</v>
      </c>
      <c r="F2985" s="1" t="str">
        <f ca="1">TEXT(Table1[[#This Row],[Date]],"yyyy")</f>
        <v>2022</v>
      </c>
      <c r="G2985" s="2">
        <v>326</v>
      </c>
      <c r="H2985" s="2">
        <v>0.45</v>
      </c>
      <c r="I2985" s="2" t="str" cm="1">
        <f t="array" ref="I2985">_xlfn.IFS(Table1[[#This Row],[Discount]]&lt;=0.2,"Low",Table1[[#This Row],[Discount]]&lt;=0.4,"Medium",Table1[[#This Row],[Discount]]&gt;0.4,"High")</f>
        <v>High</v>
      </c>
      <c r="J2985" s="2">
        <f>Table1[[#This Row],[Original Price]]*(1-Table1[[#This Row],[Discount]])</f>
        <v>179.3</v>
      </c>
      <c r="K2985">
        <f>VLOOKUP(B2985,customers!$A$2:$D$101,2,0)</f>
        <v>18</v>
      </c>
      <c r="L2985" t="str" cm="1">
        <f t="array" ref="L2985">_xlfn.IFS(Table1[[#This Row],[Age]]&lt;=12,"Kids",Table1[[#This Row],[Age]]&lt;=19,"Teenage",Table1[[#This Row],[Age]]&lt;=29,"Young Adult",Table1[[#This Row],[Age]]&lt;=45,"Adult",Table1[[#This Row],[Age]]&gt;=46,"Senior")</f>
        <v>Teenage</v>
      </c>
      <c r="M2985" t="str">
        <f>VLOOKUP(B2985,customers!A$2:D$101,3,0)</f>
        <v>Prayagraj</v>
      </c>
      <c r="N2985" t="str">
        <f>VLOOKUP(B2985,customers!$A$2:$D$101,4,0)</f>
        <v>Uttar Pradesh</v>
      </c>
      <c r="O2985" t="str">
        <f>VLOOKUP(C2985,'products '!$A$2:$H$3072,2,0)</f>
        <v>Kids</v>
      </c>
      <c r="P2985" t="str">
        <f>VLOOKUP(C2985,'products '!$A$2:$H$3072,3,0)</f>
        <v>Boys Clothing</v>
      </c>
      <c r="Q2985" t="str">
        <f>VLOOKUP(C2985,'products '!$A$2:$H$3072,4,0)</f>
        <v>Shirts</v>
      </c>
      <c r="R2985" t="str">
        <f>VLOOKUP(C2985,'products '!$A$2:$H$3072,5,0)</f>
        <v>MAX</v>
      </c>
      <c r="S2985" t="str">
        <f>VLOOKUP(C2985,'products '!$A$2:$H$3072,6,0)</f>
        <v>3-4Y</v>
      </c>
      <c r="T2985" t="str">
        <f>VLOOKUP(C2985,'products '!$A$2:$H$3072,7,0)</f>
        <v>Maroon</v>
      </c>
      <c r="U2985">
        <f>VLOOKUP(C2985,'products '!$A$2:$H$3072,8,0)</f>
        <v>4</v>
      </c>
    </row>
    <row r="2986" spans="1:21" x14ac:dyDescent="0.3">
      <c r="A2986" t="s">
        <v>6403</v>
      </c>
      <c r="B2986" t="s">
        <v>3354</v>
      </c>
      <c r="C2986" t="s">
        <v>1780</v>
      </c>
      <c r="D2986" s="1">
        <f t="shared" ca="1" si="46"/>
        <v>44673</v>
      </c>
      <c r="E2986" s="1" t="str">
        <f ca="1">TEXT(Table1[[#This Row],[Date]],"mmm")</f>
        <v>Apr</v>
      </c>
      <c r="F2986" s="1" t="str">
        <f ca="1">TEXT(Table1[[#This Row],[Date]],"yyyy")</f>
        <v>2022</v>
      </c>
      <c r="G2986" s="2">
        <v>456</v>
      </c>
      <c r="H2986" s="2">
        <v>0.45</v>
      </c>
      <c r="I2986" s="2" t="str" cm="1">
        <f t="array" ref="I2986">_xlfn.IFS(Table1[[#This Row],[Discount]]&lt;=0.2,"Low",Table1[[#This Row],[Discount]]&lt;=0.4,"Medium",Table1[[#This Row],[Discount]]&gt;0.4,"High")</f>
        <v>High</v>
      </c>
      <c r="J2986" s="2">
        <f>Table1[[#This Row],[Original Price]]*(1-Table1[[#This Row],[Discount]])</f>
        <v>250.8</v>
      </c>
      <c r="K2986">
        <f>VLOOKUP(B2986,customers!$A$2:$D$101,2,0)</f>
        <v>18</v>
      </c>
      <c r="L2986" t="str" cm="1">
        <f t="array" ref="L2986">_xlfn.IFS(Table1[[#This Row],[Age]]&lt;=12,"Kids",Table1[[#This Row],[Age]]&lt;=19,"Teenage",Table1[[#This Row],[Age]]&lt;=29,"Young Adult",Table1[[#This Row],[Age]]&lt;=45,"Adult",Table1[[#This Row],[Age]]&gt;=46,"Senior")</f>
        <v>Teenage</v>
      </c>
      <c r="M2986" t="str">
        <f>VLOOKUP(B2986,customers!A$2:D$101,3,0)</f>
        <v>Prayagraj</v>
      </c>
      <c r="N2986" t="str">
        <f>VLOOKUP(B2986,customers!$A$2:$D$101,4,0)</f>
        <v>Uttar Pradesh</v>
      </c>
      <c r="O2986" t="str">
        <f>VLOOKUP(C2986,'products '!$A$2:$H$3072,2,0)</f>
        <v>Kids</v>
      </c>
      <c r="P2986" t="str">
        <f>VLOOKUP(C2986,'products '!$A$2:$H$3072,3,0)</f>
        <v>Boys Clothing</v>
      </c>
      <c r="Q2986" t="str">
        <f>VLOOKUP(C2986,'products '!$A$2:$H$3072,4,0)</f>
        <v>Shirts</v>
      </c>
      <c r="R2986" t="str">
        <f>VLOOKUP(C2986,'products '!$A$2:$H$3072,5,0)</f>
        <v>MAX</v>
      </c>
      <c r="S2986" t="str">
        <f>VLOOKUP(C2986,'products '!$A$2:$H$3072,6,0)</f>
        <v>3-4Y</v>
      </c>
      <c r="T2986" t="str">
        <f>VLOOKUP(C2986,'products '!$A$2:$H$3072,7,0)</f>
        <v>Maroon</v>
      </c>
      <c r="U2986">
        <f>VLOOKUP(C2986,'products '!$A$2:$H$3072,8,0)</f>
        <v>4</v>
      </c>
    </row>
    <row r="2987" spans="1:21" x14ac:dyDescent="0.3">
      <c r="A2987" t="s">
        <v>6404</v>
      </c>
      <c r="B2987" t="s">
        <v>3355</v>
      </c>
      <c r="C2987" t="s">
        <v>1781</v>
      </c>
      <c r="D2987" s="1">
        <f t="shared" ca="1" si="46"/>
        <v>44951</v>
      </c>
      <c r="E2987" s="1" t="str">
        <f ca="1">TEXT(Table1[[#This Row],[Date]],"mmm")</f>
        <v>Jan</v>
      </c>
      <c r="F2987" s="1" t="str">
        <f ca="1">TEXT(Table1[[#This Row],[Date]],"yyyy")</f>
        <v>2023</v>
      </c>
      <c r="G2987" s="2">
        <v>675</v>
      </c>
      <c r="H2987" s="2">
        <v>0.47</v>
      </c>
      <c r="I2987" s="2" t="str" cm="1">
        <f t="array" ref="I2987">_xlfn.IFS(Table1[[#This Row],[Discount]]&lt;=0.2,"Low",Table1[[#This Row],[Discount]]&lt;=0.4,"Medium",Table1[[#This Row],[Discount]]&gt;0.4,"High")</f>
        <v>High</v>
      </c>
      <c r="J2987" s="2">
        <f>Table1[[#This Row],[Original Price]]*(1-Table1[[#This Row],[Discount]])</f>
        <v>357.75</v>
      </c>
      <c r="K2987">
        <f>VLOOKUP(B2987,customers!$A$2:$D$101,2,0)</f>
        <v>18</v>
      </c>
      <c r="L2987" t="str" cm="1">
        <f t="array" ref="L2987">_xlfn.IFS(Table1[[#This Row],[Age]]&lt;=12,"Kids",Table1[[#This Row],[Age]]&lt;=19,"Teenage",Table1[[#This Row],[Age]]&lt;=29,"Young Adult",Table1[[#This Row],[Age]]&lt;=45,"Adult",Table1[[#This Row],[Age]]&gt;=46,"Senior")</f>
        <v>Teenage</v>
      </c>
      <c r="M2987" t="str">
        <f>VLOOKUP(B2987,customers!A$2:D$101,3,0)</f>
        <v>Prayagraj</v>
      </c>
      <c r="N2987" t="str">
        <f>VLOOKUP(B2987,customers!$A$2:$D$101,4,0)</f>
        <v>Uttar Pradesh</v>
      </c>
      <c r="O2987" t="str">
        <f>VLOOKUP(C2987,'products '!$A$2:$H$3072,2,0)</f>
        <v>Kids</v>
      </c>
      <c r="P2987" t="str">
        <f>VLOOKUP(C2987,'products '!$A$2:$H$3072,3,0)</f>
        <v>Boys Clothing</v>
      </c>
      <c r="Q2987" t="str">
        <f>VLOOKUP(C2987,'products '!$A$2:$H$3072,4,0)</f>
        <v>Shorts</v>
      </c>
      <c r="R2987" t="str">
        <f>VLOOKUP(C2987,'products '!$A$2:$H$3072,5,0)</f>
        <v>Allen Solly</v>
      </c>
      <c r="S2987" t="str">
        <f>VLOOKUP(C2987,'products '!$A$2:$H$3072,6,0)</f>
        <v>3-4Y</v>
      </c>
      <c r="T2987" t="str">
        <f>VLOOKUP(C2987,'products '!$A$2:$H$3072,7,0)</f>
        <v>Maroon</v>
      </c>
      <c r="U2987">
        <f>VLOOKUP(C2987,'products '!$A$2:$H$3072,8,0)</f>
        <v>5</v>
      </c>
    </row>
    <row r="2988" spans="1:21" x14ac:dyDescent="0.3">
      <c r="A2988" t="s">
        <v>6405</v>
      </c>
      <c r="B2988" t="s">
        <v>3356</v>
      </c>
      <c r="C2988" t="s">
        <v>1782</v>
      </c>
      <c r="D2988" s="1">
        <f t="shared" ca="1" si="46"/>
        <v>44949</v>
      </c>
      <c r="E2988" s="1" t="str">
        <f ca="1">TEXT(Table1[[#This Row],[Date]],"mmm")</f>
        <v>Jan</v>
      </c>
      <c r="F2988" s="1" t="str">
        <f ca="1">TEXT(Table1[[#This Row],[Date]],"yyyy")</f>
        <v>2023</v>
      </c>
      <c r="G2988" s="2">
        <v>654</v>
      </c>
      <c r="H2988" s="2">
        <v>0.47</v>
      </c>
      <c r="I2988" s="2" t="str" cm="1">
        <f t="array" ref="I2988">_xlfn.IFS(Table1[[#This Row],[Discount]]&lt;=0.2,"Low",Table1[[#This Row],[Discount]]&lt;=0.4,"Medium",Table1[[#This Row],[Discount]]&gt;0.4,"High")</f>
        <v>High</v>
      </c>
      <c r="J2988" s="2">
        <f>Table1[[#This Row],[Original Price]]*(1-Table1[[#This Row],[Discount]])</f>
        <v>346.62</v>
      </c>
      <c r="K2988">
        <f>VLOOKUP(B2988,customers!$A$2:$D$101,2,0)</f>
        <v>18</v>
      </c>
      <c r="L2988" t="str" cm="1">
        <f t="array" ref="L2988">_xlfn.IFS(Table1[[#This Row],[Age]]&lt;=12,"Kids",Table1[[#This Row],[Age]]&lt;=19,"Teenage",Table1[[#This Row],[Age]]&lt;=29,"Young Adult",Table1[[#This Row],[Age]]&lt;=45,"Adult",Table1[[#This Row],[Age]]&gt;=46,"Senior")</f>
        <v>Teenage</v>
      </c>
      <c r="M2988" t="str">
        <f>VLOOKUP(B2988,customers!A$2:D$101,3,0)</f>
        <v>Prayagraj</v>
      </c>
      <c r="N2988" t="str">
        <f>VLOOKUP(B2988,customers!$A$2:$D$101,4,0)</f>
        <v>Uttar Pradesh</v>
      </c>
      <c r="O2988" t="str">
        <f>VLOOKUP(C2988,'products '!$A$2:$H$3072,2,0)</f>
        <v>Kids</v>
      </c>
      <c r="P2988" t="str">
        <f>VLOOKUP(C2988,'products '!$A$2:$H$3072,3,0)</f>
        <v>Boys Clothing</v>
      </c>
      <c r="Q2988" t="str">
        <f>VLOOKUP(C2988,'products '!$A$2:$H$3072,4,0)</f>
        <v>Shorts</v>
      </c>
      <c r="R2988" t="str">
        <f>VLOOKUP(C2988,'products '!$A$2:$H$3072,5,0)</f>
        <v>Allen Solly</v>
      </c>
      <c r="S2988" t="str">
        <f>VLOOKUP(C2988,'products '!$A$2:$H$3072,6,0)</f>
        <v>1-2Y</v>
      </c>
      <c r="T2988" t="str">
        <f>VLOOKUP(C2988,'products '!$A$2:$H$3072,7,0)</f>
        <v>Purple</v>
      </c>
      <c r="U2988">
        <f>VLOOKUP(C2988,'products '!$A$2:$H$3072,8,0)</f>
        <v>5</v>
      </c>
    </row>
    <row r="2989" spans="1:21" x14ac:dyDescent="0.3">
      <c r="A2989" t="s">
        <v>6406</v>
      </c>
      <c r="B2989" t="s">
        <v>3357</v>
      </c>
      <c r="C2989" t="s">
        <v>1783</v>
      </c>
      <c r="D2989" s="1">
        <f t="shared" ca="1" si="46"/>
        <v>44417</v>
      </c>
      <c r="E2989" s="1" t="str">
        <f ca="1">TEXT(Table1[[#This Row],[Date]],"mmm")</f>
        <v>Aug</v>
      </c>
      <c r="F2989" s="1" t="str">
        <f ca="1">TEXT(Table1[[#This Row],[Date]],"yyyy")</f>
        <v>2021</v>
      </c>
      <c r="G2989" s="2">
        <v>654</v>
      </c>
      <c r="H2989" s="2">
        <v>0.46</v>
      </c>
      <c r="I2989" s="2" t="str" cm="1">
        <f t="array" ref="I2989">_xlfn.IFS(Table1[[#This Row],[Discount]]&lt;=0.2,"Low",Table1[[#This Row],[Discount]]&lt;=0.4,"Medium",Table1[[#This Row],[Discount]]&gt;0.4,"High")</f>
        <v>High</v>
      </c>
      <c r="J2989" s="2">
        <f>Table1[[#This Row],[Original Price]]*(1-Table1[[#This Row],[Discount]])</f>
        <v>353.16</v>
      </c>
      <c r="K2989">
        <f>VLOOKUP(B2989,customers!$A$2:$D$101,2,0)</f>
        <v>18</v>
      </c>
      <c r="L2989" t="str" cm="1">
        <f t="array" ref="L2989">_xlfn.IFS(Table1[[#This Row],[Age]]&lt;=12,"Kids",Table1[[#This Row],[Age]]&lt;=19,"Teenage",Table1[[#This Row],[Age]]&lt;=29,"Young Adult",Table1[[#This Row],[Age]]&lt;=45,"Adult",Table1[[#This Row],[Age]]&gt;=46,"Senior")</f>
        <v>Teenage</v>
      </c>
      <c r="M2989" t="str">
        <f>VLOOKUP(B2989,customers!A$2:D$101,3,0)</f>
        <v>Prayagraj</v>
      </c>
      <c r="N2989" t="str">
        <f>VLOOKUP(B2989,customers!$A$2:$D$101,4,0)</f>
        <v>Uttar Pradesh</v>
      </c>
      <c r="O2989" t="str">
        <f>VLOOKUP(C2989,'products '!$A$2:$H$3072,2,0)</f>
        <v>Kids</v>
      </c>
      <c r="P2989" t="str">
        <f>VLOOKUP(C2989,'products '!$A$2:$H$3072,3,0)</f>
        <v>Boys Clothing</v>
      </c>
      <c r="Q2989" t="str">
        <f>VLOOKUP(C2989,'products '!$A$2:$H$3072,4,0)</f>
        <v>Shorts</v>
      </c>
      <c r="R2989" t="str">
        <f>VLOOKUP(C2989,'products '!$A$2:$H$3072,5,0)</f>
        <v>Allen Solly</v>
      </c>
      <c r="S2989" t="str">
        <f>VLOOKUP(C2989,'products '!$A$2:$H$3072,6,0)</f>
        <v>1-2Y</v>
      </c>
      <c r="T2989" t="str">
        <f>VLOOKUP(C2989,'products '!$A$2:$H$3072,7,0)</f>
        <v>Purple</v>
      </c>
      <c r="U2989">
        <f>VLOOKUP(C2989,'products '!$A$2:$H$3072,8,0)</f>
        <v>3</v>
      </c>
    </row>
    <row r="2990" spans="1:21" x14ac:dyDescent="0.3">
      <c r="A2990" t="s">
        <v>6407</v>
      </c>
      <c r="B2990" t="s">
        <v>3358</v>
      </c>
      <c r="C2990" t="s">
        <v>1784</v>
      </c>
      <c r="D2990" s="1">
        <f t="shared" ca="1" si="46"/>
        <v>44301</v>
      </c>
      <c r="E2990" s="1" t="str">
        <f ca="1">TEXT(Table1[[#This Row],[Date]],"mmm")</f>
        <v>Apr</v>
      </c>
      <c r="F2990" s="1" t="str">
        <f ca="1">TEXT(Table1[[#This Row],[Date]],"yyyy")</f>
        <v>2021</v>
      </c>
      <c r="G2990" s="2">
        <v>654</v>
      </c>
      <c r="H2990" s="2">
        <v>0.46</v>
      </c>
      <c r="I2990" s="2" t="str" cm="1">
        <f t="array" ref="I2990">_xlfn.IFS(Table1[[#This Row],[Discount]]&lt;=0.2,"Low",Table1[[#This Row],[Discount]]&lt;=0.4,"Medium",Table1[[#This Row],[Discount]]&gt;0.4,"High")</f>
        <v>High</v>
      </c>
      <c r="J2990" s="2">
        <f>Table1[[#This Row],[Original Price]]*(1-Table1[[#This Row],[Discount]])</f>
        <v>353.16</v>
      </c>
      <c r="K2990">
        <f>VLOOKUP(B2990,customers!$A$2:$D$101,2,0)</f>
        <v>23</v>
      </c>
      <c r="L2990" t="str" cm="1">
        <f t="array" ref="L2990">_xlfn.IFS(Table1[[#This Row],[Age]]&lt;=12,"Kids",Table1[[#This Row],[Age]]&lt;=19,"Teenage",Table1[[#This Row],[Age]]&lt;=29,"Young Adult",Table1[[#This Row],[Age]]&lt;=45,"Adult",Table1[[#This Row],[Age]]&gt;=46,"Senior")</f>
        <v>Young Adult</v>
      </c>
      <c r="M2990" t="str">
        <f>VLOOKUP(B2990,customers!A$2:D$101,3,0)</f>
        <v>Jalandhar</v>
      </c>
      <c r="N2990" t="str">
        <f>VLOOKUP(B2990,customers!$A$2:$D$101,4,0)</f>
        <v>Punjab</v>
      </c>
      <c r="O2990" t="str">
        <f>VLOOKUP(C2990,'products '!$A$2:$H$3072,2,0)</f>
        <v>Kids</v>
      </c>
      <c r="P2990" t="str">
        <f>VLOOKUP(C2990,'products '!$A$2:$H$3072,3,0)</f>
        <v>Boys Clothing</v>
      </c>
      <c r="Q2990" t="str">
        <f>VLOOKUP(C2990,'products '!$A$2:$H$3072,4,0)</f>
        <v>Shorts</v>
      </c>
      <c r="R2990" t="str">
        <f>VLOOKUP(C2990,'products '!$A$2:$H$3072,5,0)</f>
        <v>Allen Solly</v>
      </c>
      <c r="S2990" t="str">
        <f>VLOOKUP(C2990,'products '!$A$2:$H$3072,6,0)</f>
        <v>1-2Y</v>
      </c>
      <c r="T2990" t="str">
        <f>VLOOKUP(C2990,'products '!$A$2:$H$3072,7,0)</f>
        <v>Purple</v>
      </c>
      <c r="U2990">
        <f>VLOOKUP(C2990,'products '!$A$2:$H$3072,8,0)</f>
        <v>5</v>
      </c>
    </row>
    <row r="2991" spans="1:21" x14ac:dyDescent="0.3">
      <c r="A2991" t="s">
        <v>6408</v>
      </c>
      <c r="B2991" t="s">
        <v>3359</v>
      </c>
      <c r="C2991" t="s">
        <v>1784</v>
      </c>
      <c r="D2991" s="1">
        <f t="shared" ca="1" si="46"/>
        <v>44986</v>
      </c>
      <c r="E2991" s="1" t="str">
        <f ca="1">TEXT(Table1[[#This Row],[Date]],"mmm")</f>
        <v>Mar</v>
      </c>
      <c r="F2991" s="1" t="str">
        <f ca="1">TEXT(Table1[[#This Row],[Date]],"yyyy")</f>
        <v>2023</v>
      </c>
      <c r="G2991" s="2">
        <v>654</v>
      </c>
      <c r="H2991" s="2">
        <v>0.46</v>
      </c>
      <c r="I2991" s="2" t="str" cm="1">
        <f t="array" ref="I2991">_xlfn.IFS(Table1[[#This Row],[Discount]]&lt;=0.2,"Low",Table1[[#This Row],[Discount]]&lt;=0.4,"Medium",Table1[[#This Row],[Discount]]&gt;0.4,"High")</f>
        <v>High</v>
      </c>
      <c r="J2991" s="2">
        <f>Table1[[#This Row],[Original Price]]*(1-Table1[[#This Row],[Discount]])</f>
        <v>353.16</v>
      </c>
      <c r="K2991">
        <f>VLOOKUP(B2991,customers!$A$2:$D$101,2,0)</f>
        <v>24</v>
      </c>
      <c r="L2991" t="str" cm="1">
        <f t="array" ref="L2991">_xlfn.IFS(Table1[[#This Row],[Age]]&lt;=12,"Kids",Table1[[#This Row],[Age]]&lt;=19,"Teenage",Table1[[#This Row],[Age]]&lt;=29,"Young Adult",Table1[[#This Row],[Age]]&lt;=45,"Adult",Table1[[#This Row],[Age]]&gt;=46,"Senior")</f>
        <v>Young Adult</v>
      </c>
      <c r="M2991" t="str">
        <f>VLOOKUP(B2991,customers!A$2:D$101,3,0)</f>
        <v>Jalandhar</v>
      </c>
      <c r="N2991" t="str">
        <f>VLOOKUP(B2991,customers!$A$2:$D$101,4,0)</f>
        <v>Punjab</v>
      </c>
      <c r="O2991" t="str">
        <f>VLOOKUP(C2991,'products '!$A$2:$H$3072,2,0)</f>
        <v>Kids</v>
      </c>
      <c r="P2991" t="str">
        <f>VLOOKUP(C2991,'products '!$A$2:$H$3072,3,0)</f>
        <v>Boys Clothing</v>
      </c>
      <c r="Q2991" t="str">
        <f>VLOOKUP(C2991,'products '!$A$2:$H$3072,4,0)</f>
        <v>Shorts</v>
      </c>
      <c r="R2991" t="str">
        <f>VLOOKUP(C2991,'products '!$A$2:$H$3072,5,0)</f>
        <v>Allen Solly</v>
      </c>
      <c r="S2991" t="str">
        <f>VLOOKUP(C2991,'products '!$A$2:$H$3072,6,0)</f>
        <v>1-2Y</v>
      </c>
      <c r="T2991" t="str">
        <f>VLOOKUP(C2991,'products '!$A$2:$H$3072,7,0)</f>
        <v>Purple</v>
      </c>
      <c r="U2991">
        <f>VLOOKUP(C2991,'products '!$A$2:$H$3072,8,0)</f>
        <v>5</v>
      </c>
    </row>
    <row r="2992" spans="1:21" x14ac:dyDescent="0.3">
      <c r="A2992" t="s">
        <v>6409</v>
      </c>
      <c r="B2992" t="s">
        <v>3360</v>
      </c>
      <c r="C2992" t="s">
        <v>1784</v>
      </c>
      <c r="D2992" s="1">
        <f t="shared" ca="1" si="46"/>
        <v>44618</v>
      </c>
      <c r="E2992" s="1" t="str">
        <f ca="1">TEXT(Table1[[#This Row],[Date]],"mmm")</f>
        <v>Feb</v>
      </c>
      <c r="F2992" s="1" t="str">
        <f ca="1">TEXT(Table1[[#This Row],[Date]],"yyyy")</f>
        <v>2022</v>
      </c>
      <c r="G2992" s="2">
        <v>356</v>
      </c>
      <c r="H2992" s="2">
        <v>0.3</v>
      </c>
      <c r="I2992" s="2" t="str" cm="1">
        <f t="array" ref="I2992">_xlfn.IFS(Table1[[#This Row],[Discount]]&lt;=0.2,"Low",Table1[[#This Row],[Discount]]&lt;=0.4,"Medium",Table1[[#This Row],[Discount]]&gt;0.4,"High")</f>
        <v>Medium</v>
      </c>
      <c r="J2992" s="2">
        <f>Table1[[#This Row],[Original Price]]*(1-Table1[[#This Row],[Discount]])</f>
        <v>249.2</v>
      </c>
      <c r="K2992">
        <f>VLOOKUP(B2992,customers!$A$2:$D$101,2,0)</f>
        <v>25</v>
      </c>
      <c r="L2992" t="str" cm="1">
        <f t="array" ref="L2992">_xlfn.IFS(Table1[[#This Row],[Age]]&lt;=12,"Kids",Table1[[#This Row],[Age]]&lt;=19,"Teenage",Table1[[#This Row],[Age]]&lt;=29,"Young Adult",Table1[[#This Row],[Age]]&lt;=45,"Adult",Table1[[#This Row],[Age]]&gt;=46,"Senior")</f>
        <v>Young Adult</v>
      </c>
      <c r="M2992" t="str">
        <f>VLOOKUP(B2992,customers!A$2:D$101,3,0)</f>
        <v>Jalandhar</v>
      </c>
      <c r="N2992" t="str">
        <f>VLOOKUP(B2992,customers!$A$2:$D$101,4,0)</f>
        <v>Punjab</v>
      </c>
      <c r="O2992" t="str">
        <f>VLOOKUP(C2992,'products '!$A$2:$H$3072,2,0)</f>
        <v>Kids</v>
      </c>
      <c r="P2992" t="str">
        <f>VLOOKUP(C2992,'products '!$A$2:$H$3072,3,0)</f>
        <v>Boys Clothing</v>
      </c>
      <c r="Q2992" t="str">
        <f>VLOOKUP(C2992,'products '!$A$2:$H$3072,4,0)</f>
        <v>Shorts</v>
      </c>
      <c r="R2992" t="str">
        <f>VLOOKUP(C2992,'products '!$A$2:$H$3072,5,0)</f>
        <v>Allen Solly</v>
      </c>
      <c r="S2992" t="str">
        <f>VLOOKUP(C2992,'products '!$A$2:$H$3072,6,0)</f>
        <v>1-2Y</v>
      </c>
      <c r="T2992" t="str">
        <f>VLOOKUP(C2992,'products '!$A$2:$H$3072,7,0)</f>
        <v>Purple</v>
      </c>
      <c r="U2992">
        <f>VLOOKUP(C2992,'products '!$A$2:$H$3072,8,0)</f>
        <v>5</v>
      </c>
    </row>
    <row r="2993" spans="1:21" x14ac:dyDescent="0.3">
      <c r="A2993" t="s">
        <v>6410</v>
      </c>
      <c r="B2993" t="s">
        <v>3361</v>
      </c>
      <c r="C2993" t="s">
        <v>1784</v>
      </c>
      <c r="D2993" s="1">
        <f t="shared" ca="1" si="46"/>
        <v>44922</v>
      </c>
      <c r="E2993" s="1" t="str">
        <f ca="1">TEXT(Table1[[#This Row],[Date]],"mmm")</f>
        <v>Dec</v>
      </c>
      <c r="F2993" s="1" t="str">
        <f ca="1">TEXT(Table1[[#This Row],[Date]],"yyyy")</f>
        <v>2022</v>
      </c>
      <c r="G2993" s="2">
        <v>686</v>
      </c>
      <c r="H2993" s="2">
        <v>0.3</v>
      </c>
      <c r="I2993" s="2" t="str" cm="1">
        <f t="array" ref="I2993">_xlfn.IFS(Table1[[#This Row],[Discount]]&lt;=0.2,"Low",Table1[[#This Row],[Discount]]&lt;=0.4,"Medium",Table1[[#This Row],[Discount]]&gt;0.4,"High")</f>
        <v>Medium</v>
      </c>
      <c r="J2993" s="2">
        <f>Table1[[#This Row],[Original Price]]*(1-Table1[[#This Row],[Discount]])</f>
        <v>480.2</v>
      </c>
      <c r="K2993">
        <f>VLOOKUP(B2993,customers!$A$2:$D$101,2,0)</f>
        <v>26</v>
      </c>
      <c r="L2993" t="str" cm="1">
        <f t="array" ref="L2993">_xlfn.IFS(Table1[[#This Row],[Age]]&lt;=12,"Kids",Table1[[#This Row],[Age]]&lt;=19,"Teenage",Table1[[#This Row],[Age]]&lt;=29,"Young Adult",Table1[[#This Row],[Age]]&lt;=45,"Adult",Table1[[#This Row],[Age]]&gt;=46,"Senior")</f>
        <v>Young Adult</v>
      </c>
      <c r="M2993" t="str">
        <f>VLOOKUP(B2993,customers!A$2:D$101,3,0)</f>
        <v>Jalandhar</v>
      </c>
      <c r="N2993" t="str">
        <f>VLOOKUP(B2993,customers!$A$2:$D$101,4,0)</f>
        <v>Punjab</v>
      </c>
      <c r="O2993" t="str">
        <f>VLOOKUP(C2993,'products '!$A$2:$H$3072,2,0)</f>
        <v>Kids</v>
      </c>
      <c r="P2993" t="str">
        <f>VLOOKUP(C2993,'products '!$A$2:$H$3072,3,0)</f>
        <v>Boys Clothing</v>
      </c>
      <c r="Q2993" t="str">
        <f>VLOOKUP(C2993,'products '!$A$2:$H$3072,4,0)</f>
        <v>Shorts</v>
      </c>
      <c r="R2993" t="str">
        <f>VLOOKUP(C2993,'products '!$A$2:$H$3072,5,0)</f>
        <v>Allen Solly</v>
      </c>
      <c r="S2993" t="str">
        <f>VLOOKUP(C2993,'products '!$A$2:$H$3072,6,0)</f>
        <v>1-2Y</v>
      </c>
      <c r="T2993" t="str">
        <f>VLOOKUP(C2993,'products '!$A$2:$H$3072,7,0)</f>
        <v>Purple</v>
      </c>
      <c r="U2993">
        <f>VLOOKUP(C2993,'products '!$A$2:$H$3072,8,0)</f>
        <v>5</v>
      </c>
    </row>
    <row r="2994" spans="1:21" x14ac:dyDescent="0.3">
      <c r="A2994" t="s">
        <v>6411</v>
      </c>
      <c r="B2994" t="s">
        <v>3362</v>
      </c>
      <c r="C2994" t="s">
        <v>1784</v>
      </c>
      <c r="D2994" s="1">
        <f t="shared" ca="1" si="46"/>
        <v>44516</v>
      </c>
      <c r="E2994" s="1" t="str">
        <f ca="1">TEXT(Table1[[#This Row],[Date]],"mmm")</f>
        <v>Nov</v>
      </c>
      <c r="F2994" s="1" t="str">
        <f ca="1">TEXT(Table1[[#This Row],[Date]],"yyyy")</f>
        <v>2021</v>
      </c>
      <c r="G2994" s="2">
        <v>456</v>
      </c>
      <c r="H2994" s="2">
        <v>0.3</v>
      </c>
      <c r="I2994" s="2" t="str" cm="1">
        <f t="array" ref="I2994">_xlfn.IFS(Table1[[#This Row],[Discount]]&lt;=0.2,"Low",Table1[[#This Row],[Discount]]&lt;=0.4,"Medium",Table1[[#This Row],[Discount]]&gt;0.4,"High")</f>
        <v>Medium</v>
      </c>
      <c r="J2994" s="2">
        <f>Table1[[#This Row],[Original Price]]*(1-Table1[[#This Row],[Discount]])</f>
        <v>319.2</v>
      </c>
      <c r="K2994">
        <f>VLOOKUP(B2994,customers!$A$2:$D$101,2,0)</f>
        <v>27</v>
      </c>
      <c r="L2994" t="str" cm="1">
        <f t="array" ref="L2994">_xlfn.IFS(Table1[[#This Row],[Age]]&lt;=12,"Kids",Table1[[#This Row],[Age]]&lt;=19,"Teenage",Table1[[#This Row],[Age]]&lt;=29,"Young Adult",Table1[[#This Row],[Age]]&lt;=45,"Adult",Table1[[#This Row],[Age]]&gt;=46,"Senior")</f>
        <v>Young Adult</v>
      </c>
      <c r="M2994" t="str">
        <f>VLOOKUP(B2994,customers!A$2:D$101,3,0)</f>
        <v>Amritsar</v>
      </c>
      <c r="N2994" t="str">
        <f>VLOOKUP(B2994,customers!$A$2:$D$101,4,0)</f>
        <v>Punjab</v>
      </c>
      <c r="O2994" t="str">
        <f>VLOOKUP(C2994,'products '!$A$2:$H$3072,2,0)</f>
        <v>Kids</v>
      </c>
      <c r="P2994" t="str">
        <f>VLOOKUP(C2994,'products '!$A$2:$H$3072,3,0)</f>
        <v>Boys Clothing</v>
      </c>
      <c r="Q2994" t="str">
        <f>VLOOKUP(C2994,'products '!$A$2:$H$3072,4,0)</f>
        <v>Shorts</v>
      </c>
      <c r="R2994" t="str">
        <f>VLOOKUP(C2994,'products '!$A$2:$H$3072,5,0)</f>
        <v>Allen Solly</v>
      </c>
      <c r="S2994" t="str">
        <f>VLOOKUP(C2994,'products '!$A$2:$H$3072,6,0)</f>
        <v>1-2Y</v>
      </c>
      <c r="T2994" t="str">
        <f>VLOOKUP(C2994,'products '!$A$2:$H$3072,7,0)</f>
        <v>Purple</v>
      </c>
      <c r="U2994">
        <f>VLOOKUP(C2994,'products '!$A$2:$H$3072,8,0)</f>
        <v>5</v>
      </c>
    </row>
    <row r="2995" spans="1:21" x14ac:dyDescent="0.3">
      <c r="A2995" t="s">
        <v>6412</v>
      </c>
      <c r="B2995" t="s">
        <v>3363</v>
      </c>
      <c r="C2995" t="s">
        <v>1784</v>
      </c>
      <c r="D2995" s="1">
        <f t="shared" ca="1" si="46"/>
        <v>44722</v>
      </c>
      <c r="E2995" s="1" t="str">
        <f ca="1">TEXT(Table1[[#This Row],[Date]],"mmm")</f>
        <v>Jun</v>
      </c>
      <c r="F2995" s="1" t="str">
        <f ca="1">TEXT(Table1[[#This Row],[Date]],"yyyy")</f>
        <v>2022</v>
      </c>
      <c r="G2995" s="2">
        <v>516</v>
      </c>
      <c r="H2995" s="2">
        <v>0.3</v>
      </c>
      <c r="I2995" s="2" t="str" cm="1">
        <f t="array" ref="I2995">_xlfn.IFS(Table1[[#This Row],[Discount]]&lt;=0.2,"Low",Table1[[#This Row],[Discount]]&lt;=0.4,"Medium",Table1[[#This Row],[Discount]]&gt;0.4,"High")</f>
        <v>Medium</v>
      </c>
      <c r="J2995" s="2">
        <f>Table1[[#This Row],[Original Price]]*(1-Table1[[#This Row],[Discount]])</f>
        <v>361.2</v>
      </c>
      <c r="K2995">
        <f>VLOOKUP(B2995,customers!$A$2:$D$101,2,0)</f>
        <v>24</v>
      </c>
      <c r="L2995" t="str" cm="1">
        <f t="array" ref="L2995">_xlfn.IFS(Table1[[#This Row],[Age]]&lt;=12,"Kids",Table1[[#This Row],[Age]]&lt;=19,"Teenage",Table1[[#This Row],[Age]]&lt;=29,"Young Adult",Table1[[#This Row],[Age]]&lt;=45,"Adult",Table1[[#This Row],[Age]]&gt;=46,"Senior")</f>
        <v>Young Adult</v>
      </c>
      <c r="M2995" t="str">
        <f>VLOOKUP(B2995,customers!A$2:D$101,3,0)</f>
        <v>Amritsar</v>
      </c>
      <c r="N2995" t="str">
        <f>VLOOKUP(B2995,customers!$A$2:$D$101,4,0)</f>
        <v>Punjab</v>
      </c>
      <c r="O2995" t="str">
        <f>VLOOKUP(C2995,'products '!$A$2:$H$3072,2,0)</f>
        <v>Kids</v>
      </c>
      <c r="P2995" t="str">
        <f>VLOOKUP(C2995,'products '!$A$2:$H$3072,3,0)</f>
        <v>Boys Clothing</v>
      </c>
      <c r="Q2995" t="str">
        <f>VLOOKUP(C2995,'products '!$A$2:$H$3072,4,0)</f>
        <v>Shorts</v>
      </c>
      <c r="R2995" t="str">
        <f>VLOOKUP(C2995,'products '!$A$2:$H$3072,5,0)</f>
        <v>Allen Solly</v>
      </c>
      <c r="S2995" t="str">
        <f>VLOOKUP(C2995,'products '!$A$2:$H$3072,6,0)</f>
        <v>1-2Y</v>
      </c>
      <c r="T2995" t="str">
        <f>VLOOKUP(C2995,'products '!$A$2:$H$3072,7,0)</f>
        <v>Purple</v>
      </c>
      <c r="U2995">
        <f>VLOOKUP(C2995,'products '!$A$2:$H$3072,8,0)</f>
        <v>5</v>
      </c>
    </row>
    <row r="2996" spans="1:21" x14ac:dyDescent="0.3">
      <c r="A2996" t="s">
        <v>6413</v>
      </c>
      <c r="B2996" t="s">
        <v>3364</v>
      </c>
      <c r="C2996" t="s">
        <v>1784</v>
      </c>
      <c r="D2996" s="1">
        <f t="shared" ca="1" si="46"/>
        <v>44274</v>
      </c>
      <c r="E2996" s="1" t="str">
        <f ca="1">TEXT(Table1[[#This Row],[Date]],"mmm")</f>
        <v>Mar</v>
      </c>
      <c r="F2996" s="1" t="str">
        <f ca="1">TEXT(Table1[[#This Row],[Date]],"yyyy")</f>
        <v>2021</v>
      </c>
      <c r="G2996" s="2">
        <v>355</v>
      </c>
      <c r="H2996" s="2">
        <v>0.3</v>
      </c>
      <c r="I2996" s="2" t="str" cm="1">
        <f t="array" ref="I2996">_xlfn.IFS(Table1[[#This Row],[Discount]]&lt;=0.2,"Low",Table1[[#This Row],[Discount]]&lt;=0.4,"Medium",Table1[[#This Row],[Discount]]&gt;0.4,"High")</f>
        <v>Medium</v>
      </c>
      <c r="J2996" s="2">
        <f>Table1[[#This Row],[Original Price]]*(1-Table1[[#This Row],[Discount]])</f>
        <v>248.49999999999997</v>
      </c>
      <c r="K2996">
        <f>VLOOKUP(B2996,customers!$A$2:$D$101,2,0)</f>
        <v>24</v>
      </c>
      <c r="L2996" t="str" cm="1">
        <f t="array" ref="L2996">_xlfn.IFS(Table1[[#This Row],[Age]]&lt;=12,"Kids",Table1[[#This Row],[Age]]&lt;=19,"Teenage",Table1[[#This Row],[Age]]&lt;=29,"Young Adult",Table1[[#This Row],[Age]]&lt;=45,"Adult",Table1[[#This Row],[Age]]&gt;=46,"Senior")</f>
        <v>Young Adult</v>
      </c>
      <c r="M2996" t="str">
        <f>VLOOKUP(B2996,customers!A$2:D$101,3,0)</f>
        <v>Amritsar</v>
      </c>
      <c r="N2996" t="str">
        <f>VLOOKUP(B2996,customers!$A$2:$D$101,4,0)</f>
        <v>Punjab</v>
      </c>
      <c r="O2996" t="str">
        <f>VLOOKUP(C2996,'products '!$A$2:$H$3072,2,0)</f>
        <v>Kids</v>
      </c>
      <c r="P2996" t="str">
        <f>VLOOKUP(C2996,'products '!$A$2:$H$3072,3,0)</f>
        <v>Boys Clothing</v>
      </c>
      <c r="Q2996" t="str">
        <f>VLOOKUP(C2996,'products '!$A$2:$H$3072,4,0)</f>
        <v>Shorts</v>
      </c>
      <c r="R2996" t="str">
        <f>VLOOKUP(C2996,'products '!$A$2:$H$3072,5,0)</f>
        <v>Allen Solly</v>
      </c>
      <c r="S2996" t="str">
        <f>VLOOKUP(C2996,'products '!$A$2:$H$3072,6,0)</f>
        <v>1-2Y</v>
      </c>
      <c r="T2996" t="str">
        <f>VLOOKUP(C2996,'products '!$A$2:$H$3072,7,0)</f>
        <v>Purple</v>
      </c>
      <c r="U2996">
        <f>VLOOKUP(C2996,'products '!$A$2:$H$3072,8,0)</f>
        <v>5</v>
      </c>
    </row>
    <row r="2997" spans="1:21" x14ac:dyDescent="0.3">
      <c r="A2997" t="s">
        <v>6414</v>
      </c>
      <c r="B2997" t="s">
        <v>3365</v>
      </c>
      <c r="C2997" t="s">
        <v>1784</v>
      </c>
      <c r="D2997" s="1">
        <f t="shared" ca="1" si="46"/>
        <v>45008</v>
      </c>
      <c r="E2997" s="1" t="str">
        <f ca="1">TEXT(Table1[[#This Row],[Date]],"mmm")</f>
        <v>Mar</v>
      </c>
      <c r="F2997" s="1" t="str">
        <f ca="1">TEXT(Table1[[#This Row],[Date]],"yyyy")</f>
        <v>2023</v>
      </c>
      <c r="G2997" s="2">
        <v>465</v>
      </c>
      <c r="H2997" s="2">
        <v>0.35</v>
      </c>
      <c r="I2997" s="2" t="str" cm="1">
        <f t="array" ref="I2997">_xlfn.IFS(Table1[[#This Row],[Discount]]&lt;=0.2,"Low",Table1[[#This Row],[Discount]]&lt;=0.4,"Medium",Table1[[#This Row],[Discount]]&gt;0.4,"High")</f>
        <v>Medium</v>
      </c>
      <c r="J2997" s="2">
        <f>Table1[[#This Row],[Original Price]]*(1-Table1[[#This Row],[Discount]])</f>
        <v>302.25</v>
      </c>
      <c r="K2997">
        <f>VLOOKUP(B2997,customers!$A$2:$D$101,2,0)</f>
        <v>24</v>
      </c>
      <c r="L2997" t="str" cm="1">
        <f t="array" ref="L2997">_xlfn.IFS(Table1[[#This Row],[Age]]&lt;=12,"Kids",Table1[[#This Row],[Age]]&lt;=19,"Teenage",Table1[[#This Row],[Age]]&lt;=29,"Young Adult",Table1[[#This Row],[Age]]&lt;=45,"Adult",Table1[[#This Row],[Age]]&gt;=46,"Senior")</f>
        <v>Young Adult</v>
      </c>
      <c r="M2997" t="str">
        <f>VLOOKUP(B2997,customers!A$2:D$101,3,0)</f>
        <v>Amritsar</v>
      </c>
      <c r="N2997" t="str">
        <f>VLOOKUP(B2997,customers!$A$2:$D$101,4,0)</f>
        <v>Punjab</v>
      </c>
      <c r="O2997" t="str">
        <f>VLOOKUP(C2997,'products '!$A$2:$H$3072,2,0)</f>
        <v>Kids</v>
      </c>
      <c r="P2997" t="str">
        <f>VLOOKUP(C2997,'products '!$A$2:$H$3072,3,0)</f>
        <v>Boys Clothing</v>
      </c>
      <c r="Q2997" t="str">
        <f>VLOOKUP(C2997,'products '!$A$2:$H$3072,4,0)</f>
        <v>Shorts</v>
      </c>
      <c r="R2997" t="str">
        <f>VLOOKUP(C2997,'products '!$A$2:$H$3072,5,0)</f>
        <v>Allen Solly</v>
      </c>
      <c r="S2997" t="str">
        <f>VLOOKUP(C2997,'products '!$A$2:$H$3072,6,0)</f>
        <v>1-2Y</v>
      </c>
      <c r="T2997" t="str">
        <f>VLOOKUP(C2997,'products '!$A$2:$H$3072,7,0)</f>
        <v>Purple</v>
      </c>
      <c r="U2997">
        <f>VLOOKUP(C2997,'products '!$A$2:$H$3072,8,0)</f>
        <v>5</v>
      </c>
    </row>
    <row r="2998" spans="1:21" x14ac:dyDescent="0.3">
      <c r="A2998" t="s">
        <v>6415</v>
      </c>
      <c r="B2998" t="s">
        <v>3366</v>
      </c>
      <c r="C2998" t="s">
        <v>1784</v>
      </c>
      <c r="D2998" s="1">
        <f t="shared" ca="1" si="46"/>
        <v>44872</v>
      </c>
      <c r="E2998" s="1" t="str">
        <f ca="1">TEXT(Table1[[#This Row],[Date]],"mmm")</f>
        <v>Nov</v>
      </c>
      <c r="F2998" s="1" t="str">
        <f ca="1">TEXT(Table1[[#This Row],[Date]],"yyyy")</f>
        <v>2022</v>
      </c>
      <c r="G2998" s="2">
        <v>965</v>
      </c>
      <c r="H2998" s="2">
        <v>0.35</v>
      </c>
      <c r="I2998" s="2" t="str" cm="1">
        <f t="array" ref="I2998">_xlfn.IFS(Table1[[#This Row],[Discount]]&lt;=0.2,"Low",Table1[[#This Row],[Discount]]&lt;=0.4,"Medium",Table1[[#This Row],[Discount]]&gt;0.4,"High")</f>
        <v>Medium</v>
      </c>
      <c r="J2998" s="2">
        <f>Table1[[#This Row],[Original Price]]*(1-Table1[[#This Row],[Discount]])</f>
        <v>627.25</v>
      </c>
      <c r="K2998">
        <f>VLOOKUP(B2998,customers!$A$2:$D$101,2,0)</f>
        <v>24</v>
      </c>
      <c r="L2998" t="str" cm="1">
        <f t="array" ref="L2998">_xlfn.IFS(Table1[[#This Row],[Age]]&lt;=12,"Kids",Table1[[#This Row],[Age]]&lt;=19,"Teenage",Table1[[#This Row],[Age]]&lt;=29,"Young Adult",Table1[[#This Row],[Age]]&lt;=45,"Adult",Table1[[#This Row],[Age]]&gt;=46,"Senior")</f>
        <v>Young Adult</v>
      </c>
      <c r="M2998" t="str">
        <f>VLOOKUP(B2998,customers!A$2:D$101,3,0)</f>
        <v>Amritsar</v>
      </c>
      <c r="N2998" t="str">
        <f>VLOOKUP(B2998,customers!$A$2:$D$101,4,0)</f>
        <v>Punjab</v>
      </c>
      <c r="O2998" t="str">
        <f>VLOOKUP(C2998,'products '!$A$2:$H$3072,2,0)</f>
        <v>Kids</v>
      </c>
      <c r="P2998" t="str">
        <f>VLOOKUP(C2998,'products '!$A$2:$H$3072,3,0)</f>
        <v>Boys Clothing</v>
      </c>
      <c r="Q2998" t="str">
        <f>VLOOKUP(C2998,'products '!$A$2:$H$3072,4,0)</f>
        <v>Shorts</v>
      </c>
      <c r="R2998" t="str">
        <f>VLOOKUP(C2998,'products '!$A$2:$H$3072,5,0)</f>
        <v>Allen Solly</v>
      </c>
      <c r="S2998" t="str">
        <f>VLOOKUP(C2998,'products '!$A$2:$H$3072,6,0)</f>
        <v>1-2Y</v>
      </c>
      <c r="T2998" t="str">
        <f>VLOOKUP(C2998,'products '!$A$2:$H$3072,7,0)</f>
        <v>Purple</v>
      </c>
      <c r="U2998">
        <f>VLOOKUP(C2998,'products '!$A$2:$H$3072,8,0)</f>
        <v>5</v>
      </c>
    </row>
    <row r="2999" spans="1:21" x14ac:dyDescent="0.3">
      <c r="A2999" t="s">
        <v>6416</v>
      </c>
      <c r="B2999" t="s">
        <v>3367</v>
      </c>
      <c r="C2999" t="s">
        <v>1784</v>
      </c>
      <c r="D2999" s="1">
        <f t="shared" ca="1" si="46"/>
        <v>44753</v>
      </c>
      <c r="E2999" s="1" t="str">
        <f ca="1">TEXT(Table1[[#This Row],[Date]],"mmm")</f>
        <v>Jul</v>
      </c>
      <c r="F2999" s="1" t="str">
        <f ca="1">TEXT(Table1[[#This Row],[Date]],"yyyy")</f>
        <v>2022</v>
      </c>
      <c r="G2999" s="2">
        <v>1158</v>
      </c>
      <c r="H2999" s="2">
        <v>0.35</v>
      </c>
      <c r="I2999" s="2" t="str" cm="1">
        <f t="array" ref="I2999">_xlfn.IFS(Table1[[#This Row],[Discount]]&lt;=0.2,"Low",Table1[[#This Row],[Discount]]&lt;=0.4,"Medium",Table1[[#This Row],[Discount]]&gt;0.4,"High")</f>
        <v>Medium</v>
      </c>
      <c r="J2999" s="2">
        <f>Table1[[#This Row],[Original Price]]*(1-Table1[[#This Row],[Discount]])</f>
        <v>752.7</v>
      </c>
      <c r="K2999">
        <f>VLOOKUP(B2999,customers!$A$2:$D$101,2,0)</f>
        <v>24</v>
      </c>
      <c r="L2999" t="str" cm="1">
        <f t="array" ref="L2999">_xlfn.IFS(Table1[[#This Row],[Age]]&lt;=12,"Kids",Table1[[#This Row],[Age]]&lt;=19,"Teenage",Table1[[#This Row],[Age]]&lt;=29,"Young Adult",Table1[[#This Row],[Age]]&lt;=45,"Adult",Table1[[#This Row],[Age]]&gt;=46,"Senior")</f>
        <v>Young Adult</v>
      </c>
      <c r="M2999" t="str">
        <f>VLOOKUP(B2999,customers!A$2:D$101,3,0)</f>
        <v>Patiala</v>
      </c>
      <c r="N2999" t="str">
        <f>VLOOKUP(B2999,customers!$A$2:$D$101,4,0)</f>
        <v>Punjab</v>
      </c>
      <c r="O2999" t="str">
        <f>VLOOKUP(C2999,'products '!$A$2:$H$3072,2,0)</f>
        <v>Kids</v>
      </c>
      <c r="P2999" t="str">
        <f>VLOOKUP(C2999,'products '!$A$2:$H$3072,3,0)</f>
        <v>Boys Clothing</v>
      </c>
      <c r="Q2999" t="str">
        <f>VLOOKUP(C2999,'products '!$A$2:$H$3072,4,0)</f>
        <v>Shorts</v>
      </c>
      <c r="R2999" t="str">
        <f>VLOOKUP(C2999,'products '!$A$2:$H$3072,5,0)</f>
        <v>Allen Solly</v>
      </c>
      <c r="S2999" t="str">
        <f>VLOOKUP(C2999,'products '!$A$2:$H$3072,6,0)</f>
        <v>1-2Y</v>
      </c>
      <c r="T2999" t="str">
        <f>VLOOKUP(C2999,'products '!$A$2:$H$3072,7,0)</f>
        <v>Purple</v>
      </c>
      <c r="U2999">
        <f>VLOOKUP(C2999,'products '!$A$2:$H$3072,8,0)</f>
        <v>5</v>
      </c>
    </row>
    <row r="3000" spans="1:21" x14ac:dyDescent="0.3">
      <c r="A3000" t="s">
        <v>6417</v>
      </c>
      <c r="B3000" t="s">
        <v>3368</v>
      </c>
      <c r="C3000" t="s">
        <v>1785</v>
      </c>
      <c r="D3000" s="1">
        <f t="shared" ca="1" si="46"/>
        <v>44993</v>
      </c>
      <c r="E3000" s="1" t="str">
        <f ca="1">TEXT(Table1[[#This Row],[Date]],"mmm")</f>
        <v>Mar</v>
      </c>
      <c r="F3000" s="1" t="str">
        <f ca="1">TEXT(Table1[[#This Row],[Date]],"yyyy")</f>
        <v>2023</v>
      </c>
      <c r="G3000" s="2">
        <v>264</v>
      </c>
      <c r="H3000" s="2">
        <v>0.35</v>
      </c>
      <c r="I3000" s="2" t="str" cm="1">
        <f t="array" ref="I3000">_xlfn.IFS(Table1[[#This Row],[Discount]]&lt;=0.2,"Low",Table1[[#This Row],[Discount]]&lt;=0.4,"Medium",Table1[[#This Row],[Discount]]&gt;0.4,"High")</f>
        <v>Medium</v>
      </c>
      <c r="J3000" s="2">
        <f>Table1[[#This Row],[Original Price]]*(1-Table1[[#This Row],[Discount]])</f>
        <v>171.6</v>
      </c>
      <c r="K3000">
        <f>VLOOKUP(B3000,customers!$A$2:$D$101,2,0)</f>
        <v>24</v>
      </c>
      <c r="L3000" t="str" cm="1">
        <f t="array" ref="L3000">_xlfn.IFS(Table1[[#This Row],[Age]]&lt;=12,"Kids",Table1[[#This Row],[Age]]&lt;=19,"Teenage",Table1[[#This Row],[Age]]&lt;=29,"Young Adult",Table1[[#This Row],[Age]]&lt;=45,"Adult",Table1[[#This Row],[Age]]&gt;=46,"Senior")</f>
        <v>Young Adult</v>
      </c>
      <c r="M3000" t="str">
        <f>VLOOKUP(B3000,customers!A$2:D$101,3,0)</f>
        <v>Patiala</v>
      </c>
      <c r="N3000" t="str">
        <f>VLOOKUP(B3000,customers!$A$2:$D$101,4,0)</f>
        <v>Punjab</v>
      </c>
      <c r="O3000" t="str">
        <f>VLOOKUP(C3000,'products '!$A$2:$H$3072,2,0)</f>
        <v>Kids</v>
      </c>
      <c r="P3000" t="str">
        <f>VLOOKUP(C3000,'products '!$A$2:$H$3072,3,0)</f>
        <v>Boys Clothing</v>
      </c>
      <c r="Q3000" t="str">
        <f>VLOOKUP(C3000,'products '!$A$2:$H$3072,4,0)</f>
        <v>Shorts</v>
      </c>
      <c r="R3000" t="str">
        <f>VLOOKUP(C3000,'products '!$A$2:$H$3072,5,0)</f>
        <v>Allen Solly</v>
      </c>
      <c r="S3000" t="str">
        <f>VLOOKUP(C3000,'products '!$A$2:$H$3072,6,0)</f>
        <v>1-2Y</v>
      </c>
      <c r="T3000" t="str">
        <f>VLOOKUP(C3000,'products '!$A$2:$H$3072,7,0)</f>
        <v>Purple</v>
      </c>
      <c r="U3000">
        <f>VLOOKUP(C3000,'products '!$A$2:$H$3072,8,0)</f>
        <v>5</v>
      </c>
    </row>
    <row r="3001" spans="1:21" x14ac:dyDescent="0.3">
      <c r="A3001" t="s">
        <v>6418</v>
      </c>
      <c r="B3001" t="s">
        <v>3369</v>
      </c>
      <c r="C3001" t="s">
        <v>1786</v>
      </c>
      <c r="D3001" s="1">
        <f t="shared" ca="1" si="46"/>
        <v>44437</v>
      </c>
      <c r="E3001" s="1" t="str">
        <f ca="1">TEXT(Table1[[#This Row],[Date]],"mmm")</f>
        <v>Aug</v>
      </c>
      <c r="F3001" s="1" t="str">
        <f ca="1">TEXT(Table1[[#This Row],[Date]],"yyyy")</f>
        <v>2021</v>
      </c>
      <c r="G3001" s="2">
        <v>433</v>
      </c>
      <c r="H3001" s="2">
        <v>0.35</v>
      </c>
      <c r="I3001" s="2" t="str" cm="1">
        <f t="array" ref="I3001">_xlfn.IFS(Table1[[#This Row],[Discount]]&lt;=0.2,"Low",Table1[[#This Row],[Discount]]&lt;=0.4,"Medium",Table1[[#This Row],[Discount]]&gt;0.4,"High")</f>
        <v>Medium</v>
      </c>
      <c r="J3001" s="2">
        <f>Table1[[#This Row],[Original Price]]*(1-Table1[[#This Row],[Discount]])</f>
        <v>281.45</v>
      </c>
      <c r="K3001">
        <f>VLOOKUP(B3001,customers!$A$2:$D$101,2,0)</f>
        <v>24</v>
      </c>
      <c r="L3001" t="str" cm="1">
        <f t="array" ref="L3001">_xlfn.IFS(Table1[[#This Row],[Age]]&lt;=12,"Kids",Table1[[#This Row],[Age]]&lt;=19,"Teenage",Table1[[#This Row],[Age]]&lt;=29,"Young Adult",Table1[[#This Row],[Age]]&lt;=45,"Adult",Table1[[#This Row],[Age]]&gt;=46,"Senior")</f>
        <v>Young Adult</v>
      </c>
      <c r="M3001" t="str">
        <f>VLOOKUP(B3001,customers!A$2:D$101,3,0)</f>
        <v>Patiala</v>
      </c>
      <c r="N3001" t="str">
        <f>VLOOKUP(B3001,customers!$A$2:$D$101,4,0)</f>
        <v>Punjab</v>
      </c>
      <c r="O3001" t="str">
        <f>VLOOKUP(C3001,'products '!$A$2:$H$3072,2,0)</f>
        <v>Kids</v>
      </c>
      <c r="P3001" t="str">
        <f>VLOOKUP(C3001,'products '!$A$2:$H$3072,3,0)</f>
        <v>Boys Clothing</v>
      </c>
      <c r="Q3001" t="str">
        <f>VLOOKUP(C3001,'products '!$A$2:$H$3072,4,0)</f>
        <v>Shorts</v>
      </c>
      <c r="R3001" t="str">
        <f>VLOOKUP(C3001,'products '!$A$2:$H$3072,5,0)</f>
        <v>Allen Solly</v>
      </c>
      <c r="S3001" t="str">
        <f>VLOOKUP(C3001,'products '!$A$2:$H$3072,6,0)</f>
        <v>1-2Y</v>
      </c>
      <c r="T3001" t="str">
        <f>VLOOKUP(C3001,'products '!$A$2:$H$3072,7,0)</f>
        <v>Magenta</v>
      </c>
      <c r="U3001">
        <f>VLOOKUP(C3001,'products '!$A$2:$H$3072,8,0)</f>
        <v>4</v>
      </c>
    </row>
    <row r="3002" spans="1:21" x14ac:dyDescent="0.3">
      <c r="A3002" t="s">
        <v>6419</v>
      </c>
      <c r="B3002" t="s">
        <v>3370</v>
      </c>
      <c r="C3002" t="s">
        <v>1787</v>
      </c>
      <c r="D3002" s="1">
        <f t="shared" ca="1" si="46"/>
        <v>44815</v>
      </c>
      <c r="E3002" s="1" t="str">
        <f ca="1">TEXT(Table1[[#This Row],[Date]],"mmm")</f>
        <v>Sep</v>
      </c>
      <c r="F3002" s="1" t="str">
        <f ca="1">TEXT(Table1[[#This Row],[Date]],"yyyy")</f>
        <v>2022</v>
      </c>
      <c r="G3002" s="2">
        <v>562</v>
      </c>
      <c r="H3002" s="2">
        <v>0.35</v>
      </c>
      <c r="I3002" s="2" t="str" cm="1">
        <f t="array" ref="I3002">_xlfn.IFS(Table1[[#This Row],[Discount]]&lt;=0.2,"Low",Table1[[#This Row],[Discount]]&lt;=0.4,"Medium",Table1[[#This Row],[Discount]]&gt;0.4,"High")</f>
        <v>Medium</v>
      </c>
      <c r="J3002" s="2">
        <f>Table1[[#This Row],[Original Price]]*(1-Table1[[#This Row],[Discount]])</f>
        <v>365.3</v>
      </c>
      <c r="K3002">
        <f>VLOOKUP(B3002,customers!$A$2:$D$101,2,0)</f>
        <v>24</v>
      </c>
      <c r="L3002" t="str" cm="1">
        <f t="array" ref="L3002">_xlfn.IFS(Table1[[#This Row],[Age]]&lt;=12,"Kids",Table1[[#This Row],[Age]]&lt;=19,"Teenage",Table1[[#This Row],[Age]]&lt;=29,"Young Adult",Table1[[#This Row],[Age]]&lt;=45,"Adult",Table1[[#This Row],[Age]]&gt;=46,"Senior")</f>
        <v>Young Adult</v>
      </c>
      <c r="M3002" t="str">
        <f>VLOOKUP(B3002,customers!A$2:D$101,3,0)</f>
        <v>Patiala</v>
      </c>
      <c r="N3002" t="str">
        <f>VLOOKUP(B3002,customers!$A$2:$D$101,4,0)</f>
        <v>Punjab</v>
      </c>
      <c r="O3002" t="str">
        <f>VLOOKUP(C3002,'products '!$A$2:$H$3072,2,0)</f>
        <v>Kids</v>
      </c>
      <c r="P3002" t="str">
        <f>VLOOKUP(C3002,'products '!$A$2:$H$3072,3,0)</f>
        <v>Boys Clothing</v>
      </c>
      <c r="Q3002" t="str">
        <f>VLOOKUP(C3002,'products '!$A$2:$H$3072,4,0)</f>
        <v>Shorts</v>
      </c>
      <c r="R3002" t="str">
        <f>VLOOKUP(C3002,'products '!$A$2:$H$3072,5,0)</f>
        <v>Allen Solly</v>
      </c>
      <c r="S3002" t="str">
        <f>VLOOKUP(C3002,'products '!$A$2:$H$3072,6,0)</f>
        <v>1-2Y</v>
      </c>
      <c r="T3002" t="str">
        <f>VLOOKUP(C3002,'products '!$A$2:$H$3072,7,0)</f>
        <v>Magenta</v>
      </c>
      <c r="U3002">
        <f>VLOOKUP(C3002,'products '!$A$2:$H$3072,8,0)</f>
        <v>3</v>
      </c>
    </row>
    <row r="3003" spans="1:21" x14ac:dyDescent="0.3">
      <c r="A3003" t="s">
        <v>6420</v>
      </c>
      <c r="B3003" t="s">
        <v>3371</v>
      </c>
      <c r="C3003" t="s">
        <v>1788</v>
      </c>
      <c r="D3003" s="1">
        <f t="shared" ca="1" si="46"/>
        <v>45000</v>
      </c>
      <c r="E3003" s="1" t="str">
        <f ca="1">TEXT(Table1[[#This Row],[Date]],"mmm")</f>
        <v>Mar</v>
      </c>
      <c r="F3003" s="1" t="str">
        <f ca="1">TEXT(Table1[[#This Row],[Date]],"yyyy")</f>
        <v>2023</v>
      </c>
      <c r="G3003" s="2">
        <v>423</v>
      </c>
      <c r="H3003" s="2">
        <v>0.4</v>
      </c>
      <c r="I3003" s="2" t="str" cm="1">
        <f t="array" ref="I3003">_xlfn.IFS(Table1[[#This Row],[Discount]]&lt;=0.2,"Low",Table1[[#This Row],[Discount]]&lt;=0.4,"Medium",Table1[[#This Row],[Discount]]&gt;0.4,"High")</f>
        <v>Medium</v>
      </c>
      <c r="J3003" s="2">
        <f>Table1[[#This Row],[Original Price]]*(1-Table1[[#This Row],[Discount]])</f>
        <v>253.79999999999998</v>
      </c>
      <c r="K3003">
        <f>VLOOKUP(B3003,customers!$A$2:$D$101,2,0)</f>
        <v>24</v>
      </c>
      <c r="L3003" t="str" cm="1">
        <f t="array" ref="L3003">_xlfn.IFS(Table1[[#This Row],[Age]]&lt;=12,"Kids",Table1[[#This Row],[Age]]&lt;=19,"Teenage",Table1[[#This Row],[Age]]&lt;=29,"Young Adult",Table1[[#This Row],[Age]]&lt;=45,"Adult",Table1[[#This Row],[Age]]&gt;=46,"Senior")</f>
        <v>Young Adult</v>
      </c>
      <c r="M3003" t="str">
        <f>VLOOKUP(B3003,customers!A$2:D$101,3,0)</f>
        <v>Patiala</v>
      </c>
      <c r="N3003" t="str">
        <f>VLOOKUP(B3003,customers!$A$2:$D$101,4,0)</f>
        <v>Punjab</v>
      </c>
      <c r="O3003" t="str">
        <f>VLOOKUP(C3003,'products '!$A$2:$H$3072,2,0)</f>
        <v>Kids</v>
      </c>
      <c r="P3003" t="str">
        <f>VLOOKUP(C3003,'products '!$A$2:$H$3072,3,0)</f>
        <v>Boys Clothing</v>
      </c>
      <c r="Q3003" t="str">
        <f>VLOOKUP(C3003,'products '!$A$2:$H$3072,4,0)</f>
        <v>Shorts</v>
      </c>
      <c r="R3003" t="str">
        <f>VLOOKUP(C3003,'products '!$A$2:$H$3072,5,0)</f>
        <v>Allen Solly</v>
      </c>
      <c r="S3003" t="str">
        <f>VLOOKUP(C3003,'products '!$A$2:$H$3072,6,0)</f>
        <v>3-4Y</v>
      </c>
      <c r="T3003" t="str">
        <f>VLOOKUP(C3003,'products '!$A$2:$H$3072,7,0)</f>
        <v>Magenta</v>
      </c>
      <c r="U3003">
        <f>VLOOKUP(C3003,'products '!$A$2:$H$3072,8,0)</f>
        <v>3</v>
      </c>
    </row>
    <row r="3004" spans="1:21" x14ac:dyDescent="0.3">
      <c r="A3004" t="s">
        <v>6421</v>
      </c>
      <c r="B3004" t="s">
        <v>3372</v>
      </c>
      <c r="C3004" t="s">
        <v>1789</v>
      </c>
      <c r="D3004" s="1">
        <f t="shared" ca="1" si="46"/>
        <v>44330</v>
      </c>
      <c r="E3004" s="1" t="str">
        <f ca="1">TEXT(Table1[[#This Row],[Date]],"mmm")</f>
        <v>May</v>
      </c>
      <c r="F3004" s="1" t="str">
        <f ca="1">TEXT(Table1[[#This Row],[Date]],"yyyy")</f>
        <v>2021</v>
      </c>
      <c r="G3004" s="2">
        <v>621</v>
      </c>
      <c r="H3004" s="2">
        <v>0.4</v>
      </c>
      <c r="I3004" s="2" t="str" cm="1">
        <f t="array" ref="I3004">_xlfn.IFS(Table1[[#This Row],[Discount]]&lt;=0.2,"Low",Table1[[#This Row],[Discount]]&lt;=0.4,"Medium",Table1[[#This Row],[Discount]]&gt;0.4,"High")</f>
        <v>Medium</v>
      </c>
      <c r="J3004" s="2">
        <f>Table1[[#This Row],[Original Price]]*(1-Table1[[#This Row],[Discount]])</f>
        <v>372.59999999999997</v>
      </c>
      <c r="K3004">
        <f>VLOOKUP(B3004,customers!$A$2:$D$101,2,0)</f>
        <v>22</v>
      </c>
      <c r="L3004" t="str" cm="1">
        <f t="array" ref="L3004">_xlfn.IFS(Table1[[#This Row],[Age]]&lt;=12,"Kids",Table1[[#This Row],[Age]]&lt;=19,"Teenage",Table1[[#This Row],[Age]]&lt;=29,"Young Adult",Table1[[#This Row],[Age]]&lt;=45,"Adult",Table1[[#This Row],[Age]]&gt;=46,"Senior")</f>
        <v>Young Adult</v>
      </c>
      <c r="M3004" t="str">
        <f>VLOOKUP(B3004,customers!A$2:D$101,3,0)</f>
        <v>Patiala</v>
      </c>
      <c r="N3004" t="str">
        <f>VLOOKUP(B3004,customers!$A$2:$D$101,4,0)</f>
        <v>Punjab</v>
      </c>
      <c r="O3004" t="str">
        <f>VLOOKUP(C3004,'products '!$A$2:$H$3072,2,0)</f>
        <v>Kids</v>
      </c>
      <c r="P3004" t="str">
        <f>VLOOKUP(C3004,'products '!$A$2:$H$3072,3,0)</f>
        <v>Boys Clothing</v>
      </c>
      <c r="Q3004" t="str">
        <f>VLOOKUP(C3004,'products '!$A$2:$H$3072,4,0)</f>
        <v>Shorts</v>
      </c>
      <c r="R3004" t="str">
        <f>VLOOKUP(C3004,'products '!$A$2:$H$3072,5,0)</f>
        <v>Adidas</v>
      </c>
      <c r="S3004" t="str">
        <f>VLOOKUP(C3004,'products '!$A$2:$H$3072,6,0)</f>
        <v>3-4Y</v>
      </c>
      <c r="T3004" t="str">
        <f>VLOOKUP(C3004,'products '!$A$2:$H$3072,7,0)</f>
        <v>Magenta</v>
      </c>
      <c r="U3004">
        <f>VLOOKUP(C3004,'products '!$A$2:$H$3072,8,0)</f>
        <v>5</v>
      </c>
    </row>
    <row r="3005" spans="1:21" x14ac:dyDescent="0.3">
      <c r="A3005" t="s">
        <v>6422</v>
      </c>
      <c r="B3005" t="s">
        <v>3373</v>
      </c>
      <c r="C3005" t="s">
        <v>1790</v>
      </c>
      <c r="D3005" s="1">
        <f t="shared" ca="1" si="46"/>
        <v>44341</v>
      </c>
      <c r="E3005" s="1" t="str">
        <f ca="1">TEXT(Table1[[#This Row],[Date]],"mmm")</f>
        <v>May</v>
      </c>
      <c r="F3005" s="1" t="str">
        <f ca="1">TEXT(Table1[[#This Row],[Date]],"yyyy")</f>
        <v>2021</v>
      </c>
      <c r="G3005" s="2">
        <v>333</v>
      </c>
      <c r="H3005" s="2">
        <v>0.15</v>
      </c>
      <c r="I3005" s="2" t="str" cm="1">
        <f t="array" ref="I3005">_xlfn.IFS(Table1[[#This Row],[Discount]]&lt;=0.2,"Low",Table1[[#This Row],[Discount]]&lt;=0.4,"Medium",Table1[[#This Row],[Discount]]&gt;0.4,"High")</f>
        <v>Low</v>
      </c>
      <c r="J3005" s="2">
        <f>Table1[[#This Row],[Original Price]]*(1-Table1[[#This Row],[Discount]])</f>
        <v>283.05</v>
      </c>
      <c r="K3005">
        <f>VLOOKUP(B3005,customers!$A$2:$D$101,2,0)</f>
        <v>23</v>
      </c>
      <c r="L3005" t="str" cm="1">
        <f t="array" ref="L3005">_xlfn.IFS(Table1[[#This Row],[Age]]&lt;=12,"Kids",Table1[[#This Row],[Age]]&lt;=19,"Teenage",Table1[[#This Row],[Age]]&lt;=29,"Young Adult",Table1[[#This Row],[Age]]&lt;=45,"Adult",Table1[[#This Row],[Age]]&gt;=46,"Senior")</f>
        <v>Young Adult</v>
      </c>
      <c r="M3005" t="str">
        <f>VLOOKUP(B3005,customers!A$2:D$101,3,0)</f>
        <v>Jaipur</v>
      </c>
      <c r="N3005" t="str">
        <f>VLOOKUP(B3005,customers!$A$2:$D$101,4,0)</f>
        <v>Rajasthan</v>
      </c>
      <c r="O3005" t="str">
        <f>VLOOKUP(C3005,'products '!$A$2:$H$3072,2,0)</f>
        <v>Kids</v>
      </c>
      <c r="P3005" t="str">
        <f>VLOOKUP(C3005,'products '!$A$2:$H$3072,3,0)</f>
        <v>Boys Clothing</v>
      </c>
      <c r="Q3005" t="str">
        <f>VLOOKUP(C3005,'products '!$A$2:$H$3072,4,0)</f>
        <v>Shorts</v>
      </c>
      <c r="R3005" t="str">
        <f>VLOOKUP(C3005,'products '!$A$2:$H$3072,5,0)</f>
        <v>Adidas</v>
      </c>
      <c r="S3005" t="str">
        <f>VLOOKUP(C3005,'products '!$A$2:$H$3072,6,0)</f>
        <v>3-4Y</v>
      </c>
      <c r="T3005" t="str">
        <f>VLOOKUP(C3005,'products '!$A$2:$H$3072,7,0)</f>
        <v>Magenta</v>
      </c>
      <c r="U3005">
        <f>VLOOKUP(C3005,'products '!$A$2:$H$3072,8,0)</f>
        <v>5</v>
      </c>
    </row>
    <row r="3006" spans="1:21" x14ac:dyDescent="0.3">
      <c r="A3006" t="s">
        <v>6423</v>
      </c>
      <c r="B3006" t="s">
        <v>3374</v>
      </c>
      <c r="C3006" t="s">
        <v>1791</v>
      </c>
      <c r="D3006" s="1">
        <f t="shared" ca="1" si="46"/>
        <v>44459</v>
      </c>
      <c r="E3006" s="1" t="str">
        <f ca="1">TEXT(Table1[[#This Row],[Date]],"mmm")</f>
        <v>Sep</v>
      </c>
      <c r="F3006" s="1" t="str">
        <f ca="1">TEXT(Table1[[#This Row],[Date]],"yyyy")</f>
        <v>2021</v>
      </c>
      <c r="G3006" s="2">
        <v>236</v>
      </c>
      <c r="H3006" s="2">
        <v>0.15</v>
      </c>
      <c r="I3006" s="2" t="str" cm="1">
        <f t="array" ref="I3006">_xlfn.IFS(Table1[[#This Row],[Discount]]&lt;=0.2,"Low",Table1[[#This Row],[Discount]]&lt;=0.4,"Medium",Table1[[#This Row],[Discount]]&gt;0.4,"High")</f>
        <v>Low</v>
      </c>
      <c r="J3006" s="2">
        <f>Table1[[#This Row],[Original Price]]*(1-Table1[[#This Row],[Discount]])</f>
        <v>200.6</v>
      </c>
      <c r="K3006">
        <f>VLOOKUP(B3006,customers!$A$2:$D$101,2,0)</f>
        <v>24</v>
      </c>
      <c r="L3006" t="str" cm="1">
        <f t="array" ref="L3006">_xlfn.IFS(Table1[[#This Row],[Age]]&lt;=12,"Kids",Table1[[#This Row],[Age]]&lt;=19,"Teenage",Table1[[#This Row],[Age]]&lt;=29,"Young Adult",Table1[[#This Row],[Age]]&lt;=45,"Adult",Table1[[#This Row],[Age]]&gt;=46,"Senior")</f>
        <v>Young Adult</v>
      </c>
      <c r="M3006" t="str">
        <f>VLOOKUP(B3006,customers!A$2:D$101,3,0)</f>
        <v>Jaipur</v>
      </c>
      <c r="N3006" t="str">
        <f>VLOOKUP(B3006,customers!$A$2:$D$101,4,0)</f>
        <v>Rajasthan</v>
      </c>
      <c r="O3006" t="str">
        <f>VLOOKUP(C3006,'products '!$A$2:$H$3072,2,0)</f>
        <v>Kids</v>
      </c>
      <c r="P3006" t="str">
        <f>VLOOKUP(C3006,'products '!$A$2:$H$3072,3,0)</f>
        <v>Boys Clothing</v>
      </c>
      <c r="Q3006" t="str">
        <f>VLOOKUP(C3006,'products '!$A$2:$H$3072,4,0)</f>
        <v>Shorts</v>
      </c>
      <c r="R3006" t="str">
        <f>VLOOKUP(C3006,'products '!$A$2:$H$3072,5,0)</f>
        <v>Adidas</v>
      </c>
      <c r="S3006" t="str">
        <f>VLOOKUP(C3006,'products '!$A$2:$H$3072,6,0)</f>
        <v>3-4Y</v>
      </c>
      <c r="T3006" t="str">
        <f>VLOOKUP(C3006,'products '!$A$2:$H$3072,7,0)</f>
        <v>Magenta</v>
      </c>
      <c r="U3006">
        <f>VLOOKUP(C3006,'products '!$A$2:$H$3072,8,0)</f>
        <v>4</v>
      </c>
    </row>
    <row r="3007" spans="1:21" x14ac:dyDescent="0.3">
      <c r="A3007" t="s">
        <v>6424</v>
      </c>
      <c r="B3007" t="s">
        <v>3375</v>
      </c>
      <c r="C3007" t="s">
        <v>1792</v>
      </c>
      <c r="D3007" s="1">
        <f t="shared" ca="1" si="46"/>
        <v>44330</v>
      </c>
      <c r="E3007" s="1" t="str">
        <f ca="1">TEXT(Table1[[#This Row],[Date]],"mmm")</f>
        <v>May</v>
      </c>
      <c r="F3007" s="1" t="str">
        <f ca="1">TEXT(Table1[[#This Row],[Date]],"yyyy")</f>
        <v>2021</v>
      </c>
      <c r="G3007" s="2">
        <v>456</v>
      </c>
      <c r="H3007" s="2">
        <v>0.15</v>
      </c>
      <c r="I3007" s="2" t="str" cm="1">
        <f t="array" ref="I3007">_xlfn.IFS(Table1[[#This Row],[Discount]]&lt;=0.2,"Low",Table1[[#This Row],[Discount]]&lt;=0.4,"Medium",Table1[[#This Row],[Discount]]&gt;0.4,"High")</f>
        <v>Low</v>
      </c>
      <c r="J3007" s="2">
        <f>Table1[[#This Row],[Original Price]]*(1-Table1[[#This Row],[Discount]])</f>
        <v>387.59999999999997</v>
      </c>
      <c r="K3007">
        <f>VLOOKUP(B3007,customers!$A$2:$D$101,2,0)</f>
        <v>25</v>
      </c>
      <c r="L3007" t="str" cm="1">
        <f t="array" ref="L3007">_xlfn.IFS(Table1[[#This Row],[Age]]&lt;=12,"Kids",Table1[[#This Row],[Age]]&lt;=19,"Teenage",Table1[[#This Row],[Age]]&lt;=29,"Young Adult",Table1[[#This Row],[Age]]&lt;=45,"Adult",Table1[[#This Row],[Age]]&gt;=46,"Senior")</f>
        <v>Young Adult</v>
      </c>
      <c r="M3007" t="str">
        <f>VLOOKUP(B3007,customers!A$2:D$101,3,0)</f>
        <v>Jaipur</v>
      </c>
      <c r="N3007" t="str">
        <f>VLOOKUP(B3007,customers!$A$2:$D$101,4,0)</f>
        <v>Rajasthan</v>
      </c>
      <c r="O3007" t="str">
        <f>VLOOKUP(C3007,'products '!$A$2:$H$3072,2,0)</f>
        <v>Kids</v>
      </c>
      <c r="P3007" t="str">
        <f>VLOOKUP(C3007,'products '!$A$2:$H$3072,3,0)</f>
        <v>Boys Clothing</v>
      </c>
      <c r="Q3007" t="str">
        <f>VLOOKUP(C3007,'products '!$A$2:$H$3072,4,0)</f>
        <v>Shorts</v>
      </c>
      <c r="R3007" t="str">
        <f>VLOOKUP(C3007,'products '!$A$2:$H$3072,5,0)</f>
        <v>Adidas</v>
      </c>
      <c r="S3007" t="str">
        <f>VLOOKUP(C3007,'products '!$A$2:$H$3072,6,0)</f>
        <v>3-4Y</v>
      </c>
      <c r="T3007" t="str">
        <f>VLOOKUP(C3007,'products '!$A$2:$H$3072,7,0)</f>
        <v>Olive</v>
      </c>
      <c r="U3007">
        <f>VLOOKUP(C3007,'products '!$A$2:$H$3072,8,0)</f>
        <v>2</v>
      </c>
    </row>
    <row r="3008" spans="1:21" x14ac:dyDescent="0.3">
      <c r="A3008" t="s">
        <v>6425</v>
      </c>
      <c r="B3008" t="s">
        <v>3376</v>
      </c>
      <c r="C3008" t="s">
        <v>1793</v>
      </c>
      <c r="D3008" s="1">
        <f t="shared" ca="1" si="46"/>
        <v>44906</v>
      </c>
      <c r="E3008" s="1" t="str">
        <f ca="1">TEXT(Table1[[#This Row],[Date]],"mmm")</f>
        <v>Dec</v>
      </c>
      <c r="F3008" s="1" t="str">
        <f ca="1">TEXT(Table1[[#This Row],[Date]],"yyyy")</f>
        <v>2022</v>
      </c>
      <c r="G3008" s="2">
        <v>963</v>
      </c>
      <c r="H3008" s="2">
        <v>0.35</v>
      </c>
      <c r="I3008" s="2" t="str" cm="1">
        <f t="array" ref="I3008">_xlfn.IFS(Table1[[#This Row],[Discount]]&lt;=0.2,"Low",Table1[[#This Row],[Discount]]&lt;=0.4,"Medium",Table1[[#This Row],[Discount]]&gt;0.4,"High")</f>
        <v>Medium</v>
      </c>
      <c r="J3008" s="2">
        <f>Table1[[#This Row],[Original Price]]*(1-Table1[[#This Row],[Discount]])</f>
        <v>625.95000000000005</v>
      </c>
      <c r="K3008">
        <f>VLOOKUP(B3008,customers!$A$2:$D$101,2,0)</f>
        <v>26</v>
      </c>
      <c r="L3008" t="str" cm="1">
        <f t="array" ref="L3008">_xlfn.IFS(Table1[[#This Row],[Age]]&lt;=12,"Kids",Table1[[#This Row],[Age]]&lt;=19,"Teenage",Table1[[#This Row],[Age]]&lt;=29,"Young Adult",Table1[[#This Row],[Age]]&lt;=45,"Adult",Table1[[#This Row],[Age]]&gt;=46,"Senior")</f>
        <v>Young Adult</v>
      </c>
      <c r="M3008" t="str">
        <f>VLOOKUP(B3008,customers!A$2:D$101,3,0)</f>
        <v>Jaipur</v>
      </c>
      <c r="N3008" t="str">
        <f>VLOOKUP(B3008,customers!$A$2:$D$101,4,0)</f>
        <v>Rajasthan</v>
      </c>
      <c r="O3008" t="str">
        <f>VLOOKUP(C3008,'products '!$A$2:$H$3072,2,0)</f>
        <v>Kids</v>
      </c>
      <c r="P3008" t="str">
        <f>VLOOKUP(C3008,'products '!$A$2:$H$3072,3,0)</f>
        <v>Boys Clothing</v>
      </c>
      <c r="Q3008" t="str">
        <f>VLOOKUP(C3008,'products '!$A$2:$H$3072,4,0)</f>
        <v>Shorts</v>
      </c>
      <c r="R3008" t="str">
        <f>VLOOKUP(C3008,'products '!$A$2:$H$3072,5,0)</f>
        <v>Adidas</v>
      </c>
      <c r="S3008" t="str">
        <f>VLOOKUP(C3008,'products '!$A$2:$H$3072,6,0)</f>
        <v>3-4Y</v>
      </c>
      <c r="T3008" t="str">
        <f>VLOOKUP(C3008,'products '!$A$2:$H$3072,7,0)</f>
        <v>Olive</v>
      </c>
      <c r="U3008">
        <f>VLOOKUP(C3008,'products '!$A$2:$H$3072,8,0)</f>
        <v>3</v>
      </c>
    </row>
    <row r="3009" spans="1:21" x14ac:dyDescent="0.3">
      <c r="A3009" t="s">
        <v>6426</v>
      </c>
      <c r="B3009" t="s">
        <v>3377</v>
      </c>
      <c r="C3009" t="s">
        <v>1794</v>
      </c>
      <c r="D3009" s="1">
        <f t="shared" ca="1" si="46"/>
        <v>44526</v>
      </c>
      <c r="E3009" s="1" t="str">
        <f ca="1">TEXT(Table1[[#This Row],[Date]],"mmm")</f>
        <v>Nov</v>
      </c>
      <c r="F3009" s="1" t="str">
        <f ca="1">TEXT(Table1[[#This Row],[Date]],"yyyy")</f>
        <v>2021</v>
      </c>
      <c r="G3009" s="2">
        <v>234</v>
      </c>
      <c r="H3009" s="2">
        <v>0.35</v>
      </c>
      <c r="I3009" s="2" t="str" cm="1">
        <f t="array" ref="I3009">_xlfn.IFS(Table1[[#This Row],[Discount]]&lt;=0.2,"Low",Table1[[#This Row],[Discount]]&lt;=0.4,"Medium",Table1[[#This Row],[Discount]]&gt;0.4,"High")</f>
        <v>Medium</v>
      </c>
      <c r="J3009" s="2">
        <f>Table1[[#This Row],[Original Price]]*(1-Table1[[#This Row],[Discount]])</f>
        <v>152.1</v>
      </c>
      <c r="K3009">
        <f>VLOOKUP(B3009,customers!$A$2:$D$101,2,0)</f>
        <v>27</v>
      </c>
      <c r="L3009" t="str" cm="1">
        <f t="array" ref="L3009">_xlfn.IFS(Table1[[#This Row],[Age]]&lt;=12,"Kids",Table1[[#This Row],[Age]]&lt;=19,"Teenage",Table1[[#This Row],[Age]]&lt;=29,"Young Adult",Table1[[#This Row],[Age]]&lt;=45,"Adult",Table1[[#This Row],[Age]]&gt;=46,"Senior")</f>
        <v>Young Adult</v>
      </c>
      <c r="M3009" t="str">
        <f>VLOOKUP(B3009,customers!A$2:D$101,3,0)</f>
        <v>Jaipur</v>
      </c>
      <c r="N3009" t="str">
        <f>VLOOKUP(B3009,customers!$A$2:$D$101,4,0)</f>
        <v>Rajasthan</v>
      </c>
      <c r="O3009" t="str">
        <f>VLOOKUP(C3009,'products '!$A$2:$H$3072,2,0)</f>
        <v>Kids</v>
      </c>
      <c r="P3009" t="str">
        <f>VLOOKUP(C3009,'products '!$A$2:$H$3072,3,0)</f>
        <v>Boys Clothing</v>
      </c>
      <c r="Q3009" t="str">
        <f>VLOOKUP(C3009,'products '!$A$2:$H$3072,4,0)</f>
        <v>Shorts</v>
      </c>
      <c r="R3009" t="str">
        <f>VLOOKUP(C3009,'products '!$A$2:$H$3072,5,0)</f>
        <v>Adidas</v>
      </c>
      <c r="S3009" t="str">
        <f>VLOOKUP(C3009,'products '!$A$2:$H$3072,6,0)</f>
        <v>1-2Y</v>
      </c>
      <c r="T3009" t="str">
        <f>VLOOKUP(C3009,'products '!$A$2:$H$3072,7,0)</f>
        <v>Olive</v>
      </c>
      <c r="U3009">
        <f>VLOOKUP(C3009,'products '!$A$2:$H$3072,8,0)</f>
        <v>4</v>
      </c>
    </row>
    <row r="3010" spans="1:21" x14ac:dyDescent="0.3">
      <c r="A3010" t="s">
        <v>6427</v>
      </c>
      <c r="B3010" t="s">
        <v>3378</v>
      </c>
      <c r="C3010" t="s">
        <v>1795</v>
      </c>
      <c r="D3010" s="1">
        <f t="shared" ca="1" si="46"/>
        <v>44861</v>
      </c>
      <c r="E3010" s="1" t="str">
        <f ca="1">TEXT(Table1[[#This Row],[Date]],"mmm")</f>
        <v>Oct</v>
      </c>
      <c r="F3010" s="1" t="str">
        <f ca="1">TEXT(Table1[[#This Row],[Date]],"yyyy")</f>
        <v>2022</v>
      </c>
      <c r="G3010" s="2">
        <v>456</v>
      </c>
      <c r="H3010" s="2">
        <v>0.35</v>
      </c>
      <c r="I3010" s="2" t="str" cm="1">
        <f t="array" ref="I3010">_xlfn.IFS(Table1[[#This Row],[Discount]]&lt;=0.2,"Low",Table1[[#This Row],[Discount]]&lt;=0.4,"Medium",Table1[[#This Row],[Discount]]&gt;0.4,"High")</f>
        <v>Medium</v>
      </c>
      <c r="J3010" s="2">
        <f>Table1[[#This Row],[Original Price]]*(1-Table1[[#This Row],[Discount]])</f>
        <v>296.40000000000003</v>
      </c>
      <c r="K3010">
        <f>VLOOKUP(B3010,customers!$A$2:$D$101,2,0)</f>
        <v>34</v>
      </c>
      <c r="L3010" t="str" cm="1">
        <f t="array" ref="L3010">_xlfn.IFS(Table1[[#This Row],[Age]]&lt;=12,"Kids",Table1[[#This Row],[Age]]&lt;=19,"Teenage",Table1[[#This Row],[Age]]&lt;=29,"Young Adult",Table1[[#This Row],[Age]]&lt;=45,"Adult",Table1[[#This Row],[Age]]&gt;=46,"Senior")</f>
        <v>Adult</v>
      </c>
      <c r="M3010" t="str">
        <f>VLOOKUP(B3010,customers!A$2:D$101,3,0)</f>
        <v>Jaipur</v>
      </c>
      <c r="N3010" t="str">
        <f>VLOOKUP(B3010,customers!$A$2:$D$101,4,0)</f>
        <v>Rajasthan</v>
      </c>
      <c r="O3010" t="str">
        <f>VLOOKUP(C3010,'products '!$A$2:$H$3072,2,0)</f>
        <v>Kids</v>
      </c>
      <c r="P3010" t="str">
        <f>VLOOKUP(C3010,'products '!$A$2:$H$3072,3,0)</f>
        <v>Boys Clothing</v>
      </c>
      <c r="Q3010" t="str">
        <f>VLOOKUP(C3010,'products '!$A$2:$H$3072,4,0)</f>
        <v>Shorts</v>
      </c>
      <c r="R3010" t="str">
        <f>VLOOKUP(C3010,'products '!$A$2:$H$3072,5,0)</f>
        <v>Adidas</v>
      </c>
      <c r="S3010" t="str">
        <f>VLOOKUP(C3010,'products '!$A$2:$H$3072,6,0)</f>
        <v>1-2Y</v>
      </c>
      <c r="T3010" t="str">
        <f>VLOOKUP(C3010,'products '!$A$2:$H$3072,7,0)</f>
        <v>Olive</v>
      </c>
      <c r="U3010">
        <f>VLOOKUP(C3010,'products '!$A$2:$H$3072,8,0)</f>
        <v>5</v>
      </c>
    </row>
    <row r="3011" spans="1:21" x14ac:dyDescent="0.3">
      <c r="A3011" t="s">
        <v>6428</v>
      </c>
      <c r="B3011" t="s">
        <v>3379</v>
      </c>
      <c r="C3011" t="s">
        <v>1796</v>
      </c>
      <c r="D3011" s="1">
        <f t="shared" ref="D3011:D3074" ca="1" si="47">RANDBETWEEN(DATE(2021,1,1),DATE(2023,3,31))</f>
        <v>44337</v>
      </c>
      <c r="E3011" s="1" t="str">
        <f ca="1">TEXT(Table1[[#This Row],[Date]],"mmm")</f>
        <v>May</v>
      </c>
      <c r="F3011" s="1" t="str">
        <f ca="1">TEXT(Table1[[#This Row],[Date]],"yyyy")</f>
        <v>2021</v>
      </c>
      <c r="G3011" s="2">
        <v>564</v>
      </c>
      <c r="H3011" s="2">
        <v>0.35</v>
      </c>
      <c r="I3011" s="2" t="str" cm="1">
        <f t="array" ref="I3011">_xlfn.IFS(Table1[[#This Row],[Discount]]&lt;=0.2,"Low",Table1[[#This Row],[Discount]]&lt;=0.4,"Medium",Table1[[#This Row],[Discount]]&gt;0.4,"High")</f>
        <v>Medium</v>
      </c>
      <c r="J3011" s="2">
        <f>Table1[[#This Row],[Original Price]]*(1-Table1[[#This Row],[Discount]])</f>
        <v>366.6</v>
      </c>
      <c r="K3011">
        <f>VLOOKUP(B3011,customers!$A$2:$D$101,2,0)</f>
        <v>35</v>
      </c>
      <c r="L3011" t="str" cm="1">
        <f t="array" ref="L3011">_xlfn.IFS(Table1[[#This Row],[Age]]&lt;=12,"Kids",Table1[[#This Row],[Age]]&lt;=19,"Teenage",Table1[[#This Row],[Age]]&lt;=29,"Young Adult",Table1[[#This Row],[Age]]&lt;=45,"Adult",Table1[[#This Row],[Age]]&gt;=46,"Senior")</f>
        <v>Adult</v>
      </c>
      <c r="M3011" t="str">
        <f>VLOOKUP(B3011,customers!A$2:D$101,3,0)</f>
        <v>Jodhpur</v>
      </c>
      <c r="N3011" t="str">
        <f>VLOOKUP(B3011,customers!$A$2:$D$101,4,0)</f>
        <v>Rajasthan</v>
      </c>
      <c r="O3011" t="str">
        <f>VLOOKUP(C3011,'products '!$A$2:$H$3072,2,0)</f>
        <v>Kids</v>
      </c>
      <c r="P3011" t="str">
        <f>VLOOKUP(C3011,'products '!$A$2:$H$3072,3,0)</f>
        <v>Boys Clothing</v>
      </c>
      <c r="Q3011" t="str">
        <f>VLOOKUP(C3011,'products '!$A$2:$H$3072,4,0)</f>
        <v>Shorts</v>
      </c>
      <c r="R3011" t="str">
        <f>VLOOKUP(C3011,'products '!$A$2:$H$3072,5,0)</f>
        <v>Adidas</v>
      </c>
      <c r="S3011" t="str">
        <f>VLOOKUP(C3011,'products '!$A$2:$H$3072,6,0)</f>
        <v>1-2Y</v>
      </c>
      <c r="T3011" t="str">
        <f>VLOOKUP(C3011,'products '!$A$2:$H$3072,7,0)</f>
        <v>Olive</v>
      </c>
      <c r="U3011">
        <f>VLOOKUP(C3011,'products '!$A$2:$H$3072,8,0)</f>
        <v>4</v>
      </c>
    </row>
    <row r="3012" spans="1:21" x14ac:dyDescent="0.3">
      <c r="A3012" t="s">
        <v>6429</v>
      </c>
      <c r="B3012" t="s">
        <v>3380</v>
      </c>
      <c r="C3012" t="s">
        <v>1797</v>
      </c>
      <c r="D3012" s="1">
        <f t="shared" ca="1" si="47"/>
        <v>44344</v>
      </c>
      <c r="E3012" s="1" t="str">
        <f ca="1">TEXT(Table1[[#This Row],[Date]],"mmm")</f>
        <v>May</v>
      </c>
      <c r="F3012" s="1" t="str">
        <f ca="1">TEXT(Table1[[#This Row],[Date]],"yyyy")</f>
        <v>2021</v>
      </c>
      <c r="G3012" s="2">
        <v>634</v>
      </c>
      <c r="H3012" s="2">
        <v>0.55000000000000004</v>
      </c>
      <c r="I3012" s="2" t="str" cm="1">
        <f t="array" ref="I3012">_xlfn.IFS(Table1[[#This Row],[Discount]]&lt;=0.2,"Low",Table1[[#This Row],[Discount]]&lt;=0.4,"Medium",Table1[[#This Row],[Discount]]&gt;0.4,"High")</f>
        <v>High</v>
      </c>
      <c r="J3012" s="2">
        <f>Table1[[#This Row],[Original Price]]*(1-Table1[[#This Row],[Discount]])</f>
        <v>285.29999999999995</v>
      </c>
      <c r="K3012">
        <f>VLOOKUP(B3012,customers!$A$2:$D$101,2,0)</f>
        <v>36</v>
      </c>
      <c r="L3012" t="str" cm="1">
        <f t="array" ref="L3012">_xlfn.IFS(Table1[[#This Row],[Age]]&lt;=12,"Kids",Table1[[#This Row],[Age]]&lt;=19,"Teenage",Table1[[#This Row],[Age]]&lt;=29,"Young Adult",Table1[[#This Row],[Age]]&lt;=45,"Adult",Table1[[#This Row],[Age]]&gt;=46,"Senior")</f>
        <v>Adult</v>
      </c>
      <c r="M3012" t="str">
        <f>VLOOKUP(B3012,customers!A$2:D$101,3,0)</f>
        <v>Jodhpur</v>
      </c>
      <c r="N3012" t="str">
        <f>VLOOKUP(B3012,customers!$A$2:$D$101,4,0)</f>
        <v>Rajasthan</v>
      </c>
      <c r="O3012" t="str">
        <f>VLOOKUP(C3012,'products '!$A$2:$H$3072,2,0)</f>
        <v>Kids</v>
      </c>
      <c r="P3012" t="str">
        <f>VLOOKUP(C3012,'products '!$A$2:$H$3072,3,0)</f>
        <v>Boys Clothing</v>
      </c>
      <c r="Q3012" t="str">
        <f>VLOOKUP(C3012,'products '!$A$2:$H$3072,4,0)</f>
        <v>Shorts</v>
      </c>
      <c r="R3012" t="str">
        <f>VLOOKUP(C3012,'products '!$A$2:$H$3072,5,0)</f>
        <v>Adidas</v>
      </c>
      <c r="S3012" t="str">
        <f>VLOOKUP(C3012,'products '!$A$2:$H$3072,6,0)</f>
        <v>1-2Y</v>
      </c>
      <c r="T3012" t="str">
        <f>VLOOKUP(C3012,'products '!$A$2:$H$3072,7,0)</f>
        <v>Olive</v>
      </c>
      <c r="U3012">
        <f>VLOOKUP(C3012,'products '!$A$2:$H$3072,8,0)</f>
        <v>4</v>
      </c>
    </row>
    <row r="3013" spans="1:21" x14ac:dyDescent="0.3">
      <c r="A3013" t="s">
        <v>6430</v>
      </c>
      <c r="B3013" t="s">
        <v>3381</v>
      </c>
      <c r="C3013" t="s">
        <v>1798</v>
      </c>
      <c r="D3013" s="1">
        <f t="shared" ca="1" si="47"/>
        <v>44529</v>
      </c>
      <c r="E3013" s="1" t="str">
        <f ca="1">TEXT(Table1[[#This Row],[Date]],"mmm")</f>
        <v>Nov</v>
      </c>
      <c r="F3013" s="1" t="str">
        <f ca="1">TEXT(Table1[[#This Row],[Date]],"yyyy")</f>
        <v>2021</v>
      </c>
      <c r="G3013" s="2">
        <v>236</v>
      </c>
      <c r="H3013" s="2">
        <v>0.55000000000000004</v>
      </c>
      <c r="I3013" s="2" t="str" cm="1">
        <f t="array" ref="I3013">_xlfn.IFS(Table1[[#This Row],[Discount]]&lt;=0.2,"Low",Table1[[#This Row],[Discount]]&lt;=0.4,"Medium",Table1[[#This Row],[Discount]]&gt;0.4,"High")</f>
        <v>High</v>
      </c>
      <c r="J3013" s="2">
        <f>Table1[[#This Row],[Original Price]]*(1-Table1[[#This Row],[Discount]])</f>
        <v>106.19999999999999</v>
      </c>
      <c r="K3013">
        <f>VLOOKUP(B3013,customers!$A$2:$D$101,2,0)</f>
        <v>37</v>
      </c>
      <c r="L3013" t="str" cm="1">
        <f t="array" ref="L3013">_xlfn.IFS(Table1[[#This Row],[Age]]&lt;=12,"Kids",Table1[[#This Row],[Age]]&lt;=19,"Teenage",Table1[[#This Row],[Age]]&lt;=29,"Young Adult",Table1[[#This Row],[Age]]&lt;=45,"Adult",Table1[[#This Row],[Age]]&gt;=46,"Senior")</f>
        <v>Adult</v>
      </c>
      <c r="M3013" t="str">
        <f>VLOOKUP(B3013,customers!A$2:D$101,3,0)</f>
        <v>Jodhpur</v>
      </c>
      <c r="N3013" t="str">
        <f>VLOOKUP(B3013,customers!$A$2:$D$101,4,0)</f>
        <v>Rajasthan</v>
      </c>
      <c r="O3013" t="str">
        <f>VLOOKUP(C3013,'products '!$A$2:$H$3072,2,0)</f>
        <v>Kids</v>
      </c>
      <c r="P3013" t="str">
        <f>VLOOKUP(C3013,'products '!$A$2:$H$3072,3,0)</f>
        <v>Boys Clothing</v>
      </c>
      <c r="Q3013" t="str">
        <f>VLOOKUP(C3013,'products '!$A$2:$H$3072,4,0)</f>
        <v>Shorts</v>
      </c>
      <c r="R3013" t="str">
        <f>VLOOKUP(C3013,'products '!$A$2:$H$3072,5,0)</f>
        <v>Adidas</v>
      </c>
      <c r="S3013" t="str">
        <f>VLOOKUP(C3013,'products '!$A$2:$H$3072,6,0)</f>
        <v>1-2Y</v>
      </c>
      <c r="T3013" t="str">
        <f>VLOOKUP(C3013,'products '!$A$2:$H$3072,7,0)</f>
        <v>Green</v>
      </c>
      <c r="U3013">
        <f>VLOOKUP(C3013,'products '!$A$2:$H$3072,8,0)</f>
        <v>4</v>
      </c>
    </row>
    <row r="3014" spans="1:21" x14ac:dyDescent="0.3">
      <c r="A3014" t="s">
        <v>6431</v>
      </c>
      <c r="B3014" t="s">
        <v>3382</v>
      </c>
      <c r="C3014" t="s">
        <v>1799</v>
      </c>
      <c r="D3014" s="1">
        <f t="shared" ca="1" si="47"/>
        <v>44345</v>
      </c>
      <c r="E3014" s="1" t="str">
        <f ca="1">TEXT(Table1[[#This Row],[Date]],"mmm")</f>
        <v>May</v>
      </c>
      <c r="F3014" s="1" t="str">
        <f ca="1">TEXT(Table1[[#This Row],[Date]],"yyyy")</f>
        <v>2021</v>
      </c>
      <c r="G3014" s="2">
        <v>444</v>
      </c>
      <c r="H3014" s="2">
        <v>0.55000000000000004</v>
      </c>
      <c r="I3014" s="2" t="str" cm="1">
        <f t="array" ref="I3014">_xlfn.IFS(Table1[[#This Row],[Discount]]&lt;=0.2,"Low",Table1[[#This Row],[Discount]]&lt;=0.4,"Medium",Table1[[#This Row],[Discount]]&gt;0.4,"High")</f>
        <v>High</v>
      </c>
      <c r="J3014" s="2">
        <f>Table1[[#This Row],[Original Price]]*(1-Table1[[#This Row],[Discount]])</f>
        <v>199.79999999999998</v>
      </c>
      <c r="K3014">
        <f>VLOOKUP(B3014,customers!$A$2:$D$101,2,0)</f>
        <v>38</v>
      </c>
      <c r="L3014" t="str" cm="1">
        <f t="array" ref="L3014">_xlfn.IFS(Table1[[#This Row],[Age]]&lt;=12,"Kids",Table1[[#This Row],[Age]]&lt;=19,"Teenage",Table1[[#This Row],[Age]]&lt;=29,"Young Adult",Table1[[#This Row],[Age]]&lt;=45,"Adult",Table1[[#This Row],[Age]]&gt;=46,"Senior")</f>
        <v>Adult</v>
      </c>
      <c r="M3014" t="str">
        <f>VLOOKUP(B3014,customers!A$2:D$101,3,0)</f>
        <v>Udaipur</v>
      </c>
      <c r="N3014" t="str">
        <f>VLOOKUP(B3014,customers!$A$2:$D$101,4,0)</f>
        <v>Rajasthan</v>
      </c>
      <c r="O3014" t="str">
        <f>VLOOKUP(C3014,'products '!$A$2:$H$3072,2,0)</f>
        <v>Kids</v>
      </c>
      <c r="P3014" t="str">
        <f>VLOOKUP(C3014,'products '!$A$2:$H$3072,3,0)</f>
        <v>Boys Clothing</v>
      </c>
      <c r="Q3014" t="str">
        <f>VLOOKUP(C3014,'products '!$A$2:$H$3072,4,0)</f>
        <v>Shorts</v>
      </c>
      <c r="R3014" t="str">
        <f>VLOOKUP(C3014,'products '!$A$2:$H$3072,5,0)</f>
        <v>Adidas</v>
      </c>
      <c r="S3014" t="str">
        <f>VLOOKUP(C3014,'products '!$A$2:$H$3072,6,0)</f>
        <v>1-2Y</v>
      </c>
      <c r="T3014" t="str">
        <f>VLOOKUP(C3014,'products '!$A$2:$H$3072,7,0)</f>
        <v>Green</v>
      </c>
      <c r="U3014">
        <f>VLOOKUP(C3014,'products '!$A$2:$H$3072,8,0)</f>
        <v>3</v>
      </c>
    </row>
    <row r="3015" spans="1:21" x14ac:dyDescent="0.3">
      <c r="A3015" t="s">
        <v>6432</v>
      </c>
      <c r="B3015" t="s">
        <v>3383</v>
      </c>
      <c r="C3015" t="s">
        <v>1800</v>
      </c>
      <c r="D3015" s="1">
        <f t="shared" ca="1" si="47"/>
        <v>44613</v>
      </c>
      <c r="E3015" s="1" t="str">
        <f ca="1">TEXT(Table1[[#This Row],[Date]],"mmm")</f>
        <v>Feb</v>
      </c>
      <c r="F3015" s="1" t="str">
        <f ca="1">TEXT(Table1[[#This Row],[Date]],"yyyy")</f>
        <v>2022</v>
      </c>
      <c r="G3015" s="2">
        <v>456</v>
      </c>
      <c r="H3015" s="2">
        <v>0.55000000000000004</v>
      </c>
      <c r="I3015" s="2" t="str" cm="1">
        <f t="array" ref="I3015">_xlfn.IFS(Table1[[#This Row],[Discount]]&lt;=0.2,"Low",Table1[[#This Row],[Discount]]&lt;=0.4,"Medium",Table1[[#This Row],[Discount]]&gt;0.4,"High")</f>
        <v>High</v>
      </c>
      <c r="J3015" s="2">
        <f>Table1[[#This Row],[Original Price]]*(1-Table1[[#This Row],[Discount]])</f>
        <v>205.2</v>
      </c>
      <c r="K3015">
        <f>VLOOKUP(B3015,customers!$A$2:$D$101,2,0)</f>
        <v>39</v>
      </c>
      <c r="L3015" t="str" cm="1">
        <f t="array" ref="L3015">_xlfn.IFS(Table1[[#This Row],[Age]]&lt;=12,"Kids",Table1[[#This Row],[Age]]&lt;=19,"Teenage",Table1[[#This Row],[Age]]&lt;=29,"Young Adult",Table1[[#This Row],[Age]]&lt;=45,"Adult",Table1[[#This Row],[Age]]&gt;=46,"Senior")</f>
        <v>Adult</v>
      </c>
      <c r="M3015" t="str">
        <f>VLOOKUP(B3015,customers!A$2:D$101,3,0)</f>
        <v>Udaipur</v>
      </c>
      <c r="N3015" t="str">
        <f>VLOOKUP(B3015,customers!$A$2:$D$101,4,0)</f>
        <v>Rajasthan</v>
      </c>
      <c r="O3015" t="str">
        <f>VLOOKUP(C3015,'products '!$A$2:$H$3072,2,0)</f>
        <v>Kids</v>
      </c>
      <c r="P3015" t="str">
        <f>VLOOKUP(C3015,'products '!$A$2:$H$3072,3,0)</f>
        <v>Boys Clothing</v>
      </c>
      <c r="Q3015" t="str">
        <f>VLOOKUP(C3015,'products '!$A$2:$H$3072,4,0)</f>
        <v>Shorts</v>
      </c>
      <c r="R3015" t="str">
        <f>VLOOKUP(C3015,'products '!$A$2:$H$3072,5,0)</f>
        <v>Adidas</v>
      </c>
      <c r="S3015" t="str">
        <f>VLOOKUP(C3015,'products '!$A$2:$H$3072,6,0)</f>
        <v>2-3Y</v>
      </c>
      <c r="T3015" t="str">
        <f>VLOOKUP(C3015,'products '!$A$2:$H$3072,7,0)</f>
        <v>Green</v>
      </c>
      <c r="U3015">
        <f>VLOOKUP(C3015,'products '!$A$2:$H$3072,8,0)</f>
        <v>2</v>
      </c>
    </row>
    <row r="3016" spans="1:21" x14ac:dyDescent="0.3">
      <c r="A3016" t="s">
        <v>6433</v>
      </c>
      <c r="B3016" t="s">
        <v>3384</v>
      </c>
      <c r="C3016" t="s">
        <v>1801</v>
      </c>
      <c r="D3016" s="1">
        <f t="shared" ca="1" si="47"/>
        <v>44282</v>
      </c>
      <c r="E3016" s="1" t="str">
        <f ca="1">TEXT(Table1[[#This Row],[Date]],"mmm")</f>
        <v>Mar</v>
      </c>
      <c r="F3016" s="1" t="str">
        <f ca="1">TEXT(Table1[[#This Row],[Date]],"yyyy")</f>
        <v>2021</v>
      </c>
      <c r="G3016" s="2">
        <v>963</v>
      </c>
      <c r="H3016" s="2">
        <v>0.5</v>
      </c>
      <c r="I3016" s="2" t="str" cm="1">
        <f t="array" ref="I3016">_xlfn.IFS(Table1[[#This Row],[Discount]]&lt;=0.2,"Low",Table1[[#This Row],[Discount]]&lt;=0.4,"Medium",Table1[[#This Row],[Discount]]&gt;0.4,"High")</f>
        <v>High</v>
      </c>
      <c r="J3016" s="2">
        <f>Table1[[#This Row],[Original Price]]*(1-Table1[[#This Row],[Discount]])</f>
        <v>481.5</v>
      </c>
      <c r="K3016">
        <f>VLOOKUP(B3016,customers!$A$2:$D$101,2,0)</f>
        <v>40</v>
      </c>
      <c r="L3016" t="str" cm="1">
        <f t="array" ref="L3016">_xlfn.IFS(Table1[[#This Row],[Age]]&lt;=12,"Kids",Table1[[#This Row],[Age]]&lt;=19,"Teenage",Table1[[#This Row],[Age]]&lt;=29,"Young Adult",Table1[[#This Row],[Age]]&lt;=45,"Adult",Table1[[#This Row],[Age]]&gt;=46,"Senior")</f>
        <v>Adult</v>
      </c>
      <c r="M3016" t="str">
        <f>VLOOKUP(B3016,customers!A$2:D$101,3,0)</f>
        <v>Udaipur</v>
      </c>
      <c r="N3016" t="str">
        <f>VLOOKUP(B3016,customers!$A$2:$D$101,4,0)</f>
        <v>Rajasthan</v>
      </c>
      <c r="O3016" t="str">
        <f>VLOOKUP(C3016,'products '!$A$2:$H$3072,2,0)</f>
        <v>Kids</v>
      </c>
      <c r="P3016" t="str">
        <f>VLOOKUP(C3016,'products '!$A$2:$H$3072,3,0)</f>
        <v>Boys Clothing</v>
      </c>
      <c r="Q3016" t="str">
        <f>VLOOKUP(C3016,'products '!$A$2:$H$3072,4,0)</f>
        <v>Shorts</v>
      </c>
      <c r="R3016" t="str">
        <f>VLOOKUP(C3016,'products '!$A$2:$H$3072,5,0)</f>
        <v>Adidas</v>
      </c>
      <c r="S3016" t="str">
        <f>VLOOKUP(C3016,'products '!$A$2:$H$3072,6,0)</f>
        <v>2-3Y</v>
      </c>
      <c r="T3016" t="str">
        <f>VLOOKUP(C3016,'products '!$A$2:$H$3072,7,0)</f>
        <v>Green</v>
      </c>
      <c r="U3016">
        <f>VLOOKUP(C3016,'products '!$A$2:$H$3072,8,0)</f>
        <v>5</v>
      </c>
    </row>
    <row r="3017" spans="1:21" x14ac:dyDescent="0.3">
      <c r="A3017" t="s">
        <v>6434</v>
      </c>
      <c r="B3017" t="s">
        <v>3285</v>
      </c>
      <c r="C3017" t="s">
        <v>1802</v>
      </c>
      <c r="D3017" s="1">
        <f t="shared" ca="1" si="47"/>
        <v>44680</v>
      </c>
      <c r="E3017" s="1" t="str">
        <f ca="1">TEXT(Table1[[#This Row],[Date]],"mmm")</f>
        <v>Apr</v>
      </c>
      <c r="F3017" s="1" t="str">
        <f ca="1">TEXT(Table1[[#This Row],[Date]],"yyyy")</f>
        <v>2022</v>
      </c>
      <c r="G3017" s="2">
        <v>456</v>
      </c>
      <c r="H3017" s="2">
        <v>0.5</v>
      </c>
      <c r="I3017" s="2" t="str" cm="1">
        <f t="array" ref="I3017">_xlfn.IFS(Table1[[#This Row],[Discount]]&lt;=0.2,"Low",Table1[[#This Row],[Discount]]&lt;=0.4,"Medium",Table1[[#This Row],[Discount]]&gt;0.4,"High")</f>
        <v>High</v>
      </c>
      <c r="J3017" s="2">
        <f>Table1[[#This Row],[Original Price]]*(1-Table1[[#This Row],[Discount]])</f>
        <v>228</v>
      </c>
      <c r="K3017">
        <f>VLOOKUP(B3017,customers!$A$2:$D$101,2,0)</f>
        <v>30</v>
      </c>
      <c r="L3017" t="str" cm="1">
        <f t="array" ref="L3017">_xlfn.IFS(Table1[[#This Row],[Age]]&lt;=12,"Kids",Table1[[#This Row],[Age]]&lt;=19,"Teenage",Table1[[#This Row],[Age]]&lt;=29,"Young Adult",Table1[[#This Row],[Age]]&lt;=45,"Adult",Table1[[#This Row],[Age]]&gt;=46,"Senior")</f>
        <v>Adult</v>
      </c>
      <c r="M3017" t="str">
        <f>VLOOKUP(B3017,customers!A$2:D$101,3,0)</f>
        <v>Mumbai</v>
      </c>
      <c r="N3017" t="str">
        <f>VLOOKUP(B3017,customers!$A$2:$D$101,4,0)</f>
        <v>Maharashtra</v>
      </c>
      <c r="O3017" t="str">
        <f>VLOOKUP(C3017,'products '!$A$2:$H$3072,2,0)</f>
        <v>Kids</v>
      </c>
      <c r="P3017" t="str">
        <f>VLOOKUP(C3017,'products '!$A$2:$H$3072,3,0)</f>
        <v>Boys Clothing</v>
      </c>
      <c r="Q3017" t="str">
        <f>VLOOKUP(C3017,'products '!$A$2:$H$3072,4,0)</f>
        <v>Shorts</v>
      </c>
      <c r="R3017" t="str">
        <f>VLOOKUP(C3017,'products '!$A$2:$H$3072,5,0)</f>
        <v>Adidas</v>
      </c>
      <c r="S3017" t="str">
        <f>VLOOKUP(C3017,'products '!$A$2:$H$3072,6,0)</f>
        <v>2-3Y</v>
      </c>
      <c r="T3017" t="str">
        <f>VLOOKUP(C3017,'products '!$A$2:$H$3072,7,0)</f>
        <v>Green</v>
      </c>
      <c r="U3017">
        <f>VLOOKUP(C3017,'products '!$A$2:$H$3072,8,0)</f>
        <v>4</v>
      </c>
    </row>
    <row r="3018" spans="1:21" x14ac:dyDescent="0.3">
      <c r="A3018" t="s">
        <v>6435</v>
      </c>
      <c r="B3018" t="s">
        <v>3286</v>
      </c>
      <c r="C3018" t="s">
        <v>1803</v>
      </c>
      <c r="D3018" s="1">
        <f t="shared" ca="1" si="47"/>
        <v>44565</v>
      </c>
      <c r="E3018" s="1" t="str">
        <f ca="1">TEXT(Table1[[#This Row],[Date]],"mmm")</f>
        <v>Jan</v>
      </c>
      <c r="F3018" s="1" t="str">
        <f ca="1">TEXT(Table1[[#This Row],[Date]],"yyyy")</f>
        <v>2022</v>
      </c>
      <c r="G3018" s="2">
        <v>1189</v>
      </c>
      <c r="H3018" s="2">
        <v>0.5</v>
      </c>
      <c r="I3018" s="2" t="str" cm="1">
        <f t="array" ref="I3018">_xlfn.IFS(Table1[[#This Row],[Discount]]&lt;=0.2,"Low",Table1[[#This Row],[Discount]]&lt;=0.4,"Medium",Table1[[#This Row],[Discount]]&gt;0.4,"High")</f>
        <v>High</v>
      </c>
      <c r="J3018" s="2">
        <f>Table1[[#This Row],[Original Price]]*(1-Table1[[#This Row],[Discount]])</f>
        <v>594.5</v>
      </c>
      <c r="K3018">
        <f>VLOOKUP(B3018,customers!$A$2:$D$101,2,0)</f>
        <v>35</v>
      </c>
      <c r="L3018" t="str" cm="1">
        <f t="array" ref="L3018">_xlfn.IFS(Table1[[#This Row],[Age]]&lt;=12,"Kids",Table1[[#This Row],[Age]]&lt;=19,"Teenage",Table1[[#This Row],[Age]]&lt;=29,"Young Adult",Table1[[#This Row],[Age]]&lt;=45,"Adult",Table1[[#This Row],[Age]]&gt;=46,"Senior")</f>
        <v>Adult</v>
      </c>
      <c r="M3018" t="str">
        <f>VLOOKUP(B3018,customers!A$2:D$101,3,0)</f>
        <v>Mumbai</v>
      </c>
      <c r="N3018" t="str">
        <f>VLOOKUP(B3018,customers!$A$2:$D$101,4,0)</f>
        <v>Maharashtra</v>
      </c>
      <c r="O3018" t="str">
        <f>VLOOKUP(C3018,'products '!$A$2:$H$3072,2,0)</f>
        <v>Kids</v>
      </c>
      <c r="P3018" t="str">
        <f>VLOOKUP(C3018,'products '!$A$2:$H$3072,3,0)</f>
        <v>Boys Clothing</v>
      </c>
      <c r="Q3018" t="str">
        <f>VLOOKUP(C3018,'products '!$A$2:$H$3072,4,0)</f>
        <v>Shorts</v>
      </c>
      <c r="R3018" t="str">
        <f>VLOOKUP(C3018,'products '!$A$2:$H$3072,5,0)</f>
        <v>H&amp;M</v>
      </c>
      <c r="S3018" t="str">
        <f>VLOOKUP(C3018,'products '!$A$2:$H$3072,6,0)</f>
        <v>2-3Y</v>
      </c>
      <c r="T3018" t="str">
        <f>VLOOKUP(C3018,'products '!$A$2:$H$3072,7,0)</f>
        <v>Yellow</v>
      </c>
      <c r="U3018">
        <f>VLOOKUP(C3018,'products '!$A$2:$H$3072,8,0)</f>
        <v>2</v>
      </c>
    </row>
    <row r="3019" spans="1:21" x14ac:dyDescent="0.3">
      <c r="A3019" t="s">
        <v>6436</v>
      </c>
      <c r="B3019" t="s">
        <v>3287</v>
      </c>
      <c r="C3019" t="s">
        <v>1804</v>
      </c>
      <c r="D3019" s="1">
        <f t="shared" ca="1" si="47"/>
        <v>44675</v>
      </c>
      <c r="E3019" s="1" t="str">
        <f ca="1">TEXT(Table1[[#This Row],[Date]],"mmm")</f>
        <v>Apr</v>
      </c>
      <c r="F3019" s="1" t="str">
        <f ca="1">TEXT(Table1[[#This Row],[Date]],"yyyy")</f>
        <v>2022</v>
      </c>
      <c r="G3019" s="2">
        <v>1298</v>
      </c>
      <c r="H3019" s="2">
        <v>0.5</v>
      </c>
      <c r="I3019" s="2" t="str" cm="1">
        <f t="array" ref="I3019">_xlfn.IFS(Table1[[#This Row],[Discount]]&lt;=0.2,"Low",Table1[[#This Row],[Discount]]&lt;=0.4,"Medium",Table1[[#This Row],[Discount]]&gt;0.4,"High")</f>
        <v>High</v>
      </c>
      <c r="J3019" s="2">
        <f>Table1[[#This Row],[Original Price]]*(1-Table1[[#This Row],[Discount]])</f>
        <v>649</v>
      </c>
      <c r="K3019">
        <f>VLOOKUP(B3019,customers!$A$2:$D$101,2,0)</f>
        <v>36</v>
      </c>
      <c r="L3019" t="str" cm="1">
        <f t="array" ref="L3019">_xlfn.IFS(Table1[[#This Row],[Age]]&lt;=12,"Kids",Table1[[#This Row],[Age]]&lt;=19,"Teenage",Table1[[#This Row],[Age]]&lt;=29,"Young Adult",Table1[[#This Row],[Age]]&lt;=45,"Adult",Table1[[#This Row],[Age]]&gt;=46,"Senior")</f>
        <v>Adult</v>
      </c>
      <c r="M3019" t="str">
        <f>VLOOKUP(B3019,customers!A$2:D$101,3,0)</f>
        <v>Mumbai</v>
      </c>
      <c r="N3019" t="str">
        <f>VLOOKUP(B3019,customers!$A$2:$D$101,4,0)</f>
        <v>Maharashtra</v>
      </c>
      <c r="O3019" t="str">
        <f>VLOOKUP(C3019,'products '!$A$2:$H$3072,2,0)</f>
        <v>Kids</v>
      </c>
      <c r="P3019" t="str">
        <f>VLOOKUP(C3019,'products '!$A$2:$H$3072,3,0)</f>
        <v>Boys Clothing</v>
      </c>
      <c r="Q3019" t="str">
        <f>VLOOKUP(C3019,'products '!$A$2:$H$3072,4,0)</f>
        <v>Shorts</v>
      </c>
      <c r="R3019" t="str">
        <f>VLOOKUP(C3019,'products '!$A$2:$H$3072,5,0)</f>
        <v>H&amp;M</v>
      </c>
      <c r="S3019" t="str">
        <f>VLOOKUP(C3019,'products '!$A$2:$H$3072,6,0)</f>
        <v>2-3Y</v>
      </c>
      <c r="T3019" t="str">
        <f>VLOOKUP(C3019,'products '!$A$2:$H$3072,7,0)</f>
        <v>Yellow</v>
      </c>
      <c r="U3019">
        <f>VLOOKUP(C3019,'products '!$A$2:$H$3072,8,0)</f>
        <v>5</v>
      </c>
    </row>
    <row r="3020" spans="1:21" x14ac:dyDescent="0.3">
      <c r="A3020" t="s">
        <v>6437</v>
      </c>
      <c r="B3020" t="s">
        <v>3288</v>
      </c>
      <c r="C3020" t="s">
        <v>1805</v>
      </c>
      <c r="D3020" s="1">
        <f t="shared" ca="1" si="47"/>
        <v>44853</v>
      </c>
      <c r="E3020" s="1" t="str">
        <f ca="1">TEXT(Table1[[#This Row],[Date]],"mmm")</f>
        <v>Oct</v>
      </c>
      <c r="F3020" s="1" t="str">
        <f ca="1">TEXT(Table1[[#This Row],[Date]],"yyyy")</f>
        <v>2022</v>
      </c>
      <c r="G3020" s="2">
        <v>1456</v>
      </c>
      <c r="H3020" s="2">
        <v>0.5</v>
      </c>
      <c r="I3020" s="2" t="str" cm="1">
        <f t="array" ref="I3020">_xlfn.IFS(Table1[[#This Row],[Discount]]&lt;=0.2,"Low",Table1[[#This Row],[Discount]]&lt;=0.4,"Medium",Table1[[#This Row],[Discount]]&gt;0.4,"High")</f>
        <v>High</v>
      </c>
      <c r="J3020" s="2">
        <f>Table1[[#This Row],[Original Price]]*(1-Table1[[#This Row],[Discount]])</f>
        <v>728</v>
      </c>
      <c r="K3020">
        <f>VLOOKUP(B3020,customers!$A$2:$D$101,2,0)</f>
        <v>40</v>
      </c>
      <c r="L3020" t="str" cm="1">
        <f t="array" ref="L3020">_xlfn.IFS(Table1[[#This Row],[Age]]&lt;=12,"Kids",Table1[[#This Row],[Age]]&lt;=19,"Teenage",Table1[[#This Row],[Age]]&lt;=29,"Young Adult",Table1[[#This Row],[Age]]&lt;=45,"Adult",Table1[[#This Row],[Age]]&gt;=46,"Senior")</f>
        <v>Adult</v>
      </c>
      <c r="M3020" t="str">
        <f>VLOOKUP(B3020,customers!A$2:D$101,3,0)</f>
        <v>Pune</v>
      </c>
      <c r="N3020" t="str">
        <f>VLOOKUP(B3020,customers!$A$2:$D$101,4,0)</f>
        <v>Maharashtra</v>
      </c>
      <c r="O3020" t="str">
        <f>VLOOKUP(C3020,'products '!$A$2:$H$3072,2,0)</f>
        <v>Kids</v>
      </c>
      <c r="P3020" t="str">
        <f>VLOOKUP(C3020,'products '!$A$2:$H$3072,3,0)</f>
        <v>Boys Clothing</v>
      </c>
      <c r="Q3020" t="str">
        <f>VLOOKUP(C3020,'products '!$A$2:$H$3072,4,0)</f>
        <v>Shorts</v>
      </c>
      <c r="R3020" t="str">
        <f>VLOOKUP(C3020,'products '!$A$2:$H$3072,5,0)</f>
        <v>H&amp;M</v>
      </c>
      <c r="S3020" t="str">
        <f>VLOOKUP(C3020,'products '!$A$2:$H$3072,6,0)</f>
        <v>2-3Y</v>
      </c>
      <c r="T3020" t="str">
        <f>VLOOKUP(C3020,'products '!$A$2:$H$3072,7,0)</f>
        <v>Yellow</v>
      </c>
      <c r="U3020">
        <f>VLOOKUP(C3020,'products '!$A$2:$H$3072,8,0)</f>
        <v>5</v>
      </c>
    </row>
    <row r="3021" spans="1:21" x14ac:dyDescent="0.3">
      <c r="A3021" t="s">
        <v>6438</v>
      </c>
      <c r="B3021" t="s">
        <v>3289</v>
      </c>
      <c r="C3021" t="s">
        <v>1806</v>
      </c>
      <c r="D3021" s="1">
        <f t="shared" ca="1" si="47"/>
        <v>44929</v>
      </c>
      <c r="E3021" s="1" t="str">
        <f ca="1">TEXT(Table1[[#This Row],[Date]],"mmm")</f>
        <v>Jan</v>
      </c>
      <c r="F3021" s="1" t="str">
        <f ca="1">TEXT(Table1[[#This Row],[Date]],"yyyy")</f>
        <v>2023</v>
      </c>
      <c r="G3021" s="2">
        <v>1478</v>
      </c>
      <c r="H3021" s="2">
        <v>0.3</v>
      </c>
      <c r="I3021" s="2" t="str" cm="1">
        <f t="array" ref="I3021">_xlfn.IFS(Table1[[#This Row],[Discount]]&lt;=0.2,"Low",Table1[[#This Row],[Discount]]&lt;=0.4,"Medium",Table1[[#This Row],[Discount]]&gt;0.4,"High")</f>
        <v>Medium</v>
      </c>
      <c r="J3021" s="2">
        <f>Table1[[#This Row],[Original Price]]*(1-Table1[[#This Row],[Discount]])</f>
        <v>1034.5999999999999</v>
      </c>
      <c r="K3021">
        <f>VLOOKUP(B3021,customers!$A$2:$D$101,2,0)</f>
        <v>25</v>
      </c>
      <c r="L3021" t="str" cm="1">
        <f t="array" ref="L3021">_xlfn.IFS(Table1[[#This Row],[Age]]&lt;=12,"Kids",Table1[[#This Row],[Age]]&lt;=19,"Teenage",Table1[[#This Row],[Age]]&lt;=29,"Young Adult",Table1[[#This Row],[Age]]&lt;=45,"Adult",Table1[[#This Row],[Age]]&gt;=46,"Senior")</f>
        <v>Young Adult</v>
      </c>
      <c r="M3021" t="str">
        <f>VLOOKUP(B3021,customers!A$2:D$101,3,0)</f>
        <v>Pune</v>
      </c>
      <c r="N3021" t="str">
        <f>VLOOKUP(B3021,customers!$A$2:$D$101,4,0)</f>
        <v>Maharashtra</v>
      </c>
      <c r="O3021" t="str">
        <f>VLOOKUP(C3021,'products '!$A$2:$H$3072,2,0)</f>
        <v>Kids</v>
      </c>
      <c r="P3021" t="str">
        <f>VLOOKUP(C3021,'products '!$A$2:$H$3072,3,0)</f>
        <v>Boys Clothing</v>
      </c>
      <c r="Q3021" t="str">
        <f>VLOOKUP(C3021,'products '!$A$2:$H$3072,4,0)</f>
        <v>Shorts</v>
      </c>
      <c r="R3021" t="str">
        <f>VLOOKUP(C3021,'products '!$A$2:$H$3072,5,0)</f>
        <v>H&amp;M</v>
      </c>
      <c r="S3021" t="str">
        <f>VLOOKUP(C3021,'products '!$A$2:$H$3072,6,0)</f>
        <v>3-4Y</v>
      </c>
      <c r="T3021" t="str">
        <f>VLOOKUP(C3021,'products '!$A$2:$H$3072,7,0)</f>
        <v>Yellow</v>
      </c>
      <c r="U3021">
        <f>VLOOKUP(C3021,'products '!$A$2:$H$3072,8,0)</f>
        <v>4</v>
      </c>
    </row>
    <row r="3022" spans="1:21" x14ac:dyDescent="0.3">
      <c r="A3022" t="s">
        <v>6439</v>
      </c>
      <c r="B3022" t="s">
        <v>3290</v>
      </c>
      <c r="C3022" t="s">
        <v>1807</v>
      </c>
      <c r="D3022" s="1">
        <f t="shared" ca="1" si="47"/>
        <v>45015</v>
      </c>
      <c r="E3022" s="1" t="str">
        <f ca="1">TEXT(Table1[[#This Row],[Date]],"mmm")</f>
        <v>Mar</v>
      </c>
      <c r="F3022" s="1" t="str">
        <f ca="1">TEXT(Table1[[#This Row],[Date]],"yyyy")</f>
        <v>2023</v>
      </c>
      <c r="G3022" s="2">
        <v>256</v>
      </c>
      <c r="H3022" s="2">
        <v>0.32</v>
      </c>
      <c r="I3022" s="2" t="str" cm="1">
        <f t="array" ref="I3022">_xlfn.IFS(Table1[[#This Row],[Discount]]&lt;=0.2,"Low",Table1[[#This Row],[Discount]]&lt;=0.4,"Medium",Table1[[#This Row],[Discount]]&gt;0.4,"High")</f>
        <v>Medium</v>
      </c>
      <c r="J3022" s="2">
        <f>Table1[[#This Row],[Original Price]]*(1-Table1[[#This Row],[Discount]])</f>
        <v>174.07999999999998</v>
      </c>
      <c r="K3022">
        <f>VLOOKUP(B3022,customers!$A$2:$D$101,2,0)</f>
        <v>16</v>
      </c>
      <c r="L3022" t="str" cm="1">
        <f t="array" ref="L3022">_xlfn.IFS(Table1[[#This Row],[Age]]&lt;=12,"Kids",Table1[[#This Row],[Age]]&lt;=19,"Teenage",Table1[[#This Row],[Age]]&lt;=29,"Young Adult",Table1[[#This Row],[Age]]&lt;=45,"Adult",Table1[[#This Row],[Age]]&gt;=46,"Senior")</f>
        <v>Teenage</v>
      </c>
      <c r="M3022" t="str">
        <f>VLOOKUP(B3022,customers!A$2:D$101,3,0)</f>
        <v>Pune</v>
      </c>
      <c r="N3022" t="str">
        <f>VLOOKUP(B3022,customers!$A$2:$D$101,4,0)</f>
        <v>Maharashtra</v>
      </c>
      <c r="O3022" t="str">
        <f>VLOOKUP(C3022,'products '!$A$2:$H$3072,2,0)</f>
        <v>Kids</v>
      </c>
      <c r="P3022" t="str">
        <f>VLOOKUP(C3022,'products '!$A$2:$H$3072,3,0)</f>
        <v>Boys Clothing</v>
      </c>
      <c r="Q3022" t="str">
        <f>VLOOKUP(C3022,'products '!$A$2:$H$3072,4,0)</f>
        <v>Shorts</v>
      </c>
      <c r="R3022" t="str">
        <f>VLOOKUP(C3022,'products '!$A$2:$H$3072,5,0)</f>
        <v>H&amp;M</v>
      </c>
      <c r="S3022" t="str">
        <f>VLOOKUP(C3022,'products '!$A$2:$H$3072,6,0)</f>
        <v>3-4Y</v>
      </c>
      <c r="T3022" t="str">
        <f>VLOOKUP(C3022,'products '!$A$2:$H$3072,7,0)</f>
        <v>Yellow</v>
      </c>
      <c r="U3022">
        <f>VLOOKUP(C3022,'products '!$A$2:$H$3072,8,0)</f>
        <v>4</v>
      </c>
    </row>
    <row r="3023" spans="1:21" x14ac:dyDescent="0.3">
      <c r="A3023" t="s">
        <v>6440</v>
      </c>
      <c r="B3023" t="s">
        <v>3291</v>
      </c>
      <c r="C3023" t="s">
        <v>1808</v>
      </c>
      <c r="D3023" s="1">
        <f t="shared" ca="1" si="47"/>
        <v>44489</v>
      </c>
      <c r="E3023" s="1" t="str">
        <f ca="1">TEXT(Table1[[#This Row],[Date]],"mmm")</f>
        <v>Oct</v>
      </c>
      <c r="F3023" s="1" t="str">
        <f ca="1">TEXT(Table1[[#This Row],[Date]],"yyyy")</f>
        <v>2021</v>
      </c>
      <c r="G3023" s="2">
        <v>2698</v>
      </c>
      <c r="H3023" s="2">
        <v>0.25</v>
      </c>
      <c r="I3023" s="2" t="str" cm="1">
        <f t="array" ref="I3023">_xlfn.IFS(Table1[[#This Row],[Discount]]&lt;=0.2,"Low",Table1[[#This Row],[Discount]]&lt;=0.4,"Medium",Table1[[#This Row],[Discount]]&gt;0.4,"High")</f>
        <v>Medium</v>
      </c>
      <c r="J3023" s="2">
        <f>Table1[[#This Row],[Original Price]]*(1-Table1[[#This Row],[Discount]])</f>
        <v>2023.5</v>
      </c>
      <c r="K3023">
        <f>VLOOKUP(B3023,customers!$A$2:$D$101,2,0)</f>
        <v>23</v>
      </c>
      <c r="L3023" t="str" cm="1">
        <f t="array" ref="L3023">_xlfn.IFS(Table1[[#This Row],[Age]]&lt;=12,"Kids",Table1[[#This Row],[Age]]&lt;=19,"Teenage",Table1[[#This Row],[Age]]&lt;=29,"Young Adult",Table1[[#This Row],[Age]]&lt;=45,"Adult",Table1[[#This Row],[Age]]&gt;=46,"Senior")</f>
        <v>Young Adult</v>
      </c>
      <c r="M3023" t="str">
        <f>VLOOKUP(B3023,customers!A$2:D$101,3,0)</f>
        <v>Pune</v>
      </c>
      <c r="N3023" t="str">
        <f>VLOOKUP(B3023,customers!$A$2:$D$101,4,0)</f>
        <v>Maharashtra</v>
      </c>
      <c r="O3023" t="str">
        <f>VLOOKUP(C3023,'products '!$A$2:$H$3072,2,0)</f>
        <v>Kids</v>
      </c>
      <c r="P3023" t="str">
        <f>VLOOKUP(C3023,'products '!$A$2:$H$3072,3,0)</f>
        <v>Boys Clothing</v>
      </c>
      <c r="Q3023" t="str">
        <f>VLOOKUP(C3023,'products '!$A$2:$H$3072,4,0)</f>
        <v>Shorts</v>
      </c>
      <c r="R3023" t="str">
        <f>VLOOKUP(C3023,'products '!$A$2:$H$3072,5,0)</f>
        <v xml:space="preserve">HRX by Hrithik Roshan </v>
      </c>
      <c r="S3023" t="str">
        <f>VLOOKUP(C3023,'products '!$A$2:$H$3072,6,0)</f>
        <v>3-4Y</v>
      </c>
      <c r="T3023" t="str">
        <f>VLOOKUP(C3023,'products '!$A$2:$H$3072,7,0)</f>
        <v>Yellow</v>
      </c>
      <c r="U3023">
        <f>VLOOKUP(C3023,'products '!$A$2:$H$3072,8,0)</f>
        <v>4</v>
      </c>
    </row>
    <row r="3024" spans="1:21" x14ac:dyDescent="0.3">
      <c r="A3024" t="s">
        <v>6441</v>
      </c>
      <c r="B3024" t="s">
        <v>3292</v>
      </c>
      <c r="C3024" t="s">
        <v>1809</v>
      </c>
      <c r="D3024" s="1">
        <f t="shared" ca="1" si="47"/>
        <v>44357</v>
      </c>
      <c r="E3024" s="1" t="str">
        <f ca="1">TEXT(Table1[[#This Row],[Date]],"mmm")</f>
        <v>Jun</v>
      </c>
      <c r="F3024" s="1" t="str">
        <f ca="1">TEXT(Table1[[#This Row],[Date]],"yyyy")</f>
        <v>2021</v>
      </c>
      <c r="G3024" s="2">
        <v>2364</v>
      </c>
      <c r="H3024" s="2">
        <v>0.45</v>
      </c>
      <c r="I3024" s="2" t="str" cm="1">
        <f t="array" ref="I3024">_xlfn.IFS(Table1[[#This Row],[Discount]]&lt;=0.2,"Low",Table1[[#This Row],[Discount]]&lt;=0.4,"Medium",Table1[[#This Row],[Discount]]&gt;0.4,"High")</f>
        <v>High</v>
      </c>
      <c r="J3024" s="2">
        <f>Table1[[#This Row],[Original Price]]*(1-Table1[[#This Row],[Discount]])</f>
        <v>1300.2</v>
      </c>
      <c r="K3024">
        <f>VLOOKUP(B3024,customers!$A$2:$D$101,2,0)</f>
        <v>22</v>
      </c>
      <c r="L3024" t="str" cm="1">
        <f t="array" ref="L3024">_xlfn.IFS(Table1[[#This Row],[Age]]&lt;=12,"Kids",Table1[[#This Row],[Age]]&lt;=19,"Teenage",Table1[[#This Row],[Age]]&lt;=29,"Young Adult",Table1[[#This Row],[Age]]&lt;=45,"Adult",Table1[[#This Row],[Age]]&gt;=46,"Senior")</f>
        <v>Young Adult</v>
      </c>
      <c r="M3024" t="str">
        <f>VLOOKUP(B3024,customers!A$2:D$101,3,0)</f>
        <v>Pune</v>
      </c>
      <c r="N3024" t="str">
        <f>VLOOKUP(B3024,customers!$A$2:$D$101,4,0)</f>
        <v>Maharashtra</v>
      </c>
      <c r="O3024" t="str">
        <f>VLOOKUP(C3024,'products '!$A$2:$H$3072,2,0)</f>
        <v>Kids</v>
      </c>
      <c r="P3024" t="str">
        <f>VLOOKUP(C3024,'products '!$A$2:$H$3072,3,0)</f>
        <v>Boys Clothing</v>
      </c>
      <c r="Q3024" t="str">
        <f>VLOOKUP(C3024,'products '!$A$2:$H$3072,4,0)</f>
        <v>Shorts</v>
      </c>
      <c r="R3024" t="str">
        <f>VLOOKUP(C3024,'products '!$A$2:$H$3072,5,0)</f>
        <v xml:space="preserve">HRX by Hrithik Roshan </v>
      </c>
      <c r="S3024" t="str">
        <f>VLOOKUP(C3024,'products '!$A$2:$H$3072,6,0)</f>
        <v>3-4Y</v>
      </c>
      <c r="T3024" t="str">
        <f>VLOOKUP(C3024,'products '!$A$2:$H$3072,7,0)</f>
        <v>Yellow</v>
      </c>
      <c r="U3024">
        <f>VLOOKUP(C3024,'products '!$A$2:$H$3072,8,0)</f>
        <v>3</v>
      </c>
    </row>
    <row r="3025" spans="1:21" x14ac:dyDescent="0.3">
      <c r="A3025" t="s">
        <v>6442</v>
      </c>
      <c r="B3025" t="s">
        <v>3293</v>
      </c>
      <c r="C3025" t="s">
        <v>1810</v>
      </c>
      <c r="D3025" s="1">
        <f t="shared" ca="1" si="47"/>
        <v>44795</v>
      </c>
      <c r="E3025" s="1" t="str">
        <f ca="1">TEXT(Table1[[#This Row],[Date]],"mmm")</f>
        <v>Aug</v>
      </c>
      <c r="F3025" s="1" t="str">
        <f ca="1">TEXT(Table1[[#This Row],[Date]],"yyyy")</f>
        <v>2022</v>
      </c>
      <c r="G3025" s="2">
        <v>1236</v>
      </c>
      <c r="H3025" s="2">
        <v>0.15</v>
      </c>
      <c r="I3025" s="2" t="str" cm="1">
        <f t="array" ref="I3025">_xlfn.IFS(Table1[[#This Row],[Discount]]&lt;=0.2,"Low",Table1[[#This Row],[Discount]]&lt;=0.4,"Medium",Table1[[#This Row],[Discount]]&gt;0.4,"High")</f>
        <v>Low</v>
      </c>
      <c r="J3025" s="2">
        <f>Table1[[#This Row],[Original Price]]*(1-Table1[[#This Row],[Discount]])</f>
        <v>1050.5999999999999</v>
      </c>
      <c r="K3025">
        <f>VLOOKUP(B3025,customers!$A$2:$D$101,2,0)</f>
        <v>17</v>
      </c>
      <c r="L3025" t="str" cm="1">
        <f t="array" ref="L3025">_xlfn.IFS(Table1[[#This Row],[Age]]&lt;=12,"Kids",Table1[[#This Row],[Age]]&lt;=19,"Teenage",Table1[[#This Row],[Age]]&lt;=29,"Young Adult",Table1[[#This Row],[Age]]&lt;=45,"Adult",Table1[[#This Row],[Age]]&gt;=46,"Senior")</f>
        <v>Teenage</v>
      </c>
      <c r="M3025" t="str">
        <f>VLOOKUP(B3025,customers!A$2:D$101,3,0)</f>
        <v>Hyderabad</v>
      </c>
      <c r="N3025" t="str">
        <f>VLOOKUP(B3025,customers!$A$2:$D$101,4,0)</f>
        <v>Telangana</v>
      </c>
      <c r="O3025" t="str">
        <f>VLOOKUP(C3025,'products '!$A$2:$H$3072,2,0)</f>
        <v>Kids</v>
      </c>
      <c r="P3025" t="str">
        <f>VLOOKUP(C3025,'products '!$A$2:$H$3072,3,0)</f>
        <v>Boys Clothing</v>
      </c>
      <c r="Q3025" t="str">
        <f>VLOOKUP(C3025,'products '!$A$2:$H$3072,4,0)</f>
        <v>Shorts</v>
      </c>
      <c r="R3025" t="str">
        <f>VLOOKUP(C3025,'products '!$A$2:$H$3072,5,0)</f>
        <v xml:space="preserve">HRX by Hrithik Roshan </v>
      </c>
      <c r="S3025" t="str">
        <f>VLOOKUP(C3025,'products '!$A$2:$H$3072,6,0)</f>
        <v>3-4Y</v>
      </c>
      <c r="T3025" t="str">
        <f>VLOOKUP(C3025,'products '!$A$2:$H$3072,7,0)</f>
        <v>Yellow</v>
      </c>
      <c r="U3025">
        <f>VLOOKUP(C3025,'products '!$A$2:$H$3072,8,0)</f>
        <v>5</v>
      </c>
    </row>
    <row r="3026" spans="1:21" x14ac:dyDescent="0.3">
      <c r="A3026" t="s">
        <v>6443</v>
      </c>
      <c r="B3026" t="s">
        <v>3294</v>
      </c>
      <c r="C3026" t="s">
        <v>1811</v>
      </c>
      <c r="D3026" s="1">
        <f t="shared" ca="1" si="47"/>
        <v>44459</v>
      </c>
      <c r="E3026" s="1" t="str">
        <f ca="1">TEXT(Table1[[#This Row],[Date]],"mmm")</f>
        <v>Sep</v>
      </c>
      <c r="F3026" s="1" t="str">
        <f ca="1">TEXT(Table1[[#This Row],[Date]],"yyyy")</f>
        <v>2021</v>
      </c>
      <c r="G3026" s="2">
        <v>756</v>
      </c>
      <c r="H3026" s="2">
        <v>0.33</v>
      </c>
      <c r="I3026" s="2" t="str" cm="1">
        <f t="array" ref="I3026">_xlfn.IFS(Table1[[#This Row],[Discount]]&lt;=0.2,"Low",Table1[[#This Row],[Discount]]&lt;=0.4,"Medium",Table1[[#This Row],[Discount]]&gt;0.4,"High")</f>
        <v>Medium</v>
      </c>
      <c r="J3026" s="2">
        <f>Table1[[#This Row],[Original Price]]*(1-Table1[[#This Row],[Discount]])</f>
        <v>506.51999999999992</v>
      </c>
      <c r="K3026">
        <f>VLOOKUP(B3026,customers!$A$2:$D$101,2,0)</f>
        <v>19</v>
      </c>
      <c r="L3026" t="str" cm="1">
        <f t="array" ref="L3026">_xlfn.IFS(Table1[[#This Row],[Age]]&lt;=12,"Kids",Table1[[#This Row],[Age]]&lt;=19,"Teenage",Table1[[#This Row],[Age]]&lt;=29,"Young Adult",Table1[[#This Row],[Age]]&lt;=45,"Adult",Table1[[#This Row],[Age]]&gt;=46,"Senior")</f>
        <v>Teenage</v>
      </c>
      <c r="M3026" t="str">
        <f>VLOOKUP(B3026,customers!A$2:D$101,3,0)</f>
        <v>Hyderabad</v>
      </c>
      <c r="N3026" t="str">
        <f>VLOOKUP(B3026,customers!$A$2:$D$101,4,0)</f>
        <v>Telangana</v>
      </c>
      <c r="O3026" t="str">
        <f>VLOOKUP(C3026,'products '!$A$2:$H$3072,2,0)</f>
        <v>Kids</v>
      </c>
      <c r="P3026" t="str">
        <f>VLOOKUP(C3026,'products '!$A$2:$H$3072,3,0)</f>
        <v>Boys Clothing</v>
      </c>
      <c r="Q3026" t="str">
        <f>VLOOKUP(C3026,'products '!$A$2:$H$3072,4,0)</f>
        <v>Shorts</v>
      </c>
      <c r="R3026" t="str">
        <f>VLOOKUP(C3026,'products '!$A$2:$H$3072,5,0)</f>
        <v xml:space="preserve">HRX by Hrithik Roshan </v>
      </c>
      <c r="S3026" t="str">
        <f>VLOOKUP(C3026,'products '!$A$2:$H$3072,6,0)</f>
        <v>3-4Y</v>
      </c>
      <c r="T3026" t="str">
        <f>VLOOKUP(C3026,'products '!$A$2:$H$3072,7,0)</f>
        <v>Orange</v>
      </c>
      <c r="U3026">
        <f>VLOOKUP(C3026,'products '!$A$2:$H$3072,8,0)</f>
        <v>4</v>
      </c>
    </row>
    <row r="3027" spans="1:21" x14ac:dyDescent="0.3">
      <c r="A3027" t="s">
        <v>6444</v>
      </c>
      <c r="B3027" t="s">
        <v>3295</v>
      </c>
      <c r="C3027" t="s">
        <v>1812</v>
      </c>
      <c r="D3027" s="1">
        <f t="shared" ca="1" si="47"/>
        <v>44960</v>
      </c>
      <c r="E3027" s="1" t="str">
        <f ca="1">TEXT(Table1[[#This Row],[Date]],"mmm")</f>
        <v>Feb</v>
      </c>
      <c r="F3027" s="1" t="str">
        <f ca="1">TEXT(Table1[[#This Row],[Date]],"yyyy")</f>
        <v>2023</v>
      </c>
      <c r="G3027" s="2">
        <v>326</v>
      </c>
      <c r="H3027" s="2">
        <v>0.33</v>
      </c>
      <c r="I3027" s="2" t="str" cm="1">
        <f t="array" ref="I3027">_xlfn.IFS(Table1[[#This Row],[Discount]]&lt;=0.2,"Low",Table1[[#This Row],[Discount]]&lt;=0.4,"Medium",Table1[[#This Row],[Discount]]&gt;0.4,"High")</f>
        <v>Medium</v>
      </c>
      <c r="J3027" s="2">
        <f>Table1[[#This Row],[Original Price]]*(1-Table1[[#This Row],[Discount]])</f>
        <v>218.42</v>
      </c>
      <c r="K3027">
        <f>VLOOKUP(B3027,customers!$A$2:$D$101,2,0)</f>
        <v>18</v>
      </c>
      <c r="L3027" t="str" cm="1">
        <f t="array" ref="L3027">_xlfn.IFS(Table1[[#This Row],[Age]]&lt;=12,"Kids",Table1[[#This Row],[Age]]&lt;=19,"Teenage",Table1[[#This Row],[Age]]&lt;=29,"Young Adult",Table1[[#This Row],[Age]]&lt;=45,"Adult",Table1[[#This Row],[Age]]&gt;=46,"Senior")</f>
        <v>Teenage</v>
      </c>
      <c r="M3027" t="str">
        <f>VLOOKUP(B3027,customers!A$2:D$101,3,0)</f>
        <v>Hyderabad</v>
      </c>
      <c r="N3027" t="str">
        <f>VLOOKUP(B3027,customers!$A$2:$D$101,4,0)</f>
        <v>Telangana</v>
      </c>
      <c r="O3027" t="str">
        <f>VLOOKUP(C3027,'products '!$A$2:$H$3072,2,0)</f>
        <v>Kids</v>
      </c>
      <c r="P3027" t="str">
        <f>VLOOKUP(C3027,'products '!$A$2:$H$3072,3,0)</f>
        <v>Boys Clothing</v>
      </c>
      <c r="Q3027" t="str">
        <f>VLOOKUP(C3027,'products '!$A$2:$H$3072,4,0)</f>
        <v>Jeans</v>
      </c>
      <c r="R3027" t="str">
        <f>VLOOKUP(C3027,'products '!$A$2:$H$3072,5,0)</f>
        <v>Here&amp;Now</v>
      </c>
      <c r="S3027" t="str">
        <f>VLOOKUP(C3027,'products '!$A$2:$H$3072,6,0)</f>
        <v>3-4Y</v>
      </c>
      <c r="T3027" t="str">
        <f>VLOOKUP(C3027,'products '!$A$2:$H$3072,7,0)</f>
        <v>Orange</v>
      </c>
      <c r="U3027">
        <f>VLOOKUP(C3027,'products '!$A$2:$H$3072,8,0)</f>
        <v>2</v>
      </c>
    </row>
    <row r="3028" spans="1:21" x14ac:dyDescent="0.3">
      <c r="A3028" t="s">
        <v>6445</v>
      </c>
      <c r="B3028" t="s">
        <v>3296</v>
      </c>
      <c r="C3028" t="s">
        <v>1813</v>
      </c>
      <c r="D3028" s="1">
        <f t="shared" ca="1" si="47"/>
        <v>44758</v>
      </c>
      <c r="E3028" s="1" t="str">
        <f ca="1">TEXT(Table1[[#This Row],[Date]],"mmm")</f>
        <v>Jul</v>
      </c>
      <c r="F3028" s="1" t="str">
        <f ca="1">TEXT(Table1[[#This Row],[Date]],"yyyy")</f>
        <v>2022</v>
      </c>
      <c r="G3028" s="2">
        <v>453</v>
      </c>
      <c r="H3028" s="2">
        <v>0.33</v>
      </c>
      <c r="I3028" s="2" t="str" cm="1">
        <f t="array" ref="I3028">_xlfn.IFS(Table1[[#This Row],[Discount]]&lt;=0.2,"Low",Table1[[#This Row],[Discount]]&lt;=0.4,"Medium",Table1[[#This Row],[Discount]]&gt;0.4,"High")</f>
        <v>Medium</v>
      </c>
      <c r="J3028" s="2">
        <f>Table1[[#This Row],[Original Price]]*(1-Table1[[#This Row],[Discount]])</f>
        <v>303.51</v>
      </c>
      <c r="K3028">
        <f>VLOOKUP(B3028,customers!$A$2:$D$101,2,0)</f>
        <v>20</v>
      </c>
      <c r="L3028" t="str" cm="1">
        <f t="array" ref="L3028">_xlfn.IFS(Table1[[#This Row],[Age]]&lt;=12,"Kids",Table1[[#This Row],[Age]]&lt;=19,"Teenage",Table1[[#This Row],[Age]]&lt;=29,"Young Adult",Table1[[#This Row],[Age]]&lt;=45,"Adult",Table1[[#This Row],[Age]]&gt;=46,"Senior")</f>
        <v>Young Adult</v>
      </c>
      <c r="M3028" t="str">
        <f>VLOOKUP(B3028,customers!A$2:D$101,3,0)</f>
        <v>Hyderabad</v>
      </c>
      <c r="N3028" t="str">
        <f>VLOOKUP(B3028,customers!$A$2:$D$101,4,0)</f>
        <v>Telangana</v>
      </c>
      <c r="O3028" t="str">
        <f>VLOOKUP(C3028,'products '!$A$2:$H$3072,2,0)</f>
        <v>Kids</v>
      </c>
      <c r="P3028" t="str">
        <f>VLOOKUP(C3028,'products '!$A$2:$H$3072,3,0)</f>
        <v>Boys Clothing</v>
      </c>
      <c r="Q3028" t="str">
        <f>VLOOKUP(C3028,'products '!$A$2:$H$3072,4,0)</f>
        <v>Jeans</v>
      </c>
      <c r="R3028" t="str">
        <f>VLOOKUP(C3028,'products '!$A$2:$H$3072,5,0)</f>
        <v>Here&amp;Now</v>
      </c>
      <c r="S3028" t="str">
        <f>VLOOKUP(C3028,'products '!$A$2:$H$3072,6,0)</f>
        <v>3-4Y</v>
      </c>
      <c r="T3028" t="str">
        <f>VLOOKUP(C3028,'products '!$A$2:$H$3072,7,0)</f>
        <v>Orange</v>
      </c>
      <c r="U3028">
        <f>VLOOKUP(C3028,'products '!$A$2:$H$3072,8,0)</f>
        <v>5</v>
      </c>
    </row>
    <row r="3029" spans="1:21" x14ac:dyDescent="0.3">
      <c r="A3029" t="s">
        <v>6446</v>
      </c>
      <c r="B3029" t="s">
        <v>3297</v>
      </c>
      <c r="C3029" t="s">
        <v>1814</v>
      </c>
      <c r="D3029" s="1">
        <f t="shared" ca="1" si="47"/>
        <v>44892</v>
      </c>
      <c r="E3029" s="1" t="str">
        <f ca="1">TEXT(Table1[[#This Row],[Date]],"mmm")</f>
        <v>Nov</v>
      </c>
      <c r="F3029" s="1" t="str">
        <f ca="1">TEXT(Table1[[#This Row],[Date]],"yyyy")</f>
        <v>2022</v>
      </c>
      <c r="G3029" s="2">
        <v>326</v>
      </c>
      <c r="H3029" s="2">
        <v>0.33</v>
      </c>
      <c r="I3029" s="2" t="str" cm="1">
        <f t="array" ref="I3029">_xlfn.IFS(Table1[[#This Row],[Discount]]&lt;=0.2,"Low",Table1[[#This Row],[Discount]]&lt;=0.4,"Medium",Table1[[#This Row],[Discount]]&gt;0.4,"High")</f>
        <v>Medium</v>
      </c>
      <c r="J3029" s="2">
        <f>Table1[[#This Row],[Original Price]]*(1-Table1[[#This Row],[Discount]])</f>
        <v>218.42</v>
      </c>
      <c r="K3029">
        <f>VLOOKUP(B3029,customers!$A$2:$D$101,2,0)</f>
        <v>22</v>
      </c>
      <c r="L3029" t="str" cm="1">
        <f t="array" ref="L3029">_xlfn.IFS(Table1[[#This Row],[Age]]&lt;=12,"Kids",Table1[[#This Row],[Age]]&lt;=19,"Teenage",Table1[[#This Row],[Age]]&lt;=29,"Young Adult",Table1[[#This Row],[Age]]&lt;=45,"Adult",Table1[[#This Row],[Age]]&gt;=46,"Senior")</f>
        <v>Young Adult</v>
      </c>
      <c r="M3029" t="str">
        <f>VLOOKUP(B3029,customers!A$2:D$101,3,0)</f>
        <v>Raipur</v>
      </c>
      <c r="N3029" t="str">
        <f>VLOOKUP(B3029,customers!$A$2:$D$101,4,0)</f>
        <v>Chhatisgarh</v>
      </c>
      <c r="O3029" t="str">
        <f>VLOOKUP(C3029,'products '!$A$2:$H$3072,2,0)</f>
        <v>Kids</v>
      </c>
      <c r="P3029" t="str">
        <f>VLOOKUP(C3029,'products '!$A$2:$H$3072,3,0)</f>
        <v>Boys Clothing</v>
      </c>
      <c r="Q3029" t="str">
        <f>VLOOKUP(C3029,'products '!$A$2:$H$3072,4,0)</f>
        <v>Jeans</v>
      </c>
      <c r="R3029" t="str">
        <f>VLOOKUP(C3029,'products '!$A$2:$H$3072,5,0)</f>
        <v>Here&amp;Now</v>
      </c>
      <c r="S3029" t="str">
        <f>VLOOKUP(C3029,'products '!$A$2:$H$3072,6,0)</f>
        <v>4-5Y</v>
      </c>
      <c r="T3029" t="str">
        <f>VLOOKUP(C3029,'products '!$A$2:$H$3072,7,0)</f>
        <v>Orange</v>
      </c>
      <c r="U3029">
        <f>VLOOKUP(C3029,'products '!$A$2:$H$3072,8,0)</f>
        <v>5</v>
      </c>
    </row>
    <row r="3030" spans="1:21" x14ac:dyDescent="0.3">
      <c r="A3030" t="s">
        <v>6447</v>
      </c>
      <c r="B3030" t="s">
        <v>3298</v>
      </c>
      <c r="C3030" t="s">
        <v>1815</v>
      </c>
      <c r="D3030" s="1">
        <f t="shared" ca="1" si="47"/>
        <v>44875</v>
      </c>
      <c r="E3030" s="1" t="str">
        <f ca="1">TEXT(Table1[[#This Row],[Date]],"mmm")</f>
        <v>Nov</v>
      </c>
      <c r="F3030" s="1" t="str">
        <f ca="1">TEXT(Table1[[#This Row],[Date]],"yyyy")</f>
        <v>2022</v>
      </c>
      <c r="G3030" s="2">
        <v>456</v>
      </c>
      <c r="H3030" s="2">
        <v>0.33</v>
      </c>
      <c r="I3030" s="2" t="str" cm="1">
        <f t="array" ref="I3030">_xlfn.IFS(Table1[[#This Row],[Discount]]&lt;=0.2,"Low",Table1[[#This Row],[Discount]]&lt;=0.4,"Medium",Table1[[#This Row],[Discount]]&gt;0.4,"High")</f>
        <v>Medium</v>
      </c>
      <c r="J3030" s="2">
        <f>Table1[[#This Row],[Original Price]]*(1-Table1[[#This Row],[Discount]])</f>
        <v>305.52</v>
      </c>
      <c r="K3030">
        <f>VLOOKUP(B3030,customers!$A$2:$D$101,2,0)</f>
        <v>25</v>
      </c>
      <c r="L3030" t="str" cm="1">
        <f t="array" ref="L3030">_xlfn.IFS(Table1[[#This Row],[Age]]&lt;=12,"Kids",Table1[[#This Row],[Age]]&lt;=19,"Teenage",Table1[[#This Row],[Age]]&lt;=29,"Young Adult",Table1[[#This Row],[Age]]&lt;=45,"Adult",Table1[[#This Row],[Age]]&gt;=46,"Senior")</f>
        <v>Young Adult</v>
      </c>
      <c r="M3030" t="str">
        <f>VLOOKUP(B3030,customers!A$2:D$101,3,0)</f>
        <v>Raipur</v>
      </c>
      <c r="N3030" t="str">
        <f>VLOOKUP(B3030,customers!$A$2:$D$101,4,0)</f>
        <v>Chhatisgarh</v>
      </c>
      <c r="O3030" t="str">
        <f>VLOOKUP(C3030,'products '!$A$2:$H$3072,2,0)</f>
        <v>Kids</v>
      </c>
      <c r="P3030" t="str">
        <f>VLOOKUP(C3030,'products '!$A$2:$H$3072,3,0)</f>
        <v>Boys Clothing</v>
      </c>
      <c r="Q3030" t="str">
        <f>VLOOKUP(C3030,'products '!$A$2:$H$3072,4,0)</f>
        <v>Jeans</v>
      </c>
      <c r="R3030" t="str">
        <f>VLOOKUP(C3030,'products '!$A$2:$H$3072,5,0)</f>
        <v>Here&amp;Now</v>
      </c>
      <c r="S3030" t="str">
        <f>VLOOKUP(C3030,'products '!$A$2:$H$3072,6,0)</f>
        <v>4-5Y</v>
      </c>
      <c r="T3030" t="str">
        <f>VLOOKUP(C3030,'products '!$A$2:$H$3072,7,0)</f>
        <v>Orange</v>
      </c>
      <c r="U3030">
        <f>VLOOKUP(C3030,'products '!$A$2:$H$3072,8,0)</f>
        <v>5</v>
      </c>
    </row>
    <row r="3031" spans="1:21" x14ac:dyDescent="0.3">
      <c r="A3031" t="s">
        <v>6448</v>
      </c>
      <c r="B3031" t="s">
        <v>3299</v>
      </c>
      <c r="C3031" t="s">
        <v>1816</v>
      </c>
      <c r="D3031" s="1">
        <f t="shared" ca="1" si="47"/>
        <v>44631</v>
      </c>
      <c r="E3031" s="1" t="str">
        <f ca="1">TEXT(Table1[[#This Row],[Date]],"mmm")</f>
        <v>Mar</v>
      </c>
      <c r="F3031" s="1" t="str">
        <f ca="1">TEXT(Table1[[#This Row],[Date]],"yyyy")</f>
        <v>2022</v>
      </c>
      <c r="G3031" s="2">
        <v>456</v>
      </c>
      <c r="H3031" s="2">
        <v>0.45</v>
      </c>
      <c r="I3031" s="2" t="str" cm="1">
        <f t="array" ref="I3031">_xlfn.IFS(Table1[[#This Row],[Discount]]&lt;=0.2,"Low",Table1[[#This Row],[Discount]]&lt;=0.4,"Medium",Table1[[#This Row],[Discount]]&gt;0.4,"High")</f>
        <v>High</v>
      </c>
      <c r="J3031" s="2">
        <f>Table1[[#This Row],[Original Price]]*(1-Table1[[#This Row],[Discount]])</f>
        <v>250.8</v>
      </c>
      <c r="K3031">
        <f>VLOOKUP(B3031,customers!$A$2:$D$101,2,0)</f>
        <v>27</v>
      </c>
      <c r="L3031" t="str" cm="1">
        <f t="array" ref="L3031">_xlfn.IFS(Table1[[#This Row],[Age]]&lt;=12,"Kids",Table1[[#This Row],[Age]]&lt;=19,"Teenage",Table1[[#This Row],[Age]]&lt;=29,"Young Adult",Table1[[#This Row],[Age]]&lt;=45,"Adult",Table1[[#This Row],[Age]]&gt;=46,"Senior")</f>
        <v>Young Adult</v>
      </c>
      <c r="M3031" t="str">
        <f>VLOOKUP(B3031,customers!A$2:D$101,3,0)</f>
        <v>Ahmedabad</v>
      </c>
      <c r="N3031" t="str">
        <f>VLOOKUP(B3031,customers!$A$2:$D$101,4,0)</f>
        <v>Gujrat</v>
      </c>
      <c r="O3031" t="str">
        <f>VLOOKUP(C3031,'products '!$A$2:$H$3072,2,0)</f>
        <v>Kids</v>
      </c>
      <c r="P3031" t="str">
        <f>VLOOKUP(C3031,'products '!$A$2:$H$3072,3,0)</f>
        <v>Boys Clothing</v>
      </c>
      <c r="Q3031" t="str">
        <f>VLOOKUP(C3031,'products '!$A$2:$H$3072,4,0)</f>
        <v>Jeans</v>
      </c>
      <c r="R3031" t="str">
        <f>VLOOKUP(C3031,'products '!$A$2:$H$3072,5,0)</f>
        <v>Here&amp;Now</v>
      </c>
      <c r="S3031" t="str">
        <f>VLOOKUP(C3031,'products '!$A$2:$H$3072,6,0)</f>
        <v>4-5Y</v>
      </c>
      <c r="T3031" t="str">
        <f>VLOOKUP(C3031,'products '!$A$2:$H$3072,7,0)</f>
        <v>Khaki</v>
      </c>
      <c r="U3031">
        <f>VLOOKUP(C3031,'products '!$A$2:$H$3072,8,0)</f>
        <v>4</v>
      </c>
    </row>
    <row r="3032" spans="1:21" x14ac:dyDescent="0.3">
      <c r="A3032" t="s">
        <v>6449</v>
      </c>
      <c r="B3032" t="s">
        <v>3300</v>
      </c>
      <c r="C3032" t="s">
        <v>1817</v>
      </c>
      <c r="D3032" s="1">
        <f t="shared" ca="1" si="47"/>
        <v>44566</v>
      </c>
      <c r="E3032" s="1" t="str">
        <f ca="1">TEXT(Table1[[#This Row],[Date]],"mmm")</f>
        <v>Jan</v>
      </c>
      <c r="F3032" s="1" t="str">
        <f ca="1">TEXT(Table1[[#This Row],[Date]],"yyyy")</f>
        <v>2022</v>
      </c>
      <c r="G3032" s="2">
        <v>456</v>
      </c>
      <c r="H3032" s="2">
        <v>0.45</v>
      </c>
      <c r="I3032" s="2" t="str" cm="1">
        <f t="array" ref="I3032">_xlfn.IFS(Table1[[#This Row],[Discount]]&lt;=0.2,"Low",Table1[[#This Row],[Discount]]&lt;=0.4,"Medium",Table1[[#This Row],[Discount]]&gt;0.4,"High")</f>
        <v>High</v>
      </c>
      <c r="J3032" s="2">
        <f>Table1[[#This Row],[Original Price]]*(1-Table1[[#This Row],[Discount]])</f>
        <v>250.8</v>
      </c>
      <c r="K3032">
        <f>VLOOKUP(B3032,customers!$A$2:$D$101,2,0)</f>
        <v>29</v>
      </c>
      <c r="L3032" t="str" cm="1">
        <f t="array" ref="L3032">_xlfn.IFS(Table1[[#This Row],[Age]]&lt;=12,"Kids",Table1[[#This Row],[Age]]&lt;=19,"Teenage",Table1[[#This Row],[Age]]&lt;=29,"Young Adult",Table1[[#This Row],[Age]]&lt;=45,"Adult",Table1[[#This Row],[Age]]&gt;=46,"Senior")</f>
        <v>Young Adult</v>
      </c>
      <c r="M3032" t="str">
        <f>VLOOKUP(B3032,customers!A$2:D$101,3,0)</f>
        <v>Ahmedabad</v>
      </c>
      <c r="N3032" t="str">
        <f>VLOOKUP(B3032,customers!$A$2:$D$101,4,0)</f>
        <v>Gujrat</v>
      </c>
      <c r="O3032" t="str">
        <f>VLOOKUP(C3032,'products '!$A$2:$H$3072,2,0)</f>
        <v>Kids</v>
      </c>
      <c r="P3032" t="str">
        <f>VLOOKUP(C3032,'products '!$A$2:$H$3072,3,0)</f>
        <v>Boys Clothing</v>
      </c>
      <c r="Q3032" t="str">
        <f>VLOOKUP(C3032,'products '!$A$2:$H$3072,4,0)</f>
        <v>Jeans</v>
      </c>
      <c r="R3032" t="str">
        <f>VLOOKUP(C3032,'products '!$A$2:$H$3072,5,0)</f>
        <v>Here&amp;Now</v>
      </c>
      <c r="S3032" t="str">
        <f>VLOOKUP(C3032,'products '!$A$2:$H$3072,6,0)</f>
        <v>4-5Y</v>
      </c>
      <c r="T3032" t="str">
        <f>VLOOKUP(C3032,'products '!$A$2:$H$3072,7,0)</f>
        <v>Khaki</v>
      </c>
      <c r="U3032">
        <f>VLOOKUP(C3032,'products '!$A$2:$H$3072,8,0)</f>
        <v>4</v>
      </c>
    </row>
    <row r="3033" spans="1:21" x14ac:dyDescent="0.3">
      <c r="A3033" t="s">
        <v>6450</v>
      </c>
      <c r="B3033" t="s">
        <v>3301</v>
      </c>
      <c r="C3033" t="s">
        <v>1818</v>
      </c>
      <c r="D3033" s="1">
        <f t="shared" ca="1" si="47"/>
        <v>44318</v>
      </c>
      <c r="E3033" s="1" t="str">
        <f ca="1">TEXT(Table1[[#This Row],[Date]],"mmm")</f>
        <v>May</v>
      </c>
      <c r="F3033" s="1" t="str">
        <f ca="1">TEXT(Table1[[#This Row],[Date]],"yyyy")</f>
        <v>2021</v>
      </c>
      <c r="G3033" s="2">
        <v>456</v>
      </c>
      <c r="H3033" s="2">
        <v>0.45</v>
      </c>
      <c r="I3033" s="2" t="str" cm="1">
        <f t="array" ref="I3033">_xlfn.IFS(Table1[[#This Row],[Discount]]&lt;=0.2,"Low",Table1[[#This Row],[Discount]]&lt;=0.4,"Medium",Table1[[#This Row],[Discount]]&gt;0.4,"High")</f>
        <v>High</v>
      </c>
      <c r="J3033" s="2">
        <f>Table1[[#This Row],[Original Price]]*(1-Table1[[#This Row],[Discount]])</f>
        <v>250.8</v>
      </c>
      <c r="K3033">
        <f>VLOOKUP(B3033,customers!$A$2:$D$101,2,0)</f>
        <v>23</v>
      </c>
      <c r="L3033" t="str" cm="1">
        <f t="array" ref="L3033">_xlfn.IFS(Table1[[#This Row],[Age]]&lt;=12,"Kids",Table1[[#This Row],[Age]]&lt;=19,"Teenage",Table1[[#This Row],[Age]]&lt;=29,"Young Adult",Table1[[#This Row],[Age]]&lt;=45,"Adult",Table1[[#This Row],[Age]]&gt;=46,"Senior")</f>
        <v>Young Adult</v>
      </c>
      <c r="M3033" t="str">
        <f>VLOOKUP(B3033,customers!A$2:D$101,3,0)</f>
        <v>Ahmedabad</v>
      </c>
      <c r="N3033" t="str">
        <f>VLOOKUP(B3033,customers!$A$2:$D$101,4,0)</f>
        <v>Gujrat</v>
      </c>
      <c r="O3033" t="str">
        <f>VLOOKUP(C3033,'products '!$A$2:$H$3072,2,0)</f>
        <v>Kids</v>
      </c>
      <c r="P3033" t="str">
        <f>VLOOKUP(C3033,'products '!$A$2:$H$3072,3,0)</f>
        <v>Boys Clothing</v>
      </c>
      <c r="Q3033" t="str">
        <f>VLOOKUP(C3033,'products '!$A$2:$H$3072,4,0)</f>
        <v>Jeans</v>
      </c>
      <c r="R3033" t="str">
        <f>VLOOKUP(C3033,'products '!$A$2:$H$3072,5,0)</f>
        <v>Here&amp;Now</v>
      </c>
      <c r="S3033" t="str">
        <f>VLOOKUP(C3033,'products '!$A$2:$H$3072,6,0)</f>
        <v>4-5Y</v>
      </c>
      <c r="T3033" t="str">
        <f>VLOOKUP(C3033,'products '!$A$2:$H$3072,7,0)</f>
        <v>Khaki</v>
      </c>
      <c r="U3033">
        <f>VLOOKUP(C3033,'products '!$A$2:$H$3072,8,0)</f>
        <v>4</v>
      </c>
    </row>
    <row r="3034" spans="1:21" x14ac:dyDescent="0.3">
      <c r="A3034" t="s">
        <v>6451</v>
      </c>
      <c r="B3034" t="s">
        <v>3302</v>
      </c>
      <c r="C3034" t="s">
        <v>1819</v>
      </c>
      <c r="D3034" s="1">
        <f t="shared" ca="1" si="47"/>
        <v>44982</v>
      </c>
      <c r="E3034" s="1" t="str">
        <f ca="1">TEXT(Table1[[#This Row],[Date]],"mmm")</f>
        <v>Feb</v>
      </c>
      <c r="F3034" s="1" t="str">
        <f ca="1">TEXT(Table1[[#This Row],[Date]],"yyyy")</f>
        <v>2023</v>
      </c>
      <c r="G3034" s="2">
        <v>236</v>
      </c>
      <c r="H3034" s="2">
        <v>0.45</v>
      </c>
      <c r="I3034" s="2" t="str" cm="1">
        <f t="array" ref="I3034">_xlfn.IFS(Table1[[#This Row],[Discount]]&lt;=0.2,"Low",Table1[[#This Row],[Discount]]&lt;=0.4,"Medium",Table1[[#This Row],[Discount]]&gt;0.4,"High")</f>
        <v>High</v>
      </c>
      <c r="J3034" s="2">
        <f>Table1[[#This Row],[Original Price]]*(1-Table1[[#This Row],[Discount]])</f>
        <v>129.80000000000001</v>
      </c>
      <c r="K3034">
        <f>VLOOKUP(B3034,customers!$A$2:$D$101,2,0)</f>
        <v>25</v>
      </c>
      <c r="L3034" t="str" cm="1">
        <f t="array" ref="L3034">_xlfn.IFS(Table1[[#This Row],[Age]]&lt;=12,"Kids",Table1[[#This Row],[Age]]&lt;=19,"Teenage",Table1[[#This Row],[Age]]&lt;=29,"Young Adult",Table1[[#This Row],[Age]]&lt;=45,"Adult",Table1[[#This Row],[Age]]&gt;=46,"Senior")</f>
        <v>Young Adult</v>
      </c>
      <c r="M3034" t="str">
        <f>VLOOKUP(B3034,customers!A$2:D$101,3,0)</f>
        <v>Ahmedabad</v>
      </c>
      <c r="N3034" t="str">
        <f>VLOOKUP(B3034,customers!$A$2:$D$101,4,0)</f>
        <v>Gujrat</v>
      </c>
      <c r="O3034" t="str">
        <f>VLOOKUP(C3034,'products '!$A$2:$H$3072,2,0)</f>
        <v>Kids</v>
      </c>
      <c r="P3034" t="str">
        <f>VLOOKUP(C3034,'products '!$A$2:$H$3072,3,0)</f>
        <v>Boys Clothing</v>
      </c>
      <c r="Q3034" t="str">
        <f>VLOOKUP(C3034,'products '!$A$2:$H$3072,4,0)</f>
        <v>Jeans</v>
      </c>
      <c r="R3034" t="str">
        <f>VLOOKUP(C3034,'products '!$A$2:$H$3072,5,0)</f>
        <v>Here&amp;Now</v>
      </c>
      <c r="S3034" t="str">
        <f>VLOOKUP(C3034,'products '!$A$2:$H$3072,6,0)</f>
        <v>4-5Y</v>
      </c>
      <c r="T3034" t="str">
        <f>VLOOKUP(C3034,'products '!$A$2:$H$3072,7,0)</f>
        <v>Khaki</v>
      </c>
      <c r="U3034">
        <f>VLOOKUP(C3034,'products '!$A$2:$H$3072,8,0)</f>
        <v>5</v>
      </c>
    </row>
    <row r="3035" spans="1:21" x14ac:dyDescent="0.3">
      <c r="A3035" t="s">
        <v>6452</v>
      </c>
      <c r="B3035" t="s">
        <v>3303</v>
      </c>
      <c r="C3035" t="s">
        <v>1820</v>
      </c>
      <c r="D3035" s="1">
        <f t="shared" ca="1" si="47"/>
        <v>44702</v>
      </c>
      <c r="E3035" s="1" t="str">
        <f ca="1">TEXT(Table1[[#This Row],[Date]],"mmm")</f>
        <v>May</v>
      </c>
      <c r="F3035" s="1" t="str">
        <f ca="1">TEXT(Table1[[#This Row],[Date]],"yyyy")</f>
        <v>2022</v>
      </c>
      <c r="G3035" s="2">
        <v>996</v>
      </c>
      <c r="H3035" s="2">
        <v>0.23</v>
      </c>
      <c r="I3035" s="2" t="str" cm="1">
        <f t="array" ref="I3035">_xlfn.IFS(Table1[[#This Row],[Discount]]&lt;=0.2,"Low",Table1[[#This Row],[Discount]]&lt;=0.4,"Medium",Table1[[#This Row],[Discount]]&gt;0.4,"High")</f>
        <v>Medium</v>
      </c>
      <c r="J3035" s="2">
        <f>Table1[[#This Row],[Original Price]]*(1-Table1[[#This Row],[Discount]])</f>
        <v>766.92000000000007</v>
      </c>
      <c r="K3035">
        <f>VLOOKUP(B3035,customers!$A$2:$D$101,2,0)</f>
        <v>24</v>
      </c>
      <c r="L3035" t="str" cm="1">
        <f t="array" ref="L3035">_xlfn.IFS(Table1[[#This Row],[Age]]&lt;=12,"Kids",Table1[[#This Row],[Age]]&lt;=19,"Teenage",Table1[[#This Row],[Age]]&lt;=29,"Young Adult",Table1[[#This Row],[Age]]&lt;=45,"Adult",Table1[[#This Row],[Age]]&gt;=46,"Senior")</f>
        <v>Young Adult</v>
      </c>
      <c r="M3035" t="str">
        <f>VLOOKUP(B3035,customers!A$2:D$101,3,0)</f>
        <v>Ahmedabad</v>
      </c>
      <c r="N3035" t="str">
        <f>VLOOKUP(B3035,customers!$A$2:$D$101,4,0)</f>
        <v>Gujrat</v>
      </c>
      <c r="O3035" t="str">
        <f>VLOOKUP(C3035,'products '!$A$2:$H$3072,2,0)</f>
        <v>Kids</v>
      </c>
      <c r="P3035" t="str">
        <f>VLOOKUP(C3035,'products '!$A$2:$H$3072,3,0)</f>
        <v>Boys Clothing</v>
      </c>
      <c r="Q3035" t="str">
        <f>VLOOKUP(C3035,'products '!$A$2:$H$3072,4,0)</f>
        <v>Jeans</v>
      </c>
      <c r="R3035" t="str">
        <f>VLOOKUP(C3035,'products '!$A$2:$H$3072,5,0)</f>
        <v>Here&amp;Now</v>
      </c>
      <c r="S3035" t="str">
        <f>VLOOKUP(C3035,'products '!$A$2:$H$3072,6,0)</f>
        <v>4-5Y</v>
      </c>
      <c r="T3035" t="str">
        <f>VLOOKUP(C3035,'products '!$A$2:$H$3072,7,0)</f>
        <v>Khaki</v>
      </c>
      <c r="U3035">
        <f>VLOOKUP(C3035,'products '!$A$2:$H$3072,8,0)</f>
        <v>5</v>
      </c>
    </row>
    <row r="3036" spans="1:21" x14ac:dyDescent="0.3">
      <c r="A3036" t="s">
        <v>6453</v>
      </c>
      <c r="B3036" t="s">
        <v>3304</v>
      </c>
      <c r="C3036" t="s">
        <v>1821</v>
      </c>
      <c r="D3036" s="1">
        <f t="shared" ca="1" si="47"/>
        <v>44548</v>
      </c>
      <c r="E3036" s="1" t="str">
        <f ca="1">TEXT(Table1[[#This Row],[Date]],"mmm")</f>
        <v>Dec</v>
      </c>
      <c r="F3036" s="1" t="str">
        <f ca="1">TEXT(Table1[[#This Row],[Date]],"yyyy")</f>
        <v>2021</v>
      </c>
      <c r="G3036" s="2">
        <v>654</v>
      </c>
      <c r="H3036" s="2">
        <v>0.23</v>
      </c>
      <c r="I3036" s="2" t="str" cm="1">
        <f t="array" ref="I3036">_xlfn.IFS(Table1[[#This Row],[Discount]]&lt;=0.2,"Low",Table1[[#This Row],[Discount]]&lt;=0.4,"Medium",Table1[[#This Row],[Discount]]&gt;0.4,"High")</f>
        <v>Medium</v>
      </c>
      <c r="J3036" s="2">
        <f>Table1[[#This Row],[Original Price]]*(1-Table1[[#This Row],[Discount]])</f>
        <v>503.58</v>
      </c>
      <c r="K3036">
        <f>VLOOKUP(B3036,customers!$A$2:$D$101,2,0)</f>
        <v>15</v>
      </c>
      <c r="L3036" t="str" cm="1">
        <f t="array" ref="L3036">_xlfn.IFS(Table1[[#This Row],[Age]]&lt;=12,"Kids",Table1[[#This Row],[Age]]&lt;=19,"Teenage",Table1[[#This Row],[Age]]&lt;=29,"Young Adult",Table1[[#This Row],[Age]]&lt;=45,"Adult",Table1[[#This Row],[Age]]&gt;=46,"Senior")</f>
        <v>Teenage</v>
      </c>
      <c r="M3036" t="str">
        <f>VLOOKUP(B3036,customers!A$2:D$101,3,0)</f>
        <v>Ahmedabad</v>
      </c>
      <c r="N3036" t="str">
        <f>VLOOKUP(B3036,customers!$A$2:$D$101,4,0)</f>
        <v>Gujrat</v>
      </c>
      <c r="O3036" t="str">
        <f>VLOOKUP(C3036,'products '!$A$2:$H$3072,2,0)</f>
        <v>Kids</v>
      </c>
      <c r="P3036" t="str">
        <f>VLOOKUP(C3036,'products '!$A$2:$H$3072,3,0)</f>
        <v>Boys Clothing</v>
      </c>
      <c r="Q3036" t="str">
        <f>VLOOKUP(C3036,'products '!$A$2:$H$3072,4,0)</f>
        <v>Jeans</v>
      </c>
      <c r="R3036" t="str">
        <f>VLOOKUP(C3036,'products '!$A$2:$H$3072,5,0)</f>
        <v>Here&amp;Now</v>
      </c>
      <c r="S3036" t="str">
        <f>VLOOKUP(C3036,'products '!$A$2:$H$3072,6,0)</f>
        <v>5-6Y</v>
      </c>
      <c r="T3036" t="str">
        <f>VLOOKUP(C3036,'products '!$A$2:$H$3072,7,0)</f>
        <v>Khaki</v>
      </c>
      <c r="U3036">
        <f>VLOOKUP(C3036,'products '!$A$2:$H$3072,8,0)</f>
        <v>3</v>
      </c>
    </row>
    <row r="3037" spans="1:21" x14ac:dyDescent="0.3">
      <c r="A3037" t="s">
        <v>6454</v>
      </c>
      <c r="B3037" t="s">
        <v>3305</v>
      </c>
      <c r="C3037" t="s">
        <v>1822</v>
      </c>
      <c r="D3037" s="1">
        <f t="shared" ca="1" si="47"/>
        <v>44886</v>
      </c>
      <c r="E3037" s="1" t="str">
        <f ca="1">TEXT(Table1[[#This Row],[Date]],"mmm")</f>
        <v>Nov</v>
      </c>
      <c r="F3037" s="1" t="str">
        <f ca="1">TEXT(Table1[[#This Row],[Date]],"yyyy")</f>
        <v>2022</v>
      </c>
      <c r="G3037" s="2">
        <v>456</v>
      </c>
      <c r="H3037" s="2">
        <v>0.23</v>
      </c>
      <c r="I3037" s="2" t="str" cm="1">
        <f t="array" ref="I3037">_xlfn.IFS(Table1[[#This Row],[Discount]]&lt;=0.2,"Low",Table1[[#This Row],[Discount]]&lt;=0.4,"Medium",Table1[[#This Row],[Discount]]&gt;0.4,"High")</f>
        <v>Medium</v>
      </c>
      <c r="J3037" s="2">
        <f>Table1[[#This Row],[Original Price]]*(1-Table1[[#This Row],[Discount]])</f>
        <v>351.12</v>
      </c>
      <c r="K3037">
        <f>VLOOKUP(B3037,customers!$A$2:$D$101,2,0)</f>
        <v>19</v>
      </c>
      <c r="L3037" t="str" cm="1">
        <f t="array" ref="L3037">_xlfn.IFS(Table1[[#This Row],[Age]]&lt;=12,"Kids",Table1[[#This Row],[Age]]&lt;=19,"Teenage",Table1[[#This Row],[Age]]&lt;=29,"Young Adult",Table1[[#This Row],[Age]]&lt;=45,"Adult",Table1[[#This Row],[Age]]&gt;=46,"Senior")</f>
        <v>Teenage</v>
      </c>
      <c r="M3037" t="str">
        <f>VLOOKUP(B3037,customers!A$2:D$101,3,0)</f>
        <v>Vadodara</v>
      </c>
      <c r="N3037" t="str">
        <f>VLOOKUP(B3037,customers!$A$2:$D$101,4,0)</f>
        <v>Gujrat</v>
      </c>
      <c r="O3037" t="str">
        <f>VLOOKUP(C3037,'products '!$A$2:$H$3072,2,0)</f>
        <v>Kids</v>
      </c>
      <c r="P3037" t="str">
        <f>VLOOKUP(C3037,'products '!$A$2:$H$3072,3,0)</f>
        <v>Boys Clothing</v>
      </c>
      <c r="Q3037" t="str">
        <f>VLOOKUP(C3037,'products '!$A$2:$H$3072,4,0)</f>
        <v>Jeans</v>
      </c>
      <c r="R3037" t="str">
        <f>VLOOKUP(C3037,'products '!$A$2:$H$3072,5,0)</f>
        <v>Here&amp;Now</v>
      </c>
      <c r="S3037" t="str">
        <f>VLOOKUP(C3037,'products '!$A$2:$H$3072,6,0)</f>
        <v>5-6Y</v>
      </c>
      <c r="T3037" t="str">
        <f>VLOOKUP(C3037,'products '!$A$2:$H$3072,7,0)</f>
        <v>Turquoise Blue</v>
      </c>
      <c r="U3037">
        <f>VLOOKUP(C3037,'products '!$A$2:$H$3072,8,0)</f>
        <v>5</v>
      </c>
    </row>
    <row r="3038" spans="1:21" x14ac:dyDescent="0.3">
      <c r="A3038" t="s">
        <v>6455</v>
      </c>
      <c r="B3038" t="s">
        <v>3306</v>
      </c>
      <c r="C3038" t="s">
        <v>1823</v>
      </c>
      <c r="D3038" s="1">
        <f t="shared" ca="1" si="47"/>
        <v>44484</v>
      </c>
      <c r="E3038" s="1" t="str">
        <f ca="1">TEXT(Table1[[#This Row],[Date]],"mmm")</f>
        <v>Oct</v>
      </c>
      <c r="F3038" s="1" t="str">
        <f ca="1">TEXT(Table1[[#This Row],[Date]],"yyyy")</f>
        <v>2021</v>
      </c>
      <c r="G3038" s="2">
        <v>785</v>
      </c>
      <c r="H3038" s="2">
        <v>0.23</v>
      </c>
      <c r="I3038" s="2" t="str" cm="1">
        <f t="array" ref="I3038">_xlfn.IFS(Table1[[#This Row],[Discount]]&lt;=0.2,"Low",Table1[[#This Row],[Discount]]&lt;=0.4,"Medium",Table1[[#This Row],[Discount]]&gt;0.4,"High")</f>
        <v>Medium</v>
      </c>
      <c r="J3038" s="2">
        <f>Table1[[#This Row],[Original Price]]*(1-Table1[[#This Row],[Discount]])</f>
        <v>604.45000000000005</v>
      </c>
      <c r="K3038">
        <f>VLOOKUP(B3038,customers!$A$2:$D$101,2,0)</f>
        <v>19</v>
      </c>
      <c r="L3038" t="str" cm="1">
        <f t="array" ref="L3038">_xlfn.IFS(Table1[[#This Row],[Age]]&lt;=12,"Kids",Table1[[#This Row],[Age]]&lt;=19,"Teenage",Table1[[#This Row],[Age]]&lt;=29,"Young Adult",Table1[[#This Row],[Age]]&lt;=45,"Adult",Table1[[#This Row],[Age]]&gt;=46,"Senior")</f>
        <v>Teenage</v>
      </c>
      <c r="M3038" t="str">
        <f>VLOOKUP(B3038,customers!A$2:D$101,3,0)</f>
        <v>Vadodara</v>
      </c>
      <c r="N3038" t="str">
        <f>VLOOKUP(B3038,customers!$A$2:$D$101,4,0)</f>
        <v>Gujrat</v>
      </c>
      <c r="O3038" t="str">
        <f>VLOOKUP(C3038,'products '!$A$2:$H$3072,2,0)</f>
        <v>Kids</v>
      </c>
      <c r="P3038" t="str">
        <f>VLOOKUP(C3038,'products '!$A$2:$H$3072,3,0)</f>
        <v>Boys Clothing</v>
      </c>
      <c r="Q3038" t="str">
        <f>VLOOKUP(C3038,'products '!$A$2:$H$3072,4,0)</f>
        <v>Jeans</v>
      </c>
      <c r="R3038" t="str">
        <f>VLOOKUP(C3038,'products '!$A$2:$H$3072,5,0)</f>
        <v>Here&amp;Now</v>
      </c>
      <c r="S3038" t="str">
        <f>VLOOKUP(C3038,'products '!$A$2:$H$3072,6,0)</f>
        <v>5-6Y</v>
      </c>
      <c r="T3038" t="str">
        <f>VLOOKUP(C3038,'products '!$A$2:$H$3072,7,0)</f>
        <v>Turquoise Blue</v>
      </c>
      <c r="U3038">
        <f>VLOOKUP(C3038,'products '!$A$2:$H$3072,8,0)</f>
        <v>5</v>
      </c>
    </row>
    <row r="3039" spans="1:21" x14ac:dyDescent="0.3">
      <c r="A3039" t="s">
        <v>6456</v>
      </c>
      <c r="B3039" t="s">
        <v>3307</v>
      </c>
      <c r="C3039" t="s">
        <v>1824</v>
      </c>
      <c r="D3039" s="1">
        <f t="shared" ca="1" si="47"/>
        <v>44756</v>
      </c>
      <c r="E3039" s="1" t="str">
        <f ca="1">TEXT(Table1[[#This Row],[Date]],"mmm")</f>
        <v>Jul</v>
      </c>
      <c r="F3039" s="1" t="str">
        <f ca="1">TEXT(Table1[[#This Row],[Date]],"yyyy")</f>
        <v>2022</v>
      </c>
      <c r="G3039" s="2">
        <v>365</v>
      </c>
      <c r="H3039" s="2">
        <v>0.23</v>
      </c>
      <c r="I3039" s="2" t="str" cm="1">
        <f t="array" ref="I3039">_xlfn.IFS(Table1[[#This Row],[Discount]]&lt;=0.2,"Low",Table1[[#This Row],[Discount]]&lt;=0.4,"Medium",Table1[[#This Row],[Discount]]&gt;0.4,"High")</f>
        <v>Medium</v>
      </c>
      <c r="J3039" s="2">
        <f>Table1[[#This Row],[Original Price]]*(1-Table1[[#This Row],[Discount]])</f>
        <v>281.05</v>
      </c>
      <c r="K3039">
        <f>VLOOKUP(B3039,customers!$A$2:$D$101,2,0)</f>
        <v>19</v>
      </c>
      <c r="L3039" t="str" cm="1">
        <f t="array" ref="L3039">_xlfn.IFS(Table1[[#This Row],[Age]]&lt;=12,"Kids",Table1[[#This Row],[Age]]&lt;=19,"Teenage",Table1[[#This Row],[Age]]&lt;=29,"Young Adult",Table1[[#This Row],[Age]]&lt;=45,"Adult",Table1[[#This Row],[Age]]&gt;=46,"Senior")</f>
        <v>Teenage</v>
      </c>
      <c r="M3039" t="str">
        <f>VLOOKUP(B3039,customers!A$2:D$101,3,0)</f>
        <v>Vadodara</v>
      </c>
      <c r="N3039" t="str">
        <f>VLOOKUP(B3039,customers!$A$2:$D$101,4,0)</f>
        <v>Gujrat</v>
      </c>
      <c r="O3039" t="str">
        <f>VLOOKUP(C3039,'products '!$A$2:$H$3072,2,0)</f>
        <v>Kids</v>
      </c>
      <c r="P3039" t="str">
        <f>VLOOKUP(C3039,'products '!$A$2:$H$3072,3,0)</f>
        <v>Boys Clothing</v>
      </c>
      <c r="Q3039" t="str">
        <f>VLOOKUP(C3039,'products '!$A$2:$H$3072,4,0)</f>
        <v>Jeans</v>
      </c>
      <c r="R3039" t="str">
        <f>VLOOKUP(C3039,'products '!$A$2:$H$3072,5,0)</f>
        <v>Here&amp;Now</v>
      </c>
      <c r="S3039" t="str">
        <f>VLOOKUP(C3039,'products '!$A$2:$H$3072,6,0)</f>
        <v>5-6Y</v>
      </c>
      <c r="T3039" t="str">
        <f>VLOOKUP(C3039,'products '!$A$2:$H$3072,7,0)</f>
        <v>Turquoise Blue</v>
      </c>
      <c r="U3039">
        <f>VLOOKUP(C3039,'products '!$A$2:$H$3072,8,0)</f>
        <v>4</v>
      </c>
    </row>
    <row r="3040" spans="1:21" x14ac:dyDescent="0.3">
      <c r="A3040" t="s">
        <v>6457</v>
      </c>
      <c r="B3040" t="s">
        <v>3308</v>
      </c>
      <c r="C3040" t="s">
        <v>1825</v>
      </c>
      <c r="D3040" s="1">
        <f t="shared" ca="1" si="47"/>
        <v>44300</v>
      </c>
      <c r="E3040" s="1" t="str">
        <f ca="1">TEXT(Table1[[#This Row],[Date]],"mmm")</f>
        <v>Apr</v>
      </c>
      <c r="F3040" s="1" t="str">
        <f ca="1">TEXT(Table1[[#This Row],[Date]],"yyyy")</f>
        <v>2021</v>
      </c>
      <c r="G3040" s="2">
        <v>965</v>
      </c>
      <c r="H3040" s="2">
        <v>0.12</v>
      </c>
      <c r="I3040" s="2" t="str" cm="1">
        <f t="array" ref="I3040">_xlfn.IFS(Table1[[#This Row],[Discount]]&lt;=0.2,"Low",Table1[[#This Row],[Discount]]&lt;=0.4,"Medium",Table1[[#This Row],[Discount]]&gt;0.4,"High")</f>
        <v>Low</v>
      </c>
      <c r="J3040" s="2">
        <f>Table1[[#This Row],[Original Price]]*(1-Table1[[#This Row],[Discount]])</f>
        <v>849.2</v>
      </c>
      <c r="K3040">
        <f>VLOOKUP(B3040,customers!$A$2:$D$101,2,0)</f>
        <v>22</v>
      </c>
      <c r="L3040" t="str" cm="1">
        <f t="array" ref="L3040">_xlfn.IFS(Table1[[#This Row],[Age]]&lt;=12,"Kids",Table1[[#This Row],[Age]]&lt;=19,"Teenage",Table1[[#This Row],[Age]]&lt;=29,"Young Adult",Table1[[#This Row],[Age]]&lt;=45,"Adult",Table1[[#This Row],[Age]]&gt;=46,"Senior")</f>
        <v>Young Adult</v>
      </c>
      <c r="M3040" t="str">
        <f>VLOOKUP(B3040,customers!A$2:D$101,3,0)</f>
        <v>Vadodara</v>
      </c>
      <c r="N3040" t="str">
        <f>VLOOKUP(B3040,customers!$A$2:$D$101,4,0)</f>
        <v>Gujrat</v>
      </c>
      <c r="O3040" t="str">
        <f>VLOOKUP(C3040,'products '!$A$2:$H$3072,2,0)</f>
        <v>Kids</v>
      </c>
      <c r="P3040" t="str">
        <f>VLOOKUP(C3040,'products '!$A$2:$H$3072,3,0)</f>
        <v>Boys Clothing</v>
      </c>
      <c r="Q3040" t="str">
        <f>VLOOKUP(C3040,'products '!$A$2:$H$3072,4,0)</f>
        <v>Jeans</v>
      </c>
      <c r="R3040" t="str">
        <f>VLOOKUP(C3040,'products '!$A$2:$H$3072,5,0)</f>
        <v>H&amp;M</v>
      </c>
      <c r="S3040" t="str">
        <f>VLOOKUP(C3040,'products '!$A$2:$H$3072,6,0)</f>
        <v>5-6Y</v>
      </c>
      <c r="T3040" t="str">
        <f>VLOOKUP(C3040,'products '!$A$2:$H$3072,7,0)</f>
        <v>Turquoise Blue</v>
      </c>
      <c r="U3040">
        <f>VLOOKUP(C3040,'products '!$A$2:$H$3072,8,0)</f>
        <v>3</v>
      </c>
    </row>
    <row r="3041" spans="1:21" x14ac:dyDescent="0.3">
      <c r="A3041" t="s">
        <v>6458</v>
      </c>
      <c r="B3041" t="s">
        <v>3309</v>
      </c>
      <c r="C3041" t="s">
        <v>1826</v>
      </c>
      <c r="D3041" s="1">
        <f t="shared" ca="1" si="47"/>
        <v>44514</v>
      </c>
      <c r="E3041" s="1" t="str">
        <f ca="1">TEXT(Table1[[#This Row],[Date]],"mmm")</f>
        <v>Nov</v>
      </c>
      <c r="F3041" s="1" t="str">
        <f ca="1">TEXT(Table1[[#This Row],[Date]],"yyyy")</f>
        <v>2021</v>
      </c>
      <c r="G3041" s="2">
        <v>444</v>
      </c>
      <c r="H3041" s="2">
        <v>0.12</v>
      </c>
      <c r="I3041" s="2" t="str" cm="1">
        <f t="array" ref="I3041">_xlfn.IFS(Table1[[#This Row],[Discount]]&lt;=0.2,"Low",Table1[[#This Row],[Discount]]&lt;=0.4,"Medium",Table1[[#This Row],[Discount]]&gt;0.4,"High")</f>
        <v>Low</v>
      </c>
      <c r="J3041" s="2">
        <f>Table1[[#This Row],[Original Price]]*(1-Table1[[#This Row],[Discount]])</f>
        <v>390.72</v>
      </c>
      <c r="K3041">
        <f>VLOOKUP(B3041,customers!$A$2:$D$101,2,0)</f>
        <v>22</v>
      </c>
      <c r="L3041" t="str" cm="1">
        <f t="array" ref="L3041">_xlfn.IFS(Table1[[#This Row],[Age]]&lt;=12,"Kids",Table1[[#This Row],[Age]]&lt;=19,"Teenage",Table1[[#This Row],[Age]]&lt;=29,"Young Adult",Table1[[#This Row],[Age]]&lt;=45,"Adult",Table1[[#This Row],[Age]]&gt;=46,"Senior")</f>
        <v>Young Adult</v>
      </c>
      <c r="M3041" t="str">
        <f>VLOOKUP(B3041,customers!A$2:D$101,3,0)</f>
        <v>Vadodara</v>
      </c>
      <c r="N3041" t="str">
        <f>VLOOKUP(B3041,customers!$A$2:$D$101,4,0)</f>
        <v>Gujrat</v>
      </c>
      <c r="O3041" t="str">
        <f>VLOOKUP(C3041,'products '!$A$2:$H$3072,2,0)</f>
        <v>Kids</v>
      </c>
      <c r="P3041" t="str">
        <f>VLOOKUP(C3041,'products '!$A$2:$H$3072,3,0)</f>
        <v>Boys Clothing</v>
      </c>
      <c r="Q3041" t="str">
        <f>VLOOKUP(C3041,'products '!$A$2:$H$3072,4,0)</f>
        <v>Jeans</v>
      </c>
      <c r="R3041" t="str">
        <f>VLOOKUP(C3041,'products '!$A$2:$H$3072,5,0)</f>
        <v>H&amp;M</v>
      </c>
      <c r="S3041" t="str">
        <f>VLOOKUP(C3041,'products '!$A$2:$H$3072,6,0)</f>
        <v>5-6Y</v>
      </c>
      <c r="T3041" t="str">
        <f>VLOOKUP(C3041,'products '!$A$2:$H$3072,7,0)</f>
        <v>Turquoise Blue</v>
      </c>
      <c r="U3041">
        <f>VLOOKUP(C3041,'products '!$A$2:$H$3072,8,0)</f>
        <v>3</v>
      </c>
    </row>
    <row r="3042" spans="1:21" x14ac:dyDescent="0.3">
      <c r="A3042" t="s">
        <v>6459</v>
      </c>
      <c r="B3042" t="s">
        <v>3310</v>
      </c>
      <c r="C3042" t="s">
        <v>1827</v>
      </c>
      <c r="D3042" s="1">
        <f t="shared" ca="1" si="47"/>
        <v>44240</v>
      </c>
      <c r="E3042" s="1" t="str">
        <f ca="1">TEXT(Table1[[#This Row],[Date]],"mmm")</f>
        <v>Feb</v>
      </c>
      <c r="F3042" s="1" t="str">
        <f ca="1">TEXT(Table1[[#This Row],[Date]],"yyyy")</f>
        <v>2021</v>
      </c>
      <c r="G3042" s="2">
        <v>569</v>
      </c>
      <c r="H3042" s="2">
        <v>0.12</v>
      </c>
      <c r="I3042" s="2" t="str" cm="1">
        <f t="array" ref="I3042">_xlfn.IFS(Table1[[#This Row],[Discount]]&lt;=0.2,"Low",Table1[[#This Row],[Discount]]&lt;=0.4,"Medium",Table1[[#This Row],[Discount]]&gt;0.4,"High")</f>
        <v>Low</v>
      </c>
      <c r="J3042" s="2">
        <f>Table1[[#This Row],[Original Price]]*(1-Table1[[#This Row],[Discount]])</f>
        <v>500.72</v>
      </c>
      <c r="K3042">
        <f>VLOOKUP(B3042,customers!$A$2:$D$101,2,0)</f>
        <v>22</v>
      </c>
      <c r="L3042" t="str" cm="1">
        <f t="array" ref="L3042">_xlfn.IFS(Table1[[#This Row],[Age]]&lt;=12,"Kids",Table1[[#This Row],[Age]]&lt;=19,"Teenage",Table1[[#This Row],[Age]]&lt;=29,"Young Adult",Table1[[#This Row],[Age]]&lt;=45,"Adult",Table1[[#This Row],[Age]]&gt;=46,"Senior")</f>
        <v>Young Adult</v>
      </c>
      <c r="M3042" t="str">
        <f>VLOOKUP(B3042,customers!A$2:D$101,3,0)</f>
        <v>Surat</v>
      </c>
      <c r="N3042" t="str">
        <f>VLOOKUP(B3042,customers!$A$2:$D$101,4,0)</f>
        <v>Gujrat</v>
      </c>
      <c r="O3042" t="str">
        <f>VLOOKUP(C3042,'products '!$A$2:$H$3072,2,0)</f>
        <v>Kids</v>
      </c>
      <c r="P3042" t="str">
        <f>VLOOKUP(C3042,'products '!$A$2:$H$3072,3,0)</f>
        <v>Boys Clothing</v>
      </c>
      <c r="Q3042" t="str">
        <f>VLOOKUP(C3042,'products '!$A$2:$H$3072,4,0)</f>
        <v>Jeans</v>
      </c>
      <c r="R3042" t="str">
        <f>VLOOKUP(C3042,'products '!$A$2:$H$3072,5,0)</f>
        <v>H&amp;M</v>
      </c>
      <c r="S3042" t="str">
        <f>VLOOKUP(C3042,'products '!$A$2:$H$3072,6,0)</f>
        <v>5-6Y</v>
      </c>
      <c r="T3042" t="str">
        <f>VLOOKUP(C3042,'products '!$A$2:$H$3072,7,0)</f>
        <v>Turquoise Blue</v>
      </c>
      <c r="U3042">
        <f>VLOOKUP(C3042,'products '!$A$2:$H$3072,8,0)</f>
        <v>3</v>
      </c>
    </row>
    <row r="3043" spans="1:21" x14ac:dyDescent="0.3">
      <c r="A3043" t="s">
        <v>6460</v>
      </c>
      <c r="B3043" t="s">
        <v>3311</v>
      </c>
      <c r="C3043" t="s">
        <v>1828</v>
      </c>
      <c r="D3043" s="1">
        <f t="shared" ca="1" si="47"/>
        <v>44475</v>
      </c>
      <c r="E3043" s="1" t="str">
        <f ca="1">TEXT(Table1[[#This Row],[Date]],"mmm")</f>
        <v>Oct</v>
      </c>
      <c r="F3043" s="1" t="str">
        <f ca="1">TEXT(Table1[[#This Row],[Date]],"yyyy")</f>
        <v>2021</v>
      </c>
      <c r="G3043" s="2">
        <v>475</v>
      </c>
      <c r="H3043" s="2">
        <v>0.12</v>
      </c>
      <c r="I3043" s="2" t="str" cm="1">
        <f t="array" ref="I3043">_xlfn.IFS(Table1[[#This Row],[Discount]]&lt;=0.2,"Low",Table1[[#This Row],[Discount]]&lt;=0.4,"Medium",Table1[[#This Row],[Discount]]&gt;0.4,"High")</f>
        <v>Low</v>
      </c>
      <c r="J3043" s="2">
        <f>Table1[[#This Row],[Original Price]]*(1-Table1[[#This Row],[Discount]])</f>
        <v>418</v>
      </c>
      <c r="K3043">
        <f>VLOOKUP(B3043,customers!$A$2:$D$101,2,0)</f>
        <v>22</v>
      </c>
      <c r="L3043" t="str" cm="1">
        <f t="array" ref="L3043">_xlfn.IFS(Table1[[#This Row],[Age]]&lt;=12,"Kids",Table1[[#This Row],[Age]]&lt;=19,"Teenage",Table1[[#This Row],[Age]]&lt;=29,"Young Adult",Table1[[#This Row],[Age]]&lt;=45,"Adult",Table1[[#This Row],[Age]]&gt;=46,"Senior")</f>
        <v>Young Adult</v>
      </c>
      <c r="M3043" t="str">
        <f>VLOOKUP(B3043,customers!A$2:D$101,3,0)</f>
        <v>Surat</v>
      </c>
      <c r="N3043" t="str">
        <f>VLOOKUP(B3043,customers!$A$2:$D$101,4,0)</f>
        <v>Gujrat</v>
      </c>
      <c r="O3043" t="str">
        <f>VLOOKUP(C3043,'products '!$A$2:$H$3072,2,0)</f>
        <v>Kids</v>
      </c>
      <c r="P3043" t="str">
        <f>VLOOKUP(C3043,'products '!$A$2:$H$3072,3,0)</f>
        <v>Boys Clothing</v>
      </c>
      <c r="Q3043" t="str">
        <f>VLOOKUP(C3043,'products '!$A$2:$H$3072,4,0)</f>
        <v>Jeans</v>
      </c>
      <c r="R3043" t="str">
        <f>VLOOKUP(C3043,'products '!$A$2:$H$3072,5,0)</f>
        <v>H&amp;M</v>
      </c>
      <c r="S3043" t="str">
        <f>VLOOKUP(C3043,'products '!$A$2:$H$3072,6,0)</f>
        <v>5-6Y</v>
      </c>
      <c r="T3043" t="str">
        <f>VLOOKUP(C3043,'products '!$A$2:$H$3072,7,0)</f>
        <v>Turquoise Blue</v>
      </c>
      <c r="U3043">
        <f>VLOOKUP(C3043,'products '!$A$2:$H$3072,8,0)</f>
        <v>3</v>
      </c>
    </row>
    <row r="3044" spans="1:21" x14ac:dyDescent="0.3">
      <c r="A3044" t="s">
        <v>6461</v>
      </c>
      <c r="B3044" t="s">
        <v>3312</v>
      </c>
      <c r="C3044" t="s">
        <v>1829</v>
      </c>
      <c r="D3044" s="1">
        <f t="shared" ca="1" si="47"/>
        <v>44789</v>
      </c>
      <c r="E3044" s="1" t="str">
        <f ca="1">TEXT(Table1[[#This Row],[Date]],"mmm")</f>
        <v>Aug</v>
      </c>
      <c r="F3044" s="1" t="str">
        <f ca="1">TEXT(Table1[[#This Row],[Date]],"yyyy")</f>
        <v>2022</v>
      </c>
      <c r="G3044" s="2">
        <v>598</v>
      </c>
      <c r="H3044" s="2">
        <v>0.12</v>
      </c>
      <c r="I3044" s="2" t="str" cm="1">
        <f t="array" ref="I3044">_xlfn.IFS(Table1[[#This Row],[Discount]]&lt;=0.2,"Low",Table1[[#This Row],[Discount]]&lt;=0.4,"Medium",Table1[[#This Row],[Discount]]&gt;0.4,"High")</f>
        <v>Low</v>
      </c>
      <c r="J3044" s="2">
        <f>Table1[[#This Row],[Original Price]]*(1-Table1[[#This Row],[Discount]])</f>
        <v>526.24</v>
      </c>
      <c r="K3044">
        <f>VLOOKUP(B3044,customers!$A$2:$D$101,2,0)</f>
        <v>29</v>
      </c>
      <c r="L3044" t="str" cm="1">
        <f t="array" ref="L3044">_xlfn.IFS(Table1[[#This Row],[Age]]&lt;=12,"Kids",Table1[[#This Row],[Age]]&lt;=19,"Teenage",Table1[[#This Row],[Age]]&lt;=29,"Young Adult",Table1[[#This Row],[Age]]&lt;=45,"Adult",Table1[[#This Row],[Age]]&gt;=46,"Senior")</f>
        <v>Young Adult</v>
      </c>
      <c r="M3044" t="str">
        <f>VLOOKUP(B3044,customers!A$2:D$101,3,0)</f>
        <v>Surat</v>
      </c>
      <c r="N3044" t="str">
        <f>VLOOKUP(B3044,customers!$A$2:$D$101,4,0)</f>
        <v>Gujrat</v>
      </c>
      <c r="O3044" t="str">
        <f>VLOOKUP(C3044,'products '!$A$2:$H$3072,2,0)</f>
        <v>Kids</v>
      </c>
      <c r="P3044" t="str">
        <f>VLOOKUP(C3044,'products '!$A$2:$H$3072,3,0)</f>
        <v>Boys Clothing</v>
      </c>
      <c r="Q3044" t="str">
        <f>VLOOKUP(C3044,'products '!$A$2:$H$3072,4,0)</f>
        <v>Jeans</v>
      </c>
      <c r="R3044" t="str">
        <f>VLOOKUP(C3044,'products '!$A$2:$H$3072,5,0)</f>
        <v>H&amp;M</v>
      </c>
      <c r="S3044" t="str">
        <f>VLOOKUP(C3044,'products '!$A$2:$H$3072,6,0)</f>
        <v>1-2Y</v>
      </c>
      <c r="T3044" t="str">
        <f>VLOOKUP(C3044,'products '!$A$2:$H$3072,7,0)</f>
        <v>Burgundy</v>
      </c>
      <c r="U3044">
        <f>VLOOKUP(C3044,'products '!$A$2:$H$3072,8,0)</f>
        <v>3</v>
      </c>
    </row>
    <row r="3045" spans="1:21" x14ac:dyDescent="0.3">
      <c r="A3045" t="s">
        <v>6462</v>
      </c>
      <c r="B3045" t="s">
        <v>3313</v>
      </c>
      <c r="C3045" t="s">
        <v>1830</v>
      </c>
      <c r="D3045" s="1">
        <f t="shared" ca="1" si="47"/>
        <v>44886</v>
      </c>
      <c r="E3045" s="1" t="str">
        <f ca="1">TEXT(Table1[[#This Row],[Date]],"mmm")</f>
        <v>Nov</v>
      </c>
      <c r="F3045" s="1" t="str">
        <f ca="1">TEXT(Table1[[#This Row],[Date]],"yyyy")</f>
        <v>2022</v>
      </c>
      <c r="G3045" s="2">
        <v>536</v>
      </c>
      <c r="H3045" s="2">
        <v>0.12</v>
      </c>
      <c r="I3045" s="2" t="str" cm="1">
        <f t="array" ref="I3045">_xlfn.IFS(Table1[[#This Row],[Discount]]&lt;=0.2,"Low",Table1[[#This Row],[Discount]]&lt;=0.4,"Medium",Table1[[#This Row],[Discount]]&gt;0.4,"High")</f>
        <v>Low</v>
      </c>
      <c r="J3045" s="2">
        <f>Table1[[#This Row],[Original Price]]*(1-Table1[[#This Row],[Discount]])</f>
        <v>471.68</v>
      </c>
      <c r="K3045">
        <f>VLOOKUP(B3045,customers!$A$2:$D$101,2,0)</f>
        <v>29</v>
      </c>
      <c r="L3045" t="str" cm="1">
        <f t="array" ref="L3045">_xlfn.IFS(Table1[[#This Row],[Age]]&lt;=12,"Kids",Table1[[#This Row],[Age]]&lt;=19,"Teenage",Table1[[#This Row],[Age]]&lt;=29,"Young Adult",Table1[[#This Row],[Age]]&lt;=45,"Adult",Table1[[#This Row],[Age]]&gt;=46,"Senior")</f>
        <v>Young Adult</v>
      </c>
      <c r="M3045" t="str">
        <f>VLOOKUP(B3045,customers!A$2:D$101,3,0)</f>
        <v>Surat</v>
      </c>
      <c r="N3045" t="str">
        <f>VLOOKUP(B3045,customers!$A$2:$D$101,4,0)</f>
        <v>Gujrat</v>
      </c>
      <c r="O3045" t="str">
        <f>VLOOKUP(C3045,'products '!$A$2:$H$3072,2,0)</f>
        <v>Kids</v>
      </c>
      <c r="P3045" t="str">
        <f>VLOOKUP(C3045,'products '!$A$2:$H$3072,3,0)</f>
        <v>Boys Clothing</v>
      </c>
      <c r="Q3045" t="str">
        <f>VLOOKUP(C3045,'products '!$A$2:$H$3072,4,0)</f>
        <v>Jeans</v>
      </c>
      <c r="R3045" t="str">
        <f>VLOOKUP(C3045,'products '!$A$2:$H$3072,5,0)</f>
        <v>H&amp;M</v>
      </c>
      <c r="S3045" t="str">
        <f>VLOOKUP(C3045,'products '!$A$2:$H$3072,6,0)</f>
        <v>1-2Y</v>
      </c>
      <c r="T3045" t="str">
        <f>VLOOKUP(C3045,'products '!$A$2:$H$3072,7,0)</f>
        <v>Burgundy</v>
      </c>
      <c r="U3045">
        <f>VLOOKUP(C3045,'products '!$A$2:$H$3072,8,0)</f>
        <v>3</v>
      </c>
    </row>
    <row r="3046" spans="1:21" x14ac:dyDescent="0.3">
      <c r="A3046" t="s">
        <v>6463</v>
      </c>
      <c r="B3046" t="s">
        <v>3314</v>
      </c>
      <c r="C3046" t="s">
        <v>1831</v>
      </c>
      <c r="D3046" s="1">
        <f t="shared" ca="1" si="47"/>
        <v>45011</v>
      </c>
      <c r="E3046" s="1" t="str">
        <f ca="1">TEXT(Table1[[#This Row],[Date]],"mmm")</f>
        <v>Mar</v>
      </c>
      <c r="F3046" s="1" t="str">
        <f ca="1">TEXT(Table1[[#This Row],[Date]],"yyyy")</f>
        <v>2023</v>
      </c>
      <c r="G3046" s="2">
        <v>256</v>
      </c>
      <c r="H3046" s="2">
        <v>0.12</v>
      </c>
      <c r="I3046" s="2" t="str" cm="1">
        <f t="array" ref="I3046">_xlfn.IFS(Table1[[#This Row],[Discount]]&lt;=0.2,"Low",Table1[[#This Row],[Discount]]&lt;=0.4,"Medium",Table1[[#This Row],[Discount]]&gt;0.4,"High")</f>
        <v>Low</v>
      </c>
      <c r="J3046" s="2">
        <f>Table1[[#This Row],[Original Price]]*(1-Table1[[#This Row],[Discount]])</f>
        <v>225.28</v>
      </c>
      <c r="K3046">
        <f>VLOOKUP(B3046,customers!$A$2:$D$101,2,0)</f>
        <v>29</v>
      </c>
      <c r="L3046" t="str" cm="1">
        <f t="array" ref="L3046">_xlfn.IFS(Table1[[#This Row],[Age]]&lt;=12,"Kids",Table1[[#This Row],[Age]]&lt;=19,"Teenage",Table1[[#This Row],[Age]]&lt;=29,"Young Adult",Table1[[#This Row],[Age]]&lt;=45,"Adult",Table1[[#This Row],[Age]]&gt;=46,"Senior")</f>
        <v>Young Adult</v>
      </c>
      <c r="M3046" t="str">
        <f>VLOOKUP(B3046,customers!A$2:D$101,3,0)</f>
        <v>Bengaluru</v>
      </c>
      <c r="N3046" t="str">
        <f>VLOOKUP(B3046,customers!$A$2:$D$101,4,0)</f>
        <v>Karnataka</v>
      </c>
      <c r="O3046" t="str">
        <f>VLOOKUP(C3046,'products '!$A$2:$H$3072,2,0)</f>
        <v>Kids</v>
      </c>
      <c r="P3046" t="str">
        <f>VLOOKUP(C3046,'products '!$A$2:$H$3072,3,0)</f>
        <v>Boys Clothing</v>
      </c>
      <c r="Q3046" t="str">
        <f>VLOOKUP(C3046,'products '!$A$2:$H$3072,4,0)</f>
        <v>Jeans</v>
      </c>
      <c r="R3046" t="str">
        <f>VLOOKUP(C3046,'products '!$A$2:$H$3072,5,0)</f>
        <v>H&amp;M</v>
      </c>
      <c r="S3046" t="str">
        <f>VLOOKUP(C3046,'products '!$A$2:$H$3072,6,0)</f>
        <v>1-2Y</v>
      </c>
      <c r="T3046" t="str">
        <f>VLOOKUP(C3046,'products '!$A$2:$H$3072,7,0)</f>
        <v>Burgundy</v>
      </c>
      <c r="U3046">
        <f>VLOOKUP(C3046,'products '!$A$2:$H$3072,8,0)</f>
        <v>2</v>
      </c>
    </row>
    <row r="3047" spans="1:21" x14ac:dyDescent="0.3">
      <c r="A3047" t="s">
        <v>6464</v>
      </c>
      <c r="B3047" t="s">
        <v>3315</v>
      </c>
      <c r="C3047" t="s">
        <v>1832</v>
      </c>
      <c r="D3047" s="1">
        <f t="shared" ca="1" si="47"/>
        <v>44341</v>
      </c>
      <c r="E3047" s="1" t="str">
        <f ca="1">TEXT(Table1[[#This Row],[Date]],"mmm")</f>
        <v>May</v>
      </c>
      <c r="F3047" s="1" t="str">
        <f ca="1">TEXT(Table1[[#This Row],[Date]],"yyyy")</f>
        <v>2021</v>
      </c>
      <c r="G3047" s="2">
        <v>456</v>
      </c>
      <c r="H3047" s="2">
        <v>0.12</v>
      </c>
      <c r="I3047" s="2" t="str" cm="1">
        <f t="array" ref="I3047">_xlfn.IFS(Table1[[#This Row],[Discount]]&lt;=0.2,"Low",Table1[[#This Row],[Discount]]&lt;=0.4,"Medium",Table1[[#This Row],[Discount]]&gt;0.4,"High")</f>
        <v>Low</v>
      </c>
      <c r="J3047" s="2">
        <f>Table1[[#This Row],[Original Price]]*(1-Table1[[#This Row],[Discount]])</f>
        <v>401.28000000000003</v>
      </c>
      <c r="K3047">
        <f>VLOOKUP(B3047,customers!$A$2:$D$101,2,0)</f>
        <v>29</v>
      </c>
      <c r="L3047" t="str" cm="1">
        <f t="array" ref="L3047">_xlfn.IFS(Table1[[#This Row],[Age]]&lt;=12,"Kids",Table1[[#This Row],[Age]]&lt;=19,"Teenage",Table1[[#This Row],[Age]]&lt;=29,"Young Adult",Table1[[#This Row],[Age]]&lt;=45,"Adult",Table1[[#This Row],[Age]]&gt;=46,"Senior")</f>
        <v>Young Adult</v>
      </c>
      <c r="M3047" t="str">
        <f>VLOOKUP(B3047,customers!A$2:D$101,3,0)</f>
        <v>Bengaluru</v>
      </c>
      <c r="N3047" t="str">
        <f>VLOOKUP(B3047,customers!$A$2:$D$101,4,0)</f>
        <v>Karnataka</v>
      </c>
      <c r="O3047" t="str">
        <f>VLOOKUP(C3047,'products '!$A$2:$H$3072,2,0)</f>
        <v>Kids</v>
      </c>
      <c r="P3047" t="str">
        <f>VLOOKUP(C3047,'products '!$A$2:$H$3072,3,0)</f>
        <v>Boys Clothing</v>
      </c>
      <c r="Q3047" t="str">
        <f>VLOOKUP(C3047,'products '!$A$2:$H$3072,4,0)</f>
        <v>Jeans</v>
      </c>
      <c r="R3047" t="str">
        <f>VLOOKUP(C3047,'products '!$A$2:$H$3072,5,0)</f>
        <v>H&amp;M</v>
      </c>
      <c r="S3047" t="str">
        <f>VLOOKUP(C3047,'products '!$A$2:$H$3072,6,0)</f>
        <v>1-2Y</v>
      </c>
      <c r="T3047" t="str">
        <f>VLOOKUP(C3047,'products '!$A$2:$H$3072,7,0)</f>
        <v>Burgundy</v>
      </c>
      <c r="U3047">
        <f>VLOOKUP(C3047,'products '!$A$2:$H$3072,8,0)</f>
        <v>2</v>
      </c>
    </row>
    <row r="3048" spans="1:21" x14ac:dyDescent="0.3">
      <c r="A3048" t="s">
        <v>6465</v>
      </c>
      <c r="B3048" t="s">
        <v>3316</v>
      </c>
      <c r="C3048" t="s">
        <v>1833</v>
      </c>
      <c r="D3048" s="1">
        <f t="shared" ca="1" si="47"/>
        <v>44955</v>
      </c>
      <c r="E3048" s="1" t="str">
        <f ca="1">TEXT(Table1[[#This Row],[Date]],"mmm")</f>
        <v>Jan</v>
      </c>
      <c r="F3048" s="1" t="str">
        <f ca="1">TEXT(Table1[[#This Row],[Date]],"yyyy")</f>
        <v>2023</v>
      </c>
      <c r="G3048" s="2">
        <v>456</v>
      </c>
      <c r="H3048" s="2">
        <v>0.12</v>
      </c>
      <c r="I3048" s="2" t="str" cm="1">
        <f t="array" ref="I3048">_xlfn.IFS(Table1[[#This Row],[Discount]]&lt;=0.2,"Low",Table1[[#This Row],[Discount]]&lt;=0.4,"Medium",Table1[[#This Row],[Discount]]&gt;0.4,"High")</f>
        <v>Low</v>
      </c>
      <c r="J3048" s="2">
        <f>Table1[[#This Row],[Original Price]]*(1-Table1[[#This Row],[Discount]])</f>
        <v>401.28000000000003</v>
      </c>
      <c r="K3048">
        <f>VLOOKUP(B3048,customers!$A$2:$D$101,2,0)</f>
        <v>41</v>
      </c>
      <c r="L3048" t="str" cm="1">
        <f t="array" ref="L3048">_xlfn.IFS(Table1[[#This Row],[Age]]&lt;=12,"Kids",Table1[[#This Row],[Age]]&lt;=19,"Teenage",Table1[[#This Row],[Age]]&lt;=29,"Young Adult",Table1[[#This Row],[Age]]&lt;=45,"Adult",Table1[[#This Row],[Age]]&gt;=46,"Senior")</f>
        <v>Adult</v>
      </c>
      <c r="M3048" t="str">
        <f>VLOOKUP(B3048,customers!A$2:D$101,3,0)</f>
        <v>Bengaluru</v>
      </c>
      <c r="N3048" t="str">
        <f>VLOOKUP(B3048,customers!$A$2:$D$101,4,0)</f>
        <v>Karnataka</v>
      </c>
      <c r="O3048" t="str">
        <f>VLOOKUP(C3048,'products '!$A$2:$H$3072,2,0)</f>
        <v>Kids</v>
      </c>
      <c r="P3048" t="str">
        <f>VLOOKUP(C3048,'products '!$A$2:$H$3072,3,0)</f>
        <v>Boys Clothing</v>
      </c>
      <c r="Q3048" t="str">
        <f>VLOOKUP(C3048,'products '!$A$2:$H$3072,4,0)</f>
        <v>Jeans</v>
      </c>
      <c r="R3048" t="str">
        <f>VLOOKUP(C3048,'products '!$A$2:$H$3072,5,0)</f>
        <v>H&amp;M</v>
      </c>
      <c r="S3048" t="str">
        <f>VLOOKUP(C3048,'products '!$A$2:$H$3072,6,0)</f>
        <v>1-2Y</v>
      </c>
      <c r="T3048" t="str">
        <f>VLOOKUP(C3048,'products '!$A$2:$H$3072,7,0)</f>
        <v>Red</v>
      </c>
      <c r="U3048">
        <f>VLOOKUP(C3048,'products '!$A$2:$H$3072,8,0)</f>
        <v>2</v>
      </c>
    </row>
    <row r="3049" spans="1:21" x14ac:dyDescent="0.3">
      <c r="A3049" t="s">
        <v>6466</v>
      </c>
      <c r="B3049" t="s">
        <v>3317</v>
      </c>
      <c r="C3049" t="s">
        <v>1834</v>
      </c>
      <c r="D3049" s="1">
        <f t="shared" ca="1" si="47"/>
        <v>44881</v>
      </c>
      <c r="E3049" s="1" t="str">
        <f ca="1">TEXT(Table1[[#This Row],[Date]],"mmm")</f>
        <v>Nov</v>
      </c>
      <c r="F3049" s="1" t="str">
        <f ca="1">TEXT(Table1[[#This Row],[Date]],"yyyy")</f>
        <v>2022</v>
      </c>
      <c r="G3049" s="2">
        <v>745</v>
      </c>
      <c r="H3049" s="2">
        <v>0.12</v>
      </c>
      <c r="I3049" s="2" t="str" cm="1">
        <f t="array" ref="I3049">_xlfn.IFS(Table1[[#This Row],[Discount]]&lt;=0.2,"Low",Table1[[#This Row],[Discount]]&lt;=0.4,"Medium",Table1[[#This Row],[Discount]]&gt;0.4,"High")</f>
        <v>Low</v>
      </c>
      <c r="J3049" s="2">
        <f>Table1[[#This Row],[Original Price]]*(1-Table1[[#This Row],[Discount]])</f>
        <v>655.6</v>
      </c>
      <c r="K3049">
        <f>VLOOKUP(B3049,customers!$A$2:$D$101,2,0)</f>
        <v>42</v>
      </c>
      <c r="L3049" t="str" cm="1">
        <f t="array" ref="L3049">_xlfn.IFS(Table1[[#This Row],[Age]]&lt;=12,"Kids",Table1[[#This Row],[Age]]&lt;=19,"Teenage",Table1[[#This Row],[Age]]&lt;=29,"Young Adult",Table1[[#This Row],[Age]]&lt;=45,"Adult",Table1[[#This Row],[Age]]&gt;=46,"Senior")</f>
        <v>Adult</v>
      </c>
      <c r="M3049" t="str">
        <f>VLOOKUP(B3049,customers!A$2:D$101,3,0)</f>
        <v>Bengaluru</v>
      </c>
      <c r="N3049" t="str">
        <f>VLOOKUP(B3049,customers!$A$2:$D$101,4,0)</f>
        <v>Karnataka</v>
      </c>
      <c r="O3049" t="str">
        <f>VLOOKUP(C3049,'products '!$A$2:$H$3072,2,0)</f>
        <v>Kids</v>
      </c>
      <c r="P3049" t="str">
        <f>VLOOKUP(C3049,'products '!$A$2:$H$3072,3,0)</f>
        <v>Boys Clothing</v>
      </c>
      <c r="Q3049" t="str">
        <f>VLOOKUP(C3049,'products '!$A$2:$H$3072,4,0)</f>
        <v>Jeans</v>
      </c>
      <c r="R3049" t="str">
        <f>VLOOKUP(C3049,'products '!$A$2:$H$3072,5,0)</f>
        <v>H&amp;M</v>
      </c>
      <c r="S3049" t="str">
        <f>VLOOKUP(C3049,'products '!$A$2:$H$3072,6,0)</f>
        <v>1-2Y</v>
      </c>
      <c r="T3049" t="str">
        <f>VLOOKUP(C3049,'products '!$A$2:$H$3072,7,0)</f>
        <v>Red</v>
      </c>
      <c r="U3049">
        <f>VLOOKUP(C3049,'products '!$A$2:$H$3072,8,0)</f>
        <v>2</v>
      </c>
    </row>
    <row r="3050" spans="1:21" x14ac:dyDescent="0.3">
      <c r="A3050" t="s">
        <v>6467</v>
      </c>
      <c r="B3050" t="s">
        <v>3318</v>
      </c>
      <c r="C3050" t="s">
        <v>1835</v>
      </c>
      <c r="D3050" s="1">
        <f t="shared" ca="1" si="47"/>
        <v>44972</v>
      </c>
      <c r="E3050" s="1" t="str">
        <f ca="1">TEXT(Table1[[#This Row],[Date]],"mmm")</f>
        <v>Feb</v>
      </c>
      <c r="F3050" s="1" t="str">
        <f ca="1">TEXT(Table1[[#This Row],[Date]],"yyyy")</f>
        <v>2023</v>
      </c>
      <c r="G3050" s="2">
        <v>356</v>
      </c>
      <c r="H3050" s="2">
        <v>0.35</v>
      </c>
      <c r="I3050" s="2" t="str" cm="1">
        <f t="array" ref="I3050">_xlfn.IFS(Table1[[#This Row],[Discount]]&lt;=0.2,"Low",Table1[[#This Row],[Discount]]&lt;=0.4,"Medium",Table1[[#This Row],[Discount]]&gt;0.4,"High")</f>
        <v>Medium</v>
      </c>
      <c r="J3050" s="2">
        <f>Table1[[#This Row],[Original Price]]*(1-Table1[[#This Row],[Discount]])</f>
        <v>231.4</v>
      </c>
      <c r="K3050">
        <f>VLOOKUP(B3050,customers!$A$2:$D$101,2,0)</f>
        <v>43</v>
      </c>
      <c r="L3050" t="str" cm="1">
        <f t="array" ref="L3050">_xlfn.IFS(Table1[[#This Row],[Age]]&lt;=12,"Kids",Table1[[#This Row],[Age]]&lt;=19,"Teenage",Table1[[#This Row],[Age]]&lt;=29,"Young Adult",Table1[[#This Row],[Age]]&lt;=45,"Adult",Table1[[#This Row],[Age]]&gt;=46,"Senior")</f>
        <v>Adult</v>
      </c>
      <c r="M3050" t="str">
        <f>VLOOKUP(B3050,customers!A$2:D$101,3,0)</f>
        <v>Bengaluru</v>
      </c>
      <c r="N3050" t="str">
        <f>VLOOKUP(B3050,customers!$A$2:$D$101,4,0)</f>
        <v>Karnataka</v>
      </c>
      <c r="O3050" t="str">
        <f>VLOOKUP(C3050,'products '!$A$2:$H$3072,2,0)</f>
        <v>Kids</v>
      </c>
      <c r="P3050" t="str">
        <f>VLOOKUP(C3050,'products '!$A$2:$H$3072,3,0)</f>
        <v>Boys Clothing</v>
      </c>
      <c r="Q3050" t="str">
        <f>VLOOKUP(C3050,'products '!$A$2:$H$3072,4,0)</f>
        <v>Jeans</v>
      </c>
      <c r="R3050" t="str">
        <f>VLOOKUP(C3050,'products '!$A$2:$H$3072,5,0)</f>
        <v>MAX</v>
      </c>
      <c r="S3050" t="str">
        <f>VLOOKUP(C3050,'products '!$A$2:$H$3072,6,0)</f>
        <v>1-2Y</v>
      </c>
      <c r="T3050" t="str">
        <f>VLOOKUP(C3050,'products '!$A$2:$H$3072,7,0)</f>
        <v>Red</v>
      </c>
      <c r="U3050">
        <f>VLOOKUP(C3050,'products '!$A$2:$H$3072,8,0)</f>
        <v>2</v>
      </c>
    </row>
    <row r="3051" spans="1:21" x14ac:dyDescent="0.3">
      <c r="A3051" t="s">
        <v>6468</v>
      </c>
      <c r="B3051" t="s">
        <v>3319</v>
      </c>
      <c r="C3051" t="s">
        <v>1836</v>
      </c>
      <c r="D3051" s="1">
        <f t="shared" ca="1" si="47"/>
        <v>44477</v>
      </c>
      <c r="E3051" s="1" t="str">
        <f ca="1">TEXT(Table1[[#This Row],[Date]],"mmm")</f>
        <v>Oct</v>
      </c>
      <c r="F3051" s="1" t="str">
        <f ca="1">TEXT(Table1[[#This Row],[Date]],"yyyy")</f>
        <v>2021</v>
      </c>
      <c r="G3051" s="2">
        <v>1189</v>
      </c>
      <c r="H3051" s="2">
        <v>0.35</v>
      </c>
      <c r="I3051" s="2" t="str" cm="1">
        <f t="array" ref="I3051">_xlfn.IFS(Table1[[#This Row],[Discount]]&lt;=0.2,"Low",Table1[[#This Row],[Discount]]&lt;=0.4,"Medium",Table1[[#This Row],[Discount]]&gt;0.4,"High")</f>
        <v>Medium</v>
      </c>
      <c r="J3051" s="2">
        <f>Table1[[#This Row],[Original Price]]*(1-Table1[[#This Row],[Discount]])</f>
        <v>772.85</v>
      </c>
      <c r="K3051">
        <f>VLOOKUP(B3051,customers!$A$2:$D$101,2,0)</f>
        <v>44</v>
      </c>
      <c r="L3051" t="str" cm="1">
        <f t="array" ref="L3051">_xlfn.IFS(Table1[[#This Row],[Age]]&lt;=12,"Kids",Table1[[#This Row],[Age]]&lt;=19,"Teenage",Table1[[#This Row],[Age]]&lt;=29,"Young Adult",Table1[[#This Row],[Age]]&lt;=45,"Adult",Table1[[#This Row],[Age]]&gt;=46,"Senior")</f>
        <v>Adult</v>
      </c>
      <c r="M3051" t="str">
        <f>VLOOKUP(B3051,customers!A$2:D$101,3,0)</f>
        <v>Bengaluru</v>
      </c>
      <c r="N3051" t="str">
        <f>VLOOKUP(B3051,customers!$A$2:$D$101,4,0)</f>
        <v>Karnataka</v>
      </c>
      <c r="O3051" t="str">
        <f>VLOOKUP(C3051,'products '!$A$2:$H$3072,2,0)</f>
        <v>Kids</v>
      </c>
      <c r="P3051" t="str">
        <f>VLOOKUP(C3051,'products '!$A$2:$H$3072,3,0)</f>
        <v>Boys Clothing</v>
      </c>
      <c r="Q3051" t="str">
        <f>VLOOKUP(C3051,'products '!$A$2:$H$3072,4,0)</f>
        <v>Jeans</v>
      </c>
      <c r="R3051" t="str">
        <f>VLOOKUP(C3051,'products '!$A$2:$H$3072,5,0)</f>
        <v>MAX</v>
      </c>
      <c r="S3051" t="str">
        <f>VLOOKUP(C3051,'products '!$A$2:$H$3072,6,0)</f>
        <v>1-2Y</v>
      </c>
      <c r="T3051" t="str">
        <f>VLOOKUP(C3051,'products '!$A$2:$H$3072,7,0)</f>
        <v>Red</v>
      </c>
      <c r="U3051">
        <f>VLOOKUP(C3051,'products '!$A$2:$H$3072,8,0)</f>
        <v>3</v>
      </c>
    </row>
    <row r="3052" spans="1:21" x14ac:dyDescent="0.3">
      <c r="A3052" t="s">
        <v>6469</v>
      </c>
      <c r="B3052" t="s">
        <v>3320</v>
      </c>
      <c r="C3052" t="s">
        <v>1837</v>
      </c>
      <c r="D3052" s="1">
        <f t="shared" ca="1" si="47"/>
        <v>44213</v>
      </c>
      <c r="E3052" s="1" t="str">
        <f ca="1">TEXT(Table1[[#This Row],[Date]],"mmm")</f>
        <v>Jan</v>
      </c>
      <c r="F3052" s="1" t="str">
        <f ca="1">TEXT(Table1[[#This Row],[Date]],"yyyy")</f>
        <v>2021</v>
      </c>
      <c r="G3052" s="2">
        <v>426</v>
      </c>
      <c r="H3052" s="2">
        <v>0.35</v>
      </c>
      <c r="I3052" s="2" t="str" cm="1">
        <f t="array" ref="I3052">_xlfn.IFS(Table1[[#This Row],[Discount]]&lt;=0.2,"Low",Table1[[#This Row],[Discount]]&lt;=0.4,"Medium",Table1[[#This Row],[Discount]]&gt;0.4,"High")</f>
        <v>Medium</v>
      </c>
      <c r="J3052" s="2">
        <f>Table1[[#This Row],[Original Price]]*(1-Table1[[#This Row],[Discount]])</f>
        <v>276.90000000000003</v>
      </c>
      <c r="K3052">
        <f>VLOOKUP(B3052,customers!$A$2:$D$101,2,0)</f>
        <v>45</v>
      </c>
      <c r="L3052" t="str" cm="1">
        <f t="array" ref="L3052">_xlfn.IFS(Table1[[#This Row],[Age]]&lt;=12,"Kids",Table1[[#This Row],[Age]]&lt;=19,"Teenage",Table1[[#This Row],[Age]]&lt;=29,"Young Adult",Table1[[#This Row],[Age]]&lt;=45,"Adult",Table1[[#This Row],[Age]]&gt;=46,"Senior")</f>
        <v>Adult</v>
      </c>
      <c r="M3052" t="str">
        <f>VLOOKUP(B3052,customers!A$2:D$101,3,0)</f>
        <v>Bengaluru</v>
      </c>
      <c r="N3052" t="str">
        <f>VLOOKUP(B3052,customers!$A$2:$D$101,4,0)</f>
        <v>Karnataka</v>
      </c>
      <c r="O3052" t="str">
        <f>VLOOKUP(C3052,'products '!$A$2:$H$3072,2,0)</f>
        <v>Kids</v>
      </c>
      <c r="P3052" t="str">
        <f>VLOOKUP(C3052,'products '!$A$2:$H$3072,3,0)</f>
        <v>Boys Clothing</v>
      </c>
      <c r="Q3052" t="str">
        <f>VLOOKUP(C3052,'products '!$A$2:$H$3072,4,0)</f>
        <v>Jeans</v>
      </c>
      <c r="R3052" t="str">
        <f>VLOOKUP(C3052,'products '!$A$2:$H$3072,5,0)</f>
        <v>MAX</v>
      </c>
      <c r="S3052" t="str">
        <f>VLOOKUP(C3052,'products '!$A$2:$H$3072,6,0)</f>
        <v>2-3Y</v>
      </c>
      <c r="T3052" t="str">
        <f>VLOOKUP(C3052,'products '!$A$2:$H$3072,7,0)</f>
        <v>Burgundy</v>
      </c>
      <c r="U3052">
        <f>VLOOKUP(C3052,'products '!$A$2:$H$3072,8,0)</f>
        <v>3</v>
      </c>
    </row>
    <row r="3053" spans="1:21" x14ac:dyDescent="0.3">
      <c r="A3053" t="s">
        <v>6470</v>
      </c>
      <c r="B3053" t="s">
        <v>3321</v>
      </c>
      <c r="C3053" t="s">
        <v>1838</v>
      </c>
      <c r="D3053" s="1">
        <f t="shared" ca="1" si="47"/>
        <v>44909</v>
      </c>
      <c r="E3053" s="1" t="str">
        <f ca="1">TEXT(Table1[[#This Row],[Date]],"mmm")</f>
        <v>Dec</v>
      </c>
      <c r="F3053" s="1" t="str">
        <f ca="1">TEXT(Table1[[#This Row],[Date]],"yyyy")</f>
        <v>2022</v>
      </c>
      <c r="G3053" s="2">
        <v>1126</v>
      </c>
      <c r="H3053" s="2">
        <v>0.35</v>
      </c>
      <c r="I3053" s="2" t="str" cm="1">
        <f t="array" ref="I3053">_xlfn.IFS(Table1[[#This Row],[Discount]]&lt;=0.2,"Low",Table1[[#This Row],[Discount]]&lt;=0.4,"Medium",Table1[[#This Row],[Discount]]&gt;0.4,"High")</f>
        <v>Medium</v>
      </c>
      <c r="J3053" s="2">
        <f>Table1[[#This Row],[Original Price]]*(1-Table1[[#This Row],[Discount]])</f>
        <v>731.9</v>
      </c>
      <c r="K3053">
        <f>VLOOKUP(B3053,customers!$A$2:$D$101,2,0)</f>
        <v>35</v>
      </c>
      <c r="L3053" t="str" cm="1">
        <f t="array" ref="L3053">_xlfn.IFS(Table1[[#This Row],[Age]]&lt;=12,"Kids",Table1[[#This Row],[Age]]&lt;=19,"Teenage",Table1[[#This Row],[Age]]&lt;=29,"Young Adult",Table1[[#This Row],[Age]]&lt;=45,"Adult",Table1[[#This Row],[Age]]&gt;=46,"Senior")</f>
        <v>Adult</v>
      </c>
      <c r="M3053" t="str">
        <f>VLOOKUP(B3053,customers!A$2:D$101,3,0)</f>
        <v>Bengaluru</v>
      </c>
      <c r="N3053" t="str">
        <f>VLOOKUP(B3053,customers!$A$2:$D$101,4,0)</f>
        <v>Karnataka</v>
      </c>
      <c r="O3053" t="str">
        <f>VLOOKUP(C3053,'products '!$A$2:$H$3072,2,0)</f>
        <v>Kids</v>
      </c>
      <c r="P3053" t="str">
        <f>VLOOKUP(C3053,'products '!$A$2:$H$3072,3,0)</f>
        <v>Boys Clothing</v>
      </c>
      <c r="Q3053" t="str">
        <f>VLOOKUP(C3053,'products '!$A$2:$H$3072,4,0)</f>
        <v>Jeans</v>
      </c>
      <c r="R3053" t="str">
        <f>VLOOKUP(C3053,'products '!$A$2:$H$3072,5,0)</f>
        <v>MAX</v>
      </c>
      <c r="S3053" t="str">
        <f>VLOOKUP(C3053,'products '!$A$2:$H$3072,6,0)</f>
        <v>2-3Y</v>
      </c>
      <c r="T3053" t="str">
        <f>VLOOKUP(C3053,'products '!$A$2:$H$3072,7,0)</f>
        <v>Pink</v>
      </c>
      <c r="U3053">
        <f>VLOOKUP(C3053,'products '!$A$2:$H$3072,8,0)</f>
        <v>3</v>
      </c>
    </row>
    <row r="3054" spans="1:21" x14ac:dyDescent="0.3">
      <c r="A3054" t="s">
        <v>6471</v>
      </c>
      <c r="B3054" t="s">
        <v>3322</v>
      </c>
      <c r="C3054" t="s">
        <v>1839</v>
      </c>
      <c r="D3054" s="1">
        <f t="shared" ca="1" si="47"/>
        <v>44941</v>
      </c>
      <c r="E3054" s="1" t="str">
        <f ca="1">TEXT(Table1[[#This Row],[Date]],"mmm")</f>
        <v>Jan</v>
      </c>
      <c r="F3054" s="1" t="str">
        <f ca="1">TEXT(Table1[[#This Row],[Date]],"yyyy")</f>
        <v>2023</v>
      </c>
      <c r="G3054" s="2">
        <v>1145</v>
      </c>
      <c r="H3054" s="2">
        <v>0.35</v>
      </c>
      <c r="I3054" s="2" t="str" cm="1">
        <f t="array" ref="I3054">_xlfn.IFS(Table1[[#This Row],[Discount]]&lt;=0.2,"Low",Table1[[#This Row],[Discount]]&lt;=0.4,"Medium",Table1[[#This Row],[Discount]]&gt;0.4,"High")</f>
        <v>Medium</v>
      </c>
      <c r="J3054" s="2">
        <f>Table1[[#This Row],[Original Price]]*(1-Table1[[#This Row],[Discount]])</f>
        <v>744.25</v>
      </c>
      <c r="K3054">
        <f>VLOOKUP(B3054,customers!$A$2:$D$101,2,0)</f>
        <v>36</v>
      </c>
      <c r="L3054" t="str" cm="1">
        <f t="array" ref="L3054">_xlfn.IFS(Table1[[#This Row],[Age]]&lt;=12,"Kids",Table1[[#This Row],[Age]]&lt;=19,"Teenage",Table1[[#This Row],[Age]]&lt;=29,"Young Adult",Table1[[#This Row],[Age]]&lt;=45,"Adult",Table1[[#This Row],[Age]]&gt;=46,"Senior")</f>
        <v>Adult</v>
      </c>
      <c r="M3054" t="str">
        <f>VLOOKUP(B3054,customers!A$2:D$101,3,0)</f>
        <v>Patna</v>
      </c>
      <c r="N3054" t="str">
        <f>VLOOKUP(B3054,customers!$A$2:$D$101,4,0)</f>
        <v>Bihar</v>
      </c>
      <c r="O3054" t="str">
        <f>VLOOKUP(C3054,'products '!$A$2:$H$3072,2,0)</f>
        <v>Kids</v>
      </c>
      <c r="P3054" t="str">
        <f>VLOOKUP(C3054,'products '!$A$2:$H$3072,3,0)</f>
        <v>Boys Clothing</v>
      </c>
      <c r="Q3054" t="str">
        <f>VLOOKUP(C3054,'products '!$A$2:$H$3072,4,0)</f>
        <v>Jeans</v>
      </c>
      <c r="R3054" t="str">
        <f>VLOOKUP(C3054,'products '!$A$2:$H$3072,5,0)</f>
        <v>MAX</v>
      </c>
      <c r="S3054" t="str">
        <f>VLOOKUP(C3054,'products '!$A$2:$H$3072,6,0)</f>
        <v>2-3Y</v>
      </c>
      <c r="T3054" t="str">
        <f>VLOOKUP(C3054,'products '!$A$2:$H$3072,7,0)</f>
        <v>Pink</v>
      </c>
      <c r="U3054">
        <f>VLOOKUP(C3054,'products '!$A$2:$H$3072,8,0)</f>
        <v>3</v>
      </c>
    </row>
    <row r="3055" spans="1:21" x14ac:dyDescent="0.3">
      <c r="A3055" t="s">
        <v>6472</v>
      </c>
      <c r="B3055" t="s">
        <v>3323</v>
      </c>
      <c r="C3055" t="s">
        <v>1840</v>
      </c>
      <c r="D3055" s="1">
        <f t="shared" ca="1" si="47"/>
        <v>44469</v>
      </c>
      <c r="E3055" s="1" t="str">
        <f ca="1">TEXT(Table1[[#This Row],[Date]],"mmm")</f>
        <v>Sep</v>
      </c>
      <c r="F3055" s="1" t="str">
        <f ca="1">TEXT(Table1[[#This Row],[Date]],"yyyy")</f>
        <v>2021</v>
      </c>
      <c r="G3055" s="2">
        <v>1235</v>
      </c>
      <c r="H3055" s="2">
        <v>0.35</v>
      </c>
      <c r="I3055" s="2" t="str" cm="1">
        <f t="array" ref="I3055">_xlfn.IFS(Table1[[#This Row],[Discount]]&lt;=0.2,"Low",Table1[[#This Row],[Discount]]&lt;=0.4,"Medium",Table1[[#This Row],[Discount]]&gt;0.4,"High")</f>
        <v>Medium</v>
      </c>
      <c r="J3055" s="2">
        <f>Table1[[#This Row],[Original Price]]*(1-Table1[[#This Row],[Discount]])</f>
        <v>802.75</v>
      </c>
      <c r="K3055">
        <f>VLOOKUP(B3055,customers!$A$2:$D$101,2,0)</f>
        <v>37</v>
      </c>
      <c r="L3055" t="str" cm="1">
        <f t="array" ref="L3055">_xlfn.IFS(Table1[[#This Row],[Age]]&lt;=12,"Kids",Table1[[#This Row],[Age]]&lt;=19,"Teenage",Table1[[#This Row],[Age]]&lt;=29,"Young Adult",Table1[[#This Row],[Age]]&lt;=45,"Adult",Table1[[#This Row],[Age]]&gt;=46,"Senior")</f>
        <v>Adult</v>
      </c>
      <c r="M3055" t="str">
        <f>VLOOKUP(B3055,customers!A$2:D$101,3,0)</f>
        <v>Patna</v>
      </c>
      <c r="N3055" t="str">
        <f>VLOOKUP(B3055,customers!$A$2:$D$101,4,0)</f>
        <v>Bihar</v>
      </c>
      <c r="O3055" t="str">
        <f>VLOOKUP(C3055,'products '!$A$2:$H$3072,2,0)</f>
        <v>Kids</v>
      </c>
      <c r="P3055" t="str">
        <f>VLOOKUP(C3055,'products '!$A$2:$H$3072,3,0)</f>
        <v>Boys Clothing</v>
      </c>
      <c r="Q3055" t="str">
        <f>VLOOKUP(C3055,'products '!$A$2:$H$3072,4,0)</f>
        <v>Jeans</v>
      </c>
      <c r="R3055" t="str">
        <f>VLOOKUP(C3055,'products '!$A$2:$H$3072,5,0)</f>
        <v>MAX</v>
      </c>
      <c r="S3055" t="str">
        <f>VLOOKUP(C3055,'products '!$A$2:$H$3072,6,0)</f>
        <v>2-3Y</v>
      </c>
      <c r="T3055" t="str">
        <f>VLOOKUP(C3055,'products '!$A$2:$H$3072,7,0)</f>
        <v>Pink</v>
      </c>
      <c r="U3055">
        <f>VLOOKUP(C3055,'products '!$A$2:$H$3072,8,0)</f>
        <v>4</v>
      </c>
    </row>
    <row r="3056" spans="1:21" x14ac:dyDescent="0.3">
      <c r="A3056" t="s">
        <v>6473</v>
      </c>
      <c r="B3056" t="s">
        <v>3324</v>
      </c>
      <c r="C3056" t="s">
        <v>1840</v>
      </c>
      <c r="D3056" s="1">
        <f t="shared" ca="1" si="47"/>
        <v>44604</v>
      </c>
      <c r="E3056" s="1" t="str">
        <f ca="1">TEXT(Table1[[#This Row],[Date]],"mmm")</f>
        <v>Feb</v>
      </c>
      <c r="F3056" s="1" t="str">
        <f ca="1">TEXT(Table1[[#This Row],[Date]],"yyyy")</f>
        <v>2022</v>
      </c>
      <c r="G3056" s="2">
        <v>1564</v>
      </c>
      <c r="H3056" s="2">
        <v>0.35</v>
      </c>
      <c r="I3056" s="2" t="str" cm="1">
        <f t="array" ref="I3056">_xlfn.IFS(Table1[[#This Row],[Discount]]&lt;=0.2,"Low",Table1[[#This Row],[Discount]]&lt;=0.4,"Medium",Table1[[#This Row],[Discount]]&gt;0.4,"High")</f>
        <v>Medium</v>
      </c>
      <c r="J3056" s="2">
        <f>Table1[[#This Row],[Original Price]]*(1-Table1[[#This Row],[Discount]])</f>
        <v>1016.6</v>
      </c>
      <c r="K3056">
        <f>VLOOKUP(B3056,customers!$A$2:$D$101,2,0)</f>
        <v>26</v>
      </c>
      <c r="L3056" t="str" cm="1">
        <f t="array" ref="L3056">_xlfn.IFS(Table1[[#This Row],[Age]]&lt;=12,"Kids",Table1[[#This Row],[Age]]&lt;=19,"Teenage",Table1[[#This Row],[Age]]&lt;=29,"Young Adult",Table1[[#This Row],[Age]]&lt;=45,"Adult",Table1[[#This Row],[Age]]&gt;=46,"Senior")</f>
        <v>Young Adult</v>
      </c>
      <c r="M3056" t="str">
        <f>VLOOKUP(B3056,customers!A$2:D$101,3,0)</f>
        <v>Patna</v>
      </c>
      <c r="N3056" t="str">
        <f>VLOOKUP(B3056,customers!$A$2:$D$101,4,0)</f>
        <v>Bihar</v>
      </c>
      <c r="O3056" t="str">
        <f>VLOOKUP(C3056,'products '!$A$2:$H$3072,2,0)</f>
        <v>Kids</v>
      </c>
      <c r="P3056" t="str">
        <f>VLOOKUP(C3056,'products '!$A$2:$H$3072,3,0)</f>
        <v>Boys Clothing</v>
      </c>
      <c r="Q3056" t="str">
        <f>VLOOKUP(C3056,'products '!$A$2:$H$3072,4,0)</f>
        <v>Jeans</v>
      </c>
      <c r="R3056" t="str">
        <f>VLOOKUP(C3056,'products '!$A$2:$H$3072,5,0)</f>
        <v>MAX</v>
      </c>
      <c r="S3056" t="str">
        <f>VLOOKUP(C3056,'products '!$A$2:$H$3072,6,0)</f>
        <v>2-3Y</v>
      </c>
      <c r="T3056" t="str">
        <f>VLOOKUP(C3056,'products '!$A$2:$H$3072,7,0)</f>
        <v>Pink</v>
      </c>
      <c r="U3056">
        <f>VLOOKUP(C3056,'products '!$A$2:$H$3072,8,0)</f>
        <v>4</v>
      </c>
    </row>
    <row r="3057" spans="1:21" x14ac:dyDescent="0.3">
      <c r="A3057" t="s">
        <v>6474</v>
      </c>
      <c r="B3057" t="s">
        <v>3325</v>
      </c>
      <c r="C3057" t="s">
        <v>1840</v>
      </c>
      <c r="D3057" s="1">
        <f t="shared" ca="1" si="47"/>
        <v>44397</v>
      </c>
      <c r="E3057" s="1" t="str">
        <f ca="1">TEXT(Table1[[#This Row],[Date]],"mmm")</f>
        <v>Jul</v>
      </c>
      <c r="F3057" s="1" t="str">
        <f ca="1">TEXT(Table1[[#This Row],[Date]],"yyyy")</f>
        <v>2021</v>
      </c>
      <c r="G3057" s="2">
        <v>654</v>
      </c>
      <c r="H3057" s="2">
        <v>0.35</v>
      </c>
      <c r="I3057" s="2" t="str" cm="1">
        <f t="array" ref="I3057">_xlfn.IFS(Table1[[#This Row],[Discount]]&lt;=0.2,"Low",Table1[[#This Row],[Discount]]&lt;=0.4,"Medium",Table1[[#This Row],[Discount]]&gt;0.4,"High")</f>
        <v>Medium</v>
      </c>
      <c r="J3057" s="2">
        <f>Table1[[#This Row],[Original Price]]*(1-Table1[[#This Row],[Discount]])</f>
        <v>425.1</v>
      </c>
      <c r="K3057">
        <f>VLOOKUP(B3057,customers!$A$2:$D$101,2,0)</f>
        <v>27</v>
      </c>
      <c r="L3057" t="str" cm="1">
        <f t="array" ref="L3057">_xlfn.IFS(Table1[[#This Row],[Age]]&lt;=12,"Kids",Table1[[#This Row],[Age]]&lt;=19,"Teenage",Table1[[#This Row],[Age]]&lt;=29,"Young Adult",Table1[[#This Row],[Age]]&lt;=45,"Adult",Table1[[#This Row],[Age]]&gt;=46,"Senior")</f>
        <v>Young Adult</v>
      </c>
      <c r="M3057" t="str">
        <f>VLOOKUP(B3057,customers!A$2:D$101,3,0)</f>
        <v>Patna</v>
      </c>
      <c r="N3057" t="str">
        <f>VLOOKUP(B3057,customers!$A$2:$D$101,4,0)</f>
        <v>Bihar</v>
      </c>
      <c r="O3057" t="str">
        <f>VLOOKUP(C3057,'products '!$A$2:$H$3072,2,0)</f>
        <v>Kids</v>
      </c>
      <c r="P3057" t="str">
        <f>VLOOKUP(C3057,'products '!$A$2:$H$3072,3,0)</f>
        <v>Boys Clothing</v>
      </c>
      <c r="Q3057" t="str">
        <f>VLOOKUP(C3057,'products '!$A$2:$H$3072,4,0)</f>
        <v>Jeans</v>
      </c>
      <c r="R3057" t="str">
        <f>VLOOKUP(C3057,'products '!$A$2:$H$3072,5,0)</f>
        <v>MAX</v>
      </c>
      <c r="S3057" t="str">
        <f>VLOOKUP(C3057,'products '!$A$2:$H$3072,6,0)</f>
        <v>2-3Y</v>
      </c>
      <c r="T3057" t="str">
        <f>VLOOKUP(C3057,'products '!$A$2:$H$3072,7,0)</f>
        <v>Pink</v>
      </c>
      <c r="U3057">
        <f>VLOOKUP(C3057,'products '!$A$2:$H$3072,8,0)</f>
        <v>4</v>
      </c>
    </row>
    <row r="3058" spans="1:21" x14ac:dyDescent="0.3">
      <c r="A3058" t="s">
        <v>6475</v>
      </c>
      <c r="B3058" t="s">
        <v>3326</v>
      </c>
      <c r="C3058" t="s">
        <v>1840</v>
      </c>
      <c r="D3058" s="1">
        <f t="shared" ca="1" si="47"/>
        <v>44512</v>
      </c>
      <c r="E3058" s="1" t="str">
        <f ca="1">TEXT(Table1[[#This Row],[Date]],"mmm")</f>
        <v>Nov</v>
      </c>
      <c r="F3058" s="1" t="str">
        <f ca="1">TEXT(Table1[[#This Row],[Date]],"yyyy")</f>
        <v>2021</v>
      </c>
      <c r="G3058" s="2">
        <v>854</v>
      </c>
      <c r="H3058" s="2">
        <v>0.35</v>
      </c>
      <c r="I3058" s="2" t="str" cm="1">
        <f t="array" ref="I3058">_xlfn.IFS(Table1[[#This Row],[Discount]]&lt;=0.2,"Low",Table1[[#This Row],[Discount]]&lt;=0.4,"Medium",Table1[[#This Row],[Discount]]&gt;0.4,"High")</f>
        <v>Medium</v>
      </c>
      <c r="J3058" s="2">
        <f>Table1[[#This Row],[Original Price]]*(1-Table1[[#This Row],[Discount]])</f>
        <v>555.1</v>
      </c>
      <c r="K3058">
        <f>VLOOKUP(B3058,customers!$A$2:$D$101,2,0)</f>
        <v>28</v>
      </c>
      <c r="L3058" t="str" cm="1">
        <f t="array" ref="L3058">_xlfn.IFS(Table1[[#This Row],[Age]]&lt;=12,"Kids",Table1[[#This Row],[Age]]&lt;=19,"Teenage",Table1[[#This Row],[Age]]&lt;=29,"Young Adult",Table1[[#This Row],[Age]]&lt;=45,"Adult",Table1[[#This Row],[Age]]&gt;=46,"Senior")</f>
        <v>Young Adult</v>
      </c>
      <c r="M3058" t="str">
        <f>VLOOKUP(B3058,customers!A$2:D$101,3,0)</f>
        <v>Darbhanga</v>
      </c>
      <c r="N3058" t="str">
        <f>VLOOKUP(B3058,customers!$A$2:$D$101,4,0)</f>
        <v>Bihar</v>
      </c>
      <c r="O3058" t="str">
        <f>VLOOKUP(C3058,'products '!$A$2:$H$3072,2,0)</f>
        <v>Kids</v>
      </c>
      <c r="P3058" t="str">
        <f>VLOOKUP(C3058,'products '!$A$2:$H$3072,3,0)</f>
        <v>Boys Clothing</v>
      </c>
      <c r="Q3058" t="str">
        <f>VLOOKUP(C3058,'products '!$A$2:$H$3072,4,0)</f>
        <v>Jeans</v>
      </c>
      <c r="R3058" t="str">
        <f>VLOOKUP(C3058,'products '!$A$2:$H$3072,5,0)</f>
        <v>MAX</v>
      </c>
      <c r="S3058" t="str">
        <f>VLOOKUP(C3058,'products '!$A$2:$H$3072,6,0)</f>
        <v>2-3Y</v>
      </c>
      <c r="T3058" t="str">
        <f>VLOOKUP(C3058,'products '!$A$2:$H$3072,7,0)</f>
        <v>Pink</v>
      </c>
      <c r="U3058">
        <f>VLOOKUP(C3058,'products '!$A$2:$H$3072,8,0)</f>
        <v>4</v>
      </c>
    </row>
    <row r="3059" spans="1:21" x14ac:dyDescent="0.3">
      <c r="A3059" t="s">
        <v>6476</v>
      </c>
      <c r="B3059" t="s">
        <v>3327</v>
      </c>
      <c r="C3059" t="s">
        <v>1840</v>
      </c>
      <c r="D3059" s="1">
        <f t="shared" ca="1" si="47"/>
        <v>44612</v>
      </c>
      <c r="E3059" s="1" t="str">
        <f ca="1">TEXT(Table1[[#This Row],[Date]],"mmm")</f>
        <v>Feb</v>
      </c>
      <c r="F3059" s="1" t="str">
        <f ca="1">TEXT(Table1[[#This Row],[Date]],"yyyy")</f>
        <v>2022</v>
      </c>
      <c r="G3059" s="2">
        <v>475</v>
      </c>
      <c r="H3059" s="2">
        <v>0.3</v>
      </c>
      <c r="I3059" s="2" t="str" cm="1">
        <f t="array" ref="I3059">_xlfn.IFS(Table1[[#This Row],[Discount]]&lt;=0.2,"Low",Table1[[#This Row],[Discount]]&lt;=0.4,"Medium",Table1[[#This Row],[Discount]]&gt;0.4,"High")</f>
        <v>Medium</v>
      </c>
      <c r="J3059" s="2">
        <f>Table1[[#This Row],[Original Price]]*(1-Table1[[#This Row],[Discount]])</f>
        <v>332.5</v>
      </c>
      <c r="K3059">
        <f>VLOOKUP(B3059,customers!$A$2:$D$101,2,0)</f>
        <v>29</v>
      </c>
      <c r="L3059" t="str" cm="1">
        <f t="array" ref="L3059">_xlfn.IFS(Table1[[#This Row],[Age]]&lt;=12,"Kids",Table1[[#This Row],[Age]]&lt;=19,"Teenage",Table1[[#This Row],[Age]]&lt;=29,"Young Adult",Table1[[#This Row],[Age]]&lt;=45,"Adult",Table1[[#This Row],[Age]]&gt;=46,"Senior")</f>
        <v>Young Adult</v>
      </c>
      <c r="M3059" t="str">
        <f>VLOOKUP(B3059,customers!A$2:D$101,3,0)</f>
        <v>Darbhanga</v>
      </c>
      <c r="N3059" t="str">
        <f>VLOOKUP(B3059,customers!$A$2:$D$101,4,0)</f>
        <v>Bihar</v>
      </c>
      <c r="O3059" t="str">
        <f>VLOOKUP(C3059,'products '!$A$2:$H$3072,2,0)</f>
        <v>Kids</v>
      </c>
      <c r="P3059" t="str">
        <f>VLOOKUP(C3059,'products '!$A$2:$H$3072,3,0)</f>
        <v>Boys Clothing</v>
      </c>
      <c r="Q3059" t="str">
        <f>VLOOKUP(C3059,'products '!$A$2:$H$3072,4,0)</f>
        <v>Jeans</v>
      </c>
      <c r="R3059" t="str">
        <f>VLOOKUP(C3059,'products '!$A$2:$H$3072,5,0)</f>
        <v>MAX</v>
      </c>
      <c r="S3059" t="str">
        <f>VLOOKUP(C3059,'products '!$A$2:$H$3072,6,0)</f>
        <v>2-3Y</v>
      </c>
      <c r="T3059" t="str">
        <f>VLOOKUP(C3059,'products '!$A$2:$H$3072,7,0)</f>
        <v>Pink</v>
      </c>
      <c r="U3059">
        <f>VLOOKUP(C3059,'products '!$A$2:$H$3072,8,0)</f>
        <v>4</v>
      </c>
    </row>
    <row r="3060" spans="1:21" x14ac:dyDescent="0.3">
      <c r="A3060" t="s">
        <v>6477</v>
      </c>
      <c r="B3060" t="s">
        <v>3328</v>
      </c>
      <c r="C3060" t="s">
        <v>1841</v>
      </c>
      <c r="D3060" s="1">
        <f t="shared" ca="1" si="47"/>
        <v>44517</v>
      </c>
      <c r="E3060" s="1" t="str">
        <f ca="1">TEXT(Table1[[#This Row],[Date]],"mmm")</f>
        <v>Nov</v>
      </c>
      <c r="F3060" s="1" t="str">
        <f ca="1">TEXT(Table1[[#This Row],[Date]],"yyyy")</f>
        <v>2021</v>
      </c>
      <c r="G3060" s="2">
        <v>349</v>
      </c>
      <c r="H3060" s="2">
        <v>0.3</v>
      </c>
      <c r="I3060" s="2" t="str" cm="1">
        <f t="array" ref="I3060">_xlfn.IFS(Table1[[#This Row],[Discount]]&lt;=0.2,"Low",Table1[[#This Row],[Discount]]&lt;=0.4,"Medium",Table1[[#This Row],[Discount]]&gt;0.4,"High")</f>
        <v>Medium</v>
      </c>
      <c r="J3060" s="2">
        <f>Table1[[#This Row],[Original Price]]*(1-Table1[[#This Row],[Discount]])</f>
        <v>244.29999999999998</v>
      </c>
      <c r="K3060">
        <f>VLOOKUP(B3060,customers!$A$2:$D$101,2,0)</f>
        <v>30</v>
      </c>
      <c r="L3060" t="str" cm="1">
        <f t="array" ref="L3060">_xlfn.IFS(Table1[[#This Row],[Age]]&lt;=12,"Kids",Table1[[#This Row],[Age]]&lt;=19,"Teenage",Table1[[#This Row],[Age]]&lt;=29,"Young Adult",Table1[[#This Row],[Age]]&lt;=45,"Adult",Table1[[#This Row],[Age]]&gt;=46,"Senior")</f>
        <v>Adult</v>
      </c>
      <c r="M3060" t="str">
        <f>VLOOKUP(B3060,customers!A$2:D$101,3,0)</f>
        <v>Darbhanga</v>
      </c>
      <c r="N3060" t="str">
        <f>VLOOKUP(B3060,customers!$A$2:$D$101,4,0)</f>
        <v>Bihar</v>
      </c>
      <c r="O3060" t="str">
        <f>VLOOKUP(C3060,'products '!$A$2:$H$3072,2,0)</f>
        <v>Kids</v>
      </c>
      <c r="P3060" t="str">
        <f>VLOOKUP(C3060,'products '!$A$2:$H$3072,3,0)</f>
        <v>Boys Clothing</v>
      </c>
      <c r="Q3060" t="str">
        <f>VLOOKUP(C3060,'products '!$A$2:$H$3072,4,0)</f>
        <v>Jeans</v>
      </c>
      <c r="R3060" t="str">
        <f>VLOOKUP(C3060,'products '!$A$2:$H$3072,5,0)</f>
        <v>MAX</v>
      </c>
      <c r="S3060" t="str">
        <f>VLOOKUP(C3060,'products '!$A$2:$H$3072,6,0)</f>
        <v>2-3Y</v>
      </c>
      <c r="T3060" t="str">
        <f>VLOOKUP(C3060,'products '!$A$2:$H$3072,7,0)</f>
        <v>Copper</v>
      </c>
      <c r="U3060">
        <f>VLOOKUP(C3060,'products '!$A$2:$H$3072,8,0)</f>
        <v>5</v>
      </c>
    </row>
    <row r="3061" spans="1:21" x14ac:dyDescent="0.3">
      <c r="A3061" t="s">
        <v>6478</v>
      </c>
      <c r="B3061" t="s">
        <v>3329</v>
      </c>
      <c r="C3061" t="s">
        <v>1842</v>
      </c>
      <c r="D3061" s="1">
        <f t="shared" ca="1" si="47"/>
        <v>44646</v>
      </c>
      <c r="E3061" s="1" t="str">
        <f ca="1">TEXT(Table1[[#This Row],[Date]],"mmm")</f>
        <v>Mar</v>
      </c>
      <c r="F3061" s="1" t="str">
        <f ca="1">TEXT(Table1[[#This Row],[Date]],"yyyy")</f>
        <v>2022</v>
      </c>
      <c r="G3061" s="2">
        <v>350</v>
      </c>
      <c r="H3061" s="2">
        <v>0.3</v>
      </c>
      <c r="I3061" s="2" t="str" cm="1">
        <f t="array" ref="I3061">_xlfn.IFS(Table1[[#This Row],[Discount]]&lt;=0.2,"Low",Table1[[#This Row],[Discount]]&lt;=0.4,"Medium",Table1[[#This Row],[Discount]]&gt;0.4,"High")</f>
        <v>Medium</v>
      </c>
      <c r="J3061" s="2">
        <f>Table1[[#This Row],[Original Price]]*(1-Table1[[#This Row],[Discount]])</f>
        <v>244.99999999999997</v>
      </c>
      <c r="K3061">
        <f>VLOOKUP(B3061,customers!$A$2:$D$101,2,0)</f>
        <v>31</v>
      </c>
      <c r="L3061" t="str" cm="1">
        <f t="array" ref="L3061">_xlfn.IFS(Table1[[#This Row],[Age]]&lt;=12,"Kids",Table1[[#This Row],[Age]]&lt;=19,"Teenage",Table1[[#This Row],[Age]]&lt;=29,"Young Adult",Table1[[#This Row],[Age]]&lt;=45,"Adult",Table1[[#This Row],[Age]]&gt;=46,"Senior")</f>
        <v>Adult</v>
      </c>
      <c r="M3061" t="str">
        <f>VLOOKUP(B3061,customers!A$2:D$101,3,0)</f>
        <v>Nalanda</v>
      </c>
      <c r="N3061" t="str">
        <f>VLOOKUP(B3061,customers!$A$2:$D$101,4,0)</f>
        <v>Bihar</v>
      </c>
      <c r="O3061" t="str">
        <f>VLOOKUP(C3061,'products '!$A$2:$H$3072,2,0)</f>
        <v>Kids</v>
      </c>
      <c r="P3061" t="str">
        <f>VLOOKUP(C3061,'products '!$A$2:$H$3072,3,0)</f>
        <v>Boys Clothing</v>
      </c>
      <c r="Q3061" t="str">
        <f>VLOOKUP(C3061,'products '!$A$2:$H$3072,4,0)</f>
        <v>Jeans</v>
      </c>
      <c r="R3061" t="str">
        <f>VLOOKUP(C3061,'products '!$A$2:$H$3072,5,0)</f>
        <v>Allen Solly</v>
      </c>
      <c r="S3061" t="str">
        <f>VLOOKUP(C3061,'products '!$A$2:$H$3072,6,0)</f>
        <v>2-3Y</v>
      </c>
      <c r="T3061" t="str">
        <f>VLOOKUP(C3061,'products '!$A$2:$H$3072,7,0)</f>
        <v>Copper</v>
      </c>
      <c r="U3061">
        <f>VLOOKUP(C3061,'products '!$A$2:$H$3072,8,0)</f>
        <v>3</v>
      </c>
    </row>
    <row r="3062" spans="1:21" x14ac:dyDescent="0.3">
      <c r="A3062" t="s">
        <v>6479</v>
      </c>
      <c r="B3062" t="s">
        <v>3330</v>
      </c>
      <c r="C3062" t="s">
        <v>1843</v>
      </c>
      <c r="D3062" s="1">
        <f t="shared" ca="1" si="47"/>
        <v>44897</v>
      </c>
      <c r="E3062" s="1" t="str">
        <f ca="1">TEXT(Table1[[#This Row],[Date]],"mmm")</f>
        <v>Dec</v>
      </c>
      <c r="F3062" s="1" t="str">
        <f ca="1">TEXT(Table1[[#This Row],[Date]],"yyyy")</f>
        <v>2022</v>
      </c>
      <c r="G3062" s="2">
        <v>351</v>
      </c>
      <c r="H3062" s="2">
        <v>0.3</v>
      </c>
      <c r="I3062" s="2" t="str" cm="1">
        <f t="array" ref="I3062">_xlfn.IFS(Table1[[#This Row],[Discount]]&lt;=0.2,"Low",Table1[[#This Row],[Discount]]&lt;=0.4,"Medium",Table1[[#This Row],[Discount]]&gt;0.4,"High")</f>
        <v>Medium</v>
      </c>
      <c r="J3062" s="2">
        <f>Table1[[#This Row],[Original Price]]*(1-Table1[[#This Row],[Discount]])</f>
        <v>245.7</v>
      </c>
      <c r="K3062">
        <f>VLOOKUP(B3062,customers!$A$2:$D$101,2,0)</f>
        <v>32</v>
      </c>
      <c r="L3062" t="str" cm="1">
        <f t="array" ref="L3062">_xlfn.IFS(Table1[[#This Row],[Age]]&lt;=12,"Kids",Table1[[#This Row],[Age]]&lt;=19,"Teenage",Table1[[#This Row],[Age]]&lt;=29,"Young Adult",Table1[[#This Row],[Age]]&lt;=45,"Adult",Table1[[#This Row],[Age]]&gt;=46,"Senior")</f>
        <v>Adult</v>
      </c>
      <c r="M3062" t="str">
        <f>VLOOKUP(B3062,customers!A$2:D$101,3,0)</f>
        <v>Nalanda</v>
      </c>
      <c r="N3062" t="str">
        <f>VLOOKUP(B3062,customers!$A$2:$D$101,4,0)</f>
        <v>Bihar</v>
      </c>
      <c r="O3062" t="str">
        <f>VLOOKUP(C3062,'products '!$A$2:$H$3072,2,0)</f>
        <v>Kids</v>
      </c>
      <c r="P3062" t="str">
        <f>VLOOKUP(C3062,'products '!$A$2:$H$3072,3,0)</f>
        <v>Boys Clothing</v>
      </c>
      <c r="Q3062" t="str">
        <f>VLOOKUP(C3062,'products '!$A$2:$H$3072,4,0)</f>
        <v>Jeans</v>
      </c>
      <c r="R3062" t="str">
        <f>VLOOKUP(C3062,'products '!$A$2:$H$3072,5,0)</f>
        <v>Allen Solly</v>
      </c>
      <c r="S3062" t="str">
        <f>VLOOKUP(C3062,'products '!$A$2:$H$3072,6,0)</f>
        <v>2-3Y</v>
      </c>
      <c r="T3062" t="str">
        <f>VLOOKUP(C3062,'products '!$A$2:$H$3072,7,0)</f>
        <v>Copper</v>
      </c>
      <c r="U3062">
        <f>VLOOKUP(C3062,'products '!$A$2:$H$3072,8,0)</f>
        <v>2</v>
      </c>
    </row>
    <row r="3063" spans="1:21" x14ac:dyDescent="0.3">
      <c r="A3063" t="s">
        <v>6480</v>
      </c>
      <c r="B3063" t="s">
        <v>3331</v>
      </c>
      <c r="C3063" t="s">
        <v>1844</v>
      </c>
      <c r="D3063" s="1">
        <f t="shared" ca="1" si="47"/>
        <v>44698</v>
      </c>
      <c r="E3063" s="1" t="str">
        <f ca="1">TEXT(Table1[[#This Row],[Date]],"mmm")</f>
        <v>May</v>
      </c>
      <c r="F3063" s="1" t="str">
        <f ca="1">TEXT(Table1[[#This Row],[Date]],"yyyy")</f>
        <v>2022</v>
      </c>
      <c r="G3063" s="2">
        <v>352</v>
      </c>
      <c r="H3063" s="2">
        <v>0.3</v>
      </c>
      <c r="I3063" s="2" t="str" cm="1">
        <f t="array" ref="I3063">_xlfn.IFS(Table1[[#This Row],[Discount]]&lt;=0.2,"Low",Table1[[#This Row],[Discount]]&lt;=0.4,"Medium",Table1[[#This Row],[Discount]]&gt;0.4,"High")</f>
        <v>Medium</v>
      </c>
      <c r="J3063" s="2">
        <f>Table1[[#This Row],[Original Price]]*(1-Table1[[#This Row],[Discount]])</f>
        <v>246.39999999999998</v>
      </c>
      <c r="K3063">
        <f>VLOOKUP(B3063,customers!$A$2:$D$101,2,0)</f>
        <v>33</v>
      </c>
      <c r="L3063" t="str" cm="1">
        <f t="array" ref="L3063">_xlfn.IFS(Table1[[#This Row],[Age]]&lt;=12,"Kids",Table1[[#This Row],[Age]]&lt;=19,"Teenage",Table1[[#This Row],[Age]]&lt;=29,"Young Adult",Table1[[#This Row],[Age]]&lt;=45,"Adult",Table1[[#This Row],[Age]]&gt;=46,"Senior")</f>
        <v>Adult</v>
      </c>
      <c r="M3063" t="str">
        <f>VLOOKUP(B3063,customers!A$2:D$101,3,0)</f>
        <v>Nalanda</v>
      </c>
      <c r="N3063" t="str">
        <f>VLOOKUP(B3063,customers!$A$2:$D$101,4,0)</f>
        <v>Bihar</v>
      </c>
      <c r="O3063" t="str">
        <f>VLOOKUP(C3063,'products '!$A$2:$H$3072,2,0)</f>
        <v>Kids</v>
      </c>
      <c r="P3063" t="str">
        <f>VLOOKUP(C3063,'products '!$A$2:$H$3072,3,0)</f>
        <v>Boys Clothing</v>
      </c>
      <c r="Q3063" t="str">
        <f>VLOOKUP(C3063,'products '!$A$2:$H$3072,4,0)</f>
        <v>Jeans</v>
      </c>
      <c r="R3063" t="str">
        <f>VLOOKUP(C3063,'products '!$A$2:$H$3072,5,0)</f>
        <v>Allen Solly</v>
      </c>
      <c r="S3063" t="str">
        <f>VLOOKUP(C3063,'products '!$A$2:$H$3072,6,0)</f>
        <v>3-4Y</v>
      </c>
      <c r="T3063" t="str">
        <f>VLOOKUP(C3063,'products '!$A$2:$H$3072,7,0)</f>
        <v>Coffee Brown</v>
      </c>
      <c r="U3063">
        <f>VLOOKUP(C3063,'products '!$A$2:$H$3072,8,0)</f>
        <v>5</v>
      </c>
    </row>
    <row r="3064" spans="1:21" x14ac:dyDescent="0.3">
      <c r="A3064" t="s">
        <v>6481</v>
      </c>
      <c r="B3064" t="s">
        <v>3332</v>
      </c>
      <c r="C3064" t="s">
        <v>1845</v>
      </c>
      <c r="D3064" s="1">
        <f t="shared" ca="1" si="47"/>
        <v>44304</v>
      </c>
      <c r="E3064" s="1" t="str">
        <f ca="1">TEXT(Table1[[#This Row],[Date]],"mmm")</f>
        <v>Apr</v>
      </c>
      <c r="F3064" s="1" t="str">
        <f ca="1">TEXT(Table1[[#This Row],[Date]],"yyyy")</f>
        <v>2021</v>
      </c>
      <c r="G3064" s="2">
        <v>353</v>
      </c>
      <c r="H3064" s="2">
        <v>0.3</v>
      </c>
      <c r="I3064" s="2" t="str" cm="1">
        <f t="array" ref="I3064">_xlfn.IFS(Table1[[#This Row],[Discount]]&lt;=0.2,"Low",Table1[[#This Row],[Discount]]&lt;=0.4,"Medium",Table1[[#This Row],[Discount]]&gt;0.4,"High")</f>
        <v>Medium</v>
      </c>
      <c r="J3064" s="2">
        <f>Table1[[#This Row],[Original Price]]*(1-Table1[[#This Row],[Discount]])</f>
        <v>247.1</v>
      </c>
      <c r="K3064">
        <f>VLOOKUP(B3064,customers!$A$2:$D$101,2,0)</f>
        <v>44</v>
      </c>
      <c r="L3064" t="str" cm="1">
        <f t="array" ref="L3064">_xlfn.IFS(Table1[[#This Row],[Age]]&lt;=12,"Kids",Table1[[#This Row],[Age]]&lt;=19,"Teenage",Table1[[#This Row],[Age]]&lt;=29,"Young Adult",Table1[[#This Row],[Age]]&lt;=45,"Adult",Table1[[#This Row],[Age]]&gt;=46,"Senior")</f>
        <v>Adult</v>
      </c>
      <c r="M3064" t="str">
        <f>VLOOKUP(B3064,customers!A$2:D$101,3,0)</f>
        <v>Gaya</v>
      </c>
      <c r="N3064" t="str">
        <f>VLOOKUP(B3064,customers!$A$2:$D$101,4,0)</f>
        <v>Bihar</v>
      </c>
      <c r="O3064" t="str">
        <f>VLOOKUP(C3064,'products '!$A$2:$H$3072,2,0)</f>
        <v>Kids</v>
      </c>
      <c r="P3064" t="str">
        <f>VLOOKUP(C3064,'products '!$A$2:$H$3072,3,0)</f>
        <v>Boys Clothing</v>
      </c>
      <c r="Q3064" t="str">
        <f>VLOOKUP(C3064,'products '!$A$2:$H$3072,4,0)</f>
        <v>Jeans</v>
      </c>
      <c r="R3064" t="str">
        <f>VLOOKUP(C3064,'products '!$A$2:$H$3072,5,0)</f>
        <v>Allen Solly</v>
      </c>
      <c r="S3064" t="str">
        <f>VLOOKUP(C3064,'products '!$A$2:$H$3072,6,0)</f>
        <v>3-4Y</v>
      </c>
      <c r="T3064" t="str">
        <f>VLOOKUP(C3064,'products '!$A$2:$H$3072,7,0)</f>
        <v>Coffee Brown</v>
      </c>
      <c r="U3064">
        <f>VLOOKUP(C3064,'products '!$A$2:$H$3072,8,0)</f>
        <v>4</v>
      </c>
    </row>
    <row r="3065" spans="1:21" x14ac:dyDescent="0.3">
      <c r="A3065" t="s">
        <v>6482</v>
      </c>
      <c r="B3065" t="s">
        <v>3333</v>
      </c>
      <c r="C3065" t="s">
        <v>1846</v>
      </c>
      <c r="D3065" s="1">
        <f t="shared" ca="1" si="47"/>
        <v>44722</v>
      </c>
      <c r="E3065" s="1" t="str">
        <f ca="1">TEXT(Table1[[#This Row],[Date]],"mmm")</f>
        <v>Jun</v>
      </c>
      <c r="F3065" s="1" t="str">
        <f ca="1">TEXT(Table1[[#This Row],[Date]],"yyyy")</f>
        <v>2022</v>
      </c>
      <c r="G3065" s="2">
        <v>354</v>
      </c>
      <c r="H3065" s="2">
        <v>0.3</v>
      </c>
      <c r="I3065" s="2" t="str" cm="1">
        <f t="array" ref="I3065">_xlfn.IFS(Table1[[#This Row],[Discount]]&lt;=0.2,"Low",Table1[[#This Row],[Discount]]&lt;=0.4,"Medium",Table1[[#This Row],[Discount]]&gt;0.4,"High")</f>
        <v>Medium</v>
      </c>
      <c r="J3065" s="2">
        <f>Table1[[#This Row],[Original Price]]*(1-Table1[[#This Row],[Discount]])</f>
        <v>247.79999999999998</v>
      </c>
      <c r="K3065">
        <f>VLOOKUP(B3065,customers!$A$2:$D$101,2,0)</f>
        <v>45</v>
      </c>
      <c r="L3065" t="str" cm="1">
        <f t="array" ref="L3065">_xlfn.IFS(Table1[[#This Row],[Age]]&lt;=12,"Kids",Table1[[#This Row],[Age]]&lt;=19,"Teenage",Table1[[#This Row],[Age]]&lt;=29,"Young Adult",Table1[[#This Row],[Age]]&lt;=45,"Adult",Table1[[#This Row],[Age]]&gt;=46,"Senior")</f>
        <v>Adult</v>
      </c>
      <c r="M3065" t="str">
        <f>VLOOKUP(B3065,customers!A$2:D$101,3,0)</f>
        <v>Gaya</v>
      </c>
      <c r="N3065" t="str">
        <f>VLOOKUP(B3065,customers!$A$2:$D$101,4,0)</f>
        <v>Bihar</v>
      </c>
      <c r="O3065" t="str">
        <f>VLOOKUP(C3065,'products '!$A$2:$H$3072,2,0)</f>
        <v>Kids</v>
      </c>
      <c r="P3065" t="str">
        <f>VLOOKUP(C3065,'products '!$A$2:$H$3072,3,0)</f>
        <v>Boys Clothing</v>
      </c>
      <c r="Q3065" t="str">
        <f>VLOOKUP(C3065,'products '!$A$2:$H$3072,4,0)</f>
        <v>Jeans</v>
      </c>
      <c r="R3065" t="str">
        <f>VLOOKUP(C3065,'products '!$A$2:$H$3072,5,0)</f>
        <v>Allen Solly</v>
      </c>
      <c r="S3065" t="str">
        <f>VLOOKUP(C3065,'products '!$A$2:$H$3072,6,0)</f>
        <v>3-4Y</v>
      </c>
      <c r="T3065" t="str">
        <f>VLOOKUP(C3065,'products '!$A$2:$H$3072,7,0)</f>
        <v>Coffee Brown</v>
      </c>
      <c r="U3065">
        <f>VLOOKUP(C3065,'products '!$A$2:$H$3072,8,0)</f>
        <v>3</v>
      </c>
    </row>
    <row r="3066" spans="1:21" x14ac:dyDescent="0.3">
      <c r="A3066" t="s">
        <v>6483</v>
      </c>
      <c r="B3066" t="s">
        <v>3334</v>
      </c>
      <c r="C3066" t="s">
        <v>1847</v>
      </c>
      <c r="D3066" s="1">
        <f t="shared" ca="1" si="47"/>
        <v>44546</v>
      </c>
      <c r="E3066" s="1" t="str">
        <f ca="1">TEXT(Table1[[#This Row],[Date]],"mmm")</f>
        <v>Dec</v>
      </c>
      <c r="F3066" s="1" t="str">
        <f ca="1">TEXT(Table1[[#This Row],[Date]],"yyyy")</f>
        <v>2021</v>
      </c>
      <c r="G3066" s="2">
        <v>355</v>
      </c>
      <c r="H3066" s="2">
        <v>0.3</v>
      </c>
      <c r="I3066" s="2" t="str" cm="1">
        <f t="array" ref="I3066">_xlfn.IFS(Table1[[#This Row],[Discount]]&lt;=0.2,"Low",Table1[[#This Row],[Discount]]&lt;=0.4,"Medium",Table1[[#This Row],[Discount]]&gt;0.4,"High")</f>
        <v>Medium</v>
      </c>
      <c r="J3066" s="2">
        <f>Table1[[#This Row],[Original Price]]*(1-Table1[[#This Row],[Discount]])</f>
        <v>248.49999999999997</v>
      </c>
      <c r="K3066">
        <f>VLOOKUP(B3066,customers!$A$2:$D$101,2,0)</f>
        <v>46</v>
      </c>
      <c r="L3066" t="str" cm="1">
        <f t="array" ref="L3066">_xlfn.IFS(Table1[[#This Row],[Age]]&lt;=12,"Kids",Table1[[#This Row],[Age]]&lt;=19,"Teenage",Table1[[#This Row],[Age]]&lt;=29,"Young Adult",Table1[[#This Row],[Age]]&lt;=45,"Adult",Table1[[#This Row],[Age]]&gt;=46,"Senior")</f>
        <v>Senior</v>
      </c>
      <c r="M3066" t="str">
        <f>VLOOKUP(B3066,customers!A$2:D$101,3,0)</f>
        <v>Bhopal</v>
      </c>
      <c r="N3066" t="str">
        <f>VLOOKUP(B3066,customers!$A$2:$D$101,4,0)</f>
        <v>Madhya Pradesh</v>
      </c>
      <c r="O3066" t="str">
        <f>VLOOKUP(C3066,'products '!$A$2:$H$3072,2,0)</f>
        <v>Kids</v>
      </c>
      <c r="P3066" t="str">
        <f>VLOOKUP(C3066,'products '!$A$2:$H$3072,3,0)</f>
        <v>Boys Clothing</v>
      </c>
      <c r="Q3066" t="str">
        <f>VLOOKUP(C3066,'products '!$A$2:$H$3072,4,0)</f>
        <v>Jeans</v>
      </c>
      <c r="R3066" t="str">
        <f>VLOOKUP(C3066,'products '!$A$2:$H$3072,5,0)</f>
        <v>Allen Solly</v>
      </c>
      <c r="S3066" t="str">
        <f>VLOOKUP(C3066,'products '!$A$2:$H$3072,6,0)</f>
        <v>3-4Y</v>
      </c>
      <c r="T3066" t="str">
        <f>VLOOKUP(C3066,'products '!$A$2:$H$3072,7,0)</f>
        <v>Coffee Brown</v>
      </c>
      <c r="U3066">
        <f>VLOOKUP(C3066,'products '!$A$2:$H$3072,8,0)</f>
        <v>5</v>
      </c>
    </row>
    <row r="3067" spans="1:21" x14ac:dyDescent="0.3">
      <c r="A3067" t="s">
        <v>6484</v>
      </c>
      <c r="B3067" t="s">
        <v>3335</v>
      </c>
      <c r="C3067" t="s">
        <v>1848</v>
      </c>
      <c r="D3067" s="1">
        <f t="shared" ca="1" si="47"/>
        <v>44306</v>
      </c>
      <c r="E3067" s="1" t="str">
        <f ca="1">TEXT(Table1[[#This Row],[Date]],"mmm")</f>
        <v>Apr</v>
      </c>
      <c r="F3067" s="1" t="str">
        <f ca="1">TEXT(Table1[[#This Row],[Date]],"yyyy")</f>
        <v>2021</v>
      </c>
      <c r="G3067" s="2">
        <v>356</v>
      </c>
      <c r="H3067" s="2">
        <v>0.3</v>
      </c>
      <c r="I3067" s="2" t="str" cm="1">
        <f t="array" ref="I3067">_xlfn.IFS(Table1[[#This Row],[Discount]]&lt;=0.2,"Low",Table1[[#This Row],[Discount]]&lt;=0.4,"Medium",Table1[[#This Row],[Discount]]&gt;0.4,"High")</f>
        <v>Medium</v>
      </c>
      <c r="J3067" s="2">
        <f>Table1[[#This Row],[Original Price]]*(1-Table1[[#This Row],[Discount]])</f>
        <v>249.2</v>
      </c>
      <c r="K3067">
        <f>VLOOKUP(B3067,customers!$A$2:$D$101,2,0)</f>
        <v>47</v>
      </c>
      <c r="L3067" t="str" cm="1">
        <f t="array" ref="L3067">_xlfn.IFS(Table1[[#This Row],[Age]]&lt;=12,"Kids",Table1[[#This Row],[Age]]&lt;=19,"Teenage",Table1[[#This Row],[Age]]&lt;=29,"Young Adult",Table1[[#This Row],[Age]]&lt;=45,"Adult",Table1[[#This Row],[Age]]&gt;=46,"Senior")</f>
        <v>Senior</v>
      </c>
      <c r="M3067" t="str">
        <f>VLOOKUP(B3067,customers!A$2:D$101,3,0)</f>
        <v>Bhopal</v>
      </c>
      <c r="N3067" t="str">
        <f>VLOOKUP(B3067,customers!$A$2:$D$101,4,0)</f>
        <v>Madhya Pradesh</v>
      </c>
      <c r="O3067" t="str">
        <f>VLOOKUP(C3067,'products '!$A$2:$H$3072,2,0)</f>
        <v>Kids</v>
      </c>
      <c r="P3067" t="str">
        <f>VLOOKUP(C3067,'products '!$A$2:$H$3072,3,0)</f>
        <v>Boys Clothing</v>
      </c>
      <c r="Q3067" t="str">
        <f>VLOOKUP(C3067,'products '!$A$2:$H$3072,4,0)</f>
        <v>Jeans</v>
      </c>
      <c r="R3067" t="str">
        <f>VLOOKUP(C3067,'products '!$A$2:$H$3072,5,0)</f>
        <v>Allen Solly</v>
      </c>
      <c r="S3067" t="str">
        <f>VLOOKUP(C3067,'products '!$A$2:$H$3072,6,0)</f>
        <v>3-4Y</v>
      </c>
      <c r="T3067" t="str">
        <f>VLOOKUP(C3067,'products '!$A$2:$H$3072,7,0)</f>
        <v>Yellow</v>
      </c>
      <c r="U3067">
        <f>VLOOKUP(C3067,'products '!$A$2:$H$3072,8,0)</f>
        <v>4</v>
      </c>
    </row>
    <row r="3068" spans="1:21" x14ac:dyDescent="0.3">
      <c r="A3068" t="s">
        <v>6485</v>
      </c>
      <c r="B3068" t="s">
        <v>3336</v>
      </c>
      <c r="C3068" t="s">
        <v>1849</v>
      </c>
      <c r="D3068" s="1">
        <f t="shared" ca="1" si="47"/>
        <v>44345</v>
      </c>
      <c r="E3068" s="1" t="str">
        <f ca="1">TEXT(Table1[[#This Row],[Date]],"mmm")</f>
        <v>May</v>
      </c>
      <c r="F3068" s="1" t="str">
        <f ca="1">TEXT(Table1[[#This Row],[Date]],"yyyy")</f>
        <v>2021</v>
      </c>
      <c r="G3068" s="2">
        <v>999</v>
      </c>
      <c r="H3068" s="2">
        <v>0.3</v>
      </c>
      <c r="I3068" s="2" t="str" cm="1">
        <f t="array" ref="I3068">_xlfn.IFS(Table1[[#This Row],[Discount]]&lt;=0.2,"Low",Table1[[#This Row],[Discount]]&lt;=0.4,"Medium",Table1[[#This Row],[Discount]]&gt;0.4,"High")</f>
        <v>Medium</v>
      </c>
      <c r="J3068" s="2">
        <f>Table1[[#This Row],[Original Price]]*(1-Table1[[#This Row],[Discount]])</f>
        <v>699.3</v>
      </c>
      <c r="K3068">
        <f>VLOOKUP(B3068,customers!$A$2:$D$101,2,0)</f>
        <v>48</v>
      </c>
      <c r="L3068" t="str" cm="1">
        <f t="array" ref="L3068">_xlfn.IFS(Table1[[#This Row],[Age]]&lt;=12,"Kids",Table1[[#This Row],[Age]]&lt;=19,"Teenage",Table1[[#This Row],[Age]]&lt;=29,"Young Adult",Table1[[#This Row],[Age]]&lt;=45,"Adult",Table1[[#This Row],[Age]]&gt;=46,"Senior")</f>
        <v>Senior</v>
      </c>
      <c r="M3068" t="str">
        <f>VLOOKUP(B3068,customers!A$2:D$101,3,0)</f>
        <v>Bhopal</v>
      </c>
      <c r="N3068" t="str">
        <f>VLOOKUP(B3068,customers!$A$2:$D$101,4,0)</f>
        <v>Madhya Pradesh</v>
      </c>
      <c r="O3068" t="str">
        <f>VLOOKUP(C3068,'products '!$A$2:$H$3072,2,0)</f>
        <v>Kids</v>
      </c>
      <c r="P3068" t="str">
        <f>VLOOKUP(C3068,'products '!$A$2:$H$3072,3,0)</f>
        <v>Boys Clothing</v>
      </c>
      <c r="Q3068" t="str">
        <f>VLOOKUP(C3068,'products '!$A$2:$H$3072,4,0)</f>
        <v>Jeans</v>
      </c>
      <c r="R3068" t="str">
        <f>VLOOKUP(C3068,'products '!$A$2:$H$3072,5,0)</f>
        <v>Allen Solly</v>
      </c>
      <c r="S3068" t="str">
        <f>VLOOKUP(C3068,'products '!$A$2:$H$3072,6,0)</f>
        <v>3-4Y</v>
      </c>
      <c r="T3068" t="str">
        <f>VLOOKUP(C3068,'products '!$A$2:$H$3072,7,0)</f>
        <v>Yellow</v>
      </c>
      <c r="U3068">
        <f>VLOOKUP(C3068,'products '!$A$2:$H$3072,8,0)</f>
        <v>2</v>
      </c>
    </row>
    <row r="3069" spans="1:21" x14ac:dyDescent="0.3">
      <c r="A3069" t="s">
        <v>6486</v>
      </c>
      <c r="B3069" t="s">
        <v>3337</v>
      </c>
      <c r="C3069" t="s">
        <v>1850</v>
      </c>
      <c r="D3069" s="1">
        <f t="shared" ca="1" si="47"/>
        <v>44560</v>
      </c>
      <c r="E3069" s="1" t="str">
        <f ca="1">TEXT(Table1[[#This Row],[Date]],"mmm")</f>
        <v>Dec</v>
      </c>
      <c r="F3069" s="1" t="str">
        <f ca="1">TEXT(Table1[[#This Row],[Date]],"yyyy")</f>
        <v>2021</v>
      </c>
      <c r="G3069" s="2">
        <v>555</v>
      </c>
      <c r="H3069" s="2">
        <v>0.25</v>
      </c>
      <c r="I3069" s="2" t="str" cm="1">
        <f t="array" ref="I3069">_xlfn.IFS(Table1[[#This Row],[Discount]]&lt;=0.2,"Low",Table1[[#This Row],[Discount]]&lt;=0.4,"Medium",Table1[[#This Row],[Discount]]&gt;0.4,"High")</f>
        <v>Medium</v>
      </c>
      <c r="J3069" s="2">
        <f>Table1[[#This Row],[Original Price]]*(1-Table1[[#This Row],[Discount]])</f>
        <v>416.25</v>
      </c>
      <c r="K3069">
        <f>VLOOKUP(B3069,customers!$A$2:$D$101,2,0)</f>
        <v>49</v>
      </c>
      <c r="L3069" t="str" cm="1">
        <f t="array" ref="L3069">_xlfn.IFS(Table1[[#This Row],[Age]]&lt;=12,"Kids",Table1[[#This Row],[Age]]&lt;=19,"Teenage",Table1[[#This Row],[Age]]&lt;=29,"Young Adult",Table1[[#This Row],[Age]]&lt;=45,"Adult",Table1[[#This Row],[Age]]&gt;=46,"Senior")</f>
        <v>Senior</v>
      </c>
      <c r="M3069" t="str">
        <f>VLOOKUP(B3069,customers!A$2:D$101,3,0)</f>
        <v>Bhopal</v>
      </c>
      <c r="N3069" t="str">
        <f>VLOOKUP(B3069,customers!$A$2:$D$101,4,0)</f>
        <v>Madhya Pradesh</v>
      </c>
      <c r="O3069" t="str">
        <f>VLOOKUP(C3069,'products '!$A$2:$H$3072,2,0)</f>
        <v>Kids</v>
      </c>
      <c r="P3069" t="str">
        <f>VLOOKUP(C3069,'products '!$A$2:$H$3072,3,0)</f>
        <v>Boys Clothing</v>
      </c>
      <c r="Q3069" t="str">
        <f>VLOOKUP(C3069,'products '!$A$2:$H$3072,4,0)</f>
        <v>Jeans</v>
      </c>
      <c r="R3069" t="str">
        <f>VLOOKUP(C3069,'products '!$A$2:$H$3072,5,0)</f>
        <v>Allen Solly</v>
      </c>
      <c r="S3069" t="str">
        <f>VLOOKUP(C3069,'products '!$A$2:$H$3072,6,0)</f>
        <v>3-4Y</v>
      </c>
      <c r="T3069" t="str">
        <f>VLOOKUP(C3069,'products '!$A$2:$H$3072,7,0)</f>
        <v>Yellow</v>
      </c>
      <c r="U3069">
        <f>VLOOKUP(C3069,'products '!$A$2:$H$3072,8,0)</f>
        <v>5</v>
      </c>
    </row>
    <row r="3070" spans="1:21" x14ac:dyDescent="0.3">
      <c r="A3070" t="s">
        <v>6487</v>
      </c>
      <c r="B3070" t="s">
        <v>3338</v>
      </c>
      <c r="C3070" t="s">
        <v>1851</v>
      </c>
      <c r="D3070" s="1">
        <f t="shared" ca="1" si="47"/>
        <v>44596</v>
      </c>
      <c r="E3070" s="1" t="str">
        <f ca="1">TEXT(Table1[[#This Row],[Date]],"mmm")</f>
        <v>Feb</v>
      </c>
      <c r="F3070" s="1" t="str">
        <f ca="1">TEXT(Table1[[#This Row],[Date]],"yyyy")</f>
        <v>2022</v>
      </c>
      <c r="G3070" s="2">
        <v>555</v>
      </c>
      <c r="H3070" s="2">
        <v>0.25</v>
      </c>
      <c r="I3070" s="2" t="str" cm="1">
        <f t="array" ref="I3070">_xlfn.IFS(Table1[[#This Row],[Discount]]&lt;=0.2,"Low",Table1[[#This Row],[Discount]]&lt;=0.4,"Medium",Table1[[#This Row],[Discount]]&gt;0.4,"High")</f>
        <v>Medium</v>
      </c>
      <c r="J3070" s="2">
        <f>Table1[[#This Row],[Original Price]]*(1-Table1[[#This Row],[Discount]])</f>
        <v>416.25</v>
      </c>
      <c r="K3070">
        <f>VLOOKUP(B3070,customers!$A$2:$D$101,2,0)</f>
        <v>17</v>
      </c>
      <c r="L3070" t="str" cm="1">
        <f t="array" ref="L3070">_xlfn.IFS(Table1[[#This Row],[Age]]&lt;=12,"Kids",Table1[[#This Row],[Age]]&lt;=19,"Teenage",Table1[[#This Row],[Age]]&lt;=29,"Young Adult",Table1[[#This Row],[Age]]&lt;=45,"Adult",Table1[[#This Row],[Age]]&gt;=46,"Senior")</f>
        <v>Teenage</v>
      </c>
      <c r="M3070" t="str">
        <f>VLOOKUP(B3070,customers!A$2:D$101,3,0)</f>
        <v>Sagar</v>
      </c>
      <c r="N3070" t="str">
        <f>VLOOKUP(B3070,customers!$A$2:$D$101,4,0)</f>
        <v>Madhya Pradesh</v>
      </c>
      <c r="O3070" t="str">
        <f>VLOOKUP(C3070,'products '!$A$2:$H$3072,2,0)</f>
        <v>Kids</v>
      </c>
      <c r="P3070" t="str">
        <f>VLOOKUP(C3070,'products '!$A$2:$H$3072,3,0)</f>
        <v>Boys Clothing</v>
      </c>
      <c r="Q3070" t="str">
        <f>VLOOKUP(C3070,'products '!$A$2:$H$3072,4,0)</f>
        <v>Jeans</v>
      </c>
      <c r="R3070" t="str">
        <f>VLOOKUP(C3070,'products '!$A$2:$H$3072,5,0)</f>
        <v>Allen Solly</v>
      </c>
      <c r="S3070" t="str">
        <f>VLOOKUP(C3070,'products '!$A$2:$H$3072,6,0)</f>
        <v>3-4Y</v>
      </c>
      <c r="T3070" t="str">
        <f>VLOOKUP(C3070,'products '!$A$2:$H$3072,7,0)</f>
        <v>Yellow</v>
      </c>
      <c r="U3070">
        <f>VLOOKUP(C3070,'products '!$A$2:$H$3072,8,0)</f>
        <v>5</v>
      </c>
    </row>
    <row r="3071" spans="1:21" x14ac:dyDescent="0.3">
      <c r="A3071" t="s">
        <v>6488</v>
      </c>
      <c r="B3071" t="s">
        <v>3339</v>
      </c>
      <c r="C3071" t="s">
        <v>1852</v>
      </c>
      <c r="D3071" s="1">
        <f t="shared" ca="1" si="47"/>
        <v>44267</v>
      </c>
      <c r="E3071" s="1" t="str">
        <f ca="1">TEXT(Table1[[#This Row],[Date]],"mmm")</f>
        <v>Mar</v>
      </c>
      <c r="F3071" s="1" t="str">
        <f ca="1">TEXT(Table1[[#This Row],[Date]],"yyyy")</f>
        <v>2021</v>
      </c>
      <c r="G3071" s="2">
        <v>555</v>
      </c>
      <c r="H3071" s="2">
        <v>0.25</v>
      </c>
      <c r="I3071" s="2" t="str" cm="1">
        <f t="array" ref="I3071">_xlfn.IFS(Table1[[#This Row],[Discount]]&lt;=0.2,"Low",Table1[[#This Row],[Discount]]&lt;=0.4,"Medium",Table1[[#This Row],[Discount]]&gt;0.4,"High")</f>
        <v>Medium</v>
      </c>
      <c r="J3071" s="2">
        <f>Table1[[#This Row],[Original Price]]*(1-Table1[[#This Row],[Discount]])</f>
        <v>416.25</v>
      </c>
      <c r="K3071">
        <f>VLOOKUP(B3071,customers!$A$2:$D$101,2,0)</f>
        <v>18</v>
      </c>
      <c r="L3071" t="str" cm="1">
        <f t="array" ref="L3071">_xlfn.IFS(Table1[[#This Row],[Age]]&lt;=12,"Kids",Table1[[#This Row],[Age]]&lt;=19,"Teenage",Table1[[#This Row],[Age]]&lt;=29,"Young Adult",Table1[[#This Row],[Age]]&lt;=45,"Adult",Table1[[#This Row],[Age]]&gt;=46,"Senior")</f>
        <v>Teenage</v>
      </c>
      <c r="M3071" t="str">
        <f>VLOOKUP(B3071,customers!A$2:D$101,3,0)</f>
        <v>Sagar</v>
      </c>
      <c r="N3071" t="str">
        <f>VLOOKUP(B3071,customers!$A$2:$D$101,4,0)</f>
        <v>Madhya Pradesh</v>
      </c>
      <c r="O3071" t="str">
        <f>VLOOKUP(C3071,'products '!$A$2:$H$3072,2,0)</f>
        <v>Kids</v>
      </c>
      <c r="P3071" t="str">
        <f>VLOOKUP(C3071,'products '!$A$2:$H$3072,3,0)</f>
        <v>Boys Clothing</v>
      </c>
      <c r="Q3071" t="str">
        <f>VLOOKUP(C3071,'products '!$A$2:$H$3072,4,0)</f>
        <v>Jeans</v>
      </c>
      <c r="R3071" t="str">
        <f>VLOOKUP(C3071,'products '!$A$2:$H$3072,5,0)</f>
        <v>Allen Solly</v>
      </c>
      <c r="S3071" t="str">
        <f>VLOOKUP(C3071,'products '!$A$2:$H$3072,6,0)</f>
        <v>3-4Y</v>
      </c>
      <c r="T3071" t="str">
        <f>VLOOKUP(C3071,'products '!$A$2:$H$3072,7,0)</f>
        <v>Sea Green</v>
      </c>
      <c r="U3071">
        <f>VLOOKUP(C3071,'products '!$A$2:$H$3072,8,0)</f>
        <v>4</v>
      </c>
    </row>
    <row r="3072" spans="1:21" x14ac:dyDescent="0.3">
      <c r="A3072" t="s">
        <v>6489</v>
      </c>
      <c r="B3072" t="s">
        <v>3340</v>
      </c>
      <c r="C3072" t="s">
        <v>1853</v>
      </c>
      <c r="D3072" s="1">
        <f t="shared" ca="1" si="47"/>
        <v>44209</v>
      </c>
      <c r="E3072" s="1" t="str">
        <f ca="1">TEXT(Table1[[#This Row],[Date]],"mmm")</f>
        <v>Jan</v>
      </c>
      <c r="F3072" s="1" t="str">
        <f ca="1">TEXT(Table1[[#This Row],[Date]],"yyyy")</f>
        <v>2021</v>
      </c>
      <c r="G3072" s="2">
        <v>555</v>
      </c>
      <c r="H3072" s="2">
        <v>0.25</v>
      </c>
      <c r="I3072" s="2" t="str" cm="1">
        <f t="array" ref="I3072">_xlfn.IFS(Table1[[#This Row],[Discount]]&lt;=0.2,"Low",Table1[[#This Row],[Discount]]&lt;=0.4,"Medium",Table1[[#This Row],[Discount]]&gt;0.4,"High")</f>
        <v>Medium</v>
      </c>
      <c r="J3072" s="2">
        <f>Table1[[#This Row],[Original Price]]*(1-Table1[[#This Row],[Discount]])</f>
        <v>416.25</v>
      </c>
      <c r="K3072">
        <f>VLOOKUP(B3072,customers!$A$2:$D$101,2,0)</f>
        <v>19</v>
      </c>
      <c r="L3072" t="str" cm="1">
        <f t="array" ref="L3072">_xlfn.IFS(Table1[[#This Row],[Age]]&lt;=12,"Kids",Table1[[#This Row],[Age]]&lt;=19,"Teenage",Table1[[#This Row],[Age]]&lt;=29,"Young Adult",Table1[[#This Row],[Age]]&lt;=45,"Adult",Table1[[#This Row],[Age]]&gt;=46,"Senior")</f>
        <v>Teenage</v>
      </c>
      <c r="M3072" t="str">
        <f>VLOOKUP(B3072,customers!A$2:D$101,3,0)</f>
        <v>Sagar</v>
      </c>
      <c r="N3072" t="str">
        <f>VLOOKUP(B3072,customers!$A$2:$D$101,4,0)</f>
        <v>Madhya Pradesh</v>
      </c>
      <c r="O3072" t="str">
        <f>VLOOKUP(C3072,'products '!$A$2:$H$3072,2,0)</f>
        <v>Kids</v>
      </c>
      <c r="P3072" t="str">
        <f>VLOOKUP(C3072,'products '!$A$2:$H$3072,3,0)</f>
        <v>Girls Clothing</v>
      </c>
      <c r="Q3072" t="str">
        <f>VLOOKUP(C3072,'products '!$A$2:$H$3072,4,0)</f>
        <v>Shorts</v>
      </c>
      <c r="R3072" t="str">
        <f>VLOOKUP(C3072,'products '!$A$2:$H$3072,5,0)</f>
        <v>Here&amp;Now</v>
      </c>
      <c r="S3072" t="str">
        <f>VLOOKUP(C3072,'products '!$A$2:$H$3072,6,0)</f>
        <v>5-6Y</v>
      </c>
      <c r="T3072" t="str">
        <f>VLOOKUP(C3072,'products '!$A$2:$H$3072,7,0)</f>
        <v>Sea Green</v>
      </c>
      <c r="U3072">
        <f>VLOOKUP(C3072,'products '!$A$2:$H$3072,8,0)</f>
        <v>4</v>
      </c>
    </row>
    <row r="3073" spans="1:21" x14ac:dyDescent="0.3">
      <c r="A3073" t="s">
        <v>6490</v>
      </c>
      <c r="B3073" t="s">
        <v>3341</v>
      </c>
      <c r="C3073" t="s">
        <v>1854</v>
      </c>
      <c r="D3073" s="1">
        <f t="shared" ca="1" si="47"/>
        <v>44587</v>
      </c>
      <c r="E3073" s="1" t="str">
        <f ca="1">TEXT(Table1[[#This Row],[Date]],"mmm")</f>
        <v>Jan</v>
      </c>
      <c r="F3073" s="1" t="str">
        <f ca="1">TEXT(Table1[[#This Row],[Date]],"yyyy")</f>
        <v>2022</v>
      </c>
      <c r="G3073" s="2">
        <f ca="1">RANDBETWEEN(600, 2000)</f>
        <v>1544</v>
      </c>
      <c r="H3073" s="2">
        <v>0.3</v>
      </c>
      <c r="I3073" s="2" t="str" cm="1">
        <f t="array" ref="I3073">_xlfn.IFS(Table1[[#This Row],[Discount]]&lt;=0.2,"Low",Table1[[#This Row],[Discount]]&lt;=0.4,"Medium",Table1[[#This Row],[Discount]]&gt;0.4,"High")</f>
        <v>Medium</v>
      </c>
      <c r="J3073" s="2">
        <f ca="1">Table1[[#This Row],[Original Price]]*(1-Table1[[#This Row],[Discount]])</f>
        <v>1080.8</v>
      </c>
      <c r="K3073">
        <f>VLOOKUP(B3073,customers!$A$2:$D$101,2,0)</f>
        <v>20</v>
      </c>
      <c r="L3073" t="str" cm="1">
        <f t="array" ref="L3073">_xlfn.IFS(Table1[[#This Row],[Age]]&lt;=12,"Kids",Table1[[#This Row],[Age]]&lt;=19,"Teenage",Table1[[#This Row],[Age]]&lt;=29,"Young Adult",Table1[[#This Row],[Age]]&lt;=45,"Adult",Table1[[#This Row],[Age]]&gt;=46,"Senior")</f>
        <v>Young Adult</v>
      </c>
      <c r="M3073" t="str">
        <f>VLOOKUP(B3073,customers!A$2:D$101,3,0)</f>
        <v>Sagar</v>
      </c>
      <c r="N3073" t="str">
        <f>VLOOKUP(B3073,customers!$A$2:$D$101,4,0)</f>
        <v>Madhya Pradesh</v>
      </c>
      <c r="O3073" t="str">
        <f>VLOOKUP(C3073,'products '!$A$2:$H$3072,2,0)</f>
        <v>Kids</v>
      </c>
      <c r="P3073" t="str">
        <f>VLOOKUP(C3073,'products '!$A$2:$H$3072,3,0)</f>
        <v>Girls Clothing</v>
      </c>
      <c r="Q3073" t="str">
        <f>VLOOKUP(C3073,'products '!$A$2:$H$3072,4,0)</f>
        <v>Shorts</v>
      </c>
      <c r="R3073" t="str">
        <f>VLOOKUP(C3073,'products '!$A$2:$H$3072,5,0)</f>
        <v>Here&amp;Now</v>
      </c>
      <c r="S3073" t="str">
        <f>VLOOKUP(C3073,'products '!$A$2:$H$3072,6,0)</f>
        <v>5-6Y</v>
      </c>
      <c r="T3073" t="str">
        <f>VLOOKUP(C3073,'products '!$A$2:$H$3072,7,0)</f>
        <v>Yellow</v>
      </c>
      <c r="U3073">
        <f>VLOOKUP(C3073,'products '!$A$2:$H$3072,8,0)</f>
        <v>4</v>
      </c>
    </row>
    <row r="3074" spans="1:21" x14ac:dyDescent="0.3">
      <c r="A3074" t="s">
        <v>6491</v>
      </c>
      <c r="B3074" t="s">
        <v>3342</v>
      </c>
      <c r="C3074" t="s">
        <v>1855</v>
      </c>
      <c r="D3074" s="1">
        <f t="shared" ca="1" si="47"/>
        <v>44711</v>
      </c>
      <c r="E3074" s="1" t="str">
        <f ca="1">TEXT(Table1[[#This Row],[Date]],"mmm")</f>
        <v>May</v>
      </c>
      <c r="F3074" s="1" t="str">
        <f ca="1">TEXT(Table1[[#This Row],[Date]],"yyyy")</f>
        <v>2022</v>
      </c>
      <c r="G3074" s="2">
        <f t="shared" ref="G3074:G3137" ca="1" si="48">RANDBETWEEN(600, 2000)</f>
        <v>753</v>
      </c>
      <c r="H3074" s="2">
        <v>0.3</v>
      </c>
      <c r="I3074" s="2" t="str" cm="1">
        <f t="array" ref="I3074">_xlfn.IFS(Table1[[#This Row],[Discount]]&lt;=0.2,"Low",Table1[[#This Row],[Discount]]&lt;=0.4,"Medium",Table1[[#This Row],[Discount]]&gt;0.4,"High")</f>
        <v>Medium</v>
      </c>
      <c r="J3074" s="2">
        <f ca="1">Table1[[#This Row],[Original Price]]*(1-Table1[[#This Row],[Discount]])</f>
        <v>527.1</v>
      </c>
      <c r="K3074">
        <f>VLOOKUP(B3074,customers!$A$2:$D$101,2,0)</f>
        <v>21</v>
      </c>
      <c r="L3074" t="str" cm="1">
        <f t="array" ref="L3074">_xlfn.IFS(Table1[[#This Row],[Age]]&lt;=12,"Kids",Table1[[#This Row],[Age]]&lt;=19,"Teenage",Table1[[#This Row],[Age]]&lt;=29,"Young Adult",Table1[[#This Row],[Age]]&lt;=45,"Adult",Table1[[#This Row],[Age]]&gt;=46,"Senior")</f>
        <v>Young Adult</v>
      </c>
      <c r="M3074" t="str">
        <f>VLOOKUP(B3074,customers!A$2:D$101,3,0)</f>
        <v>Indore</v>
      </c>
      <c r="N3074" t="str">
        <f>VLOOKUP(B3074,customers!$A$2:$D$101,4,0)</f>
        <v>Madhya Pradesh</v>
      </c>
      <c r="O3074" t="str">
        <f>VLOOKUP(C3074,'products '!$A$2:$H$3072,2,0)</f>
        <v>Kids</v>
      </c>
      <c r="P3074" t="str">
        <f>VLOOKUP(C3074,'products '!$A$2:$H$3072,3,0)</f>
        <v>Girls Clothing</v>
      </c>
      <c r="Q3074" t="str">
        <f>VLOOKUP(C3074,'products '!$A$2:$H$3072,4,0)</f>
        <v>Shorts</v>
      </c>
      <c r="R3074" t="str">
        <f>VLOOKUP(C3074,'products '!$A$2:$H$3072,5,0)</f>
        <v>Here&amp;Now</v>
      </c>
      <c r="S3074" t="str">
        <f>VLOOKUP(C3074,'products '!$A$2:$H$3072,6,0)</f>
        <v>5-6Y</v>
      </c>
      <c r="T3074" t="str">
        <f>VLOOKUP(C3074,'products '!$A$2:$H$3072,7,0)</f>
        <v>Blue</v>
      </c>
      <c r="U3074">
        <f>VLOOKUP(C3074,'products '!$A$2:$H$3072,8,0)</f>
        <v>3</v>
      </c>
    </row>
    <row r="3075" spans="1:21" x14ac:dyDescent="0.3">
      <c r="A3075" t="s">
        <v>6492</v>
      </c>
      <c r="B3075" t="s">
        <v>3343</v>
      </c>
      <c r="C3075" t="s">
        <v>1856</v>
      </c>
      <c r="D3075" s="1">
        <f t="shared" ref="D3075:D3138" ca="1" si="49">RANDBETWEEN(DATE(2021,1,1),DATE(2023,3,31))</f>
        <v>44319</v>
      </c>
      <c r="E3075" s="1" t="str">
        <f ca="1">TEXT(Table1[[#This Row],[Date]],"mmm")</f>
        <v>May</v>
      </c>
      <c r="F3075" s="1" t="str">
        <f ca="1">TEXT(Table1[[#This Row],[Date]],"yyyy")</f>
        <v>2021</v>
      </c>
      <c r="G3075" s="2">
        <f t="shared" ca="1" si="48"/>
        <v>1354</v>
      </c>
      <c r="H3075" s="2">
        <v>0.3</v>
      </c>
      <c r="I3075" s="2" t="str" cm="1">
        <f t="array" ref="I3075">_xlfn.IFS(Table1[[#This Row],[Discount]]&lt;=0.2,"Low",Table1[[#This Row],[Discount]]&lt;=0.4,"Medium",Table1[[#This Row],[Discount]]&gt;0.4,"High")</f>
        <v>Medium</v>
      </c>
      <c r="J3075" s="2">
        <f ca="1">Table1[[#This Row],[Original Price]]*(1-Table1[[#This Row],[Discount]])</f>
        <v>947.8</v>
      </c>
      <c r="K3075">
        <f>VLOOKUP(B3075,customers!$A$2:$D$101,2,0)</f>
        <v>22</v>
      </c>
      <c r="L3075" t="str" cm="1">
        <f t="array" ref="L3075">_xlfn.IFS(Table1[[#This Row],[Age]]&lt;=12,"Kids",Table1[[#This Row],[Age]]&lt;=19,"Teenage",Table1[[#This Row],[Age]]&lt;=29,"Young Adult",Table1[[#This Row],[Age]]&lt;=45,"Adult",Table1[[#This Row],[Age]]&gt;=46,"Senior")</f>
        <v>Young Adult</v>
      </c>
      <c r="M3075" t="str">
        <f>VLOOKUP(B3075,customers!A$2:D$101,3,0)</f>
        <v>Indore</v>
      </c>
      <c r="N3075" t="str">
        <f>VLOOKUP(B3075,customers!$A$2:$D$101,4,0)</f>
        <v>Madhya Pradesh</v>
      </c>
      <c r="O3075" t="str">
        <f>VLOOKUP(C3075,'products '!$A$2:$H$3072,2,0)</f>
        <v>Kids</v>
      </c>
      <c r="P3075" t="str">
        <f>VLOOKUP(C3075,'products '!$A$2:$H$3072,3,0)</f>
        <v>Girls Clothing</v>
      </c>
      <c r="Q3075" t="str">
        <f>VLOOKUP(C3075,'products '!$A$2:$H$3072,4,0)</f>
        <v>Shorts</v>
      </c>
      <c r="R3075" t="str">
        <f>VLOOKUP(C3075,'products '!$A$2:$H$3072,5,0)</f>
        <v>Here&amp;Now</v>
      </c>
      <c r="S3075" t="str">
        <f>VLOOKUP(C3075,'products '!$A$2:$H$3072,6,0)</f>
        <v>5-6Y</v>
      </c>
      <c r="T3075" t="str">
        <f>VLOOKUP(C3075,'products '!$A$2:$H$3072,7,0)</f>
        <v>White</v>
      </c>
      <c r="U3075">
        <f>VLOOKUP(C3075,'products '!$A$2:$H$3072,8,0)</f>
        <v>5</v>
      </c>
    </row>
    <row r="3076" spans="1:21" x14ac:dyDescent="0.3">
      <c r="A3076" t="s">
        <v>6493</v>
      </c>
      <c r="B3076" t="s">
        <v>3344</v>
      </c>
      <c r="C3076" t="s">
        <v>1857</v>
      </c>
      <c r="D3076" s="1">
        <f t="shared" ca="1" si="49"/>
        <v>44565</v>
      </c>
      <c r="E3076" s="1" t="str">
        <f ca="1">TEXT(Table1[[#This Row],[Date]],"mmm")</f>
        <v>Jan</v>
      </c>
      <c r="F3076" s="1" t="str">
        <f ca="1">TEXT(Table1[[#This Row],[Date]],"yyyy")</f>
        <v>2022</v>
      </c>
      <c r="G3076" s="2">
        <f t="shared" ca="1" si="48"/>
        <v>1989</v>
      </c>
      <c r="H3076" s="2">
        <v>0.25</v>
      </c>
      <c r="I3076" s="2" t="str" cm="1">
        <f t="array" ref="I3076">_xlfn.IFS(Table1[[#This Row],[Discount]]&lt;=0.2,"Low",Table1[[#This Row],[Discount]]&lt;=0.4,"Medium",Table1[[#This Row],[Discount]]&gt;0.4,"High")</f>
        <v>Medium</v>
      </c>
      <c r="J3076" s="2">
        <f ca="1">Table1[[#This Row],[Original Price]]*(1-Table1[[#This Row],[Discount]])</f>
        <v>1491.75</v>
      </c>
      <c r="K3076">
        <f>VLOOKUP(B3076,customers!$A$2:$D$101,2,0)</f>
        <v>16</v>
      </c>
      <c r="L3076" t="str" cm="1">
        <f t="array" ref="L3076">_xlfn.IFS(Table1[[#This Row],[Age]]&lt;=12,"Kids",Table1[[#This Row],[Age]]&lt;=19,"Teenage",Table1[[#This Row],[Age]]&lt;=29,"Young Adult",Table1[[#This Row],[Age]]&lt;=45,"Adult",Table1[[#This Row],[Age]]&gt;=46,"Senior")</f>
        <v>Teenage</v>
      </c>
      <c r="M3076" t="str">
        <f>VLOOKUP(B3076,customers!A$2:D$101,3,0)</f>
        <v>Kanpur</v>
      </c>
      <c r="N3076" t="str">
        <f>VLOOKUP(B3076,customers!$A$2:$D$101,4,0)</f>
        <v>Uttar Pradesh</v>
      </c>
      <c r="O3076" t="str">
        <f>VLOOKUP(C3076,'products '!$A$2:$H$3072,2,0)</f>
        <v>Kids</v>
      </c>
      <c r="P3076" t="str">
        <f>VLOOKUP(C3076,'products '!$A$2:$H$3072,3,0)</f>
        <v>Girls Clothing</v>
      </c>
      <c r="Q3076" t="str">
        <f>VLOOKUP(C3076,'products '!$A$2:$H$3072,4,0)</f>
        <v>Shorts</v>
      </c>
      <c r="R3076" t="str">
        <f>VLOOKUP(C3076,'products '!$A$2:$H$3072,5,0)</f>
        <v>Here&amp;Now</v>
      </c>
      <c r="S3076" t="str">
        <f>VLOOKUP(C3076,'products '!$A$2:$H$3072,6,0)</f>
        <v>5-6Y</v>
      </c>
      <c r="T3076" t="str">
        <f>VLOOKUP(C3076,'products '!$A$2:$H$3072,7,0)</f>
        <v>Green</v>
      </c>
      <c r="U3076">
        <f>VLOOKUP(C3076,'products '!$A$2:$H$3072,8,0)</f>
        <v>4</v>
      </c>
    </row>
    <row r="3077" spans="1:21" x14ac:dyDescent="0.3">
      <c r="A3077" t="s">
        <v>6494</v>
      </c>
      <c r="B3077" t="s">
        <v>3345</v>
      </c>
      <c r="C3077" t="s">
        <v>1858</v>
      </c>
      <c r="D3077" s="1">
        <f t="shared" ca="1" si="49"/>
        <v>44785</v>
      </c>
      <c r="E3077" s="1" t="str">
        <f ca="1">TEXT(Table1[[#This Row],[Date]],"mmm")</f>
        <v>Aug</v>
      </c>
      <c r="F3077" s="1" t="str">
        <f ca="1">TEXT(Table1[[#This Row],[Date]],"yyyy")</f>
        <v>2022</v>
      </c>
      <c r="G3077" s="2">
        <f t="shared" ca="1" si="48"/>
        <v>791</v>
      </c>
      <c r="H3077" s="2">
        <v>0.25</v>
      </c>
      <c r="I3077" s="2" t="str" cm="1">
        <f t="array" ref="I3077">_xlfn.IFS(Table1[[#This Row],[Discount]]&lt;=0.2,"Low",Table1[[#This Row],[Discount]]&lt;=0.4,"Medium",Table1[[#This Row],[Discount]]&gt;0.4,"High")</f>
        <v>Medium</v>
      </c>
      <c r="J3077" s="2">
        <f ca="1">Table1[[#This Row],[Original Price]]*(1-Table1[[#This Row],[Discount]])</f>
        <v>593.25</v>
      </c>
      <c r="K3077">
        <f>VLOOKUP(B3077,customers!$A$2:$D$101,2,0)</f>
        <v>17</v>
      </c>
      <c r="L3077" t="str" cm="1">
        <f t="array" ref="L3077">_xlfn.IFS(Table1[[#This Row],[Age]]&lt;=12,"Kids",Table1[[#This Row],[Age]]&lt;=19,"Teenage",Table1[[#This Row],[Age]]&lt;=29,"Young Adult",Table1[[#This Row],[Age]]&lt;=45,"Adult",Table1[[#This Row],[Age]]&gt;=46,"Senior")</f>
        <v>Teenage</v>
      </c>
      <c r="M3077" t="str">
        <f>VLOOKUP(B3077,customers!A$2:D$101,3,0)</f>
        <v>Kanpur</v>
      </c>
      <c r="N3077" t="str">
        <f>VLOOKUP(B3077,customers!$A$2:$D$101,4,0)</f>
        <v>Uttar Pradesh</v>
      </c>
      <c r="O3077" t="str">
        <f>VLOOKUP(C3077,'products '!$A$2:$H$3072,2,0)</f>
        <v>Kids</v>
      </c>
      <c r="P3077" t="str">
        <f>VLOOKUP(C3077,'products '!$A$2:$H$3072,3,0)</f>
        <v>Girls Clothing</v>
      </c>
      <c r="Q3077" t="str">
        <f>VLOOKUP(C3077,'products '!$A$2:$H$3072,4,0)</f>
        <v>Shorts</v>
      </c>
      <c r="R3077" t="str">
        <f>VLOOKUP(C3077,'products '!$A$2:$H$3072,5,0)</f>
        <v>Here&amp;Now</v>
      </c>
      <c r="S3077" t="str">
        <f>VLOOKUP(C3077,'products '!$A$2:$H$3072,6,0)</f>
        <v>5-6Y</v>
      </c>
      <c r="T3077" t="str">
        <f>VLOOKUP(C3077,'products '!$A$2:$H$3072,7,0)</f>
        <v>Olive</v>
      </c>
      <c r="U3077">
        <f>VLOOKUP(C3077,'products '!$A$2:$H$3072,8,0)</f>
        <v>2</v>
      </c>
    </row>
    <row r="3078" spans="1:21" x14ac:dyDescent="0.3">
      <c r="A3078" t="s">
        <v>6495</v>
      </c>
      <c r="B3078" t="s">
        <v>3346</v>
      </c>
      <c r="C3078" t="s">
        <v>1859</v>
      </c>
      <c r="D3078" s="1">
        <f t="shared" ca="1" si="49"/>
        <v>44534</v>
      </c>
      <c r="E3078" s="1" t="str">
        <f ca="1">TEXT(Table1[[#This Row],[Date]],"mmm")</f>
        <v>Dec</v>
      </c>
      <c r="F3078" s="1" t="str">
        <f ca="1">TEXT(Table1[[#This Row],[Date]],"yyyy")</f>
        <v>2021</v>
      </c>
      <c r="G3078" s="2">
        <f t="shared" ca="1" si="48"/>
        <v>1415</v>
      </c>
      <c r="H3078" s="2">
        <v>0.3</v>
      </c>
      <c r="I3078" s="2" t="str" cm="1">
        <f t="array" ref="I3078">_xlfn.IFS(Table1[[#This Row],[Discount]]&lt;=0.2,"Low",Table1[[#This Row],[Discount]]&lt;=0.4,"Medium",Table1[[#This Row],[Discount]]&gt;0.4,"High")</f>
        <v>Medium</v>
      </c>
      <c r="J3078" s="2">
        <f ca="1">Table1[[#This Row],[Original Price]]*(1-Table1[[#This Row],[Discount]])</f>
        <v>990.49999999999989</v>
      </c>
      <c r="K3078">
        <f>VLOOKUP(B3078,customers!$A$2:$D$101,2,0)</f>
        <v>18</v>
      </c>
      <c r="L3078" t="str" cm="1">
        <f t="array" ref="L3078">_xlfn.IFS(Table1[[#This Row],[Age]]&lt;=12,"Kids",Table1[[#This Row],[Age]]&lt;=19,"Teenage",Table1[[#This Row],[Age]]&lt;=29,"Young Adult",Table1[[#This Row],[Age]]&lt;=45,"Adult",Table1[[#This Row],[Age]]&gt;=46,"Senior")</f>
        <v>Teenage</v>
      </c>
      <c r="M3078" t="str">
        <f>VLOOKUP(B3078,customers!A$2:D$101,3,0)</f>
        <v>Kanpur</v>
      </c>
      <c r="N3078" t="str">
        <f>VLOOKUP(B3078,customers!$A$2:$D$101,4,0)</f>
        <v>Uttar Pradesh</v>
      </c>
      <c r="O3078" t="str">
        <f>VLOOKUP(C3078,'products '!$A$2:$H$3072,2,0)</f>
        <v>Kids</v>
      </c>
      <c r="P3078" t="str">
        <f>VLOOKUP(C3078,'products '!$A$2:$H$3072,3,0)</f>
        <v>Girls Clothing</v>
      </c>
      <c r="Q3078" t="str">
        <f>VLOOKUP(C3078,'products '!$A$2:$H$3072,4,0)</f>
        <v>Shorts</v>
      </c>
      <c r="R3078" t="str">
        <f>VLOOKUP(C3078,'products '!$A$2:$H$3072,5,0)</f>
        <v xml:space="preserve">HRX by Hrithik Roshan </v>
      </c>
      <c r="S3078" t="str">
        <f>VLOOKUP(C3078,'products '!$A$2:$H$3072,6,0)</f>
        <v>5-6Y</v>
      </c>
      <c r="T3078" t="str">
        <f>VLOOKUP(C3078,'products '!$A$2:$H$3072,7,0)</f>
        <v>Pink</v>
      </c>
      <c r="U3078">
        <f>VLOOKUP(C3078,'products '!$A$2:$H$3072,8,0)</f>
        <v>5</v>
      </c>
    </row>
    <row r="3079" spans="1:21" x14ac:dyDescent="0.3">
      <c r="A3079" t="s">
        <v>6496</v>
      </c>
      <c r="B3079" t="s">
        <v>3347</v>
      </c>
      <c r="C3079" t="s">
        <v>1860</v>
      </c>
      <c r="D3079" s="1">
        <f t="shared" ca="1" si="49"/>
        <v>44371</v>
      </c>
      <c r="E3079" s="1" t="str">
        <f ca="1">TEXT(Table1[[#This Row],[Date]],"mmm")</f>
        <v>Jun</v>
      </c>
      <c r="F3079" s="1" t="str">
        <f ca="1">TEXT(Table1[[#This Row],[Date]],"yyyy")</f>
        <v>2021</v>
      </c>
      <c r="G3079" s="2">
        <f t="shared" ca="1" si="48"/>
        <v>953</v>
      </c>
      <c r="H3079" s="2">
        <v>0.3</v>
      </c>
      <c r="I3079" s="2" t="str" cm="1">
        <f t="array" ref="I3079">_xlfn.IFS(Table1[[#This Row],[Discount]]&lt;=0.2,"Low",Table1[[#This Row],[Discount]]&lt;=0.4,"Medium",Table1[[#This Row],[Discount]]&gt;0.4,"High")</f>
        <v>Medium</v>
      </c>
      <c r="J3079" s="2">
        <f ca="1">Table1[[#This Row],[Original Price]]*(1-Table1[[#This Row],[Discount]])</f>
        <v>667.09999999999991</v>
      </c>
      <c r="K3079">
        <f>VLOOKUP(B3079,customers!$A$2:$D$101,2,0)</f>
        <v>19</v>
      </c>
      <c r="L3079" t="str" cm="1">
        <f t="array" ref="L3079">_xlfn.IFS(Table1[[#This Row],[Age]]&lt;=12,"Kids",Table1[[#This Row],[Age]]&lt;=19,"Teenage",Table1[[#This Row],[Age]]&lt;=29,"Young Adult",Table1[[#This Row],[Age]]&lt;=45,"Adult",Table1[[#This Row],[Age]]&gt;=46,"Senior")</f>
        <v>Teenage</v>
      </c>
      <c r="M3079" t="str">
        <f>VLOOKUP(B3079,customers!A$2:D$101,3,0)</f>
        <v>Kanpur</v>
      </c>
      <c r="N3079" t="str">
        <f>VLOOKUP(B3079,customers!$A$2:$D$101,4,0)</f>
        <v>Uttar Pradesh</v>
      </c>
      <c r="O3079" t="str">
        <f>VLOOKUP(C3079,'products '!$A$2:$H$3072,2,0)</f>
        <v>Kids</v>
      </c>
      <c r="P3079" t="str">
        <f>VLOOKUP(C3079,'products '!$A$2:$H$3072,3,0)</f>
        <v>Girls Clothing</v>
      </c>
      <c r="Q3079" t="str">
        <f>VLOOKUP(C3079,'products '!$A$2:$H$3072,4,0)</f>
        <v>Shorts</v>
      </c>
      <c r="R3079" t="str">
        <f>VLOOKUP(C3079,'products '!$A$2:$H$3072,5,0)</f>
        <v xml:space="preserve">HRX by Hrithik Roshan </v>
      </c>
      <c r="S3079" t="str">
        <f>VLOOKUP(C3079,'products '!$A$2:$H$3072,6,0)</f>
        <v>5-6Y</v>
      </c>
      <c r="T3079" t="str">
        <f>VLOOKUP(C3079,'products '!$A$2:$H$3072,7,0)</f>
        <v>Orange</v>
      </c>
      <c r="U3079">
        <f>VLOOKUP(C3079,'products '!$A$2:$H$3072,8,0)</f>
        <v>5</v>
      </c>
    </row>
    <row r="3080" spans="1:21" x14ac:dyDescent="0.3">
      <c r="A3080" t="s">
        <v>6497</v>
      </c>
      <c r="B3080" t="s">
        <v>3348</v>
      </c>
      <c r="C3080" t="s">
        <v>1861</v>
      </c>
      <c r="D3080" s="1">
        <f t="shared" ca="1" si="49"/>
        <v>44924</v>
      </c>
      <c r="E3080" s="1" t="str">
        <f ca="1">TEXT(Table1[[#This Row],[Date]],"mmm")</f>
        <v>Dec</v>
      </c>
      <c r="F3080" s="1" t="str">
        <f ca="1">TEXT(Table1[[#This Row],[Date]],"yyyy")</f>
        <v>2022</v>
      </c>
      <c r="G3080" s="2">
        <f t="shared" ca="1" si="48"/>
        <v>720</v>
      </c>
      <c r="H3080" s="2">
        <v>0.3</v>
      </c>
      <c r="I3080" s="2" t="str" cm="1">
        <f t="array" ref="I3080">_xlfn.IFS(Table1[[#This Row],[Discount]]&lt;=0.2,"Low",Table1[[#This Row],[Discount]]&lt;=0.4,"Medium",Table1[[#This Row],[Discount]]&gt;0.4,"High")</f>
        <v>Medium</v>
      </c>
      <c r="J3080" s="2">
        <f ca="1">Table1[[#This Row],[Original Price]]*(1-Table1[[#This Row],[Discount]])</f>
        <v>503.99999999999994</v>
      </c>
      <c r="K3080">
        <f>VLOOKUP(B3080,customers!$A$2:$D$101,2,0)</f>
        <v>20</v>
      </c>
      <c r="L3080" t="str" cm="1">
        <f t="array" ref="L3080">_xlfn.IFS(Table1[[#This Row],[Age]]&lt;=12,"Kids",Table1[[#This Row],[Age]]&lt;=19,"Teenage",Table1[[#This Row],[Age]]&lt;=29,"Young Adult",Table1[[#This Row],[Age]]&lt;=45,"Adult",Table1[[#This Row],[Age]]&gt;=46,"Senior")</f>
        <v>Young Adult</v>
      </c>
      <c r="M3080" t="str">
        <f>VLOOKUP(B3080,customers!A$2:D$101,3,0)</f>
        <v>Aligarh</v>
      </c>
      <c r="N3080" t="str">
        <f>VLOOKUP(B3080,customers!$A$2:$D$101,4,0)</f>
        <v>Uttar Pradesh</v>
      </c>
      <c r="O3080" t="str">
        <f>VLOOKUP(C3080,'products '!$A$2:$H$3072,2,0)</f>
        <v>Kids</v>
      </c>
      <c r="P3080" t="str">
        <f>VLOOKUP(C3080,'products '!$A$2:$H$3072,3,0)</f>
        <v>Girls Clothing</v>
      </c>
      <c r="Q3080" t="str">
        <f>VLOOKUP(C3080,'products '!$A$2:$H$3072,4,0)</f>
        <v>Shorts</v>
      </c>
      <c r="R3080" t="str">
        <f>VLOOKUP(C3080,'products '!$A$2:$H$3072,5,0)</f>
        <v xml:space="preserve">HRX by Hrithik Roshan </v>
      </c>
      <c r="S3080" t="str">
        <f>VLOOKUP(C3080,'products '!$A$2:$H$3072,6,0)</f>
        <v>5-6Y</v>
      </c>
      <c r="T3080" t="str">
        <f>VLOOKUP(C3080,'products '!$A$2:$H$3072,7,0)</f>
        <v>Yellow</v>
      </c>
      <c r="U3080">
        <f>VLOOKUP(C3080,'products '!$A$2:$H$3072,8,0)</f>
        <v>5</v>
      </c>
    </row>
    <row r="3081" spans="1:21" x14ac:dyDescent="0.3">
      <c r="A3081" t="s">
        <v>6498</v>
      </c>
      <c r="B3081" t="s">
        <v>3349</v>
      </c>
      <c r="C3081" t="s">
        <v>1862</v>
      </c>
      <c r="D3081" s="1">
        <f t="shared" ca="1" si="49"/>
        <v>44754</v>
      </c>
      <c r="E3081" s="1" t="str">
        <f ca="1">TEXT(Table1[[#This Row],[Date]],"mmm")</f>
        <v>Jul</v>
      </c>
      <c r="F3081" s="1" t="str">
        <f ca="1">TEXT(Table1[[#This Row],[Date]],"yyyy")</f>
        <v>2022</v>
      </c>
      <c r="G3081" s="2">
        <f t="shared" ca="1" si="48"/>
        <v>1230</v>
      </c>
      <c r="H3081" s="2">
        <v>0.4</v>
      </c>
      <c r="I3081" s="2" t="str" cm="1">
        <f t="array" ref="I3081">_xlfn.IFS(Table1[[#This Row],[Discount]]&lt;=0.2,"Low",Table1[[#This Row],[Discount]]&lt;=0.4,"Medium",Table1[[#This Row],[Discount]]&gt;0.4,"High")</f>
        <v>Medium</v>
      </c>
      <c r="J3081" s="2">
        <f ca="1">Table1[[#This Row],[Original Price]]*(1-Table1[[#This Row],[Discount]])</f>
        <v>738</v>
      </c>
      <c r="K3081">
        <f>VLOOKUP(B3081,customers!$A$2:$D$101,2,0)</f>
        <v>21</v>
      </c>
      <c r="L3081" t="str" cm="1">
        <f t="array" ref="L3081">_xlfn.IFS(Table1[[#This Row],[Age]]&lt;=12,"Kids",Table1[[#This Row],[Age]]&lt;=19,"Teenage",Table1[[#This Row],[Age]]&lt;=29,"Young Adult",Table1[[#This Row],[Age]]&lt;=45,"Adult",Table1[[#This Row],[Age]]&gt;=46,"Senior")</f>
        <v>Young Adult</v>
      </c>
      <c r="M3081" t="str">
        <f>VLOOKUP(B3081,customers!A$2:D$101,3,0)</f>
        <v>Aligarh</v>
      </c>
      <c r="N3081" t="str">
        <f>VLOOKUP(B3081,customers!$A$2:$D$101,4,0)</f>
        <v>Uttar Pradesh</v>
      </c>
      <c r="O3081" t="str">
        <f>VLOOKUP(C3081,'products '!$A$2:$H$3072,2,0)</f>
        <v>Kids</v>
      </c>
      <c r="P3081" t="str">
        <f>VLOOKUP(C3081,'products '!$A$2:$H$3072,3,0)</f>
        <v>Girls Clothing</v>
      </c>
      <c r="Q3081" t="str">
        <f>VLOOKUP(C3081,'products '!$A$2:$H$3072,4,0)</f>
        <v>Shorts</v>
      </c>
      <c r="R3081" t="str">
        <f>VLOOKUP(C3081,'products '!$A$2:$H$3072,5,0)</f>
        <v xml:space="preserve">HRX by Hrithik Roshan </v>
      </c>
      <c r="S3081" t="str">
        <f>VLOOKUP(C3081,'products '!$A$2:$H$3072,6,0)</f>
        <v>5-6Y</v>
      </c>
      <c r="T3081" t="str">
        <f>VLOOKUP(C3081,'products '!$A$2:$H$3072,7,0)</f>
        <v>Yellow</v>
      </c>
      <c r="U3081">
        <f>VLOOKUP(C3081,'products '!$A$2:$H$3072,8,0)</f>
        <v>4</v>
      </c>
    </row>
    <row r="3082" spans="1:21" x14ac:dyDescent="0.3">
      <c r="A3082" t="s">
        <v>6499</v>
      </c>
      <c r="B3082" t="s">
        <v>3350</v>
      </c>
      <c r="C3082" t="s">
        <v>1863</v>
      </c>
      <c r="D3082" s="1">
        <f t="shared" ca="1" si="49"/>
        <v>44801</v>
      </c>
      <c r="E3082" s="1" t="str">
        <f ca="1">TEXT(Table1[[#This Row],[Date]],"mmm")</f>
        <v>Aug</v>
      </c>
      <c r="F3082" s="1" t="str">
        <f ca="1">TEXT(Table1[[#This Row],[Date]],"yyyy")</f>
        <v>2022</v>
      </c>
      <c r="G3082" s="2">
        <f t="shared" ca="1" si="48"/>
        <v>624</v>
      </c>
      <c r="H3082" s="2">
        <v>0.4</v>
      </c>
      <c r="I3082" s="2" t="str" cm="1">
        <f t="array" ref="I3082">_xlfn.IFS(Table1[[#This Row],[Discount]]&lt;=0.2,"Low",Table1[[#This Row],[Discount]]&lt;=0.4,"Medium",Table1[[#This Row],[Discount]]&gt;0.4,"High")</f>
        <v>Medium</v>
      </c>
      <c r="J3082" s="2">
        <f ca="1">Table1[[#This Row],[Original Price]]*(1-Table1[[#This Row],[Discount]])</f>
        <v>374.4</v>
      </c>
      <c r="K3082">
        <f>VLOOKUP(B3082,customers!$A$2:$D$101,2,0)</f>
        <v>22</v>
      </c>
      <c r="L3082" t="str" cm="1">
        <f t="array" ref="L3082">_xlfn.IFS(Table1[[#This Row],[Age]]&lt;=12,"Kids",Table1[[#This Row],[Age]]&lt;=19,"Teenage",Table1[[#This Row],[Age]]&lt;=29,"Young Adult",Table1[[#This Row],[Age]]&lt;=45,"Adult",Table1[[#This Row],[Age]]&gt;=46,"Senior")</f>
        <v>Young Adult</v>
      </c>
      <c r="M3082" t="str">
        <f>VLOOKUP(B3082,customers!A$2:D$101,3,0)</f>
        <v>Aligarh</v>
      </c>
      <c r="N3082" t="str">
        <f>VLOOKUP(B3082,customers!$A$2:$D$101,4,0)</f>
        <v>Uttar Pradesh</v>
      </c>
      <c r="O3082" t="str">
        <f>VLOOKUP(C3082,'products '!$A$2:$H$3072,2,0)</f>
        <v>Kids</v>
      </c>
      <c r="P3082" t="str">
        <f>VLOOKUP(C3082,'products '!$A$2:$H$3072,3,0)</f>
        <v>Girls Clothing</v>
      </c>
      <c r="Q3082" t="str">
        <f>VLOOKUP(C3082,'products '!$A$2:$H$3072,4,0)</f>
        <v>Shorts</v>
      </c>
      <c r="R3082" t="str">
        <f>VLOOKUP(C3082,'products '!$A$2:$H$3072,5,0)</f>
        <v xml:space="preserve">HRX by Hrithik Roshan </v>
      </c>
      <c r="S3082" t="str">
        <f>VLOOKUP(C3082,'products '!$A$2:$H$3072,6,0)</f>
        <v>2-3Y</v>
      </c>
      <c r="T3082" t="str">
        <f>VLOOKUP(C3082,'products '!$A$2:$H$3072,7,0)</f>
        <v>Yellow</v>
      </c>
      <c r="U3082">
        <f>VLOOKUP(C3082,'products '!$A$2:$H$3072,8,0)</f>
        <v>4</v>
      </c>
    </row>
    <row r="3083" spans="1:21" x14ac:dyDescent="0.3">
      <c r="A3083" t="s">
        <v>6500</v>
      </c>
      <c r="B3083" t="s">
        <v>3351</v>
      </c>
      <c r="C3083" t="s">
        <v>1864</v>
      </c>
      <c r="D3083" s="1">
        <f t="shared" ca="1" si="49"/>
        <v>44994</v>
      </c>
      <c r="E3083" s="1" t="str">
        <f ca="1">TEXT(Table1[[#This Row],[Date]],"mmm")</f>
        <v>Mar</v>
      </c>
      <c r="F3083" s="1" t="str">
        <f ca="1">TEXT(Table1[[#This Row],[Date]],"yyyy")</f>
        <v>2023</v>
      </c>
      <c r="G3083" s="2">
        <f t="shared" ca="1" si="48"/>
        <v>941</v>
      </c>
      <c r="H3083" s="2">
        <v>0.4</v>
      </c>
      <c r="I3083" s="2" t="str" cm="1">
        <f t="array" ref="I3083">_xlfn.IFS(Table1[[#This Row],[Discount]]&lt;=0.2,"Low",Table1[[#This Row],[Discount]]&lt;=0.4,"Medium",Table1[[#This Row],[Discount]]&gt;0.4,"High")</f>
        <v>Medium</v>
      </c>
      <c r="J3083" s="2">
        <f ca="1">Table1[[#This Row],[Original Price]]*(1-Table1[[#This Row],[Discount]])</f>
        <v>564.6</v>
      </c>
      <c r="K3083">
        <f>VLOOKUP(B3083,customers!$A$2:$D$101,2,0)</f>
        <v>23</v>
      </c>
      <c r="L3083" t="str" cm="1">
        <f t="array" ref="L3083">_xlfn.IFS(Table1[[#This Row],[Age]]&lt;=12,"Kids",Table1[[#This Row],[Age]]&lt;=19,"Teenage",Table1[[#This Row],[Age]]&lt;=29,"Young Adult",Table1[[#This Row],[Age]]&lt;=45,"Adult",Table1[[#This Row],[Age]]&gt;=46,"Senior")</f>
        <v>Young Adult</v>
      </c>
      <c r="M3083" t="str">
        <f>VLOOKUP(B3083,customers!A$2:D$101,3,0)</f>
        <v>Aligarh</v>
      </c>
      <c r="N3083" t="str">
        <f>VLOOKUP(B3083,customers!$A$2:$D$101,4,0)</f>
        <v>Uttar Pradesh</v>
      </c>
      <c r="O3083" t="str">
        <f>VLOOKUP(C3083,'products '!$A$2:$H$3072,2,0)</f>
        <v>Kids</v>
      </c>
      <c r="P3083" t="str">
        <f>VLOOKUP(C3083,'products '!$A$2:$H$3072,3,0)</f>
        <v>Girls Clothing</v>
      </c>
      <c r="Q3083" t="str">
        <f>VLOOKUP(C3083,'products '!$A$2:$H$3072,4,0)</f>
        <v>Shorts</v>
      </c>
      <c r="R3083" t="str">
        <f>VLOOKUP(C3083,'products '!$A$2:$H$3072,5,0)</f>
        <v xml:space="preserve">HRX by Hrithik Roshan </v>
      </c>
      <c r="S3083" t="str">
        <f>VLOOKUP(C3083,'products '!$A$2:$H$3072,6,0)</f>
        <v>2-3Y</v>
      </c>
      <c r="T3083" t="str">
        <f>VLOOKUP(C3083,'products '!$A$2:$H$3072,7,0)</f>
        <v>Yellow</v>
      </c>
      <c r="U3083">
        <f>VLOOKUP(C3083,'products '!$A$2:$H$3072,8,0)</f>
        <v>4</v>
      </c>
    </row>
    <row r="3084" spans="1:21" x14ac:dyDescent="0.3">
      <c r="A3084" t="s">
        <v>6501</v>
      </c>
      <c r="B3084" t="s">
        <v>3352</v>
      </c>
      <c r="C3084" t="s">
        <v>1865</v>
      </c>
      <c r="D3084" s="1">
        <f t="shared" ca="1" si="49"/>
        <v>44996</v>
      </c>
      <c r="E3084" s="1" t="str">
        <f ca="1">TEXT(Table1[[#This Row],[Date]],"mmm")</f>
        <v>Mar</v>
      </c>
      <c r="F3084" s="1" t="str">
        <f ca="1">TEXT(Table1[[#This Row],[Date]],"yyyy")</f>
        <v>2023</v>
      </c>
      <c r="G3084" s="2">
        <f t="shared" ca="1" si="48"/>
        <v>1031</v>
      </c>
      <c r="H3084" s="2">
        <v>0.4</v>
      </c>
      <c r="I3084" s="2" t="str" cm="1">
        <f t="array" ref="I3084">_xlfn.IFS(Table1[[#This Row],[Discount]]&lt;=0.2,"Low",Table1[[#This Row],[Discount]]&lt;=0.4,"Medium",Table1[[#This Row],[Discount]]&gt;0.4,"High")</f>
        <v>Medium</v>
      </c>
      <c r="J3084" s="2">
        <f ca="1">Table1[[#This Row],[Original Price]]*(1-Table1[[#This Row],[Discount]])</f>
        <v>618.6</v>
      </c>
      <c r="K3084">
        <f>VLOOKUP(B3084,customers!$A$2:$D$101,2,0)</f>
        <v>18</v>
      </c>
      <c r="L3084" t="str" cm="1">
        <f t="array" ref="L3084">_xlfn.IFS(Table1[[#This Row],[Age]]&lt;=12,"Kids",Table1[[#This Row],[Age]]&lt;=19,"Teenage",Table1[[#This Row],[Age]]&lt;=29,"Young Adult",Table1[[#This Row],[Age]]&lt;=45,"Adult",Table1[[#This Row],[Age]]&gt;=46,"Senior")</f>
        <v>Teenage</v>
      </c>
      <c r="M3084" t="str">
        <f>VLOOKUP(B3084,customers!A$2:D$101,3,0)</f>
        <v>Prayagraj</v>
      </c>
      <c r="N3084" t="str">
        <f>VLOOKUP(B3084,customers!$A$2:$D$101,4,0)</f>
        <v>Uttar Pradesh</v>
      </c>
      <c r="O3084" t="str">
        <f>VLOOKUP(C3084,'products '!$A$2:$H$3072,2,0)</f>
        <v>Kids</v>
      </c>
      <c r="P3084" t="str">
        <f>VLOOKUP(C3084,'products '!$A$2:$H$3072,3,0)</f>
        <v>Girls Clothing</v>
      </c>
      <c r="Q3084" t="str">
        <f>VLOOKUP(C3084,'products '!$A$2:$H$3072,4,0)</f>
        <v>Shorts</v>
      </c>
      <c r="R3084" t="str">
        <f>VLOOKUP(C3084,'products '!$A$2:$H$3072,5,0)</f>
        <v xml:space="preserve">HRX by Hrithik Roshan </v>
      </c>
      <c r="S3084" t="str">
        <f>VLOOKUP(C3084,'products '!$A$2:$H$3072,6,0)</f>
        <v>2-3Y</v>
      </c>
      <c r="T3084" t="str">
        <f>VLOOKUP(C3084,'products '!$A$2:$H$3072,7,0)</f>
        <v>Yellow</v>
      </c>
      <c r="U3084">
        <f>VLOOKUP(C3084,'products '!$A$2:$H$3072,8,0)</f>
        <v>5</v>
      </c>
    </row>
    <row r="3085" spans="1:21" x14ac:dyDescent="0.3">
      <c r="A3085" t="s">
        <v>6502</v>
      </c>
      <c r="B3085" t="s">
        <v>3353</v>
      </c>
      <c r="C3085" t="s">
        <v>1866</v>
      </c>
      <c r="D3085" s="1">
        <f t="shared" ca="1" si="49"/>
        <v>44578</v>
      </c>
      <c r="E3085" s="1" t="str">
        <f ca="1">TEXT(Table1[[#This Row],[Date]],"mmm")</f>
        <v>Jan</v>
      </c>
      <c r="F3085" s="1" t="str">
        <f ca="1">TEXT(Table1[[#This Row],[Date]],"yyyy")</f>
        <v>2022</v>
      </c>
      <c r="G3085" s="2">
        <f t="shared" ca="1" si="48"/>
        <v>787</v>
      </c>
      <c r="H3085" s="2">
        <v>0.4</v>
      </c>
      <c r="I3085" s="2" t="str" cm="1">
        <f t="array" ref="I3085">_xlfn.IFS(Table1[[#This Row],[Discount]]&lt;=0.2,"Low",Table1[[#This Row],[Discount]]&lt;=0.4,"Medium",Table1[[#This Row],[Discount]]&gt;0.4,"High")</f>
        <v>Medium</v>
      </c>
      <c r="J3085" s="2">
        <f ca="1">Table1[[#This Row],[Original Price]]*(1-Table1[[#This Row],[Discount]])</f>
        <v>472.2</v>
      </c>
      <c r="K3085">
        <f>VLOOKUP(B3085,customers!$A$2:$D$101,2,0)</f>
        <v>18</v>
      </c>
      <c r="L3085" t="str" cm="1">
        <f t="array" ref="L3085">_xlfn.IFS(Table1[[#This Row],[Age]]&lt;=12,"Kids",Table1[[#This Row],[Age]]&lt;=19,"Teenage",Table1[[#This Row],[Age]]&lt;=29,"Young Adult",Table1[[#This Row],[Age]]&lt;=45,"Adult",Table1[[#This Row],[Age]]&gt;=46,"Senior")</f>
        <v>Teenage</v>
      </c>
      <c r="M3085" t="str">
        <f>VLOOKUP(B3085,customers!A$2:D$101,3,0)</f>
        <v>Prayagraj</v>
      </c>
      <c r="N3085" t="str">
        <f>VLOOKUP(B3085,customers!$A$2:$D$101,4,0)</f>
        <v>Uttar Pradesh</v>
      </c>
      <c r="O3085" t="str">
        <f>VLOOKUP(C3085,'products '!$A$2:$H$3072,2,0)</f>
        <v>Kids</v>
      </c>
      <c r="P3085" t="str">
        <f>VLOOKUP(C3085,'products '!$A$2:$H$3072,3,0)</f>
        <v>Girls Clothing</v>
      </c>
      <c r="Q3085" t="str">
        <f>VLOOKUP(C3085,'products '!$A$2:$H$3072,4,0)</f>
        <v>Shorts</v>
      </c>
      <c r="R3085" t="str">
        <f>VLOOKUP(C3085,'products '!$A$2:$H$3072,5,0)</f>
        <v xml:space="preserve">HRX by Hrithik Roshan </v>
      </c>
      <c r="S3085" t="str">
        <f>VLOOKUP(C3085,'products '!$A$2:$H$3072,6,0)</f>
        <v>2-3Y</v>
      </c>
      <c r="T3085" t="str">
        <f>VLOOKUP(C3085,'products '!$A$2:$H$3072,7,0)</f>
        <v>Lavender</v>
      </c>
      <c r="U3085">
        <f>VLOOKUP(C3085,'products '!$A$2:$H$3072,8,0)</f>
        <v>5</v>
      </c>
    </row>
    <row r="3086" spans="1:21" x14ac:dyDescent="0.3">
      <c r="A3086" t="s">
        <v>6503</v>
      </c>
      <c r="B3086" t="s">
        <v>3354</v>
      </c>
      <c r="C3086" t="s">
        <v>1867</v>
      </c>
      <c r="D3086" s="1">
        <f t="shared" ca="1" si="49"/>
        <v>44388</v>
      </c>
      <c r="E3086" s="1" t="str">
        <f ca="1">TEXT(Table1[[#This Row],[Date]],"mmm")</f>
        <v>Jul</v>
      </c>
      <c r="F3086" s="1" t="str">
        <f ca="1">TEXT(Table1[[#This Row],[Date]],"yyyy")</f>
        <v>2021</v>
      </c>
      <c r="G3086" s="2">
        <f t="shared" ca="1" si="48"/>
        <v>1059</v>
      </c>
      <c r="H3086" s="2">
        <v>0.4</v>
      </c>
      <c r="I3086" s="2" t="str" cm="1">
        <f t="array" ref="I3086">_xlfn.IFS(Table1[[#This Row],[Discount]]&lt;=0.2,"Low",Table1[[#This Row],[Discount]]&lt;=0.4,"Medium",Table1[[#This Row],[Discount]]&gt;0.4,"High")</f>
        <v>Medium</v>
      </c>
      <c r="J3086" s="2">
        <f ca="1">Table1[[#This Row],[Original Price]]*(1-Table1[[#This Row],[Discount]])</f>
        <v>635.4</v>
      </c>
      <c r="K3086">
        <f>VLOOKUP(B3086,customers!$A$2:$D$101,2,0)</f>
        <v>18</v>
      </c>
      <c r="L3086" t="str" cm="1">
        <f t="array" ref="L3086">_xlfn.IFS(Table1[[#This Row],[Age]]&lt;=12,"Kids",Table1[[#This Row],[Age]]&lt;=19,"Teenage",Table1[[#This Row],[Age]]&lt;=29,"Young Adult",Table1[[#This Row],[Age]]&lt;=45,"Adult",Table1[[#This Row],[Age]]&gt;=46,"Senior")</f>
        <v>Teenage</v>
      </c>
      <c r="M3086" t="str">
        <f>VLOOKUP(B3086,customers!A$2:D$101,3,0)</f>
        <v>Prayagraj</v>
      </c>
      <c r="N3086" t="str">
        <f>VLOOKUP(B3086,customers!$A$2:$D$101,4,0)</f>
        <v>Uttar Pradesh</v>
      </c>
      <c r="O3086" t="str">
        <f>VLOOKUP(C3086,'products '!$A$2:$H$3072,2,0)</f>
        <v>Kids</v>
      </c>
      <c r="P3086" t="str">
        <f>VLOOKUP(C3086,'products '!$A$2:$H$3072,3,0)</f>
        <v>Girls Clothing</v>
      </c>
      <c r="Q3086" t="str">
        <f>VLOOKUP(C3086,'products '!$A$2:$H$3072,4,0)</f>
        <v>Shorts</v>
      </c>
      <c r="R3086" t="str">
        <f>VLOOKUP(C3086,'products '!$A$2:$H$3072,5,0)</f>
        <v xml:space="preserve">HRX by Hrithik Roshan </v>
      </c>
      <c r="S3086" t="str">
        <f>VLOOKUP(C3086,'products '!$A$2:$H$3072,6,0)</f>
        <v>2-3Y</v>
      </c>
      <c r="T3086" t="str">
        <f>VLOOKUP(C3086,'products '!$A$2:$H$3072,7,0)</f>
        <v>Black</v>
      </c>
      <c r="U3086">
        <f>VLOOKUP(C3086,'products '!$A$2:$H$3072,8,0)</f>
        <v>3</v>
      </c>
    </row>
    <row r="3087" spans="1:21" x14ac:dyDescent="0.3">
      <c r="A3087" t="s">
        <v>6504</v>
      </c>
      <c r="B3087" t="s">
        <v>3355</v>
      </c>
      <c r="C3087" t="s">
        <v>1868</v>
      </c>
      <c r="D3087" s="1">
        <f t="shared" ca="1" si="49"/>
        <v>44566</v>
      </c>
      <c r="E3087" s="1" t="str">
        <f ca="1">TEXT(Table1[[#This Row],[Date]],"mmm")</f>
        <v>Jan</v>
      </c>
      <c r="F3087" s="1" t="str">
        <f ca="1">TEXT(Table1[[#This Row],[Date]],"yyyy")</f>
        <v>2022</v>
      </c>
      <c r="G3087" s="2">
        <f t="shared" ca="1" si="48"/>
        <v>755</v>
      </c>
      <c r="H3087" s="2">
        <v>0.45</v>
      </c>
      <c r="I3087" s="2" t="str" cm="1">
        <f t="array" ref="I3087">_xlfn.IFS(Table1[[#This Row],[Discount]]&lt;=0.2,"Low",Table1[[#This Row],[Discount]]&lt;=0.4,"Medium",Table1[[#This Row],[Discount]]&gt;0.4,"High")</f>
        <v>High</v>
      </c>
      <c r="J3087" s="2">
        <f ca="1">Table1[[#This Row],[Original Price]]*(1-Table1[[#This Row],[Discount]])</f>
        <v>415.25000000000006</v>
      </c>
      <c r="K3087">
        <f>VLOOKUP(B3087,customers!$A$2:$D$101,2,0)</f>
        <v>18</v>
      </c>
      <c r="L3087" t="str" cm="1">
        <f t="array" ref="L3087">_xlfn.IFS(Table1[[#This Row],[Age]]&lt;=12,"Kids",Table1[[#This Row],[Age]]&lt;=19,"Teenage",Table1[[#This Row],[Age]]&lt;=29,"Young Adult",Table1[[#This Row],[Age]]&lt;=45,"Adult",Table1[[#This Row],[Age]]&gt;=46,"Senior")</f>
        <v>Teenage</v>
      </c>
      <c r="M3087" t="str">
        <f>VLOOKUP(B3087,customers!A$2:D$101,3,0)</f>
        <v>Prayagraj</v>
      </c>
      <c r="N3087" t="str">
        <f>VLOOKUP(B3087,customers!$A$2:$D$101,4,0)</f>
        <v>Uttar Pradesh</v>
      </c>
      <c r="O3087" t="str">
        <f>VLOOKUP(C3087,'products '!$A$2:$H$3072,2,0)</f>
        <v>Kids</v>
      </c>
      <c r="P3087" t="str">
        <f>VLOOKUP(C3087,'products '!$A$2:$H$3072,3,0)</f>
        <v>Girls Clothing</v>
      </c>
      <c r="Q3087" t="str">
        <f>VLOOKUP(C3087,'products '!$A$2:$H$3072,4,0)</f>
        <v>Shorts</v>
      </c>
      <c r="R3087" t="str">
        <f>VLOOKUP(C3087,'products '!$A$2:$H$3072,5,0)</f>
        <v xml:space="preserve">HRX by Hrithik Roshan </v>
      </c>
      <c r="S3087" t="str">
        <f>VLOOKUP(C3087,'products '!$A$2:$H$3072,6,0)</f>
        <v>2-3Y</v>
      </c>
      <c r="T3087" t="str">
        <f>VLOOKUP(C3087,'products '!$A$2:$H$3072,7,0)</f>
        <v>Blue</v>
      </c>
      <c r="U3087">
        <f>VLOOKUP(C3087,'products '!$A$2:$H$3072,8,0)</f>
        <v>5</v>
      </c>
    </row>
    <row r="3088" spans="1:21" x14ac:dyDescent="0.3">
      <c r="A3088" t="s">
        <v>6505</v>
      </c>
      <c r="B3088" t="s">
        <v>3356</v>
      </c>
      <c r="C3088" t="s">
        <v>1869</v>
      </c>
      <c r="D3088" s="1">
        <f t="shared" ca="1" si="49"/>
        <v>44585</v>
      </c>
      <c r="E3088" s="1" t="str">
        <f ca="1">TEXT(Table1[[#This Row],[Date]],"mmm")</f>
        <v>Jan</v>
      </c>
      <c r="F3088" s="1" t="str">
        <f ca="1">TEXT(Table1[[#This Row],[Date]],"yyyy")</f>
        <v>2022</v>
      </c>
      <c r="G3088" s="2">
        <f t="shared" ca="1" si="48"/>
        <v>1040</v>
      </c>
      <c r="H3088" s="2">
        <v>0.45</v>
      </c>
      <c r="I3088" s="2" t="str" cm="1">
        <f t="array" ref="I3088">_xlfn.IFS(Table1[[#This Row],[Discount]]&lt;=0.2,"Low",Table1[[#This Row],[Discount]]&lt;=0.4,"Medium",Table1[[#This Row],[Discount]]&gt;0.4,"High")</f>
        <v>High</v>
      </c>
      <c r="J3088" s="2">
        <f ca="1">Table1[[#This Row],[Original Price]]*(1-Table1[[#This Row],[Discount]])</f>
        <v>572</v>
      </c>
      <c r="K3088">
        <f>VLOOKUP(B3088,customers!$A$2:$D$101,2,0)</f>
        <v>18</v>
      </c>
      <c r="L3088" t="str" cm="1">
        <f t="array" ref="L3088">_xlfn.IFS(Table1[[#This Row],[Age]]&lt;=12,"Kids",Table1[[#This Row],[Age]]&lt;=19,"Teenage",Table1[[#This Row],[Age]]&lt;=29,"Young Adult",Table1[[#This Row],[Age]]&lt;=45,"Adult",Table1[[#This Row],[Age]]&gt;=46,"Senior")</f>
        <v>Teenage</v>
      </c>
      <c r="M3088" t="str">
        <f>VLOOKUP(B3088,customers!A$2:D$101,3,0)</f>
        <v>Prayagraj</v>
      </c>
      <c r="N3088" t="str">
        <f>VLOOKUP(B3088,customers!$A$2:$D$101,4,0)</f>
        <v>Uttar Pradesh</v>
      </c>
      <c r="O3088" t="str">
        <f>VLOOKUP(C3088,'products '!$A$2:$H$3072,2,0)</f>
        <v>Kids</v>
      </c>
      <c r="P3088" t="str">
        <f>VLOOKUP(C3088,'products '!$A$2:$H$3072,3,0)</f>
        <v>Girls Clothing</v>
      </c>
      <c r="Q3088" t="str">
        <f>VLOOKUP(C3088,'products '!$A$2:$H$3072,4,0)</f>
        <v>Shorts</v>
      </c>
      <c r="R3088" t="str">
        <f>VLOOKUP(C3088,'products '!$A$2:$H$3072,5,0)</f>
        <v xml:space="preserve">HRX by Hrithik Roshan </v>
      </c>
      <c r="S3088" t="str">
        <f>VLOOKUP(C3088,'products '!$A$2:$H$3072,6,0)</f>
        <v>2-3Y</v>
      </c>
      <c r="T3088" t="str">
        <f>VLOOKUP(C3088,'products '!$A$2:$H$3072,7,0)</f>
        <v>White</v>
      </c>
      <c r="U3088">
        <f>VLOOKUP(C3088,'products '!$A$2:$H$3072,8,0)</f>
        <v>5</v>
      </c>
    </row>
    <row r="3089" spans="1:21" x14ac:dyDescent="0.3">
      <c r="A3089" t="s">
        <v>6506</v>
      </c>
      <c r="B3089" t="s">
        <v>3357</v>
      </c>
      <c r="C3089" t="s">
        <v>1870</v>
      </c>
      <c r="D3089" s="1">
        <f t="shared" ca="1" si="49"/>
        <v>44541</v>
      </c>
      <c r="E3089" s="1" t="str">
        <f ca="1">TEXT(Table1[[#This Row],[Date]],"mmm")</f>
        <v>Dec</v>
      </c>
      <c r="F3089" s="1" t="str">
        <f ca="1">TEXT(Table1[[#This Row],[Date]],"yyyy")</f>
        <v>2021</v>
      </c>
      <c r="G3089" s="2">
        <f t="shared" ca="1" si="48"/>
        <v>1355</v>
      </c>
      <c r="H3089" s="2">
        <v>0.45</v>
      </c>
      <c r="I3089" s="2" t="str" cm="1">
        <f t="array" ref="I3089">_xlfn.IFS(Table1[[#This Row],[Discount]]&lt;=0.2,"Low",Table1[[#This Row],[Discount]]&lt;=0.4,"Medium",Table1[[#This Row],[Discount]]&gt;0.4,"High")</f>
        <v>High</v>
      </c>
      <c r="J3089" s="2">
        <f ca="1">Table1[[#This Row],[Original Price]]*(1-Table1[[#This Row],[Discount]])</f>
        <v>745.25000000000011</v>
      </c>
      <c r="K3089">
        <f>VLOOKUP(B3089,customers!$A$2:$D$101,2,0)</f>
        <v>18</v>
      </c>
      <c r="L3089" t="str" cm="1">
        <f t="array" ref="L3089">_xlfn.IFS(Table1[[#This Row],[Age]]&lt;=12,"Kids",Table1[[#This Row],[Age]]&lt;=19,"Teenage",Table1[[#This Row],[Age]]&lt;=29,"Young Adult",Table1[[#This Row],[Age]]&lt;=45,"Adult",Table1[[#This Row],[Age]]&gt;=46,"Senior")</f>
        <v>Teenage</v>
      </c>
      <c r="M3089" t="str">
        <f>VLOOKUP(B3089,customers!A$2:D$101,3,0)</f>
        <v>Prayagraj</v>
      </c>
      <c r="N3089" t="str">
        <f>VLOOKUP(B3089,customers!$A$2:$D$101,4,0)</f>
        <v>Uttar Pradesh</v>
      </c>
      <c r="O3089" t="str">
        <f>VLOOKUP(C3089,'products '!$A$2:$H$3072,2,0)</f>
        <v>Kids</v>
      </c>
      <c r="P3089" t="str">
        <f>VLOOKUP(C3089,'products '!$A$2:$H$3072,3,0)</f>
        <v>Girls Clothing</v>
      </c>
      <c r="Q3089" t="str">
        <f>VLOOKUP(C3089,'products '!$A$2:$H$3072,4,0)</f>
        <v>Shorts</v>
      </c>
      <c r="R3089" t="str">
        <f>VLOOKUP(C3089,'products '!$A$2:$H$3072,5,0)</f>
        <v xml:space="preserve">HRX by Hrithik Roshan </v>
      </c>
      <c r="S3089" t="str">
        <f>VLOOKUP(C3089,'products '!$A$2:$H$3072,6,0)</f>
        <v>3-4Y</v>
      </c>
      <c r="T3089" t="str">
        <f>VLOOKUP(C3089,'products '!$A$2:$H$3072,7,0)</f>
        <v>Green</v>
      </c>
      <c r="U3089">
        <f>VLOOKUP(C3089,'products '!$A$2:$H$3072,8,0)</f>
        <v>4</v>
      </c>
    </row>
    <row r="3090" spans="1:21" x14ac:dyDescent="0.3">
      <c r="A3090" t="s">
        <v>6507</v>
      </c>
      <c r="B3090" t="s">
        <v>3358</v>
      </c>
      <c r="C3090" t="s">
        <v>1871</v>
      </c>
      <c r="D3090" s="1">
        <f t="shared" ca="1" si="49"/>
        <v>44646</v>
      </c>
      <c r="E3090" s="1" t="str">
        <f ca="1">TEXT(Table1[[#This Row],[Date]],"mmm")</f>
        <v>Mar</v>
      </c>
      <c r="F3090" s="1" t="str">
        <f ca="1">TEXT(Table1[[#This Row],[Date]],"yyyy")</f>
        <v>2022</v>
      </c>
      <c r="G3090" s="2">
        <f t="shared" ca="1" si="48"/>
        <v>1298</v>
      </c>
      <c r="H3090" s="2">
        <v>0.47</v>
      </c>
      <c r="I3090" s="2" t="str" cm="1">
        <f t="array" ref="I3090">_xlfn.IFS(Table1[[#This Row],[Discount]]&lt;=0.2,"Low",Table1[[#This Row],[Discount]]&lt;=0.4,"Medium",Table1[[#This Row],[Discount]]&gt;0.4,"High")</f>
        <v>High</v>
      </c>
      <c r="J3090" s="2">
        <f ca="1">Table1[[#This Row],[Original Price]]*(1-Table1[[#This Row],[Discount]])</f>
        <v>687.94</v>
      </c>
      <c r="K3090">
        <f>VLOOKUP(B3090,customers!$A$2:$D$101,2,0)</f>
        <v>23</v>
      </c>
      <c r="L3090" t="str" cm="1">
        <f t="array" ref="L3090">_xlfn.IFS(Table1[[#This Row],[Age]]&lt;=12,"Kids",Table1[[#This Row],[Age]]&lt;=19,"Teenage",Table1[[#This Row],[Age]]&lt;=29,"Young Adult",Table1[[#This Row],[Age]]&lt;=45,"Adult",Table1[[#This Row],[Age]]&gt;=46,"Senior")</f>
        <v>Young Adult</v>
      </c>
      <c r="M3090" t="str">
        <f>VLOOKUP(B3090,customers!A$2:D$101,3,0)</f>
        <v>Jalandhar</v>
      </c>
      <c r="N3090" t="str">
        <f>VLOOKUP(B3090,customers!$A$2:$D$101,4,0)</f>
        <v>Punjab</v>
      </c>
      <c r="O3090" t="str">
        <f>VLOOKUP(C3090,'products '!$A$2:$H$3072,2,0)</f>
        <v>Kids</v>
      </c>
      <c r="P3090" t="str">
        <f>VLOOKUP(C3090,'products '!$A$2:$H$3072,3,0)</f>
        <v>Girls Clothing</v>
      </c>
      <c r="Q3090" t="str">
        <f>VLOOKUP(C3090,'products '!$A$2:$H$3072,4,0)</f>
        <v>Shorts</v>
      </c>
      <c r="R3090" t="str">
        <f>VLOOKUP(C3090,'products '!$A$2:$H$3072,5,0)</f>
        <v xml:space="preserve">HRX by Hrithik Roshan </v>
      </c>
      <c r="S3090" t="str">
        <f>VLOOKUP(C3090,'products '!$A$2:$H$3072,6,0)</f>
        <v>3-4Y</v>
      </c>
      <c r="T3090" t="str">
        <f>VLOOKUP(C3090,'products '!$A$2:$H$3072,7,0)</f>
        <v>Black</v>
      </c>
      <c r="U3090">
        <f>VLOOKUP(C3090,'products '!$A$2:$H$3072,8,0)</f>
        <v>3</v>
      </c>
    </row>
    <row r="3091" spans="1:21" x14ac:dyDescent="0.3">
      <c r="A3091" t="s">
        <v>6508</v>
      </c>
      <c r="B3091" t="s">
        <v>3359</v>
      </c>
      <c r="C3091" t="s">
        <v>1872</v>
      </c>
      <c r="D3091" s="1">
        <f t="shared" ca="1" si="49"/>
        <v>44324</v>
      </c>
      <c r="E3091" s="1" t="str">
        <f ca="1">TEXT(Table1[[#This Row],[Date]],"mmm")</f>
        <v>May</v>
      </c>
      <c r="F3091" s="1" t="str">
        <f ca="1">TEXT(Table1[[#This Row],[Date]],"yyyy")</f>
        <v>2021</v>
      </c>
      <c r="G3091" s="2">
        <f t="shared" ca="1" si="48"/>
        <v>1702</v>
      </c>
      <c r="H3091" s="2">
        <v>0.47</v>
      </c>
      <c r="I3091" s="2" t="str" cm="1">
        <f t="array" ref="I3091">_xlfn.IFS(Table1[[#This Row],[Discount]]&lt;=0.2,"Low",Table1[[#This Row],[Discount]]&lt;=0.4,"Medium",Table1[[#This Row],[Discount]]&gt;0.4,"High")</f>
        <v>High</v>
      </c>
      <c r="J3091" s="2">
        <f ca="1">Table1[[#This Row],[Original Price]]*(1-Table1[[#This Row],[Discount]])</f>
        <v>902.06000000000006</v>
      </c>
      <c r="K3091">
        <f>VLOOKUP(B3091,customers!$A$2:$D$101,2,0)</f>
        <v>24</v>
      </c>
      <c r="L3091" t="str" cm="1">
        <f t="array" ref="L3091">_xlfn.IFS(Table1[[#This Row],[Age]]&lt;=12,"Kids",Table1[[#This Row],[Age]]&lt;=19,"Teenage",Table1[[#This Row],[Age]]&lt;=29,"Young Adult",Table1[[#This Row],[Age]]&lt;=45,"Adult",Table1[[#This Row],[Age]]&gt;=46,"Senior")</f>
        <v>Young Adult</v>
      </c>
      <c r="M3091" t="str">
        <f>VLOOKUP(B3091,customers!A$2:D$101,3,0)</f>
        <v>Jalandhar</v>
      </c>
      <c r="N3091" t="str">
        <f>VLOOKUP(B3091,customers!$A$2:$D$101,4,0)</f>
        <v>Punjab</v>
      </c>
      <c r="O3091" t="str">
        <f>VLOOKUP(C3091,'products '!$A$2:$H$3072,2,0)</f>
        <v>Kids</v>
      </c>
      <c r="P3091" t="str">
        <f>VLOOKUP(C3091,'products '!$A$2:$H$3072,3,0)</f>
        <v>Girls Clothing</v>
      </c>
      <c r="Q3091" t="str">
        <f>VLOOKUP(C3091,'products '!$A$2:$H$3072,4,0)</f>
        <v>Shorts</v>
      </c>
      <c r="R3091" t="str">
        <f>VLOOKUP(C3091,'products '!$A$2:$H$3072,5,0)</f>
        <v>H&amp;M</v>
      </c>
      <c r="S3091" t="str">
        <f>VLOOKUP(C3091,'products '!$A$2:$H$3072,6,0)</f>
        <v>3-4Y</v>
      </c>
      <c r="T3091" t="str">
        <f>VLOOKUP(C3091,'products '!$A$2:$H$3072,7,0)</f>
        <v>Yellow</v>
      </c>
      <c r="U3091">
        <f>VLOOKUP(C3091,'products '!$A$2:$H$3072,8,0)</f>
        <v>5</v>
      </c>
    </row>
    <row r="3092" spans="1:21" x14ac:dyDescent="0.3">
      <c r="A3092" t="s">
        <v>6509</v>
      </c>
      <c r="B3092" t="s">
        <v>3360</v>
      </c>
      <c r="C3092" t="s">
        <v>1873</v>
      </c>
      <c r="D3092" s="1">
        <f t="shared" ca="1" si="49"/>
        <v>44207</v>
      </c>
      <c r="E3092" s="1" t="str">
        <f ca="1">TEXT(Table1[[#This Row],[Date]],"mmm")</f>
        <v>Jan</v>
      </c>
      <c r="F3092" s="1" t="str">
        <f ca="1">TEXT(Table1[[#This Row],[Date]],"yyyy")</f>
        <v>2021</v>
      </c>
      <c r="G3092" s="2">
        <f t="shared" ca="1" si="48"/>
        <v>1269</v>
      </c>
      <c r="H3092" s="2">
        <v>0.46</v>
      </c>
      <c r="I3092" s="2" t="str" cm="1">
        <f t="array" ref="I3092">_xlfn.IFS(Table1[[#This Row],[Discount]]&lt;=0.2,"Low",Table1[[#This Row],[Discount]]&lt;=0.4,"Medium",Table1[[#This Row],[Discount]]&gt;0.4,"High")</f>
        <v>High</v>
      </c>
      <c r="J3092" s="2">
        <f ca="1">Table1[[#This Row],[Original Price]]*(1-Table1[[#This Row],[Discount]])</f>
        <v>685.26</v>
      </c>
      <c r="K3092">
        <f>VLOOKUP(B3092,customers!$A$2:$D$101,2,0)</f>
        <v>25</v>
      </c>
      <c r="L3092" t="str" cm="1">
        <f t="array" ref="L3092">_xlfn.IFS(Table1[[#This Row],[Age]]&lt;=12,"Kids",Table1[[#This Row],[Age]]&lt;=19,"Teenage",Table1[[#This Row],[Age]]&lt;=29,"Young Adult",Table1[[#This Row],[Age]]&lt;=45,"Adult",Table1[[#This Row],[Age]]&gt;=46,"Senior")</f>
        <v>Young Adult</v>
      </c>
      <c r="M3092" t="str">
        <f>VLOOKUP(B3092,customers!A$2:D$101,3,0)</f>
        <v>Jalandhar</v>
      </c>
      <c r="N3092" t="str">
        <f>VLOOKUP(B3092,customers!$A$2:$D$101,4,0)</f>
        <v>Punjab</v>
      </c>
      <c r="O3092" t="str">
        <f>VLOOKUP(C3092,'products '!$A$2:$H$3072,2,0)</f>
        <v>Kids</v>
      </c>
      <c r="P3092" t="str">
        <f>VLOOKUP(C3092,'products '!$A$2:$H$3072,3,0)</f>
        <v>Girls Clothing</v>
      </c>
      <c r="Q3092" t="str">
        <f>VLOOKUP(C3092,'products '!$A$2:$H$3072,4,0)</f>
        <v>Shorts</v>
      </c>
      <c r="R3092" t="str">
        <f>VLOOKUP(C3092,'products '!$A$2:$H$3072,5,0)</f>
        <v>H&amp;M</v>
      </c>
      <c r="S3092" t="str">
        <f>VLOOKUP(C3092,'products '!$A$2:$H$3072,6,0)</f>
        <v>3-4Y</v>
      </c>
      <c r="T3092" t="str">
        <f>VLOOKUP(C3092,'products '!$A$2:$H$3072,7,0)</f>
        <v>Yellow</v>
      </c>
      <c r="U3092">
        <f>VLOOKUP(C3092,'products '!$A$2:$H$3072,8,0)</f>
        <v>4</v>
      </c>
    </row>
    <row r="3093" spans="1:21" x14ac:dyDescent="0.3">
      <c r="A3093" t="s">
        <v>6510</v>
      </c>
      <c r="B3093" t="s">
        <v>3361</v>
      </c>
      <c r="C3093" t="s">
        <v>1874</v>
      </c>
      <c r="D3093" s="1">
        <f t="shared" ca="1" si="49"/>
        <v>44849</v>
      </c>
      <c r="E3093" s="1" t="str">
        <f ca="1">TEXT(Table1[[#This Row],[Date]],"mmm")</f>
        <v>Oct</v>
      </c>
      <c r="F3093" s="1" t="str">
        <f ca="1">TEXT(Table1[[#This Row],[Date]],"yyyy")</f>
        <v>2022</v>
      </c>
      <c r="G3093" s="2">
        <f t="shared" ca="1" si="48"/>
        <v>1491</v>
      </c>
      <c r="H3093" s="2">
        <v>0.46</v>
      </c>
      <c r="I3093" s="2" t="str" cm="1">
        <f t="array" ref="I3093">_xlfn.IFS(Table1[[#This Row],[Discount]]&lt;=0.2,"Low",Table1[[#This Row],[Discount]]&lt;=0.4,"Medium",Table1[[#This Row],[Discount]]&gt;0.4,"High")</f>
        <v>High</v>
      </c>
      <c r="J3093" s="2">
        <f ca="1">Table1[[#This Row],[Original Price]]*(1-Table1[[#This Row],[Discount]])</f>
        <v>805.1400000000001</v>
      </c>
      <c r="K3093">
        <f>VLOOKUP(B3093,customers!$A$2:$D$101,2,0)</f>
        <v>26</v>
      </c>
      <c r="L3093" t="str" cm="1">
        <f t="array" ref="L3093">_xlfn.IFS(Table1[[#This Row],[Age]]&lt;=12,"Kids",Table1[[#This Row],[Age]]&lt;=19,"Teenage",Table1[[#This Row],[Age]]&lt;=29,"Young Adult",Table1[[#This Row],[Age]]&lt;=45,"Adult",Table1[[#This Row],[Age]]&gt;=46,"Senior")</f>
        <v>Young Adult</v>
      </c>
      <c r="M3093" t="str">
        <f>VLOOKUP(B3093,customers!A$2:D$101,3,0)</f>
        <v>Jalandhar</v>
      </c>
      <c r="N3093" t="str">
        <f>VLOOKUP(B3093,customers!$A$2:$D$101,4,0)</f>
        <v>Punjab</v>
      </c>
      <c r="O3093" t="str">
        <f>VLOOKUP(C3093,'products '!$A$2:$H$3072,2,0)</f>
        <v>Kids</v>
      </c>
      <c r="P3093" t="str">
        <f>VLOOKUP(C3093,'products '!$A$2:$H$3072,3,0)</f>
        <v>Girls Clothing</v>
      </c>
      <c r="Q3093" t="str">
        <f>VLOOKUP(C3093,'products '!$A$2:$H$3072,4,0)</f>
        <v>Shorts</v>
      </c>
      <c r="R3093" t="str">
        <f>VLOOKUP(C3093,'products '!$A$2:$H$3072,5,0)</f>
        <v>H&amp;M</v>
      </c>
      <c r="S3093" t="str">
        <f>VLOOKUP(C3093,'products '!$A$2:$H$3072,6,0)</f>
        <v>3-4Y</v>
      </c>
      <c r="T3093" t="str">
        <f>VLOOKUP(C3093,'products '!$A$2:$H$3072,7,0)</f>
        <v>Yellow</v>
      </c>
      <c r="U3093">
        <f>VLOOKUP(C3093,'products '!$A$2:$H$3072,8,0)</f>
        <v>3</v>
      </c>
    </row>
    <row r="3094" spans="1:21" x14ac:dyDescent="0.3">
      <c r="A3094" t="s">
        <v>6511</v>
      </c>
      <c r="B3094" t="s">
        <v>3362</v>
      </c>
      <c r="C3094" t="s">
        <v>1875</v>
      </c>
      <c r="D3094" s="1">
        <f t="shared" ca="1" si="49"/>
        <v>44315</v>
      </c>
      <c r="E3094" s="1" t="str">
        <f ca="1">TEXT(Table1[[#This Row],[Date]],"mmm")</f>
        <v>Apr</v>
      </c>
      <c r="F3094" s="1" t="str">
        <f ca="1">TEXT(Table1[[#This Row],[Date]],"yyyy")</f>
        <v>2021</v>
      </c>
      <c r="G3094" s="2">
        <f t="shared" ca="1" si="48"/>
        <v>1644</v>
      </c>
      <c r="H3094" s="2">
        <v>0.46</v>
      </c>
      <c r="I3094" s="2" t="str" cm="1">
        <f t="array" ref="I3094">_xlfn.IFS(Table1[[#This Row],[Discount]]&lt;=0.2,"Low",Table1[[#This Row],[Discount]]&lt;=0.4,"Medium",Table1[[#This Row],[Discount]]&gt;0.4,"High")</f>
        <v>High</v>
      </c>
      <c r="J3094" s="2">
        <f ca="1">Table1[[#This Row],[Original Price]]*(1-Table1[[#This Row],[Discount]])</f>
        <v>887.7600000000001</v>
      </c>
      <c r="K3094">
        <f>VLOOKUP(B3094,customers!$A$2:$D$101,2,0)</f>
        <v>27</v>
      </c>
      <c r="L3094" t="str" cm="1">
        <f t="array" ref="L3094">_xlfn.IFS(Table1[[#This Row],[Age]]&lt;=12,"Kids",Table1[[#This Row],[Age]]&lt;=19,"Teenage",Table1[[#This Row],[Age]]&lt;=29,"Young Adult",Table1[[#This Row],[Age]]&lt;=45,"Adult",Table1[[#This Row],[Age]]&gt;=46,"Senior")</f>
        <v>Young Adult</v>
      </c>
      <c r="M3094" t="str">
        <f>VLOOKUP(B3094,customers!A$2:D$101,3,0)</f>
        <v>Amritsar</v>
      </c>
      <c r="N3094" t="str">
        <f>VLOOKUP(B3094,customers!$A$2:$D$101,4,0)</f>
        <v>Punjab</v>
      </c>
      <c r="O3094" t="str">
        <f>VLOOKUP(C3094,'products '!$A$2:$H$3072,2,0)</f>
        <v>Kids</v>
      </c>
      <c r="P3094" t="str">
        <f>VLOOKUP(C3094,'products '!$A$2:$H$3072,3,0)</f>
        <v>Girls Clothing</v>
      </c>
      <c r="Q3094" t="str">
        <f>VLOOKUP(C3094,'products '!$A$2:$H$3072,4,0)</f>
        <v>Shorts</v>
      </c>
      <c r="R3094" t="str">
        <f>VLOOKUP(C3094,'products '!$A$2:$H$3072,5,0)</f>
        <v>H&amp;M</v>
      </c>
      <c r="S3094" t="str">
        <f>VLOOKUP(C3094,'products '!$A$2:$H$3072,6,0)</f>
        <v>1-2Y</v>
      </c>
      <c r="T3094" t="str">
        <f>VLOOKUP(C3094,'products '!$A$2:$H$3072,7,0)</f>
        <v>Yellow</v>
      </c>
      <c r="U3094">
        <f>VLOOKUP(C3094,'products '!$A$2:$H$3072,8,0)</f>
        <v>5</v>
      </c>
    </row>
    <row r="3095" spans="1:21" x14ac:dyDescent="0.3">
      <c r="A3095" t="s">
        <v>6512</v>
      </c>
      <c r="B3095" t="s">
        <v>3363</v>
      </c>
      <c r="C3095" t="s">
        <v>1876</v>
      </c>
      <c r="D3095" s="1">
        <f t="shared" ca="1" si="49"/>
        <v>44384</v>
      </c>
      <c r="E3095" s="1" t="str">
        <f ca="1">TEXT(Table1[[#This Row],[Date]],"mmm")</f>
        <v>Jul</v>
      </c>
      <c r="F3095" s="1" t="str">
        <f ca="1">TEXT(Table1[[#This Row],[Date]],"yyyy")</f>
        <v>2021</v>
      </c>
      <c r="G3095" s="2">
        <f t="shared" ca="1" si="48"/>
        <v>1858</v>
      </c>
      <c r="H3095" s="2">
        <v>0.3</v>
      </c>
      <c r="I3095" s="2" t="str" cm="1">
        <f t="array" ref="I3095">_xlfn.IFS(Table1[[#This Row],[Discount]]&lt;=0.2,"Low",Table1[[#This Row],[Discount]]&lt;=0.4,"Medium",Table1[[#This Row],[Discount]]&gt;0.4,"High")</f>
        <v>Medium</v>
      </c>
      <c r="J3095" s="2">
        <f ca="1">Table1[[#This Row],[Original Price]]*(1-Table1[[#This Row],[Discount]])</f>
        <v>1300.5999999999999</v>
      </c>
      <c r="K3095">
        <f>VLOOKUP(B3095,customers!$A$2:$D$101,2,0)</f>
        <v>24</v>
      </c>
      <c r="L3095" t="str" cm="1">
        <f t="array" ref="L3095">_xlfn.IFS(Table1[[#This Row],[Age]]&lt;=12,"Kids",Table1[[#This Row],[Age]]&lt;=19,"Teenage",Table1[[#This Row],[Age]]&lt;=29,"Young Adult",Table1[[#This Row],[Age]]&lt;=45,"Adult",Table1[[#This Row],[Age]]&gt;=46,"Senior")</f>
        <v>Young Adult</v>
      </c>
      <c r="M3095" t="str">
        <f>VLOOKUP(B3095,customers!A$2:D$101,3,0)</f>
        <v>Amritsar</v>
      </c>
      <c r="N3095" t="str">
        <f>VLOOKUP(B3095,customers!$A$2:$D$101,4,0)</f>
        <v>Punjab</v>
      </c>
      <c r="O3095" t="str">
        <f>VLOOKUP(C3095,'products '!$A$2:$H$3072,2,0)</f>
        <v>Kids</v>
      </c>
      <c r="P3095" t="str">
        <f>VLOOKUP(C3095,'products '!$A$2:$H$3072,3,0)</f>
        <v>Girls Clothing</v>
      </c>
      <c r="Q3095" t="str">
        <f>VLOOKUP(C3095,'products '!$A$2:$H$3072,4,0)</f>
        <v>Shorts</v>
      </c>
      <c r="R3095" t="str">
        <f>VLOOKUP(C3095,'products '!$A$2:$H$3072,5,0)</f>
        <v>H&amp;M</v>
      </c>
      <c r="S3095" t="str">
        <f>VLOOKUP(C3095,'products '!$A$2:$H$3072,6,0)</f>
        <v>1-2Y</v>
      </c>
      <c r="T3095" t="str">
        <f>VLOOKUP(C3095,'products '!$A$2:$H$3072,7,0)</f>
        <v>Yellow</v>
      </c>
      <c r="U3095">
        <f>VLOOKUP(C3095,'products '!$A$2:$H$3072,8,0)</f>
        <v>5</v>
      </c>
    </row>
    <row r="3096" spans="1:21" x14ac:dyDescent="0.3">
      <c r="A3096" t="s">
        <v>6513</v>
      </c>
      <c r="B3096" t="s">
        <v>3364</v>
      </c>
      <c r="C3096" t="s">
        <v>1877</v>
      </c>
      <c r="D3096" s="1">
        <f t="shared" ca="1" si="49"/>
        <v>44915</v>
      </c>
      <c r="E3096" s="1" t="str">
        <f ca="1">TEXT(Table1[[#This Row],[Date]],"mmm")</f>
        <v>Dec</v>
      </c>
      <c r="F3096" s="1" t="str">
        <f ca="1">TEXT(Table1[[#This Row],[Date]],"yyyy")</f>
        <v>2022</v>
      </c>
      <c r="G3096" s="2">
        <f t="shared" ca="1" si="48"/>
        <v>824</v>
      </c>
      <c r="H3096" s="2">
        <v>0.3</v>
      </c>
      <c r="I3096" s="2" t="str" cm="1">
        <f t="array" ref="I3096">_xlfn.IFS(Table1[[#This Row],[Discount]]&lt;=0.2,"Low",Table1[[#This Row],[Discount]]&lt;=0.4,"Medium",Table1[[#This Row],[Discount]]&gt;0.4,"High")</f>
        <v>Medium</v>
      </c>
      <c r="J3096" s="2">
        <f ca="1">Table1[[#This Row],[Original Price]]*(1-Table1[[#This Row],[Discount]])</f>
        <v>576.79999999999995</v>
      </c>
      <c r="K3096">
        <f>VLOOKUP(B3096,customers!$A$2:$D$101,2,0)</f>
        <v>24</v>
      </c>
      <c r="L3096" t="str" cm="1">
        <f t="array" ref="L3096">_xlfn.IFS(Table1[[#This Row],[Age]]&lt;=12,"Kids",Table1[[#This Row],[Age]]&lt;=19,"Teenage",Table1[[#This Row],[Age]]&lt;=29,"Young Adult",Table1[[#This Row],[Age]]&lt;=45,"Adult",Table1[[#This Row],[Age]]&gt;=46,"Senior")</f>
        <v>Young Adult</v>
      </c>
      <c r="M3096" t="str">
        <f>VLOOKUP(B3096,customers!A$2:D$101,3,0)</f>
        <v>Amritsar</v>
      </c>
      <c r="N3096" t="str">
        <f>VLOOKUP(B3096,customers!$A$2:$D$101,4,0)</f>
        <v>Punjab</v>
      </c>
      <c r="O3096" t="str">
        <f>VLOOKUP(C3096,'products '!$A$2:$H$3072,2,0)</f>
        <v>Kids</v>
      </c>
      <c r="P3096" t="str">
        <f>VLOOKUP(C3096,'products '!$A$2:$H$3072,3,0)</f>
        <v>Girls Clothing</v>
      </c>
      <c r="Q3096" t="str">
        <f>VLOOKUP(C3096,'products '!$A$2:$H$3072,4,0)</f>
        <v>Shorts</v>
      </c>
      <c r="R3096" t="str">
        <f>VLOOKUP(C3096,'products '!$A$2:$H$3072,5,0)</f>
        <v>H&amp;M</v>
      </c>
      <c r="S3096" t="str">
        <f>VLOOKUP(C3096,'products '!$A$2:$H$3072,6,0)</f>
        <v>1-2Y</v>
      </c>
      <c r="T3096" t="str">
        <f>VLOOKUP(C3096,'products '!$A$2:$H$3072,7,0)</f>
        <v>Peach</v>
      </c>
      <c r="U3096">
        <f>VLOOKUP(C3096,'products '!$A$2:$H$3072,8,0)</f>
        <v>4</v>
      </c>
    </row>
    <row r="3097" spans="1:21" x14ac:dyDescent="0.3">
      <c r="A3097" t="s">
        <v>6514</v>
      </c>
      <c r="B3097" t="s">
        <v>3365</v>
      </c>
      <c r="C3097" t="s">
        <v>1878</v>
      </c>
      <c r="D3097" s="1">
        <f t="shared" ca="1" si="49"/>
        <v>44332</v>
      </c>
      <c r="E3097" s="1" t="str">
        <f ca="1">TEXT(Table1[[#This Row],[Date]],"mmm")</f>
        <v>May</v>
      </c>
      <c r="F3097" s="1" t="str">
        <f ca="1">TEXT(Table1[[#This Row],[Date]],"yyyy")</f>
        <v>2021</v>
      </c>
      <c r="G3097" s="2">
        <f t="shared" ca="1" si="48"/>
        <v>1895</v>
      </c>
      <c r="H3097" s="2">
        <v>0.3</v>
      </c>
      <c r="I3097" s="2" t="str" cm="1">
        <f t="array" ref="I3097">_xlfn.IFS(Table1[[#This Row],[Discount]]&lt;=0.2,"Low",Table1[[#This Row],[Discount]]&lt;=0.4,"Medium",Table1[[#This Row],[Discount]]&gt;0.4,"High")</f>
        <v>Medium</v>
      </c>
      <c r="J3097" s="2">
        <f ca="1">Table1[[#This Row],[Original Price]]*(1-Table1[[#This Row],[Discount]])</f>
        <v>1326.5</v>
      </c>
      <c r="K3097">
        <f>VLOOKUP(B3097,customers!$A$2:$D$101,2,0)</f>
        <v>24</v>
      </c>
      <c r="L3097" t="str" cm="1">
        <f t="array" ref="L3097">_xlfn.IFS(Table1[[#This Row],[Age]]&lt;=12,"Kids",Table1[[#This Row],[Age]]&lt;=19,"Teenage",Table1[[#This Row],[Age]]&lt;=29,"Young Adult",Table1[[#This Row],[Age]]&lt;=45,"Adult",Table1[[#This Row],[Age]]&gt;=46,"Senior")</f>
        <v>Young Adult</v>
      </c>
      <c r="M3097" t="str">
        <f>VLOOKUP(B3097,customers!A$2:D$101,3,0)</f>
        <v>Amritsar</v>
      </c>
      <c r="N3097" t="str">
        <f>VLOOKUP(B3097,customers!$A$2:$D$101,4,0)</f>
        <v>Punjab</v>
      </c>
      <c r="O3097" t="str">
        <f>VLOOKUP(C3097,'products '!$A$2:$H$3072,2,0)</f>
        <v>Kids</v>
      </c>
      <c r="P3097" t="str">
        <f>VLOOKUP(C3097,'products '!$A$2:$H$3072,3,0)</f>
        <v>Girls Clothing</v>
      </c>
      <c r="Q3097" t="str">
        <f>VLOOKUP(C3097,'products '!$A$2:$H$3072,4,0)</f>
        <v>Shorts</v>
      </c>
      <c r="R3097" t="str">
        <f>VLOOKUP(C3097,'products '!$A$2:$H$3072,5,0)</f>
        <v>H&amp;M</v>
      </c>
      <c r="S3097" t="str">
        <f>VLOOKUP(C3097,'products '!$A$2:$H$3072,6,0)</f>
        <v>1-2Y</v>
      </c>
      <c r="T3097" t="str">
        <f>VLOOKUP(C3097,'products '!$A$2:$H$3072,7,0)</f>
        <v>Sea Green</v>
      </c>
      <c r="U3097">
        <f>VLOOKUP(C3097,'products '!$A$2:$H$3072,8,0)</f>
        <v>2</v>
      </c>
    </row>
    <row r="3098" spans="1:21" x14ac:dyDescent="0.3">
      <c r="A3098" t="s">
        <v>6515</v>
      </c>
      <c r="B3098" t="s">
        <v>3366</v>
      </c>
      <c r="C3098" t="s">
        <v>1879</v>
      </c>
      <c r="D3098" s="1">
        <f t="shared" ca="1" si="49"/>
        <v>44407</v>
      </c>
      <c r="E3098" s="1" t="str">
        <f ca="1">TEXT(Table1[[#This Row],[Date]],"mmm")</f>
        <v>Jul</v>
      </c>
      <c r="F3098" s="1" t="str">
        <f ca="1">TEXT(Table1[[#This Row],[Date]],"yyyy")</f>
        <v>2021</v>
      </c>
      <c r="G3098" s="2">
        <f t="shared" ca="1" si="48"/>
        <v>1033</v>
      </c>
      <c r="H3098" s="2">
        <v>0.3</v>
      </c>
      <c r="I3098" s="2" t="str" cm="1">
        <f t="array" ref="I3098">_xlfn.IFS(Table1[[#This Row],[Discount]]&lt;=0.2,"Low",Table1[[#This Row],[Discount]]&lt;=0.4,"Medium",Table1[[#This Row],[Discount]]&gt;0.4,"High")</f>
        <v>Medium</v>
      </c>
      <c r="J3098" s="2">
        <f ca="1">Table1[[#This Row],[Original Price]]*(1-Table1[[#This Row],[Discount]])</f>
        <v>723.09999999999991</v>
      </c>
      <c r="K3098">
        <f>VLOOKUP(B3098,customers!$A$2:$D$101,2,0)</f>
        <v>24</v>
      </c>
      <c r="L3098" t="str" cm="1">
        <f t="array" ref="L3098">_xlfn.IFS(Table1[[#This Row],[Age]]&lt;=12,"Kids",Table1[[#This Row],[Age]]&lt;=19,"Teenage",Table1[[#This Row],[Age]]&lt;=29,"Young Adult",Table1[[#This Row],[Age]]&lt;=45,"Adult",Table1[[#This Row],[Age]]&gt;=46,"Senior")</f>
        <v>Young Adult</v>
      </c>
      <c r="M3098" t="str">
        <f>VLOOKUP(B3098,customers!A$2:D$101,3,0)</f>
        <v>Amritsar</v>
      </c>
      <c r="N3098" t="str">
        <f>VLOOKUP(B3098,customers!$A$2:$D$101,4,0)</f>
        <v>Punjab</v>
      </c>
      <c r="O3098" t="str">
        <f>VLOOKUP(C3098,'products '!$A$2:$H$3072,2,0)</f>
        <v>Kids</v>
      </c>
      <c r="P3098" t="str">
        <f>VLOOKUP(C3098,'products '!$A$2:$H$3072,3,0)</f>
        <v>Girls Clothing</v>
      </c>
      <c r="Q3098" t="str">
        <f>VLOOKUP(C3098,'products '!$A$2:$H$3072,4,0)</f>
        <v>Skirts</v>
      </c>
      <c r="R3098" t="str">
        <f>VLOOKUP(C3098,'products '!$A$2:$H$3072,5,0)</f>
        <v>Here&amp;Now</v>
      </c>
      <c r="S3098" t="str">
        <f>VLOOKUP(C3098,'products '!$A$2:$H$3072,6,0)</f>
        <v>1-2Y</v>
      </c>
      <c r="T3098" t="str">
        <f>VLOOKUP(C3098,'products '!$A$2:$H$3072,7,0)</f>
        <v>Pink</v>
      </c>
      <c r="U3098">
        <f>VLOOKUP(C3098,'products '!$A$2:$H$3072,8,0)</f>
        <v>3</v>
      </c>
    </row>
    <row r="3099" spans="1:21" x14ac:dyDescent="0.3">
      <c r="A3099" t="s">
        <v>6516</v>
      </c>
      <c r="B3099" t="s">
        <v>3367</v>
      </c>
      <c r="C3099" t="s">
        <v>1880</v>
      </c>
      <c r="D3099" s="1">
        <f t="shared" ca="1" si="49"/>
        <v>44646</v>
      </c>
      <c r="E3099" s="1" t="str">
        <f ca="1">TEXT(Table1[[#This Row],[Date]],"mmm")</f>
        <v>Mar</v>
      </c>
      <c r="F3099" s="1" t="str">
        <f ca="1">TEXT(Table1[[#This Row],[Date]],"yyyy")</f>
        <v>2022</v>
      </c>
      <c r="G3099" s="2">
        <f t="shared" ca="1" si="48"/>
        <v>1745</v>
      </c>
      <c r="H3099" s="2">
        <v>0.3</v>
      </c>
      <c r="I3099" s="2" t="str" cm="1">
        <f t="array" ref="I3099">_xlfn.IFS(Table1[[#This Row],[Discount]]&lt;=0.2,"Low",Table1[[#This Row],[Discount]]&lt;=0.4,"Medium",Table1[[#This Row],[Discount]]&gt;0.4,"High")</f>
        <v>Medium</v>
      </c>
      <c r="J3099" s="2">
        <f ca="1">Table1[[#This Row],[Original Price]]*(1-Table1[[#This Row],[Discount]])</f>
        <v>1221.5</v>
      </c>
      <c r="K3099">
        <f>VLOOKUP(B3099,customers!$A$2:$D$101,2,0)</f>
        <v>24</v>
      </c>
      <c r="L3099" t="str" cm="1">
        <f t="array" ref="L3099">_xlfn.IFS(Table1[[#This Row],[Age]]&lt;=12,"Kids",Table1[[#This Row],[Age]]&lt;=19,"Teenage",Table1[[#This Row],[Age]]&lt;=29,"Young Adult",Table1[[#This Row],[Age]]&lt;=45,"Adult",Table1[[#This Row],[Age]]&gt;=46,"Senior")</f>
        <v>Young Adult</v>
      </c>
      <c r="M3099" t="str">
        <f>VLOOKUP(B3099,customers!A$2:D$101,3,0)</f>
        <v>Patiala</v>
      </c>
      <c r="N3099" t="str">
        <f>VLOOKUP(B3099,customers!$A$2:$D$101,4,0)</f>
        <v>Punjab</v>
      </c>
      <c r="O3099" t="str">
        <f>VLOOKUP(C3099,'products '!$A$2:$H$3072,2,0)</f>
        <v>Kids</v>
      </c>
      <c r="P3099" t="str">
        <f>VLOOKUP(C3099,'products '!$A$2:$H$3072,3,0)</f>
        <v>Girls Clothing</v>
      </c>
      <c r="Q3099" t="str">
        <f>VLOOKUP(C3099,'products '!$A$2:$H$3072,4,0)</f>
        <v>Skirts</v>
      </c>
      <c r="R3099" t="str">
        <f>VLOOKUP(C3099,'products '!$A$2:$H$3072,5,0)</f>
        <v>Here&amp;Now</v>
      </c>
      <c r="S3099" t="str">
        <f>VLOOKUP(C3099,'products '!$A$2:$H$3072,6,0)</f>
        <v>1-2Y</v>
      </c>
      <c r="T3099" t="str">
        <f>VLOOKUP(C3099,'products '!$A$2:$H$3072,7,0)</f>
        <v>Pink</v>
      </c>
      <c r="U3099">
        <f>VLOOKUP(C3099,'products '!$A$2:$H$3072,8,0)</f>
        <v>4</v>
      </c>
    </row>
    <row r="3100" spans="1:21" x14ac:dyDescent="0.3">
      <c r="A3100" t="s">
        <v>6517</v>
      </c>
      <c r="B3100" t="s">
        <v>3368</v>
      </c>
      <c r="C3100" t="s">
        <v>1881</v>
      </c>
      <c r="D3100" s="1">
        <f t="shared" ca="1" si="49"/>
        <v>44597</v>
      </c>
      <c r="E3100" s="1" t="str">
        <f ca="1">TEXT(Table1[[#This Row],[Date]],"mmm")</f>
        <v>Feb</v>
      </c>
      <c r="F3100" s="1" t="str">
        <f ca="1">TEXT(Table1[[#This Row],[Date]],"yyyy")</f>
        <v>2022</v>
      </c>
      <c r="G3100" s="2">
        <f t="shared" ca="1" si="48"/>
        <v>1609</v>
      </c>
      <c r="H3100" s="2">
        <v>0.35</v>
      </c>
      <c r="I3100" s="2" t="str" cm="1">
        <f t="array" ref="I3100">_xlfn.IFS(Table1[[#This Row],[Discount]]&lt;=0.2,"Low",Table1[[#This Row],[Discount]]&lt;=0.4,"Medium",Table1[[#This Row],[Discount]]&gt;0.4,"High")</f>
        <v>Medium</v>
      </c>
      <c r="J3100" s="2">
        <f ca="1">Table1[[#This Row],[Original Price]]*(1-Table1[[#This Row],[Discount]])</f>
        <v>1045.8500000000001</v>
      </c>
      <c r="K3100">
        <f>VLOOKUP(B3100,customers!$A$2:$D$101,2,0)</f>
        <v>24</v>
      </c>
      <c r="L3100" t="str" cm="1">
        <f t="array" ref="L3100">_xlfn.IFS(Table1[[#This Row],[Age]]&lt;=12,"Kids",Table1[[#This Row],[Age]]&lt;=19,"Teenage",Table1[[#This Row],[Age]]&lt;=29,"Young Adult",Table1[[#This Row],[Age]]&lt;=45,"Adult",Table1[[#This Row],[Age]]&gt;=46,"Senior")</f>
        <v>Young Adult</v>
      </c>
      <c r="M3100" t="str">
        <f>VLOOKUP(B3100,customers!A$2:D$101,3,0)</f>
        <v>Patiala</v>
      </c>
      <c r="N3100" t="str">
        <f>VLOOKUP(B3100,customers!$A$2:$D$101,4,0)</f>
        <v>Punjab</v>
      </c>
      <c r="O3100" t="str">
        <f>VLOOKUP(C3100,'products '!$A$2:$H$3072,2,0)</f>
        <v>Kids</v>
      </c>
      <c r="P3100" t="str">
        <f>VLOOKUP(C3100,'products '!$A$2:$H$3072,3,0)</f>
        <v>Girls Clothing</v>
      </c>
      <c r="Q3100" t="str">
        <f>VLOOKUP(C3100,'products '!$A$2:$H$3072,4,0)</f>
        <v>Skirts</v>
      </c>
      <c r="R3100" t="str">
        <f>VLOOKUP(C3100,'products '!$A$2:$H$3072,5,0)</f>
        <v>Here&amp;Now</v>
      </c>
      <c r="S3100" t="str">
        <f>VLOOKUP(C3100,'products '!$A$2:$H$3072,6,0)</f>
        <v>1-2Y</v>
      </c>
      <c r="T3100" t="str">
        <f>VLOOKUP(C3100,'products '!$A$2:$H$3072,7,0)</f>
        <v>Pink</v>
      </c>
      <c r="U3100">
        <f>VLOOKUP(C3100,'products '!$A$2:$H$3072,8,0)</f>
        <v>5</v>
      </c>
    </row>
    <row r="3101" spans="1:21" x14ac:dyDescent="0.3">
      <c r="A3101" t="s">
        <v>6518</v>
      </c>
      <c r="B3101" t="s">
        <v>3369</v>
      </c>
      <c r="C3101" t="s">
        <v>1882</v>
      </c>
      <c r="D3101" s="1">
        <f t="shared" ca="1" si="49"/>
        <v>44739</v>
      </c>
      <c r="E3101" s="1" t="str">
        <f ca="1">TEXT(Table1[[#This Row],[Date]],"mmm")</f>
        <v>Jun</v>
      </c>
      <c r="F3101" s="1" t="str">
        <f ca="1">TEXT(Table1[[#This Row],[Date]],"yyyy")</f>
        <v>2022</v>
      </c>
      <c r="G3101" s="2">
        <f t="shared" ca="1" si="48"/>
        <v>1763</v>
      </c>
      <c r="H3101" s="2">
        <v>0.35</v>
      </c>
      <c r="I3101" s="2" t="str" cm="1">
        <f t="array" ref="I3101">_xlfn.IFS(Table1[[#This Row],[Discount]]&lt;=0.2,"Low",Table1[[#This Row],[Discount]]&lt;=0.4,"Medium",Table1[[#This Row],[Discount]]&gt;0.4,"High")</f>
        <v>Medium</v>
      </c>
      <c r="J3101" s="2">
        <f ca="1">Table1[[#This Row],[Original Price]]*(1-Table1[[#This Row],[Discount]])</f>
        <v>1145.95</v>
      </c>
      <c r="K3101">
        <f>VLOOKUP(B3101,customers!$A$2:$D$101,2,0)</f>
        <v>24</v>
      </c>
      <c r="L3101" t="str" cm="1">
        <f t="array" ref="L3101">_xlfn.IFS(Table1[[#This Row],[Age]]&lt;=12,"Kids",Table1[[#This Row],[Age]]&lt;=19,"Teenage",Table1[[#This Row],[Age]]&lt;=29,"Young Adult",Table1[[#This Row],[Age]]&lt;=45,"Adult",Table1[[#This Row],[Age]]&gt;=46,"Senior")</f>
        <v>Young Adult</v>
      </c>
      <c r="M3101" t="str">
        <f>VLOOKUP(B3101,customers!A$2:D$101,3,0)</f>
        <v>Patiala</v>
      </c>
      <c r="N3101" t="str">
        <f>VLOOKUP(B3101,customers!$A$2:$D$101,4,0)</f>
        <v>Punjab</v>
      </c>
      <c r="O3101" t="str">
        <f>VLOOKUP(C3101,'products '!$A$2:$H$3072,2,0)</f>
        <v>Kids</v>
      </c>
      <c r="P3101" t="str">
        <f>VLOOKUP(C3101,'products '!$A$2:$H$3072,3,0)</f>
        <v>Girls Clothing</v>
      </c>
      <c r="Q3101" t="str">
        <f>VLOOKUP(C3101,'products '!$A$2:$H$3072,4,0)</f>
        <v>Skirts</v>
      </c>
      <c r="R3101" t="str">
        <f>VLOOKUP(C3101,'products '!$A$2:$H$3072,5,0)</f>
        <v>Here&amp;Now</v>
      </c>
      <c r="S3101" t="str">
        <f>VLOOKUP(C3101,'products '!$A$2:$H$3072,6,0)</f>
        <v>1-2Y</v>
      </c>
      <c r="T3101" t="str">
        <f>VLOOKUP(C3101,'products '!$A$2:$H$3072,7,0)</f>
        <v>Pink</v>
      </c>
      <c r="U3101">
        <f>VLOOKUP(C3101,'products '!$A$2:$H$3072,8,0)</f>
        <v>4</v>
      </c>
    </row>
    <row r="3102" spans="1:21" x14ac:dyDescent="0.3">
      <c r="A3102" t="s">
        <v>6519</v>
      </c>
      <c r="B3102" t="s">
        <v>3370</v>
      </c>
      <c r="C3102" t="s">
        <v>1883</v>
      </c>
      <c r="D3102" s="1">
        <f t="shared" ca="1" si="49"/>
        <v>44458</v>
      </c>
      <c r="E3102" s="1" t="str">
        <f ca="1">TEXT(Table1[[#This Row],[Date]],"mmm")</f>
        <v>Sep</v>
      </c>
      <c r="F3102" s="1" t="str">
        <f ca="1">TEXT(Table1[[#This Row],[Date]],"yyyy")</f>
        <v>2021</v>
      </c>
      <c r="G3102" s="2">
        <f t="shared" ca="1" si="48"/>
        <v>1584</v>
      </c>
      <c r="H3102" s="2">
        <v>0.35</v>
      </c>
      <c r="I3102" s="2" t="str" cm="1">
        <f t="array" ref="I3102">_xlfn.IFS(Table1[[#This Row],[Discount]]&lt;=0.2,"Low",Table1[[#This Row],[Discount]]&lt;=0.4,"Medium",Table1[[#This Row],[Discount]]&gt;0.4,"High")</f>
        <v>Medium</v>
      </c>
      <c r="J3102" s="2">
        <f ca="1">Table1[[#This Row],[Original Price]]*(1-Table1[[#This Row],[Discount]])</f>
        <v>1029.6000000000001</v>
      </c>
      <c r="K3102">
        <f>VLOOKUP(B3102,customers!$A$2:$D$101,2,0)</f>
        <v>24</v>
      </c>
      <c r="L3102" t="str" cm="1">
        <f t="array" ref="L3102">_xlfn.IFS(Table1[[#This Row],[Age]]&lt;=12,"Kids",Table1[[#This Row],[Age]]&lt;=19,"Teenage",Table1[[#This Row],[Age]]&lt;=29,"Young Adult",Table1[[#This Row],[Age]]&lt;=45,"Adult",Table1[[#This Row],[Age]]&gt;=46,"Senior")</f>
        <v>Young Adult</v>
      </c>
      <c r="M3102" t="str">
        <f>VLOOKUP(B3102,customers!A$2:D$101,3,0)</f>
        <v>Patiala</v>
      </c>
      <c r="N3102" t="str">
        <f>VLOOKUP(B3102,customers!$A$2:$D$101,4,0)</f>
        <v>Punjab</v>
      </c>
      <c r="O3102" t="str">
        <f>VLOOKUP(C3102,'products '!$A$2:$H$3072,2,0)</f>
        <v>Kids</v>
      </c>
      <c r="P3102" t="str">
        <f>VLOOKUP(C3102,'products '!$A$2:$H$3072,3,0)</f>
        <v>Girls Clothing</v>
      </c>
      <c r="Q3102" t="str">
        <f>VLOOKUP(C3102,'products '!$A$2:$H$3072,4,0)</f>
        <v>Skirts</v>
      </c>
      <c r="R3102" t="str">
        <f>VLOOKUP(C3102,'products '!$A$2:$H$3072,5,0)</f>
        <v>Here&amp;Now</v>
      </c>
      <c r="S3102" t="str">
        <f>VLOOKUP(C3102,'products '!$A$2:$H$3072,6,0)</f>
        <v>1-2Y</v>
      </c>
      <c r="T3102" t="str">
        <f>VLOOKUP(C3102,'products '!$A$2:$H$3072,7,0)</f>
        <v>Pink</v>
      </c>
      <c r="U3102">
        <f>VLOOKUP(C3102,'products '!$A$2:$H$3072,8,0)</f>
        <v>4</v>
      </c>
    </row>
    <row r="3103" spans="1:21" x14ac:dyDescent="0.3">
      <c r="A3103" t="s">
        <v>6520</v>
      </c>
      <c r="B3103" t="s">
        <v>3371</v>
      </c>
      <c r="C3103" t="s">
        <v>1884</v>
      </c>
      <c r="D3103" s="1">
        <f t="shared" ca="1" si="49"/>
        <v>44722</v>
      </c>
      <c r="E3103" s="1" t="str">
        <f ca="1">TEXT(Table1[[#This Row],[Date]],"mmm")</f>
        <v>Jun</v>
      </c>
      <c r="F3103" s="1" t="str">
        <f ca="1">TEXT(Table1[[#This Row],[Date]],"yyyy")</f>
        <v>2022</v>
      </c>
      <c r="G3103" s="2">
        <f t="shared" ca="1" si="48"/>
        <v>819</v>
      </c>
      <c r="H3103" s="2">
        <v>0.35</v>
      </c>
      <c r="I3103" s="2" t="str" cm="1">
        <f t="array" ref="I3103">_xlfn.IFS(Table1[[#This Row],[Discount]]&lt;=0.2,"Low",Table1[[#This Row],[Discount]]&lt;=0.4,"Medium",Table1[[#This Row],[Discount]]&gt;0.4,"High")</f>
        <v>Medium</v>
      </c>
      <c r="J3103" s="2">
        <f ca="1">Table1[[#This Row],[Original Price]]*(1-Table1[[#This Row],[Discount]])</f>
        <v>532.35</v>
      </c>
      <c r="K3103">
        <f>VLOOKUP(B3103,customers!$A$2:$D$101,2,0)</f>
        <v>24</v>
      </c>
      <c r="L3103" t="str" cm="1">
        <f t="array" ref="L3103">_xlfn.IFS(Table1[[#This Row],[Age]]&lt;=12,"Kids",Table1[[#This Row],[Age]]&lt;=19,"Teenage",Table1[[#This Row],[Age]]&lt;=29,"Young Adult",Table1[[#This Row],[Age]]&lt;=45,"Adult",Table1[[#This Row],[Age]]&gt;=46,"Senior")</f>
        <v>Young Adult</v>
      </c>
      <c r="M3103" t="str">
        <f>VLOOKUP(B3103,customers!A$2:D$101,3,0)</f>
        <v>Patiala</v>
      </c>
      <c r="N3103" t="str">
        <f>VLOOKUP(B3103,customers!$A$2:$D$101,4,0)</f>
        <v>Punjab</v>
      </c>
      <c r="O3103" t="str">
        <f>VLOOKUP(C3103,'products '!$A$2:$H$3072,2,0)</f>
        <v>Kids</v>
      </c>
      <c r="P3103" t="str">
        <f>VLOOKUP(C3103,'products '!$A$2:$H$3072,3,0)</f>
        <v>Girls Clothing</v>
      </c>
      <c r="Q3103" t="str">
        <f>VLOOKUP(C3103,'products '!$A$2:$H$3072,4,0)</f>
        <v>Skirts</v>
      </c>
      <c r="R3103" t="str">
        <f>VLOOKUP(C3103,'products '!$A$2:$H$3072,5,0)</f>
        <v>Here&amp;Now</v>
      </c>
      <c r="S3103" t="str">
        <f>VLOOKUP(C3103,'products '!$A$2:$H$3072,6,0)</f>
        <v>1-2Y</v>
      </c>
      <c r="T3103" t="str">
        <f>VLOOKUP(C3103,'products '!$A$2:$H$3072,7,0)</f>
        <v>Pink</v>
      </c>
      <c r="U3103">
        <f>VLOOKUP(C3103,'products '!$A$2:$H$3072,8,0)</f>
        <v>4</v>
      </c>
    </row>
    <row r="3104" spans="1:21" x14ac:dyDescent="0.3">
      <c r="A3104" t="s">
        <v>6521</v>
      </c>
      <c r="B3104" t="s">
        <v>3372</v>
      </c>
      <c r="C3104" t="s">
        <v>1885</v>
      </c>
      <c r="D3104" s="1">
        <f t="shared" ca="1" si="49"/>
        <v>44620</v>
      </c>
      <c r="E3104" s="1" t="str">
        <f ca="1">TEXT(Table1[[#This Row],[Date]],"mmm")</f>
        <v>Feb</v>
      </c>
      <c r="F3104" s="1" t="str">
        <f ca="1">TEXT(Table1[[#This Row],[Date]],"yyyy")</f>
        <v>2022</v>
      </c>
      <c r="G3104" s="2">
        <f t="shared" ca="1" si="48"/>
        <v>1251</v>
      </c>
      <c r="H3104" s="2">
        <v>0.35</v>
      </c>
      <c r="I3104" s="2" t="str" cm="1">
        <f t="array" ref="I3104">_xlfn.IFS(Table1[[#This Row],[Discount]]&lt;=0.2,"Low",Table1[[#This Row],[Discount]]&lt;=0.4,"Medium",Table1[[#This Row],[Discount]]&gt;0.4,"High")</f>
        <v>Medium</v>
      </c>
      <c r="J3104" s="2">
        <f ca="1">Table1[[#This Row],[Original Price]]*(1-Table1[[#This Row],[Discount]])</f>
        <v>813.15</v>
      </c>
      <c r="K3104">
        <f>VLOOKUP(B3104,customers!$A$2:$D$101,2,0)</f>
        <v>22</v>
      </c>
      <c r="L3104" t="str" cm="1">
        <f t="array" ref="L3104">_xlfn.IFS(Table1[[#This Row],[Age]]&lt;=12,"Kids",Table1[[#This Row],[Age]]&lt;=19,"Teenage",Table1[[#This Row],[Age]]&lt;=29,"Young Adult",Table1[[#This Row],[Age]]&lt;=45,"Adult",Table1[[#This Row],[Age]]&gt;=46,"Senior")</f>
        <v>Young Adult</v>
      </c>
      <c r="M3104" t="str">
        <f>VLOOKUP(B3104,customers!A$2:D$101,3,0)</f>
        <v>Patiala</v>
      </c>
      <c r="N3104" t="str">
        <f>VLOOKUP(B3104,customers!$A$2:$D$101,4,0)</f>
        <v>Punjab</v>
      </c>
      <c r="O3104" t="str">
        <f>VLOOKUP(C3104,'products '!$A$2:$H$3072,2,0)</f>
        <v>Kids</v>
      </c>
      <c r="P3104" t="str">
        <f>VLOOKUP(C3104,'products '!$A$2:$H$3072,3,0)</f>
        <v>Girls Clothing</v>
      </c>
      <c r="Q3104" t="str">
        <f>VLOOKUP(C3104,'products '!$A$2:$H$3072,4,0)</f>
        <v>Skirts</v>
      </c>
      <c r="R3104" t="str">
        <f>VLOOKUP(C3104,'products '!$A$2:$H$3072,5,0)</f>
        <v>Here&amp;Now</v>
      </c>
      <c r="S3104" t="str">
        <f>VLOOKUP(C3104,'products '!$A$2:$H$3072,6,0)</f>
        <v>3-4Y</v>
      </c>
      <c r="T3104" t="str">
        <f>VLOOKUP(C3104,'products '!$A$2:$H$3072,7,0)</f>
        <v>Red</v>
      </c>
      <c r="U3104">
        <f>VLOOKUP(C3104,'products '!$A$2:$H$3072,8,0)</f>
        <v>3</v>
      </c>
    </row>
    <row r="3105" spans="1:21" x14ac:dyDescent="0.3">
      <c r="A3105" t="s">
        <v>6522</v>
      </c>
      <c r="B3105" t="s">
        <v>3373</v>
      </c>
      <c r="C3105" t="s">
        <v>1886</v>
      </c>
      <c r="D3105" s="1">
        <f t="shared" ca="1" si="49"/>
        <v>44403</v>
      </c>
      <c r="E3105" s="1" t="str">
        <f ca="1">TEXT(Table1[[#This Row],[Date]],"mmm")</f>
        <v>Jul</v>
      </c>
      <c r="F3105" s="1" t="str">
        <f ca="1">TEXT(Table1[[#This Row],[Date]],"yyyy")</f>
        <v>2021</v>
      </c>
      <c r="G3105" s="2">
        <f t="shared" ca="1" si="48"/>
        <v>1081</v>
      </c>
      <c r="H3105" s="2">
        <v>0.35</v>
      </c>
      <c r="I3105" s="2" t="str" cm="1">
        <f t="array" ref="I3105">_xlfn.IFS(Table1[[#This Row],[Discount]]&lt;=0.2,"Low",Table1[[#This Row],[Discount]]&lt;=0.4,"Medium",Table1[[#This Row],[Discount]]&gt;0.4,"High")</f>
        <v>Medium</v>
      </c>
      <c r="J3105" s="2">
        <f ca="1">Table1[[#This Row],[Original Price]]*(1-Table1[[#This Row],[Discount]])</f>
        <v>702.65</v>
      </c>
      <c r="K3105">
        <f>VLOOKUP(B3105,customers!$A$2:$D$101,2,0)</f>
        <v>23</v>
      </c>
      <c r="L3105" t="str" cm="1">
        <f t="array" ref="L3105">_xlfn.IFS(Table1[[#This Row],[Age]]&lt;=12,"Kids",Table1[[#This Row],[Age]]&lt;=19,"Teenage",Table1[[#This Row],[Age]]&lt;=29,"Young Adult",Table1[[#This Row],[Age]]&lt;=45,"Adult",Table1[[#This Row],[Age]]&gt;=46,"Senior")</f>
        <v>Young Adult</v>
      </c>
      <c r="M3105" t="str">
        <f>VLOOKUP(B3105,customers!A$2:D$101,3,0)</f>
        <v>Jaipur</v>
      </c>
      <c r="N3105" t="str">
        <f>VLOOKUP(B3105,customers!$A$2:$D$101,4,0)</f>
        <v>Rajasthan</v>
      </c>
      <c r="O3105" t="str">
        <f>VLOOKUP(C3105,'products '!$A$2:$H$3072,2,0)</f>
        <v>Kids</v>
      </c>
      <c r="P3105" t="str">
        <f>VLOOKUP(C3105,'products '!$A$2:$H$3072,3,0)</f>
        <v>Girls Clothing</v>
      </c>
      <c r="Q3105" t="str">
        <f>VLOOKUP(C3105,'products '!$A$2:$H$3072,4,0)</f>
        <v>Skirts</v>
      </c>
      <c r="R3105" t="str">
        <f>VLOOKUP(C3105,'products '!$A$2:$H$3072,5,0)</f>
        <v>Here&amp;Now</v>
      </c>
      <c r="S3105" t="str">
        <f>VLOOKUP(C3105,'products '!$A$2:$H$3072,6,0)</f>
        <v>3-4Y</v>
      </c>
      <c r="T3105" t="str">
        <f>VLOOKUP(C3105,'products '!$A$2:$H$3072,7,0)</f>
        <v xml:space="preserve">Green </v>
      </c>
      <c r="U3105">
        <f>VLOOKUP(C3105,'products '!$A$2:$H$3072,8,0)</f>
        <v>2</v>
      </c>
    </row>
    <row r="3106" spans="1:21" x14ac:dyDescent="0.3">
      <c r="A3106" t="s">
        <v>6523</v>
      </c>
      <c r="B3106" t="s">
        <v>3374</v>
      </c>
      <c r="C3106" t="s">
        <v>1887</v>
      </c>
      <c r="D3106" s="1">
        <f t="shared" ca="1" si="49"/>
        <v>44611</v>
      </c>
      <c r="E3106" s="1" t="str">
        <f ca="1">TEXT(Table1[[#This Row],[Date]],"mmm")</f>
        <v>Feb</v>
      </c>
      <c r="F3106" s="1" t="str">
        <f ca="1">TEXT(Table1[[#This Row],[Date]],"yyyy")</f>
        <v>2022</v>
      </c>
      <c r="G3106" s="2">
        <f t="shared" ca="1" si="48"/>
        <v>1152</v>
      </c>
      <c r="H3106" s="2">
        <v>0.4</v>
      </c>
      <c r="I3106" s="2" t="str" cm="1">
        <f t="array" ref="I3106">_xlfn.IFS(Table1[[#This Row],[Discount]]&lt;=0.2,"Low",Table1[[#This Row],[Discount]]&lt;=0.4,"Medium",Table1[[#This Row],[Discount]]&gt;0.4,"High")</f>
        <v>Medium</v>
      </c>
      <c r="J3106" s="2">
        <f ca="1">Table1[[#This Row],[Original Price]]*(1-Table1[[#This Row],[Discount]])</f>
        <v>691.19999999999993</v>
      </c>
      <c r="K3106">
        <f>VLOOKUP(B3106,customers!$A$2:$D$101,2,0)</f>
        <v>24</v>
      </c>
      <c r="L3106" t="str" cm="1">
        <f t="array" ref="L3106">_xlfn.IFS(Table1[[#This Row],[Age]]&lt;=12,"Kids",Table1[[#This Row],[Age]]&lt;=19,"Teenage",Table1[[#This Row],[Age]]&lt;=29,"Young Adult",Table1[[#This Row],[Age]]&lt;=45,"Adult",Table1[[#This Row],[Age]]&gt;=46,"Senior")</f>
        <v>Young Adult</v>
      </c>
      <c r="M3106" t="str">
        <f>VLOOKUP(B3106,customers!A$2:D$101,3,0)</f>
        <v>Jaipur</v>
      </c>
      <c r="N3106" t="str">
        <f>VLOOKUP(B3106,customers!$A$2:$D$101,4,0)</f>
        <v>Rajasthan</v>
      </c>
      <c r="O3106" t="str">
        <f>VLOOKUP(C3106,'products '!$A$2:$H$3072,2,0)</f>
        <v>Kids</v>
      </c>
      <c r="P3106" t="str">
        <f>VLOOKUP(C3106,'products '!$A$2:$H$3072,3,0)</f>
        <v>Girls Clothing</v>
      </c>
      <c r="Q3106" t="str">
        <f>VLOOKUP(C3106,'products '!$A$2:$H$3072,4,0)</f>
        <v>Skirts</v>
      </c>
      <c r="R3106" t="str">
        <f>VLOOKUP(C3106,'products '!$A$2:$H$3072,5,0)</f>
        <v xml:space="preserve">HRX by Hrithik Roshan </v>
      </c>
      <c r="S3106" t="str">
        <f>VLOOKUP(C3106,'products '!$A$2:$H$3072,6,0)</f>
        <v>3-4Y</v>
      </c>
      <c r="T3106" t="str">
        <f>VLOOKUP(C3106,'products '!$A$2:$H$3072,7,0)</f>
        <v xml:space="preserve">Green </v>
      </c>
      <c r="U3106">
        <f>VLOOKUP(C3106,'products '!$A$2:$H$3072,8,0)</f>
        <v>5</v>
      </c>
    </row>
    <row r="3107" spans="1:21" x14ac:dyDescent="0.3">
      <c r="A3107" t="s">
        <v>6524</v>
      </c>
      <c r="B3107" t="s">
        <v>3375</v>
      </c>
      <c r="C3107" t="s">
        <v>1888</v>
      </c>
      <c r="D3107" s="1">
        <f t="shared" ca="1" si="49"/>
        <v>44213</v>
      </c>
      <c r="E3107" s="1" t="str">
        <f ca="1">TEXT(Table1[[#This Row],[Date]],"mmm")</f>
        <v>Jan</v>
      </c>
      <c r="F3107" s="1" t="str">
        <f ca="1">TEXT(Table1[[#This Row],[Date]],"yyyy")</f>
        <v>2021</v>
      </c>
      <c r="G3107" s="2">
        <f t="shared" ca="1" si="48"/>
        <v>1582</v>
      </c>
      <c r="H3107" s="2">
        <v>0.4</v>
      </c>
      <c r="I3107" s="2" t="str" cm="1">
        <f t="array" ref="I3107">_xlfn.IFS(Table1[[#This Row],[Discount]]&lt;=0.2,"Low",Table1[[#This Row],[Discount]]&lt;=0.4,"Medium",Table1[[#This Row],[Discount]]&gt;0.4,"High")</f>
        <v>Medium</v>
      </c>
      <c r="J3107" s="2">
        <f ca="1">Table1[[#This Row],[Original Price]]*(1-Table1[[#This Row],[Discount]])</f>
        <v>949.19999999999993</v>
      </c>
      <c r="K3107">
        <f>VLOOKUP(B3107,customers!$A$2:$D$101,2,0)</f>
        <v>25</v>
      </c>
      <c r="L3107" t="str" cm="1">
        <f t="array" ref="L3107">_xlfn.IFS(Table1[[#This Row],[Age]]&lt;=12,"Kids",Table1[[#This Row],[Age]]&lt;=19,"Teenage",Table1[[#This Row],[Age]]&lt;=29,"Young Adult",Table1[[#This Row],[Age]]&lt;=45,"Adult",Table1[[#This Row],[Age]]&gt;=46,"Senior")</f>
        <v>Young Adult</v>
      </c>
      <c r="M3107" t="str">
        <f>VLOOKUP(B3107,customers!A$2:D$101,3,0)</f>
        <v>Jaipur</v>
      </c>
      <c r="N3107" t="str">
        <f>VLOOKUP(B3107,customers!$A$2:$D$101,4,0)</f>
        <v>Rajasthan</v>
      </c>
      <c r="O3107" t="str">
        <f>VLOOKUP(C3107,'products '!$A$2:$H$3072,2,0)</f>
        <v>Kids</v>
      </c>
      <c r="P3107" t="str">
        <f>VLOOKUP(C3107,'products '!$A$2:$H$3072,3,0)</f>
        <v>Girls Clothing</v>
      </c>
      <c r="Q3107" t="str">
        <f>VLOOKUP(C3107,'products '!$A$2:$H$3072,4,0)</f>
        <v>Skirts</v>
      </c>
      <c r="R3107" t="str">
        <f>VLOOKUP(C3107,'products '!$A$2:$H$3072,5,0)</f>
        <v xml:space="preserve">HRX by Hrithik Roshan </v>
      </c>
      <c r="S3107" t="str">
        <f>VLOOKUP(C3107,'products '!$A$2:$H$3072,6,0)</f>
        <v>2-3Y</v>
      </c>
      <c r="T3107" t="str">
        <f>VLOOKUP(C3107,'products '!$A$2:$H$3072,7,0)</f>
        <v xml:space="preserve">Green </v>
      </c>
      <c r="U3107">
        <f>VLOOKUP(C3107,'products '!$A$2:$H$3072,8,0)</f>
        <v>4</v>
      </c>
    </row>
    <row r="3108" spans="1:21" x14ac:dyDescent="0.3">
      <c r="A3108" t="s">
        <v>6525</v>
      </c>
      <c r="B3108" t="s">
        <v>3376</v>
      </c>
      <c r="C3108" t="s">
        <v>1889</v>
      </c>
      <c r="D3108" s="1">
        <f t="shared" ca="1" si="49"/>
        <v>44618</v>
      </c>
      <c r="E3108" s="1" t="str">
        <f ca="1">TEXT(Table1[[#This Row],[Date]],"mmm")</f>
        <v>Feb</v>
      </c>
      <c r="F3108" s="1" t="str">
        <f ca="1">TEXT(Table1[[#This Row],[Date]],"yyyy")</f>
        <v>2022</v>
      </c>
      <c r="G3108" s="2">
        <f t="shared" ca="1" si="48"/>
        <v>1979</v>
      </c>
      <c r="H3108" s="2">
        <v>0.15</v>
      </c>
      <c r="I3108" s="2" t="str" cm="1">
        <f t="array" ref="I3108">_xlfn.IFS(Table1[[#This Row],[Discount]]&lt;=0.2,"Low",Table1[[#This Row],[Discount]]&lt;=0.4,"Medium",Table1[[#This Row],[Discount]]&gt;0.4,"High")</f>
        <v>Low</v>
      </c>
      <c r="J3108" s="2">
        <f ca="1">Table1[[#This Row],[Original Price]]*(1-Table1[[#This Row],[Discount]])</f>
        <v>1682.1499999999999</v>
      </c>
      <c r="K3108">
        <f>VLOOKUP(B3108,customers!$A$2:$D$101,2,0)</f>
        <v>26</v>
      </c>
      <c r="L3108" t="str" cm="1">
        <f t="array" ref="L3108">_xlfn.IFS(Table1[[#This Row],[Age]]&lt;=12,"Kids",Table1[[#This Row],[Age]]&lt;=19,"Teenage",Table1[[#This Row],[Age]]&lt;=29,"Young Adult",Table1[[#This Row],[Age]]&lt;=45,"Adult",Table1[[#This Row],[Age]]&gt;=46,"Senior")</f>
        <v>Young Adult</v>
      </c>
      <c r="M3108" t="str">
        <f>VLOOKUP(B3108,customers!A$2:D$101,3,0)</f>
        <v>Jaipur</v>
      </c>
      <c r="N3108" t="str">
        <f>VLOOKUP(B3108,customers!$A$2:$D$101,4,0)</f>
        <v>Rajasthan</v>
      </c>
      <c r="O3108" t="str">
        <f>VLOOKUP(C3108,'products '!$A$2:$H$3072,2,0)</f>
        <v>Kids</v>
      </c>
      <c r="P3108" t="str">
        <f>VLOOKUP(C3108,'products '!$A$2:$H$3072,3,0)</f>
        <v>Girls Clothing</v>
      </c>
      <c r="Q3108" t="str">
        <f>VLOOKUP(C3108,'products '!$A$2:$H$3072,4,0)</f>
        <v>Skirts</v>
      </c>
      <c r="R3108" t="str">
        <f>VLOOKUP(C3108,'products '!$A$2:$H$3072,5,0)</f>
        <v xml:space="preserve">HRX by Hrithik Roshan </v>
      </c>
      <c r="S3108" t="str">
        <f>VLOOKUP(C3108,'products '!$A$2:$H$3072,6,0)</f>
        <v>2-3Y</v>
      </c>
      <c r="T3108" t="str">
        <f>VLOOKUP(C3108,'products '!$A$2:$H$3072,7,0)</f>
        <v xml:space="preserve">Green </v>
      </c>
      <c r="U3108">
        <f>VLOOKUP(C3108,'products '!$A$2:$H$3072,8,0)</f>
        <v>2</v>
      </c>
    </row>
    <row r="3109" spans="1:21" x14ac:dyDescent="0.3">
      <c r="A3109" t="s">
        <v>6526</v>
      </c>
      <c r="B3109" t="s">
        <v>3377</v>
      </c>
      <c r="C3109" t="s">
        <v>1890</v>
      </c>
      <c r="D3109" s="1">
        <f t="shared" ca="1" si="49"/>
        <v>44859</v>
      </c>
      <c r="E3109" s="1" t="str">
        <f ca="1">TEXT(Table1[[#This Row],[Date]],"mmm")</f>
        <v>Oct</v>
      </c>
      <c r="F3109" s="1" t="str">
        <f ca="1">TEXT(Table1[[#This Row],[Date]],"yyyy")</f>
        <v>2022</v>
      </c>
      <c r="G3109" s="2">
        <f t="shared" ca="1" si="48"/>
        <v>779</v>
      </c>
      <c r="H3109" s="2">
        <v>0.15</v>
      </c>
      <c r="I3109" s="2" t="str" cm="1">
        <f t="array" ref="I3109">_xlfn.IFS(Table1[[#This Row],[Discount]]&lt;=0.2,"Low",Table1[[#This Row],[Discount]]&lt;=0.4,"Medium",Table1[[#This Row],[Discount]]&gt;0.4,"High")</f>
        <v>Low</v>
      </c>
      <c r="J3109" s="2">
        <f ca="1">Table1[[#This Row],[Original Price]]*(1-Table1[[#This Row],[Discount]])</f>
        <v>662.15</v>
      </c>
      <c r="K3109">
        <f>VLOOKUP(B3109,customers!$A$2:$D$101,2,0)</f>
        <v>27</v>
      </c>
      <c r="L3109" t="str" cm="1">
        <f t="array" ref="L3109">_xlfn.IFS(Table1[[#This Row],[Age]]&lt;=12,"Kids",Table1[[#This Row],[Age]]&lt;=19,"Teenage",Table1[[#This Row],[Age]]&lt;=29,"Young Adult",Table1[[#This Row],[Age]]&lt;=45,"Adult",Table1[[#This Row],[Age]]&gt;=46,"Senior")</f>
        <v>Young Adult</v>
      </c>
      <c r="M3109" t="str">
        <f>VLOOKUP(B3109,customers!A$2:D$101,3,0)</f>
        <v>Jaipur</v>
      </c>
      <c r="N3109" t="str">
        <f>VLOOKUP(B3109,customers!$A$2:$D$101,4,0)</f>
        <v>Rajasthan</v>
      </c>
      <c r="O3109" t="str">
        <f>VLOOKUP(C3109,'products '!$A$2:$H$3072,2,0)</f>
        <v>Kids</v>
      </c>
      <c r="P3109" t="str">
        <f>VLOOKUP(C3109,'products '!$A$2:$H$3072,3,0)</f>
        <v>Girls Clothing</v>
      </c>
      <c r="Q3109" t="str">
        <f>VLOOKUP(C3109,'products '!$A$2:$H$3072,4,0)</f>
        <v>Skirts</v>
      </c>
      <c r="R3109" t="str">
        <f>VLOOKUP(C3109,'products '!$A$2:$H$3072,5,0)</f>
        <v xml:space="preserve">HRX by Hrithik Roshan </v>
      </c>
      <c r="S3109" t="str">
        <f>VLOOKUP(C3109,'products '!$A$2:$H$3072,6,0)</f>
        <v>2-3Y</v>
      </c>
      <c r="T3109" t="str">
        <f>VLOOKUP(C3109,'products '!$A$2:$H$3072,7,0)</f>
        <v xml:space="preserve">Green </v>
      </c>
      <c r="U3109">
        <f>VLOOKUP(C3109,'products '!$A$2:$H$3072,8,0)</f>
        <v>5</v>
      </c>
    </row>
    <row r="3110" spans="1:21" x14ac:dyDescent="0.3">
      <c r="A3110" t="s">
        <v>6527</v>
      </c>
      <c r="B3110" t="s">
        <v>3378</v>
      </c>
      <c r="C3110" t="s">
        <v>1891</v>
      </c>
      <c r="D3110" s="1">
        <f t="shared" ca="1" si="49"/>
        <v>44206</v>
      </c>
      <c r="E3110" s="1" t="str">
        <f ca="1">TEXT(Table1[[#This Row],[Date]],"mmm")</f>
        <v>Jan</v>
      </c>
      <c r="F3110" s="1" t="str">
        <f ca="1">TEXT(Table1[[#This Row],[Date]],"yyyy")</f>
        <v>2021</v>
      </c>
      <c r="G3110" s="2">
        <f t="shared" ca="1" si="48"/>
        <v>1905</v>
      </c>
      <c r="H3110" s="2">
        <v>0.15</v>
      </c>
      <c r="I3110" s="2" t="str" cm="1">
        <f t="array" ref="I3110">_xlfn.IFS(Table1[[#This Row],[Discount]]&lt;=0.2,"Low",Table1[[#This Row],[Discount]]&lt;=0.4,"Medium",Table1[[#This Row],[Discount]]&gt;0.4,"High")</f>
        <v>Low</v>
      </c>
      <c r="J3110" s="2">
        <f ca="1">Table1[[#This Row],[Original Price]]*(1-Table1[[#This Row],[Discount]])</f>
        <v>1619.25</v>
      </c>
      <c r="K3110">
        <f>VLOOKUP(B3110,customers!$A$2:$D$101,2,0)</f>
        <v>34</v>
      </c>
      <c r="L3110" t="str" cm="1">
        <f t="array" ref="L3110">_xlfn.IFS(Table1[[#This Row],[Age]]&lt;=12,"Kids",Table1[[#This Row],[Age]]&lt;=19,"Teenage",Table1[[#This Row],[Age]]&lt;=29,"Young Adult",Table1[[#This Row],[Age]]&lt;=45,"Adult",Table1[[#This Row],[Age]]&gt;=46,"Senior")</f>
        <v>Adult</v>
      </c>
      <c r="M3110" t="str">
        <f>VLOOKUP(B3110,customers!A$2:D$101,3,0)</f>
        <v>Jaipur</v>
      </c>
      <c r="N3110" t="str">
        <f>VLOOKUP(B3110,customers!$A$2:$D$101,4,0)</f>
        <v>Rajasthan</v>
      </c>
      <c r="O3110" t="str">
        <f>VLOOKUP(C3110,'products '!$A$2:$H$3072,2,0)</f>
        <v>Kids</v>
      </c>
      <c r="P3110" t="str">
        <f>VLOOKUP(C3110,'products '!$A$2:$H$3072,3,0)</f>
        <v>Girls Clothing</v>
      </c>
      <c r="Q3110" t="str">
        <f>VLOOKUP(C3110,'products '!$A$2:$H$3072,4,0)</f>
        <v>Skirts</v>
      </c>
      <c r="R3110" t="str">
        <f>VLOOKUP(C3110,'products '!$A$2:$H$3072,5,0)</f>
        <v xml:space="preserve">HRX by Hrithik Roshan </v>
      </c>
      <c r="S3110" t="str">
        <f>VLOOKUP(C3110,'products '!$A$2:$H$3072,6,0)</f>
        <v>2-3Y</v>
      </c>
      <c r="T3110" t="str">
        <f>VLOOKUP(C3110,'products '!$A$2:$H$3072,7,0)</f>
        <v>Black</v>
      </c>
      <c r="U3110">
        <f>VLOOKUP(C3110,'products '!$A$2:$H$3072,8,0)</f>
        <v>5</v>
      </c>
    </row>
    <row r="3111" spans="1:21" x14ac:dyDescent="0.3">
      <c r="A3111" t="s">
        <v>6528</v>
      </c>
      <c r="B3111" t="s">
        <v>3379</v>
      </c>
      <c r="C3111" t="s">
        <v>1892</v>
      </c>
      <c r="D3111" s="1">
        <f t="shared" ca="1" si="49"/>
        <v>44244</v>
      </c>
      <c r="E3111" s="1" t="str">
        <f ca="1">TEXT(Table1[[#This Row],[Date]],"mmm")</f>
        <v>Feb</v>
      </c>
      <c r="F3111" s="1" t="str">
        <f ca="1">TEXT(Table1[[#This Row],[Date]],"yyyy")</f>
        <v>2021</v>
      </c>
      <c r="G3111" s="2">
        <f t="shared" ca="1" si="48"/>
        <v>1000</v>
      </c>
      <c r="H3111" s="2">
        <v>0.35</v>
      </c>
      <c r="I3111" s="2" t="str" cm="1">
        <f t="array" ref="I3111">_xlfn.IFS(Table1[[#This Row],[Discount]]&lt;=0.2,"Low",Table1[[#This Row],[Discount]]&lt;=0.4,"Medium",Table1[[#This Row],[Discount]]&gt;0.4,"High")</f>
        <v>Medium</v>
      </c>
      <c r="J3111" s="2">
        <f ca="1">Table1[[#This Row],[Original Price]]*(1-Table1[[#This Row],[Discount]])</f>
        <v>650</v>
      </c>
      <c r="K3111">
        <f>VLOOKUP(B3111,customers!$A$2:$D$101,2,0)</f>
        <v>35</v>
      </c>
      <c r="L3111" t="str" cm="1">
        <f t="array" ref="L3111">_xlfn.IFS(Table1[[#This Row],[Age]]&lt;=12,"Kids",Table1[[#This Row],[Age]]&lt;=19,"Teenage",Table1[[#This Row],[Age]]&lt;=29,"Young Adult",Table1[[#This Row],[Age]]&lt;=45,"Adult",Table1[[#This Row],[Age]]&gt;=46,"Senior")</f>
        <v>Adult</v>
      </c>
      <c r="M3111" t="str">
        <f>VLOOKUP(B3111,customers!A$2:D$101,3,0)</f>
        <v>Jodhpur</v>
      </c>
      <c r="N3111" t="str">
        <f>VLOOKUP(B3111,customers!$A$2:$D$101,4,0)</f>
        <v>Rajasthan</v>
      </c>
      <c r="O3111" t="str">
        <f>VLOOKUP(C3111,'products '!$A$2:$H$3072,2,0)</f>
        <v>Kids</v>
      </c>
      <c r="P3111" t="str">
        <f>VLOOKUP(C3111,'products '!$A$2:$H$3072,3,0)</f>
        <v>Girls Clothing</v>
      </c>
      <c r="Q3111" t="str">
        <f>VLOOKUP(C3111,'products '!$A$2:$H$3072,4,0)</f>
        <v>Skirts</v>
      </c>
      <c r="R3111" t="str">
        <f>VLOOKUP(C3111,'products '!$A$2:$H$3072,5,0)</f>
        <v xml:space="preserve">HRX by Hrithik Roshan </v>
      </c>
      <c r="S3111" t="str">
        <f>VLOOKUP(C3111,'products '!$A$2:$H$3072,6,0)</f>
        <v>2-3Y</v>
      </c>
      <c r="T3111" t="str">
        <f>VLOOKUP(C3111,'products '!$A$2:$H$3072,7,0)</f>
        <v>Black</v>
      </c>
      <c r="U3111">
        <f>VLOOKUP(C3111,'products '!$A$2:$H$3072,8,0)</f>
        <v>4</v>
      </c>
    </row>
    <row r="3112" spans="1:21" x14ac:dyDescent="0.3">
      <c r="A3112" t="s">
        <v>6529</v>
      </c>
      <c r="B3112" t="s">
        <v>3380</v>
      </c>
      <c r="C3112" t="s">
        <v>1893</v>
      </c>
      <c r="D3112" s="1">
        <f t="shared" ca="1" si="49"/>
        <v>44887</v>
      </c>
      <c r="E3112" s="1" t="str">
        <f ca="1">TEXT(Table1[[#This Row],[Date]],"mmm")</f>
        <v>Nov</v>
      </c>
      <c r="F3112" s="1" t="str">
        <f ca="1">TEXT(Table1[[#This Row],[Date]],"yyyy")</f>
        <v>2022</v>
      </c>
      <c r="G3112" s="2">
        <f t="shared" ca="1" si="48"/>
        <v>1640</v>
      </c>
      <c r="H3112" s="2">
        <v>0.35</v>
      </c>
      <c r="I3112" s="2" t="str" cm="1">
        <f t="array" ref="I3112">_xlfn.IFS(Table1[[#This Row],[Discount]]&lt;=0.2,"Low",Table1[[#This Row],[Discount]]&lt;=0.4,"Medium",Table1[[#This Row],[Discount]]&gt;0.4,"High")</f>
        <v>Medium</v>
      </c>
      <c r="J3112" s="2">
        <f ca="1">Table1[[#This Row],[Original Price]]*(1-Table1[[#This Row],[Discount]])</f>
        <v>1066</v>
      </c>
      <c r="K3112">
        <f>VLOOKUP(B3112,customers!$A$2:$D$101,2,0)</f>
        <v>36</v>
      </c>
      <c r="L3112" t="str" cm="1">
        <f t="array" ref="L3112">_xlfn.IFS(Table1[[#This Row],[Age]]&lt;=12,"Kids",Table1[[#This Row],[Age]]&lt;=19,"Teenage",Table1[[#This Row],[Age]]&lt;=29,"Young Adult",Table1[[#This Row],[Age]]&lt;=45,"Adult",Table1[[#This Row],[Age]]&gt;=46,"Senior")</f>
        <v>Adult</v>
      </c>
      <c r="M3112" t="str">
        <f>VLOOKUP(B3112,customers!A$2:D$101,3,0)</f>
        <v>Jodhpur</v>
      </c>
      <c r="N3112" t="str">
        <f>VLOOKUP(B3112,customers!$A$2:$D$101,4,0)</f>
        <v>Rajasthan</v>
      </c>
      <c r="O3112" t="str">
        <f>VLOOKUP(C3112,'products '!$A$2:$H$3072,2,0)</f>
        <v>Kids</v>
      </c>
      <c r="P3112" t="str">
        <f>VLOOKUP(C3112,'products '!$A$2:$H$3072,3,0)</f>
        <v>Girls Clothing</v>
      </c>
      <c r="Q3112" t="str">
        <f>VLOOKUP(C3112,'products '!$A$2:$H$3072,4,0)</f>
        <v>Skirts</v>
      </c>
      <c r="R3112" t="str">
        <f>VLOOKUP(C3112,'products '!$A$2:$H$3072,5,0)</f>
        <v xml:space="preserve">HRX by Hrithik Roshan </v>
      </c>
      <c r="S3112" t="str">
        <f>VLOOKUP(C3112,'products '!$A$2:$H$3072,6,0)</f>
        <v>2-3Y</v>
      </c>
      <c r="T3112" t="str">
        <f>VLOOKUP(C3112,'products '!$A$2:$H$3072,7,0)</f>
        <v>Black</v>
      </c>
      <c r="U3112">
        <f>VLOOKUP(C3112,'products '!$A$2:$H$3072,8,0)</f>
        <v>4</v>
      </c>
    </row>
    <row r="3113" spans="1:21" x14ac:dyDescent="0.3">
      <c r="A3113" t="s">
        <v>6530</v>
      </c>
      <c r="B3113" t="s">
        <v>3381</v>
      </c>
      <c r="C3113" t="s">
        <v>1894</v>
      </c>
      <c r="D3113" s="1">
        <f t="shared" ca="1" si="49"/>
        <v>44344</v>
      </c>
      <c r="E3113" s="1" t="str">
        <f ca="1">TEXT(Table1[[#This Row],[Date]],"mmm")</f>
        <v>May</v>
      </c>
      <c r="F3113" s="1" t="str">
        <f ca="1">TEXT(Table1[[#This Row],[Date]],"yyyy")</f>
        <v>2021</v>
      </c>
      <c r="G3113" s="2">
        <f t="shared" ca="1" si="48"/>
        <v>927</v>
      </c>
      <c r="H3113" s="2">
        <v>0.35</v>
      </c>
      <c r="I3113" s="2" t="str" cm="1">
        <f t="array" ref="I3113">_xlfn.IFS(Table1[[#This Row],[Discount]]&lt;=0.2,"Low",Table1[[#This Row],[Discount]]&lt;=0.4,"Medium",Table1[[#This Row],[Discount]]&gt;0.4,"High")</f>
        <v>Medium</v>
      </c>
      <c r="J3113" s="2">
        <f ca="1">Table1[[#This Row],[Original Price]]*(1-Table1[[#This Row],[Discount]])</f>
        <v>602.55000000000007</v>
      </c>
      <c r="K3113">
        <f>VLOOKUP(B3113,customers!$A$2:$D$101,2,0)</f>
        <v>37</v>
      </c>
      <c r="L3113" t="str" cm="1">
        <f t="array" ref="L3113">_xlfn.IFS(Table1[[#This Row],[Age]]&lt;=12,"Kids",Table1[[#This Row],[Age]]&lt;=19,"Teenage",Table1[[#This Row],[Age]]&lt;=29,"Young Adult",Table1[[#This Row],[Age]]&lt;=45,"Adult",Table1[[#This Row],[Age]]&gt;=46,"Senior")</f>
        <v>Adult</v>
      </c>
      <c r="M3113" t="str">
        <f>VLOOKUP(B3113,customers!A$2:D$101,3,0)</f>
        <v>Jodhpur</v>
      </c>
      <c r="N3113" t="str">
        <f>VLOOKUP(B3113,customers!$A$2:$D$101,4,0)</f>
        <v>Rajasthan</v>
      </c>
      <c r="O3113" t="str">
        <f>VLOOKUP(C3113,'products '!$A$2:$H$3072,2,0)</f>
        <v>Kids</v>
      </c>
      <c r="P3113" t="str">
        <f>VLOOKUP(C3113,'products '!$A$2:$H$3072,3,0)</f>
        <v>Girls Clothing</v>
      </c>
      <c r="Q3113" t="str">
        <f>VLOOKUP(C3113,'products '!$A$2:$H$3072,4,0)</f>
        <v>Skirts</v>
      </c>
      <c r="R3113" t="str">
        <f>VLOOKUP(C3113,'products '!$A$2:$H$3072,5,0)</f>
        <v>H&amp;M</v>
      </c>
      <c r="S3113" t="str">
        <f>VLOOKUP(C3113,'products '!$A$2:$H$3072,6,0)</f>
        <v>2-3Y</v>
      </c>
      <c r="T3113" t="str">
        <f>VLOOKUP(C3113,'products '!$A$2:$H$3072,7,0)</f>
        <v>Black</v>
      </c>
      <c r="U3113">
        <f>VLOOKUP(C3113,'products '!$A$2:$H$3072,8,0)</f>
        <v>4</v>
      </c>
    </row>
    <row r="3114" spans="1:21" x14ac:dyDescent="0.3">
      <c r="A3114" t="s">
        <v>6531</v>
      </c>
      <c r="B3114" t="s">
        <v>3382</v>
      </c>
      <c r="C3114" t="s">
        <v>1895</v>
      </c>
      <c r="D3114" s="1">
        <f t="shared" ca="1" si="49"/>
        <v>44866</v>
      </c>
      <c r="E3114" s="1" t="str">
        <f ca="1">TEXT(Table1[[#This Row],[Date]],"mmm")</f>
        <v>Nov</v>
      </c>
      <c r="F3114" s="1" t="str">
        <f ca="1">TEXT(Table1[[#This Row],[Date]],"yyyy")</f>
        <v>2022</v>
      </c>
      <c r="G3114" s="2">
        <f t="shared" ca="1" si="48"/>
        <v>1558</v>
      </c>
      <c r="H3114" s="2">
        <v>0.35</v>
      </c>
      <c r="I3114" s="2" t="str" cm="1">
        <f t="array" ref="I3114">_xlfn.IFS(Table1[[#This Row],[Discount]]&lt;=0.2,"Low",Table1[[#This Row],[Discount]]&lt;=0.4,"Medium",Table1[[#This Row],[Discount]]&gt;0.4,"High")</f>
        <v>Medium</v>
      </c>
      <c r="J3114" s="2">
        <f ca="1">Table1[[#This Row],[Original Price]]*(1-Table1[[#This Row],[Discount]])</f>
        <v>1012.7</v>
      </c>
      <c r="K3114">
        <f>VLOOKUP(B3114,customers!$A$2:$D$101,2,0)</f>
        <v>38</v>
      </c>
      <c r="L3114" t="str" cm="1">
        <f t="array" ref="L3114">_xlfn.IFS(Table1[[#This Row],[Age]]&lt;=12,"Kids",Table1[[#This Row],[Age]]&lt;=19,"Teenage",Table1[[#This Row],[Age]]&lt;=29,"Young Adult",Table1[[#This Row],[Age]]&lt;=45,"Adult",Table1[[#This Row],[Age]]&gt;=46,"Senior")</f>
        <v>Adult</v>
      </c>
      <c r="M3114" t="str">
        <f>VLOOKUP(B3114,customers!A$2:D$101,3,0)</f>
        <v>Udaipur</v>
      </c>
      <c r="N3114" t="str">
        <f>VLOOKUP(B3114,customers!$A$2:$D$101,4,0)</f>
        <v>Rajasthan</v>
      </c>
      <c r="O3114" t="str">
        <f>VLOOKUP(C3114,'products '!$A$2:$H$3072,2,0)</f>
        <v>Kids</v>
      </c>
      <c r="P3114" t="str">
        <f>VLOOKUP(C3114,'products '!$A$2:$H$3072,3,0)</f>
        <v>Girls Clothing</v>
      </c>
      <c r="Q3114" t="str">
        <f>VLOOKUP(C3114,'products '!$A$2:$H$3072,4,0)</f>
        <v>Skirts</v>
      </c>
      <c r="R3114" t="str">
        <f>VLOOKUP(C3114,'products '!$A$2:$H$3072,5,0)</f>
        <v>H&amp;M</v>
      </c>
      <c r="S3114" t="str">
        <f>VLOOKUP(C3114,'products '!$A$2:$H$3072,6,0)</f>
        <v>3-4Y</v>
      </c>
      <c r="T3114" t="str">
        <f>VLOOKUP(C3114,'products '!$A$2:$H$3072,7,0)</f>
        <v>Sea Green</v>
      </c>
      <c r="U3114">
        <f>VLOOKUP(C3114,'products '!$A$2:$H$3072,8,0)</f>
        <v>3</v>
      </c>
    </row>
    <row r="3115" spans="1:21" x14ac:dyDescent="0.3">
      <c r="A3115" t="s">
        <v>6532</v>
      </c>
      <c r="B3115" t="s">
        <v>3383</v>
      </c>
      <c r="C3115" t="s">
        <v>1895</v>
      </c>
      <c r="D3115" s="1">
        <f t="shared" ca="1" si="49"/>
        <v>44648</v>
      </c>
      <c r="E3115" s="1" t="str">
        <f ca="1">TEXT(Table1[[#This Row],[Date]],"mmm")</f>
        <v>Mar</v>
      </c>
      <c r="F3115" s="1" t="str">
        <f ca="1">TEXT(Table1[[#This Row],[Date]],"yyyy")</f>
        <v>2022</v>
      </c>
      <c r="G3115" s="2">
        <f t="shared" ca="1" si="48"/>
        <v>1844</v>
      </c>
      <c r="H3115" s="2">
        <v>0.55000000000000004</v>
      </c>
      <c r="I3115" s="2" t="str" cm="1">
        <f t="array" ref="I3115">_xlfn.IFS(Table1[[#This Row],[Discount]]&lt;=0.2,"Low",Table1[[#This Row],[Discount]]&lt;=0.4,"Medium",Table1[[#This Row],[Discount]]&gt;0.4,"High")</f>
        <v>High</v>
      </c>
      <c r="J3115" s="2">
        <f ca="1">Table1[[#This Row],[Original Price]]*(1-Table1[[#This Row],[Discount]])</f>
        <v>829.8</v>
      </c>
      <c r="K3115">
        <f>VLOOKUP(B3115,customers!$A$2:$D$101,2,0)</f>
        <v>39</v>
      </c>
      <c r="L3115" t="str" cm="1">
        <f t="array" ref="L3115">_xlfn.IFS(Table1[[#This Row],[Age]]&lt;=12,"Kids",Table1[[#This Row],[Age]]&lt;=19,"Teenage",Table1[[#This Row],[Age]]&lt;=29,"Young Adult",Table1[[#This Row],[Age]]&lt;=45,"Adult",Table1[[#This Row],[Age]]&gt;=46,"Senior")</f>
        <v>Adult</v>
      </c>
      <c r="M3115" t="str">
        <f>VLOOKUP(B3115,customers!A$2:D$101,3,0)</f>
        <v>Udaipur</v>
      </c>
      <c r="N3115" t="str">
        <f>VLOOKUP(B3115,customers!$A$2:$D$101,4,0)</f>
        <v>Rajasthan</v>
      </c>
      <c r="O3115" t="str">
        <f>VLOOKUP(C3115,'products '!$A$2:$H$3072,2,0)</f>
        <v>Kids</v>
      </c>
      <c r="P3115" t="str">
        <f>VLOOKUP(C3115,'products '!$A$2:$H$3072,3,0)</f>
        <v>Girls Clothing</v>
      </c>
      <c r="Q3115" t="str">
        <f>VLOOKUP(C3115,'products '!$A$2:$H$3072,4,0)</f>
        <v>Skirts</v>
      </c>
      <c r="R3115" t="str">
        <f>VLOOKUP(C3115,'products '!$A$2:$H$3072,5,0)</f>
        <v>H&amp;M</v>
      </c>
      <c r="S3115" t="str">
        <f>VLOOKUP(C3115,'products '!$A$2:$H$3072,6,0)</f>
        <v>3-4Y</v>
      </c>
      <c r="T3115" t="str">
        <f>VLOOKUP(C3115,'products '!$A$2:$H$3072,7,0)</f>
        <v>Sea Green</v>
      </c>
      <c r="U3115">
        <f>VLOOKUP(C3115,'products '!$A$2:$H$3072,8,0)</f>
        <v>3</v>
      </c>
    </row>
    <row r="3116" spans="1:21" x14ac:dyDescent="0.3">
      <c r="A3116" t="s">
        <v>6533</v>
      </c>
      <c r="B3116" t="s">
        <v>3384</v>
      </c>
      <c r="C3116" t="s">
        <v>1895</v>
      </c>
      <c r="D3116" s="1">
        <f t="shared" ca="1" si="49"/>
        <v>44349</v>
      </c>
      <c r="E3116" s="1" t="str">
        <f ca="1">TEXT(Table1[[#This Row],[Date]],"mmm")</f>
        <v>Jun</v>
      </c>
      <c r="F3116" s="1" t="str">
        <f ca="1">TEXT(Table1[[#This Row],[Date]],"yyyy")</f>
        <v>2021</v>
      </c>
      <c r="G3116" s="2">
        <f t="shared" ca="1" si="48"/>
        <v>851</v>
      </c>
      <c r="H3116" s="2">
        <v>0.55000000000000004</v>
      </c>
      <c r="I3116" s="2" t="str" cm="1">
        <f t="array" ref="I3116">_xlfn.IFS(Table1[[#This Row],[Discount]]&lt;=0.2,"Low",Table1[[#This Row],[Discount]]&lt;=0.4,"Medium",Table1[[#This Row],[Discount]]&gt;0.4,"High")</f>
        <v>High</v>
      </c>
      <c r="J3116" s="2">
        <f ca="1">Table1[[#This Row],[Original Price]]*(1-Table1[[#This Row],[Discount]])</f>
        <v>382.95</v>
      </c>
      <c r="K3116">
        <f>VLOOKUP(B3116,customers!$A$2:$D$101,2,0)</f>
        <v>40</v>
      </c>
      <c r="L3116" t="str" cm="1">
        <f t="array" ref="L3116">_xlfn.IFS(Table1[[#This Row],[Age]]&lt;=12,"Kids",Table1[[#This Row],[Age]]&lt;=19,"Teenage",Table1[[#This Row],[Age]]&lt;=29,"Young Adult",Table1[[#This Row],[Age]]&lt;=45,"Adult",Table1[[#This Row],[Age]]&gt;=46,"Senior")</f>
        <v>Adult</v>
      </c>
      <c r="M3116" t="str">
        <f>VLOOKUP(B3116,customers!A$2:D$101,3,0)</f>
        <v>Udaipur</v>
      </c>
      <c r="N3116" t="str">
        <f>VLOOKUP(B3116,customers!$A$2:$D$101,4,0)</f>
        <v>Rajasthan</v>
      </c>
      <c r="O3116" t="str">
        <f>VLOOKUP(C3116,'products '!$A$2:$H$3072,2,0)</f>
        <v>Kids</v>
      </c>
      <c r="P3116" t="str">
        <f>VLOOKUP(C3116,'products '!$A$2:$H$3072,3,0)</f>
        <v>Girls Clothing</v>
      </c>
      <c r="Q3116" t="str">
        <f>VLOOKUP(C3116,'products '!$A$2:$H$3072,4,0)</f>
        <v>Skirts</v>
      </c>
      <c r="R3116" t="str">
        <f>VLOOKUP(C3116,'products '!$A$2:$H$3072,5,0)</f>
        <v>H&amp;M</v>
      </c>
      <c r="S3116" t="str">
        <f>VLOOKUP(C3116,'products '!$A$2:$H$3072,6,0)</f>
        <v>3-4Y</v>
      </c>
      <c r="T3116" t="str">
        <f>VLOOKUP(C3116,'products '!$A$2:$H$3072,7,0)</f>
        <v>Sea Green</v>
      </c>
      <c r="U3116">
        <f>VLOOKUP(C3116,'products '!$A$2:$H$3072,8,0)</f>
        <v>3</v>
      </c>
    </row>
    <row r="3117" spans="1:21" x14ac:dyDescent="0.3">
      <c r="A3117" t="s">
        <v>6534</v>
      </c>
      <c r="B3117" t="s">
        <v>3285</v>
      </c>
      <c r="C3117" t="s">
        <v>1895</v>
      </c>
      <c r="D3117" s="1">
        <f t="shared" ca="1" si="49"/>
        <v>45008</v>
      </c>
      <c r="E3117" s="1" t="str">
        <f ca="1">TEXT(Table1[[#This Row],[Date]],"mmm")</f>
        <v>Mar</v>
      </c>
      <c r="F3117" s="1" t="str">
        <f ca="1">TEXT(Table1[[#This Row],[Date]],"yyyy")</f>
        <v>2023</v>
      </c>
      <c r="G3117" s="2">
        <f t="shared" ca="1" si="48"/>
        <v>1438</v>
      </c>
      <c r="H3117" s="2">
        <v>0.55000000000000004</v>
      </c>
      <c r="I3117" s="2" t="str" cm="1">
        <f t="array" ref="I3117">_xlfn.IFS(Table1[[#This Row],[Discount]]&lt;=0.2,"Low",Table1[[#This Row],[Discount]]&lt;=0.4,"Medium",Table1[[#This Row],[Discount]]&gt;0.4,"High")</f>
        <v>High</v>
      </c>
      <c r="J3117" s="2">
        <f ca="1">Table1[[#This Row],[Original Price]]*(1-Table1[[#This Row],[Discount]])</f>
        <v>647.09999999999991</v>
      </c>
      <c r="K3117">
        <f>VLOOKUP(B3117,customers!$A$2:$D$101,2,0)</f>
        <v>30</v>
      </c>
      <c r="L3117" t="str" cm="1">
        <f t="array" ref="L3117">_xlfn.IFS(Table1[[#This Row],[Age]]&lt;=12,"Kids",Table1[[#This Row],[Age]]&lt;=19,"Teenage",Table1[[#This Row],[Age]]&lt;=29,"Young Adult",Table1[[#This Row],[Age]]&lt;=45,"Adult",Table1[[#This Row],[Age]]&gt;=46,"Senior")</f>
        <v>Adult</v>
      </c>
      <c r="M3117" t="str">
        <f>VLOOKUP(B3117,customers!A$2:D$101,3,0)</f>
        <v>Mumbai</v>
      </c>
      <c r="N3117" t="str">
        <f>VLOOKUP(B3117,customers!$A$2:$D$101,4,0)</f>
        <v>Maharashtra</v>
      </c>
      <c r="O3117" t="str">
        <f>VLOOKUP(C3117,'products '!$A$2:$H$3072,2,0)</f>
        <v>Kids</v>
      </c>
      <c r="P3117" t="str">
        <f>VLOOKUP(C3117,'products '!$A$2:$H$3072,3,0)</f>
        <v>Girls Clothing</v>
      </c>
      <c r="Q3117" t="str">
        <f>VLOOKUP(C3117,'products '!$A$2:$H$3072,4,0)</f>
        <v>Skirts</v>
      </c>
      <c r="R3117" t="str">
        <f>VLOOKUP(C3117,'products '!$A$2:$H$3072,5,0)</f>
        <v>H&amp;M</v>
      </c>
      <c r="S3117" t="str">
        <f>VLOOKUP(C3117,'products '!$A$2:$H$3072,6,0)</f>
        <v>3-4Y</v>
      </c>
      <c r="T3117" t="str">
        <f>VLOOKUP(C3117,'products '!$A$2:$H$3072,7,0)</f>
        <v>Sea Green</v>
      </c>
      <c r="U3117">
        <f>VLOOKUP(C3117,'products '!$A$2:$H$3072,8,0)</f>
        <v>3</v>
      </c>
    </row>
    <row r="3118" spans="1:21" x14ac:dyDescent="0.3">
      <c r="A3118" t="s">
        <v>6535</v>
      </c>
      <c r="B3118" t="s">
        <v>3286</v>
      </c>
      <c r="C3118" t="s">
        <v>1895</v>
      </c>
      <c r="D3118" s="1">
        <f t="shared" ca="1" si="49"/>
        <v>44250</v>
      </c>
      <c r="E3118" s="1" t="str">
        <f ca="1">TEXT(Table1[[#This Row],[Date]],"mmm")</f>
        <v>Feb</v>
      </c>
      <c r="F3118" s="1" t="str">
        <f ca="1">TEXT(Table1[[#This Row],[Date]],"yyyy")</f>
        <v>2021</v>
      </c>
      <c r="G3118" s="2">
        <f t="shared" ca="1" si="48"/>
        <v>1882</v>
      </c>
      <c r="H3118" s="2">
        <v>0.55000000000000004</v>
      </c>
      <c r="I3118" s="2" t="str" cm="1">
        <f t="array" ref="I3118">_xlfn.IFS(Table1[[#This Row],[Discount]]&lt;=0.2,"Low",Table1[[#This Row],[Discount]]&lt;=0.4,"Medium",Table1[[#This Row],[Discount]]&gt;0.4,"High")</f>
        <v>High</v>
      </c>
      <c r="J3118" s="2">
        <f ca="1">Table1[[#This Row],[Original Price]]*(1-Table1[[#This Row],[Discount]])</f>
        <v>846.89999999999986</v>
      </c>
      <c r="K3118">
        <f>VLOOKUP(B3118,customers!$A$2:$D$101,2,0)</f>
        <v>35</v>
      </c>
      <c r="L3118" t="str" cm="1">
        <f t="array" ref="L3118">_xlfn.IFS(Table1[[#This Row],[Age]]&lt;=12,"Kids",Table1[[#This Row],[Age]]&lt;=19,"Teenage",Table1[[#This Row],[Age]]&lt;=29,"Young Adult",Table1[[#This Row],[Age]]&lt;=45,"Adult",Table1[[#This Row],[Age]]&gt;=46,"Senior")</f>
        <v>Adult</v>
      </c>
      <c r="M3118" t="str">
        <f>VLOOKUP(B3118,customers!A$2:D$101,3,0)</f>
        <v>Mumbai</v>
      </c>
      <c r="N3118" t="str">
        <f>VLOOKUP(B3118,customers!$A$2:$D$101,4,0)</f>
        <v>Maharashtra</v>
      </c>
      <c r="O3118" t="str">
        <f>VLOOKUP(C3118,'products '!$A$2:$H$3072,2,0)</f>
        <v>Kids</v>
      </c>
      <c r="P3118" t="str">
        <f>VLOOKUP(C3118,'products '!$A$2:$H$3072,3,0)</f>
        <v>Girls Clothing</v>
      </c>
      <c r="Q3118" t="str">
        <f>VLOOKUP(C3118,'products '!$A$2:$H$3072,4,0)</f>
        <v>Skirts</v>
      </c>
      <c r="R3118" t="str">
        <f>VLOOKUP(C3118,'products '!$A$2:$H$3072,5,0)</f>
        <v>H&amp;M</v>
      </c>
      <c r="S3118" t="str">
        <f>VLOOKUP(C3118,'products '!$A$2:$H$3072,6,0)</f>
        <v>3-4Y</v>
      </c>
      <c r="T3118" t="str">
        <f>VLOOKUP(C3118,'products '!$A$2:$H$3072,7,0)</f>
        <v>Sea Green</v>
      </c>
      <c r="U3118">
        <f>VLOOKUP(C3118,'products '!$A$2:$H$3072,8,0)</f>
        <v>3</v>
      </c>
    </row>
    <row r="3119" spans="1:21" x14ac:dyDescent="0.3">
      <c r="A3119" t="s">
        <v>6536</v>
      </c>
      <c r="B3119" t="s">
        <v>3287</v>
      </c>
      <c r="C3119" t="s">
        <v>1896</v>
      </c>
      <c r="D3119" s="1">
        <f t="shared" ca="1" si="49"/>
        <v>44521</v>
      </c>
      <c r="E3119" s="1" t="str">
        <f ca="1">TEXT(Table1[[#This Row],[Date]],"mmm")</f>
        <v>Nov</v>
      </c>
      <c r="F3119" s="1" t="str">
        <f ca="1">TEXT(Table1[[#This Row],[Date]],"yyyy")</f>
        <v>2021</v>
      </c>
      <c r="G3119" s="2">
        <f t="shared" ca="1" si="48"/>
        <v>995</v>
      </c>
      <c r="H3119" s="2">
        <v>0.5</v>
      </c>
      <c r="I3119" s="2" t="str" cm="1">
        <f t="array" ref="I3119">_xlfn.IFS(Table1[[#This Row],[Discount]]&lt;=0.2,"Low",Table1[[#This Row],[Discount]]&lt;=0.4,"Medium",Table1[[#This Row],[Discount]]&gt;0.4,"High")</f>
        <v>High</v>
      </c>
      <c r="J3119" s="2">
        <f ca="1">Table1[[#This Row],[Original Price]]*(1-Table1[[#This Row],[Discount]])</f>
        <v>497.5</v>
      </c>
      <c r="K3119">
        <f>VLOOKUP(B3119,customers!$A$2:$D$101,2,0)</f>
        <v>36</v>
      </c>
      <c r="L3119" t="str" cm="1">
        <f t="array" ref="L3119">_xlfn.IFS(Table1[[#This Row],[Age]]&lt;=12,"Kids",Table1[[#This Row],[Age]]&lt;=19,"Teenage",Table1[[#This Row],[Age]]&lt;=29,"Young Adult",Table1[[#This Row],[Age]]&lt;=45,"Adult",Table1[[#This Row],[Age]]&gt;=46,"Senior")</f>
        <v>Adult</v>
      </c>
      <c r="M3119" t="str">
        <f>VLOOKUP(B3119,customers!A$2:D$101,3,0)</f>
        <v>Mumbai</v>
      </c>
      <c r="N3119" t="str">
        <f>VLOOKUP(B3119,customers!$A$2:$D$101,4,0)</f>
        <v>Maharashtra</v>
      </c>
      <c r="O3119" t="str">
        <f>VLOOKUP(C3119,'products '!$A$2:$H$3072,2,0)</f>
        <v>Kids</v>
      </c>
      <c r="P3119" t="str">
        <f>VLOOKUP(C3119,'products '!$A$2:$H$3072,3,0)</f>
        <v>Girls Clothing</v>
      </c>
      <c r="Q3119" t="str">
        <f>VLOOKUP(C3119,'products '!$A$2:$H$3072,4,0)</f>
        <v>Skirts</v>
      </c>
      <c r="R3119" t="str">
        <f>VLOOKUP(C3119,'products '!$A$2:$H$3072,5,0)</f>
        <v>H&amp;M</v>
      </c>
      <c r="S3119" t="str">
        <f>VLOOKUP(C3119,'products '!$A$2:$H$3072,6,0)</f>
        <v>3-4Y</v>
      </c>
      <c r="T3119" t="str">
        <f>VLOOKUP(C3119,'products '!$A$2:$H$3072,7,0)</f>
        <v>Sea Green</v>
      </c>
      <c r="U3119">
        <f>VLOOKUP(C3119,'products '!$A$2:$H$3072,8,0)</f>
        <v>5</v>
      </c>
    </row>
    <row r="3120" spans="1:21" x14ac:dyDescent="0.3">
      <c r="A3120" t="s">
        <v>6537</v>
      </c>
      <c r="B3120" t="s">
        <v>3288</v>
      </c>
      <c r="C3120" t="s">
        <v>1897</v>
      </c>
      <c r="D3120" s="1">
        <f t="shared" ca="1" si="49"/>
        <v>44468</v>
      </c>
      <c r="E3120" s="1" t="str">
        <f ca="1">TEXT(Table1[[#This Row],[Date]],"mmm")</f>
        <v>Sep</v>
      </c>
      <c r="F3120" s="1" t="str">
        <f ca="1">TEXT(Table1[[#This Row],[Date]],"yyyy")</f>
        <v>2021</v>
      </c>
      <c r="G3120" s="2">
        <f t="shared" ca="1" si="48"/>
        <v>1465</v>
      </c>
      <c r="H3120" s="2">
        <v>0.5</v>
      </c>
      <c r="I3120" s="2" t="str" cm="1">
        <f t="array" ref="I3120">_xlfn.IFS(Table1[[#This Row],[Discount]]&lt;=0.2,"Low",Table1[[#This Row],[Discount]]&lt;=0.4,"Medium",Table1[[#This Row],[Discount]]&gt;0.4,"High")</f>
        <v>High</v>
      </c>
      <c r="J3120" s="2">
        <f ca="1">Table1[[#This Row],[Original Price]]*(1-Table1[[#This Row],[Discount]])</f>
        <v>732.5</v>
      </c>
      <c r="K3120">
        <f>VLOOKUP(B3120,customers!$A$2:$D$101,2,0)</f>
        <v>40</v>
      </c>
      <c r="L3120" t="str" cm="1">
        <f t="array" ref="L3120">_xlfn.IFS(Table1[[#This Row],[Age]]&lt;=12,"Kids",Table1[[#This Row],[Age]]&lt;=19,"Teenage",Table1[[#This Row],[Age]]&lt;=29,"Young Adult",Table1[[#This Row],[Age]]&lt;=45,"Adult",Table1[[#This Row],[Age]]&gt;=46,"Senior")</f>
        <v>Adult</v>
      </c>
      <c r="M3120" t="str">
        <f>VLOOKUP(B3120,customers!A$2:D$101,3,0)</f>
        <v>Pune</v>
      </c>
      <c r="N3120" t="str">
        <f>VLOOKUP(B3120,customers!$A$2:$D$101,4,0)</f>
        <v>Maharashtra</v>
      </c>
      <c r="O3120" t="str">
        <f>VLOOKUP(C3120,'products '!$A$2:$H$3072,2,0)</f>
        <v>Kids</v>
      </c>
      <c r="P3120" t="str">
        <f>VLOOKUP(C3120,'products '!$A$2:$H$3072,3,0)</f>
        <v>Girls Clothing</v>
      </c>
      <c r="Q3120" t="str">
        <f>VLOOKUP(C3120,'products '!$A$2:$H$3072,4,0)</f>
        <v>Skirts</v>
      </c>
      <c r="R3120" t="str">
        <f>VLOOKUP(C3120,'products '!$A$2:$H$3072,5,0)</f>
        <v>H&amp;M</v>
      </c>
      <c r="S3120" t="str">
        <f>VLOOKUP(C3120,'products '!$A$2:$H$3072,6,0)</f>
        <v>3-4Y</v>
      </c>
      <c r="T3120" t="str">
        <f>VLOOKUP(C3120,'products '!$A$2:$H$3072,7,0)</f>
        <v>Yellow</v>
      </c>
      <c r="U3120">
        <f>VLOOKUP(C3120,'products '!$A$2:$H$3072,8,0)</f>
        <v>4</v>
      </c>
    </row>
    <row r="3121" spans="1:21" x14ac:dyDescent="0.3">
      <c r="A3121" t="s">
        <v>6538</v>
      </c>
      <c r="B3121" t="s">
        <v>3289</v>
      </c>
      <c r="C3121" t="s">
        <v>1898</v>
      </c>
      <c r="D3121" s="1">
        <f t="shared" ca="1" si="49"/>
        <v>44808</v>
      </c>
      <c r="E3121" s="1" t="str">
        <f ca="1">TEXT(Table1[[#This Row],[Date]],"mmm")</f>
        <v>Sep</v>
      </c>
      <c r="F3121" s="1" t="str">
        <f ca="1">TEXT(Table1[[#This Row],[Date]],"yyyy")</f>
        <v>2022</v>
      </c>
      <c r="G3121" s="2">
        <f t="shared" ca="1" si="48"/>
        <v>752</v>
      </c>
      <c r="H3121" s="2">
        <v>0.5</v>
      </c>
      <c r="I3121" s="2" t="str" cm="1">
        <f t="array" ref="I3121">_xlfn.IFS(Table1[[#This Row],[Discount]]&lt;=0.2,"Low",Table1[[#This Row],[Discount]]&lt;=0.4,"Medium",Table1[[#This Row],[Discount]]&gt;0.4,"High")</f>
        <v>High</v>
      </c>
      <c r="J3121" s="2">
        <f ca="1">Table1[[#This Row],[Original Price]]*(1-Table1[[#This Row],[Discount]])</f>
        <v>376</v>
      </c>
      <c r="K3121">
        <f>VLOOKUP(B3121,customers!$A$2:$D$101,2,0)</f>
        <v>25</v>
      </c>
      <c r="L3121" t="str" cm="1">
        <f t="array" ref="L3121">_xlfn.IFS(Table1[[#This Row],[Age]]&lt;=12,"Kids",Table1[[#This Row],[Age]]&lt;=19,"Teenage",Table1[[#This Row],[Age]]&lt;=29,"Young Adult",Table1[[#This Row],[Age]]&lt;=45,"Adult",Table1[[#This Row],[Age]]&gt;=46,"Senior")</f>
        <v>Young Adult</v>
      </c>
      <c r="M3121" t="str">
        <f>VLOOKUP(B3121,customers!A$2:D$101,3,0)</f>
        <v>Pune</v>
      </c>
      <c r="N3121" t="str">
        <f>VLOOKUP(B3121,customers!$A$2:$D$101,4,0)</f>
        <v>Maharashtra</v>
      </c>
      <c r="O3121" t="str">
        <f>VLOOKUP(C3121,'products '!$A$2:$H$3072,2,0)</f>
        <v>Kids</v>
      </c>
      <c r="P3121" t="str">
        <f>VLOOKUP(C3121,'products '!$A$2:$H$3072,3,0)</f>
        <v>Girls Clothing</v>
      </c>
      <c r="Q3121" t="str">
        <f>VLOOKUP(C3121,'products '!$A$2:$H$3072,4,0)</f>
        <v>Skirts</v>
      </c>
      <c r="R3121" t="str">
        <f>VLOOKUP(C3121,'products '!$A$2:$H$3072,5,0)</f>
        <v>H&amp;M</v>
      </c>
      <c r="S3121" t="str">
        <f>VLOOKUP(C3121,'products '!$A$2:$H$3072,6,0)</f>
        <v>3-4Y</v>
      </c>
      <c r="T3121" t="str">
        <f>VLOOKUP(C3121,'products '!$A$2:$H$3072,7,0)</f>
        <v>Yellow</v>
      </c>
      <c r="U3121">
        <f>VLOOKUP(C3121,'products '!$A$2:$H$3072,8,0)</f>
        <v>2</v>
      </c>
    </row>
    <row r="3122" spans="1:21" x14ac:dyDescent="0.3">
      <c r="A3122" t="s">
        <v>6539</v>
      </c>
      <c r="B3122" t="s">
        <v>3290</v>
      </c>
      <c r="C3122" t="s">
        <v>1899</v>
      </c>
      <c r="D3122" s="1">
        <f t="shared" ca="1" si="49"/>
        <v>44333</v>
      </c>
      <c r="E3122" s="1" t="str">
        <f ca="1">TEXT(Table1[[#This Row],[Date]],"mmm")</f>
        <v>May</v>
      </c>
      <c r="F3122" s="1" t="str">
        <f ca="1">TEXT(Table1[[#This Row],[Date]],"yyyy")</f>
        <v>2021</v>
      </c>
      <c r="G3122" s="2">
        <f t="shared" ca="1" si="48"/>
        <v>1767</v>
      </c>
      <c r="H3122" s="2">
        <v>0.5</v>
      </c>
      <c r="I3122" s="2" t="str" cm="1">
        <f t="array" ref="I3122">_xlfn.IFS(Table1[[#This Row],[Discount]]&lt;=0.2,"Low",Table1[[#This Row],[Discount]]&lt;=0.4,"Medium",Table1[[#This Row],[Discount]]&gt;0.4,"High")</f>
        <v>High</v>
      </c>
      <c r="J3122" s="2">
        <f ca="1">Table1[[#This Row],[Original Price]]*(1-Table1[[#This Row],[Discount]])</f>
        <v>883.5</v>
      </c>
      <c r="K3122">
        <f>VLOOKUP(B3122,customers!$A$2:$D$101,2,0)</f>
        <v>16</v>
      </c>
      <c r="L3122" t="str" cm="1">
        <f t="array" ref="L3122">_xlfn.IFS(Table1[[#This Row],[Age]]&lt;=12,"Kids",Table1[[#This Row],[Age]]&lt;=19,"Teenage",Table1[[#This Row],[Age]]&lt;=29,"Young Adult",Table1[[#This Row],[Age]]&lt;=45,"Adult",Table1[[#This Row],[Age]]&gt;=46,"Senior")</f>
        <v>Teenage</v>
      </c>
      <c r="M3122" t="str">
        <f>VLOOKUP(B3122,customers!A$2:D$101,3,0)</f>
        <v>Pune</v>
      </c>
      <c r="N3122" t="str">
        <f>VLOOKUP(B3122,customers!$A$2:$D$101,4,0)</f>
        <v>Maharashtra</v>
      </c>
      <c r="O3122" t="str">
        <f>VLOOKUP(C3122,'products '!$A$2:$H$3072,2,0)</f>
        <v>Kids</v>
      </c>
      <c r="P3122" t="str">
        <f>VLOOKUP(C3122,'products '!$A$2:$H$3072,3,0)</f>
        <v>Girls Clothing</v>
      </c>
      <c r="Q3122" t="str">
        <f>VLOOKUP(C3122,'products '!$A$2:$H$3072,4,0)</f>
        <v>Skirts</v>
      </c>
      <c r="R3122" t="str">
        <f>VLOOKUP(C3122,'products '!$A$2:$H$3072,5,0)</f>
        <v>H&amp;M</v>
      </c>
      <c r="S3122" t="str">
        <f>VLOOKUP(C3122,'products '!$A$2:$H$3072,6,0)</f>
        <v>3-4Y</v>
      </c>
      <c r="T3122" t="str">
        <f>VLOOKUP(C3122,'products '!$A$2:$H$3072,7,0)</f>
        <v>Yellow</v>
      </c>
      <c r="U3122">
        <f>VLOOKUP(C3122,'products '!$A$2:$H$3072,8,0)</f>
        <v>5</v>
      </c>
    </row>
    <row r="3123" spans="1:21" x14ac:dyDescent="0.3">
      <c r="A3123" t="s">
        <v>6540</v>
      </c>
      <c r="B3123" t="s">
        <v>3291</v>
      </c>
      <c r="C3123" t="s">
        <v>1900</v>
      </c>
      <c r="D3123" s="1">
        <f t="shared" ca="1" si="49"/>
        <v>44947</v>
      </c>
      <c r="E3123" s="1" t="str">
        <f ca="1">TEXT(Table1[[#This Row],[Date]],"mmm")</f>
        <v>Jan</v>
      </c>
      <c r="F3123" s="1" t="str">
        <f ca="1">TEXT(Table1[[#This Row],[Date]],"yyyy")</f>
        <v>2023</v>
      </c>
      <c r="G3123" s="2">
        <f t="shared" ca="1" si="48"/>
        <v>1040</v>
      </c>
      <c r="H3123" s="2">
        <v>0.5</v>
      </c>
      <c r="I3123" s="2" t="str" cm="1">
        <f t="array" ref="I3123">_xlfn.IFS(Table1[[#This Row],[Discount]]&lt;=0.2,"Low",Table1[[#This Row],[Discount]]&lt;=0.4,"Medium",Table1[[#This Row],[Discount]]&gt;0.4,"High")</f>
        <v>High</v>
      </c>
      <c r="J3123" s="2">
        <f ca="1">Table1[[#This Row],[Original Price]]*(1-Table1[[#This Row],[Discount]])</f>
        <v>520</v>
      </c>
      <c r="K3123">
        <f>VLOOKUP(B3123,customers!$A$2:$D$101,2,0)</f>
        <v>23</v>
      </c>
      <c r="L3123" t="str" cm="1">
        <f t="array" ref="L3123">_xlfn.IFS(Table1[[#This Row],[Age]]&lt;=12,"Kids",Table1[[#This Row],[Age]]&lt;=19,"Teenage",Table1[[#This Row],[Age]]&lt;=29,"Young Adult",Table1[[#This Row],[Age]]&lt;=45,"Adult",Table1[[#This Row],[Age]]&gt;=46,"Senior")</f>
        <v>Young Adult</v>
      </c>
      <c r="M3123" t="str">
        <f>VLOOKUP(B3123,customers!A$2:D$101,3,0)</f>
        <v>Pune</v>
      </c>
      <c r="N3123" t="str">
        <f>VLOOKUP(B3123,customers!$A$2:$D$101,4,0)</f>
        <v>Maharashtra</v>
      </c>
      <c r="O3123" t="str">
        <f>VLOOKUP(C3123,'products '!$A$2:$H$3072,2,0)</f>
        <v>Kids</v>
      </c>
      <c r="P3123" t="str">
        <f>VLOOKUP(C3123,'products '!$A$2:$H$3072,3,0)</f>
        <v>Girls Clothing</v>
      </c>
      <c r="Q3123" t="str">
        <f>VLOOKUP(C3123,'products '!$A$2:$H$3072,4,0)</f>
        <v>Skirts</v>
      </c>
      <c r="R3123" t="str">
        <f>VLOOKUP(C3123,'products '!$A$2:$H$3072,5,0)</f>
        <v>H&amp;M</v>
      </c>
      <c r="S3123" t="str">
        <f>VLOOKUP(C3123,'products '!$A$2:$H$3072,6,0)</f>
        <v>1-2Y</v>
      </c>
      <c r="T3123" t="str">
        <f>VLOOKUP(C3123,'products '!$A$2:$H$3072,7,0)</f>
        <v>Yellow</v>
      </c>
      <c r="U3123">
        <f>VLOOKUP(C3123,'products '!$A$2:$H$3072,8,0)</f>
        <v>5</v>
      </c>
    </row>
    <row r="3124" spans="1:21" x14ac:dyDescent="0.3">
      <c r="A3124" t="s">
        <v>6541</v>
      </c>
      <c r="B3124" t="s">
        <v>3292</v>
      </c>
      <c r="C3124" t="s">
        <v>1901</v>
      </c>
      <c r="D3124" s="1">
        <f t="shared" ca="1" si="49"/>
        <v>45000</v>
      </c>
      <c r="E3124" s="1" t="str">
        <f ca="1">TEXT(Table1[[#This Row],[Date]],"mmm")</f>
        <v>Mar</v>
      </c>
      <c r="F3124" s="1" t="str">
        <f ca="1">TEXT(Table1[[#This Row],[Date]],"yyyy")</f>
        <v>2023</v>
      </c>
      <c r="G3124" s="2">
        <f t="shared" ca="1" si="48"/>
        <v>812</v>
      </c>
      <c r="H3124" s="2">
        <v>0.3</v>
      </c>
      <c r="I3124" s="2" t="str" cm="1">
        <f t="array" ref="I3124">_xlfn.IFS(Table1[[#This Row],[Discount]]&lt;=0.2,"Low",Table1[[#This Row],[Discount]]&lt;=0.4,"Medium",Table1[[#This Row],[Discount]]&gt;0.4,"High")</f>
        <v>Medium</v>
      </c>
      <c r="J3124" s="2">
        <f ca="1">Table1[[#This Row],[Original Price]]*(1-Table1[[#This Row],[Discount]])</f>
        <v>568.4</v>
      </c>
      <c r="K3124">
        <f>VLOOKUP(B3124,customers!$A$2:$D$101,2,0)</f>
        <v>22</v>
      </c>
      <c r="L3124" t="str" cm="1">
        <f t="array" ref="L3124">_xlfn.IFS(Table1[[#This Row],[Age]]&lt;=12,"Kids",Table1[[#This Row],[Age]]&lt;=19,"Teenage",Table1[[#This Row],[Age]]&lt;=29,"Young Adult",Table1[[#This Row],[Age]]&lt;=45,"Adult",Table1[[#This Row],[Age]]&gt;=46,"Senior")</f>
        <v>Young Adult</v>
      </c>
      <c r="M3124" t="str">
        <f>VLOOKUP(B3124,customers!A$2:D$101,3,0)</f>
        <v>Pune</v>
      </c>
      <c r="N3124" t="str">
        <f>VLOOKUP(B3124,customers!$A$2:$D$101,4,0)</f>
        <v>Maharashtra</v>
      </c>
      <c r="O3124" t="str">
        <f>VLOOKUP(C3124,'products '!$A$2:$H$3072,2,0)</f>
        <v>Kids</v>
      </c>
      <c r="P3124" t="str">
        <f>VLOOKUP(C3124,'products '!$A$2:$H$3072,3,0)</f>
        <v>Girls Clothing</v>
      </c>
      <c r="Q3124" t="str">
        <f>VLOOKUP(C3124,'products '!$A$2:$H$3072,4,0)</f>
        <v>Skirts</v>
      </c>
      <c r="R3124" t="str">
        <f>VLOOKUP(C3124,'products '!$A$2:$H$3072,5,0)</f>
        <v>H&amp;M</v>
      </c>
      <c r="S3124" t="str">
        <f>VLOOKUP(C3124,'products '!$A$2:$H$3072,6,0)</f>
        <v>1-2Y</v>
      </c>
      <c r="T3124" t="str">
        <f>VLOOKUP(C3124,'products '!$A$2:$H$3072,7,0)</f>
        <v>Yellow</v>
      </c>
      <c r="U3124">
        <f>VLOOKUP(C3124,'products '!$A$2:$H$3072,8,0)</f>
        <v>5</v>
      </c>
    </row>
    <row r="3125" spans="1:21" x14ac:dyDescent="0.3">
      <c r="A3125" t="s">
        <v>6542</v>
      </c>
      <c r="B3125" t="s">
        <v>3293</v>
      </c>
      <c r="C3125" t="s">
        <v>1902</v>
      </c>
      <c r="D3125" s="1">
        <f t="shared" ca="1" si="49"/>
        <v>44305</v>
      </c>
      <c r="E3125" s="1" t="str">
        <f ca="1">TEXT(Table1[[#This Row],[Date]],"mmm")</f>
        <v>Apr</v>
      </c>
      <c r="F3125" s="1" t="str">
        <f ca="1">TEXT(Table1[[#This Row],[Date]],"yyyy")</f>
        <v>2021</v>
      </c>
      <c r="G3125" s="2">
        <f t="shared" ca="1" si="48"/>
        <v>1099</v>
      </c>
      <c r="H3125" s="2">
        <v>0.32</v>
      </c>
      <c r="I3125" s="2" t="str" cm="1">
        <f t="array" ref="I3125">_xlfn.IFS(Table1[[#This Row],[Discount]]&lt;=0.2,"Low",Table1[[#This Row],[Discount]]&lt;=0.4,"Medium",Table1[[#This Row],[Discount]]&gt;0.4,"High")</f>
        <v>Medium</v>
      </c>
      <c r="J3125" s="2">
        <f ca="1">Table1[[#This Row],[Original Price]]*(1-Table1[[#This Row],[Discount]])</f>
        <v>747.31999999999994</v>
      </c>
      <c r="K3125">
        <f>VLOOKUP(B3125,customers!$A$2:$D$101,2,0)</f>
        <v>17</v>
      </c>
      <c r="L3125" t="str" cm="1">
        <f t="array" ref="L3125">_xlfn.IFS(Table1[[#This Row],[Age]]&lt;=12,"Kids",Table1[[#This Row],[Age]]&lt;=19,"Teenage",Table1[[#This Row],[Age]]&lt;=29,"Young Adult",Table1[[#This Row],[Age]]&lt;=45,"Adult",Table1[[#This Row],[Age]]&gt;=46,"Senior")</f>
        <v>Teenage</v>
      </c>
      <c r="M3125" t="str">
        <f>VLOOKUP(B3125,customers!A$2:D$101,3,0)</f>
        <v>Hyderabad</v>
      </c>
      <c r="N3125" t="str">
        <f>VLOOKUP(B3125,customers!$A$2:$D$101,4,0)</f>
        <v>Telangana</v>
      </c>
      <c r="O3125" t="str">
        <f>VLOOKUP(C3125,'products '!$A$2:$H$3072,2,0)</f>
        <v>Kids</v>
      </c>
      <c r="P3125" t="str">
        <f>VLOOKUP(C3125,'products '!$A$2:$H$3072,3,0)</f>
        <v>Girls Clothing</v>
      </c>
      <c r="Q3125" t="str">
        <f>VLOOKUP(C3125,'products '!$A$2:$H$3072,4,0)</f>
        <v>Skirts</v>
      </c>
      <c r="R3125" t="str">
        <f>VLOOKUP(C3125,'products '!$A$2:$H$3072,5,0)</f>
        <v>H&amp;M</v>
      </c>
      <c r="S3125" t="str">
        <f>VLOOKUP(C3125,'products '!$A$2:$H$3072,6,0)</f>
        <v>1-2Y</v>
      </c>
      <c r="T3125" t="str">
        <f>VLOOKUP(C3125,'products '!$A$2:$H$3072,7,0)</f>
        <v>Pink</v>
      </c>
      <c r="U3125">
        <f>VLOOKUP(C3125,'products '!$A$2:$H$3072,8,0)</f>
        <v>4</v>
      </c>
    </row>
    <row r="3126" spans="1:21" x14ac:dyDescent="0.3">
      <c r="A3126" t="s">
        <v>6543</v>
      </c>
      <c r="B3126" t="s">
        <v>3294</v>
      </c>
      <c r="C3126" t="s">
        <v>1903</v>
      </c>
      <c r="D3126" s="1">
        <f t="shared" ca="1" si="49"/>
        <v>44956</v>
      </c>
      <c r="E3126" s="1" t="str">
        <f ca="1">TEXT(Table1[[#This Row],[Date]],"mmm")</f>
        <v>Jan</v>
      </c>
      <c r="F3126" s="1" t="str">
        <f ca="1">TEXT(Table1[[#This Row],[Date]],"yyyy")</f>
        <v>2023</v>
      </c>
      <c r="G3126" s="2">
        <f t="shared" ca="1" si="48"/>
        <v>1069</v>
      </c>
      <c r="H3126" s="2">
        <v>0.25</v>
      </c>
      <c r="I3126" s="2" t="str" cm="1">
        <f t="array" ref="I3126">_xlfn.IFS(Table1[[#This Row],[Discount]]&lt;=0.2,"Low",Table1[[#This Row],[Discount]]&lt;=0.4,"Medium",Table1[[#This Row],[Discount]]&gt;0.4,"High")</f>
        <v>Medium</v>
      </c>
      <c r="J3126" s="2">
        <f ca="1">Table1[[#This Row],[Original Price]]*(1-Table1[[#This Row],[Discount]])</f>
        <v>801.75</v>
      </c>
      <c r="K3126">
        <f>VLOOKUP(B3126,customers!$A$2:$D$101,2,0)</f>
        <v>19</v>
      </c>
      <c r="L3126" t="str" cm="1">
        <f t="array" ref="L3126">_xlfn.IFS(Table1[[#This Row],[Age]]&lt;=12,"Kids",Table1[[#This Row],[Age]]&lt;=19,"Teenage",Table1[[#This Row],[Age]]&lt;=29,"Young Adult",Table1[[#This Row],[Age]]&lt;=45,"Adult",Table1[[#This Row],[Age]]&gt;=46,"Senior")</f>
        <v>Teenage</v>
      </c>
      <c r="M3126" t="str">
        <f>VLOOKUP(B3126,customers!A$2:D$101,3,0)</f>
        <v>Hyderabad</v>
      </c>
      <c r="N3126" t="str">
        <f>VLOOKUP(B3126,customers!$A$2:$D$101,4,0)</f>
        <v>Telangana</v>
      </c>
      <c r="O3126" t="str">
        <f>VLOOKUP(C3126,'products '!$A$2:$H$3072,2,0)</f>
        <v>Kids</v>
      </c>
      <c r="P3126" t="str">
        <f>VLOOKUP(C3126,'products '!$A$2:$H$3072,3,0)</f>
        <v>Girls Clothing</v>
      </c>
      <c r="Q3126" t="str">
        <f>VLOOKUP(C3126,'products '!$A$2:$H$3072,4,0)</f>
        <v>Skirts</v>
      </c>
      <c r="R3126" t="str">
        <f>VLOOKUP(C3126,'products '!$A$2:$H$3072,5,0)</f>
        <v>DressBerry</v>
      </c>
      <c r="S3126" t="str">
        <f>VLOOKUP(C3126,'products '!$A$2:$H$3072,6,0)</f>
        <v>1-2Y</v>
      </c>
      <c r="T3126" t="str">
        <f>VLOOKUP(C3126,'products '!$A$2:$H$3072,7,0)</f>
        <v>Orange</v>
      </c>
      <c r="U3126">
        <f>VLOOKUP(C3126,'products '!$A$2:$H$3072,8,0)</f>
        <v>4</v>
      </c>
    </row>
    <row r="3127" spans="1:21" x14ac:dyDescent="0.3">
      <c r="A3127" t="s">
        <v>6544</v>
      </c>
      <c r="B3127" t="s">
        <v>3295</v>
      </c>
      <c r="C3127" t="s">
        <v>1904</v>
      </c>
      <c r="D3127" s="1">
        <f t="shared" ca="1" si="49"/>
        <v>44596</v>
      </c>
      <c r="E3127" s="1" t="str">
        <f ca="1">TEXT(Table1[[#This Row],[Date]],"mmm")</f>
        <v>Feb</v>
      </c>
      <c r="F3127" s="1" t="str">
        <f ca="1">TEXT(Table1[[#This Row],[Date]],"yyyy")</f>
        <v>2022</v>
      </c>
      <c r="G3127" s="2">
        <f t="shared" ca="1" si="48"/>
        <v>618</v>
      </c>
      <c r="H3127" s="2">
        <v>0.45</v>
      </c>
      <c r="I3127" s="2" t="str" cm="1">
        <f t="array" ref="I3127">_xlfn.IFS(Table1[[#This Row],[Discount]]&lt;=0.2,"Low",Table1[[#This Row],[Discount]]&lt;=0.4,"Medium",Table1[[#This Row],[Discount]]&gt;0.4,"High")</f>
        <v>High</v>
      </c>
      <c r="J3127" s="2">
        <f ca="1">Table1[[#This Row],[Original Price]]*(1-Table1[[#This Row],[Discount]])</f>
        <v>339.90000000000003</v>
      </c>
      <c r="K3127">
        <f>VLOOKUP(B3127,customers!$A$2:$D$101,2,0)</f>
        <v>18</v>
      </c>
      <c r="L3127" t="str" cm="1">
        <f t="array" ref="L3127">_xlfn.IFS(Table1[[#This Row],[Age]]&lt;=12,"Kids",Table1[[#This Row],[Age]]&lt;=19,"Teenage",Table1[[#This Row],[Age]]&lt;=29,"Young Adult",Table1[[#This Row],[Age]]&lt;=45,"Adult",Table1[[#This Row],[Age]]&gt;=46,"Senior")</f>
        <v>Teenage</v>
      </c>
      <c r="M3127" t="str">
        <f>VLOOKUP(B3127,customers!A$2:D$101,3,0)</f>
        <v>Hyderabad</v>
      </c>
      <c r="N3127" t="str">
        <f>VLOOKUP(B3127,customers!$A$2:$D$101,4,0)</f>
        <v>Telangana</v>
      </c>
      <c r="O3127" t="str">
        <f>VLOOKUP(C3127,'products '!$A$2:$H$3072,2,0)</f>
        <v>Kids</v>
      </c>
      <c r="P3127" t="str">
        <f>VLOOKUP(C3127,'products '!$A$2:$H$3072,3,0)</f>
        <v>Girls Clothing</v>
      </c>
      <c r="Q3127" t="str">
        <f>VLOOKUP(C3127,'products '!$A$2:$H$3072,4,0)</f>
        <v>Skirts</v>
      </c>
      <c r="R3127" t="str">
        <f>VLOOKUP(C3127,'products '!$A$2:$H$3072,5,0)</f>
        <v>DressBerry</v>
      </c>
      <c r="S3127" t="str">
        <f>VLOOKUP(C3127,'products '!$A$2:$H$3072,6,0)</f>
        <v>1-2Y</v>
      </c>
      <c r="T3127" t="str">
        <f>VLOOKUP(C3127,'products '!$A$2:$H$3072,7,0)</f>
        <v>Beige</v>
      </c>
      <c r="U3127">
        <f>VLOOKUP(C3127,'products '!$A$2:$H$3072,8,0)</f>
        <v>4</v>
      </c>
    </row>
    <row r="3128" spans="1:21" x14ac:dyDescent="0.3">
      <c r="A3128" t="s">
        <v>6545</v>
      </c>
      <c r="B3128" t="s">
        <v>3296</v>
      </c>
      <c r="C3128" t="s">
        <v>1905</v>
      </c>
      <c r="D3128" s="1">
        <f t="shared" ca="1" si="49"/>
        <v>44798</v>
      </c>
      <c r="E3128" s="1" t="str">
        <f ca="1">TEXT(Table1[[#This Row],[Date]],"mmm")</f>
        <v>Aug</v>
      </c>
      <c r="F3128" s="1" t="str">
        <f ca="1">TEXT(Table1[[#This Row],[Date]],"yyyy")</f>
        <v>2022</v>
      </c>
      <c r="G3128" s="2">
        <f t="shared" ca="1" si="48"/>
        <v>1048</v>
      </c>
      <c r="H3128" s="2">
        <v>0.15</v>
      </c>
      <c r="I3128" s="2" t="str" cm="1">
        <f t="array" ref="I3128">_xlfn.IFS(Table1[[#This Row],[Discount]]&lt;=0.2,"Low",Table1[[#This Row],[Discount]]&lt;=0.4,"Medium",Table1[[#This Row],[Discount]]&gt;0.4,"High")</f>
        <v>Low</v>
      </c>
      <c r="J3128" s="2">
        <f ca="1">Table1[[#This Row],[Original Price]]*(1-Table1[[#This Row],[Discount]])</f>
        <v>890.8</v>
      </c>
      <c r="K3128">
        <f>VLOOKUP(B3128,customers!$A$2:$D$101,2,0)</f>
        <v>20</v>
      </c>
      <c r="L3128" t="str" cm="1">
        <f t="array" ref="L3128">_xlfn.IFS(Table1[[#This Row],[Age]]&lt;=12,"Kids",Table1[[#This Row],[Age]]&lt;=19,"Teenage",Table1[[#This Row],[Age]]&lt;=29,"Young Adult",Table1[[#This Row],[Age]]&lt;=45,"Adult",Table1[[#This Row],[Age]]&gt;=46,"Senior")</f>
        <v>Young Adult</v>
      </c>
      <c r="M3128" t="str">
        <f>VLOOKUP(B3128,customers!A$2:D$101,3,0)</f>
        <v>Hyderabad</v>
      </c>
      <c r="N3128" t="str">
        <f>VLOOKUP(B3128,customers!$A$2:$D$101,4,0)</f>
        <v>Telangana</v>
      </c>
      <c r="O3128" t="str">
        <f>VLOOKUP(C3128,'products '!$A$2:$H$3072,2,0)</f>
        <v>Kids</v>
      </c>
      <c r="P3128" t="str">
        <f>VLOOKUP(C3128,'products '!$A$2:$H$3072,3,0)</f>
        <v>Girls Clothing</v>
      </c>
      <c r="Q3128" t="str">
        <f>VLOOKUP(C3128,'products '!$A$2:$H$3072,4,0)</f>
        <v>Skirts</v>
      </c>
      <c r="R3128" t="str">
        <f>VLOOKUP(C3128,'products '!$A$2:$H$3072,5,0)</f>
        <v>DressBerry</v>
      </c>
      <c r="S3128" t="str">
        <f>VLOOKUP(C3128,'products '!$A$2:$H$3072,6,0)</f>
        <v>1-2Y</v>
      </c>
      <c r="T3128" t="str">
        <f>VLOOKUP(C3128,'products '!$A$2:$H$3072,7,0)</f>
        <v>Off white</v>
      </c>
      <c r="U3128">
        <f>VLOOKUP(C3128,'products '!$A$2:$H$3072,8,0)</f>
        <v>5</v>
      </c>
    </row>
    <row r="3129" spans="1:21" x14ac:dyDescent="0.3">
      <c r="A3129" t="s">
        <v>6546</v>
      </c>
      <c r="B3129" t="s">
        <v>3297</v>
      </c>
      <c r="C3129" t="s">
        <v>1906</v>
      </c>
      <c r="D3129" s="1">
        <f t="shared" ca="1" si="49"/>
        <v>44610</v>
      </c>
      <c r="E3129" s="1" t="str">
        <f ca="1">TEXT(Table1[[#This Row],[Date]],"mmm")</f>
        <v>Feb</v>
      </c>
      <c r="F3129" s="1" t="str">
        <f ca="1">TEXT(Table1[[#This Row],[Date]],"yyyy")</f>
        <v>2022</v>
      </c>
      <c r="G3129" s="2">
        <f t="shared" ca="1" si="48"/>
        <v>1571</v>
      </c>
      <c r="H3129" s="2">
        <v>0.33</v>
      </c>
      <c r="I3129" s="2" t="str" cm="1">
        <f t="array" ref="I3129">_xlfn.IFS(Table1[[#This Row],[Discount]]&lt;=0.2,"Low",Table1[[#This Row],[Discount]]&lt;=0.4,"Medium",Table1[[#This Row],[Discount]]&gt;0.4,"High")</f>
        <v>Medium</v>
      </c>
      <c r="J3129" s="2">
        <f ca="1">Table1[[#This Row],[Original Price]]*(1-Table1[[#This Row],[Discount]])</f>
        <v>1052.57</v>
      </c>
      <c r="K3129">
        <f>VLOOKUP(B3129,customers!$A$2:$D$101,2,0)</f>
        <v>22</v>
      </c>
      <c r="L3129" t="str" cm="1">
        <f t="array" ref="L3129">_xlfn.IFS(Table1[[#This Row],[Age]]&lt;=12,"Kids",Table1[[#This Row],[Age]]&lt;=19,"Teenage",Table1[[#This Row],[Age]]&lt;=29,"Young Adult",Table1[[#This Row],[Age]]&lt;=45,"Adult",Table1[[#This Row],[Age]]&gt;=46,"Senior")</f>
        <v>Young Adult</v>
      </c>
      <c r="M3129" t="str">
        <f>VLOOKUP(B3129,customers!A$2:D$101,3,0)</f>
        <v>Raipur</v>
      </c>
      <c r="N3129" t="str">
        <f>VLOOKUP(B3129,customers!$A$2:$D$101,4,0)</f>
        <v>Chhatisgarh</v>
      </c>
      <c r="O3129" t="str">
        <f>VLOOKUP(C3129,'products '!$A$2:$H$3072,2,0)</f>
        <v>Kids</v>
      </c>
      <c r="P3129" t="str">
        <f>VLOOKUP(C3129,'products '!$A$2:$H$3072,3,0)</f>
        <v>Girls Clothing</v>
      </c>
      <c r="Q3129" t="str">
        <f>VLOOKUP(C3129,'products '!$A$2:$H$3072,4,0)</f>
        <v>Skirts</v>
      </c>
      <c r="R3129" t="str">
        <f>VLOOKUP(C3129,'products '!$A$2:$H$3072,5,0)</f>
        <v>DressBerry</v>
      </c>
      <c r="S3129" t="str">
        <f>VLOOKUP(C3129,'products '!$A$2:$H$3072,6,0)</f>
        <v>3-4Y</v>
      </c>
      <c r="T3129" t="str">
        <f>VLOOKUP(C3129,'products '!$A$2:$H$3072,7,0)</f>
        <v>Purple</v>
      </c>
      <c r="U3129">
        <f>VLOOKUP(C3129,'products '!$A$2:$H$3072,8,0)</f>
        <v>5</v>
      </c>
    </row>
    <row r="3130" spans="1:21" x14ac:dyDescent="0.3">
      <c r="A3130" t="s">
        <v>6547</v>
      </c>
      <c r="B3130" t="s">
        <v>3298</v>
      </c>
      <c r="C3130" t="s">
        <v>1907</v>
      </c>
      <c r="D3130" s="1">
        <f t="shared" ca="1" si="49"/>
        <v>44986</v>
      </c>
      <c r="E3130" s="1" t="str">
        <f ca="1">TEXT(Table1[[#This Row],[Date]],"mmm")</f>
        <v>Mar</v>
      </c>
      <c r="F3130" s="1" t="str">
        <f ca="1">TEXT(Table1[[#This Row],[Date]],"yyyy")</f>
        <v>2023</v>
      </c>
      <c r="G3130" s="2">
        <f t="shared" ca="1" si="48"/>
        <v>991</v>
      </c>
      <c r="H3130" s="2">
        <v>0.42</v>
      </c>
      <c r="I3130" s="2" t="str" cm="1">
        <f t="array" ref="I3130">_xlfn.IFS(Table1[[#This Row],[Discount]]&lt;=0.2,"Low",Table1[[#This Row],[Discount]]&lt;=0.4,"Medium",Table1[[#This Row],[Discount]]&gt;0.4,"High")</f>
        <v>High</v>
      </c>
      <c r="J3130" s="2">
        <f ca="1">Table1[[#This Row],[Original Price]]*(1-Table1[[#This Row],[Discount]])</f>
        <v>574.78000000000009</v>
      </c>
      <c r="K3130">
        <f>VLOOKUP(B3130,customers!$A$2:$D$101,2,0)</f>
        <v>25</v>
      </c>
      <c r="L3130" t="str" cm="1">
        <f t="array" ref="L3130">_xlfn.IFS(Table1[[#This Row],[Age]]&lt;=12,"Kids",Table1[[#This Row],[Age]]&lt;=19,"Teenage",Table1[[#This Row],[Age]]&lt;=29,"Young Adult",Table1[[#This Row],[Age]]&lt;=45,"Adult",Table1[[#This Row],[Age]]&gt;=46,"Senior")</f>
        <v>Young Adult</v>
      </c>
      <c r="M3130" t="str">
        <f>VLOOKUP(B3130,customers!A$2:D$101,3,0)</f>
        <v>Raipur</v>
      </c>
      <c r="N3130" t="str">
        <f>VLOOKUP(B3130,customers!$A$2:$D$101,4,0)</f>
        <v>Chhatisgarh</v>
      </c>
      <c r="O3130" t="str">
        <f>VLOOKUP(C3130,'products '!$A$2:$H$3072,2,0)</f>
        <v>Kids</v>
      </c>
      <c r="P3130" t="str">
        <f>VLOOKUP(C3130,'products '!$A$2:$H$3072,3,0)</f>
        <v>Girls Clothing</v>
      </c>
      <c r="Q3130" t="str">
        <f>VLOOKUP(C3130,'products '!$A$2:$H$3072,4,0)</f>
        <v>Skirts</v>
      </c>
      <c r="R3130" t="str">
        <f>VLOOKUP(C3130,'products '!$A$2:$H$3072,5,0)</f>
        <v>DressBerry</v>
      </c>
      <c r="S3130" t="str">
        <f>VLOOKUP(C3130,'products '!$A$2:$H$3072,6,0)</f>
        <v>3-4Y</v>
      </c>
      <c r="T3130" t="str">
        <f>VLOOKUP(C3130,'products '!$A$2:$H$3072,7,0)</f>
        <v>Peach</v>
      </c>
      <c r="U3130">
        <f>VLOOKUP(C3130,'products '!$A$2:$H$3072,8,0)</f>
        <v>3</v>
      </c>
    </row>
    <row r="3131" spans="1:21" x14ac:dyDescent="0.3">
      <c r="A3131" t="s">
        <v>6548</v>
      </c>
      <c r="B3131" t="s">
        <v>3299</v>
      </c>
      <c r="C3131" t="s">
        <v>1908</v>
      </c>
      <c r="D3131" s="1">
        <f t="shared" ca="1" si="49"/>
        <v>44394</v>
      </c>
      <c r="E3131" s="1" t="str">
        <f ca="1">TEXT(Table1[[#This Row],[Date]],"mmm")</f>
        <v>Jul</v>
      </c>
      <c r="F3131" s="1" t="str">
        <f ca="1">TEXT(Table1[[#This Row],[Date]],"yyyy")</f>
        <v>2021</v>
      </c>
      <c r="G3131" s="2">
        <f t="shared" ca="1" si="48"/>
        <v>1425</v>
      </c>
      <c r="H3131" s="2">
        <v>0.42</v>
      </c>
      <c r="I3131" s="2" t="str" cm="1">
        <f t="array" ref="I3131">_xlfn.IFS(Table1[[#This Row],[Discount]]&lt;=0.2,"Low",Table1[[#This Row],[Discount]]&lt;=0.4,"Medium",Table1[[#This Row],[Discount]]&gt;0.4,"High")</f>
        <v>High</v>
      </c>
      <c r="J3131" s="2">
        <f ca="1">Table1[[#This Row],[Original Price]]*(1-Table1[[#This Row],[Discount]])</f>
        <v>826.50000000000011</v>
      </c>
      <c r="K3131">
        <f>VLOOKUP(B3131,customers!$A$2:$D$101,2,0)</f>
        <v>27</v>
      </c>
      <c r="L3131" t="str" cm="1">
        <f t="array" ref="L3131">_xlfn.IFS(Table1[[#This Row],[Age]]&lt;=12,"Kids",Table1[[#This Row],[Age]]&lt;=19,"Teenage",Table1[[#This Row],[Age]]&lt;=29,"Young Adult",Table1[[#This Row],[Age]]&lt;=45,"Adult",Table1[[#This Row],[Age]]&gt;=46,"Senior")</f>
        <v>Young Adult</v>
      </c>
      <c r="M3131" t="str">
        <f>VLOOKUP(B3131,customers!A$2:D$101,3,0)</f>
        <v>Ahmedabad</v>
      </c>
      <c r="N3131" t="str">
        <f>VLOOKUP(B3131,customers!$A$2:$D$101,4,0)</f>
        <v>Gujrat</v>
      </c>
      <c r="O3131" t="str">
        <f>VLOOKUP(C3131,'products '!$A$2:$H$3072,2,0)</f>
        <v>Kids</v>
      </c>
      <c r="P3131" t="str">
        <f>VLOOKUP(C3131,'products '!$A$2:$H$3072,3,0)</f>
        <v>Girls Clothing</v>
      </c>
      <c r="Q3131" t="str">
        <f>VLOOKUP(C3131,'products '!$A$2:$H$3072,4,0)</f>
        <v>Skirts</v>
      </c>
      <c r="R3131" t="str">
        <f>VLOOKUP(C3131,'products '!$A$2:$H$3072,5,0)</f>
        <v>DressBerry</v>
      </c>
      <c r="S3131" t="str">
        <f>VLOOKUP(C3131,'products '!$A$2:$H$3072,6,0)</f>
        <v>3-4Y</v>
      </c>
      <c r="T3131" t="str">
        <f>VLOOKUP(C3131,'products '!$A$2:$H$3072,7,0)</f>
        <v>Sea Green</v>
      </c>
      <c r="U3131">
        <f>VLOOKUP(C3131,'products '!$A$2:$H$3072,8,0)</f>
        <v>5</v>
      </c>
    </row>
    <row r="3132" spans="1:21" x14ac:dyDescent="0.3">
      <c r="A3132" t="s">
        <v>6549</v>
      </c>
      <c r="B3132" t="s">
        <v>3300</v>
      </c>
      <c r="C3132" t="s">
        <v>1909</v>
      </c>
      <c r="D3132" s="1">
        <f t="shared" ca="1" si="49"/>
        <v>44903</v>
      </c>
      <c r="E3132" s="1" t="str">
        <f ca="1">TEXT(Table1[[#This Row],[Date]],"mmm")</f>
        <v>Dec</v>
      </c>
      <c r="F3132" s="1" t="str">
        <f ca="1">TEXT(Table1[[#This Row],[Date]],"yyyy")</f>
        <v>2022</v>
      </c>
      <c r="G3132" s="2">
        <f t="shared" ca="1" si="48"/>
        <v>821</v>
      </c>
      <c r="H3132" s="2">
        <v>0.39</v>
      </c>
      <c r="I3132" s="2" t="str" cm="1">
        <f t="array" ref="I3132">_xlfn.IFS(Table1[[#This Row],[Discount]]&lt;=0.2,"Low",Table1[[#This Row],[Discount]]&lt;=0.4,"Medium",Table1[[#This Row],[Discount]]&gt;0.4,"High")</f>
        <v>Medium</v>
      </c>
      <c r="J3132" s="2">
        <f ca="1">Table1[[#This Row],[Original Price]]*(1-Table1[[#This Row],[Discount]])</f>
        <v>500.81</v>
      </c>
      <c r="K3132">
        <f>VLOOKUP(B3132,customers!$A$2:$D$101,2,0)</f>
        <v>29</v>
      </c>
      <c r="L3132" t="str" cm="1">
        <f t="array" ref="L3132">_xlfn.IFS(Table1[[#This Row],[Age]]&lt;=12,"Kids",Table1[[#This Row],[Age]]&lt;=19,"Teenage",Table1[[#This Row],[Age]]&lt;=29,"Young Adult",Table1[[#This Row],[Age]]&lt;=45,"Adult",Table1[[#This Row],[Age]]&gt;=46,"Senior")</f>
        <v>Young Adult</v>
      </c>
      <c r="M3132" t="str">
        <f>VLOOKUP(B3132,customers!A$2:D$101,3,0)</f>
        <v>Ahmedabad</v>
      </c>
      <c r="N3132" t="str">
        <f>VLOOKUP(B3132,customers!$A$2:$D$101,4,0)</f>
        <v>Gujrat</v>
      </c>
      <c r="O3132" t="str">
        <f>VLOOKUP(C3132,'products '!$A$2:$H$3072,2,0)</f>
        <v>Kids</v>
      </c>
      <c r="P3132" t="str">
        <f>VLOOKUP(C3132,'products '!$A$2:$H$3072,3,0)</f>
        <v>Girls Clothing</v>
      </c>
      <c r="Q3132" t="str">
        <f>VLOOKUP(C3132,'products '!$A$2:$H$3072,4,0)</f>
        <v>Skirts</v>
      </c>
      <c r="R3132" t="str">
        <f>VLOOKUP(C3132,'products '!$A$2:$H$3072,5,0)</f>
        <v>DressBerry</v>
      </c>
      <c r="S3132" t="str">
        <f>VLOOKUP(C3132,'products '!$A$2:$H$3072,6,0)</f>
        <v>3-4Y</v>
      </c>
      <c r="T3132" t="str">
        <f>VLOOKUP(C3132,'products '!$A$2:$H$3072,7,0)</f>
        <v>Lavender</v>
      </c>
      <c r="U3132">
        <f>VLOOKUP(C3132,'products '!$A$2:$H$3072,8,0)</f>
        <v>5</v>
      </c>
    </row>
    <row r="3133" spans="1:21" x14ac:dyDescent="0.3">
      <c r="A3133" t="s">
        <v>6550</v>
      </c>
      <c r="B3133" t="s">
        <v>3301</v>
      </c>
      <c r="C3133" t="s">
        <v>1910</v>
      </c>
      <c r="D3133" s="1">
        <f t="shared" ca="1" si="49"/>
        <v>44513</v>
      </c>
      <c r="E3133" s="1" t="str">
        <f ca="1">TEXT(Table1[[#This Row],[Date]],"mmm")</f>
        <v>Nov</v>
      </c>
      <c r="F3133" s="1" t="str">
        <f ca="1">TEXT(Table1[[#This Row],[Date]],"yyyy")</f>
        <v>2021</v>
      </c>
      <c r="G3133" s="2">
        <f t="shared" ca="1" si="48"/>
        <v>1927</v>
      </c>
      <c r="H3133" s="2">
        <v>0.39</v>
      </c>
      <c r="I3133" s="2" t="str" cm="1">
        <f t="array" ref="I3133">_xlfn.IFS(Table1[[#This Row],[Discount]]&lt;=0.2,"Low",Table1[[#This Row],[Discount]]&lt;=0.4,"Medium",Table1[[#This Row],[Discount]]&gt;0.4,"High")</f>
        <v>Medium</v>
      </c>
      <c r="J3133" s="2">
        <f ca="1">Table1[[#This Row],[Original Price]]*(1-Table1[[#This Row],[Discount]])</f>
        <v>1175.47</v>
      </c>
      <c r="K3133">
        <f>VLOOKUP(B3133,customers!$A$2:$D$101,2,0)</f>
        <v>23</v>
      </c>
      <c r="L3133" t="str" cm="1">
        <f t="array" ref="L3133">_xlfn.IFS(Table1[[#This Row],[Age]]&lt;=12,"Kids",Table1[[#This Row],[Age]]&lt;=19,"Teenage",Table1[[#This Row],[Age]]&lt;=29,"Young Adult",Table1[[#This Row],[Age]]&lt;=45,"Adult",Table1[[#This Row],[Age]]&gt;=46,"Senior")</f>
        <v>Young Adult</v>
      </c>
      <c r="M3133" t="str">
        <f>VLOOKUP(B3133,customers!A$2:D$101,3,0)</f>
        <v>Ahmedabad</v>
      </c>
      <c r="N3133" t="str">
        <f>VLOOKUP(B3133,customers!$A$2:$D$101,4,0)</f>
        <v>Gujrat</v>
      </c>
      <c r="O3133" t="str">
        <f>VLOOKUP(C3133,'products '!$A$2:$H$3072,2,0)</f>
        <v>Kids</v>
      </c>
      <c r="P3133" t="str">
        <f>VLOOKUP(C3133,'products '!$A$2:$H$3072,3,0)</f>
        <v>Girls Clothing</v>
      </c>
      <c r="Q3133" t="str">
        <f>VLOOKUP(C3133,'products '!$A$2:$H$3072,4,0)</f>
        <v>Skirts</v>
      </c>
      <c r="R3133" t="str">
        <f>VLOOKUP(C3133,'products '!$A$2:$H$3072,5,0)</f>
        <v>DressBerry</v>
      </c>
      <c r="S3133" t="str">
        <f>VLOOKUP(C3133,'products '!$A$2:$H$3072,6,0)</f>
        <v>3-4Y</v>
      </c>
      <c r="T3133" t="str">
        <f>VLOOKUP(C3133,'products '!$A$2:$H$3072,7,0)</f>
        <v>Black</v>
      </c>
      <c r="U3133">
        <f>VLOOKUP(C3133,'products '!$A$2:$H$3072,8,0)</f>
        <v>4</v>
      </c>
    </row>
    <row r="3134" spans="1:21" x14ac:dyDescent="0.3">
      <c r="A3134" t="s">
        <v>6551</v>
      </c>
      <c r="B3134" t="s">
        <v>3302</v>
      </c>
      <c r="C3134" t="s">
        <v>1911</v>
      </c>
      <c r="D3134" s="1">
        <f t="shared" ca="1" si="49"/>
        <v>44414</v>
      </c>
      <c r="E3134" s="1" t="str">
        <f ca="1">TEXT(Table1[[#This Row],[Date]],"mmm")</f>
        <v>Aug</v>
      </c>
      <c r="F3134" s="1" t="str">
        <f ca="1">TEXT(Table1[[#This Row],[Date]],"yyyy")</f>
        <v>2021</v>
      </c>
      <c r="G3134" s="2">
        <f t="shared" ca="1" si="48"/>
        <v>1864</v>
      </c>
      <c r="H3134" s="2">
        <v>0.39</v>
      </c>
      <c r="I3134" s="2" t="str" cm="1">
        <f t="array" ref="I3134">_xlfn.IFS(Table1[[#This Row],[Discount]]&lt;=0.2,"Low",Table1[[#This Row],[Discount]]&lt;=0.4,"Medium",Table1[[#This Row],[Discount]]&gt;0.4,"High")</f>
        <v>Medium</v>
      </c>
      <c r="J3134" s="2">
        <f ca="1">Table1[[#This Row],[Original Price]]*(1-Table1[[#This Row],[Discount]])</f>
        <v>1137.04</v>
      </c>
      <c r="K3134">
        <f>VLOOKUP(B3134,customers!$A$2:$D$101,2,0)</f>
        <v>25</v>
      </c>
      <c r="L3134" t="str" cm="1">
        <f t="array" ref="L3134">_xlfn.IFS(Table1[[#This Row],[Age]]&lt;=12,"Kids",Table1[[#This Row],[Age]]&lt;=19,"Teenage",Table1[[#This Row],[Age]]&lt;=29,"Young Adult",Table1[[#This Row],[Age]]&lt;=45,"Adult",Table1[[#This Row],[Age]]&gt;=46,"Senior")</f>
        <v>Young Adult</v>
      </c>
      <c r="M3134" t="str">
        <f>VLOOKUP(B3134,customers!A$2:D$101,3,0)</f>
        <v>Ahmedabad</v>
      </c>
      <c r="N3134" t="str">
        <f>VLOOKUP(B3134,customers!$A$2:$D$101,4,0)</f>
        <v>Gujrat</v>
      </c>
      <c r="O3134" t="str">
        <f>VLOOKUP(C3134,'products '!$A$2:$H$3072,2,0)</f>
        <v>Kids</v>
      </c>
      <c r="P3134" t="str">
        <f>VLOOKUP(C3134,'products '!$A$2:$H$3072,3,0)</f>
        <v>Girls Clothing</v>
      </c>
      <c r="Q3134" t="str">
        <f>VLOOKUP(C3134,'products '!$A$2:$H$3072,4,0)</f>
        <v>Skirts</v>
      </c>
      <c r="R3134" t="str">
        <f>VLOOKUP(C3134,'products '!$A$2:$H$3072,5,0)</f>
        <v>DressBerry</v>
      </c>
      <c r="S3134" t="str">
        <f>VLOOKUP(C3134,'products '!$A$2:$H$3072,6,0)</f>
        <v>3-4Y</v>
      </c>
      <c r="T3134" t="str">
        <f>VLOOKUP(C3134,'products '!$A$2:$H$3072,7,0)</f>
        <v>Blue</v>
      </c>
      <c r="U3134">
        <f>VLOOKUP(C3134,'products '!$A$2:$H$3072,8,0)</f>
        <v>3</v>
      </c>
    </row>
    <row r="3135" spans="1:21" x14ac:dyDescent="0.3">
      <c r="A3135" t="s">
        <v>6552</v>
      </c>
      <c r="B3135" t="s">
        <v>3303</v>
      </c>
      <c r="C3135" t="s">
        <v>1912</v>
      </c>
      <c r="D3135" s="1">
        <f t="shared" ca="1" si="49"/>
        <v>44285</v>
      </c>
      <c r="E3135" s="1" t="str">
        <f ca="1">TEXT(Table1[[#This Row],[Date]],"mmm")</f>
        <v>Mar</v>
      </c>
      <c r="F3135" s="1" t="str">
        <f ca="1">TEXT(Table1[[#This Row],[Date]],"yyyy")</f>
        <v>2021</v>
      </c>
      <c r="G3135" s="2">
        <f t="shared" ca="1" si="48"/>
        <v>1441</v>
      </c>
      <c r="H3135" s="2">
        <v>0.39</v>
      </c>
      <c r="I3135" s="2" t="str" cm="1">
        <f t="array" ref="I3135">_xlfn.IFS(Table1[[#This Row],[Discount]]&lt;=0.2,"Low",Table1[[#This Row],[Discount]]&lt;=0.4,"Medium",Table1[[#This Row],[Discount]]&gt;0.4,"High")</f>
        <v>Medium</v>
      </c>
      <c r="J3135" s="2">
        <f ca="1">Table1[[#This Row],[Original Price]]*(1-Table1[[#This Row],[Discount]])</f>
        <v>879.01</v>
      </c>
      <c r="K3135">
        <f>VLOOKUP(B3135,customers!$A$2:$D$101,2,0)</f>
        <v>24</v>
      </c>
      <c r="L3135" t="str" cm="1">
        <f t="array" ref="L3135">_xlfn.IFS(Table1[[#This Row],[Age]]&lt;=12,"Kids",Table1[[#This Row],[Age]]&lt;=19,"Teenage",Table1[[#This Row],[Age]]&lt;=29,"Young Adult",Table1[[#This Row],[Age]]&lt;=45,"Adult",Table1[[#This Row],[Age]]&gt;=46,"Senior")</f>
        <v>Young Adult</v>
      </c>
      <c r="M3135" t="str">
        <f>VLOOKUP(B3135,customers!A$2:D$101,3,0)</f>
        <v>Ahmedabad</v>
      </c>
      <c r="N3135" t="str">
        <f>VLOOKUP(B3135,customers!$A$2:$D$101,4,0)</f>
        <v>Gujrat</v>
      </c>
      <c r="O3135" t="str">
        <f>VLOOKUP(C3135,'products '!$A$2:$H$3072,2,0)</f>
        <v>Kids</v>
      </c>
      <c r="P3135" t="str">
        <f>VLOOKUP(C3135,'products '!$A$2:$H$3072,3,0)</f>
        <v>Girls Clothing</v>
      </c>
      <c r="Q3135" t="str">
        <f>VLOOKUP(C3135,'products '!$A$2:$H$3072,4,0)</f>
        <v>Skirts</v>
      </c>
      <c r="R3135" t="str">
        <f>VLOOKUP(C3135,'products '!$A$2:$H$3072,5,0)</f>
        <v>DressBerry</v>
      </c>
      <c r="S3135" t="str">
        <f>VLOOKUP(C3135,'products '!$A$2:$H$3072,6,0)</f>
        <v>1-2Y</v>
      </c>
      <c r="T3135" t="str">
        <f>VLOOKUP(C3135,'products '!$A$2:$H$3072,7,0)</f>
        <v>White</v>
      </c>
      <c r="U3135">
        <f>VLOOKUP(C3135,'products '!$A$2:$H$3072,8,0)</f>
        <v>4</v>
      </c>
    </row>
    <row r="3136" spans="1:21" x14ac:dyDescent="0.3">
      <c r="A3136" t="s">
        <v>6553</v>
      </c>
      <c r="B3136" t="s">
        <v>3304</v>
      </c>
      <c r="C3136" t="s">
        <v>1913</v>
      </c>
      <c r="D3136" s="1">
        <f t="shared" ca="1" si="49"/>
        <v>44584</v>
      </c>
      <c r="E3136" s="1" t="str">
        <f ca="1">TEXT(Table1[[#This Row],[Date]],"mmm")</f>
        <v>Jan</v>
      </c>
      <c r="F3136" s="1" t="str">
        <f ca="1">TEXT(Table1[[#This Row],[Date]],"yyyy")</f>
        <v>2022</v>
      </c>
      <c r="G3136" s="2">
        <f t="shared" ca="1" si="48"/>
        <v>615</v>
      </c>
      <c r="H3136" s="2">
        <v>0.3</v>
      </c>
      <c r="I3136" s="2" t="str" cm="1">
        <f t="array" ref="I3136">_xlfn.IFS(Table1[[#This Row],[Discount]]&lt;=0.2,"Low",Table1[[#This Row],[Discount]]&lt;=0.4,"Medium",Table1[[#This Row],[Discount]]&gt;0.4,"High")</f>
        <v>Medium</v>
      </c>
      <c r="J3136" s="2">
        <f ca="1">Table1[[#This Row],[Original Price]]*(1-Table1[[#This Row],[Discount]])</f>
        <v>430.5</v>
      </c>
      <c r="K3136">
        <f>VLOOKUP(B3136,customers!$A$2:$D$101,2,0)</f>
        <v>15</v>
      </c>
      <c r="L3136" t="str" cm="1">
        <f t="array" ref="L3136">_xlfn.IFS(Table1[[#This Row],[Age]]&lt;=12,"Kids",Table1[[#This Row],[Age]]&lt;=19,"Teenage",Table1[[#This Row],[Age]]&lt;=29,"Young Adult",Table1[[#This Row],[Age]]&lt;=45,"Adult",Table1[[#This Row],[Age]]&gt;=46,"Senior")</f>
        <v>Teenage</v>
      </c>
      <c r="M3136" t="str">
        <f>VLOOKUP(B3136,customers!A$2:D$101,3,0)</f>
        <v>Ahmedabad</v>
      </c>
      <c r="N3136" t="str">
        <f>VLOOKUP(B3136,customers!$A$2:$D$101,4,0)</f>
        <v>Gujrat</v>
      </c>
      <c r="O3136" t="str">
        <f>VLOOKUP(C3136,'products '!$A$2:$H$3072,2,0)</f>
        <v>Kids</v>
      </c>
      <c r="P3136" t="str">
        <f>VLOOKUP(C3136,'products '!$A$2:$H$3072,3,0)</f>
        <v>Girls Clothing</v>
      </c>
      <c r="Q3136" t="str">
        <f>VLOOKUP(C3136,'products '!$A$2:$H$3072,4,0)</f>
        <v>Skirts</v>
      </c>
      <c r="R3136" t="str">
        <f>VLOOKUP(C3136,'products '!$A$2:$H$3072,5,0)</f>
        <v>DressBerry</v>
      </c>
      <c r="S3136" t="str">
        <f>VLOOKUP(C3136,'products '!$A$2:$H$3072,6,0)</f>
        <v>1-2Y</v>
      </c>
      <c r="T3136" t="str">
        <f>VLOOKUP(C3136,'products '!$A$2:$H$3072,7,0)</f>
        <v>Green</v>
      </c>
      <c r="U3136">
        <f>VLOOKUP(C3136,'products '!$A$2:$H$3072,8,0)</f>
        <v>5</v>
      </c>
    </row>
    <row r="3137" spans="1:21" x14ac:dyDescent="0.3">
      <c r="A3137" t="s">
        <v>6554</v>
      </c>
      <c r="B3137" t="s">
        <v>3305</v>
      </c>
      <c r="C3137" t="s">
        <v>1914</v>
      </c>
      <c r="D3137" s="1">
        <f t="shared" ca="1" si="49"/>
        <v>44439</v>
      </c>
      <c r="E3137" s="1" t="str">
        <f ca="1">TEXT(Table1[[#This Row],[Date]],"mmm")</f>
        <v>Aug</v>
      </c>
      <c r="F3137" s="1" t="str">
        <f ca="1">TEXT(Table1[[#This Row],[Date]],"yyyy")</f>
        <v>2021</v>
      </c>
      <c r="G3137" s="2">
        <f t="shared" ca="1" si="48"/>
        <v>635</v>
      </c>
      <c r="H3137" s="2">
        <v>0.3</v>
      </c>
      <c r="I3137" s="2" t="str" cm="1">
        <f t="array" ref="I3137">_xlfn.IFS(Table1[[#This Row],[Discount]]&lt;=0.2,"Low",Table1[[#This Row],[Discount]]&lt;=0.4,"Medium",Table1[[#This Row],[Discount]]&gt;0.4,"High")</f>
        <v>Medium</v>
      </c>
      <c r="J3137" s="2">
        <f ca="1">Table1[[#This Row],[Original Price]]*(1-Table1[[#This Row],[Discount]])</f>
        <v>444.5</v>
      </c>
      <c r="K3137">
        <f>VLOOKUP(B3137,customers!$A$2:$D$101,2,0)</f>
        <v>19</v>
      </c>
      <c r="L3137" t="str" cm="1">
        <f t="array" ref="L3137">_xlfn.IFS(Table1[[#This Row],[Age]]&lt;=12,"Kids",Table1[[#This Row],[Age]]&lt;=19,"Teenage",Table1[[#This Row],[Age]]&lt;=29,"Young Adult",Table1[[#This Row],[Age]]&lt;=45,"Adult",Table1[[#This Row],[Age]]&gt;=46,"Senior")</f>
        <v>Teenage</v>
      </c>
      <c r="M3137" t="str">
        <f>VLOOKUP(B3137,customers!A$2:D$101,3,0)</f>
        <v>Vadodara</v>
      </c>
      <c r="N3137" t="str">
        <f>VLOOKUP(B3137,customers!$A$2:$D$101,4,0)</f>
        <v>Gujrat</v>
      </c>
      <c r="O3137" t="str">
        <f>VLOOKUP(C3137,'products '!$A$2:$H$3072,2,0)</f>
        <v>Kids</v>
      </c>
      <c r="P3137" t="str">
        <f>VLOOKUP(C3137,'products '!$A$2:$H$3072,3,0)</f>
        <v>Girls Clothing</v>
      </c>
      <c r="Q3137" t="str">
        <f>VLOOKUP(C3137,'products '!$A$2:$H$3072,4,0)</f>
        <v>Skirts</v>
      </c>
      <c r="R3137" t="str">
        <f>VLOOKUP(C3137,'products '!$A$2:$H$3072,5,0)</f>
        <v>DressBerry</v>
      </c>
      <c r="S3137" t="str">
        <f>VLOOKUP(C3137,'products '!$A$2:$H$3072,6,0)</f>
        <v>1-2Y</v>
      </c>
      <c r="T3137" t="str">
        <f>VLOOKUP(C3137,'products '!$A$2:$H$3072,7,0)</f>
        <v>Black</v>
      </c>
      <c r="U3137">
        <f>VLOOKUP(C3137,'products '!$A$2:$H$3072,8,0)</f>
        <v>3</v>
      </c>
    </row>
    <row r="3138" spans="1:21" x14ac:dyDescent="0.3">
      <c r="A3138" t="s">
        <v>6555</v>
      </c>
      <c r="B3138" t="s">
        <v>3306</v>
      </c>
      <c r="C3138" t="s">
        <v>1915</v>
      </c>
      <c r="D3138" s="1">
        <f t="shared" ca="1" si="49"/>
        <v>44998</v>
      </c>
      <c r="E3138" s="1" t="str">
        <f ca="1">TEXT(Table1[[#This Row],[Date]],"mmm")</f>
        <v>Mar</v>
      </c>
      <c r="F3138" s="1" t="str">
        <f ca="1">TEXT(Table1[[#This Row],[Date]],"yyyy")</f>
        <v>2023</v>
      </c>
      <c r="G3138" s="2">
        <f t="shared" ref="G3138:G3201" ca="1" si="50">RANDBETWEEN(600, 2000)</f>
        <v>829</v>
      </c>
      <c r="H3138" s="2">
        <v>0.3</v>
      </c>
      <c r="I3138" s="2" t="str" cm="1">
        <f t="array" ref="I3138">_xlfn.IFS(Table1[[#This Row],[Discount]]&lt;=0.2,"Low",Table1[[#This Row],[Discount]]&lt;=0.4,"Medium",Table1[[#This Row],[Discount]]&gt;0.4,"High")</f>
        <v>Medium</v>
      </c>
      <c r="J3138" s="2">
        <f ca="1">Table1[[#This Row],[Original Price]]*(1-Table1[[#This Row],[Discount]])</f>
        <v>580.29999999999995</v>
      </c>
      <c r="K3138">
        <f>VLOOKUP(B3138,customers!$A$2:$D$101,2,0)</f>
        <v>19</v>
      </c>
      <c r="L3138" t="str" cm="1">
        <f t="array" ref="L3138">_xlfn.IFS(Table1[[#This Row],[Age]]&lt;=12,"Kids",Table1[[#This Row],[Age]]&lt;=19,"Teenage",Table1[[#This Row],[Age]]&lt;=29,"Young Adult",Table1[[#This Row],[Age]]&lt;=45,"Adult",Table1[[#This Row],[Age]]&gt;=46,"Senior")</f>
        <v>Teenage</v>
      </c>
      <c r="M3138" t="str">
        <f>VLOOKUP(B3138,customers!A$2:D$101,3,0)</f>
        <v>Vadodara</v>
      </c>
      <c r="N3138" t="str">
        <f>VLOOKUP(B3138,customers!$A$2:$D$101,4,0)</f>
        <v>Gujrat</v>
      </c>
      <c r="O3138" t="str">
        <f>VLOOKUP(C3138,'products '!$A$2:$H$3072,2,0)</f>
        <v>Kids</v>
      </c>
      <c r="P3138" t="str">
        <f>VLOOKUP(C3138,'products '!$A$2:$H$3072,3,0)</f>
        <v>Girls Clothing</v>
      </c>
      <c r="Q3138" t="str">
        <f>VLOOKUP(C3138,'products '!$A$2:$H$3072,4,0)</f>
        <v>Skirts</v>
      </c>
      <c r="R3138" t="str">
        <f>VLOOKUP(C3138,'products '!$A$2:$H$3072,5,0)</f>
        <v>DressBerry</v>
      </c>
      <c r="S3138" t="str">
        <f>VLOOKUP(C3138,'products '!$A$2:$H$3072,6,0)</f>
        <v>1-2Y</v>
      </c>
      <c r="T3138" t="str">
        <f>VLOOKUP(C3138,'products '!$A$2:$H$3072,7,0)</f>
        <v>Black</v>
      </c>
      <c r="U3138">
        <f>VLOOKUP(C3138,'products '!$A$2:$H$3072,8,0)</f>
        <v>2</v>
      </c>
    </row>
    <row r="3139" spans="1:21" x14ac:dyDescent="0.3">
      <c r="A3139" t="s">
        <v>6556</v>
      </c>
      <c r="B3139" t="s">
        <v>3307</v>
      </c>
      <c r="C3139" t="s">
        <v>1916</v>
      </c>
      <c r="D3139" s="1">
        <f t="shared" ref="D3139:D3202" ca="1" si="51">RANDBETWEEN(DATE(2021,1,1),DATE(2023,3,31))</f>
        <v>44218</v>
      </c>
      <c r="E3139" s="1" t="str">
        <f ca="1">TEXT(Table1[[#This Row],[Date]],"mmm")</f>
        <v>Jan</v>
      </c>
      <c r="F3139" s="1" t="str">
        <f ca="1">TEXT(Table1[[#This Row],[Date]],"yyyy")</f>
        <v>2021</v>
      </c>
      <c r="G3139" s="2">
        <f t="shared" ca="1" si="50"/>
        <v>1240</v>
      </c>
      <c r="H3139" s="2">
        <v>0.25</v>
      </c>
      <c r="I3139" s="2" t="str" cm="1">
        <f t="array" ref="I3139">_xlfn.IFS(Table1[[#This Row],[Discount]]&lt;=0.2,"Low",Table1[[#This Row],[Discount]]&lt;=0.4,"Medium",Table1[[#This Row],[Discount]]&gt;0.4,"High")</f>
        <v>Medium</v>
      </c>
      <c r="J3139" s="2">
        <f ca="1">Table1[[#This Row],[Original Price]]*(1-Table1[[#This Row],[Discount]])</f>
        <v>930</v>
      </c>
      <c r="K3139">
        <f>VLOOKUP(B3139,customers!$A$2:$D$101,2,0)</f>
        <v>19</v>
      </c>
      <c r="L3139" t="str" cm="1">
        <f t="array" ref="L3139">_xlfn.IFS(Table1[[#This Row],[Age]]&lt;=12,"Kids",Table1[[#This Row],[Age]]&lt;=19,"Teenage",Table1[[#This Row],[Age]]&lt;=29,"Young Adult",Table1[[#This Row],[Age]]&lt;=45,"Adult",Table1[[#This Row],[Age]]&gt;=46,"Senior")</f>
        <v>Teenage</v>
      </c>
      <c r="M3139" t="str">
        <f>VLOOKUP(B3139,customers!A$2:D$101,3,0)</f>
        <v>Vadodara</v>
      </c>
      <c r="N3139" t="str">
        <f>VLOOKUP(B3139,customers!$A$2:$D$101,4,0)</f>
        <v>Gujrat</v>
      </c>
      <c r="O3139" t="str">
        <f>VLOOKUP(C3139,'products '!$A$2:$H$3072,2,0)</f>
        <v>Kids</v>
      </c>
      <c r="P3139" t="str">
        <f>VLOOKUP(C3139,'products '!$A$2:$H$3072,3,0)</f>
        <v>Girls Clothing</v>
      </c>
      <c r="Q3139" t="str">
        <f>VLOOKUP(C3139,'products '!$A$2:$H$3072,4,0)</f>
        <v>Skirts</v>
      </c>
      <c r="R3139" t="str">
        <f>VLOOKUP(C3139,'products '!$A$2:$H$3072,5,0)</f>
        <v>DressBerry</v>
      </c>
      <c r="S3139" t="str">
        <f>VLOOKUP(C3139,'products '!$A$2:$H$3072,6,0)</f>
        <v>1-2Y</v>
      </c>
      <c r="T3139" t="str">
        <f>VLOOKUP(C3139,'products '!$A$2:$H$3072,7,0)</f>
        <v>Orange</v>
      </c>
      <c r="U3139">
        <f>VLOOKUP(C3139,'products '!$A$2:$H$3072,8,0)</f>
        <v>5</v>
      </c>
    </row>
    <row r="3140" spans="1:21" x14ac:dyDescent="0.3">
      <c r="A3140" t="s">
        <v>6557</v>
      </c>
      <c r="B3140" t="s">
        <v>3308</v>
      </c>
      <c r="C3140" t="s">
        <v>1917</v>
      </c>
      <c r="D3140" s="1">
        <f t="shared" ca="1" si="51"/>
        <v>44817</v>
      </c>
      <c r="E3140" s="1" t="str">
        <f ca="1">TEXT(Table1[[#This Row],[Date]],"mmm")</f>
        <v>Sep</v>
      </c>
      <c r="F3140" s="1" t="str">
        <f ca="1">TEXT(Table1[[#This Row],[Date]],"yyyy")</f>
        <v>2022</v>
      </c>
      <c r="G3140" s="2">
        <f t="shared" ca="1" si="50"/>
        <v>1947</v>
      </c>
      <c r="H3140" s="2">
        <v>0.25</v>
      </c>
      <c r="I3140" s="2" t="str" cm="1">
        <f t="array" ref="I3140">_xlfn.IFS(Table1[[#This Row],[Discount]]&lt;=0.2,"Low",Table1[[#This Row],[Discount]]&lt;=0.4,"Medium",Table1[[#This Row],[Discount]]&gt;0.4,"High")</f>
        <v>Medium</v>
      </c>
      <c r="J3140" s="2">
        <f ca="1">Table1[[#This Row],[Original Price]]*(1-Table1[[#This Row],[Discount]])</f>
        <v>1460.25</v>
      </c>
      <c r="K3140">
        <f>VLOOKUP(B3140,customers!$A$2:$D$101,2,0)</f>
        <v>22</v>
      </c>
      <c r="L3140" t="str" cm="1">
        <f t="array" ref="L3140">_xlfn.IFS(Table1[[#This Row],[Age]]&lt;=12,"Kids",Table1[[#This Row],[Age]]&lt;=19,"Teenage",Table1[[#This Row],[Age]]&lt;=29,"Young Adult",Table1[[#This Row],[Age]]&lt;=45,"Adult",Table1[[#This Row],[Age]]&gt;=46,"Senior")</f>
        <v>Young Adult</v>
      </c>
      <c r="M3140" t="str">
        <f>VLOOKUP(B3140,customers!A$2:D$101,3,0)</f>
        <v>Vadodara</v>
      </c>
      <c r="N3140" t="str">
        <f>VLOOKUP(B3140,customers!$A$2:$D$101,4,0)</f>
        <v>Gujrat</v>
      </c>
      <c r="O3140" t="str">
        <f>VLOOKUP(C3140,'products '!$A$2:$H$3072,2,0)</f>
        <v>Kids</v>
      </c>
      <c r="P3140" t="str">
        <f>VLOOKUP(C3140,'products '!$A$2:$H$3072,3,0)</f>
        <v>Girls Clothing</v>
      </c>
      <c r="Q3140" t="str">
        <f>VLOOKUP(C3140,'products '!$A$2:$H$3072,4,0)</f>
        <v>Skirts</v>
      </c>
      <c r="R3140" t="str">
        <f>VLOOKUP(C3140,'products '!$A$2:$H$3072,5,0)</f>
        <v>DressBerry</v>
      </c>
      <c r="S3140" t="str">
        <f>VLOOKUP(C3140,'products '!$A$2:$H$3072,6,0)</f>
        <v>1-2Y</v>
      </c>
      <c r="T3140" t="str">
        <f>VLOOKUP(C3140,'products '!$A$2:$H$3072,7,0)</f>
        <v>Beige</v>
      </c>
      <c r="U3140">
        <f>VLOOKUP(C3140,'products '!$A$2:$H$3072,8,0)</f>
        <v>4</v>
      </c>
    </row>
    <row r="3141" spans="1:21" x14ac:dyDescent="0.3">
      <c r="A3141" t="s">
        <v>6558</v>
      </c>
      <c r="B3141" t="s">
        <v>3309</v>
      </c>
      <c r="C3141" t="s">
        <v>1918</v>
      </c>
      <c r="D3141" s="1">
        <f t="shared" ca="1" si="51"/>
        <v>44981</v>
      </c>
      <c r="E3141" s="1" t="str">
        <f ca="1">TEXT(Table1[[#This Row],[Date]],"mmm")</f>
        <v>Feb</v>
      </c>
      <c r="F3141" s="1" t="str">
        <f ca="1">TEXT(Table1[[#This Row],[Date]],"yyyy")</f>
        <v>2023</v>
      </c>
      <c r="G3141" s="2">
        <f t="shared" ca="1" si="50"/>
        <v>1955</v>
      </c>
      <c r="H3141" s="2">
        <v>0.3</v>
      </c>
      <c r="I3141" s="2" t="str" cm="1">
        <f t="array" ref="I3141">_xlfn.IFS(Table1[[#This Row],[Discount]]&lt;=0.2,"Low",Table1[[#This Row],[Discount]]&lt;=0.4,"Medium",Table1[[#This Row],[Discount]]&gt;0.4,"High")</f>
        <v>Medium</v>
      </c>
      <c r="J3141" s="2">
        <f ca="1">Table1[[#This Row],[Original Price]]*(1-Table1[[#This Row],[Discount]])</f>
        <v>1368.5</v>
      </c>
      <c r="K3141">
        <f>VLOOKUP(B3141,customers!$A$2:$D$101,2,0)</f>
        <v>22</v>
      </c>
      <c r="L3141" t="str" cm="1">
        <f t="array" ref="L3141">_xlfn.IFS(Table1[[#This Row],[Age]]&lt;=12,"Kids",Table1[[#This Row],[Age]]&lt;=19,"Teenage",Table1[[#This Row],[Age]]&lt;=29,"Young Adult",Table1[[#This Row],[Age]]&lt;=45,"Adult",Table1[[#This Row],[Age]]&gt;=46,"Senior")</f>
        <v>Young Adult</v>
      </c>
      <c r="M3141" t="str">
        <f>VLOOKUP(B3141,customers!A$2:D$101,3,0)</f>
        <v>Vadodara</v>
      </c>
      <c r="N3141" t="str">
        <f>VLOOKUP(B3141,customers!$A$2:$D$101,4,0)</f>
        <v>Gujrat</v>
      </c>
      <c r="O3141" t="str">
        <f>VLOOKUP(C3141,'products '!$A$2:$H$3072,2,0)</f>
        <v>Kids</v>
      </c>
      <c r="P3141" t="str">
        <f>VLOOKUP(C3141,'products '!$A$2:$H$3072,3,0)</f>
        <v>Girls Clothing</v>
      </c>
      <c r="Q3141" t="str">
        <f>VLOOKUP(C3141,'products '!$A$2:$H$3072,4,0)</f>
        <v>Skirts</v>
      </c>
      <c r="R3141" t="str">
        <f>VLOOKUP(C3141,'products '!$A$2:$H$3072,5,0)</f>
        <v>DressBerry</v>
      </c>
      <c r="S3141" t="str">
        <f>VLOOKUP(C3141,'products '!$A$2:$H$3072,6,0)</f>
        <v>2-3Y</v>
      </c>
      <c r="T3141" t="str">
        <f>VLOOKUP(C3141,'products '!$A$2:$H$3072,7,0)</f>
        <v>Off white</v>
      </c>
      <c r="U3141">
        <f>VLOOKUP(C3141,'products '!$A$2:$H$3072,8,0)</f>
        <v>3</v>
      </c>
    </row>
    <row r="3142" spans="1:21" x14ac:dyDescent="0.3">
      <c r="A3142" t="s">
        <v>6559</v>
      </c>
      <c r="B3142" t="s">
        <v>3310</v>
      </c>
      <c r="C3142" t="s">
        <v>1919</v>
      </c>
      <c r="D3142" s="1">
        <f t="shared" ca="1" si="51"/>
        <v>44855</v>
      </c>
      <c r="E3142" s="1" t="str">
        <f ca="1">TEXT(Table1[[#This Row],[Date]],"mmm")</f>
        <v>Oct</v>
      </c>
      <c r="F3142" s="1" t="str">
        <f ca="1">TEXT(Table1[[#This Row],[Date]],"yyyy")</f>
        <v>2022</v>
      </c>
      <c r="G3142" s="2">
        <f t="shared" ca="1" si="50"/>
        <v>1306</v>
      </c>
      <c r="H3142" s="2">
        <v>0.3</v>
      </c>
      <c r="I3142" s="2" t="str" cm="1">
        <f t="array" ref="I3142">_xlfn.IFS(Table1[[#This Row],[Discount]]&lt;=0.2,"Low",Table1[[#This Row],[Discount]]&lt;=0.4,"Medium",Table1[[#This Row],[Discount]]&gt;0.4,"High")</f>
        <v>Medium</v>
      </c>
      <c r="J3142" s="2">
        <f ca="1">Table1[[#This Row],[Original Price]]*(1-Table1[[#This Row],[Discount]])</f>
        <v>914.19999999999993</v>
      </c>
      <c r="K3142">
        <f>VLOOKUP(B3142,customers!$A$2:$D$101,2,0)</f>
        <v>22</v>
      </c>
      <c r="L3142" t="str" cm="1">
        <f t="array" ref="L3142">_xlfn.IFS(Table1[[#This Row],[Age]]&lt;=12,"Kids",Table1[[#This Row],[Age]]&lt;=19,"Teenage",Table1[[#This Row],[Age]]&lt;=29,"Young Adult",Table1[[#This Row],[Age]]&lt;=45,"Adult",Table1[[#This Row],[Age]]&gt;=46,"Senior")</f>
        <v>Young Adult</v>
      </c>
      <c r="M3142" t="str">
        <f>VLOOKUP(B3142,customers!A$2:D$101,3,0)</f>
        <v>Surat</v>
      </c>
      <c r="N3142" t="str">
        <f>VLOOKUP(B3142,customers!$A$2:$D$101,4,0)</f>
        <v>Gujrat</v>
      </c>
      <c r="O3142" t="str">
        <f>VLOOKUP(C3142,'products '!$A$2:$H$3072,2,0)</f>
        <v>Kids</v>
      </c>
      <c r="P3142" t="str">
        <f>VLOOKUP(C3142,'products '!$A$2:$H$3072,3,0)</f>
        <v>Girls Clothing</v>
      </c>
      <c r="Q3142" t="str">
        <f>VLOOKUP(C3142,'products '!$A$2:$H$3072,4,0)</f>
        <v>Skirts</v>
      </c>
      <c r="R3142" t="str">
        <f>VLOOKUP(C3142,'products '!$A$2:$H$3072,5,0)</f>
        <v>DressBerry</v>
      </c>
      <c r="S3142" t="str">
        <f>VLOOKUP(C3142,'products '!$A$2:$H$3072,6,0)</f>
        <v>2-3Y</v>
      </c>
      <c r="T3142" t="str">
        <f>VLOOKUP(C3142,'products '!$A$2:$H$3072,7,0)</f>
        <v>Purple</v>
      </c>
      <c r="U3142">
        <f>VLOOKUP(C3142,'products '!$A$2:$H$3072,8,0)</f>
        <v>5</v>
      </c>
    </row>
    <row r="3143" spans="1:21" x14ac:dyDescent="0.3">
      <c r="A3143" t="s">
        <v>6560</v>
      </c>
      <c r="B3143" t="s">
        <v>3311</v>
      </c>
      <c r="C3143" t="s">
        <v>1920</v>
      </c>
      <c r="D3143" s="1">
        <f t="shared" ca="1" si="51"/>
        <v>44300</v>
      </c>
      <c r="E3143" s="1" t="str">
        <f ca="1">TEXT(Table1[[#This Row],[Date]],"mmm")</f>
        <v>Apr</v>
      </c>
      <c r="F3143" s="1" t="str">
        <f ca="1">TEXT(Table1[[#This Row],[Date]],"yyyy")</f>
        <v>2021</v>
      </c>
      <c r="G3143" s="2">
        <f t="shared" ca="1" si="50"/>
        <v>733</v>
      </c>
      <c r="H3143" s="2">
        <v>0.3</v>
      </c>
      <c r="I3143" s="2" t="str" cm="1">
        <f t="array" ref="I3143">_xlfn.IFS(Table1[[#This Row],[Discount]]&lt;=0.2,"Low",Table1[[#This Row],[Discount]]&lt;=0.4,"Medium",Table1[[#This Row],[Discount]]&gt;0.4,"High")</f>
        <v>Medium</v>
      </c>
      <c r="J3143" s="2">
        <f ca="1">Table1[[#This Row],[Original Price]]*(1-Table1[[#This Row],[Discount]])</f>
        <v>513.1</v>
      </c>
      <c r="K3143">
        <f>VLOOKUP(B3143,customers!$A$2:$D$101,2,0)</f>
        <v>22</v>
      </c>
      <c r="L3143" t="str" cm="1">
        <f t="array" ref="L3143">_xlfn.IFS(Table1[[#This Row],[Age]]&lt;=12,"Kids",Table1[[#This Row],[Age]]&lt;=19,"Teenage",Table1[[#This Row],[Age]]&lt;=29,"Young Adult",Table1[[#This Row],[Age]]&lt;=45,"Adult",Table1[[#This Row],[Age]]&gt;=46,"Senior")</f>
        <v>Young Adult</v>
      </c>
      <c r="M3143" t="str">
        <f>VLOOKUP(B3143,customers!A$2:D$101,3,0)</f>
        <v>Surat</v>
      </c>
      <c r="N3143" t="str">
        <f>VLOOKUP(B3143,customers!$A$2:$D$101,4,0)</f>
        <v>Gujrat</v>
      </c>
      <c r="O3143" t="str">
        <f>VLOOKUP(C3143,'products '!$A$2:$H$3072,2,0)</f>
        <v>Kids</v>
      </c>
      <c r="P3143" t="str">
        <f>VLOOKUP(C3143,'products '!$A$2:$H$3072,3,0)</f>
        <v>Girls Clothing</v>
      </c>
      <c r="Q3143" t="str">
        <f>VLOOKUP(C3143,'products '!$A$2:$H$3072,4,0)</f>
        <v>Skirts</v>
      </c>
      <c r="R3143" t="str">
        <f>VLOOKUP(C3143,'products '!$A$2:$H$3072,5,0)</f>
        <v>DressBerry</v>
      </c>
      <c r="S3143" t="str">
        <f>VLOOKUP(C3143,'products '!$A$2:$H$3072,6,0)</f>
        <v>2-3Y</v>
      </c>
      <c r="T3143" t="str">
        <f>VLOOKUP(C3143,'products '!$A$2:$H$3072,7,0)</f>
        <v>Peach</v>
      </c>
      <c r="U3143">
        <f>VLOOKUP(C3143,'products '!$A$2:$H$3072,8,0)</f>
        <v>4</v>
      </c>
    </row>
    <row r="3144" spans="1:21" x14ac:dyDescent="0.3">
      <c r="A3144" t="s">
        <v>6561</v>
      </c>
      <c r="B3144" t="s">
        <v>3312</v>
      </c>
      <c r="C3144" t="s">
        <v>1921</v>
      </c>
      <c r="D3144" s="1">
        <f t="shared" ca="1" si="51"/>
        <v>44710</v>
      </c>
      <c r="E3144" s="1" t="str">
        <f ca="1">TEXT(Table1[[#This Row],[Date]],"mmm")</f>
        <v>May</v>
      </c>
      <c r="F3144" s="1" t="str">
        <f ca="1">TEXT(Table1[[#This Row],[Date]],"yyyy")</f>
        <v>2022</v>
      </c>
      <c r="G3144" s="2">
        <f t="shared" ca="1" si="50"/>
        <v>1856</v>
      </c>
      <c r="H3144" s="2">
        <v>0.4</v>
      </c>
      <c r="I3144" s="2" t="str" cm="1">
        <f t="array" ref="I3144">_xlfn.IFS(Table1[[#This Row],[Discount]]&lt;=0.2,"Low",Table1[[#This Row],[Discount]]&lt;=0.4,"Medium",Table1[[#This Row],[Discount]]&gt;0.4,"High")</f>
        <v>Medium</v>
      </c>
      <c r="J3144" s="2">
        <f ca="1">Table1[[#This Row],[Original Price]]*(1-Table1[[#This Row],[Discount]])</f>
        <v>1113.5999999999999</v>
      </c>
      <c r="K3144">
        <f>VLOOKUP(B3144,customers!$A$2:$D$101,2,0)</f>
        <v>29</v>
      </c>
      <c r="L3144" t="str" cm="1">
        <f t="array" ref="L3144">_xlfn.IFS(Table1[[#This Row],[Age]]&lt;=12,"Kids",Table1[[#This Row],[Age]]&lt;=19,"Teenage",Table1[[#This Row],[Age]]&lt;=29,"Young Adult",Table1[[#This Row],[Age]]&lt;=45,"Adult",Table1[[#This Row],[Age]]&gt;=46,"Senior")</f>
        <v>Young Adult</v>
      </c>
      <c r="M3144" t="str">
        <f>VLOOKUP(B3144,customers!A$2:D$101,3,0)</f>
        <v>Surat</v>
      </c>
      <c r="N3144" t="str">
        <f>VLOOKUP(B3144,customers!$A$2:$D$101,4,0)</f>
        <v>Gujrat</v>
      </c>
      <c r="O3144" t="str">
        <f>VLOOKUP(C3144,'products '!$A$2:$H$3072,2,0)</f>
        <v>Kids</v>
      </c>
      <c r="P3144" t="str">
        <f>VLOOKUP(C3144,'products '!$A$2:$H$3072,3,0)</f>
        <v>Girls Clothing</v>
      </c>
      <c r="Q3144" t="str">
        <f>VLOOKUP(C3144,'products '!$A$2:$H$3072,4,0)</f>
        <v>Skirts</v>
      </c>
      <c r="R3144" t="str">
        <f>VLOOKUP(C3144,'products '!$A$2:$H$3072,5,0)</f>
        <v>DressBerry</v>
      </c>
      <c r="S3144" t="str">
        <f>VLOOKUP(C3144,'products '!$A$2:$H$3072,6,0)</f>
        <v>2-3Y</v>
      </c>
      <c r="T3144" t="str">
        <f>VLOOKUP(C3144,'products '!$A$2:$H$3072,7,0)</f>
        <v>Sea Green</v>
      </c>
      <c r="U3144">
        <f>VLOOKUP(C3144,'products '!$A$2:$H$3072,8,0)</f>
        <v>2</v>
      </c>
    </row>
    <row r="3145" spans="1:21" x14ac:dyDescent="0.3">
      <c r="A3145" t="s">
        <v>6562</v>
      </c>
      <c r="B3145" t="s">
        <v>3313</v>
      </c>
      <c r="C3145" t="s">
        <v>1922</v>
      </c>
      <c r="D3145" s="1">
        <f t="shared" ca="1" si="51"/>
        <v>44434</v>
      </c>
      <c r="E3145" s="1" t="str">
        <f ca="1">TEXT(Table1[[#This Row],[Date]],"mmm")</f>
        <v>Aug</v>
      </c>
      <c r="F3145" s="1" t="str">
        <f ca="1">TEXT(Table1[[#This Row],[Date]],"yyyy")</f>
        <v>2021</v>
      </c>
      <c r="G3145" s="2">
        <f t="shared" ca="1" si="50"/>
        <v>1425</v>
      </c>
      <c r="H3145" s="2">
        <v>0.4</v>
      </c>
      <c r="I3145" s="2" t="str" cm="1">
        <f t="array" ref="I3145">_xlfn.IFS(Table1[[#This Row],[Discount]]&lt;=0.2,"Low",Table1[[#This Row],[Discount]]&lt;=0.4,"Medium",Table1[[#This Row],[Discount]]&gt;0.4,"High")</f>
        <v>Medium</v>
      </c>
      <c r="J3145" s="2">
        <f ca="1">Table1[[#This Row],[Original Price]]*(1-Table1[[#This Row],[Discount]])</f>
        <v>855</v>
      </c>
      <c r="K3145">
        <f>VLOOKUP(B3145,customers!$A$2:$D$101,2,0)</f>
        <v>29</v>
      </c>
      <c r="L3145" t="str" cm="1">
        <f t="array" ref="L3145">_xlfn.IFS(Table1[[#This Row],[Age]]&lt;=12,"Kids",Table1[[#This Row],[Age]]&lt;=19,"Teenage",Table1[[#This Row],[Age]]&lt;=29,"Young Adult",Table1[[#This Row],[Age]]&lt;=45,"Adult",Table1[[#This Row],[Age]]&gt;=46,"Senior")</f>
        <v>Young Adult</v>
      </c>
      <c r="M3145" t="str">
        <f>VLOOKUP(B3145,customers!A$2:D$101,3,0)</f>
        <v>Surat</v>
      </c>
      <c r="N3145" t="str">
        <f>VLOOKUP(B3145,customers!$A$2:$D$101,4,0)</f>
        <v>Gujrat</v>
      </c>
      <c r="O3145" t="str">
        <f>VLOOKUP(C3145,'products '!$A$2:$H$3072,2,0)</f>
        <v>Kids</v>
      </c>
      <c r="P3145" t="str">
        <f>VLOOKUP(C3145,'products '!$A$2:$H$3072,3,0)</f>
        <v>Girls Clothing</v>
      </c>
      <c r="Q3145" t="str">
        <f>VLOOKUP(C3145,'products '!$A$2:$H$3072,4,0)</f>
        <v>Skirts</v>
      </c>
      <c r="R3145" t="str">
        <f>VLOOKUP(C3145,'products '!$A$2:$H$3072,5,0)</f>
        <v>DressBerry</v>
      </c>
      <c r="S3145" t="str">
        <f>VLOOKUP(C3145,'products '!$A$2:$H$3072,6,0)</f>
        <v>2-3Y</v>
      </c>
      <c r="T3145" t="str">
        <f>VLOOKUP(C3145,'products '!$A$2:$H$3072,7,0)</f>
        <v>Pink</v>
      </c>
      <c r="U3145">
        <f>VLOOKUP(C3145,'products '!$A$2:$H$3072,8,0)</f>
        <v>5</v>
      </c>
    </row>
    <row r="3146" spans="1:21" x14ac:dyDescent="0.3">
      <c r="A3146" t="s">
        <v>6563</v>
      </c>
      <c r="B3146" t="s">
        <v>3314</v>
      </c>
      <c r="C3146" t="s">
        <v>1923</v>
      </c>
      <c r="D3146" s="1">
        <f t="shared" ca="1" si="51"/>
        <v>44323</v>
      </c>
      <c r="E3146" s="1" t="str">
        <f ca="1">TEXT(Table1[[#This Row],[Date]],"mmm")</f>
        <v>May</v>
      </c>
      <c r="F3146" s="1" t="str">
        <f ca="1">TEXT(Table1[[#This Row],[Date]],"yyyy")</f>
        <v>2021</v>
      </c>
      <c r="G3146" s="2">
        <f t="shared" ca="1" si="50"/>
        <v>1483</v>
      </c>
      <c r="H3146" s="2">
        <v>0.4</v>
      </c>
      <c r="I3146" s="2" t="str" cm="1">
        <f t="array" ref="I3146">_xlfn.IFS(Table1[[#This Row],[Discount]]&lt;=0.2,"Low",Table1[[#This Row],[Discount]]&lt;=0.4,"Medium",Table1[[#This Row],[Discount]]&gt;0.4,"High")</f>
        <v>Medium</v>
      </c>
      <c r="J3146" s="2">
        <f ca="1">Table1[[#This Row],[Original Price]]*(1-Table1[[#This Row],[Discount]])</f>
        <v>889.8</v>
      </c>
      <c r="K3146">
        <f>VLOOKUP(B3146,customers!$A$2:$D$101,2,0)</f>
        <v>29</v>
      </c>
      <c r="L3146" t="str" cm="1">
        <f t="array" ref="L3146">_xlfn.IFS(Table1[[#This Row],[Age]]&lt;=12,"Kids",Table1[[#This Row],[Age]]&lt;=19,"Teenage",Table1[[#This Row],[Age]]&lt;=29,"Young Adult",Table1[[#This Row],[Age]]&lt;=45,"Adult",Table1[[#This Row],[Age]]&gt;=46,"Senior")</f>
        <v>Young Adult</v>
      </c>
      <c r="M3146" t="str">
        <f>VLOOKUP(B3146,customers!A$2:D$101,3,0)</f>
        <v>Bengaluru</v>
      </c>
      <c r="N3146" t="str">
        <f>VLOOKUP(B3146,customers!$A$2:$D$101,4,0)</f>
        <v>Karnataka</v>
      </c>
      <c r="O3146" t="str">
        <f>VLOOKUP(C3146,'products '!$A$2:$H$3072,2,0)</f>
        <v>Kids</v>
      </c>
      <c r="P3146" t="str">
        <f>VLOOKUP(C3146,'products '!$A$2:$H$3072,3,0)</f>
        <v>Girls Clothing</v>
      </c>
      <c r="Q3146" t="str">
        <f>VLOOKUP(C3146,'products '!$A$2:$H$3072,4,0)</f>
        <v>Skirts</v>
      </c>
      <c r="R3146" t="str">
        <f>VLOOKUP(C3146,'products '!$A$2:$H$3072,5,0)</f>
        <v>DressBerry</v>
      </c>
      <c r="S3146" t="str">
        <f>VLOOKUP(C3146,'products '!$A$2:$H$3072,6,0)</f>
        <v>2-3Y</v>
      </c>
      <c r="T3146" t="str">
        <f>VLOOKUP(C3146,'products '!$A$2:$H$3072,7,0)</f>
        <v>Pink</v>
      </c>
      <c r="U3146">
        <f>VLOOKUP(C3146,'products '!$A$2:$H$3072,8,0)</f>
        <v>5</v>
      </c>
    </row>
    <row r="3147" spans="1:21" x14ac:dyDescent="0.3">
      <c r="A3147" t="s">
        <v>6564</v>
      </c>
      <c r="B3147" t="s">
        <v>3315</v>
      </c>
      <c r="C3147" t="s">
        <v>1924</v>
      </c>
      <c r="D3147" s="1">
        <f t="shared" ca="1" si="51"/>
        <v>44324</v>
      </c>
      <c r="E3147" s="1" t="str">
        <f ca="1">TEXT(Table1[[#This Row],[Date]],"mmm")</f>
        <v>May</v>
      </c>
      <c r="F3147" s="1" t="str">
        <f ca="1">TEXT(Table1[[#This Row],[Date]],"yyyy")</f>
        <v>2021</v>
      </c>
      <c r="G3147" s="2">
        <f t="shared" ca="1" si="50"/>
        <v>1385</v>
      </c>
      <c r="H3147" s="2">
        <v>0.4</v>
      </c>
      <c r="I3147" s="2" t="str" cm="1">
        <f t="array" ref="I3147">_xlfn.IFS(Table1[[#This Row],[Discount]]&lt;=0.2,"Low",Table1[[#This Row],[Discount]]&lt;=0.4,"Medium",Table1[[#This Row],[Discount]]&gt;0.4,"High")</f>
        <v>Medium</v>
      </c>
      <c r="J3147" s="2">
        <f ca="1">Table1[[#This Row],[Original Price]]*(1-Table1[[#This Row],[Discount]])</f>
        <v>831</v>
      </c>
      <c r="K3147">
        <f>VLOOKUP(B3147,customers!$A$2:$D$101,2,0)</f>
        <v>29</v>
      </c>
      <c r="L3147" t="str" cm="1">
        <f t="array" ref="L3147">_xlfn.IFS(Table1[[#This Row],[Age]]&lt;=12,"Kids",Table1[[#This Row],[Age]]&lt;=19,"Teenage",Table1[[#This Row],[Age]]&lt;=29,"Young Adult",Table1[[#This Row],[Age]]&lt;=45,"Adult",Table1[[#This Row],[Age]]&gt;=46,"Senior")</f>
        <v>Young Adult</v>
      </c>
      <c r="M3147" t="str">
        <f>VLOOKUP(B3147,customers!A$2:D$101,3,0)</f>
        <v>Bengaluru</v>
      </c>
      <c r="N3147" t="str">
        <f>VLOOKUP(B3147,customers!$A$2:$D$101,4,0)</f>
        <v>Karnataka</v>
      </c>
      <c r="O3147" t="str">
        <f>VLOOKUP(C3147,'products '!$A$2:$H$3072,2,0)</f>
        <v>Kids</v>
      </c>
      <c r="P3147" t="str">
        <f>VLOOKUP(C3147,'products '!$A$2:$H$3072,3,0)</f>
        <v>Girls Clothing</v>
      </c>
      <c r="Q3147" t="str">
        <f>VLOOKUP(C3147,'products '!$A$2:$H$3072,4,0)</f>
        <v>Skirts</v>
      </c>
      <c r="R3147" t="str">
        <f>VLOOKUP(C3147,'products '!$A$2:$H$3072,5,0)</f>
        <v>DressBerry</v>
      </c>
      <c r="S3147" t="str">
        <f>VLOOKUP(C3147,'products '!$A$2:$H$3072,6,0)</f>
        <v>3-4Y</v>
      </c>
      <c r="T3147" t="str">
        <f>VLOOKUP(C3147,'products '!$A$2:$H$3072,7,0)</f>
        <v>Pink</v>
      </c>
      <c r="U3147">
        <f>VLOOKUP(C3147,'products '!$A$2:$H$3072,8,0)</f>
        <v>4</v>
      </c>
    </row>
    <row r="3148" spans="1:21" x14ac:dyDescent="0.3">
      <c r="A3148" t="s">
        <v>6565</v>
      </c>
      <c r="B3148" t="s">
        <v>3316</v>
      </c>
      <c r="C3148" t="s">
        <v>1925</v>
      </c>
      <c r="D3148" s="1">
        <f t="shared" ca="1" si="51"/>
        <v>44985</v>
      </c>
      <c r="E3148" s="1" t="str">
        <f ca="1">TEXT(Table1[[#This Row],[Date]],"mmm")</f>
        <v>Feb</v>
      </c>
      <c r="F3148" s="1" t="str">
        <f ca="1">TEXT(Table1[[#This Row],[Date]],"yyyy")</f>
        <v>2023</v>
      </c>
      <c r="G3148" s="2">
        <f t="shared" ca="1" si="50"/>
        <v>1397</v>
      </c>
      <c r="H3148" s="2">
        <v>0.4</v>
      </c>
      <c r="I3148" s="2" t="str" cm="1">
        <f t="array" ref="I3148">_xlfn.IFS(Table1[[#This Row],[Discount]]&lt;=0.2,"Low",Table1[[#This Row],[Discount]]&lt;=0.4,"Medium",Table1[[#This Row],[Discount]]&gt;0.4,"High")</f>
        <v>Medium</v>
      </c>
      <c r="J3148" s="2">
        <f ca="1">Table1[[#This Row],[Original Price]]*(1-Table1[[#This Row],[Discount]])</f>
        <v>838.19999999999993</v>
      </c>
      <c r="K3148">
        <f>VLOOKUP(B3148,customers!$A$2:$D$101,2,0)</f>
        <v>41</v>
      </c>
      <c r="L3148" t="str" cm="1">
        <f t="array" ref="L3148">_xlfn.IFS(Table1[[#This Row],[Age]]&lt;=12,"Kids",Table1[[#This Row],[Age]]&lt;=19,"Teenage",Table1[[#This Row],[Age]]&lt;=29,"Young Adult",Table1[[#This Row],[Age]]&lt;=45,"Adult",Table1[[#This Row],[Age]]&gt;=46,"Senior")</f>
        <v>Adult</v>
      </c>
      <c r="M3148" t="str">
        <f>VLOOKUP(B3148,customers!A$2:D$101,3,0)</f>
        <v>Bengaluru</v>
      </c>
      <c r="N3148" t="str">
        <f>VLOOKUP(B3148,customers!$A$2:$D$101,4,0)</f>
        <v>Karnataka</v>
      </c>
      <c r="O3148" t="str">
        <f>VLOOKUP(C3148,'products '!$A$2:$H$3072,2,0)</f>
        <v>Kids</v>
      </c>
      <c r="P3148" t="str">
        <f>VLOOKUP(C3148,'products '!$A$2:$H$3072,3,0)</f>
        <v>Girls Clothing</v>
      </c>
      <c r="Q3148" t="str">
        <f>VLOOKUP(C3148,'products '!$A$2:$H$3072,4,0)</f>
        <v>Tops</v>
      </c>
      <c r="R3148" t="str">
        <f>VLOOKUP(C3148,'products '!$A$2:$H$3072,5,0)</f>
        <v>H&amp;M</v>
      </c>
      <c r="S3148" t="str">
        <f>VLOOKUP(C3148,'products '!$A$2:$H$3072,6,0)</f>
        <v>3-4Y</v>
      </c>
      <c r="T3148" t="str">
        <f>VLOOKUP(C3148,'products '!$A$2:$H$3072,7,0)</f>
        <v>Pink</v>
      </c>
      <c r="U3148">
        <f>VLOOKUP(C3148,'products '!$A$2:$H$3072,8,0)</f>
        <v>4</v>
      </c>
    </row>
    <row r="3149" spans="1:21" x14ac:dyDescent="0.3">
      <c r="A3149" t="s">
        <v>6566</v>
      </c>
      <c r="B3149" t="s">
        <v>3317</v>
      </c>
      <c r="C3149" t="s">
        <v>1926</v>
      </c>
      <c r="D3149" s="1">
        <f t="shared" ca="1" si="51"/>
        <v>44564</v>
      </c>
      <c r="E3149" s="1" t="str">
        <f ca="1">TEXT(Table1[[#This Row],[Date]],"mmm")</f>
        <v>Jan</v>
      </c>
      <c r="F3149" s="1" t="str">
        <f ca="1">TEXT(Table1[[#This Row],[Date]],"yyyy")</f>
        <v>2022</v>
      </c>
      <c r="G3149" s="2">
        <f t="shared" ca="1" si="50"/>
        <v>1650</v>
      </c>
      <c r="H3149" s="2">
        <v>0.4</v>
      </c>
      <c r="I3149" s="2" t="str" cm="1">
        <f t="array" ref="I3149">_xlfn.IFS(Table1[[#This Row],[Discount]]&lt;=0.2,"Low",Table1[[#This Row],[Discount]]&lt;=0.4,"Medium",Table1[[#This Row],[Discount]]&gt;0.4,"High")</f>
        <v>Medium</v>
      </c>
      <c r="J3149" s="2">
        <f ca="1">Table1[[#This Row],[Original Price]]*(1-Table1[[#This Row],[Discount]])</f>
        <v>990</v>
      </c>
      <c r="K3149">
        <f>VLOOKUP(B3149,customers!$A$2:$D$101,2,0)</f>
        <v>42</v>
      </c>
      <c r="L3149" t="str" cm="1">
        <f t="array" ref="L3149">_xlfn.IFS(Table1[[#This Row],[Age]]&lt;=12,"Kids",Table1[[#This Row],[Age]]&lt;=19,"Teenage",Table1[[#This Row],[Age]]&lt;=29,"Young Adult",Table1[[#This Row],[Age]]&lt;=45,"Adult",Table1[[#This Row],[Age]]&gt;=46,"Senior")</f>
        <v>Adult</v>
      </c>
      <c r="M3149" t="str">
        <f>VLOOKUP(B3149,customers!A$2:D$101,3,0)</f>
        <v>Bengaluru</v>
      </c>
      <c r="N3149" t="str">
        <f>VLOOKUP(B3149,customers!$A$2:$D$101,4,0)</f>
        <v>Karnataka</v>
      </c>
      <c r="O3149" t="str">
        <f>VLOOKUP(C3149,'products '!$A$2:$H$3072,2,0)</f>
        <v>Kids</v>
      </c>
      <c r="P3149" t="str">
        <f>VLOOKUP(C3149,'products '!$A$2:$H$3072,3,0)</f>
        <v>Girls Clothing</v>
      </c>
      <c r="Q3149" t="str">
        <f>VLOOKUP(C3149,'products '!$A$2:$H$3072,4,0)</f>
        <v>Tops</v>
      </c>
      <c r="R3149" t="str">
        <f>VLOOKUP(C3149,'products '!$A$2:$H$3072,5,0)</f>
        <v>H&amp;M</v>
      </c>
      <c r="S3149" t="str">
        <f>VLOOKUP(C3149,'products '!$A$2:$H$3072,6,0)</f>
        <v>3-4Y</v>
      </c>
      <c r="T3149" t="str">
        <f>VLOOKUP(C3149,'products '!$A$2:$H$3072,7,0)</f>
        <v>Pink</v>
      </c>
      <c r="U3149">
        <f>VLOOKUP(C3149,'products '!$A$2:$H$3072,8,0)</f>
        <v>4</v>
      </c>
    </row>
    <row r="3150" spans="1:21" x14ac:dyDescent="0.3">
      <c r="A3150" t="s">
        <v>6567</v>
      </c>
      <c r="B3150" t="s">
        <v>3318</v>
      </c>
      <c r="C3150" t="s">
        <v>1927</v>
      </c>
      <c r="D3150" s="1">
        <f t="shared" ca="1" si="51"/>
        <v>44201</v>
      </c>
      <c r="E3150" s="1" t="str">
        <f ca="1">TEXT(Table1[[#This Row],[Date]],"mmm")</f>
        <v>Jan</v>
      </c>
      <c r="F3150" s="1" t="str">
        <f ca="1">TEXT(Table1[[#This Row],[Date]],"yyyy")</f>
        <v>2021</v>
      </c>
      <c r="G3150" s="2">
        <f t="shared" ca="1" si="50"/>
        <v>1974</v>
      </c>
      <c r="H3150" s="2">
        <v>0.45</v>
      </c>
      <c r="I3150" s="2" t="str" cm="1">
        <f t="array" ref="I3150">_xlfn.IFS(Table1[[#This Row],[Discount]]&lt;=0.2,"Low",Table1[[#This Row],[Discount]]&lt;=0.4,"Medium",Table1[[#This Row],[Discount]]&gt;0.4,"High")</f>
        <v>High</v>
      </c>
      <c r="J3150" s="2">
        <f ca="1">Table1[[#This Row],[Original Price]]*(1-Table1[[#This Row],[Discount]])</f>
        <v>1085.7</v>
      </c>
      <c r="K3150">
        <f>VLOOKUP(B3150,customers!$A$2:$D$101,2,0)</f>
        <v>43</v>
      </c>
      <c r="L3150" t="str" cm="1">
        <f t="array" ref="L3150">_xlfn.IFS(Table1[[#This Row],[Age]]&lt;=12,"Kids",Table1[[#This Row],[Age]]&lt;=19,"Teenage",Table1[[#This Row],[Age]]&lt;=29,"Young Adult",Table1[[#This Row],[Age]]&lt;=45,"Adult",Table1[[#This Row],[Age]]&gt;=46,"Senior")</f>
        <v>Adult</v>
      </c>
      <c r="M3150" t="str">
        <f>VLOOKUP(B3150,customers!A$2:D$101,3,0)</f>
        <v>Bengaluru</v>
      </c>
      <c r="N3150" t="str">
        <f>VLOOKUP(B3150,customers!$A$2:$D$101,4,0)</f>
        <v>Karnataka</v>
      </c>
      <c r="O3150" t="str">
        <f>VLOOKUP(C3150,'products '!$A$2:$H$3072,2,0)</f>
        <v>Kids</v>
      </c>
      <c r="P3150" t="str">
        <f>VLOOKUP(C3150,'products '!$A$2:$H$3072,3,0)</f>
        <v>Girls Clothing</v>
      </c>
      <c r="Q3150" t="str">
        <f>VLOOKUP(C3150,'products '!$A$2:$H$3072,4,0)</f>
        <v>Tops</v>
      </c>
      <c r="R3150" t="str">
        <f>VLOOKUP(C3150,'products '!$A$2:$H$3072,5,0)</f>
        <v>H&amp;M</v>
      </c>
      <c r="S3150" t="str">
        <f>VLOOKUP(C3150,'products '!$A$2:$H$3072,6,0)</f>
        <v>3-4Y</v>
      </c>
      <c r="T3150" t="str">
        <f>VLOOKUP(C3150,'products '!$A$2:$H$3072,7,0)</f>
        <v>Pink</v>
      </c>
      <c r="U3150">
        <f>VLOOKUP(C3150,'products '!$A$2:$H$3072,8,0)</f>
        <v>3</v>
      </c>
    </row>
    <row r="3151" spans="1:21" x14ac:dyDescent="0.3">
      <c r="A3151" t="s">
        <v>6568</v>
      </c>
      <c r="B3151" t="s">
        <v>3319</v>
      </c>
      <c r="C3151" t="s">
        <v>1928</v>
      </c>
      <c r="D3151" s="1">
        <f t="shared" ca="1" si="51"/>
        <v>44771</v>
      </c>
      <c r="E3151" s="1" t="str">
        <f ca="1">TEXT(Table1[[#This Row],[Date]],"mmm")</f>
        <v>Jul</v>
      </c>
      <c r="F3151" s="1" t="str">
        <f ca="1">TEXT(Table1[[#This Row],[Date]],"yyyy")</f>
        <v>2022</v>
      </c>
      <c r="G3151" s="2">
        <f t="shared" ca="1" si="50"/>
        <v>914</v>
      </c>
      <c r="H3151" s="2">
        <v>0.45</v>
      </c>
      <c r="I3151" s="2" t="str" cm="1">
        <f t="array" ref="I3151">_xlfn.IFS(Table1[[#This Row],[Discount]]&lt;=0.2,"Low",Table1[[#This Row],[Discount]]&lt;=0.4,"Medium",Table1[[#This Row],[Discount]]&gt;0.4,"High")</f>
        <v>High</v>
      </c>
      <c r="J3151" s="2">
        <f ca="1">Table1[[#This Row],[Original Price]]*(1-Table1[[#This Row],[Discount]])</f>
        <v>502.70000000000005</v>
      </c>
      <c r="K3151">
        <f>VLOOKUP(B3151,customers!$A$2:$D$101,2,0)</f>
        <v>44</v>
      </c>
      <c r="L3151" t="str" cm="1">
        <f t="array" ref="L3151">_xlfn.IFS(Table1[[#This Row],[Age]]&lt;=12,"Kids",Table1[[#This Row],[Age]]&lt;=19,"Teenage",Table1[[#This Row],[Age]]&lt;=29,"Young Adult",Table1[[#This Row],[Age]]&lt;=45,"Adult",Table1[[#This Row],[Age]]&gt;=46,"Senior")</f>
        <v>Adult</v>
      </c>
      <c r="M3151" t="str">
        <f>VLOOKUP(B3151,customers!A$2:D$101,3,0)</f>
        <v>Bengaluru</v>
      </c>
      <c r="N3151" t="str">
        <f>VLOOKUP(B3151,customers!$A$2:$D$101,4,0)</f>
        <v>Karnataka</v>
      </c>
      <c r="O3151" t="str">
        <f>VLOOKUP(C3151,'products '!$A$2:$H$3072,2,0)</f>
        <v>Kids</v>
      </c>
      <c r="P3151" t="str">
        <f>VLOOKUP(C3151,'products '!$A$2:$H$3072,3,0)</f>
        <v>Girls Clothing</v>
      </c>
      <c r="Q3151" t="str">
        <f>VLOOKUP(C3151,'products '!$A$2:$H$3072,4,0)</f>
        <v>Tops</v>
      </c>
      <c r="R3151" t="str">
        <f>VLOOKUP(C3151,'products '!$A$2:$H$3072,5,0)</f>
        <v>H&amp;M</v>
      </c>
      <c r="S3151" t="str">
        <f>VLOOKUP(C3151,'products '!$A$2:$H$3072,6,0)</f>
        <v>3-4Y</v>
      </c>
      <c r="T3151" t="str">
        <f>VLOOKUP(C3151,'products '!$A$2:$H$3072,7,0)</f>
        <v>Red</v>
      </c>
      <c r="U3151">
        <f>VLOOKUP(C3151,'products '!$A$2:$H$3072,8,0)</f>
        <v>5</v>
      </c>
    </row>
    <row r="3152" spans="1:21" x14ac:dyDescent="0.3">
      <c r="A3152" t="s">
        <v>6569</v>
      </c>
      <c r="B3152" t="s">
        <v>3320</v>
      </c>
      <c r="C3152" t="s">
        <v>1929</v>
      </c>
      <c r="D3152" s="1">
        <f t="shared" ca="1" si="51"/>
        <v>44376</v>
      </c>
      <c r="E3152" s="1" t="str">
        <f ca="1">TEXT(Table1[[#This Row],[Date]],"mmm")</f>
        <v>Jun</v>
      </c>
      <c r="F3152" s="1" t="str">
        <f ca="1">TEXT(Table1[[#This Row],[Date]],"yyyy")</f>
        <v>2021</v>
      </c>
      <c r="G3152" s="2">
        <f t="shared" ca="1" si="50"/>
        <v>1786</v>
      </c>
      <c r="H3152" s="2">
        <v>0.45</v>
      </c>
      <c r="I3152" s="2" t="str" cm="1">
        <f t="array" ref="I3152">_xlfn.IFS(Table1[[#This Row],[Discount]]&lt;=0.2,"Low",Table1[[#This Row],[Discount]]&lt;=0.4,"Medium",Table1[[#This Row],[Discount]]&gt;0.4,"High")</f>
        <v>High</v>
      </c>
      <c r="J3152" s="2">
        <f ca="1">Table1[[#This Row],[Original Price]]*(1-Table1[[#This Row],[Discount]])</f>
        <v>982.30000000000007</v>
      </c>
      <c r="K3152">
        <f>VLOOKUP(B3152,customers!$A$2:$D$101,2,0)</f>
        <v>45</v>
      </c>
      <c r="L3152" t="str" cm="1">
        <f t="array" ref="L3152">_xlfn.IFS(Table1[[#This Row],[Age]]&lt;=12,"Kids",Table1[[#This Row],[Age]]&lt;=19,"Teenage",Table1[[#This Row],[Age]]&lt;=29,"Young Adult",Table1[[#This Row],[Age]]&lt;=45,"Adult",Table1[[#This Row],[Age]]&gt;=46,"Senior")</f>
        <v>Adult</v>
      </c>
      <c r="M3152" t="str">
        <f>VLOOKUP(B3152,customers!A$2:D$101,3,0)</f>
        <v>Bengaluru</v>
      </c>
      <c r="N3152" t="str">
        <f>VLOOKUP(B3152,customers!$A$2:$D$101,4,0)</f>
        <v>Karnataka</v>
      </c>
      <c r="O3152" t="str">
        <f>VLOOKUP(C3152,'products '!$A$2:$H$3072,2,0)</f>
        <v>Kids</v>
      </c>
      <c r="P3152" t="str">
        <f>VLOOKUP(C3152,'products '!$A$2:$H$3072,3,0)</f>
        <v>Girls Clothing</v>
      </c>
      <c r="Q3152" t="str">
        <f>VLOOKUP(C3152,'products '!$A$2:$H$3072,4,0)</f>
        <v>Tops</v>
      </c>
      <c r="R3152" t="str">
        <f>VLOOKUP(C3152,'products '!$A$2:$H$3072,5,0)</f>
        <v>H&amp;M</v>
      </c>
      <c r="S3152" t="str">
        <f>VLOOKUP(C3152,'products '!$A$2:$H$3072,6,0)</f>
        <v>3-4Y</v>
      </c>
      <c r="T3152" t="str">
        <f>VLOOKUP(C3152,'products '!$A$2:$H$3072,7,0)</f>
        <v>Yellow</v>
      </c>
      <c r="U3152">
        <f>VLOOKUP(C3152,'products '!$A$2:$H$3072,8,0)</f>
        <v>4</v>
      </c>
    </row>
    <row r="3153" spans="1:21" x14ac:dyDescent="0.3">
      <c r="A3153" t="s">
        <v>6570</v>
      </c>
      <c r="B3153" t="s">
        <v>3321</v>
      </c>
      <c r="C3153" t="s">
        <v>1930</v>
      </c>
      <c r="D3153" s="1">
        <f t="shared" ca="1" si="51"/>
        <v>44896</v>
      </c>
      <c r="E3153" s="1" t="str">
        <f ca="1">TEXT(Table1[[#This Row],[Date]],"mmm")</f>
        <v>Dec</v>
      </c>
      <c r="F3153" s="1" t="str">
        <f ca="1">TEXT(Table1[[#This Row],[Date]],"yyyy")</f>
        <v>2022</v>
      </c>
      <c r="G3153" s="2">
        <f t="shared" ca="1" si="50"/>
        <v>1682</v>
      </c>
      <c r="H3153" s="2">
        <v>0.47</v>
      </c>
      <c r="I3153" s="2" t="str" cm="1">
        <f t="array" ref="I3153">_xlfn.IFS(Table1[[#This Row],[Discount]]&lt;=0.2,"Low",Table1[[#This Row],[Discount]]&lt;=0.4,"Medium",Table1[[#This Row],[Discount]]&gt;0.4,"High")</f>
        <v>High</v>
      </c>
      <c r="J3153" s="2">
        <f ca="1">Table1[[#This Row],[Original Price]]*(1-Table1[[#This Row],[Discount]])</f>
        <v>891.46</v>
      </c>
      <c r="K3153">
        <f>VLOOKUP(B3153,customers!$A$2:$D$101,2,0)</f>
        <v>35</v>
      </c>
      <c r="L3153" t="str" cm="1">
        <f t="array" ref="L3153">_xlfn.IFS(Table1[[#This Row],[Age]]&lt;=12,"Kids",Table1[[#This Row],[Age]]&lt;=19,"Teenage",Table1[[#This Row],[Age]]&lt;=29,"Young Adult",Table1[[#This Row],[Age]]&lt;=45,"Adult",Table1[[#This Row],[Age]]&gt;=46,"Senior")</f>
        <v>Adult</v>
      </c>
      <c r="M3153" t="str">
        <f>VLOOKUP(B3153,customers!A$2:D$101,3,0)</f>
        <v>Bengaluru</v>
      </c>
      <c r="N3153" t="str">
        <f>VLOOKUP(B3153,customers!$A$2:$D$101,4,0)</f>
        <v>Karnataka</v>
      </c>
      <c r="O3153" t="str">
        <f>VLOOKUP(C3153,'products '!$A$2:$H$3072,2,0)</f>
        <v>Kids</v>
      </c>
      <c r="P3153" t="str">
        <f>VLOOKUP(C3153,'products '!$A$2:$H$3072,3,0)</f>
        <v>Girls Clothing</v>
      </c>
      <c r="Q3153" t="str">
        <f>VLOOKUP(C3153,'products '!$A$2:$H$3072,4,0)</f>
        <v>Tops</v>
      </c>
      <c r="R3153" t="str">
        <f>VLOOKUP(C3153,'products '!$A$2:$H$3072,5,0)</f>
        <v>H&amp;M</v>
      </c>
      <c r="S3153" t="str">
        <f>VLOOKUP(C3153,'products '!$A$2:$H$3072,6,0)</f>
        <v>3-4Y</v>
      </c>
      <c r="T3153" t="str">
        <f>VLOOKUP(C3153,'products '!$A$2:$H$3072,7,0)</f>
        <v>Yellow</v>
      </c>
      <c r="U3153">
        <f>VLOOKUP(C3153,'products '!$A$2:$H$3072,8,0)</f>
        <v>2</v>
      </c>
    </row>
    <row r="3154" spans="1:21" x14ac:dyDescent="0.3">
      <c r="A3154" t="s">
        <v>6571</v>
      </c>
      <c r="B3154" t="s">
        <v>3322</v>
      </c>
      <c r="C3154" t="s">
        <v>1931</v>
      </c>
      <c r="D3154" s="1">
        <f t="shared" ca="1" si="51"/>
        <v>44448</v>
      </c>
      <c r="E3154" s="1" t="str">
        <f ca="1">TEXT(Table1[[#This Row],[Date]],"mmm")</f>
        <v>Sep</v>
      </c>
      <c r="F3154" s="1" t="str">
        <f ca="1">TEXT(Table1[[#This Row],[Date]],"yyyy")</f>
        <v>2021</v>
      </c>
      <c r="G3154" s="2">
        <f t="shared" ca="1" si="50"/>
        <v>1722</v>
      </c>
      <c r="H3154" s="2">
        <v>0.47</v>
      </c>
      <c r="I3154" s="2" t="str" cm="1">
        <f t="array" ref="I3154">_xlfn.IFS(Table1[[#This Row],[Discount]]&lt;=0.2,"Low",Table1[[#This Row],[Discount]]&lt;=0.4,"Medium",Table1[[#This Row],[Discount]]&gt;0.4,"High")</f>
        <v>High</v>
      </c>
      <c r="J3154" s="2">
        <f ca="1">Table1[[#This Row],[Original Price]]*(1-Table1[[#This Row],[Discount]])</f>
        <v>912.66000000000008</v>
      </c>
      <c r="K3154">
        <f>VLOOKUP(B3154,customers!$A$2:$D$101,2,0)</f>
        <v>36</v>
      </c>
      <c r="L3154" t="str" cm="1">
        <f t="array" ref="L3154">_xlfn.IFS(Table1[[#This Row],[Age]]&lt;=12,"Kids",Table1[[#This Row],[Age]]&lt;=19,"Teenage",Table1[[#This Row],[Age]]&lt;=29,"Young Adult",Table1[[#This Row],[Age]]&lt;=45,"Adult",Table1[[#This Row],[Age]]&gt;=46,"Senior")</f>
        <v>Adult</v>
      </c>
      <c r="M3154" t="str">
        <f>VLOOKUP(B3154,customers!A$2:D$101,3,0)</f>
        <v>Patna</v>
      </c>
      <c r="N3154" t="str">
        <f>VLOOKUP(B3154,customers!$A$2:$D$101,4,0)</f>
        <v>Bihar</v>
      </c>
      <c r="O3154" t="str">
        <f>VLOOKUP(C3154,'products '!$A$2:$H$3072,2,0)</f>
        <v>Kids</v>
      </c>
      <c r="P3154" t="str">
        <f>VLOOKUP(C3154,'products '!$A$2:$H$3072,3,0)</f>
        <v>Girls Clothing</v>
      </c>
      <c r="Q3154" t="str">
        <f>VLOOKUP(C3154,'products '!$A$2:$H$3072,4,0)</f>
        <v>Tops</v>
      </c>
      <c r="R3154" t="str">
        <f>VLOOKUP(C3154,'products '!$A$2:$H$3072,5,0)</f>
        <v>H&amp;M</v>
      </c>
      <c r="S3154" t="str">
        <f>VLOOKUP(C3154,'products '!$A$2:$H$3072,6,0)</f>
        <v>3-4Y</v>
      </c>
      <c r="T3154" t="str">
        <f>VLOOKUP(C3154,'products '!$A$2:$H$3072,7,0)</f>
        <v>Yellow</v>
      </c>
      <c r="U3154">
        <f>VLOOKUP(C3154,'products '!$A$2:$H$3072,8,0)</f>
        <v>5</v>
      </c>
    </row>
    <row r="3155" spans="1:21" x14ac:dyDescent="0.3">
      <c r="A3155" t="s">
        <v>6572</v>
      </c>
      <c r="B3155" t="s">
        <v>3323</v>
      </c>
      <c r="C3155" t="s">
        <v>1932</v>
      </c>
      <c r="D3155" s="1">
        <f t="shared" ca="1" si="51"/>
        <v>44631</v>
      </c>
      <c r="E3155" s="1" t="str">
        <f ca="1">TEXT(Table1[[#This Row],[Date]],"mmm")</f>
        <v>Mar</v>
      </c>
      <c r="F3155" s="1" t="str">
        <f ca="1">TEXT(Table1[[#This Row],[Date]],"yyyy")</f>
        <v>2022</v>
      </c>
      <c r="G3155" s="2">
        <f t="shared" ca="1" si="50"/>
        <v>1756</v>
      </c>
      <c r="H3155" s="2">
        <v>0.46</v>
      </c>
      <c r="I3155" s="2" t="str" cm="1">
        <f t="array" ref="I3155">_xlfn.IFS(Table1[[#This Row],[Discount]]&lt;=0.2,"Low",Table1[[#This Row],[Discount]]&lt;=0.4,"Medium",Table1[[#This Row],[Discount]]&gt;0.4,"High")</f>
        <v>High</v>
      </c>
      <c r="J3155" s="2">
        <f ca="1">Table1[[#This Row],[Original Price]]*(1-Table1[[#This Row],[Discount]])</f>
        <v>948.24</v>
      </c>
      <c r="K3155">
        <f>VLOOKUP(B3155,customers!$A$2:$D$101,2,0)</f>
        <v>37</v>
      </c>
      <c r="L3155" t="str" cm="1">
        <f t="array" ref="L3155">_xlfn.IFS(Table1[[#This Row],[Age]]&lt;=12,"Kids",Table1[[#This Row],[Age]]&lt;=19,"Teenage",Table1[[#This Row],[Age]]&lt;=29,"Young Adult",Table1[[#This Row],[Age]]&lt;=45,"Adult",Table1[[#This Row],[Age]]&gt;=46,"Senior")</f>
        <v>Adult</v>
      </c>
      <c r="M3155" t="str">
        <f>VLOOKUP(B3155,customers!A$2:D$101,3,0)</f>
        <v>Patna</v>
      </c>
      <c r="N3155" t="str">
        <f>VLOOKUP(B3155,customers!$A$2:$D$101,4,0)</f>
        <v>Bihar</v>
      </c>
      <c r="O3155" t="str">
        <f>VLOOKUP(C3155,'products '!$A$2:$H$3072,2,0)</f>
        <v>Kids</v>
      </c>
      <c r="P3155" t="str">
        <f>VLOOKUP(C3155,'products '!$A$2:$H$3072,3,0)</f>
        <v>Girls Clothing</v>
      </c>
      <c r="Q3155" t="str">
        <f>VLOOKUP(C3155,'products '!$A$2:$H$3072,4,0)</f>
        <v>Tops</v>
      </c>
      <c r="R3155" t="str">
        <f>VLOOKUP(C3155,'products '!$A$2:$H$3072,5,0)</f>
        <v>H&amp;M</v>
      </c>
      <c r="S3155" t="str">
        <f>VLOOKUP(C3155,'products '!$A$2:$H$3072,6,0)</f>
        <v>4-5Y</v>
      </c>
      <c r="T3155" t="str">
        <f>VLOOKUP(C3155,'products '!$A$2:$H$3072,7,0)</f>
        <v>Yellow</v>
      </c>
      <c r="U3155">
        <f>VLOOKUP(C3155,'products '!$A$2:$H$3072,8,0)</f>
        <v>5</v>
      </c>
    </row>
    <row r="3156" spans="1:21" x14ac:dyDescent="0.3">
      <c r="A3156" t="s">
        <v>6573</v>
      </c>
      <c r="B3156" t="s">
        <v>3324</v>
      </c>
      <c r="C3156" t="s">
        <v>1933</v>
      </c>
      <c r="D3156" s="1">
        <f t="shared" ca="1" si="51"/>
        <v>44442</v>
      </c>
      <c r="E3156" s="1" t="str">
        <f ca="1">TEXT(Table1[[#This Row],[Date]],"mmm")</f>
        <v>Sep</v>
      </c>
      <c r="F3156" s="1" t="str">
        <f ca="1">TEXT(Table1[[#This Row],[Date]],"yyyy")</f>
        <v>2021</v>
      </c>
      <c r="G3156" s="2">
        <f t="shared" ca="1" si="50"/>
        <v>1101</v>
      </c>
      <c r="H3156" s="2">
        <v>0.46</v>
      </c>
      <c r="I3156" s="2" t="str" cm="1">
        <f t="array" ref="I3156">_xlfn.IFS(Table1[[#This Row],[Discount]]&lt;=0.2,"Low",Table1[[#This Row],[Discount]]&lt;=0.4,"Medium",Table1[[#This Row],[Discount]]&gt;0.4,"High")</f>
        <v>High</v>
      </c>
      <c r="J3156" s="2">
        <f ca="1">Table1[[#This Row],[Original Price]]*(1-Table1[[#This Row],[Discount]])</f>
        <v>594.54000000000008</v>
      </c>
      <c r="K3156">
        <f>VLOOKUP(B3156,customers!$A$2:$D$101,2,0)</f>
        <v>26</v>
      </c>
      <c r="L3156" t="str" cm="1">
        <f t="array" ref="L3156">_xlfn.IFS(Table1[[#This Row],[Age]]&lt;=12,"Kids",Table1[[#This Row],[Age]]&lt;=19,"Teenage",Table1[[#This Row],[Age]]&lt;=29,"Young Adult",Table1[[#This Row],[Age]]&lt;=45,"Adult",Table1[[#This Row],[Age]]&gt;=46,"Senior")</f>
        <v>Young Adult</v>
      </c>
      <c r="M3156" t="str">
        <f>VLOOKUP(B3156,customers!A$2:D$101,3,0)</f>
        <v>Patna</v>
      </c>
      <c r="N3156" t="str">
        <f>VLOOKUP(B3156,customers!$A$2:$D$101,4,0)</f>
        <v>Bihar</v>
      </c>
      <c r="O3156" t="str">
        <f>VLOOKUP(C3156,'products '!$A$2:$H$3072,2,0)</f>
        <v>Kids</v>
      </c>
      <c r="P3156" t="str">
        <f>VLOOKUP(C3156,'products '!$A$2:$H$3072,3,0)</f>
        <v>Girls Clothing</v>
      </c>
      <c r="Q3156" t="str">
        <f>VLOOKUP(C3156,'products '!$A$2:$H$3072,4,0)</f>
        <v>Tops</v>
      </c>
      <c r="R3156" t="str">
        <f>VLOOKUP(C3156,'products '!$A$2:$H$3072,5,0)</f>
        <v>H&amp;M</v>
      </c>
      <c r="S3156" t="str">
        <f>VLOOKUP(C3156,'products '!$A$2:$H$3072,6,0)</f>
        <v>4-5Y</v>
      </c>
      <c r="T3156" t="str">
        <f>VLOOKUP(C3156,'products '!$A$2:$H$3072,7,0)</f>
        <v>Yellow</v>
      </c>
      <c r="U3156">
        <f>VLOOKUP(C3156,'products '!$A$2:$H$3072,8,0)</f>
        <v>5</v>
      </c>
    </row>
    <row r="3157" spans="1:21" x14ac:dyDescent="0.3">
      <c r="A3157" t="s">
        <v>6574</v>
      </c>
      <c r="B3157" t="s">
        <v>3325</v>
      </c>
      <c r="C3157" t="s">
        <v>1934</v>
      </c>
      <c r="D3157" s="1">
        <f t="shared" ca="1" si="51"/>
        <v>44824</v>
      </c>
      <c r="E3157" s="1" t="str">
        <f ca="1">TEXT(Table1[[#This Row],[Date]],"mmm")</f>
        <v>Sep</v>
      </c>
      <c r="F3157" s="1" t="str">
        <f ca="1">TEXT(Table1[[#This Row],[Date]],"yyyy")</f>
        <v>2022</v>
      </c>
      <c r="G3157" s="2">
        <f t="shared" ca="1" si="50"/>
        <v>735</v>
      </c>
      <c r="H3157" s="2">
        <v>0.46</v>
      </c>
      <c r="I3157" s="2" t="str" cm="1">
        <f t="array" ref="I3157">_xlfn.IFS(Table1[[#This Row],[Discount]]&lt;=0.2,"Low",Table1[[#This Row],[Discount]]&lt;=0.4,"Medium",Table1[[#This Row],[Discount]]&gt;0.4,"High")</f>
        <v>High</v>
      </c>
      <c r="J3157" s="2">
        <f ca="1">Table1[[#This Row],[Original Price]]*(1-Table1[[#This Row],[Discount]])</f>
        <v>396.90000000000003</v>
      </c>
      <c r="K3157">
        <f>VLOOKUP(B3157,customers!$A$2:$D$101,2,0)</f>
        <v>27</v>
      </c>
      <c r="L3157" t="str" cm="1">
        <f t="array" ref="L3157">_xlfn.IFS(Table1[[#This Row],[Age]]&lt;=12,"Kids",Table1[[#This Row],[Age]]&lt;=19,"Teenage",Table1[[#This Row],[Age]]&lt;=29,"Young Adult",Table1[[#This Row],[Age]]&lt;=45,"Adult",Table1[[#This Row],[Age]]&gt;=46,"Senior")</f>
        <v>Young Adult</v>
      </c>
      <c r="M3157" t="str">
        <f>VLOOKUP(B3157,customers!A$2:D$101,3,0)</f>
        <v>Patna</v>
      </c>
      <c r="N3157" t="str">
        <f>VLOOKUP(B3157,customers!$A$2:$D$101,4,0)</f>
        <v>Bihar</v>
      </c>
      <c r="O3157" t="str">
        <f>VLOOKUP(C3157,'products '!$A$2:$H$3072,2,0)</f>
        <v>Kids</v>
      </c>
      <c r="P3157" t="str">
        <f>VLOOKUP(C3157,'products '!$A$2:$H$3072,3,0)</f>
        <v>Girls Clothing</v>
      </c>
      <c r="Q3157" t="str">
        <f>VLOOKUP(C3157,'products '!$A$2:$H$3072,4,0)</f>
        <v>Tops</v>
      </c>
      <c r="R3157" t="str">
        <f>VLOOKUP(C3157,'products '!$A$2:$H$3072,5,0)</f>
        <v>Sangria</v>
      </c>
      <c r="S3157" t="str">
        <f>VLOOKUP(C3157,'products '!$A$2:$H$3072,6,0)</f>
        <v>4-5Y</v>
      </c>
      <c r="T3157" t="str">
        <f>VLOOKUP(C3157,'products '!$A$2:$H$3072,7,0)</f>
        <v>Multicolor</v>
      </c>
      <c r="U3157">
        <f>VLOOKUP(C3157,'products '!$A$2:$H$3072,8,0)</f>
        <v>4</v>
      </c>
    </row>
    <row r="3158" spans="1:21" x14ac:dyDescent="0.3">
      <c r="A3158" t="s">
        <v>6575</v>
      </c>
      <c r="B3158" t="s">
        <v>3326</v>
      </c>
      <c r="C3158" t="s">
        <v>1935</v>
      </c>
      <c r="D3158" s="1">
        <f t="shared" ca="1" si="51"/>
        <v>44600</v>
      </c>
      <c r="E3158" s="1" t="str">
        <f ca="1">TEXT(Table1[[#This Row],[Date]],"mmm")</f>
        <v>Feb</v>
      </c>
      <c r="F3158" s="1" t="str">
        <f ca="1">TEXT(Table1[[#This Row],[Date]],"yyyy")</f>
        <v>2022</v>
      </c>
      <c r="G3158" s="2">
        <f t="shared" ca="1" si="50"/>
        <v>1248</v>
      </c>
      <c r="H3158" s="2">
        <v>0.3</v>
      </c>
      <c r="I3158" s="2" t="str" cm="1">
        <f t="array" ref="I3158">_xlfn.IFS(Table1[[#This Row],[Discount]]&lt;=0.2,"Low",Table1[[#This Row],[Discount]]&lt;=0.4,"Medium",Table1[[#This Row],[Discount]]&gt;0.4,"High")</f>
        <v>Medium</v>
      </c>
      <c r="J3158" s="2">
        <f ca="1">Table1[[#This Row],[Original Price]]*(1-Table1[[#This Row],[Discount]])</f>
        <v>873.59999999999991</v>
      </c>
      <c r="K3158">
        <f>VLOOKUP(B3158,customers!$A$2:$D$101,2,0)</f>
        <v>28</v>
      </c>
      <c r="L3158" t="str" cm="1">
        <f t="array" ref="L3158">_xlfn.IFS(Table1[[#This Row],[Age]]&lt;=12,"Kids",Table1[[#This Row],[Age]]&lt;=19,"Teenage",Table1[[#This Row],[Age]]&lt;=29,"Young Adult",Table1[[#This Row],[Age]]&lt;=45,"Adult",Table1[[#This Row],[Age]]&gt;=46,"Senior")</f>
        <v>Young Adult</v>
      </c>
      <c r="M3158" t="str">
        <f>VLOOKUP(B3158,customers!A$2:D$101,3,0)</f>
        <v>Darbhanga</v>
      </c>
      <c r="N3158" t="str">
        <f>VLOOKUP(B3158,customers!$A$2:$D$101,4,0)</f>
        <v>Bihar</v>
      </c>
      <c r="O3158" t="str">
        <f>VLOOKUP(C3158,'products '!$A$2:$H$3072,2,0)</f>
        <v>Kids</v>
      </c>
      <c r="P3158" t="str">
        <f>VLOOKUP(C3158,'products '!$A$2:$H$3072,3,0)</f>
        <v>Girls Clothing</v>
      </c>
      <c r="Q3158" t="str">
        <f>VLOOKUP(C3158,'products '!$A$2:$H$3072,4,0)</f>
        <v>Tops</v>
      </c>
      <c r="R3158" t="str">
        <f>VLOOKUP(C3158,'products '!$A$2:$H$3072,5,0)</f>
        <v>Sangria</v>
      </c>
      <c r="S3158" t="str">
        <f>VLOOKUP(C3158,'products '!$A$2:$H$3072,6,0)</f>
        <v>4-5Y</v>
      </c>
      <c r="T3158" t="str">
        <f>VLOOKUP(C3158,'products '!$A$2:$H$3072,7,0)</f>
        <v>Multicolor</v>
      </c>
      <c r="U3158">
        <f>VLOOKUP(C3158,'products '!$A$2:$H$3072,8,0)</f>
        <v>4</v>
      </c>
    </row>
    <row r="3159" spans="1:21" x14ac:dyDescent="0.3">
      <c r="A3159" t="s">
        <v>6576</v>
      </c>
      <c r="B3159" t="s">
        <v>3327</v>
      </c>
      <c r="C3159" t="s">
        <v>1936</v>
      </c>
      <c r="D3159" s="1">
        <f t="shared" ca="1" si="51"/>
        <v>44517</v>
      </c>
      <c r="E3159" s="1" t="str">
        <f ca="1">TEXT(Table1[[#This Row],[Date]],"mmm")</f>
        <v>Nov</v>
      </c>
      <c r="F3159" s="1" t="str">
        <f ca="1">TEXT(Table1[[#This Row],[Date]],"yyyy")</f>
        <v>2021</v>
      </c>
      <c r="G3159" s="2">
        <f t="shared" ca="1" si="50"/>
        <v>954</v>
      </c>
      <c r="H3159" s="2">
        <v>0.3</v>
      </c>
      <c r="I3159" s="2" t="str" cm="1">
        <f t="array" ref="I3159">_xlfn.IFS(Table1[[#This Row],[Discount]]&lt;=0.2,"Low",Table1[[#This Row],[Discount]]&lt;=0.4,"Medium",Table1[[#This Row],[Discount]]&gt;0.4,"High")</f>
        <v>Medium</v>
      </c>
      <c r="J3159" s="2">
        <f ca="1">Table1[[#This Row],[Original Price]]*(1-Table1[[#This Row],[Discount]])</f>
        <v>667.8</v>
      </c>
      <c r="K3159">
        <f>VLOOKUP(B3159,customers!$A$2:$D$101,2,0)</f>
        <v>29</v>
      </c>
      <c r="L3159" t="str" cm="1">
        <f t="array" ref="L3159">_xlfn.IFS(Table1[[#This Row],[Age]]&lt;=12,"Kids",Table1[[#This Row],[Age]]&lt;=19,"Teenage",Table1[[#This Row],[Age]]&lt;=29,"Young Adult",Table1[[#This Row],[Age]]&lt;=45,"Adult",Table1[[#This Row],[Age]]&gt;=46,"Senior")</f>
        <v>Young Adult</v>
      </c>
      <c r="M3159" t="str">
        <f>VLOOKUP(B3159,customers!A$2:D$101,3,0)</f>
        <v>Darbhanga</v>
      </c>
      <c r="N3159" t="str">
        <f>VLOOKUP(B3159,customers!$A$2:$D$101,4,0)</f>
        <v>Bihar</v>
      </c>
      <c r="O3159" t="str">
        <f>VLOOKUP(C3159,'products '!$A$2:$H$3072,2,0)</f>
        <v>Kids</v>
      </c>
      <c r="P3159" t="str">
        <f>VLOOKUP(C3159,'products '!$A$2:$H$3072,3,0)</f>
        <v>Girls Clothing</v>
      </c>
      <c r="Q3159" t="str">
        <f>VLOOKUP(C3159,'products '!$A$2:$H$3072,4,0)</f>
        <v>Tops</v>
      </c>
      <c r="R3159" t="str">
        <f>VLOOKUP(C3159,'products '!$A$2:$H$3072,5,0)</f>
        <v>Sangria</v>
      </c>
      <c r="S3159" t="str">
        <f>VLOOKUP(C3159,'products '!$A$2:$H$3072,6,0)</f>
        <v>4-5Y</v>
      </c>
      <c r="T3159" t="str">
        <f>VLOOKUP(C3159,'products '!$A$2:$H$3072,7,0)</f>
        <v>Multicolor</v>
      </c>
      <c r="U3159">
        <f>VLOOKUP(C3159,'products '!$A$2:$H$3072,8,0)</f>
        <v>4</v>
      </c>
    </row>
    <row r="3160" spans="1:21" x14ac:dyDescent="0.3">
      <c r="A3160" t="s">
        <v>6577</v>
      </c>
      <c r="B3160" t="s">
        <v>3328</v>
      </c>
      <c r="C3160" t="s">
        <v>1937</v>
      </c>
      <c r="D3160" s="1">
        <f t="shared" ca="1" si="51"/>
        <v>44816</v>
      </c>
      <c r="E3160" s="1" t="str">
        <f ca="1">TEXT(Table1[[#This Row],[Date]],"mmm")</f>
        <v>Sep</v>
      </c>
      <c r="F3160" s="1" t="str">
        <f ca="1">TEXT(Table1[[#This Row],[Date]],"yyyy")</f>
        <v>2022</v>
      </c>
      <c r="G3160" s="2">
        <f t="shared" ca="1" si="50"/>
        <v>1469</v>
      </c>
      <c r="H3160" s="2">
        <v>0.3</v>
      </c>
      <c r="I3160" s="2" t="str" cm="1">
        <f t="array" ref="I3160">_xlfn.IFS(Table1[[#This Row],[Discount]]&lt;=0.2,"Low",Table1[[#This Row],[Discount]]&lt;=0.4,"Medium",Table1[[#This Row],[Discount]]&gt;0.4,"High")</f>
        <v>Medium</v>
      </c>
      <c r="J3160" s="2">
        <f ca="1">Table1[[#This Row],[Original Price]]*(1-Table1[[#This Row],[Discount]])</f>
        <v>1028.3</v>
      </c>
      <c r="K3160">
        <f>VLOOKUP(B3160,customers!$A$2:$D$101,2,0)</f>
        <v>30</v>
      </c>
      <c r="L3160" t="str" cm="1">
        <f t="array" ref="L3160">_xlfn.IFS(Table1[[#This Row],[Age]]&lt;=12,"Kids",Table1[[#This Row],[Age]]&lt;=19,"Teenage",Table1[[#This Row],[Age]]&lt;=29,"Young Adult",Table1[[#This Row],[Age]]&lt;=45,"Adult",Table1[[#This Row],[Age]]&gt;=46,"Senior")</f>
        <v>Adult</v>
      </c>
      <c r="M3160" t="str">
        <f>VLOOKUP(B3160,customers!A$2:D$101,3,0)</f>
        <v>Darbhanga</v>
      </c>
      <c r="N3160" t="str">
        <f>VLOOKUP(B3160,customers!$A$2:$D$101,4,0)</f>
        <v>Bihar</v>
      </c>
      <c r="O3160" t="str">
        <f>VLOOKUP(C3160,'products '!$A$2:$H$3072,2,0)</f>
        <v>Kids</v>
      </c>
      <c r="P3160" t="str">
        <f>VLOOKUP(C3160,'products '!$A$2:$H$3072,3,0)</f>
        <v>Girls Clothing</v>
      </c>
      <c r="Q3160" t="str">
        <f>VLOOKUP(C3160,'products '!$A$2:$H$3072,4,0)</f>
        <v>Tops</v>
      </c>
      <c r="R3160" t="str">
        <f>VLOOKUP(C3160,'products '!$A$2:$H$3072,5,0)</f>
        <v>Sangria</v>
      </c>
      <c r="S3160" t="str">
        <f>VLOOKUP(C3160,'products '!$A$2:$H$3072,6,0)</f>
        <v>4-5Y</v>
      </c>
      <c r="T3160" t="str">
        <f>VLOOKUP(C3160,'products '!$A$2:$H$3072,7,0)</f>
        <v>Multicolor</v>
      </c>
      <c r="U3160">
        <f>VLOOKUP(C3160,'products '!$A$2:$H$3072,8,0)</f>
        <v>5</v>
      </c>
    </row>
    <row r="3161" spans="1:21" x14ac:dyDescent="0.3">
      <c r="A3161" t="s">
        <v>6578</v>
      </c>
      <c r="B3161" t="s">
        <v>3329</v>
      </c>
      <c r="C3161" t="s">
        <v>1938</v>
      </c>
      <c r="D3161" s="1">
        <f t="shared" ca="1" si="51"/>
        <v>44808</v>
      </c>
      <c r="E3161" s="1" t="str">
        <f ca="1">TEXT(Table1[[#This Row],[Date]],"mmm")</f>
        <v>Sep</v>
      </c>
      <c r="F3161" s="1" t="str">
        <f ca="1">TEXT(Table1[[#This Row],[Date]],"yyyy")</f>
        <v>2022</v>
      </c>
      <c r="G3161" s="2">
        <f t="shared" ca="1" si="50"/>
        <v>818</v>
      </c>
      <c r="H3161" s="2">
        <v>0.3</v>
      </c>
      <c r="I3161" s="2" t="str" cm="1">
        <f t="array" ref="I3161">_xlfn.IFS(Table1[[#This Row],[Discount]]&lt;=0.2,"Low",Table1[[#This Row],[Discount]]&lt;=0.4,"Medium",Table1[[#This Row],[Discount]]&gt;0.4,"High")</f>
        <v>Medium</v>
      </c>
      <c r="J3161" s="2">
        <f ca="1">Table1[[#This Row],[Original Price]]*(1-Table1[[#This Row],[Discount]])</f>
        <v>572.59999999999991</v>
      </c>
      <c r="K3161">
        <f>VLOOKUP(B3161,customers!$A$2:$D$101,2,0)</f>
        <v>31</v>
      </c>
      <c r="L3161" t="str" cm="1">
        <f t="array" ref="L3161">_xlfn.IFS(Table1[[#This Row],[Age]]&lt;=12,"Kids",Table1[[#This Row],[Age]]&lt;=19,"Teenage",Table1[[#This Row],[Age]]&lt;=29,"Young Adult",Table1[[#This Row],[Age]]&lt;=45,"Adult",Table1[[#This Row],[Age]]&gt;=46,"Senior")</f>
        <v>Adult</v>
      </c>
      <c r="M3161" t="str">
        <f>VLOOKUP(B3161,customers!A$2:D$101,3,0)</f>
        <v>Nalanda</v>
      </c>
      <c r="N3161" t="str">
        <f>VLOOKUP(B3161,customers!$A$2:$D$101,4,0)</f>
        <v>Bihar</v>
      </c>
      <c r="O3161" t="str">
        <f>VLOOKUP(C3161,'products '!$A$2:$H$3072,2,0)</f>
        <v>Kids</v>
      </c>
      <c r="P3161" t="str">
        <f>VLOOKUP(C3161,'products '!$A$2:$H$3072,3,0)</f>
        <v>Girls Clothing</v>
      </c>
      <c r="Q3161" t="str">
        <f>VLOOKUP(C3161,'products '!$A$2:$H$3072,4,0)</f>
        <v>Tops</v>
      </c>
      <c r="R3161" t="str">
        <f>VLOOKUP(C3161,'products '!$A$2:$H$3072,5,0)</f>
        <v>Sangria</v>
      </c>
      <c r="S3161" t="str">
        <f>VLOOKUP(C3161,'products '!$A$2:$H$3072,6,0)</f>
        <v>4-5Y</v>
      </c>
      <c r="T3161" t="str">
        <f>VLOOKUP(C3161,'products '!$A$2:$H$3072,7,0)</f>
        <v>Multicolor</v>
      </c>
      <c r="U3161">
        <f>VLOOKUP(C3161,'products '!$A$2:$H$3072,8,0)</f>
        <v>5</v>
      </c>
    </row>
    <row r="3162" spans="1:21" x14ac:dyDescent="0.3">
      <c r="A3162" t="s">
        <v>6579</v>
      </c>
      <c r="B3162" t="s">
        <v>3330</v>
      </c>
      <c r="C3162" t="s">
        <v>1939</v>
      </c>
      <c r="D3162" s="1">
        <f t="shared" ca="1" si="51"/>
        <v>44921</v>
      </c>
      <c r="E3162" s="1" t="str">
        <f ca="1">TEXT(Table1[[#This Row],[Date]],"mmm")</f>
        <v>Dec</v>
      </c>
      <c r="F3162" s="1" t="str">
        <f ca="1">TEXT(Table1[[#This Row],[Date]],"yyyy")</f>
        <v>2022</v>
      </c>
      <c r="G3162" s="2">
        <f t="shared" ca="1" si="50"/>
        <v>1646</v>
      </c>
      <c r="H3162" s="2">
        <v>0.3</v>
      </c>
      <c r="I3162" s="2" t="str" cm="1">
        <f t="array" ref="I3162">_xlfn.IFS(Table1[[#This Row],[Discount]]&lt;=0.2,"Low",Table1[[#This Row],[Discount]]&lt;=0.4,"Medium",Table1[[#This Row],[Discount]]&gt;0.4,"High")</f>
        <v>Medium</v>
      </c>
      <c r="J3162" s="2">
        <f ca="1">Table1[[#This Row],[Original Price]]*(1-Table1[[#This Row],[Discount]])</f>
        <v>1152.1999999999998</v>
      </c>
      <c r="K3162">
        <f>VLOOKUP(B3162,customers!$A$2:$D$101,2,0)</f>
        <v>32</v>
      </c>
      <c r="L3162" t="str" cm="1">
        <f t="array" ref="L3162">_xlfn.IFS(Table1[[#This Row],[Age]]&lt;=12,"Kids",Table1[[#This Row],[Age]]&lt;=19,"Teenage",Table1[[#This Row],[Age]]&lt;=29,"Young Adult",Table1[[#This Row],[Age]]&lt;=45,"Adult",Table1[[#This Row],[Age]]&gt;=46,"Senior")</f>
        <v>Adult</v>
      </c>
      <c r="M3162" t="str">
        <f>VLOOKUP(B3162,customers!A$2:D$101,3,0)</f>
        <v>Nalanda</v>
      </c>
      <c r="N3162" t="str">
        <f>VLOOKUP(B3162,customers!$A$2:$D$101,4,0)</f>
        <v>Bihar</v>
      </c>
      <c r="O3162" t="str">
        <f>VLOOKUP(C3162,'products '!$A$2:$H$3072,2,0)</f>
        <v>Kids</v>
      </c>
      <c r="P3162" t="str">
        <f>VLOOKUP(C3162,'products '!$A$2:$H$3072,3,0)</f>
        <v>Girls Clothing</v>
      </c>
      <c r="Q3162" t="str">
        <f>VLOOKUP(C3162,'products '!$A$2:$H$3072,4,0)</f>
        <v>Tops</v>
      </c>
      <c r="R3162" t="str">
        <f>VLOOKUP(C3162,'products '!$A$2:$H$3072,5,0)</f>
        <v>Sangria</v>
      </c>
      <c r="S3162" t="str">
        <f>VLOOKUP(C3162,'products '!$A$2:$H$3072,6,0)</f>
        <v>5-6Y</v>
      </c>
      <c r="T3162" t="str">
        <f>VLOOKUP(C3162,'products '!$A$2:$H$3072,7,0)</f>
        <v>Multicolor</v>
      </c>
      <c r="U3162">
        <f>VLOOKUP(C3162,'products '!$A$2:$H$3072,8,0)</f>
        <v>3</v>
      </c>
    </row>
    <row r="3163" spans="1:21" x14ac:dyDescent="0.3">
      <c r="A3163" t="s">
        <v>6580</v>
      </c>
      <c r="B3163" t="s">
        <v>3331</v>
      </c>
      <c r="C3163" t="s">
        <v>1940</v>
      </c>
      <c r="D3163" s="1">
        <f t="shared" ca="1" si="51"/>
        <v>44839</v>
      </c>
      <c r="E3163" s="1" t="str">
        <f ca="1">TEXT(Table1[[#This Row],[Date]],"mmm")</f>
        <v>Oct</v>
      </c>
      <c r="F3163" s="1" t="str">
        <f ca="1">TEXT(Table1[[#This Row],[Date]],"yyyy")</f>
        <v>2022</v>
      </c>
      <c r="G3163" s="2">
        <f t="shared" ca="1" si="50"/>
        <v>617</v>
      </c>
      <c r="H3163" s="2">
        <v>0.35</v>
      </c>
      <c r="I3163" s="2" t="str" cm="1">
        <f t="array" ref="I3163">_xlfn.IFS(Table1[[#This Row],[Discount]]&lt;=0.2,"Low",Table1[[#This Row],[Discount]]&lt;=0.4,"Medium",Table1[[#This Row],[Discount]]&gt;0.4,"High")</f>
        <v>Medium</v>
      </c>
      <c r="J3163" s="2">
        <f ca="1">Table1[[#This Row],[Original Price]]*(1-Table1[[#This Row],[Discount]])</f>
        <v>401.05</v>
      </c>
      <c r="K3163">
        <f>VLOOKUP(B3163,customers!$A$2:$D$101,2,0)</f>
        <v>33</v>
      </c>
      <c r="L3163" t="str" cm="1">
        <f t="array" ref="L3163">_xlfn.IFS(Table1[[#This Row],[Age]]&lt;=12,"Kids",Table1[[#This Row],[Age]]&lt;=19,"Teenage",Table1[[#This Row],[Age]]&lt;=29,"Young Adult",Table1[[#This Row],[Age]]&lt;=45,"Adult",Table1[[#This Row],[Age]]&gt;=46,"Senior")</f>
        <v>Adult</v>
      </c>
      <c r="M3163" t="str">
        <f>VLOOKUP(B3163,customers!A$2:D$101,3,0)</f>
        <v>Nalanda</v>
      </c>
      <c r="N3163" t="str">
        <f>VLOOKUP(B3163,customers!$A$2:$D$101,4,0)</f>
        <v>Bihar</v>
      </c>
      <c r="O3163" t="str">
        <f>VLOOKUP(C3163,'products '!$A$2:$H$3072,2,0)</f>
        <v>Kids</v>
      </c>
      <c r="P3163" t="str">
        <f>VLOOKUP(C3163,'products '!$A$2:$H$3072,3,0)</f>
        <v>Girls Clothing</v>
      </c>
      <c r="Q3163" t="str">
        <f>VLOOKUP(C3163,'products '!$A$2:$H$3072,4,0)</f>
        <v>Tops</v>
      </c>
      <c r="R3163" t="str">
        <f>VLOOKUP(C3163,'products '!$A$2:$H$3072,5,0)</f>
        <v>Sangria</v>
      </c>
      <c r="S3163" t="str">
        <f>VLOOKUP(C3163,'products '!$A$2:$H$3072,6,0)</f>
        <v>5-6Y</v>
      </c>
      <c r="T3163" t="str">
        <f>VLOOKUP(C3163,'products '!$A$2:$H$3072,7,0)</f>
        <v>Multicolor</v>
      </c>
      <c r="U3163">
        <f>VLOOKUP(C3163,'products '!$A$2:$H$3072,8,0)</f>
        <v>5</v>
      </c>
    </row>
    <row r="3164" spans="1:21" x14ac:dyDescent="0.3">
      <c r="A3164" t="s">
        <v>6581</v>
      </c>
      <c r="B3164" t="s">
        <v>3332</v>
      </c>
      <c r="C3164" t="s">
        <v>1941</v>
      </c>
      <c r="D3164" s="1">
        <f t="shared" ca="1" si="51"/>
        <v>44273</v>
      </c>
      <c r="E3164" s="1" t="str">
        <f ca="1">TEXT(Table1[[#This Row],[Date]],"mmm")</f>
        <v>Mar</v>
      </c>
      <c r="F3164" s="1" t="str">
        <f ca="1">TEXT(Table1[[#This Row],[Date]],"yyyy")</f>
        <v>2021</v>
      </c>
      <c r="G3164" s="2">
        <f t="shared" ca="1" si="50"/>
        <v>1220</v>
      </c>
      <c r="H3164" s="2">
        <v>0.35</v>
      </c>
      <c r="I3164" s="2" t="str" cm="1">
        <f t="array" ref="I3164">_xlfn.IFS(Table1[[#This Row],[Discount]]&lt;=0.2,"Low",Table1[[#This Row],[Discount]]&lt;=0.4,"Medium",Table1[[#This Row],[Discount]]&gt;0.4,"High")</f>
        <v>Medium</v>
      </c>
      <c r="J3164" s="2">
        <f ca="1">Table1[[#This Row],[Original Price]]*(1-Table1[[#This Row],[Discount]])</f>
        <v>793</v>
      </c>
      <c r="K3164">
        <f>VLOOKUP(B3164,customers!$A$2:$D$101,2,0)</f>
        <v>44</v>
      </c>
      <c r="L3164" t="str" cm="1">
        <f t="array" ref="L3164">_xlfn.IFS(Table1[[#This Row],[Age]]&lt;=12,"Kids",Table1[[#This Row],[Age]]&lt;=19,"Teenage",Table1[[#This Row],[Age]]&lt;=29,"Young Adult",Table1[[#This Row],[Age]]&lt;=45,"Adult",Table1[[#This Row],[Age]]&gt;=46,"Senior")</f>
        <v>Adult</v>
      </c>
      <c r="M3164" t="str">
        <f>VLOOKUP(B3164,customers!A$2:D$101,3,0)</f>
        <v>Gaya</v>
      </c>
      <c r="N3164" t="str">
        <f>VLOOKUP(B3164,customers!$A$2:$D$101,4,0)</f>
        <v>Bihar</v>
      </c>
      <c r="O3164" t="str">
        <f>VLOOKUP(C3164,'products '!$A$2:$H$3072,2,0)</f>
        <v>Kids</v>
      </c>
      <c r="P3164" t="str">
        <f>VLOOKUP(C3164,'products '!$A$2:$H$3072,3,0)</f>
        <v>Girls Clothing</v>
      </c>
      <c r="Q3164" t="str">
        <f>VLOOKUP(C3164,'products '!$A$2:$H$3072,4,0)</f>
        <v>Tops</v>
      </c>
      <c r="R3164" t="str">
        <f>VLOOKUP(C3164,'products '!$A$2:$H$3072,5,0)</f>
        <v>Sangria</v>
      </c>
      <c r="S3164" t="str">
        <f>VLOOKUP(C3164,'products '!$A$2:$H$3072,6,0)</f>
        <v>5-6Y</v>
      </c>
      <c r="T3164" t="str">
        <f>VLOOKUP(C3164,'products '!$A$2:$H$3072,7,0)</f>
        <v>Multicolor</v>
      </c>
      <c r="U3164">
        <f>VLOOKUP(C3164,'products '!$A$2:$H$3072,8,0)</f>
        <v>5</v>
      </c>
    </row>
    <row r="3165" spans="1:21" x14ac:dyDescent="0.3">
      <c r="A3165" t="s">
        <v>6582</v>
      </c>
      <c r="B3165" t="s">
        <v>3333</v>
      </c>
      <c r="C3165" t="s">
        <v>1942</v>
      </c>
      <c r="D3165" s="1">
        <f t="shared" ca="1" si="51"/>
        <v>44939</v>
      </c>
      <c r="E3165" s="1" t="str">
        <f ca="1">TEXT(Table1[[#This Row],[Date]],"mmm")</f>
        <v>Jan</v>
      </c>
      <c r="F3165" s="1" t="str">
        <f ca="1">TEXT(Table1[[#This Row],[Date]],"yyyy")</f>
        <v>2023</v>
      </c>
      <c r="G3165" s="2">
        <f t="shared" ca="1" si="50"/>
        <v>1046</v>
      </c>
      <c r="H3165" s="2">
        <v>0.35</v>
      </c>
      <c r="I3165" s="2" t="str" cm="1">
        <f t="array" ref="I3165">_xlfn.IFS(Table1[[#This Row],[Discount]]&lt;=0.2,"Low",Table1[[#This Row],[Discount]]&lt;=0.4,"Medium",Table1[[#This Row],[Discount]]&gt;0.4,"High")</f>
        <v>Medium</v>
      </c>
      <c r="J3165" s="2">
        <f ca="1">Table1[[#This Row],[Original Price]]*(1-Table1[[#This Row],[Discount]])</f>
        <v>679.9</v>
      </c>
      <c r="K3165">
        <f>VLOOKUP(B3165,customers!$A$2:$D$101,2,0)</f>
        <v>45</v>
      </c>
      <c r="L3165" t="str" cm="1">
        <f t="array" ref="L3165">_xlfn.IFS(Table1[[#This Row],[Age]]&lt;=12,"Kids",Table1[[#This Row],[Age]]&lt;=19,"Teenage",Table1[[#This Row],[Age]]&lt;=29,"Young Adult",Table1[[#This Row],[Age]]&lt;=45,"Adult",Table1[[#This Row],[Age]]&gt;=46,"Senior")</f>
        <v>Adult</v>
      </c>
      <c r="M3165" t="str">
        <f>VLOOKUP(B3165,customers!A$2:D$101,3,0)</f>
        <v>Gaya</v>
      </c>
      <c r="N3165" t="str">
        <f>VLOOKUP(B3165,customers!$A$2:$D$101,4,0)</f>
        <v>Bihar</v>
      </c>
      <c r="O3165" t="str">
        <f>VLOOKUP(C3165,'products '!$A$2:$H$3072,2,0)</f>
        <v>Kids</v>
      </c>
      <c r="P3165" t="str">
        <f>VLOOKUP(C3165,'products '!$A$2:$H$3072,3,0)</f>
        <v>Girls Clothing</v>
      </c>
      <c r="Q3165" t="str">
        <f>VLOOKUP(C3165,'products '!$A$2:$H$3072,4,0)</f>
        <v>Tops</v>
      </c>
      <c r="R3165" t="str">
        <f>VLOOKUP(C3165,'products '!$A$2:$H$3072,5,0)</f>
        <v>Sangria</v>
      </c>
      <c r="S3165" t="str">
        <f>VLOOKUP(C3165,'products '!$A$2:$H$3072,6,0)</f>
        <v>5-6Y</v>
      </c>
      <c r="T3165" t="str">
        <f>VLOOKUP(C3165,'products '!$A$2:$H$3072,7,0)</f>
        <v>Cream</v>
      </c>
      <c r="U3165">
        <f>VLOOKUP(C3165,'products '!$A$2:$H$3072,8,0)</f>
        <v>4</v>
      </c>
    </row>
    <row r="3166" spans="1:21" x14ac:dyDescent="0.3">
      <c r="A3166" t="s">
        <v>6583</v>
      </c>
      <c r="B3166" t="s">
        <v>3334</v>
      </c>
      <c r="C3166" t="s">
        <v>1943</v>
      </c>
      <c r="D3166" s="1">
        <f t="shared" ca="1" si="51"/>
        <v>44324</v>
      </c>
      <c r="E3166" s="1" t="str">
        <f ca="1">TEXT(Table1[[#This Row],[Date]],"mmm")</f>
        <v>May</v>
      </c>
      <c r="F3166" s="1" t="str">
        <f ca="1">TEXT(Table1[[#This Row],[Date]],"yyyy")</f>
        <v>2021</v>
      </c>
      <c r="G3166" s="2">
        <f t="shared" ca="1" si="50"/>
        <v>1512</v>
      </c>
      <c r="H3166" s="2">
        <v>0.35</v>
      </c>
      <c r="I3166" s="2" t="str" cm="1">
        <f t="array" ref="I3166">_xlfn.IFS(Table1[[#This Row],[Discount]]&lt;=0.2,"Low",Table1[[#This Row],[Discount]]&lt;=0.4,"Medium",Table1[[#This Row],[Discount]]&gt;0.4,"High")</f>
        <v>Medium</v>
      </c>
      <c r="J3166" s="2">
        <f ca="1">Table1[[#This Row],[Original Price]]*(1-Table1[[#This Row],[Discount]])</f>
        <v>982.80000000000007</v>
      </c>
      <c r="K3166">
        <f>VLOOKUP(B3166,customers!$A$2:$D$101,2,0)</f>
        <v>46</v>
      </c>
      <c r="L3166" t="str" cm="1">
        <f t="array" ref="L3166">_xlfn.IFS(Table1[[#This Row],[Age]]&lt;=12,"Kids",Table1[[#This Row],[Age]]&lt;=19,"Teenage",Table1[[#This Row],[Age]]&lt;=29,"Young Adult",Table1[[#This Row],[Age]]&lt;=45,"Adult",Table1[[#This Row],[Age]]&gt;=46,"Senior")</f>
        <v>Senior</v>
      </c>
      <c r="M3166" t="str">
        <f>VLOOKUP(B3166,customers!A$2:D$101,3,0)</f>
        <v>Bhopal</v>
      </c>
      <c r="N3166" t="str">
        <f>VLOOKUP(B3166,customers!$A$2:$D$101,4,0)</f>
        <v>Madhya Pradesh</v>
      </c>
      <c r="O3166" t="str">
        <f>VLOOKUP(C3166,'products '!$A$2:$H$3072,2,0)</f>
        <v>Kids</v>
      </c>
      <c r="P3166" t="str">
        <f>VLOOKUP(C3166,'products '!$A$2:$H$3072,3,0)</f>
        <v>Girls Clothing</v>
      </c>
      <c r="Q3166" t="str">
        <f>VLOOKUP(C3166,'products '!$A$2:$H$3072,4,0)</f>
        <v>Tops</v>
      </c>
      <c r="R3166" t="str">
        <f>VLOOKUP(C3166,'products '!$A$2:$H$3072,5,0)</f>
        <v>Sangria</v>
      </c>
      <c r="S3166" t="str">
        <f>VLOOKUP(C3166,'products '!$A$2:$H$3072,6,0)</f>
        <v>5-6Y</v>
      </c>
      <c r="T3166" t="str">
        <f>VLOOKUP(C3166,'products '!$A$2:$H$3072,7,0)</f>
        <v>Cream</v>
      </c>
      <c r="U3166">
        <f>VLOOKUP(C3166,'products '!$A$2:$H$3072,8,0)</f>
        <v>3</v>
      </c>
    </row>
    <row r="3167" spans="1:21" x14ac:dyDescent="0.3">
      <c r="A3167" t="s">
        <v>6584</v>
      </c>
      <c r="B3167" t="s">
        <v>3335</v>
      </c>
      <c r="C3167" t="s">
        <v>1944</v>
      </c>
      <c r="D3167" s="1">
        <f t="shared" ca="1" si="51"/>
        <v>44667</v>
      </c>
      <c r="E3167" s="1" t="str">
        <f ca="1">TEXT(Table1[[#This Row],[Date]],"mmm")</f>
        <v>Apr</v>
      </c>
      <c r="F3167" s="1" t="str">
        <f ca="1">TEXT(Table1[[#This Row],[Date]],"yyyy")</f>
        <v>2022</v>
      </c>
      <c r="G3167" s="2">
        <f t="shared" ca="1" si="50"/>
        <v>1037</v>
      </c>
      <c r="H3167" s="2">
        <v>0.35</v>
      </c>
      <c r="I3167" s="2" t="str" cm="1">
        <f t="array" ref="I3167">_xlfn.IFS(Table1[[#This Row],[Discount]]&lt;=0.2,"Low",Table1[[#This Row],[Discount]]&lt;=0.4,"Medium",Table1[[#This Row],[Discount]]&gt;0.4,"High")</f>
        <v>Medium</v>
      </c>
      <c r="J3167" s="2">
        <f ca="1">Table1[[#This Row],[Original Price]]*(1-Table1[[#This Row],[Discount]])</f>
        <v>674.05000000000007</v>
      </c>
      <c r="K3167">
        <f>VLOOKUP(B3167,customers!$A$2:$D$101,2,0)</f>
        <v>47</v>
      </c>
      <c r="L3167" t="str" cm="1">
        <f t="array" ref="L3167">_xlfn.IFS(Table1[[#This Row],[Age]]&lt;=12,"Kids",Table1[[#This Row],[Age]]&lt;=19,"Teenage",Table1[[#This Row],[Age]]&lt;=29,"Young Adult",Table1[[#This Row],[Age]]&lt;=45,"Adult",Table1[[#This Row],[Age]]&gt;=46,"Senior")</f>
        <v>Senior</v>
      </c>
      <c r="M3167" t="str">
        <f>VLOOKUP(B3167,customers!A$2:D$101,3,0)</f>
        <v>Bhopal</v>
      </c>
      <c r="N3167" t="str">
        <f>VLOOKUP(B3167,customers!$A$2:$D$101,4,0)</f>
        <v>Madhya Pradesh</v>
      </c>
      <c r="O3167" t="str">
        <f>VLOOKUP(C3167,'products '!$A$2:$H$3072,2,0)</f>
        <v>Kids</v>
      </c>
      <c r="P3167" t="str">
        <f>VLOOKUP(C3167,'products '!$A$2:$H$3072,3,0)</f>
        <v>Girls Clothing</v>
      </c>
      <c r="Q3167" t="str">
        <f>VLOOKUP(C3167,'products '!$A$2:$H$3072,4,0)</f>
        <v>Tops</v>
      </c>
      <c r="R3167" t="str">
        <f>VLOOKUP(C3167,'products '!$A$2:$H$3072,5,0)</f>
        <v>Sangria</v>
      </c>
      <c r="S3167" t="str">
        <f>VLOOKUP(C3167,'products '!$A$2:$H$3072,6,0)</f>
        <v>5-6Y</v>
      </c>
      <c r="T3167" t="str">
        <f>VLOOKUP(C3167,'products '!$A$2:$H$3072,7,0)</f>
        <v>Cream</v>
      </c>
      <c r="U3167">
        <f>VLOOKUP(C3167,'products '!$A$2:$H$3072,8,0)</f>
        <v>5</v>
      </c>
    </row>
    <row r="3168" spans="1:21" x14ac:dyDescent="0.3">
      <c r="A3168" t="s">
        <v>6585</v>
      </c>
      <c r="B3168" t="s">
        <v>3336</v>
      </c>
      <c r="C3168" t="s">
        <v>1945</v>
      </c>
      <c r="D3168" s="1">
        <f t="shared" ca="1" si="51"/>
        <v>44546</v>
      </c>
      <c r="E3168" s="1" t="str">
        <f ca="1">TEXT(Table1[[#This Row],[Date]],"mmm")</f>
        <v>Dec</v>
      </c>
      <c r="F3168" s="1" t="str">
        <f ca="1">TEXT(Table1[[#This Row],[Date]],"yyyy")</f>
        <v>2021</v>
      </c>
      <c r="G3168" s="2">
        <f t="shared" ca="1" si="50"/>
        <v>1084</v>
      </c>
      <c r="H3168" s="2">
        <v>0.35</v>
      </c>
      <c r="I3168" s="2" t="str" cm="1">
        <f t="array" ref="I3168">_xlfn.IFS(Table1[[#This Row],[Discount]]&lt;=0.2,"Low",Table1[[#This Row],[Discount]]&lt;=0.4,"Medium",Table1[[#This Row],[Discount]]&gt;0.4,"High")</f>
        <v>Medium</v>
      </c>
      <c r="J3168" s="2">
        <f ca="1">Table1[[#This Row],[Original Price]]*(1-Table1[[#This Row],[Discount]])</f>
        <v>704.6</v>
      </c>
      <c r="K3168">
        <f>VLOOKUP(B3168,customers!$A$2:$D$101,2,0)</f>
        <v>48</v>
      </c>
      <c r="L3168" t="str" cm="1">
        <f t="array" ref="L3168">_xlfn.IFS(Table1[[#This Row],[Age]]&lt;=12,"Kids",Table1[[#This Row],[Age]]&lt;=19,"Teenage",Table1[[#This Row],[Age]]&lt;=29,"Young Adult",Table1[[#This Row],[Age]]&lt;=45,"Adult",Table1[[#This Row],[Age]]&gt;=46,"Senior")</f>
        <v>Senior</v>
      </c>
      <c r="M3168" t="str">
        <f>VLOOKUP(B3168,customers!A$2:D$101,3,0)</f>
        <v>Bhopal</v>
      </c>
      <c r="N3168" t="str">
        <f>VLOOKUP(B3168,customers!$A$2:$D$101,4,0)</f>
        <v>Madhya Pradesh</v>
      </c>
      <c r="O3168" t="str">
        <f>VLOOKUP(C3168,'products '!$A$2:$H$3072,2,0)</f>
        <v>Kids</v>
      </c>
      <c r="P3168" t="str">
        <f>VLOOKUP(C3168,'products '!$A$2:$H$3072,3,0)</f>
        <v>Girls Clothing</v>
      </c>
      <c r="Q3168" t="str">
        <f>VLOOKUP(C3168,'products '!$A$2:$H$3072,4,0)</f>
        <v>Tops</v>
      </c>
      <c r="R3168" t="str">
        <f>VLOOKUP(C3168,'products '!$A$2:$H$3072,5,0)</f>
        <v>Sangria</v>
      </c>
      <c r="S3168" t="str">
        <f>VLOOKUP(C3168,'products '!$A$2:$H$3072,6,0)</f>
        <v>5-6Y</v>
      </c>
      <c r="T3168" t="str">
        <f>VLOOKUP(C3168,'products '!$A$2:$H$3072,7,0)</f>
        <v>Cream</v>
      </c>
      <c r="U3168">
        <f>VLOOKUP(C3168,'products '!$A$2:$H$3072,8,0)</f>
        <v>4</v>
      </c>
    </row>
    <row r="3169" spans="1:21" x14ac:dyDescent="0.3">
      <c r="A3169" t="s">
        <v>6586</v>
      </c>
      <c r="B3169" t="s">
        <v>3337</v>
      </c>
      <c r="C3169" t="s">
        <v>1946</v>
      </c>
      <c r="D3169" s="1">
        <f t="shared" ca="1" si="51"/>
        <v>44325</v>
      </c>
      <c r="E3169" s="1" t="str">
        <f ca="1">TEXT(Table1[[#This Row],[Date]],"mmm")</f>
        <v>May</v>
      </c>
      <c r="F3169" s="1" t="str">
        <f ca="1">TEXT(Table1[[#This Row],[Date]],"yyyy")</f>
        <v>2021</v>
      </c>
      <c r="G3169" s="2">
        <f t="shared" ca="1" si="50"/>
        <v>1964</v>
      </c>
      <c r="H3169" s="2">
        <v>0.4</v>
      </c>
      <c r="I3169" s="2" t="str" cm="1">
        <f t="array" ref="I3169">_xlfn.IFS(Table1[[#This Row],[Discount]]&lt;=0.2,"Low",Table1[[#This Row],[Discount]]&lt;=0.4,"Medium",Table1[[#This Row],[Discount]]&gt;0.4,"High")</f>
        <v>Medium</v>
      </c>
      <c r="J3169" s="2">
        <f ca="1">Table1[[#This Row],[Original Price]]*(1-Table1[[#This Row],[Discount]])</f>
        <v>1178.3999999999999</v>
      </c>
      <c r="K3169">
        <f>VLOOKUP(B3169,customers!$A$2:$D$101,2,0)</f>
        <v>49</v>
      </c>
      <c r="L3169" t="str" cm="1">
        <f t="array" ref="L3169">_xlfn.IFS(Table1[[#This Row],[Age]]&lt;=12,"Kids",Table1[[#This Row],[Age]]&lt;=19,"Teenage",Table1[[#This Row],[Age]]&lt;=29,"Young Adult",Table1[[#This Row],[Age]]&lt;=45,"Adult",Table1[[#This Row],[Age]]&gt;=46,"Senior")</f>
        <v>Senior</v>
      </c>
      <c r="M3169" t="str">
        <f>VLOOKUP(B3169,customers!A$2:D$101,3,0)</f>
        <v>Bhopal</v>
      </c>
      <c r="N3169" t="str">
        <f>VLOOKUP(B3169,customers!$A$2:$D$101,4,0)</f>
        <v>Madhya Pradesh</v>
      </c>
      <c r="O3169" t="str">
        <f>VLOOKUP(C3169,'products '!$A$2:$H$3072,2,0)</f>
        <v>Kids</v>
      </c>
      <c r="P3169" t="str">
        <f>VLOOKUP(C3169,'products '!$A$2:$H$3072,3,0)</f>
        <v>Girls Clothing</v>
      </c>
      <c r="Q3169" t="str">
        <f>VLOOKUP(C3169,'products '!$A$2:$H$3072,4,0)</f>
        <v>Tops</v>
      </c>
      <c r="R3169" t="str">
        <f>VLOOKUP(C3169,'products '!$A$2:$H$3072,5,0)</f>
        <v>Sangria</v>
      </c>
      <c r="S3169" t="str">
        <f>VLOOKUP(C3169,'products '!$A$2:$H$3072,6,0)</f>
        <v>5-6Y</v>
      </c>
      <c r="T3169" t="str">
        <f>VLOOKUP(C3169,'products '!$A$2:$H$3072,7,0)</f>
        <v>Cream</v>
      </c>
      <c r="U3169">
        <f>VLOOKUP(C3169,'products '!$A$2:$H$3072,8,0)</f>
        <v>3</v>
      </c>
    </row>
    <row r="3170" spans="1:21" x14ac:dyDescent="0.3">
      <c r="A3170" t="s">
        <v>6587</v>
      </c>
      <c r="B3170" t="s">
        <v>3338</v>
      </c>
      <c r="C3170" t="s">
        <v>1947</v>
      </c>
      <c r="D3170" s="1">
        <f t="shared" ca="1" si="51"/>
        <v>44441</v>
      </c>
      <c r="E3170" s="1" t="str">
        <f ca="1">TEXT(Table1[[#This Row],[Date]],"mmm")</f>
        <v>Sep</v>
      </c>
      <c r="F3170" s="1" t="str">
        <f ca="1">TEXT(Table1[[#This Row],[Date]],"yyyy")</f>
        <v>2021</v>
      </c>
      <c r="G3170" s="2">
        <f t="shared" ca="1" si="50"/>
        <v>1660</v>
      </c>
      <c r="H3170" s="2">
        <v>0.4</v>
      </c>
      <c r="I3170" s="2" t="str" cm="1">
        <f t="array" ref="I3170">_xlfn.IFS(Table1[[#This Row],[Discount]]&lt;=0.2,"Low",Table1[[#This Row],[Discount]]&lt;=0.4,"Medium",Table1[[#This Row],[Discount]]&gt;0.4,"High")</f>
        <v>Medium</v>
      </c>
      <c r="J3170" s="2">
        <f ca="1">Table1[[#This Row],[Original Price]]*(1-Table1[[#This Row],[Discount]])</f>
        <v>996</v>
      </c>
      <c r="K3170">
        <f>VLOOKUP(B3170,customers!$A$2:$D$101,2,0)</f>
        <v>17</v>
      </c>
      <c r="L3170" t="str" cm="1">
        <f t="array" ref="L3170">_xlfn.IFS(Table1[[#This Row],[Age]]&lt;=12,"Kids",Table1[[#This Row],[Age]]&lt;=19,"Teenage",Table1[[#This Row],[Age]]&lt;=29,"Young Adult",Table1[[#This Row],[Age]]&lt;=45,"Adult",Table1[[#This Row],[Age]]&gt;=46,"Senior")</f>
        <v>Teenage</v>
      </c>
      <c r="M3170" t="str">
        <f>VLOOKUP(B3170,customers!A$2:D$101,3,0)</f>
        <v>Sagar</v>
      </c>
      <c r="N3170" t="str">
        <f>VLOOKUP(B3170,customers!$A$2:$D$101,4,0)</f>
        <v>Madhya Pradesh</v>
      </c>
      <c r="O3170" t="str">
        <f>VLOOKUP(C3170,'products '!$A$2:$H$3072,2,0)</f>
        <v>Kids</v>
      </c>
      <c r="P3170" t="str">
        <f>VLOOKUP(C3170,'products '!$A$2:$H$3072,3,0)</f>
        <v>Girls Clothing</v>
      </c>
      <c r="Q3170" t="str">
        <f>VLOOKUP(C3170,'products '!$A$2:$H$3072,4,0)</f>
        <v>Tops</v>
      </c>
      <c r="R3170" t="str">
        <f>VLOOKUP(C3170,'products '!$A$2:$H$3072,5,0)</f>
        <v>DressBerry</v>
      </c>
      <c r="S3170" t="str">
        <f>VLOOKUP(C3170,'products '!$A$2:$H$3072,6,0)</f>
        <v>1-2Y</v>
      </c>
      <c r="T3170" t="str">
        <f>VLOOKUP(C3170,'products '!$A$2:$H$3072,7,0)</f>
        <v>Off white</v>
      </c>
      <c r="U3170">
        <f>VLOOKUP(C3170,'products '!$A$2:$H$3072,8,0)</f>
        <v>5</v>
      </c>
    </row>
    <row r="3171" spans="1:21" x14ac:dyDescent="0.3">
      <c r="A3171" t="s">
        <v>6588</v>
      </c>
      <c r="B3171" t="s">
        <v>3339</v>
      </c>
      <c r="C3171" t="s">
        <v>1948</v>
      </c>
      <c r="D3171" s="1">
        <f t="shared" ca="1" si="51"/>
        <v>44198</v>
      </c>
      <c r="E3171" s="1" t="str">
        <f ca="1">TEXT(Table1[[#This Row],[Date]],"mmm")</f>
        <v>Jan</v>
      </c>
      <c r="F3171" s="1" t="str">
        <f ca="1">TEXT(Table1[[#This Row],[Date]],"yyyy")</f>
        <v>2021</v>
      </c>
      <c r="G3171" s="2">
        <f t="shared" ca="1" si="50"/>
        <v>1491</v>
      </c>
      <c r="H3171" s="2">
        <v>0.15</v>
      </c>
      <c r="I3171" s="2" t="str" cm="1">
        <f t="array" ref="I3171">_xlfn.IFS(Table1[[#This Row],[Discount]]&lt;=0.2,"Low",Table1[[#This Row],[Discount]]&lt;=0.4,"Medium",Table1[[#This Row],[Discount]]&gt;0.4,"High")</f>
        <v>Low</v>
      </c>
      <c r="J3171" s="2">
        <f ca="1">Table1[[#This Row],[Original Price]]*(1-Table1[[#This Row],[Discount]])</f>
        <v>1267.3499999999999</v>
      </c>
      <c r="K3171">
        <f>VLOOKUP(B3171,customers!$A$2:$D$101,2,0)</f>
        <v>18</v>
      </c>
      <c r="L3171" t="str" cm="1">
        <f t="array" ref="L3171">_xlfn.IFS(Table1[[#This Row],[Age]]&lt;=12,"Kids",Table1[[#This Row],[Age]]&lt;=19,"Teenage",Table1[[#This Row],[Age]]&lt;=29,"Young Adult",Table1[[#This Row],[Age]]&lt;=45,"Adult",Table1[[#This Row],[Age]]&gt;=46,"Senior")</f>
        <v>Teenage</v>
      </c>
      <c r="M3171" t="str">
        <f>VLOOKUP(B3171,customers!A$2:D$101,3,0)</f>
        <v>Sagar</v>
      </c>
      <c r="N3171" t="str">
        <f>VLOOKUP(B3171,customers!$A$2:$D$101,4,0)</f>
        <v>Madhya Pradesh</v>
      </c>
      <c r="O3171" t="str">
        <f>VLOOKUP(C3171,'products '!$A$2:$H$3072,2,0)</f>
        <v>Kids</v>
      </c>
      <c r="P3171" t="str">
        <f>VLOOKUP(C3171,'products '!$A$2:$H$3072,3,0)</f>
        <v>Girls Clothing</v>
      </c>
      <c r="Q3171" t="str">
        <f>VLOOKUP(C3171,'products '!$A$2:$H$3072,4,0)</f>
        <v>Tops</v>
      </c>
      <c r="R3171" t="str">
        <f>VLOOKUP(C3171,'products '!$A$2:$H$3072,5,0)</f>
        <v>DressBerry</v>
      </c>
      <c r="S3171" t="str">
        <f>VLOOKUP(C3171,'products '!$A$2:$H$3072,6,0)</f>
        <v>1-2Y</v>
      </c>
      <c r="T3171" t="str">
        <f>VLOOKUP(C3171,'products '!$A$2:$H$3072,7,0)</f>
        <v>Off white</v>
      </c>
      <c r="U3171">
        <f>VLOOKUP(C3171,'products '!$A$2:$H$3072,8,0)</f>
        <v>5</v>
      </c>
    </row>
    <row r="3172" spans="1:21" x14ac:dyDescent="0.3">
      <c r="A3172" t="s">
        <v>6589</v>
      </c>
      <c r="B3172" t="s">
        <v>3340</v>
      </c>
      <c r="C3172" t="s">
        <v>1949</v>
      </c>
      <c r="D3172" s="1">
        <f t="shared" ca="1" si="51"/>
        <v>44459</v>
      </c>
      <c r="E3172" s="1" t="str">
        <f ca="1">TEXT(Table1[[#This Row],[Date]],"mmm")</f>
        <v>Sep</v>
      </c>
      <c r="F3172" s="1" t="str">
        <f ca="1">TEXT(Table1[[#This Row],[Date]],"yyyy")</f>
        <v>2021</v>
      </c>
      <c r="G3172" s="2">
        <f t="shared" ca="1" si="50"/>
        <v>685</v>
      </c>
      <c r="H3172" s="2">
        <v>0.15</v>
      </c>
      <c r="I3172" s="2" t="str" cm="1">
        <f t="array" ref="I3172">_xlfn.IFS(Table1[[#This Row],[Discount]]&lt;=0.2,"Low",Table1[[#This Row],[Discount]]&lt;=0.4,"Medium",Table1[[#This Row],[Discount]]&gt;0.4,"High")</f>
        <v>Low</v>
      </c>
      <c r="J3172" s="2">
        <f ca="1">Table1[[#This Row],[Original Price]]*(1-Table1[[#This Row],[Discount]])</f>
        <v>582.25</v>
      </c>
      <c r="K3172">
        <f>VLOOKUP(B3172,customers!$A$2:$D$101,2,0)</f>
        <v>19</v>
      </c>
      <c r="L3172" t="str" cm="1">
        <f t="array" ref="L3172">_xlfn.IFS(Table1[[#This Row],[Age]]&lt;=12,"Kids",Table1[[#This Row],[Age]]&lt;=19,"Teenage",Table1[[#This Row],[Age]]&lt;=29,"Young Adult",Table1[[#This Row],[Age]]&lt;=45,"Adult",Table1[[#This Row],[Age]]&gt;=46,"Senior")</f>
        <v>Teenage</v>
      </c>
      <c r="M3172" t="str">
        <f>VLOOKUP(B3172,customers!A$2:D$101,3,0)</f>
        <v>Sagar</v>
      </c>
      <c r="N3172" t="str">
        <f>VLOOKUP(B3172,customers!$A$2:$D$101,4,0)</f>
        <v>Madhya Pradesh</v>
      </c>
      <c r="O3172" t="str">
        <f>VLOOKUP(C3172,'products '!$A$2:$H$3072,2,0)</f>
        <v>Kids</v>
      </c>
      <c r="P3172" t="str">
        <f>VLOOKUP(C3172,'products '!$A$2:$H$3072,3,0)</f>
        <v>Girls Clothing</v>
      </c>
      <c r="Q3172" t="str">
        <f>VLOOKUP(C3172,'products '!$A$2:$H$3072,4,0)</f>
        <v>Tops</v>
      </c>
      <c r="R3172" t="str">
        <f>VLOOKUP(C3172,'products '!$A$2:$H$3072,5,0)</f>
        <v>DressBerry</v>
      </c>
      <c r="S3172" t="str">
        <f>VLOOKUP(C3172,'products '!$A$2:$H$3072,6,0)</f>
        <v>1-2Y</v>
      </c>
      <c r="T3172" t="str">
        <f>VLOOKUP(C3172,'products '!$A$2:$H$3072,7,0)</f>
        <v>Off white</v>
      </c>
      <c r="U3172">
        <f>VLOOKUP(C3172,'products '!$A$2:$H$3072,8,0)</f>
        <v>4</v>
      </c>
    </row>
    <row r="3173" spans="1:21" x14ac:dyDescent="0.3">
      <c r="A3173" t="s">
        <v>6590</v>
      </c>
      <c r="B3173" t="s">
        <v>3341</v>
      </c>
      <c r="C3173" t="s">
        <v>1950</v>
      </c>
      <c r="D3173" s="1">
        <f t="shared" ca="1" si="51"/>
        <v>44698</v>
      </c>
      <c r="E3173" s="1" t="str">
        <f ca="1">TEXT(Table1[[#This Row],[Date]],"mmm")</f>
        <v>May</v>
      </c>
      <c r="F3173" s="1" t="str">
        <f ca="1">TEXT(Table1[[#This Row],[Date]],"yyyy")</f>
        <v>2022</v>
      </c>
      <c r="G3173" s="2">
        <f t="shared" ca="1" si="50"/>
        <v>1308</v>
      </c>
      <c r="H3173" s="2">
        <v>0.15</v>
      </c>
      <c r="I3173" s="2" t="str" cm="1">
        <f t="array" ref="I3173">_xlfn.IFS(Table1[[#This Row],[Discount]]&lt;=0.2,"Low",Table1[[#This Row],[Discount]]&lt;=0.4,"Medium",Table1[[#This Row],[Discount]]&gt;0.4,"High")</f>
        <v>Low</v>
      </c>
      <c r="J3173" s="2">
        <f ca="1">Table1[[#This Row],[Original Price]]*(1-Table1[[#This Row],[Discount]])</f>
        <v>1111.8</v>
      </c>
      <c r="K3173">
        <f>VLOOKUP(B3173,customers!$A$2:$D$101,2,0)</f>
        <v>20</v>
      </c>
      <c r="L3173" t="str" cm="1">
        <f t="array" ref="L3173">_xlfn.IFS(Table1[[#This Row],[Age]]&lt;=12,"Kids",Table1[[#This Row],[Age]]&lt;=19,"Teenage",Table1[[#This Row],[Age]]&lt;=29,"Young Adult",Table1[[#This Row],[Age]]&lt;=45,"Adult",Table1[[#This Row],[Age]]&gt;=46,"Senior")</f>
        <v>Young Adult</v>
      </c>
      <c r="M3173" t="str">
        <f>VLOOKUP(B3173,customers!A$2:D$101,3,0)</f>
        <v>Sagar</v>
      </c>
      <c r="N3173" t="str">
        <f>VLOOKUP(B3173,customers!$A$2:$D$101,4,0)</f>
        <v>Madhya Pradesh</v>
      </c>
      <c r="O3173" t="str">
        <f>VLOOKUP(C3173,'products '!$A$2:$H$3072,2,0)</f>
        <v>Kids</v>
      </c>
      <c r="P3173" t="str">
        <f>VLOOKUP(C3173,'products '!$A$2:$H$3072,3,0)</f>
        <v>Girls Clothing</v>
      </c>
      <c r="Q3173" t="str">
        <f>VLOOKUP(C3173,'products '!$A$2:$H$3072,4,0)</f>
        <v>Tops</v>
      </c>
      <c r="R3173" t="str">
        <f>VLOOKUP(C3173,'products '!$A$2:$H$3072,5,0)</f>
        <v>DressBerry</v>
      </c>
      <c r="S3173" t="str">
        <f>VLOOKUP(C3173,'products '!$A$2:$H$3072,6,0)</f>
        <v>1-2Y</v>
      </c>
      <c r="T3173" t="str">
        <f>VLOOKUP(C3173,'products '!$A$2:$H$3072,7,0)</f>
        <v>Off white</v>
      </c>
      <c r="U3173">
        <f>VLOOKUP(C3173,'products '!$A$2:$H$3072,8,0)</f>
        <v>2</v>
      </c>
    </row>
    <row r="3174" spans="1:21" x14ac:dyDescent="0.3">
      <c r="A3174" t="s">
        <v>6591</v>
      </c>
      <c r="B3174" t="s">
        <v>3342</v>
      </c>
      <c r="C3174" t="s">
        <v>1951</v>
      </c>
      <c r="D3174" s="1">
        <f t="shared" ca="1" si="51"/>
        <v>44267</v>
      </c>
      <c r="E3174" s="1" t="str">
        <f ca="1">TEXT(Table1[[#This Row],[Date]],"mmm")</f>
        <v>Mar</v>
      </c>
      <c r="F3174" s="1" t="str">
        <f ca="1">TEXT(Table1[[#This Row],[Date]],"yyyy")</f>
        <v>2021</v>
      </c>
      <c r="G3174" s="2">
        <f t="shared" ca="1" si="50"/>
        <v>1312</v>
      </c>
      <c r="H3174" s="2">
        <v>0.35</v>
      </c>
      <c r="I3174" s="2" t="str" cm="1">
        <f t="array" ref="I3174">_xlfn.IFS(Table1[[#This Row],[Discount]]&lt;=0.2,"Low",Table1[[#This Row],[Discount]]&lt;=0.4,"Medium",Table1[[#This Row],[Discount]]&gt;0.4,"High")</f>
        <v>Medium</v>
      </c>
      <c r="J3174" s="2">
        <f ca="1">Table1[[#This Row],[Original Price]]*(1-Table1[[#This Row],[Discount]])</f>
        <v>852.80000000000007</v>
      </c>
      <c r="K3174">
        <f>VLOOKUP(B3174,customers!$A$2:$D$101,2,0)</f>
        <v>21</v>
      </c>
      <c r="L3174" t="str" cm="1">
        <f t="array" ref="L3174">_xlfn.IFS(Table1[[#This Row],[Age]]&lt;=12,"Kids",Table1[[#This Row],[Age]]&lt;=19,"Teenage",Table1[[#This Row],[Age]]&lt;=29,"Young Adult",Table1[[#This Row],[Age]]&lt;=45,"Adult",Table1[[#This Row],[Age]]&gt;=46,"Senior")</f>
        <v>Young Adult</v>
      </c>
      <c r="M3174" t="str">
        <f>VLOOKUP(B3174,customers!A$2:D$101,3,0)</f>
        <v>Indore</v>
      </c>
      <c r="N3174" t="str">
        <f>VLOOKUP(B3174,customers!$A$2:$D$101,4,0)</f>
        <v>Madhya Pradesh</v>
      </c>
      <c r="O3174" t="str">
        <f>VLOOKUP(C3174,'products '!$A$2:$H$3072,2,0)</f>
        <v>Kids</v>
      </c>
      <c r="P3174" t="str">
        <f>VLOOKUP(C3174,'products '!$A$2:$H$3072,3,0)</f>
        <v>Girls Clothing</v>
      </c>
      <c r="Q3174" t="str">
        <f>VLOOKUP(C3174,'products '!$A$2:$H$3072,4,0)</f>
        <v>Tops</v>
      </c>
      <c r="R3174" t="str">
        <f>VLOOKUP(C3174,'products '!$A$2:$H$3072,5,0)</f>
        <v>DressBerry</v>
      </c>
      <c r="S3174" t="str">
        <f>VLOOKUP(C3174,'products '!$A$2:$H$3072,6,0)</f>
        <v>1-2Y</v>
      </c>
      <c r="T3174" t="str">
        <f>VLOOKUP(C3174,'products '!$A$2:$H$3072,7,0)</f>
        <v>Magenta</v>
      </c>
      <c r="U3174">
        <f>VLOOKUP(C3174,'products '!$A$2:$H$3072,8,0)</f>
        <v>3</v>
      </c>
    </row>
    <row r="3175" spans="1:21" x14ac:dyDescent="0.3">
      <c r="A3175" t="s">
        <v>6592</v>
      </c>
      <c r="B3175" t="s">
        <v>3343</v>
      </c>
      <c r="C3175" t="s">
        <v>1952</v>
      </c>
      <c r="D3175" s="1">
        <f t="shared" ca="1" si="51"/>
        <v>44728</v>
      </c>
      <c r="E3175" s="1" t="str">
        <f ca="1">TEXT(Table1[[#This Row],[Date]],"mmm")</f>
        <v>Jun</v>
      </c>
      <c r="F3175" s="1" t="str">
        <f ca="1">TEXT(Table1[[#This Row],[Date]],"yyyy")</f>
        <v>2022</v>
      </c>
      <c r="G3175" s="2">
        <f t="shared" ca="1" si="50"/>
        <v>874</v>
      </c>
      <c r="H3175" s="2">
        <v>0.35</v>
      </c>
      <c r="I3175" s="2" t="str" cm="1">
        <f t="array" ref="I3175">_xlfn.IFS(Table1[[#This Row],[Discount]]&lt;=0.2,"Low",Table1[[#This Row],[Discount]]&lt;=0.4,"Medium",Table1[[#This Row],[Discount]]&gt;0.4,"High")</f>
        <v>Medium</v>
      </c>
      <c r="J3175" s="2">
        <f ca="1">Table1[[#This Row],[Original Price]]*(1-Table1[[#This Row],[Discount]])</f>
        <v>568.1</v>
      </c>
      <c r="K3175">
        <f>VLOOKUP(B3175,customers!$A$2:$D$101,2,0)</f>
        <v>22</v>
      </c>
      <c r="L3175" t="str" cm="1">
        <f t="array" ref="L3175">_xlfn.IFS(Table1[[#This Row],[Age]]&lt;=12,"Kids",Table1[[#This Row],[Age]]&lt;=19,"Teenage",Table1[[#This Row],[Age]]&lt;=29,"Young Adult",Table1[[#This Row],[Age]]&lt;=45,"Adult",Table1[[#This Row],[Age]]&gt;=46,"Senior")</f>
        <v>Young Adult</v>
      </c>
      <c r="M3175" t="str">
        <f>VLOOKUP(B3175,customers!A$2:D$101,3,0)</f>
        <v>Indore</v>
      </c>
      <c r="N3175" t="str">
        <f>VLOOKUP(B3175,customers!$A$2:$D$101,4,0)</f>
        <v>Madhya Pradesh</v>
      </c>
      <c r="O3175" t="str">
        <f>VLOOKUP(C3175,'products '!$A$2:$H$3072,2,0)</f>
        <v>Kids</v>
      </c>
      <c r="P3175" t="str">
        <f>VLOOKUP(C3175,'products '!$A$2:$H$3072,3,0)</f>
        <v>Girls Clothing</v>
      </c>
      <c r="Q3175" t="str">
        <f>VLOOKUP(C3175,'products '!$A$2:$H$3072,4,0)</f>
        <v>Tops</v>
      </c>
      <c r="R3175" t="str">
        <f>VLOOKUP(C3175,'products '!$A$2:$H$3072,5,0)</f>
        <v>DressBerry</v>
      </c>
      <c r="S3175" t="str">
        <f>VLOOKUP(C3175,'products '!$A$2:$H$3072,6,0)</f>
        <v>1-2Y</v>
      </c>
      <c r="T3175" t="str">
        <f>VLOOKUP(C3175,'products '!$A$2:$H$3072,7,0)</f>
        <v>Magenta</v>
      </c>
      <c r="U3175">
        <f>VLOOKUP(C3175,'products '!$A$2:$H$3072,8,0)</f>
        <v>4</v>
      </c>
    </row>
    <row r="3176" spans="1:21" x14ac:dyDescent="0.3">
      <c r="A3176" t="s">
        <v>6593</v>
      </c>
      <c r="B3176" t="s">
        <v>3344</v>
      </c>
      <c r="C3176" t="s">
        <v>1953</v>
      </c>
      <c r="D3176" s="1">
        <f t="shared" ca="1" si="51"/>
        <v>44898</v>
      </c>
      <c r="E3176" s="1" t="str">
        <f ca="1">TEXT(Table1[[#This Row],[Date]],"mmm")</f>
        <v>Dec</v>
      </c>
      <c r="F3176" s="1" t="str">
        <f ca="1">TEXT(Table1[[#This Row],[Date]],"yyyy")</f>
        <v>2022</v>
      </c>
      <c r="G3176" s="2">
        <f t="shared" ca="1" si="50"/>
        <v>985</v>
      </c>
      <c r="H3176" s="2">
        <v>0.35</v>
      </c>
      <c r="I3176" s="2" t="str" cm="1">
        <f t="array" ref="I3176">_xlfn.IFS(Table1[[#This Row],[Discount]]&lt;=0.2,"Low",Table1[[#This Row],[Discount]]&lt;=0.4,"Medium",Table1[[#This Row],[Discount]]&gt;0.4,"High")</f>
        <v>Medium</v>
      </c>
      <c r="J3176" s="2">
        <f ca="1">Table1[[#This Row],[Original Price]]*(1-Table1[[#This Row],[Discount]])</f>
        <v>640.25</v>
      </c>
      <c r="K3176">
        <f>VLOOKUP(B3176,customers!$A$2:$D$101,2,0)</f>
        <v>16</v>
      </c>
      <c r="L3176" t="str" cm="1">
        <f t="array" ref="L3176">_xlfn.IFS(Table1[[#This Row],[Age]]&lt;=12,"Kids",Table1[[#This Row],[Age]]&lt;=19,"Teenage",Table1[[#This Row],[Age]]&lt;=29,"Young Adult",Table1[[#This Row],[Age]]&lt;=45,"Adult",Table1[[#This Row],[Age]]&gt;=46,"Senior")</f>
        <v>Teenage</v>
      </c>
      <c r="M3176" t="str">
        <f>VLOOKUP(B3176,customers!A$2:D$101,3,0)</f>
        <v>Kanpur</v>
      </c>
      <c r="N3176" t="str">
        <f>VLOOKUP(B3176,customers!$A$2:$D$101,4,0)</f>
        <v>Uttar Pradesh</v>
      </c>
      <c r="O3176" t="str">
        <f>VLOOKUP(C3176,'products '!$A$2:$H$3072,2,0)</f>
        <v>Kids</v>
      </c>
      <c r="P3176" t="str">
        <f>VLOOKUP(C3176,'products '!$A$2:$H$3072,3,0)</f>
        <v>Girls Clothing</v>
      </c>
      <c r="Q3176" t="str">
        <f>VLOOKUP(C3176,'products '!$A$2:$H$3072,4,0)</f>
        <v>Tops</v>
      </c>
      <c r="R3176" t="str">
        <f>VLOOKUP(C3176,'products '!$A$2:$H$3072,5,0)</f>
        <v>Here&amp;Now</v>
      </c>
      <c r="S3176" t="str">
        <f>VLOOKUP(C3176,'products '!$A$2:$H$3072,6,0)</f>
        <v>1-2Y</v>
      </c>
      <c r="T3176" t="str">
        <f>VLOOKUP(C3176,'products '!$A$2:$H$3072,7,0)</f>
        <v>Magenta</v>
      </c>
      <c r="U3176">
        <f>VLOOKUP(C3176,'products '!$A$2:$H$3072,8,0)</f>
        <v>5</v>
      </c>
    </row>
    <row r="3177" spans="1:21" x14ac:dyDescent="0.3">
      <c r="A3177" t="s">
        <v>6594</v>
      </c>
      <c r="B3177" t="s">
        <v>3345</v>
      </c>
      <c r="C3177" t="s">
        <v>1954</v>
      </c>
      <c r="D3177" s="1">
        <f t="shared" ca="1" si="51"/>
        <v>44237</v>
      </c>
      <c r="E3177" s="1" t="str">
        <f ca="1">TEXT(Table1[[#This Row],[Date]],"mmm")</f>
        <v>Feb</v>
      </c>
      <c r="F3177" s="1" t="str">
        <f ca="1">TEXT(Table1[[#This Row],[Date]],"yyyy")</f>
        <v>2021</v>
      </c>
      <c r="G3177" s="2">
        <f t="shared" ca="1" si="50"/>
        <v>1281</v>
      </c>
      <c r="H3177" s="2">
        <v>0.35</v>
      </c>
      <c r="I3177" s="2" t="str" cm="1">
        <f t="array" ref="I3177">_xlfn.IFS(Table1[[#This Row],[Discount]]&lt;=0.2,"Low",Table1[[#This Row],[Discount]]&lt;=0.4,"Medium",Table1[[#This Row],[Discount]]&gt;0.4,"High")</f>
        <v>Medium</v>
      </c>
      <c r="J3177" s="2">
        <f ca="1">Table1[[#This Row],[Original Price]]*(1-Table1[[#This Row],[Discount]])</f>
        <v>832.65</v>
      </c>
      <c r="K3177">
        <f>VLOOKUP(B3177,customers!$A$2:$D$101,2,0)</f>
        <v>17</v>
      </c>
      <c r="L3177" t="str" cm="1">
        <f t="array" ref="L3177">_xlfn.IFS(Table1[[#This Row],[Age]]&lt;=12,"Kids",Table1[[#This Row],[Age]]&lt;=19,"Teenage",Table1[[#This Row],[Age]]&lt;=29,"Young Adult",Table1[[#This Row],[Age]]&lt;=45,"Adult",Table1[[#This Row],[Age]]&gt;=46,"Senior")</f>
        <v>Teenage</v>
      </c>
      <c r="M3177" t="str">
        <f>VLOOKUP(B3177,customers!A$2:D$101,3,0)</f>
        <v>Kanpur</v>
      </c>
      <c r="N3177" t="str">
        <f>VLOOKUP(B3177,customers!$A$2:$D$101,4,0)</f>
        <v>Uttar Pradesh</v>
      </c>
      <c r="O3177" t="str">
        <f>VLOOKUP(C3177,'products '!$A$2:$H$3072,2,0)</f>
        <v>Kids</v>
      </c>
      <c r="P3177" t="str">
        <f>VLOOKUP(C3177,'products '!$A$2:$H$3072,3,0)</f>
        <v>Girls Clothing</v>
      </c>
      <c r="Q3177" t="str">
        <f>VLOOKUP(C3177,'products '!$A$2:$H$3072,4,0)</f>
        <v>Tops</v>
      </c>
      <c r="R3177" t="str">
        <f>VLOOKUP(C3177,'products '!$A$2:$H$3072,5,0)</f>
        <v>Here&amp;Now</v>
      </c>
      <c r="S3177" t="str">
        <f>VLOOKUP(C3177,'products '!$A$2:$H$3072,6,0)</f>
        <v>1-2Y</v>
      </c>
      <c r="T3177" t="str">
        <f>VLOOKUP(C3177,'products '!$A$2:$H$3072,7,0)</f>
        <v>Magenta</v>
      </c>
      <c r="U3177">
        <f>VLOOKUP(C3177,'products '!$A$2:$H$3072,8,0)</f>
        <v>4</v>
      </c>
    </row>
    <row r="3178" spans="1:21" x14ac:dyDescent="0.3">
      <c r="A3178" t="s">
        <v>6595</v>
      </c>
      <c r="B3178" t="s">
        <v>3346</v>
      </c>
      <c r="C3178" t="s">
        <v>1955</v>
      </c>
      <c r="D3178" s="1">
        <f t="shared" ca="1" si="51"/>
        <v>44754</v>
      </c>
      <c r="E3178" s="1" t="str">
        <f ca="1">TEXT(Table1[[#This Row],[Date]],"mmm")</f>
        <v>Jul</v>
      </c>
      <c r="F3178" s="1" t="str">
        <f ca="1">TEXT(Table1[[#This Row],[Date]],"yyyy")</f>
        <v>2022</v>
      </c>
      <c r="G3178" s="2">
        <f t="shared" ca="1" si="50"/>
        <v>1055</v>
      </c>
      <c r="H3178" s="2">
        <v>0.55000000000000004</v>
      </c>
      <c r="I3178" s="2" t="str" cm="1">
        <f t="array" ref="I3178">_xlfn.IFS(Table1[[#This Row],[Discount]]&lt;=0.2,"Low",Table1[[#This Row],[Discount]]&lt;=0.4,"Medium",Table1[[#This Row],[Discount]]&gt;0.4,"High")</f>
        <v>High</v>
      </c>
      <c r="J3178" s="2">
        <f ca="1">Table1[[#This Row],[Original Price]]*(1-Table1[[#This Row],[Discount]])</f>
        <v>474.74999999999994</v>
      </c>
      <c r="K3178">
        <f>VLOOKUP(B3178,customers!$A$2:$D$101,2,0)</f>
        <v>18</v>
      </c>
      <c r="L3178" t="str" cm="1">
        <f t="array" ref="L3178">_xlfn.IFS(Table1[[#This Row],[Age]]&lt;=12,"Kids",Table1[[#This Row],[Age]]&lt;=19,"Teenage",Table1[[#This Row],[Age]]&lt;=29,"Young Adult",Table1[[#This Row],[Age]]&lt;=45,"Adult",Table1[[#This Row],[Age]]&gt;=46,"Senior")</f>
        <v>Teenage</v>
      </c>
      <c r="M3178" t="str">
        <f>VLOOKUP(B3178,customers!A$2:D$101,3,0)</f>
        <v>Kanpur</v>
      </c>
      <c r="N3178" t="str">
        <f>VLOOKUP(B3178,customers!$A$2:$D$101,4,0)</f>
        <v>Uttar Pradesh</v>
      </c>
      <c r="O3178" t="str">
        <f>VLOOKUP(C3178,'products '!$A$2:$H$3072,2,0)</f>
        <v>Kids</v>
      </c>
      <c r="P3178" t="str">
        <f>VLOOKUP(C3178,'products '!$A$2:$H$3072,3,0)</f>
        <v>Girls Clothing</v>
      </c>
      <c r="Q3178" t="str">
        <f>VLOOKUP(C3178,'products '!$A$2:$H$3072,4,0)</f>
        <v>Tops</v>
      </c>
      <c r="R3178" t="str">
        <f>VLOOKUP(C3178,'products '!$A$2:$H$3072,5,0)</f>
        <v>Here&amp;Now</v>
      </c>
      <c r="S3178" t="str">
        <f>VLOOKUP(C3178,'products '!$A$2:$H$3072,6,0)</f>
        <v>2-3Y</v>
      </c>
      <c r="T3178" t="str">
        <f>VLOOKUP(C3178,'products '!$A$2:$H$3072,7,0)</f>
        <v>Magenta</v>
      </c>
      <c r="U3178">
        <f>VLOOKUP(C3178,'products '!$A$2:$H$3072,8,0)</f>
        <v>4</v>
      </c>
    </row>
    <row r="3179" spans="1:21" x14ac:dyDescent="0.3">
      <c r="A3179" t="s">
        <v>6596</v>
      </c>
      <c r="B3179" t="s">
        <v>3347</v>
      </c>
      <c r="C3179" t="s">
        <v>1956</v>
      </c>
      <c r="D3179" s="1">
        <f t="shared" ca="1" si="51"/>
        <v>44923</v>
      </c>
      <c r="E3179" s="1" t="str">
        <f ca="1">TEXT(Table1[[#This Row],[Date]],"mmm")</f>
        <v>Dec</v>
      </c>
      <c r="F3179" s="1" t="str">
        <f ca="1">TEXT(Table1[[#This Row],[Date]],"yyyy")</f>
        <v>2022</v>
      </c>
      <c r="G3179" s="2">
        <f t="shared" ca="1" si="50"/>
        <v>1681</v>
      </c>
      <c r="H3179" s="2">
        <v>0.55000000000000004</v>
      </c>
      <c r="I3179" s="2" t="str" cm="1">
        <f t="array" ref="I3179">_xlfn.IFS(Table1[[#This Row],[Discount]]&lt;=0.2,"Low",Table1[[#This Row],[Discount]]&lt;=0.4,"Medium",Table1[[#This Row],[Discount]]&gt;0.4,"High")</f>
        <v>High</v>
      </c>
      <c r="J3179" s="2">
        <f ca="1">Table1[[#This Row],[Original Price]]*(1-Table1[[#This Row],[Discount]])</f>
        <v>756.44999999999993</v>
      </c>
      <c r="K3179">
        <f>VLOOKUP(B3179,customers!$A$2:$D$101,2,0)</f>
        <v>19</v>
      </c>
      <c r="L3179" t="str" cm="1">
        <f t="array" ref="L3179">_xlfn.IFS(Table1[[#This Row],[Age]]&lt;=12,"Kids",Table1[[#This Row],[Age]]&lt;=19,"Teenage",Table1[[#This Row],[Age]]&lt;=29,"Young Adult",Table1[[#This Row],[Age]]&lt;=45,"Adult",Table1[[#This Row],[Age]]&gt;=46,"Senior")</f>
        <v>Teenage</v>
      </c>
      <c r="M3179" t="str">
        <f>VLOOKUP(B3179,customers!A$2:D$101,3,0)</f>
        <v>Kanpur</v>
      </c>
      <c r="N3179" t="str">
        <f>VLOOKUP(B3179,customers!$A$2:$D$101,4,0)</f>
        <v>Uttar Pradesh</v>
      </c>
      <c r="O3179" t="str">
        <f>VLOOKUP(C3179,'products '!$A$2:$H$3072,2,0)</f>
        <v>Kids</v>
      </c>
      <c r="P3179" t="str">
        <f>VLOOKUP(C3179,'products '!$A$2:$H$3072,3,0)</f>
        <v>Girls Clothing</v>
      </c>
      <c r="Q3179" t="str">
        <f>VLOOKUP(C3179,'products '!$A$2:$H$3072,4,0)</f>
        <v>Tops</v>
      </c>
      <c r="R3179" t="str">
        <f>VLOOKUP(C3179,'products '!$A$2:$H$3072,5,0)</f>
        <v>Here&amp;Now</v>
      </c>
      <c r="S3179" t="str">
        <f>VLOOKUP(C3179,'products '!$A$2:$H$3072,6,0)</f>
        <v>2-3Y</v>
      </c>
      <c r="T3179" t="str">
        <f>VLOOKUP(C3179,'products '!$A$2:$H$3072,7,0)</f>
        <v>Magenta</v>
      </c>
      <c r="U3179">
        <f>VLOOKUP(C3179,'products '!$A$2:$H$3072,8,0)</f>
        <v>4</v>
      </c>
    </row>
    <row r="3180" spans="1:21" x14ac:dyDescent="0.3">
      <c r="A3180" t="s">
        <v>6597</v>
      </c>
      <c r="B3180" t="s">
        <v>3348</v>
      </c>
      <c r="C3180" t="s">
        <v>1957</v>
      </c>
      <c r="D3180" s="1">
        <f t="shared" ca="1" si="51"/>
        <v>44627</v>
      </c>
      <c r="E3180" s="1" t="str">
        <f ca="1">TEXT(Table1[[#This Row],[Date]],"mmm")</f>
        <v>Mar</v>
      </c>
      <c r="F3180" s="1" t="str">
        <f ca="1">TEXT(Table1[[#This Row],[Date]],"yyyy")</f>
        <v>2022</v>
      </c>
      <c r="G3180" s="2">
        <f t="shared" ca="1" si="50"/>
        <v>1828</v>
      </c>
      <c r="H3180" s="2">
        <v>0.55000000000000004</v>
      </c>
      <c r="I3180" s="2" t="str" cm="1">
        <f t="array" ref="I3180">_xlfn.IFS(Table1[[#This Row],[Discount]]&lt;=0.2,"Low",Table1[[#This Row],[Discount]]&lt;=0.4,"Medium",Table1[[#This Row],[Discount]]&gt;0.4,"High")</f>
        <v>High</v>
      </c>
      <c r="J3180" s="2">
        <f ca="1">Table1[[#This Row],[Original Price]]*(1-Table1[[#This Row],[Discount]])</f>
        <v>822.59999999999991</v>
      </c>
      <c r="K3180">
        <f>VLOOKUP(B3180,customers!$A$2:$D$101,2,0)</f>
        <v>20</v>
      </c>
      <c r="L3180" t="str" cm="1">
        <f t="array" ref="L3180">_xlfn.IFS(Table1[[#This Row],[Age]]&lt;=12,"Kids",Table1[[#This Row],[Age]]&lt;=19,"Teenage",Table1[[#This Row],[Age]]&lt;=29,"Young Adult",Table1[[#This Row],[Age]]&lt;=45,"Adult",Table1[[#This Row],[Age]]&gt;=46,"Senior")</f>
        <v>Young Adult</v>
      </c>
      <c r="M3180" t="str">
        <f>VLOOKUP(B3180,customers!A$2:D$101,3,0)</f>
        <v>Aligarh</v>
      </c>
      <c r="N3180" t="str">
        <f>VLOOKUP(B3180,customers!$A$2:$D$101,4,0)</f>
        <v>Uttar Pradesh</v>
      </c>
      <c r="O3180" t="str">
        <f>VLOOKUP(C3180,'products '!$A$2:$H$3072,2,0)</f>
        <v>Kids</v>
      </c>
      <c r="P3180" t="str">
        <f>VLOOKUP(C3180,'products '!$A$2:$H$3072,3,0)</f>
        <v>Girls Clothing</v>
      </c>
      <c r="Q3180" t="str">
        <f>VLOOKUP(C3180,'products '!$A$2:$H$3072,4,0)</f>
        <v>Tops</v>
      </c>
      <c r="R3180" t="str">
        <f>VLOOKUP(C3180,'products '!$A$2:$H$3072,5,0)</f>
        <v>Here&amp;Now</v>
      </c>
      <c r="S3180" t="str">
        <f>VLOOKUP(C3180,'products '!$A$2:$H$3072,6,0)</f>
        <v>2-3Y</v>
      </c>
      <c r="T3180" t="str">
        <f>VLOOKUP(C3180,'products '!$A$2:$H$3072,7,0)</f>
        <v>Maroon</v>
      </c>
      <c r="U3180">
        <f>VLOOKUP(C3180,'products '!$A$2:$H$3072,8,0)</f>
        <v>3</v>
      </c>
    </row>
    <row r="3181" spans="1:21" x14ac:dyDescent="0.3">
      <c r="A3181" t="s">
        <v>6598</v>
      </c>
      <c r="B3181" t="s">
        <v>3349</v>
      </c>
      <c r="C3181" t="s">
        <v>1958</v>
      </c>
      <c r="D3181" s="1">
        <f t="shared" ca="1" si="51"/>
        <v>44295</v>
      </c>
      <c r="E3181" s="1" t="str">
        <f ca="1">TEXT(Table1[[#This Row],[Date]],"mmm")</f>
        <v>Apr</v>
      </c>
      <c r="F3181" s="1" t="str">
        <f ca="1">TEXT(Table1[[#This Row],[Date]],"yyyy")</f>
        <v>2021</v>
      </c>
      <c r="G3181" s="2">
        <f t="shared" ca="1" si="50"/>
        <v>1208</v>
      </c>
      <c r="H3181" s="2">
        <v>0.55000000000000004</v>
      </c>
      <c r="I3181" s="2" t="str" cm="1">
        <f t="array" ref="I3181">_xlfn.IFS(Table1[[#This Row],[Discount]]&lt;=0.2,"Low",Table1[[#This Row],[Discount]]&lt;=0.4,"Medium",Table1[[#This Row],[Discount]]&gt;0.4,"High")</f>
        <v>High</v>
      </c>
      <c r="J3181" s="2">
        <f ca="1">Table1[[#This Row],[Original Price]]*(1-Table1[[#This Row],[Discount]])</f>
        <v>543.59999999999991</v>
      </c>
      <c r="K3181">
        <f>VLOOKUP(B3181,customers!$A$2:$D$101,2,0)</f>
        <v>21</v>
      </c>
      <c r="L3181" t="str" cm="1">
        <f t="array" ref="L3181">_xlfn.IFS(Table1[[#This Row],[Age]]&lt;=12,"Kids",Table1[[#This Row],[Age]]&lt;=19,"Teenage",Table1[[#This Row],[Age]]&lt;=29,"Young Adult",Table1[[#This Row],[Age]]&lt;=45,"Adult",Table1[[#This Row],[Age]]&gt;=46,"Senior")</f>
        <v>Young Adult</v>
      </c>
      <c r="M3181" t="str">
        <f>VLOOKUP(B3181,customers!A$2:D$101,3,0)</f>
        <v>Aligarh</v>
      </c>
      <c r="N3181" t="str">
        <f>VLOOKUP(B3181,customers!$A$2:$D$101,4,0)</f>
        <v>Uttar Pradesh</v>
      </c>
      <c r="O3181" t="str">
        <f>VLOOKUP(C3181,'products '!$A$2:$H$3072,2,0)</f>
        <v>Kids</v>
      </c>
      <c r="P3181" t="str">
        <f>VLOOKUP(C3181,'products '!$A$2:$H$3072,3,0)</f>
        <v>Girls Clothing</v>
      </c>
      <c r="Q3181" t="str">
        <f>VLOOKUP(C3181,'products '!$A$2:$H$3072,4,0)</f>
        <v>Tops</v>
      </c>
      <c r="R3181" t="str">
        <f>VLOOKUP(C3181,'products '!$A$2:$H$3072,5,0)</f>
        <v>Here&amp;Now</v>
      </c>
      <c r="S3181" t="str">
        <f>VLOOKUP(C3181,'products '!$A$2:$H$3072,6,0)</f>
        <v>2-3Y</v>
      </c>
      <c r="T3181" t="str">
        <f>VLOOKUP(C3181,'products '!$A$2:$H$3072,7,0)</f>
        <v>Maroon</v>
      </c>
      <c r="U3181">
        <f>VLOOKUP(C3181,'products '!$A$2:$H$3072,8,0)</f>
        <v>2</v>
      </c>
    </row>
    <row r="3182" spans="1:21" x14ac:dyDescent="0.3">
      <c r="A3182" t="s">
        <v>6599</v>
      </c>
      <c r="B3182" t="s">
        <v>3350</v>
      </c>
      <c r="C3182" t="s">
        <v>1959</v>
      </c>
      <c r="D3182" s="1">
        <f t="shared" ca="1" si="51"/>
        <v>44328</v>
      </c>
      <c r="E3182" s="1" t="str">
        <f ca="1">TEXT(Table1[[#This Row],[Date]],"mmm")</f>
        <v>May</v>
      </c>
      <c r="F3182" s="1" t="str">
        <f ca="1">TEXT(Table1[[#This Row],[Date]],"yyyy")</f>
        <v>2021</v>
      </c>
      <c r="G3182" s="2">
        <f t="shared" ca="1" si="50"/>
        <v>1697</v>
      </c>
      <c r="H3182" s="2">
        <v>0.5</v>
      </c>
      <c r="I3182" s="2" t="str" cm="1">
        <f t="array" ref="I3182">_xlfn.IFS(Table1[[#This Row],[Discount]]&lt;=0.2,"Low",Table1[[#This Row],[Discount]]&lt;=0.4,"Medium",Table1[[#This Row],[Discount]]&gt;0.4,"High")</f>
        <v>High</v>
      </c>
      <c r="J3182" s="2">
        <f ca="1">Table1[[#This Row],[Original Price]]*(1-Table1[[#This Row],[Discount]])</f>
        <v>848.5</v>
      </c>
      <c r="K3182">
        <f>VLOOKUP(B3182,customers!$A$2:$D$101,2,0)</f>
        <v>22</v>
      </c>
      <c r="L3182" t="str" cm="1">
        <f t="array" ref="L3182">_xlfn.IFS(Table1[[#This Row],[Age]]&lt;=12,"Kids",Table1[[#This Row],[Age]]&lt;=19,"Teenage",Table1[[#This Row],[Age]]&lt;=29,"Young Adult",Table1[[#This Row],[Age]]&lt;=45,"Adult",Table1[[#This Row],[Age]]&gt;=46,"Senior")</f>
        <v>Young Adult</v>
      </c>
      <c r="M3182" t="str">
        <f>VLOOKUP(B3182,customers!A$2:D$101,3,0)</f>
        <v>Aligarh</v>
      </c>
      <c r="N3182" t="str">
        <f>VLOOKUP(B3182,customers!$A$2:$D$101,4,0)</f>
        <v>Uttar Pradesh</v>
      </c>
      <c r="O3182" t="str">
        <f>VLOOKUP(C3182,'products '!$A$2:$H$3072,2,0)</f>
        <v>Kids</v>
      </c>
      <c r="P3182" t="str">
        <f>VLOOKUP(C3182,'products '!$A$2:$H$3072,3,0)</f>
        <v>Girls Clothing</v>
      </c>
      <c r="Q3182" t="str">
        <f>VLOOKUP(C3182,'products '!$A$2:$H$3072,4,0)</f>
        <v>Tops</v>
      </c>
      <c r="R3182" t="str">
        <f>VLOOKUP(C3182,'products '!$A$2:$H$3072,5,0)</f>
        <v>Here&amp;Now</v>
      </c>
      <c r="S3182" t="str">
        <f>VLOOKUP(C3182,'products '!$A$2:$H$3072,6,0)</f>
        <v>2-3Y</v>
      </c>
      <c r="T3182" t="str">
        <f>VLOOKUP(C3182,'products '!$A$2:$H$3072,7,0)</f>
        <v>Maroon</v>
      </c>
      <c r="U3182">
        <f>VLOOKUP(C3182,'products '!$A$2:$H$3072,8,0)</f>
        <v>5</v>
      </c>
    </row>
    <row r="3183" spans="1:21" x14ac:dyDescent="0.3">
      <c r="A3183" t="s">
        <v>6600</v>
      </c>
      <c r="B3183" t="s">
        <v>3351</v>
      </c>
      <c r="C3183" t="s">
        <v>1960</v>
      </c>
      <c r="D3183" s="1">
        <f t="shared" ca="1" si="51"/>
        <v>44395</v>
      </c>
      <c r="E3183" s="1" t="str">
        <f ca="1">TEXT(Table1[[#This Row],[Date]],"mmm")</f>
        <v>Jul</v>
      </c>
      <c r="F3183" s="1" t="str">
        <f ca="1">TEXT(Table1[[#This Row],[Date]],"yyyy")</f>
        <v>2021</v>
      </c>
      <c r="G3183" s="2">
        <f t="shared" ca="1" si="50"/>
        <v>868</v>
      </c>
      <c r="H3183" s="2">
        <v>0.5</v>
      </c>
      <c r="I3183" s="2" t="str" cm="1">
        <f t="array" ref="I3183">_xlfn.IFS(Table1[[#This Row],[Discount]]&lt;=0.2,"Low",Table1[[#This Row],[Discount]]&lt;=0.4,"Medium",Table1[[#This Row],[Discount]]&gt;0.4,"High")</f>
        <v>High</v>
      </c>
      <c r="J3183" s="2">
        <f ca="1">Table1[[#This Row],[Original Price]]*(1-Table1[[#This Row],[Discount]])</f>
        <v>434</v>
      </c>
      <c r="K3183">
        <f>VLOOKUP(B3183,customers!$A$2:$D$101,2,0)</f>
        <v>23</v>
      </c>
      <c r="L3183" t="str" cm="1">
        <f t="array" ref="L3183">_xlfn.IFS(Table1[[#This Row],[Age]]&lt;=12,"Kids",Table1[[#This Row],[Age]]&lt;=19,"Teenage",Table1[[#This Row],[Age]]&lt;=29,"Young Adult",Table1[[#This Row],[Age]]&lt;=45,"Adult",Table1[[#This Row],[Age]]&gt;=46,"Senior")</f>
        <v>Young Adult</v>
      </c>
      <c r="M3183" t="str">
        <f>VLOOKUP(B3183,customers!A$2:D$101,3,0)</f>
        <v>Aligarh</v>
      </c>
      <c r="N3183" t="str">
        <f>VLOOKUP(B3183,customers!$A$2:$D$101,4,0)</f>
        <v>Uttar Pradesh</v>
      </c>
      <c r="O3183" t="str">
        <f>VLOOKUP(C3183,'products '!$A$2:$H$3072,2,0)</f>
        <v>Kids</v>
      </c>
      <c r="P3183" t="str">
        <f>VLOOKUP(C3183,'products '!$A$2:$H$3072,3,0)</f>
        <v>Girls Clothing</v>
      </c>
      <c r="Q3183" t="str">
        <f>VLOOKUP(C3183,'products '!$A$2:$H$3072,4,0)</f>
        <v>Tops</v>
      </c>
      <c r="R3183" t="str">
        <f>VLOOKUP(C3183,'products '!$A$2:$H$3072,5,0)</f>
        <v>Here&amp;Now</v>
      </c>
      <c r="S3183" t="str">
        <f>VLOOKUP(C3183,'products '!$A$2:$H$3072,6,0)</f>
        <v>2-3Y</v>
      </c>
      <c r="T3183" t="str">
        <f>VLOOKUP(C3183,'products '!$A$2:$H$3072,7,0)</f>
        <v>Maroon</v>
      </c>
      <c r="U3183">
        <f>VLOOKUP(C3183,'products '!$A$2:$H$3072,8,0)</f>
        <v>4</v>
      </c>
    </row>
    <row r="3184" spans="1:21" x14ac:dyDescent="0.3">
      <c r="A3184" t="s">
        <v>6601</v>
      </c>
      <c r="B3184" t="s">
        <v>3352</v>
      </c>
      <c r="C3184" t="s">
        <v>1961</v>
      </c>
      <c r="D3184" s="1">
        <f t="shared" ca="1" si="51"/>
        <v>44663</v>
      </c>
      <c r="E3184" s="1" t="str">
        <f ca="1">TEXT(Table1[[#This Row],[Date]],"mmm")</f>
        <v>Apr</v>
      </c>
      <c r="F3184" s="1" t="str">
        <f ca="1">TEXT(Table1[[#This Row],[Date]],"yyyy")</f>
        <v>2022</v>
      </c>
      <c r="G3184" s="2">
        <f t="shared" ca="1" si="50"/>
        <v>1300</v>
      </c>
      <c r="H3184" s="2">
        <v>0.5</v>
      </c>
      <c r="I3184" s="2" t="str" cm="1">
        <f t="array" ref="I3184">_xlfn.IFS(Table1[[#This Row],[Discount]]&lt;=0.2,"Low",Table1[[#This Row],[Discount]]&lt;=0.4,"Medium",Table1[[#This Row],[Discount]]&gt;0.4,"High")</f>
        <v>High</v>
      </c>
      <c r="J3184" s="2">
        <f ca="1">Table1[[#This Row],[Original Price]]*(1-Table1[[#This Row],[Discount]])</f>
        <v>650</v>
      </c>
      <c r="K3184">
        <f>VLOOKUP(B3184,customers!$A$2:$D$101,2,0)</f>
        <v>18</v>
      </c>
      <c r="L3184" t="str" cm="1">
        <f t="array" ref="L3184">_xlfn.IFS(Table1[[#This Row],[Age]]&lt;=12,"Kids",Table1[[#This Row],[Age]]&lt;=19,"Teenage",Table1[[#This Row],[Age]]&lt;=29,"Young Adult",Table1[[#This Row],[Age]]&lt;=45,"Adult",Table1[[#This Row],[Age]]&gt;=46,"Senior")</f>
        <v>Teenage</v>
      </c>
      <c r="M3184" t="str">
        <f>VLOOKUP(B3184,customers!A$2:D$101,3,0)</f>
        <v>Prayagraj</v>
      </c>
      <c r="N3184" t="str">
        <f>VLOOKUP(B3184,customers!$A$2:$D$101,4,0)</f>
        <v>Uttar Pradesh</v>
      </c>
      <c r="O3184" t="str">
        <f>VLOOKUP(C3184,'products '!$A$2:$H$3072,2,0)</f>
        <v>Kids</v>
      </c>
      <c r="P3184" t="str">
        <f>VLOOKUP(C3184,'products '!$A$2:$H$3072,3,0)</f>
        <v>Girls Clothing</v>
      </c>
      <c r="Q3184" t="str">
        <f>VLOOKUP(C3184,'products '!$A$2:$H$3072,4,0)</f>
        <v>Tops</v>
      </c>
      <c r="R3184" t="str">
        <f>VLOOKUP(C3184,'products '!$A$2:$H$3072,5,0)</f>
        <v>Here&amp;Now</v>
      </c>
      <c r="S3184" t="str">
        <f>VLOOKUP(C3184,'products '!$A$2:$H$3072,6,0)</f>
        <v>2-3Y</v>
      </c>
      <c r="T3184" t="str">
        <f>VLOOKUP(C3184,'products '!$A$2:$H$3072,7,0)</f>
        <v>Teal</v>
      </c>
      <c r="U3184">
        <f>VLOOKUP(C3184,'products '!$A$2:$H$3072,8,0)</f>
        <v>2</v>
      </c>
    </row>
    <row r="3185" spans="1:21" x14ac:dyDescent="0.3">
      <c r="A3185" t="s">
        <v>6602</v>
      </c>
      <c r="B3185" t="s">
        <v>3353</v>
      </c>
      <c r="C3185" t="s">
        <v>1962</v>
      </c>
      <c r="D3185" s="1">
        <f t="shared" ca="1" si="51"/>
        <v>44357</v>
      </c>
      <c r="E3185" s="1" t="str">
        <f ca="1">TEXT(Table1[[#This Row],[Date]],"mmm")</f>
        <v>Jun</v>
      </c>
      <c r="F3185" s="1" t="str">
        <f ca="1">TEXT(Table1[[#This Row],[Date]],"yyyy")</f>
        <v>2021</v>
      </c>
      <c r="G3185" s="2">
        <f t="shared" ca="1" si="50"/>
        <v>1034</v>
      </c>
      <c r="H3185" s="2">
        <v>0.5</v>
      </c>
      <c r="I3185" s="2" t="str" cm="1">
        <f t="array" ref="I3185">_xlfn.IFS(Table1[[#This Row],[Discount]]&lt;=0.2,"Low",Table1[[#This Row],[Discount]]&lt;=0.4,"Medium",Table1[[#This Row],[Discount]]&gt;0.4,"High")</f>
        <v>High</v>
      </c>
      <c r="J3185" s="2">
        <f ca="1">Table1[[#This Row],[Original Price]]*(1-Table1[[#This Row],[Discount]])</f>
        <v>517</v>
      </c>
      <c r="K3185">
        <f>VLOOKUP(B3185,customers!$A$2:$D$101,2,0)</f>
        <v>18</v>
      </c>
      <c r="L3185" t="str" cm="1">
        <f t="array" ref="L3185">_xlfn.IFS(Table1[[#This Row],[Age]]&lt;=12,"Kids",Table1[[#This Row],[Age]]&lt;=19,"Teenage",Table1[[#This Row],[Age]]&lt;=29,"Young Adult",Table1[[#This Row],[Age]]&lt;=45,"Adult",Table1[[#This Row],[Age]]&gt;=46,"Senior")</f>
        <v>Teenage</v>
      </c>
      <c r="M3185" t="str">
        <f>VLOOKUP(B3185,customers!A$2:D$101,3,0)</f>
        <v>Prayagraj</v>
      </c>
      <c r="N3185" t="str">
        <f>VLOOKUP(B3185,customers!$A$2:$D$101,4,0)</f>
        <v>Uttar Pradesh</v>
      </c>
      <c r="O3185" t="str">
        <f>VLOOKUP(C3185,'products '!$A$2:$H$3072,2,0)</f>
        <v>Kids</v>
      </c>
      <c r="P3185" t="str">
        <f>VLOOKUP(C3185,'products '!$A$2:$H$3072,3,0)</f>
        <v>Girls Clothing</v>
      </c>
      <c r="Q3185" t="str">
        <f>VLOOKUP(C3185,'products '!$A$2:$H$3072,4,0)</f>
        <v>Tops</v>
      </c>
      <c r="R3185" t="str">
        <f>VLOOKUP(C3185,'products '!$A$2:$H$3072,5,0)</f>
        <v>Here&amp;Now</v>
      </c>
      <c r="S3185" t="str">
        <f>VLOOKUP(C3185,'products '!$A$2:$H$3072,6,0)</f>
        <v>3-4Y</v>
      </c>
      <c r="T3185" t="str">
        <f>VLOOKUP(C3185,'products '!$A$2:$H$3072,7,0)</f>
        <v>Teal</v>
      </c>
      <c r="U3185">
        <f>VLOOKUP(C3185,'products '!$A$2:$H$3072,8,0)</f>
        <v>5</v>
      </c>
    </row>
    <row r="3186" spans="1:21" x14ac:dyDescent="0.3">
      <c r="A3186" t="s">
        <v>6603</v>
      </c>
      <c r="B3186" t="s">
        <v>3354</v>
      </c>
      <c r="C3186" t="s">
        <v>1963</v>
      </c>
      <c r="D3186" s="1">
        <f t="shared" ca="1" si="51"/>
        <v>44381</v>
      </c>
      <c r="E3186" s="1" t="str">
        <f ca="1">TEXT(Table1[[#This Row],[Date]],"mmm")</f>
        <v>Jul</v>
      </c>
      <c r="F3186" s="1" t="str">
        <f ca="1">TEXT(Table1[[#This Row],[Date]],"yyyy")</f>
        <v>2021</v>
      </c>
      <c r="G3186" s="2">
        <f t="shared" ca="1" si="50"/>
        <v>1852</v>
      </c>
      <c r="H3186" s="2">
        <v>0.5</v>
      </c>
      <c r="I3186" s="2" t="str" cm="1">
        <f t="array" ref="I3186">_xlfn.IFS(Table1[[#This Row],[Discount]]&lt;=0.2,"Low",Table1[[#This Row],[Discount]]&lt;=0.4,"Medium",Table1[[#This Row],[Discount]]&gt;0.4,"High")</f>
        <v>High</v>
      </c>
      <c r="J3186" s="2">
        <f ca="1">Table1[[#This Row],[Original Price]]*(1-Table1[[#This Row],[Discount]])</f>
        <v>926</v>
      </c>
      <c r="K3186">
        <f>VLOOKUP(B3186,customers!$A$2:$D$101,2,0)</f>
        <v>18</v>
      </c>
      <c r="L3186" t="str" cm="1">
        <f t="array" ref="L3186">_xlfn.IFS(Table1[[#This Row],[Age]]&lt;=12,"Kids",Table1[[#This Row],[Age]]&lt;=19,"Teenage",Table1[[#This Row],[Age]]&lt;=29,"Young Adult",Table1[[#This Row],[Age]]&lt;=45,"Adult",Table1[[#This Row],[Age]]&gt;=46,"Senior")</f>
        <v>Teenage</v>
      </c>
      <c r="M3186" t="str">
        <f>VLOOKUP(B3186,customers!A$2:D$101,3,0)</f>
        <v>Prayagraj</v>
      </c>
      <c r="N3186" t="str">
        <f>VLOOKUP(B3186,customers!$A$2:$D$101,4,0)</f>
        <v>Uttar Pradesh</v>
      </c>
      <c r="O3186" t="str">
        <f>VLOOKUP(C3186,'products '!$A$2:$H$3072,2,0)</f>
        <v>Kids</v>
      </c>
      <c r="P3186" t="str">
        <f>VLOOKUP(C3186,'products '!$A$2:$H$3072,3,0)</f>
        <v>Girls Clothing</v>
      </c>
      <c r="Q3186" t="str">
        <f>VLOOKUP(C3186,'products '!$A$2:$H$3072,4,0)</f>
        <v>Tops</v>
      </c>
      <c r="R3186" t="str">
        <f>VLOOKUP(C3186,'products '!$A$2:$H$3072,5,0)</f>
        <v>Here&amp;Now</v>
      </c>
      <c r="S3186" t="str">
        <f>VLOOKUP(C3186,'products '!$A$2:$H$3072,6,0)</f>
        <v>3-4Y</v>
      </c>
      <c r="T3186" t="str">
        <f>VLOOKUP(C3186,'products '!$A$2:$H$3072,7,0)</f>
        <v>Teal</v>
      </c>
      <c r="U3186">
        <f>VLOOKUP(C3186,'products '!$A$2:$H$3072,8,0)</f>
        <v>5</v>
      </c>
    </row>
    <row r="3187" spans="1:21" x14ac:dyDescent="0.3">
      <c r="A3187" t="s">
        <v>6604</v>
      </c>
      <c r="B3187" t="s">
        <v>3355</v>
      </c>
      <c r="C3187" t="s">
        <v>1964</v>
      </c>
      <c r="D3187" s="1">
        <f t="shared" ca="1" si="51"/>
        <v>44233</v>
      </c>
      <c r="E3187" s="1" t="str">
        <f ca="1">TEXT(Table1[[#This Row],[Date]],"mmm")</f>
        <v>Feb</v>
      </c>
      <c r="F3187" s="1" t="str">
        <f ca="1">TEXT(Table1[[#This Row],[Date]],"yyyy")</f>
        <v>2021</v>
      </c>
      <c r="G3187" s="2">
        <f t="shared" ca="1" si="50"/>
        <v>750</v>
      </c>
      <c r="H3187" s="2">
        <v>0.3</v>
      </c>
      <c r="I3187" s="2" t="str" cm="1">
        <f t="array" ref="I3187">_xlfn.IFS(Table1[[#This Row],[Discount]]&lt;=0.2,"Low",Table1[[#This Row],[Discount]]&lt;=0.4,"Medium",Table1[[#This Row],[Discount]]&gt;0.4,"High")</f>
        <v>Medium</v>
      </c>
      <c r="J3187" s="2">
        <f ca="1">Table1[[#This Row],[Original Price]]*(1-Table1[[#This Row],[Discount]])</f>
        <v>525</v>
      </c>
      <c r="K3187">
        <f>VLOOKUP(B3187,customers!$A$2:$D$101,2,0)</f>
        <v>18</v>
      </c>
      <c r="L3187" t="str" cm="1">
        <f t="array" ref="L3187">_xlfn.IFS(Table1[[#This Row],[Age]]&lt;=12,"Kids",Table1[[#This Row],[Age]]&lt;=19,"Teenage",Table1[[#This Row],[Age]]&lt;=29,"Young Adult",Table1[[#This Row],[Age]]&lt;=45,"Adult",Table1[[#This Row],[Age]]&gt;=46,"Senior")</f>
        <v>Teenage</v>
      </c>
      <c r="M3187" t="str">
        <f>VLOOKUP(B3187,customers!A$2:D$101,3,0)</f>
        <v>Prayagraj</v>
      </c>
      <c r="N3187" t="str">
        <f>VLOOKUP(B3187,customers!$A$2:$D$101,4,0)</f>
        <v>Uttar Pradesh</v>
      </c>
      <c r="O3187" t="str">
        <f>VLOOKUP(C3187,'products '!$A$2:$H$3072,2,0)</f>
        <v>Kids</v>
      </c>
      <c r="P3187" t="str">
        <f>VLOOKUP(C3187,'products '!$A$2:$H$3072,3,0)</f>
        <v>Girls Clothing</v>
      </c>
      <c r="Q3187" t="str">
        <f>VLOOKUP(C3187,'products '!$A$2:$H$3072,4,0)</f>
        <v>T-Shirts</v>
      </c>
      <c r="R3187" t="str">
        <f>VLOOKUP(C3187,'products '!$A$2:$H$3072,5,0)</f>
        <v>Puma</v>
      </c>
      <c r="S3187" t="str">
        <f>VLOOKUP(C3187,'products '!$A$2:$H$3072,6,0)</f>
        <v>3-4Y</v>
      </c>
      <c r="T3187" t="str">
        <f>VLOOKUP(C3187,'products '!$A$2:$H$3072,7,0)</f>
        <v>Teal</v>
      </c>
      <c r="U3187">
        <f>VLOOKUP(C3187,'products '!$A$2:$H$3072,8,0)</f>
        <v>4</v>
      </c>
    </row>
    <row r="3188" spans="1:21" x14ac:dyDescent="0.3">
      <c r="A3188" t="s">
        <v>6605</v>
      </c>
      <c r="B3188" t="s">
        <v>3356</v>
      </c>
      <c r="C3188" t="s">
        <v>1965</v>
      </c>
      <c r="D3188" s="1">
        <f t="shared" ca="1" si="51"/>
        <v>44570</v>
      </c>
      <c r="E3188" s="1" t="str">
        <f ca="1">TEXT(Table1[[#This Row],[Date]],"mmm")</f>
        <v>Jan</v>
      </c>
      <c r="F3188" s="1" t="str">
        <f ca="1">TEXT(Table1[[#This Row],[Date]],"yyyy")</f>
        <v>2022</v>
      </c>
      <c r="G3188" s="2">
        <f t="shared" ca="1" si="50"/>
        <v>968</v>
      </c>
      <c r="H3188" s="2">
        <v>0.32</v>
      </c>
      <c r="I3188" s="2" t="str" cm="1">
        <f t="array" ref="I3188">_xlfn.IFS(Table1[[#This Row],[Discount]]&lt;=0.2,"Low",Table1[[#This Row],[Discount]]&lt;=0.4,"Medium",Table1[[#This Row],[Discount]]&gt;0.4,"High")</f>
        <v>Medium</v>
      </c>
      <c r="J3188" s="2">
        <f ca="1">Table1[[#This Row],[Original Price]]*(1-Table1[[#This Row],[Discount]])</f>
        <v>658.2399999999999</v>
      </c>
      <c r="K3188">
        <f>VLOOKUP(B3188,customers!$A$2:$D$101,2,0)</f>
        <v>18</v>
      </c>
      <c r="L3188" t="str" cm="1">
        <f t="array" ref="L3188">_xlfn.IFS(Table1[[#This Row],[Age]]&lt;=12,"Kids",Table1[[#This Row],[Age]]&lt;=19,"Teenage",Table1[[#This Row],[Age]]&lt;=29,"Young Adult",Table1[[#This Row],[Age]]&lt;=45,"Adult",Table1[[#This Row],[Age]]&gt;=46,"Senior")</f>
        <v>Teenage</v>
      </c>
      <c r="M3188" t="str">
        <f>VLOOKUP(B3188,customers!A$2:D$101,3,0)</f>
        <v>Prayagraj</v>
      </c>
      <c r="N3188" t="str">
        <f>VLOOKUP(B3188,customers!$A$2:$D$101,4,0)</f>
        <v>Uttar Pradesh</v>
      </c>
      <c r="O3188" t="str">
        <f>VLOOKUP(C3188,'products '!$A$2:$H$3072,2,0)</f>
        <v>Kids</v>
      </c>
      <c r="P3188" t="str">
        <f>VLOOKUP(C3188,'products '!$A$2:$H$3072,3,0)</f>
        <v>Girls Clothing</v>
      </c>
      <c r="Q3188" t="str">
        <f>VLOOKUP(C3188,'products '!$A$2:$H$3072,4,0)</f>
        <v>T-Shirts</v>
      </c>
      <c r="R3188" t="str">
        <f>VLOOKUP(C3188,'products '!$A$2:$H$3072,5,0)</f>
        <v>Puma</v>
      </c>
      <c r="S3188" t="str">
        <f>VLOOKUP(C3188,'products '!$A$2:$H$3072,6,0)</f>
        <v>3-4Y</v>
      </c>
      <c r="T3188" t="str">
        <f>VLOOKUP(C3188,'products '!$A$2:$H$3072,7,0)</f>
        <v>Teal</v>
      </c>
      <c r="U3188">
        <f>VLOOKUP(C3188,'products '!$A$2:$H$3072,8,0)</f>
        <v>4</v>
      </c>
    </row>
    <row r="3189" spans="1:21" x14ac:dyDescent="0.3">
      <c r="A3189" t="s">
        <v>6606</v>
      </c>
      <c r="B3189" t="s">
        <v>3357</v>
      </c>
      <c r="C3189" t="s">
        <v>1966</v>
      </c>
      <c r="D3189" s="1">
        <f t="shared" ca="1" si="51"/>
        <v>44978</v>
      </c>
      <c r="E3189" s="1" t="str">
        <f ca="1">TEXT(Table1[[#This Row],[Date]],"mmm")</f>
        <v>Feb</v>
      </c>
      <c r="F3189" s="1" t="str">
        <f ca="1">TEXT(Table1[[#This Row],[Date]],"yyyy")</f>
        <v>2023</v>
      </c>
      <c r="G3189" s="2">
        <f t="shared" ca="1" si="50"/>
        <v>600</v>
      </c>
      <c r="H3189" s="2">
        <v>0.25</v>
      </c>
      <c r="I3189" s="2" t="str" cm="1">
        <f t="array" ref="I3189">_xlfn.IFS(Table1[[#This Row],[Discount]]&lt;=0.2,"Low",Table1[[#This Row],[Discount]]&lt;=0.4,"Medium",Table1[[#This Row],[Discount]]&gt;0.4,"High")</f>
        <v>Medium</v>
      </c>
      <c r="J3189" s="2">
        <f ca="1">Table1[[#This Row],[Original Price]]*(1-Table1[[#This Row],[Discount]])</f>
        <v>450</v>
      </c>
      <c r="K3189">
        <f>VLOOKUP(B3189,customers!$A$2:$D$101,2,0)</f>
        <v>18</v>
      </c>
      <c r="L3189" t="str" cm="1">
        <f t="array" ref="L3189">_xlfn.IFS(Table1[[#This Row],[Age]]&lt;=12,"Kids",Table1[[#This Row],[Age]]&lt;=19,"Teenage",Table1[[#This Row],[Age]]&lt;=29,"Young Adult",Table1[[#This Row],[Age]]&lt;=45,"Adult",Table1[[#This Row],[Age]]&gt;=46,"Senior")</f>
        <v>Teenage</v>
      </c>
      <c r="M3189" t="str">
        <f>VLOOKUP(B3189,customers!A$2:D$101,3,0)</f>
        <v>Prayagraj</v>
      </c>
      <c r="N3189" t="str">
        <f>VLOOKUP(B3189,customers!$A$2:$D$101,4,0)</f>
        <v>Uttar Pradesh</v>
      </c>
      <c r="O3189" t="str">
        <f>VLOOKUP(C3189,'products '!$A$2:$H$3072,2,0)</f>
        <v>Kids</v>
      </c>
      <c r="P3189" t="str">
        <f>VLOOKUP(C3189,'products '!$A$2:$H$3072,3,0)</f>
        <v>Girls Clothing</v>
      </c>
      <c r="Q3189" t="str">
        <f>VLOOKUP(C3189,'products '!$A$2:$H$3072,4,0)</f>
        <v>T-Shirts</v>
      </c>
      <c r="R3189" t="str">
        <f>VLOOKUP(C3189,'products '!$A$2:$H$3072,5,0)</f>
        <v>Puma</v>
      </c>
      <c r="S3189" t="str">
        <f>VLOOKUP(C3189,'products '!$A$2:$H$3072,6,0)</f>
        <v>3-4Y</v>
      </c>
      <c r="T3189" t="str">
        <f>VLOOKUP(C3189,'products '!$A$2:$H$3072,7,0)</f>
        <v>Turquoise Blue</v>
      </c>
      <c r="U3189">
        <f>VLOOKUP(C3189,'products '!$A$2:$H$3072,8,0)</f>
        <v>4</v>
      </c>
    </row>
    <row r="3190" spans="1:21" x14ac:dyDescent="0.3">
      <c r="A3190" t="s">
        <v>6607</v>
      </c>
      <c r="B3190" t="s">
        <v>3358</v>
      </c>
      <c r="C3190" t="s">
        <v>1967</v>
      </c>
      <c r="D3190" s="1">
        <f t="shared" ca="1" si="51"/>
        <v>44214</v>
      </c>
      <c r="E3190" s="1" t="str">
        <f ca="1">TEXT(Table1[[#This Row],[Date]],"mmm")</f>
        <v>Jan</v>
      </c>
      <c r="F3190" s="1" t="str">
        <f ca="1">TEXT(Table1[[#This Row],[Date]],"yyyy")</f>
        <v>2021</v>
      </c>
      <c r="G3190" s="2">
        <f t="shared" ca="1" si="50"/>
        <v>709</v>
      </c>
      <c r="H3190" s="2">
        <v>0.45</v>
      </c>
      <c r="I3190" s="2" t="str" cm="1">
        <f t="array" ref="I3190">_xlfn.IFS(Table1[[#This Row],[Discount]]&lt;=0.2,"Low",Table1[[#This Row],[Discount]]&lt;=0.4,"Medium",Table1[[#This Row],[Discount]]&gt;0.4,"High")</f>
        <v>High</v>
      </c>
      <c r="J3190" s="2">
        <f ca="1">Table1[[#This Row],[Original Price]]*(1-Table1[[#This Row],[Discount]])</f>
        <v>389.95000000000005</v>
      </c>
      <c r="K3190">
        <f>VLOOKUP(B3190,customers!$A$2:$D$101,2,0)</f>
        <v>23</v>
      </c>
      <c r="L3190" t="str" cm="1">
        <f t="array" ref="L3190">_xlfn.IFS(Table1[[#This Row],[Age]]&lt;=12,"Kids",Table1[[#This Row],[Age]]&lt;=19,"Teenage",Table1[[#This Row],[Age]]&lt;=29,"Young Adult",Table1[[#This Row],[Age]]&lt;=45,"Adult",Table1[[#This Row],[Age]]&gt;=46,"Senior")</f>
        <v>Young Adult</v>
      </c>
      <c r="M3190" t="str">
        <f>VLOOKUP(B3190,customers!A$2:D$101,3,0)</f>
        <v>Jalandhar</v>
      </c>
      <c r="N3190" t="str">
        <f>VLOOKUP(B3190,customers!$A$2:$D$101,4,0)</f>
        <v>Punjab</v>
      </c>
      <c r="O3190" t="str">
        <f>VLOOKUP(C3190,'products '!$A$2:$H$3072,2,0)</f>
        <v>Kids</v>
      </c>
      <c r="P3190" t="str">
        <f>VLOOKUP(C3190,'products '!$A$2:$H$3072,3,0)</f>
        <v>Girls Clothing</v>
      </c>
      <c r="Q3190" t="str">
        <f>VLOOKUP(C3190,'products '!$A$2:$H$3072,4,0)</f>
        <v>T-Shirts</v>
      </c>
      <c r="R3190" t="str">
        <f>VLOOKUP(C3190,'products '!$A$2:$H$3072,5,0)</f>
        <v>Puma</v>
      </c>
      <c r="S3190" t="str">
        <f>VLOOKUP(C3190,'products '!$A$2:$H$3072,6,0)</f>
        <v>3-4Y</v>
      </c>
      <c r="T3190" t="str">
        <f>VLOOKUP(C3190,'products '!$A$2:$H$3072,7,0)</f>
        <v>Turquoise Blue</v>
      </c>
      <c r="U3190">
        <f>VLOOKUP(C3190,'products '!$A$2:$H$3072,8,0)</f>
        <v>3</v>
      </c>
    </row>
    <row r="3191" spans="1:21" x14ac:dyDescent="0.3">
      <c r="A3191" t="s">
        <v>6608</v>
      </c>
      <c r="B3191" t="s">
        <v>3359</v>
      </c>
      <c r="C3191" t="s">
        <v>1968</v>
      </c>
      <c r="D3191" s="1">
        <f t="shared" ca="1" si="51"/>
        <v>44791</v>
      </c>
      <c r="E3191" s="1" t="str">
        <f ca="1">TEXT(Table1[[#This Row],[Date]],"mmm")</f>
        <v>Aug</v>
      </c>
      <c r="F3191" s="1" t="str">
        <f ca="1">TEXT(Table1[[#This Row],[Date]],"yyyy")</f>
        <v>2022</v>
      </c>
      <c r="G3191" s="2">
        <f t="shared" ca="1" si="50"/>
        <v>1598</v>
      </c>
      <c r="H3191" s="2">
        <v>0.15</v>
      </c>
      <c r="I3191" s="2" t="str" cm="1">
        <f t="array" ref="I3191">_xlfn.IFS(Table1[[#This Row],[Discount]]&lt;=0.2,"Low",Table1[[#This Row],[Discount]]&lt;=0.4,"Medium",Table1[[#This Row],[Discount]]&gt;0.4,"High")</f>
        <v>Low</v>
      </c>
      <c r="J3191" s="2">
        <f ca="1">Table1[[#This Row],[Original Price]]*(1-Table1[[#This Row],[Discount]])</f>
        <v>1358.3</v>
      </c>
      <c r="K3191">
        <f>VLOOKUP(B3191,customers!$A$2:$D$101,2,0)</f>
        <v>24</v>
      </c>
      <c r="L3191" t="str" cm="1">
        <f t="array" ref="L3191">_xlfn.IFS(Table1[[#This Row],[Age]]&lt;=12,"Kids",Table1[[#This Row],[Age]]&lt;=19,"Teenage",Table1[[#This Row],[Age]]&lt;=29,"Young Adult",Table1[[#This Row],[Age]]&lt;=45,"Adult",Table1[[#This Row],[Age]]&gt;=46,"Senior")</f>
        <v>Young Adult</v>
      </c>
      <c r="M3191" t="str">
        <f>VLOOKUP(B3191,customers!A$2:D$101,3,0)</f>
        <v>Jalandhar</v>
      </c>
      <c r="N3191" t="str">
        <f>VLOOKUP(B3191,customers!$A$2:$D$101,4,0)</f>
        <v>Punjab</v>
      </c>
      <c r="O3191" t="str">
        <f>VLOOKUP(C3191,'products '!$A$2:$H$3072,2,0)</f>
        <v>Kids</v>
      </c>
      <c r="P3191" t="str">
        <f>VLOOKUP(C3191,'products '!$A$2:$H$3072,3,0)</f>
        <v>Girls Clothing</v>
      </c>
      <c r="Q3191" t="str">
        <f>VLOOKUP(C3191,'products '!$A$2:$H$3072,4,0)</f>
        <v>T-Shirts</v>
      </c>
      <c r="R3191" t="str">
        <f>VLOOKUP(C3191,'products '!$A$2:$H$3072,5,0)</f>
        <v>Puma</v>
      </c>
      <c r="S3191" t="str">
        <f>VLOOKUP(C3191,'products '!$A$2:$H$3072,6,0)</f>
        <v>3-4Y</v>
      </c>
      <c r="T3191" t="str">
        <f>VLOOKUP(C3191,'products '!$A$2:$H$3072,7,0)</f>
        <v>Turquoise Blue</v>
      </c>
      <c r="U3191">
        <f>VLOOKUP(C3191,'products '!$A$2:$H$3072,8,0)</f>
        <v>5</v>
      </c>
    </row>
    <row r="3192" spans="1:21" x14ac:dyDescent="0.3">
      <c r="A3192" t="s">
        <v>6609</v>
      </c>
      <c r="B3192" t="s">
        <v>3360</v>
      </c>
      <c r="C3192" t="s">
        <v>1969</v>
      </c>
      <c r="D3192" s="1">
        <f t="shared" ca="1" si="51"/>
        <v>44360</v>
      </c>
      <c r="E3192" s="1" t="str">
        <f ca="1">TEXT(Table1[[#This Row],[Date]],"mmm")</f>
        <v>Jun</v>
      </c>
      <c r="F3192" s="1" t="str">
        <f ca="1">TEXT(Table1[[#This Row],[Date]],"yyyy")</f>
        <v>2021</v>
      </c>
      <c r="G3192" s="2">
        <f t="shared" ca="1" si="50"/>
        <v>1772</v>
      </c>
      <c r="H3192" s="2">
        <v>0.33</v>
      </c>
      <c r="I3192" s="2" t="str" cm="1">
        <f t="array" ref="I3192">_xlfn.IFS(Table1[[#This Row],[Discount]]&lt;=0.2,"Low",Table1[[#This Row],[Discount]]&lt;=0.4,"Medium",Table1[[#This Row],[Discount]]&gt;0.4,"High")</f>
        <v>Medium</v>
      </c>
      <c r="J3192" s="2">
        <f ca="1">Table1[[#This Row],[Original Price]]*(1-Table1[[#This Row],[Discount]])</f>
        <v>1187.2399999999998</v>
      </c>
      <c r="K3192">
        <f>VLOOKUP(B3192,customers!$A$2:$D$101,2,0)</f>
        <v>25</v>
      </c>
      <c r="L3192" t="str" cm="1">
        <f t="array" ref="L3192">_xlfn.IFS(Table1[[#This Row],[Age]]&lt;=12,"Kids",Table1[[#This Row],[Age]]&lt;=19,"Teenage",Table1[[#This Row],[Age]]&lt;=29,"Young Adult",Table1[[#This Row],[Age]]&lt;=45,"Adult",Table1[[#This Row],[Age]]&gt;=46,"Senior")</f>
        <v>Young Adult</v>
      </c>
      <c r="M3192" t="str">
        <f>VLOOKUP(B3192,customers!A$2:D$101,3,0)</f>
        <v>Jalandhar</v>
      </c>
      <c r="N3192" t="str">
        <f>VLOOKUP(B3192,customers!$A$2:$D$101,4,0)</f>
        <v>Punjab</v>
      </c>
      <c r="O3192" t="str">
        <f>VLOOKUP(C3192,'products '!$A$2:$H$3072,2,0)</f>
        <v>Kids</v>
      </c>
      <c r="P3192" t="str">
        <f>VLOOKUP(C3192,'products '!$A$2:$H$3072,3,0)</f>
        <v>Girls Clothing</v>
      </c>
      <c r="Q3192" t="str">
        <f>VLOOKUP(C3192,'products '!$A$2:$H$3072,4,0)</f>
        <v>T-Shirts</v>
      </c>
      <c r="R3192" t="str">
        <f>VLOOKUP(C3192,'products '!$A$2:$H$3072,5,0)</f>
        <v>Puma</v>
      </c>
      <c r="S3192" t="str">
        <f>VLOOKUP(C3192,'products '!$A$2:$H$3072,6,0)</f>
        <v>3-4Y</v>
      </c>
      <c r="T3192" t="str">
        <f>VLOOKUP(C3192,'products '!$A$2:$H$3072,7,0)</f>
        <v>Blue</v>
      </c>
      <c r="U3192">
        <f>VLOOKUP(C3192,'products '!$A$2:$H$3072,8,0)</f>
        <v>4</v>
      </c>
    </row>
    <row r="3193" spans="1:21" x14ac:dyDescent="0.3">
      <c r="A3193" t="s">
        <v>6610</v>
      </c>
      <c r="B3193" t="s">
        <v>3361</v>
      </c>
      <c r="C3193" t="s">
        <v>1970</v>
      </c>
      <c r="D3193" s="1">
        <f t="shared" ca="1" si="51"/>
        <v>44719</v>
      </c>
      <c r="E3193" s="1" t="str">
        <f ca="1">TEXT(Table1[[#This Row],[Date]],"mmm")</f>
        <v>Jun</v>
      </c>
      <c r="F3193" s="1" t="str">
        <f ca="1">TEXT(Table1[[#This Row],[Date]],"yyyy")</f>
        <v>2022</v>
      </c>
      <c r="G3193" s="2">
        <f t="shared" ca="1" si="50"/>
        <v>1824</v>
      </c>
      <c r="H3193" s="2">
        <v>0.42</v>
      </c>
      <c r="I3193" s="2" t="str" cm="1">
        <f t="array" ref="I3193">_xlfn.IFS(Table1[[#This Row],[Discount]]&lt;=0.2,"Low",Table1[[#This Row],[Discount]]&lt;=0.4,"Medium",Table1[[#This Row],[Discount]]&gt;0.4,"High")</f>
        <v>High</v>
      </c>
      <c r="J3193" s="2">
        <f ca="1">Table1[[#This Row],[Original Price]]*(1-Table1[[#This Row],[Discount]])</f>
        <v>1057.92</v>
      </c>
      <c r="K3193">
        <f>VLOOKUP(B3193,customers!$A$2:$D$101,2,0)</f>
        <v>26</v>
      </c>
      <c r="L3193" t="str" cm="1">
        <f t="array" ref="L3193">_xlfn.IFS(Table1[[#This Row],[Age]]&lt;=12,"Kids",Table1[[#This Row],[Age]]&lt;=19,"Teenage",Table1[[#This Row],[Age]]&lt;=29,"Young Adult",Table1[[#This Row],[Age]]&lt;=45,"Adult",Table1[[#This Row],[Age]]&gt;=46,"Senior")</f>
        <v>Young Adult</v>
      </c>
      <c r="M3193" t="str">
        <f>VLOOKUP(B3193,customers!A$2:D$101,3,0)</f>
        <v>Jalandhar</v>
      </c>
      <c r="N3193" t="str">
        <f>VLOOKUP(B3193,customers!$A$2:$D$101,4,0)</f>
        <v>Punjab</v>
      </c>
      <c r="O3193" t="str">
        <f>VLOOKUP(C3193,'products '!$A$2:$H$3072,2,0)</f>
        <v>Kids</v>
      </c>
      <c r="P3193" t="str">
        <f>VLOOKUP(C3193,'products '!$A$2:$H$3072,3,0)</f>
        <v>Girls Clothing</v>
      </c>
      <c r="Q3193" t="str">
        <f>VLOOKUP(C3193,'products '!$A$2:$H$3072,4,0)</f>
        <v>T-Shirts</v>
      </c>
      <c r="R3193" t="str">
        <f>VLOOKUP(C3193,'products '!$A$2:$H$3072,5,0)</f>
        <v>Puma</v>
      </c>
      <c r="S3193" t="str">
        <f>VLOOKUP(C3193,'products '!$A$2:$H$3072,6,0)</f>
        <v>3-4Y</v>
      </c>
      <c r="T3193" t="str">
        <f>VLOOKUP(C3193,'products '!$A$2:$H$3072,7,0)</f>
        <v>Yellow</v>
      </c>
      <c r="U3193">
        <f>VLOOKUP(C3193,'products '!$A$2:$H$3072,8,0)</f>
        <v>2</v>
      </c>
    </row>
    <row r="3194" spans="1:21" x14ac:dyDescent="0.3">
      <c r="A3194" t="s">
        <v>6611</v>
      </c>
      <c r="B3194" t="s">
        <v>3362</v>
      </c>
      <c r="C3194" t="s">
        <v>1971</v>
      </c>
      <c r="D3194" s="1">
        <f t="shared" ca="1" si="51"/>
        <v>44285</v>
      </c>
      <c r="E3194" s="1" t="str">
        <f ca="1">TEXT(Table1[[#This Row],[Date]],"mmm")</f>
        <v>Mar</v>
      </c>
      <c r="F3194" s="1" t="str">
        <f ca="1">TEXT(Table1[[#This Row],[Date]],"yyyy")</f>
        <v>2021</v>
      </c>
      <c r="G3194" s="2">
        <f t="shared" ca="1" si="50"/>
        <v>1905</v>
      </c>
      <c r="H3194" s="2">
        <v>0.42</v>
      </c>
      <c r="I3194" s="2" t="str" cm="1">
        <f t="array" ref="I3194">_xlfn.IFS(Table1[[#This Row],[Discount]]&lt;=0.2,"Low",Table1[[#This Row],[Discount]]&lt;=0.4,"Medium",Table1[[#This Row],[Discount]]&gt;0.4,"High")</f>
        <v>High</v>
      </c>
      <c r="J3194" s="2">
        <f ca="1">Table1[[#This Row],[Original Price]]*(1-Table1[[#This Row],[Discount]])</f>
        <v>1104.9000000000001</v>
      </c>
      <c r="K3194">
        <f>VLOOKUP(B3194,customers!$A$2:$D$101,2,0)</f>
        <v>27</v>
      </c>
      <c r="L3194" t="str" cm="1">
        <f t="array" ref="L3194">_xlfn.IFS(Table1[[#This Row],[Age]]&lt;=12,"Kids",Table1[[#This Row],[Age]]&lt;=19,"Teenage",Table1[[#This Row],[Age]]&lt;=29,"Young Adult",Table1[[#This Row],[Age]]&lt;=45,"Adult",Table1[[#This Row],[Age]]&gt;=46,"Senior")</f>
        <v>Young Adult</v>
      </c>
      <c r="M3194" t="str">
        <f>VLOOKUP(B3194,customers!A$2:D$101,3,0)</f>
        <v>Amritsar</v>
      </c>
      <c r="N3194" t="str">
        <f>VLOOKUP(B3194,customers!$A$2:$D$101,4,0)</f>
        <v>Punjab</v>
      </c>
      <c r="O3194" t="str">
        <f>VLOOKUP(C3194,'products '!$A$2:$H$3072,2,0)</f>
        <v>Kids</v>
      </c>
      <c r="P3194" t="str">
        <f>VLOOKUP(C3194,'products '!$A$2:$H$3072,3,0)</f>
        <v>Girls Clothing</v>
      </c>
      <c r="Q3194" t="str">
        <f>VLOOKUP(C3194,'products '!$A$2:$H$3072,4,0)</f>
        <v>T-Shirts</v>
      </c>
      <c r="R3194" t="str">
        <f>VLOOKUP(C3194,'products '!$A$2:$H$3072,5,0)</f>
        <v>Puma</v>
      </c>
      <c r="S3194" t="str">
        <f>VLOOKUP(C3194,'products '!$A$2:$H$3072,6,0)</f>
        <v>5-6Y</v>
      </c>
      <c r="T3194" t="str">
        <f>VLOOKUP(C3194,'products '!$A$2:$H$3072,7,0)</f>
        <v>Yellow</v>
      </c>
      <c r="U3194">
        <f>VLOOKUP(C3194,'products '!$A$2:$H$3072,8,0)</f>
        <v>5</v>
      </c>
    </row>
    <row r="3195" spans="1:21" x14ac:dyDescent="0.3">
      <c r="A3195" t="s">
        <v>6612</v>
      </c>
      <c r="B3195" t="s">
        <v>3363</v>
      </c>
      <c r="C3195" t="s">
        <v>1972</v>
      </c>
      <c r="D3195" s="1">
        <f t="shared" ca="1" si="51"/>
        <v>44625</v>
      </c>
      <c r="E3195" s="1" t="str">
        <f ca="1">TEXT(Table1[[#This Row],[Date]],"mmm")</f>
        <v>Mar</v>
      </c>
      <c r="F3195" s="1" t="str">
        <f ca="1">TEXT(Table1[[#This Row],[Date]],"yyyy")</f>
        <v>2022</v>
      </c>
      <c r="G3195" s="2">
        <f t="shared" ca="1" si="50"/>
        <v>982</v>
      </c>
      <c r="H3195" s="2">
        <v>0.39</v>
      </c>
      <c r="I3195" s="2" t="str" cm="1">
        <f t="array" ref="I3195">_xlfn.IFS(Table1[[#This Row],[Discount]]&lt;=0.2,"Low",Table1[[#This Row],[Discount]]&lt;=0.4,"Medium",Table1[[#This Row],[Discount]]&gt;0.4,"High")</f>
        <v>Medium</v>
      </c>
      <c r="J3195" s="2">
        <f ca="1">Table1[[#This Row],[Original Price]]*(1-Table1[[#This Row],[Discount]])</f>
        <v>599.02</v>
      </c>
      <c r="K3195">
        <f>VLOOKUP(B3195,customers!$A$2:$D$101,2,0)</f>
        <v>24</v>
      </c>
      <c r="L3195" t="str" cm="1">
        <f t="array" ref="L3195">_xlfn.IFS(Table1[[#This Row],[Age]]&lt;=12,"Kids",Table1[[#This Row],[Age]]&lt;=19,"Teenage",Table1[[#This Row],[Age]]&lt;=29,"Young Adult",Table1[[#This Row],[Age]]&lt;=45,"Adult",Table1[[#This Row],[Age]]&gt;=46,"Senior")</f>
        <v>Young Adult</v>
      </c>
      <c r="M3195" t="str">
        <f>VLOOKUP(B3195,customers!A$2:D$101,3,0)</f>
        <v>Amritsar</v>
      </c>
      <c r="N3195" t="str">
        <f>VLOOKUP(B3195,customers!$A$2:$D$101,4,0)</f>
        <v>Punjab</v>
      </c>
      <c r="O3195" t="str">
        <f>VLOOKUP(C3195,'products '!$A$2:$H$3072,2,0)</f>
        <v>Kids</v>
      </c>
      <c r="P3195" t="str">
        <f>VLOOKUP(C3195,'products '!$A$2:$H$3072,3,0)</f>
        <v>Girls Clothing</v>
      </c>
      <c r="Q3195" t="str">
        <f>VLOOKUP(C3195,'products '!$A$2:$H$3072,4,0)</f>
        <v>T-Shirts</v>
      </c>
      <c r="R3195" t="str">
        <f>VLOOKUP(C3195,'products '!$A$2:$H$3072,5,0)</f>
        <v>Puma</v>
      </c>
      <c r="S3195" t="str">
        <f>VLOOKUP(C3195,'products '!$A$2:$H$3072,6,0)</f>
        <v>5-6Y</v>
      </c>
      <c r="T3195" t="str">
        <f>VLOOKUP(C3195,'products '!$A$2:$H$3072,7,0)</f>
        <v>Yellow</v>
      </c>
      <c r="U3195">
        <f>VLOOKUP(C3195,'products '!$A$2:$H$3072,8,0)</f>
        <v>5</v>
      </c>
    </row>
    <row r="3196" spans="1:21" x14ac:dyDescent="0.3">
      <c r="A3196" t="s">
        <v>6613</v>
      </c>
      <c r="B3196" t="s">
        <v>3364</v>
      </c>
      <c r="C3196" t="s">
        <v>1973</v>
      </c>
      <c r="D3196" s="1">
        <f t="shared" ca="1" si="51"/>
        <v>44860</v>
      </c>
      <c r="E3196" s="1" t="str">
        <f ca="1">TEXT(Table1[[#This Row],[Date]],"mmm")</f>
        <v>Oct</v>
      </c>
      <c r="F3196" s="1" t="str">
        <f ca="1">TEXT(Table1[[#This Row],[Date]],"yyyy")</f>
        <v>2022</v>
      </c>
      <c r="G3196" s="2">
        <f t="shared" ca="1" si="50"/>
        <v>1670</v>
      </c>
      <c r="H3196" s="2">
        <v>0.39</v>
      </c>
      <c r="I3196" s="2" t="str" cm="1">
        <f t="array" ref="I3196">_xlfn.IFS(Table1[[#This Row],[Discount]]&lt;=0.2,"Low",Table1[[#This Row],[Discount]]&lt;=0.4,"Medium",Table1[[#This Row],[Discount]]&gt;0.4,"High")</f>
        <v>Medium</v>
      </c>
      <c r="J3196" s="2">
        <f ca="1">Table1[[#This Row],[Original Price]]*(1-Table1[[#This Row],[Discount]])</f>
        <v>1018.6999999999999</v>
      </c>
      <c r="K3196">
        <f>VLOOKUP(B3196,customers!$A$2:$D$101,2,0)</f>
        <v>24</v>
      </c>
      <c r="L3196" t="str" cm="1">
        <f t="array" ref="L3196">_xlfn.IFS(Table1[[#This Row],[Age]]&lt;=12,"Kids",Table1[[#This Row],[Age]]&lt;=19,"Teenage",Table1[[#This Row],[Age]]&lt;=29,"Young Adult",Table1[[#This Row],[Age]]&lt;=45,"Adult",Table1[[#This Row],[Age]]&gt;=46,"Senior")</f>
        <v>Young Adult</v>
      </c>
      <c r="M3196" t="str">
        <f>VLOOKUP(B3196,customers!A$2:D$101,3,0)</f>
        <v>Amritsar</v>
      </c>
      <c r="N3196" t="str">
        <f>VLOOKUP(B3196,customers!$A$2:$D$101,4,0)</f>
        <v>Punjab</v>
      </c>
      <c r="O3196" t="str">
        <f>VLOOKUP(C3196,'products '!$A$2:$H$3072,2,0)</f>
        <v>Kids</v>
      </c>
      <c r="P3196" t="str">
        <f>VLOOKUP(C3196,'products '!$A$2:$H$3072,3,0)</f>
        <v>Girls Clothing</v>
      </c>
      <c r="Q3196" t="str">
        <f>VLOOKUP(C3196,'products '!$A$2:$H$3072,4,0)</f>
        <v>T-Shirts</v>
      </c>
      <c r="R3196" t="str">
        <f>VLOOKUP(C3196,'products '!$A$2:$H$3072,5,0)</f>
        <v>Puma</v>
      </c>
      <c r="S3196" t="str">
        <f>VLOOKUP(C3196,'products '!$A$2:$H$3072,6,0)</f>
        <v>5-6Y</v>
      </c>
      <c r="T3196" t="str">
        <f>VLOOKUP(C3196,'products '!$A$2:$H$3072,7,0)</f>
        <v>Yellow</v>
      </c>
      <c r="U3196">
        <f>VLOOKUP(C3196,'products '!$A$2:$H$3072,8,0)</f>
        <v>5</v>
      </c>
    </row>
    <row r="3197" spans="1:21" x14ac:dyDescent="0.3">
      <c r="A3197" t="s">
        <v>6614</v>
      </c>
      <c r="B3197" t="s">
        <v>3365</v>
      </c>
      <c r="C3197" t="s">
        <v>1974</v>
      </c>
      <c r="D3197" s="1">
        <f t="shared" ca="1" si="51"/>
        <v>44757</v>
      </c>
      <c r="E3197" s="1" t="str">
        <f ca="1">TEXT(Table1[[#This Row],[Date]],"mmm")</f>
        <v>Jul</v>
      </c>
      <c r="F3197" s="1" t="str">
        <f ca="1">TEXT(Table1[[#This Row],[Date]],"yyyy")</f>
        <v>2022</v>
      </c>
      <c r="G3197" s="2">
        <f t="shared" ca="1" si="50"/>
        <v>1142</v>
      </c>
      <c r="H3197" s="2">
        <v>0.39</v>
      </c>
      <c r="I3197" s="2" t="str" cm="1">
        <f t="array" ref="I3197">_xlfn.IFS(Table1[[#This Row],[Discount]]&lt;=0.2,"Low",Table1[[#This Row],[Discount]]&lt;=0.4,"Medium",Table1[[#This Row],[Discount]]&gt;0.4,"High")</f>
        <v>Medium</v>
      </c>
      <c r="J3197" s="2">
        <f ca="1">Table1[[#This Row],[Original Price]]*(1-Table1[[#This Row],[Discount]])</f>
        <v>696.62</v>
      </c>
      <c r="K3197">
        <f>VLOOKUP(B3197,customers!$A$2:$D$101,2,0)</f>
        <v>24</v>
      </c>
      <c r="L3197" t="str" cm="1">
        <f t="array" ref="L3197">_xlfn.IFS(Table1[[#This Row],[Age]]&lt;=12,"Kids",Table1[[#This Row],[Age]]&lt;=19,"Teenage",Table1[[#This Row],[Age]]&lt;=29,"Young Adult",Table1[[#This Row],[Age]]&lt;=45,"Adult",Table1[[#This Row],[Age]]&gt;=46,"Senior")</f>
        <v>Young Adult</v>
      </c>
      <c r="M3197" t="str">
        <f>VLOOKUP(B3197,customers!A$2:D$101,3,0)</f>
        <v>Amritsar</v>
      </c>
      <c r="N3197" t="str">
        <f>VLOOKUP(B3197,customers!$A$2:$D$101,4,0)</f>
        <v>Punjab</v>
      </c>
      <c r="O3197" t="str">
        <f>VLOOKUP(C3197,'products '!$A$2:$H$3072,2,0)</f>
        <v>Kids</v>
      </c>
      <c r="P3197" t="str">
        <f>VLOOKUP(C3197,'products '!$A$2:$H$3072,3,0)</f>
        <v>Girls Clothing</v>
      </c>
      <c r="Q3197" t="str">
        <f>VLOOKUP(C3197,'products '!$A$2:$H$3072,4,0)</f>
        <v>T-Shirts</v>
      </c>
      <c r="R3197" t="str">
        <f>VLOOKUP(C3197,'products '!$A$2:$H$3072,5,0)</f>
        <v>Puma</v>
      </c>
      <c r="S3197" t="str">
        <f>VLOOKUP(C3197,'products '!$A$2:$H$3072,6,0)</f>
        <v>5-6Y</v>
      </c>
      <c r="T3197" t="str">
        <f>VLOOKUP(C3197,'products '!$A$2:$H$3072,7,0)</f>
        <v>Yellow</v>
      </c>
      <c r="U3197">
        <f>VLOOKUP(C3197,'products '!$A$2:$H$3072,8,0)</f>
        <v>4</v>
      </c>
    </row>
    <row r="3198" spans="1:21" x14ac:dyDescent="0.3">
      <c r="A3198" t="s">
        <v>6615</v>
      </c>
      <c r="B3198" t="s">
        <v>3366</v>
      </c>
      <c r="C3198" t="s">
        <v>1975</v>
      </c>
      <c r="D3198" s="1">
        <f t="shared" ca="1" si="51"/>
        <v>44754</v>
      </c>
      <c r="E3198" s="1" t="str">
        <f ca="1">TEXT(Table1[[#This Row],[Date]],"mmm")</f>
        <v>Jul</v>
      </c>
      <c r="F3198" s="1" t="str">
        <f ca="1">TEXT(Table1[[#This Row],[Date]],"yyyy")</f>
        <v>2022</v>
      </c>
      <c r="G3198" s="2">
        <f t="shared" ca="1" si="50"/>
        <v>1082</v>
      </c>
      <c r="H3198" s="2">
        <v>0.39</v>
      </c>
      <c r="I3198" s="2" t="str" cm="1">
        <f t="array" ref="I3198">_xlfn.IFS(Table1[[#This Row],[Discount]]&lt;=0.2,"Low",Table1[[#This Row],[Discount]]&lt;=0.4,"Medium",Table1[[#This Row],[Discount]]&gt;0.4,"High")</f>
        <v>Medium</v>
      </c>
      <c r="J3198" s="2">
        <f ca="1">Table1[[#This Row],[Original Price]]*(1-Table1[[#This Row],[Discount]])</f>
        <v>660.02</v>
      </c>
      <c r="K3198">
        <f>VLOOKUP(B3198,customers!$A$2:$D$101,2,0)</f>
        <v>24</v>
      </c>
      <c r="L3198" t="str" cm="1">
        <f t="array" ref="L3198">_xlfn.IFS(Table1[[#This Row],[Age]]&lt;=12,"Kids",Table1[[#This Row],[Age]]&lt;=19,"Teenage",Table1[[#This Row],[Age]]&lt;=29,"Young Adult",Table1[[#This Row],[Age]]&lt;=45,"Adult",Table1[[#This Row],[Age]]&gt;=46,"Senior")</f>
        <v>Young Adult</v>
      </c>
      <c r="M3198" t="str">
        <f>VLOOKUP(B3198,customers!A$2:D$101,3,0)</f>
        <v>Amritsar</v>
      </c>
      <c r="N3198" t="str">
        <f>VLOOKUP(B3198,customers!$A$2:$D$101,4,0)</f>
        <v>Punjab</v>
      </c>
      <c r="O3198" t="str">
        <f>VLOOKUP(C3198,'products '!$A$2:$H$3072,2,0)</f>
        <v>Kids</v>
      </c>
      <c r="P3198" t="str">
        <f>VLOOKUP(C3198,'products '!$A$2:$H$3072,3,0)</f>
        <v>Girls Clothing</v>
      </c>
      <c r="Q3198" t="str">
        <f>VLOOKUP(C3198,'products '!$A$2:$H$3072,4,0)</f>
        <v>T-Shirts</v>
      </c>
      <c r="R3198" t="str">
        <f>VLOOKUP(C3198,'products '!$A$2:$H$3072,5,0)</f>
        <v>Here&amp;Now</v>
      </c>
      <c r="S3198" t="str">
        <f>VLOOKUP(C3198,'products '!$A$2:$H$3072,6,0)</f>
        <v>5-6Y</v>
      </c>
      <c r="T3198" t="str">
        <f>VLOOKUP(C3198,'products '!$A$2:$H$3072,7,0)</f>
        <v>Navy Blue</v>
      </c>
      <c r="U3198">
        <f>VLOOKUP(C3198,'products '!$A$2:$H$3072,8,0)</f>
        <v>4</v>
      </c>
    </row>
    <row r="3199" spans="1:21" x14ac:dyDescent="0.3">
      <c r="A3199" t="s">
        <v>6616</v>
      </c>
      <c r="B3199" t="s">
        <v>3367</v>
      </c>
      <c r="C3199" t="s">
        <v>1976</v>
      </c>
      <c r="D3199" s="1">
        <f t="shared" ca="1" si="51"/>
        <v>44857</v>
      </c>
      <c r="E3199" s="1" t="str">
        <f ca="1">TEXT(Table1[[#This Row],[Date]],"mmm")</f>
        <v>Oct</v>
      </c>
      <c r="F3199" s="1" t="str">
        <f ca="1">TEXT(Table1[[#This Row],[Date]],"yyyy")</f>
        <v>2022</v>
      </c>
      <c r="G3199" s="2">
        <f t="shared" ca="1" si="50"/>
        <v>1404</v>
      </c>
      <c r="H3199" s="2">
        <v>0.3</v>
      </c>
      <c r="I3199" s="2" t="str" cm="1">
        <f t="array" ref="I3199">_xlfn.IFS(Table1[[#This Row],[Discount]]&lt;=0.2,"Low",Table1[[#This Row],[Discount]]&lt;=0.4,"Medium",Table1[[#This Row],[Discount]]&gt;0.4,"High")</f>
        <v>Medium</v>
      </c>
      <c r="J3199" s="2">
        <f ca="1">Table1[[#This Row],[Original Price]]*(1-Table1[[#This Row],[Discount]])</f>
        <v>982.8</v>
      </c>
      <c r="K3199">
        <f>VLOOKUP(B3199,customers!$A$2:$D$101,2,0)</f>
        <v>24</v>
      </c>
      <c r="L3199" t="str" cm="1">
        <f t="array" ref="L3199">_xlfn.IFS(Table1[[#This Row],[Age]]&lt;=12,"Kids",Table1[[#This Row],[Age]]&lt;=19,"Teenage",Table1[[#This Row],[Age]]&lt;=29,"Young Adult",Table1[[#This Row],[Age]]&lt;=45,"Adult",Table1[[#This Row],[Age]]&gt;=46,"Senior")</f>
        <v>Young Adult</v>
      </c>
      <c r="M3199" t="str">
        <f>VLOOKUP(B3199,customers!A$2:D$101,3,0)</f>
        <v>Patiala</v>
      </c>
      <c r="N3199" t="str">
        <f>VLOOKUP(B3199,customers!$A$2:$D$101,4,0)</f>
        <v>Punjab</v>
      </c>
      <c r="O3199" t="str">
        <f>VLOOKUP(C3199,'products '!$A$2:$H$3072,2,0)</f>
        <v>Kids</v>
      </c>
      <c r="P3199" t="str">
        <f>VLOOKUP(C3199,'products '!$A$2:$H$3072,3,0)</f>
        <v>Girls Clothing</v>
      </c>
      <c r="Q3199" t="str">
        <f>VLOOKUP(C3199,'products '!$A$2:$H$3072,4,0)</f>
        <v>T-Shirts</v>
      </c>
      <c r="R3199" t="str">
        <f>VLOOKUP(C3199,'products '!$A$2:$H$3072,5,0)</f>
        <v>Here&amp;Now</v>
      </c>
      <c r="S3199" t="str">
        <f>VLOOKUP(C3199,'products '!$A$2:$H$3072,6,0)</f>
        <v>5-6Y</v>
      </c>
      <c r="T3199" t="str">
        <f>VLOOKUP(C3199,'products '!$A$2:$H$3072,7,0)</f>
        <v>Navy Blue</v>
      </c>
      <c r="U3199">
        <f>VLOOKUP(C3199,'products '!$A$2:$H$3072,8,0)</f>
        <v>4</v>
      </c>
    </row>
    <row r="3200" spans="1:21" x14ac:dyDescent="0.3">
      <c r="A3200" t="s">
        <v>6617</v>
      </c>
      <c r="B3200" t="s">
        <v>3368</v>
      </c>
      <c r="C3200" t="s">
        <v>1977</v>
      </c>
      <c r="D3200" s="1">
        <f t="shared" ca="1" si="51"/>
        <v>44293</v>
      </c>
      <c r="E3200" s="1" t="str">
        <f ca="1">TEXT(Table1[[#This Row],[Date]],"mmm")</f>
        <v>Apr</v>
      </c>
      <c r="F3200" s="1" t="str">
        <f ca="1">TEXT(Table1[[#This Row],[Date]],"yyyy")</f>
        <v>2021</v>
      </c>
      <c r="G3200" s="2">
        <f t="shared" ca="1" si="50"/>
        <v>1234</v>
      </c>
      <c r="H3200" s="2">
        <v>0.3</v>
      </c>
      <c r="I3200" s="2" t="str" cm="1">
        <f t="array" ref="I3200">_xlfn.IFS(Table1[[#This Row],[Discount]]&lt;=0.2,"Low",Table1[[#This Row],[Discount]]&lt;=0.4,"Medium",Table1[[#This Row],[Discount]]&gt;0.4,"High")</f>
        <v>Medium</v>
      </c>
      <c r="J3200" s="2">
        <f ca="1">Table1[[#This Row],[Original Price]]*(1-Table1[[#This Row],[Discount]])</f>
        <v>863.8</v>
      </c>
      <c r="K3200">
        <f>VLOOKUP(B3200,customers!$A$2:$D$101,2,0)</f>
        <v>24</v>
      </c>
      <c r="L3200" t="str" cm="1">
        <f t="array" ref="L3200">_xlfn.IFS(Table1[[#This Row],[Age]]&lt;=12,"Kids",Table1[[#This Row],[Age]]&lt;=19,"Teenage",Table1[[#This Row],[Age]]&lt;=29,"Young Adult",Table1[[#This Row],[Age]]&lt;=45,"Adult",Table1[[#This Row],[Age]]&gt;=46,"Senior")</f>
        <v>Young Adult</v>
      </c>
      <c r="M3200" t="str">
        <f>VLOOKUP(B3200,customers!A$2:D$101,3,0)</f>
        <v>Patiala</v>
      </c>
      <c r="N3200" t="str">
        <f>VLOOKUP(B3200,customers!$A$2:$D$101,4,0)</f>
        <v>Punjab</v>
      </c>
      <c r="O3200" t="str">
        <f>VLOOKUP(C3200,'products '!$A$2:$H$3072,2,0)</f>
        <v>Kids</v>
      </c>
      <c r="P3200" t="str">
        <f>VLOOKUP(C3200,'products '!$A$2:$H$3072,3,0)</f>
        <v>Girls Clothing</v>
      </c>
      <c r="Q3200" t="str">
        <f>VLOOKUP(C3200,'products '!$A$2:$H$3072,4,0)</f>
        <v>T-Shirts</v>
      </c>
      <c r="R3200" t="str">
        <f>VLOOKUP(C3200,'products '!$A$2:$H$3072,5,0)</f>
        <v>Here&amp;Now</v>
      </c>
      <c r="S3200" t="str">
        <f>VLOOKUP(C3200,'products '!$A$2:$H$3072,6,0)</f>
        <v>5-6Y</v>
      </c>
      <c r="T3200" t="str">
        <f>VLOOKUP(C3200,'products '!$A$2:$H$3072,7,0)</f>
        <v>Navy Blue</v>
      </c>
      <c r="U3200">
        <f>VLOOKUP(C3200,'products '!$A$2:$H$3072,8,0)</f>
        <v>5</v>
      </c>
    </row>
    <row r="3201" spans="1:21" x14ac:dyDescent="0.3">
      <c r="A3201" t="s">
        <v>6618</v>
      </c>
      <c r="B3201" t="s">
        <v>3369</v>
      </c>
      <c r="C3201" t="s">
        <v>1978</v>
      </c>
      <c r="D3201" s="1">
        <f t="shared" ca="1" si="51"/>
        <v>44407</v>
      </c>
      <c r="E3201" s="1" t="str">
        <f ca="1">TEXT(Table1[[#This Row],[Date]],"mmm")</f>
        <v>Jul</v>
      </c>
      <c r="F3201" s="1" t="str">
        <f ca="1">TEXT(Table1[[#This Row],[Date]],"yyyy")</f>
        <v>2021</v>
      </c>
      <c r="G3201" s="2">
        <f t="shared" ca="1" si="50"/>
        <v>1991</v>
      </c>
      <c r="H3201" s="2">
        <v>0.3</v>
      </c>
      <c r="I3201" s="2" t="str" cm="1">
        <f t="array" ref="I3201">_xlfn.IFS(Table1[[#This Row],[Discount]]&lt;=0.2,"Low",Table1[[#This Row],[Discount]]&lt;=0.4,"Medium",Table1[[#This Row],[Discount]]&gt;0.4,"High")</f>
        <v>Medium</v>
      </c>
      <c r="J3201" s="2">
        <f ca="1">Table1[[#This Row],[Original Price]]*(1-Table1[[#This Row],[Discount]])</f>
        <v>1393.6999999999998</v>
      </c>
      <c r="K3201">
        <f>VLOOKUP(B3201,customers!$A$2:$D$101,2,0)</f>
        <v>24</v>
      </c>
      <c r="L3201" t="str" cm="1">
        <f t="array" ref="L3201">_xlfn.IFS(Table1[[#This Row],[Age]]&lt;=12,"Kids",Table1[[#This Row],[Age]]&lt;=19,"Teenage",Table1[[#This Row],[Age]]&lt;=29,"Young Adult",Table1[[#This Row],[Age]]&lt;=45,"Adult",Table1[[#This Row],[Age]]&gt;=46,"Senior")</f>
        <v>Young Adult</v>
      </c>
      <c r="M3201" t="str">
        <f>VLOOKUP(B3201,customers!A$2:D$101,3,0)</f>
        <v>Patiala</v>
      </c>
      <c r="N3201" t="str">
        <f>VLOOKUP(B3201,customers!$A$2:$D$101,4,0)</f>
        <v>Punjab</v>
      </c>
      <c r="O3201" t="str">
        <f>VLOOKUP(C3201,'products '!$A$2:$H$3072,2,0)</f>
        <v>Kids</v>
      </c>
      <c r="P3201" t="str">
        <f>VLOOKUP(C3201,'products '!$A$2:$H$3072,3,0)</f>
        <v>Girls Clothing</v>
      </c>
      <c r="Q3201" t="str">
        <f>VLOOKUP(C3201,'products '!$A$2:$H$3072,4,0)</f>
        <v>T-Shirts</v>
      </c>
      <c r="R3201" t="str">
        <f>VLOOKUP(C3201,'products '!$A$2:$H$3072,5,0)</f>
        <v>Here&amp;Now</v>
      </c>
      <c r="S3201" t="str">
        <f>VLOOKUP(C3201,'products '!$A$2:$H$3072,6,0)</f>
        <v>5-6Y</v>
      </c>
      <c r="T3201" t="str">
        <f>VLOOKUP(C3201,'products '!$A$2:$H$3072,7,0)</f>
        <v>Navy Blue</v>
      </c>
      <c r="U3201">
        <f>VLOOKUP(C3201,'products '!$A$2:$H$3072,8,0)</f>
        <v>5</v>
      </c>
    </row>
    <row r="3202" spans="1:21" x14ac:dyDescent="0.3">
      <c r="A3202" t="s">
        <v>6619</v>
      </c>
      <c r="B3202" t="s">
        <v>3370</v>
      </c>
      <c r="C3202" t="s">
        <v>1979</v>
      </c>
      <c r="D3202" s="1">
        <f t="shared" ca="1" si="51"/>
        <v>44727</v>
      </c>
      <c r="E3202" s="1" t="str">
        <f ca="1">TEXT(Table1[[#This Row],[Date]],"mmm")</f>
        <v>Jun</v>
      </c>
      <c r="F3202" s="1" t="str">
        <f ca="1">TEXT(Table1[[#This Row],[Date]],"yyyy")</f>
        <v>2022</v>
      </c>
      <c r="G3202" s="2">
        <f t="shared" ref="G3202:G3265" ca="1" si="52">RANDBETWEEN(600, 2000)</f>
        <v>732</v>
      </c>
      <c r="H3202" s="2">
        <v>0.25</v>
      </c>
      <c r="I3202" s="2" t="str" cm="1">
        <f t="array" ref="I3202">_xlfn.IFS(Table1[[#This Row],[Discount]]&lt;=0.2,"Low",Table1[[#This Row],[Discount]]&lt;=0.4,"Medium",Table1[[#This Row],[Discount]]&gt;0.4,"High")</f>
        <v>Medium</v>
      </c>
      <c r="J3202" s="2">
        <f ca="1">Table1[[#This Row],[Original Price]]*(1-Table1[[#This Row],[Discount]])</f>
        <v>549</v>
      </c>
      <c r="K3202">
        <f>VLOOKUP(B3202,customers!$A$2:$D$101,2,0)</f>
        <v>24</v>
      </c>
      <c r="L3202" t="str" cm="1">
        <f t="array" ref="L3202">_xlfn.IFS(Table1[[#This Row],[Age]]&lt;=12,"Kids",Table1[[#This Row],[Age]]&lt;=19,"Teenage",Table1[[#This Row],[Age]]&lt;=29,"Young Adult",Table1[[#This Row],[Age]]&lt;=45,"Adult",Table1[[#This Row],[Age]]&gt;=46,"Senior")</f>
        <v>Young Adult</v>
      </c>
      <c r="M3202" t="str">
        <f>VLOOKUP(B3202,customers!A$2:D$101,3,0)</f>
        <v>Patiala</v>
      </c>
      <c r="N3202" t="str">
        <f>VLOOKUP(B3202,customers!$A$2:$D$101,4,0)</f>
        <v>Punjab</v>
      </c>
      <c r="O3202" t="str">
        <f>VLOOKUP(C3202,'products '!$A$2:$H$3072,2,0)</f>
        <v>Kids</v>
      </c>
      <c r="P3202" t="str">
        <f>VLOOKUP(C3202,'products '!$A$2:$H$3072,3,0)</f>
        <v>Girls Clothing</v>
      </c>
      <c r="Q3202" t="str">
        <f>VLOOKUP(C3202,'products '!$A$2:$H$3072,4,0)</f>
        <v>T-Shirts</v>
      </c>
      <c r="R3202" t="str">
        <f>VLOOKUP(C3202,'products '!$A$2:$H$3072,5,0)</f>
        <v>Here&amp;Now</v>
      </c>
      <c r="S3202" t="str">
        <f>VLOOKUP(C3202,'products '!$A$2:$H$3072,6,0)</f>
        <v>5-6Y</v>
      </c>
      <c r="T3202" t="str">
        <f>VLOOKUP(C3202,'products '!$A$2:$H$3072,7,0)</f>
        <v>Navy Blue</v>
      </c>
      <c r="U3202">
        <f>VLOOKUP(C3202,'products '!$A$2:$H$3072,8,0)</f>
        <v>3</v>
      </c>
    </row>
    <row r="3203" spans="1:21" x14ac:dyDescent="0.3">
      <c r="A3203" t="s">
        <v>6620</v>
      </c>
      <c r="B3203" t="s">
        <v>3371</v>
      </c>
      <c r="C3203" t="s">
        <v>1980</v>
      </c>
      <c r="D3203" s="1">
        <f t="shared" ref="D3203:D3266" ca="1" si="53">RANDBETWEEN(DATE(2021,1,1),DATE(2023,3,31))</f>
        <v>44763</v>
      </c>
      <c r="E3203" s="1" t="str">
        <f ca="1">TEXT(Table1[[#This Row],[Date]],"mmm")</f>
        <v>Jul</v>
      </c>
      <c r="F3203" s="1" t="str">
        <f ca="1">TEXT(Table1[[#This Row],[Date]],"yyyy")</f>
        <v>2022</v>
      </c>
      <c r="G3203" s="2">
        <f t="shared" ca="1" si="52"/>
        <v>663</v>
      </c>
      <c r="H3203" s="2">
        <v>0.25</v>
      </c>
      <c r="I3203" s="2" t="str" cm="1">
        <f t="array" ref="I3203">_xlfn.IFS(Table1[[#This Row],[Discount]]&lt;=0.2,"Low",Table1[[#This Row],[Discount]]&lt;=0.4,"Medium",Table1[[#This Row],[Discount]]&gt;0.4,"High")</f>
        <v>Medium</v>
      </c>
      <c r="J3203" s="2">
        <f ca="1">Table1[[#This Row],[Original Price]]*(1-Table1[[#This Row],[Discount]])</f>
        <v>497.25</v>
      </c>
      <c r="K3203">
        <f>VLOOKUP(B3203,customers!$A$2:$D$101,2,0)</f>
        <v>24</v>
      </c>
      <c r="L3203" t="str" cm="1">
        <f t="array" ref="L3203">_xlfn.IFS(Table1[[#This Row],[Age]]&lt;=12,"Kids",Table1[[#This Row],[Age]]&lt;=19,"Teenage",Table1[[#This Row],[Age]]&lt;=29,"Young Adult",Table1[[#This Row],[Age]]&lt;=45,"Adult",Table1[[#This Row],[Age]]&gt;=46,"Senior")</f>
        <v>Young Adult</v>
      </c>
      <c r="M3203" t="str">
        <f>VLOOKUP(B3203,customers!A$2:D$101,3,0)</f>
        <v>Patiala</v>
      </c>
      <c r="N3203" t="str">
        <f>VLOOKUP(B3203,customers!$A$2:$D$101,4,0)</f>
        <v>Punjab</v>
      </c>
      <c r="O3203" t="str">
        <f>VLOOKUP(C3203,'products '!$A$2:$H$3072,2,0)</f>
        <v>Kids</v>
      </c>
      <c r="P3203" t="str">
        <f>VLOOKUP(C3203,'products '!$A$2:$H$3072,3,0)</f>
        <v>Girls Clothing</v>
      </c>
      <c r="Q3203" t="str">
        <f>VLOOKUP(C3203,'products '!$A$2:$H$3072,4,0)</f>
        <v>T-Shirts</v>
      </c>
      <c r="R3203" t="str">
        <f>VLOOKUP(C3203,'products '!$A$2:$H$3072,5,0)</f>
        <v>Here&amp;Now</v>
      </c>
      <c r="S3203" t="str">
        <f>VLOOKUP(C3203,'products '!$A$2:$H$3072,6,0)</f>
        <v>5-6Y</v>
      </c>
      <c r="T3203" t="str">
        <f>VLOOKUP(C3203,'products '!$A$2:$H$3072,7,0)</f>
        <v>Navy Blue</v>
      </c>
      <c r="U3203">
        <f>VLOOKUP(C3203,'products '!$A$2:$H$3072,8,0)</f>
        <v>5</v>
      </c>
    </row>
    <row r="3204" spans="1:21" x14ac:dyDescent="0.3">
      <c r="A3204" t="s">
        <v>6621</v>
      </c>
      <c r="B3204" t="s">
        <v>3372</v>
      </c>
      <c r="C3204" t="s">
        <v>1981</v>
      </c>
      <c r="D3204" s="1">
        <f t="shared" ca="1" si="53"/>
        <v>44395</v>
      </c>
      <c r="E3204" s="1" t="str">
        <f ca="1">TEXT(Table1[[#This Row],[Date]],"mmm")</f>
        <v>Jul</v>
      </c>
      <c r="F3204" s="1" t="str">
        <f ca="1">TEXT(Table1[[#This Row],[Date]],"yyyy")</f>
        <v>2021</v>
      </c>
      <c r="G3204" s="2">
        <f t="shared" ca="1" si="52"/>
        <v>2000</v>
      </c>
      <c r="H3204" s="2">
        <v>0.3</v>
      </c>
      <c r="I3204" s="2" t="str" cm="1">
        <f t="array" ref="I3204">_xlfn.IFS(Table1[[#This Row],[Discount]]&lt;=0.2,"Low",Table1[[#This Row],[Discount]]&lt;=0.4,"Medium",Table1[[#This Row],[Discount]]&gt;0.4,"High")</f>
        <v>Medium</v>
      </c>
      <c r="J3204" s="2">
        <f ca="1">Table1[[#This Row],[Original Price]]*(1-Table1[[#This Row],[Discount]])</f>
        <v>1400</v>
      </c>
      <c r="K3204">
        <f>VLOOKUP(B3204,customers!$A$2:$D$101,2,0)</f>
        <v>22</v>
      </c>
      <c r="L3204" t="str" cm="1">
        <f t="array" ref="L3204">_xlfn.IFS(Table1[[#This Row],[Age]]&lt;=12,"Kids",Table1[[#This Row],[Age]]&lt;=19,"Teenage",Table1[[#This Row],[Age]]&lt;=29,"Young Adult",Table1[[#This Row],[Age]]&lt;=45,"Adult",Table1[[#This Row],[Age]]&gt;=46,"Senior")</f>
        <v>Young Adult</v>
      </c>
      <c r="M3204" t="str">
        <f>VLOOKUP(B3204,customers!A$2:D$101,3,0)</f>
        <v>Patiala</v>
      </c>
      <c r="N3204" t="str">
        <f>VLOOKUP(B3204,customers!$A$2:$D$101,4,0)</f>
        <v>Punjab</v>
      </c>
      <c r="O3204" t="str">
        <f>VLOOKUP(C3204,'products '!$A$2:$H$3072,2,0)</f>
        <v>Kids</v>
      </c>
      <c r="P3204" t="str">
        <f>VLOOKUP(C3204,'products '!$A$2:$H$3072,3,0)</f>
        <v>Girls Clothing</v>
      </c>
      <c r="Q3204" t="str">
        <f>VLOOKUP(C3204,'products '!$A$2:$H$3072,4,0)</f>
        <v>T-Shirts</v>
      </c>
      <c r="R3204" t="str">
        <f>VLOOKUP(C3204,'products '!$A$2:$H$3072,5,0)</f>
        <v>Here&amp;Now</v>
      </c>
      <c r="S3204" t="str">
        <f>VLOOKUP(C3204,'products '!$A$2:$H$3072,6,0)</f>
        <v>2-3Y</v>
      </c>
      <c r="T3204" t="str">
        <f>VLOOKUP(C3204,'products '!$A$2:$H$3072,7,0)</f>
        <v>Brown</v>
      </c>
      <c r="U3204">
        <f>VLOOKUP(C3204,'products '!$A$2:$H$3072,8,0)</f>
        <v>5</v>
      </c>
    </row>
    <row r="3205" spans="1:21" x14ac:dyDescent="0.3">
      <c r="A3205" t="s">
        <v>6622</v>
      </c>
      <c r="B3205" t="s">
        <v>3373</v>
      </c>
      <c r="C3205" t="s">
        <v>1982</v>
      </c>
      <c r="D3205" s="1">
        <f t="shared" ca="1" si="53"/>
        <v>44930</v>
      </c>
      <c r="E3205" s="1" t="str">
        <f ca="1">TEXT(Table1[[#This Row],[Date]],"mmm")</f>
        <v>Jan</v>
      </c>
      <c r="F3205" s="1" t="str">
        <f ca="1">TEXT(Table1[[#This Row],[Date]],"yyyy")</f>
        <v>2023</v>
      </c>
      <c r="G3205" s="2">
        <f t="shared" ca="1" si="52"/>
        <v>1095</v>
      </c>
      <c r="H3205" s="2">
        <v>0.3</v>
      </c>
      <c r="I3205" s="2" t="str" cm="1">
        <f t="array" ref="I3205">_xlfn.IFS(Table1[[#This Row],[Discount]]&lt;=0.2,"Low",Table1[[#This Row],[Discount]]&lt;=0.4,"Medium",Table1[[#This Row],[Discount]]&gt;0.4,"High")</f>
        <v>Medium</v>
      </c>
      <c r="J3205" s="2">
        <f ca="1">Table1[[#This Row],[Original Price]]*(1-Table1[[#This Row],[Discount]])</f>
        <v>766.5</v>
      </c>
      <c r="K3205">
        <f>VLOOKUP(B3205,customers!$A$2:$D$101,2,0)</f>
        <v>23</v>
      </c>
      <c r="L3205" t="str" cm="1">
        <f t="array" ref="L3205">_xlfn.IFS(Table1[[#This Row],[Age]]&lt;=12,"Kids",Table1[[#This Row],[Age]]&lt;=19,"Teenage",Table1[[#This Row],[Age]]&lt;=29,"Young Adult",Table1[[#This Row],[Age]]&lt;=45,"Adult",Table1[[#This Row],[Age]]&gt;=46,"Senior")</f>
        <v>Young Adult</v>
      </c>
      <c r="M3205" t="str">
        <f>VLOOKUP(B3205,customers!A$2:D$101,3,0)</f>
        <v>Jaipur</v>
      </c>
      <c r="N3205" t="str">
        <f>VLOOKUP(B3205,customers!$A$2:$D$101,4,0)</f>
        <v>Rajasthan</v>
      </c>
      <c r="O3205" t="str">
        <f>VLOOKUP(C3205,'products '!$A$2:$H$3072,2,0)</f>
        <v>Kids</v>
      </c>
      <c r="P3205" t="str">
        <f>VLOOKUP(C3205,'products '!$A$2:$H$3072,3,0)</f>
        <v>Girls Clothing</v>
      </c>
      <c r="Q3205" t="str">
        <f>VLOOKUP(C3205,'products '!$A$2:$H$3072,4,0)</f>
        <v>T-Shirts</v>
      </c>
      <c r="R3205" t="str">
        <f>VLOOKUP(C3205,'products '!$A$2:$H$3072,5,0)</f>
        <v>H&amp;M</v>
      </c>
      <c r="S3205" t="str">
        <f>VLOOKUP(C3205,'products '!$A$2:$H$3072,6,0)</f>
        <v>2-3Y</v>
      </c>
      <c r="T3205" t="str">
        <f>VLOOKUP(C3205,'products '!$A$2:$H$3072,7,0)</f>
        <v>Brown</v>
      </c>
      <c r="U3205">
        <f>VLOOKUP(C3205,'products '!$A$2:$H$3072,8,0)</f>
        <v>4</v>
      </c>
    </row>
    <row r="3206" spans="1:21" x14ac:dyDescent="0.3">
      <c r="A3206" t="s">
        <v>6623</v>
      </c>
      <c r="B3206" t="s">
        <v>3374</v>
      </c>
      <c r="C3206" t="s">
        <v>1983</v>
      </c>
      <c r="D3206" s="1">
        <f t="shared" ca="1" si="53"/>
        <v>44579</v>
      </c>
      <c r="E3206" s="1" t="str">
        <f ca="1">TEXT(Table1[[#This Row],[Date]],"mmm")</f>
        <v>Jan</v>
      </c>
      <c r="F3206" s="1" t="str">
        <f ca="1">TEXT(Table1[[#This Row],[Date]],"yyyy")</f>
        <v>2022</v>
      </c>
      <c r="G3206" s="2">
        <f t="shared" ca="1" si="52"/>
        <v>1055</v>
      </c>
      <c r="H3206" s="2">
        <v>0.3</v>
      </c>
      <c r="I3206" s="2" t="str" cm="1">
        <f t="array" ref="I3206">_xlfn.IFS(Table1[[#This Row],[Discount]]&lt;=0.2,"Low",Table1[[#This Row],[Discount]]&lt;=0.4,"Medium",Table1[[#This Row],[Discount]]&gt;0.4,"High")</f>
        <v>Medium</v>
      </c>
      <c r="J3206" s="2">
        <f ca="1">Table1[[#This Row],[Original Price]]*(1-Table1[[#This Row],[Discount]])</f>
        <v>738.5</v>
      </c>
      <c r="K3206">
        <f>VLOOKUP(B3206,customers!$A$2:$D$101,2,0)</f>
        <v>24</v>
      </c>
      <c r="L3206" t="str" cm="1">
        <f t="array" ref="L3206">_xlfn.IFS(Table1[[#This Row],[Age]]&lt;=12,"Kids",Table1[[#This Row],[Age]]&lt;=19,"Teenage",Table1[[#This Row],[Age]]&lt;=29,"Young Adult",Table1[[#This Row],[Age]]&lt;=45,"Adult",Table1[[#This Row],[Age]]&gt;=46,"Senior")</f>
        <v>Young Adult</v>
      </c>
      <c r="M3206" t="str">
        <f>VLOOKUP(B3206,customers!A$2:D$101,3,0)</f>
        <v>Jaipur</v>
      </c>
      <c r="N3206" t="str">
        <f>VLOOKUP(B3206,customers!$A$2:$D$101,4,0)</f>
        <v>Rajasthan</v>
      </c>
      <c r="O3206" t="str">
        <f>VLOOKUP(C3206,'products '!$A$2:$H$3072,2,0)</f>
        <v>Kids</v>
      </c>
      <c r="P3206" t="str">
        <f>VLOOKUP(C3206,'products '!$A$2:$H$3072,3,0)</f>
        <v>Girls Clothing</v>
      </c>
      <c r="Q3206" t="str">
        <f>VLOOKUP(C3206,'products '!$A$2:$H$3072,4,0)</f>
        <v>T-Shirts</v>
      </c>
      <c r="R3206" t="str">
        <f>VLOOKUP(C3206,'products '!$A$2:$H$3072,5,0)</f>
        <v>H&amp;M</v>
      </c>
      <c r="S3206" t="str">
        <f>VLOOKUP(C3206,'products '!$A$2:$H$3072,6,0)</f>
        <v>2-3Y</v>
      </c>
      <c r="T3206" t="str">
        <f>VLOOKUP(C3206,'products '!$A$2:$H$3072,7,0)</f>
        <v>Brown</v>
      </c>
      <c r="U3206">
        <f>VLOOKUP(C3206,'products '!$A$2:$H$3072,8,0)</f>
        <v>3</v>
      </c>
    </row>
    <row r="3207" spans="1:21" x14ac:dyDescent="0.3">
      <c r="A3207" t="s">
        <v>6624</v>
      </c>
      <c r="B3207" t="s">
        <v>3375</v>
      </c>
      <c r="C3207" t="s">
        <v>1984</v>
      </c>
      <c r="D3207" s="1">
        <f t="shared" ca="1" si="53"/>
        <v>44518</v>
      </c>
      <c r="E3207" s="1" t="str">
        <f ca="1">TEXT(Table1[[#This Row],[Date]],"mmm")</f>
        <v>Nov</v>
      </c>
      <c r="F3207" s="1" t="str">
        <f ca="1">TEXT(Table1[[#This Row],[Date]],"yyyy")</f>
        <v>2021</v>
      </c>
      <c r="G3207" s="2">
        <f t="shared" ca="1" si="52"/>
        <v>1098</v>
      </c>
      <c r="H3207" s="2">
        <v>0.4</v>
      </c>
      <c r="I3207" s="2" t="str" cm="1">
        <f t="array" ref="I3207">_xlfn.IFS(Table1[[#This Row],[Discount]]&lt;=0.2,"Low",Table1[[#This Row],[Discount]]&lt;=0.4,"Medium",Table1[[#This Row],[Discount]]&gt;0.4,"High")</f>
        <v>Medium</v>
      </c>
      <c r="J3207" s="2">
        <f ca="1">Table1[[#This Row],[Original Price]]*(1-Table1[[#This Row],[Discount]])</f>
        <v>658.8</v>
      </c>
      <c r="K3207">
        <f>VLOOKUP(B3207,customers!$A$2:$D$101,2,0)</f>
        <v>25</v>
      </c>
      <c r="L3207" t="str" cm="1">
        <f t="array" ref="L3207">_xlfn.IFS(Table1[[#This Row],[Age]]&lt;=12,"Kids",Table1[[#This Row],[Age]]&lt;=19,"Teenage",Table1[[#This Row],[Age]]&lt;=29,"Young Adult",Table1[[#This Row],[Age]]&lt;=45,"Adult",Table1[[#This Row],[Age]]&gt;=46,"Senior")</f>
        <v>Young Adult</v>
      </c>
      <c r="M3207" t="str">
        <f>VLOOKUP(B3207,customers!A$2:D$101,3,0)</f>
        <v>Jaipur</v>
      </c>
      <c r="N3207" t="str">
        <f>VLOOKUP(B3207,customers!$A$2:$D$101,4,0)</f>
        <v>Rajasthan</v>
      </c>
      <c r="O3207" t="str">
        <f>VLOOKUP(C3207,'products '!$A$2:$H$3072,2,0)</f>
        <v>Kids</v>
      </c>
      <c r="P3207" t="str">
        <f>VLOOKUP(C3207,'products '!$A$2:$H$3072,3,0)</f>
        <v>Girls Clothing</v>
      </c>
      <c r="Q3207" t="str">
        <f>VLOOKUP(C3207,'products '!$A$2:$H$3072,4,0)</f>
        <v>T-Shirts</v>
      </c>
      <c r="R3207" t="str">
        <f>VLOOKUP(C3207,'products '!$A$2:$H$3072,5,0)</f>
        <v>H&amp;M</v>
      </c>
      <c r="S3207" t="str">
        <f>VLOOKUP(C3207,'products '!$A$2:$H$3072,6,0)</f>
        <v>2-3Y</v>
      </c>
      <c r="T3207" t="str">
        <f>VLOOKUP(C3207,'products '!$A$2:$H$3072,7,0)</f>
        <v>Brown</v>
      </c>
      <c r="U3207">
        <f>VLOOKUP(C3207,'products '!$A$2:$H$3072,8,0)</f>
        <v>3</v>
      </c>
    </row>
    <row r="3208" spans="1:21" x14ac:dyDescent="0.3">
      <c r="A3208" t="s">
        <v>6625</v>
      </c>
      <c r="B3208" t="s">
        <v>3376</v>
      </c>
      <c r="C3208" t="s">
        <v>1985</v>
      </c>
      <c r="D3208" s="1">
        <f t="shared" ca="1" si="53"/>
        <v>44646</v>
      </c>
      <c r="E3208" s="1" t="str">
        <f ca="1">TEXT(Table1[[#This Row],[Date]],"mmm")</f>
        <v>Mar</v>
      </c>
      <c r="F3208" s="1" t="str">
        <f ca="1">TEXT(Table1[[#This Row],[Date]],"yyyy")</f>
        <v>2022</v>
      </c>
      <c r="G3208" s="2">
        <f t="shared" ca="1" si="52"/>
        <v>1667</v>
      </c>
      <c r="H3208" s="2">
        <v>0.4</v>
      </c>
      <c r="I3208" s="2" t="str" cm="1">
        <f t="array" ref="I3208">_xlfn.IFS(Table1[[#This Row],[Discount]]&lt;=0.2,"Low",Table1[[#This Row],[Discount]]&lt;=0.4,"Medium",Table1[[#This Row],[Discount]]&gt;0.4,"High")</f>
        <v>Medium</v>
      </c>
      <c r="J3208" s="2">
        <f ca="1">Table1[[#This Row],[Original Price]]*(1-Table1[[#This Row],[Discount]])</f>
        <v>1000.1999999999999</v>
      </c>
      <c r="K3208">
        <f>VLOOKUP(B3208,customers!$A$2:$D$101,2,0)</f>
        <v>26</v>
      </c>
      <c r="L3208" t="str" cm="1">
        <f t="array" ref="L3208">_xlfn.IFS(Table1[[#This Row],[Age]]&lt;=12,"Kids",Table1[[#This Row],[Age]]&lt;=19,"Teenage",Table1[[#This Row],[Age]]&lt;=29,"Young Adult",Table1[[#This Row],[Age]]&lt;=45,"Adult",Table1[[#This Row],[Age]]&gt;=46,"Senior")</f>
        <v>Young Adult</v>
      </c>
      <c r="M3208" t="str">
        <f>VLOOKUP(B3208,customers!A$2:D$101,3,0)</f>
        <v>Jaipur</v>
      </c>
      <c r="N3208" t="str">
        <f>VLOOKUP(B3208,customers!$A$2:$D$101,4,0)</f>
        <v>Rajasthan</v>
      </c>
      <c r="O3208" t="str">
        <f>VLOOKUP(C3208,'products '!$A$2:$H$3072,2,0)</f>
        <v>Kids</v>
      </c>
      <c r="P3208" t="str">
        <f>VLOOKUP(C3208,'products '!$A$2:$H$3072,3,0)</f>
        <v>Girls Clothing</v>
      </c>
      <c r="Q3208" t="str">
        <f>VLOOKUP(C3208,'products '!$A$2:$H$3072,4,0)</f>
        <v>T-Shirts</v>
      </c>
      <c r="R3208" t="str">
        <f>VLOOKUP(C3208,'products '!$A$2:$H$3072,5,0)</f>
        <v>H&amp;M</v>
      </c>
      <c r="S3208" t="str">
        <f>VLOOKUP(C3208,'products '!$A$2:$H$3072,6,0)</f>
        <v>2-3Y</v>
      </c>
      <c r="T3208" t="str">
        <f>VLOOKUP(C3208,'products '!$A$2:$H$3072,7,0)</f>
        <v>Brown</v>
      </c>
      <c r="U3208">
        <f>VLOOKUP(C3208,'products '!$A$2:$H$3072,8,0)</f>
        <v>5</v>
      </c>
    </row>
    <row r="3209" spans="1:21" x14ac:dyDescent="0.3">
      <c r="A3209" t="s">
        <v>6626</v>
      </c>
      <c r="B3209" t="s">
        <v>3377</v>
      </c>
      <c r="C3209" t="s">
        <v>1986</v>
      </c>
      <c r="D3209" s="1">
        <f t="shared" ca="1" si="53"/>
        <v>44918</v>
      </c>
      <c r="E3209" s="1" t="str">
        <f ca="1">TEXT(Table1[[#This Row],[Date]],"mmm")</f>
        <v>Dec</v>
      </c>
      <c r="F3209" s="1" t="str">
        <f ca="1">TEXT(Table1[[#This Row],[Date]],"yyyy")</f>
        <v>2022</v>
      </c>
      <c r="G3209" s="2">
        <f t="shared" ca="1" si="52"/>
        <v>814</v>
      </c>
      <c r="H3209" s="2">
        <v>0.4</v>
      </c>
      <c r="I3209" s="2" t="str" cm="1">
        <f t="array" ref="I3209">_xlfn.IFS(Table1[[#This Row],[Discount]]&lt;=0.2,"Low",Table1[[#This Row],[Discount]]&lt;=0.4,"Medium",Table1[[#This Row],[Discount]]&gt;0.4,"High")</f>
        <v>Medium</v>
      </c>
      <c r="J3209" s="2">
        <f ca="1">Table1[[#This Row],[Original Price]]*(1-Table1[[#This Row],[Discount]])</f>
        <v>488.4</v>
      </c>
      <c r="K3209">
        <f>VLOOKUP(B3209,customers!$A$2:$D$101,2,0)</f>
        <v>27</v>
      </c>
      <c r="L3209" t="str" cm="1">
        <f t="array" ref="L3209">_xlfn.IFS(Table1[[#This Row],[Age]]&lt;=12,"Kids",Table1[[#This Row],[Age]]&lt;=19,"Teenage",Table1[[#This Row],[Age]]&lt;=29,"Young Adult",Table1[[#This Row],[Age]]&lt;=45,"Adult",Table1[[#This Row],[Age]]&gt;=46,"Senior")</f>
        <v>Young Adult</v>
      </c>
      <c r="M3209" t="str">
        <f>VLOOKUP(B3209,customers!A$2:D$101,3,0)</f>
        <v>Jaipur</v>
      </c>
      <c r="N3209" t="str">
        <f>VLOOKUP(B3209,customers!$A$2:$D$101,4,0)</f>
        <v>Rajasthan</v>
      </c>
      <c r="O3209" t="str">
        <f>VLOOKUP(C3209,'products '!$A$2:$H$3072,2,0)</f>
        <v>Kids</v>
      </c>
      <c r="P3209" t="str">
        <f>VLOOKUP(C3209,'products '!$A$2:$H$3072,3,0)</f>
        <v>Girls Clothing</v>
      </c>
      <c r="Q3209" t="str">
        <f>VLOOKUP(C3209,'products '!$A$2:$H$3072,4,0)</f>
        <v>T-Shirts</v>
      </c>
      <c r="R3209" t="str">
        <f>VLOOKUP(C3209,'products '!$A$2:$H$3072,5,0)</f>
        <v>H&amp;M</v>
      </c>
      <c r="S3209" t="str">
        <f>VLOOKUP(C3209,'products '!$A$2:$H$3072,6,0)</f>
        <v>2-3Y</v>
      </c>
      <c r="T3209" t="str">
        <f>VLOOKUP(C3209,'products '!$A$2:$H$3072,7,0)</f>
        <v>Brown</v>
      </c>
      <c r="U3209">
        <f>VLOOKUP(C3209,'products '!$A$2:$H$3072,8,0)</f>
        <v>5</v>
      </c>
    </row>
    <row r="3210" spans="1:21" x14ac:dyDescent="0.3">
      <c r="A3210" t="s">
        <v>6627</v>
      </c>
      <c r="B3210" t="s">
        <v>3378</v>
      </c>
      <c r="C3210" t="s">
        <v>1987</v>
      </c>
      <c r="D3210" s="1">
        <f t="shared" ca="1" si="53"/>
        <v>44259</v>
      </c>
      <c r="E3210" s="1" t="str">
        <f ca="1">TEXT(Table1[[#This Row],[Date]],"mmm")</f>
        <v>Mar</v>
      </c>
      <c r="F3210" s="1" t="str">
        <f ca="1">TEXT(Table1[[#This Row],[Date]],"yyyy")</f>
        <v>2021</v>
      </c>
      <c r="G3210" s="2">
        <f t="shared" ca="1" si="52"/>
        <v>940</v>
      </c>
      <c r="H3210" s="2">
        <v>0.4</v>
      </c>
      <c r="I3210" s="2" t="str" cm="1">
        <f t="array" ref="I3210">_xlfn.IFS(Table1[[#This Row],[Discount]]&lt;=0.2,"Low",Table1[[#This Row],[Discount]]&lt;=0.4,"Medium",Table1[[#This Row],[Discount]]&gt;0.4,"High")</f>
        <v>Medium</v>
      </c>
      <c r="J3210" s="2">
        <f ca="1">Table1[[#This Row],[Original Price]]*(1-Table1[[#This Row],[Discount]])</f>
        <v>564</v>
      </c>
      <c r="K3210">
        <f>VLOOKUP(B3210,customers!$A$2:$D$101,2,0)</f>
        <v>34</v>
      </c>
      <c r="L3210" t="str" cm="1">
        <f t="array" ref="L3210">_xlfn.IFS(Table1[[#This Row],[Age]]&lt;=12,"Kids",Table1[[#This Row],[Age]]&lt;=19,"Teenage",Table1[[#This Row],[Age]]&lt;=29,"Young Adult",Table1[[#This Row],[Age]]&lt;=45,"Adult",Table1[[#This Row],[Age]]&gt;=46,"Senior")</f>
        <v>Adult</v>
      </c>
      <c r="M3210" t="str">
        <f>VLOOKUP(B3210,customers!A$2:D$101,3,0)</f>
        <v>Jaipur</v>
      </c>
      <c r="N3210" t="str">
        <f>VLOOKUP(B3210,customers!$A$2:$D$101,4,0)</f>
        <v>Rajasthan</v>
      </c>
      <c r="O3210" t="str">
        <f>VLOOKUP(C3210,'products '!$A$2:$H$3072,2,0)</f>
        <v>Kids</v>
      </c>
      <c r="P3210" t="str">
        <f>VLOOKUP(C3210,'products '!$A$2:$H$3072,3,0)</f>
        <v>Girls Clothing</v>
      </c>
      <c r="Q3210" t="str">
        <f>VLOOKUP(C3210,'products '!$A$2:$H$3072,4,0)</f>
        <v>T-Shirts</v>
      </c>
      <c r="R3210" t="str">
        <f>VLOOKUP(C3210,'products '!$A$2:$H$3072,5,0)</f>
        <v>H&amp;M</v>
      </c>
      <c r="S3210" t="str">
        <f>VLOOKUP(C3210,'products '!$A$2:$H$3072,6,0)</f>
        <v>2-3Y</v>
      </c>
      <c r="T3210" t="str">
        <f>VLOOKUP(C3210,'products '!$A$2:$H$3072,7,0)</f>
        <v>Orange</v>
      </c>
      <c r="U3210">
        <f>VLOOKUP(C3210,'products '!$A$2:$H$3072,8,0)</f>
        <v>4</v>
      </c>
    </row>
    <row r="3211" spans="1:21" x14ac:dyDescent="0.3">
      <c r="A3211" t="s">
        <v>6628</v>
      </c>
      <c r="B3211" t="s">
        <v>3379</v>
      </c>
      <c r="C3211" t="s">
        <v>1988</v>
      </c>
      <c r="D3211" s="1">
        <f t="shared" ca="1" si="53"/>
        <v>44582</v>
      </c>
      <c r="E3211" s="1" t="str">
        <f ca="1">TEXT(Table1[[#This Row],[Date]],"mmm")</f>
        <v>Jan</v>
      </c>
      <c r="F3211" s="1" t="str">
        <f ca="1">TEXT(Table1[[#This Row],[Date]],"yyyy")</f>
        <v>2022</v>
      </c>
      <c r="G3211" s="2">
        <f t="shared" ca="1" si="52"/>
        <v>1540</v>
      </c>
      <c r="H3211" s="2">
        <v>0.4</v>
      </c>
      <c r="I3211" s="2" t="str" cm="1">
        <f t="array" ref="I3211">_xlfn.IFS(Table1[[#This Row],[Discount]]&lt;=0.2,"Low",Table1[[#This Row],[Discount]]&lt;=0.4,"Medium",Table1[[#This Row],[Discount]]&gt;0.4,"High")</f>
        <v>Medium</v>
      </c>
      <c r="J3211" s="2">
        <f ca="1">Table1[[#This Row],[Original Price]]*(1-Table1[[#This Row],[Discount]])</f>
        <v>924</v>
      </c>
      <c r="K3211">
        <f>VLOOKUP(B3211,customers!$A$2:$D$101,2,0)</f>
        <v>35</v>
      </c>
      <c r="L3211" t="str" cm="1">
        <f t="array" ref="L3211">_xlfn.IFS(Table1[[#This Row],[Age]]&lt;=12,"Kids",Table1[[#This Row],[Age]]&lt;=19,"Teenage",Table1[[#This Row],[Age]]&lt;=29,"Young Adult",Table1[[#This Row],[Age]]&lt;=45,"Adult",Table1[[#This Row],[Age]]&gt;=46,"Senior")</f>
        <v>Adult</v>
      </c>
      <c r="M3211" t="str">
        <f>VLOOKUP(B3211,customers!A$2:D$101,3,0)</f>
        <v>Jodhpur</v>
      </c>
      <c r="N3211" t="str">
        <f>VLOOKUP(B3211,customers!$A$2:$D$101,4,0)</f>
        <v>Rajasthan</v>
      </c>
      <c r="O3211" t="str">
        <f>VLOOKUP(C3211,'products '!$A$2:$H$3072,2,0)</f>
        <v>Kids</v>
      </c>
      <c r="P3211" t="str">
        <f>VLOOKUP(C3211,'products '!$A$2:$H$3072,3,0)</f>
        <v>Girls Clothing</v>
      </c>
      <c r="Q3211" t="str">
        <f>VLOOKUP(C3211,'products '!$A$2:$H$3072,4,0)</f>
        <v>T-Shirts</v>
      </c>
      <c r="R3211" t="str">
        <f>VLOOKUP(C3211,'products '!$A$2:$H$3072,5,0)</f>
        <v>DressBerry</v>
      </c>
      <c r="S3211" t="str">
        <f>VLOOKUP(C3211,'products '!$A$2:$H$3072,6,0)</f>
        <v>3-4Y</v>
      </c>
      <c r="T3211" t="str">
        <f>VLOOKUP(C3211,'products '!$A$2:$H$3072,7,0)</f>
        <v>Orange</v>
      </c>
      <c r="U3211">
        <f>VLOOKUP(C3211,'products '!$A$2:$H$3072,8,0)</f>
        <v>2</v>
      </c>
    </row>
    <row r="3212" spans="1:21" x14ac:dyDescent="0.3">
      <c r="A3212" t="s">
        <v>6629</v>
      </c>
      <c r="B3212" t="s">
        <v>3380</v>
      </c>
      <c r="C3212" t="s">
        <v>1989</v>
      </c>
      <c r="D3212" s="1">
        <f t="shared" ca="1" si="53"/>
        <v>44401</v>
      </c>
      <c r="E3212" s="1" t="str">
        <f ca="1">TEXT(Table1[[#This Row],[Date]],"mmm")</f>
        <v>Jul</v>
      </c>
      <c r="F3212" s="1" t="str">
        <f ca="1">TEXT(Table1[[#This Row],[Date]],"yyyy")</f>
        <v>2021</v>
      </c>
      <c r="G3212" s="2">
        <f t="shared" ca="1" si="52"/>
        <v>874</v>
      </c>
      <c r="H3212" s="2">
        <v>0.4</v>
      </c>
      <c r="I3212" s="2" t="str" cm="1">
        <f t="array" ref="I3212">_xlfn.IFS(Table1[[#This Row],[Discount]]&lt;=0.2,"Low",Table1[[#This Row],[Discount]]&lt;=0.4,"Medium",Table1[[#This Row],[Discount]]&gt;0.4,"High")</f>
        <v>Medium</v>
      </c>
      <c r="J3212" s="2">
        <f ca="1">Table1[[#This Row],[Original Price]]*(1-Table1[[#This Row],[Discount]])</f>
        <v>524.4</v>
      </c>
      <c r="K3212">
        <f>VLOOKUP(B3212,customers!$A$2:$D$101,2,0)</f>
        <v>36</v>
      </c>
      <c r="L3212" t="str" cm="1">
        <f t="array" ref="L3212">_xlfn.IFS(Table1[[#This Row],[Age]]&lt;=12,"Kids",Table1[[#This Row],[Age]]&lt;=19,"Teenage",Table1[[#This Row],[Age]]&lt;=29,"Young Adult",Table1[[#This Row],[Age]]&lt;=45,"Adult",Table1[[#This Row],[Age]]&gt;=46,"Senior")</f>
        <v>Adult</v>
      </c>
      <c r="M3212" t="str">
        <f>VLOOKUP(B3212,customers!A$2:D$101,3,0)</f>
        <v>Jodhpur</v>
      </c>
      <c r="N3212" t="str">
        <f>VLOOKUP(B3212,customers!$A$2:$D$101,4,0)</f>
        <v>Rajasthan</v>
      </c>
      <c r="O3212" t="str">
        <f>VLOOKUP(C3212,'products '!$A$2:$H$3072,2,0)</f>
        <v>Kids</v>
      </c>
      <c r="P3212" t="str">
        <f>VLOOKUP(C3212,'products '!$A$2:$H$3072,3,0)</f>
        <v>Girls Clothing</v>
      </c>
      <c r="Q3212" t="str">
        <f>VLOOKUP(C3212,'products '!$A$2:$H$3072,4,0)</f>
        <v>T-Shirts</v>
      </c>
      <c r="R3212" t="str">
        <f>VLOOKUP(C3212,'products '!$A$2:$H$3072,5,0)</f>
        <v>DressBerry</v>
      </c>
      <c r="S3212" t="str">
        <f>VLOOKUP(C3212,'products '!$A$2:$H$3072,6,0)</f>
        <v>3-4Y</v>
      </c>
      <c r="T3212" t="str">
        <f>VLOOKUP(C3212,'products '!$A$2:$H$3072,7,0)</f>
        <v>Orange</v>
      </c>
      <c r="U3212">
        <f>VLOOKUP(C3212,'products '!$A$2:$H$3072,8,0)</f>
        <v>3</v>
      </c>
    </row>
    <row r="3213" spans="1:21" x14ac:dyDescent="0.3">
      <c r="A3213" t="s">
        <v>6630</v>
      </c>
      <c r="B3213" t="s">
        <v>3381</v>
      </c>
      <c r="C3213" t="s">
        <v>1990</v>
      </c>
      <c r="D3213" s="1">
        <f t="shared" ca="1" si="53"/>
        <v>44311</v>
      </c>
      <c r="E3213" s="1" t="str">
        <f ca="1">TEXT(Table1[[#This Row],[Date]],"mmm")</f>
        <v>Apr</v>
      </c>
      <c r="F3213" s="1" t="str">
        <f ca="1">TEXT(Table1[[#This Row],[Date]],"yyyy")</f>
        <v>2021</v>
      </c>
      <c r="G3213" s="2">
        <f t="shared" ca="1" si="52"/>
        <v>1249</v>
      </c>
      <c r="H3213" s="2">
        <v>0.45</v>
      </c>
      <c r="I3213" s="2" t="str" cm="1">
        <f t="array" ref="I3213">_xlfn.IFS(Table1[[#This Row],[Discount]]&lt;=0.2,"Low",Table1[[#This Row],[Discount]]&lt;=0.4,"Medium",Table1[[#This Row],[Discount]]&gt;0.4,"High")</f>
        <v>High</v>
      </c>
      <c r="J3213" s="2">
        <f ca="1">Table1[[#This Row],[Original Price]]*(1-Table1[[#This Row],[Discount]])</f>
        <v>686.95</v>
      </c>
      <c r="K3213">
        <f>VLOOKUP(B3213,customers!$A$2:$D$101,2,0)</f>
        <v>37</v>
      </c>
      <c r="L3213" t="str" cm="1">
        <f t="array" ref="L3213">_xlfn.IFS(Table1[[#This Row],[Age]]&lt;=12,"Kids",Table1[[#This Row],[Age]]&lt;=19,"Teenage",Table1[[#This Row],[Age]]&lt;=29,"Young Adult",Table1[[#This Row],[Age]]&lt;=45,"Adult",Table1[[#This Row],[Age]]&gt;=46,"Senior")</f>
        <v>Adult</v>
      </c>
      <c r="M3213" t="str">
        <f>VLOOKUP(B3213,customers!A$2:D$101,3,0)</f>
        <v>Jodhpur</v>
      </c>
      <c r="N3213" t="str">
        <f>VLOOKUP(B3213,customers!$A$2:$D$101,4,0)</f>
        <v>Rajasthan</v>
      </c>
      <c r="O3213" t="str">
        <f>VLOOKUP(C3213,'products '!$A$2:$H$3072,2,0)</f>
        <v>Kids</v>
      </c>
      <c r="P3213" t="str">
        <f>VLOOKUP(C3213,'products '!$A$2:$H$3072,3,0)</f>
        <v>Girls Clothing</v>
      </c>
      <c r="Q3213" t="str">
        <f>VLOOKUP(C3213,'products '!$A$2:$H$3072,4,0)</f>
        <v>T-Shirts</v>
      </c>
      <c r="R3213" t="str">
        <f>VLOOKUP(C3213,'products '!$A$2:$H$3072,5,0)</f>
        <v>DressBerry</v>
      </c>
      <c r="S3213" t="str">
        <f>VLOOKUP(C3213,'products '!$A$2:$H$3072,6,0)</f>
        <v>3-4Y</v>
      </c>
      <c r="T3213" t="str">
        <f>VLOOKUP(C3213,'products '!$A$2:$H$3072,7,0)</f>
        <v>Orange</v>
      </c>
      <c r="U3213">
        <f>VLOOKUP(C3213,'products '!$A$2:$H$3072,8,0)</f>
        <v>4</v>
      </c>
    </row>
    <row r="3214" spans="1:21" x14ac:dyDescent="0.3">
      <c r="A3214" t="s">
        <v>6631</v>
      </c>
      <c r="B3214" t="s">
        <v>3382</v>
      </c>
      <c r="C3214" t="s">
        <v>1991</v>
      </c>
      <c r="D3214" s="1">
        <f t="shared" ca="1" si="53"/>
        <v>44789</v>
      </c>
      <c r="E3214" s="1" t="str">
        <f ca="1">TEXT(Table1[[#This Row],[Date]],"mmm")</f>
        <v>Aug</v>
      </c>
      <c r="F3214" s="1" t="str">
        <f ca="1">TEXT(Table1[[#This Row],[Date]],"yyyy")</f>
        <v>2022</v>
      </c>
      <c r="G3214" s="2">
        <f t="shared" ca="1" si="52"/>
        <v>838</v>
      </c>
      <c r="H3214" s="2">
        <v>0.45</v>
      </c>
      <c r="I3214" s="2" t="str" cm="1">
        <f t="array" ref="I3214">_xlfn.IFS(Table1[[#This Row],[Discount]]&lt;=0.2,"Low",Table1[[#This Row],[Discount]]&lt;=0.4,"Medium",Table1[[#This Row],[Discount]]&gt;0.4,"High")</f>
        <v>High</v>
      </c>
      <c r="J3214" s="2">
        <f ca="1">Table1[[#This Row],[Original Price]]*(1-Table1[[#This Row],[Discount]])</f>
        <v>460.90000000000003</v>
      </c>
      <c r="K3214">
        <f>VLOOKUP(B3214,customers!$A$2:$D$101,2,0)</f>
        <v>38</v>
      </c>
      <c r="L3214" t="str" cm="1">
        <f t="array" ref="L3214">_xlfn.IFS(Table1[[#This Row],[Age]]&lt;=12,"Kids",Table1[[#This Row],[Age]]&lt;=19,"Teenage",Table1[[#This Row],[Age]]&lt;=29,"Young Adult",Table1[[#This Row],[Age]]&lt;=45,"Adult",Table1[[#This Row],[Age]]&gt;=46,"Senior")</f>
        <v>Adult</v>
      </c>
      <c r="M3214" t="str">
        <f>VLOOKUP(B3214,customers!A$2:D$101,3,0)</f>
        <v>Udaipur</v>
      </c>
      <c r="N3214" t="str">
        <f>VLOOKUP(B3214,customers!$A$2:$D$101,4,0)</f>
        <v>Rajasthan</v>
      </c>
      <c r="O3214" t="str">
        <f>VLOOKUP(C3214,'products '!$A$2:$H$3072,2,0)</f>
        <v>Kids</v>
      </c>
      <c r="P3214" t="str">
        <f>VLOOKUP(C3214,'products '!$A$2:$H$3072,3,0)</f>
        <v>Girls Clothing</v>
      </c>
      <c r="Q3214" t="str">
        <f>VLOOKUP(C3214,'products '!$A$2:$H$3072,4,0)</f>
        <v>T-Shirts</v>
      </c>
      <c r="R3214" t="str">
        <f>VLOOKUP(C3214,'products '!$A$2:$H$3072,5,0)</f>
        <v>Nike</v>
      </c>
      <c r="S3214" t="str">
        <f>VLOOKUP(C3214,'products '!$A$2:$H$3072,6,0)</f>
        <v>3-4Y</v>
      </c>
      <c r="T3214" t="str">
        <f>VLOOKUP(C3214,'products '!$A$2:$H$3072,7,0)</f>
        <v>Orange</v>
      </c>
      <c r="U3214">
        <f>VLOOKUP(C3214,'products '!$A$2:$H$3072,8,0)</f>
        <v>5</v>
      </c>
    </row>
    <row r="3215" spans="1:21" x14ac:dyDescent="0.3">
      <c r="A3215" t="s">
        <v>6632</v>
      </c>
      <c r="B3215" t="s">
        <v>3383</v>
      </c>
      <c r="C3215" t="s">
        <v>1992</v>
      </c>
      <c r="D3215" s="1">
        <f t="shared" ca="1" si="53"/>
        <v>44652</v>
      </c>
      <c r="E3215" s="1" t="str">
        <f ca="1">TEXT(Table1[[#This Row],[Date]],"mmm")</f>
        <v>Apr</v>
      </c>
      <c r="F3215" s="1" t="str">
        <f ca="1">TEXT(Table1[[#This Row],[Date]],"yyyy")</f>
        <v>2022</v>
      </c>
      <c r="G3215" s="2">
        <f t="shared" ca="1" si="52"/>
        <v>1097</v>
      </c>
      <c r="H3215" s="2">
        <v>0.45</v>
      </c>
      <c r="I3215" s="2" t="str" cm="1">
        <f t="array" ref="I3215">_xlfn.IFS(Table1[[#This Row],[Discount]]&lt;=0.2,"Low",Table1[[#This Row],[Discount]]&lt;=0.4,"Medium",Table1[[#This Row],[Discount]]&gt;0.4,"High")</f>
        <v>High</v>
      </c>
      <c r="J3215" s="2">
        <f ca="1">Table1[[#This Row],[Original Price]]*(1-Table1[[#This Row],[Discount]])</f>
        <v>603.35</v>
      </c>
      <c r="K3215">
        <f>VLOOKUP(B3215,customers!$A$2:$D$101,2,0)</f>
        <v>39</v>
      </c>
      <c r="L3215" t="str" cm="1">
        <f t="array" ref="L3215">_xlfn.IFS(Table1[[#This Row],[Age]]&lt;=12,"Kids",Table1[[#This Row],[Age]]&lt;=19,"Teenage",Table1[[#This Row],[Age]]&lt;=29,"Young Adult",Table1[[#This Row],[Age]]&lt;=45,"Adult",Table1[[#This Row],[Age]]&gt;=46,"Senior")</f>
        <v>Adult</v>
      </c>
      <c r="M3215" t="str">
        <f>VLOOKUP(B3215,customers!A$2:D$101,3,0)</f>
        <v>Udaipur</v>
      </c>
      <c r="N3215" t="str">
        <f>VLOOKUP(B3215,customers!$A$2:$D$101,4,0)</f>
        <v>Rajasthan</v>
      </c>
      <c r="O3215" t="str">
        <f>VLOOKUP(C3215,'products '!$A$2:$H$3072,2,0)</f>
        <v>Kids</v>
      </c>
      <c r="P3215" t="str">
        <f>VLOOKUP(C3215,'products '!$A$2:$H$3072,3,0)</f>
        <v>Girls Clothing</v>
      </c>
      <c r="Q3215" t="str">
        <f>VLOOKUP(C3215,'products '!$A$2:$H$3072,4,0)</f>
        <v>T-Shirts</v>
      </c>
      <c r="R3215" t="str">
        <f>VLOOKUP(C3215,'products '!$A$2:$H$3072,5,0)</f>
        <v>Nike</v>
      </c>
      <c r="S3215" t="str">
        <f>VLOOKUP(C3215,'products '!$A$2:$H$3072,6,0)</f>
        <v>3-4Y</v>
      </c>
      <c r="T3215" t="str">
        <f>VLOOKUP(C3215,'products '!$A$2:$H$3072,7,0)</f>
        <v>Orange</v>
      </c>
      <c r="U3215">
        <f>VLOOKUP(C3215,'products '!$A$2:$H$3072,8,0)</f>
        <v>4</v>
      </c>
    </row>
    <row r="3216" spans="1:21" x14ac:dyDescent="0.3">
      <c r="A3216" t="s">
        <v>6633</v>
      </c>
      <c r="B3216" t="s">
        <v>3384</v>
      </c>
      <c r="C3216" t="s">
        <v>1993</v>
      </c>
      <c r="D3216" s="1">
        <f t="shared" ca="1" si="53"/>
        <v>44208</v>
      </c>
      <c r="E3216" s="1" t="str">
        <f ca="1">TEXT(Table1[[#This Row],[Date]],"mmm")</f>
        <v>Jan</v>
      </c>
      <c r="F3216" s="1" t="str">
        <f ca="1">TEXT(Table1[[#This Row],[Date]],"yyyy")</f>
        <v>2021</v>
      </c>
      <c r="G3216" s="2">
        <f t="shared" ca="1" si="52"/>
        <v>1649</v>
      </c>
      <c r="H3216" s="2">
        <v>0.47</v>
      </c>
      <c r="I3216" s="2" t="str" cm="1">
        <f t="array" ref="I3216">_xlfn.IFS(Table1[[#This Row],[Discount]]&lt;=0.2,"Low",Table1[[#This Row],[Discount]]&lt;=0.4,"Medium",Table1[[#This Row],[Discount]]&gt;0.4,"High")</f>
        <v>High</v>
      </c>
      <c r="J3216" s="2">
        <f ca="1">Table1[[#This Row],[Original Price]]*(1-Table1[[#This Row],[Discount]])</f>
        <v>873.97</v>
      </c>
      <c r="K3216">
        <f>VLOOKUP(B3216,customers!$A$2:$D$101,2,0)</f>
        <v>40</v>
      </c>
      <c r="L3216" t="str" cm="1">
        <f t="array" ref="L3216">_xlfn.IFS(Table1[[#This Row],[Age]]&lt;=12,"Kids",Table1[[#This Row],[Age]]&lt;=19,"Teenage",Table1[[#This Row],[Age]]&lt;=29,"Young Adult",Table1[[#This Row],[Age]]&lt;=45,"Adult",Table1[[#This Row],[Age]]&gt;=46,"Senior")</f>
        <v>Adult</v>
      </c>
      <c r="M3216" t="str">
        <f>VLOOKUP(B3216,customers!A$2:D$101,3,0)</f>
        <v>Udaipur</v>
      </c>
      <c r="N3216" t="str">
        <f>VLOOKUP(B3216,customers!$A$2:$D$101,4,0)</f>
        <v>Rajasthan</v>
      </c>
      <c r="O3216" t="str">
        <f>VLOOKUP(C3216,'products '!$A$2:$H$3072,2,0)</f>
        <v>Kids</v>
      </c>
      <c r="P3216" t="str">
        <f>VLOOKUP(C3216,'products '!$A$2:$H$3072,3,0)</f>
        <v>Girls Clothing</v>
      </c>
      <c r="Q3216" t="str">
        <f>VLOOKUP(C3216,'products '!$A$2:$H$3072,4,0)</f>
        <v>T-Shirts</v>
      </c>
      <c r="R3216" t="str">
        <f>VLOOKUP(C3216,'products '!$A$2:$H$3072,5,0)</f>
        <v>Nike</v>
      </c>
      <c r="S3216" t="str">
        <f>VLOOKUP(C3216,'products '!$A$2:$H$3072,6,0)</f>
        <v>1-2Y</v>
      </c>
      <c r="T3216" t="str">
        <f>VLOOKUP(C3216,'products '!$A$2:$H$3072,7,0)</f>
        <v>Orange</v>
      </c>
      <c r="U3216">
        <f>VLOOKUP(C3216,'products '!$A$2:$H$3072,8,0)</f>
        <v>4</v>
      </c>
    </row>
    <row r="3217" spans="1:21" x14ac:dyDescent="0.3">
      <c r="A3217" t="s">
        <v>6634</v>
      </c>
      <c r="B3217" t="s">
        <v>3285</v>
      </c>
      <c r="C3217" t="s">
        <v>1994</v>
      </c>
      <c r="D3217" s="1">
        <f t="shared" ca="1" si="53"/>
        <v>44980</v>
      </c>
      <c r="E3217" s="1" t="str">
        <f ca="1">TEXT(Table1[[#This Row],[Date]],"mmm")</f>
        <v>Feb</v>
      </c>
      <c r="F3217" s="1" t="str">
        <f ca="1">TEXT(Table1[[#This Row],[Date]],"yyyy")</f>
        <v>2023</v>
      </c>
      <c r="G3217" s="2">
        <f t="shared" ca="1" si="52"/>
        <v>1104</v>
      </c>
      <c r="H3217" s="2">
        <v>0.47</v>
      </c>
      <c r="I3217" s="2" t="str" cm="1">
        <f t="array" ref="I3217">_xlfn.IFS(Table1[[#This Row],[Discount]]&lt;=0.2,"Low",Table1[[#This Row],[Discount]]&lt;=0.4,"Medium",Table1[[#This Row],[Discount]]&gt;0.4,"High")</f>
        <v>High</v>
      </c>
      <c r="J3217" s="2">
        <f ca="1">Table1[[#This Row],[Original Price]]*(1-Table1[[#This Row],[Discount]])</f>
        <v>585.12</v>
      </c>
      <c r="K3217">
        <f>VLOOKUP(B3217,customers!$A$2:$D$101,2,0)</f>
        <v>30</v>
      </c>
      <c r="L3217" t="str" cm="1">
        <f t="array" ref="L3217">_xlfn.IFS(Table1[[#This Row],[Age]]&lt;=12,"Kids",Table1[[#This Row],[Age]]&lt;=19,"Teenage",Table1[[#This Row],[Age]]&lt;=29,"Young Adult",Table1[[#This Row],[Age]]&lt;=45,"Adult",Table1[[#This Row],[Age]]&gt;=46,"Senior")</f>
        <v>Adult</v>
      </c>
      <c r="M3217" t="str">
        <f>VLOOKUP(B3217,customers!A$2:D$101,3,0)</f>
        <v>Mumbai</v>
      </c>
      <c r="N3217" t="str">
        <f>VLOOKUP(B3217,customers!$A$2:$D$101,4,0)</f>
        <v>Maharashtra</v>
      </c>
      <c r="O3217" t="str">
        <f>VLOOKUP(C3217,'products '!$A$2:$H$3072,2,0)</f>
        <v>Kids</v>
      </c>
      <c r="P3217" t="str">
        <f>VLOOKUP(C3217,'products '!$A$2:$H$3072,3,0)</f>
        <v>Girls Clothing</v>
      </c>
      <c r="Q3217" t="str">
        <f>VLOOKUP(C3217,'products '!$A$2:$H$3072,4,0)</f>
        <v>T-Shirts</v>
      </c>
      <c r="R3217" t="str">
        <f>VLOOKUP(C3217,'products '!$A$2:$H$3072,5,0)</f>
        <v>Nike</v>
      </c>
      <c r="S3217" t="str">
        <f>VLOOKUP(C3217,'products '!$A$2:$H$3072,6,0)</f>
        <v>1-2Y</v>
      </c>
      <c r="T3217" t="str">
        <f>VLOOKUP(C3217,'products '!$A$2:$H$3072,7,0)</f>
        <v>Burgundy</v>
      </c>
      <c r="U3217">
        <f>VLOOKUP(C3217,'products '!$A$2:$H$3072,8,0)</f>
        <v>4</v>
      </c>
    </row>
    <row r="3218" spans="1:21" x14ac:dyDescent="0.3">
      <c r="A3218" t="s">
        <v>6635</v>
      </c>
      <c r="B3218" t="s">
        <v>3286</v>
      </c>
      <c r="C3218" t="s">
        <v>1995</v>
      </c>
      <c r="D3218" s="1">
        <f t="shared" ca="1" si="53"/>
        <v>44877</v>
      </c>
      <c r="E3218" s="1" t="str">
        <f ca="1">TEXT(Table1[[#This Row],[Date]],"mmm")</f>
        <v>Nov</v>
      </c>
      <c r="F3218" s="1" t="str">
        <f ca="1">TEXT(Table1[[#This Row],[Date]],"yyyy")</f>
        <v>2022</v>
      </c>
      <c r="G3218" s="2">
        <f t="shared" ca="1" si="52"/>
        <v>1328</v>
      </c>
      <c r="H3218" s="2">
        <v>0.46</v>
      </c>
      <c r="I3218" s="2" t="str" cm="1">
        <f t="array" ref="I3218">_xlfn.IFS(Table1[[#This Row],[Discount]]&lt;=0.2,"Low",Table1[[#This Row],[Discount]]&lt;=0.4,"Medium",Table1[[#This Row],[Discount]]&gt;0.4,"High")</f>
        <v>High</v>
      </c>
      <c r="J3218" s="2">
        <f ca="1">Table1[[#This Row],[Original Price]]*(1-Table1[[#This Row],[Discount]])</f>
        <v>717.12</v>
      </c>
      <c r="K3218">
        <f>VLOOKUP(B3218,customers!$A$2:$D$101,2,0)</f>
        <v>35</v>
      </c>
      <c r="L3218" t="str" cm="1">
        <f t="array" ref="L3218">_xlfn.IFS(Table1[[#This Row],[Age]]&lt;=12,"Kids",Table1[[#This Row],[Age]]&lt;=19,"Teenage",Table1[[#This Row],[Age]]&lt;=29,"Young Adult",Table1[[#This Row],[Age]]&lt;=45,"Adult",Table1[[#This Row],[Age]]&gt;=46,"Senior")</f>
        <v>Adult</v>
      </c>
      <c r="M3218" t="str">
        <f>VLOOKUP(B3218,customers!A$2:D$101,3,0)</f>
        <v>Mumbai</v>
      </c>
      <c r="N3218" t="str">
        <f>VLOOKUP(B3218,customers!$A$2:$D$101,4,0)</f>
        <v>Maharashtra</v>
      </c>
      <c r="O3218" t="str">
        <f>VLOOKUP(C3218,'products '!$A$2:$H$3072,2,0)</f>
        <v>Kids</v>
      </c>
      <c r="P3218" t="str">
        <f>VLOOKUP(C3218,'products '!$A$2:$H$3072,3,0)</f>
        <v>Girls Clothing</v>
      </c>
      <c r="Q3218" t="str">
        <f>VLOOKUP(C3218,'products '!$A$2:$H$3072,4,0)</f>
        <v>T-Shirts</v>
      </c>
      <c r="R3218" t="str">
        <f>VLOOKUP(C3218,'products '!$A$2:$H$3072,5,0)</f>
        <v>Nike</v>
      </c>
      <c r="S3218" t="str">
        <f>VLOOKUP(C3218,'products '!$A$2:$H$3072,6,0)</f>
        <v>1-2Y</v>
      </c>
      <c r="T3218" t="str">
        <f>VLOOKUP(C3218,'products '!$A$2:$H$3072,7,0)</f>
        <v>Burgundy</v>
      </c>
      <c r="U3218">
        <f>VLOOKUP(C3218,'products '!$A$2:$H$3072,8,0)</f>
        <v>3</v>
      </c>
    </row>
    <row r="3219" spans="1:21" x14ac:dyDescent="0.3">
      <c r="A3219" t="s">
        <v>6636</v>
      </c>
      <c r="B3219" t="s">
        <v>3287</v>
      </c>
      <c r="C3219" t="s">
        <v>1996</v>
      </c>
      <c r="D3219" s="1">
        <f t="shared" ca="1" si="53"/>
        <v>44519</v>
      </c>
      <c r="E3219" s="1" t="str">
        <f ca="1">TEXT(Table1[[#This Row],[Date]],"mmm")</f>
        <v>Nov</v>
      </c>
      <c r="F3219" s="1" t="str">
        <f ca="1">TEXT(Table1[[#This Row],[Date]],"yyyy")</f>
        <v>2021</v>
      </c>
      <c r="G3219" s="2">
        <f t="shared" ca="1" si="52"/>
        <v>982</v>
      </c>
      <c r="H3219" s="2">
        <v>0.46</v>
      </c>
      <c r="I3219" s="2" t="str" cm="1">
        <f t="array" ref="I3219">_xlfn.IFS(Table1[[#This Row],[Discount]]&lt;=0.2,"Low",Table1[[#This Row],[Discount]]&lt;=0.4,"Medium",Table1[[#This Row],[Discount]]&gt;0.4,"High")</f>
        <v>High</v>
      </c>
      <c r="J3219" s="2">
        <f ca="1">Table1[[#This Row],[Original Price]]*(1-Table1[[#This Row],[Discount]])</f>
        <v>530.28000000000009</v>
      </c>
      <c r="K3219">
        <f>VLOOKUP(B3219,customers!$A$2:$D$101,2,0)</f>
        <v>36</v>
      </c>
      <c r="L3219" t="str" cm="1">
        <f t="array" ref="L3219">_xlfn.IFS(Table1[[#This Row],[Age]]&lt;=12,"Kids",Table1[[#This Row],[Age]]&lt;=19,"Teenage",Table1[[#This Row],[Age]]&lt;=29,"Young Adult",Table1[[#This Row],[Age]]&lt;=45,"Adult",Table1[[#This Row],[Age]]&gt;=46,"Senior")</f>
        <v>Adult</v>
      </c>
      <c r="M3219" t="str">
        <f>VLOOKUP(B3219,customers!A$2:D$101,3,0)</f>
        <v>Mumbai</v>
      </c>
      <c r="N3219" t="str">
        <f>VLOOKUP(B3219,customers!$A$2:$D$101,4,0)</f>
        <v>Maharashtra</v>
      </c>
      <c r="O3219" t="str">
        <f>VLOOKUP(C3219,'products '!$A$2:$H$3072,2,0)</f>
        <v>Kids</v>
      </c>
      <c r="P3219" t="str">
        <f>VLOOKUP(C3219,'products '!$A$2:$H$3072,3,0)</f>
        <v>Girls Clothing</v>
      </c>
      <c r="Q3219" t="str">
        <f>VLOOKUP(C3219,'products '!$A$2:$H$3072,4,0)</f>
        <v>T-Shirts</v>
      </c>
      <c r="R3219" t="str">
        <f>VLOOKUP(C3219,'products '!$A$2:$H$3072,5,0)</f>
        <v>Nike</v>
      </c>
      <c r="S3219" t="str">
        <f>VLOOKUP(C3219,'products '!$A$2:$H$3072,6,0)</f>
        <v>1-2Y</v>
      </c>
      <c r="T3219" t="str">
        <f>VLOOKUP(C3219,'products '!$A$2:$H$3072,7,0)</f>
        <v>Burgundy</v>
      </c>
      <c r="U3219">
        <f>VLOOKUP(C3219,'products '!$A$2:$H$3072,8,0)</f>
        <v>2</v>
      </c>
    </row>
    <row r="3220" spans="1:21" x14ac:dyDescent="0.3">
      <c r="A3220" t="s">
        <v>6637</v>
      </c>
      <c r="B3220" t="s">
        <v>3288</v>
      </c>
      <c r="C3220" t="s">
        <v>1996</v>
      </c>
      <c r="D3220" s="1">
        <f t="shared" ca="1" si="53"/>
        <v>44620</v>
      </c>
      <c r="E3220" s="1" t="str">
        <f ca="1">TEXT(Table1[[#This Row],[Date]],"mmm")</f>
        <v>Feb</v>
      </c>
      <c r="F3220" s="1" t="str">
        <f ca="1">TEXT(Table1[[#This Row],[Date]],"yyyy")</f>
        <v>2022</v>
      </c>
      <c r="G3220" s="2">
        <f t="shared" ca="1" si="52"/>
        <v>1769</v>
      </c>
      <c r="H3220" s="2">
        <v>0.46</v>
      </c>
      <c r="I3220" s="2" t="str" cm="1">
        <f t="array" ref="I3220">_xlfn.IFS(Table1[[#This Row],[Discount]]&lt;=0.2,"Low",Table1[[#This Row],[Discount]]&lt;=0.4,"Medium",Table1[[#This Row],[Discount]]&gt;0.4,"High")</f>
        <v>High</v>
      </c>
      <c r="J3220" s="2">
        <f ca="1">Table1[[#This Row],[Original Price]]*(1-Table1[[#This Row],[Discount]])</f>
        <v>955.2600000000001</v>
      </c>
      <c r="K3220">
        <f>VLOOKUP(B3220,customers!$A$2:$D$101,2,0)</f>
        <v>40</v>
      </c>
      <c r="L3220" t="str" cm="1">
        <f t="array" ref="L3220">_xlfn.IFS(Table1[[#This Row],[Age]]&lt;=12,"Kids",Table1[[#This Row],[Age]]&lt;=19,"Teenage",Table1[[#This Row],[Age]]&lt;=29,"Young Adult",Table1[[#This Row],[Age]]&lt;=45,"Adult",Table1[[#This Row],[Age]]&gt;=46,"Senior")</f>
        <v>Adult</v>
      </c>
      <c r="M3220" t="str">
        <f>VLOOKUP(B3220,customers!A$2:D$101,3,0)</f>
        <v>Pune</v>
      </c>
      <c r="N3220" t="str">
        <f>VLOOKUP(B3220,customers!$A$2:$D$101,4,0)</f>
        <v>Maharashtra</v>
      </c>
      <c r="O3220" t="str">
        <f>VLOOKUP(C3220,'products '!$A$2:$H$3072,2,0)</f>
        <v>Kids</v>
      </c>
      <c r="P3220" t="str">
        <f>VLOOKUP(C3220,'products '!$A$2:$H$3072,3,0)</f>
        <v>Girls Clothing</v>
      </c>
      <c r="Q3220" t="str">
        <f>VLOOKUP(C3220,'products '!$A$2:$H$3072,4,0)</f>
        <v>T-Shirts</v>
      </c>
      <c r="R3220" t="str">
        <f>VLOOKUP(C3220,'products '!$A$2:$H$3072,5,0)</f>
        <v>Nike</v>
      </c>
      <c r="S3220" t="str">
        <f>VLOOKUP(C3220,'products '!$A$2:$H$3072,6,0)</f>
        <v>1-2Y</v>
      </c>
      <c r="T3220" t="str">
        <f>VLOOKUP(C3220,'products '!$A$2:$H$3072,7,0)</f>
        <v>Burgundy</v>
      </c>
      <c r="U3220">
        <f>VLOOKUP(C3220,'products '!$A$2:$H$3072,8,0)</f>
        <v>2</v>
      </c>
    </row>
    <row r="3221" spans="1:21" x14ac:dyDescent="0.3">
      <c r="A3221" t="s">
        <v>6638</v>
      </c>
      <c r="B3221" t="s">
        <v>3289</v>
      </c>
      <c r="C3221" t="s">
        <v>1996</v>
      </c>
      <c r="D3221" s="1">
        <f t="shared" ca="1" si="53"/>
        <v>44255</v>
      </c>
      <c r="E3221" s="1" t="str">
        <f ca="1">TEXT(Table1[[#This Row],[Date]],"mmm")</f>
        <v>Feb</v>
      </c>
      <c r="F3221" s="1" t="str">
        <f ca="1">TEXT(Table1[[#This Row],[Date]],"yyyy")</f>
        <v>2021</v>
      </c>
      <c r="G3221" s="2">
        <f t="shared" ca="1" si="52"/>
        <v>937</v>
      </c>
      <c r="H3221" s="2">
        <v>0.3</v>
      </c>
      <c r="I3221" s="2" t="str" cm="1">
        <f t="array" ref="I3221">_xlfn.IFS(Table1[[#This Row],[Discount]]&lt;=0.2,"Low",Table1[[#This Row],[Discount]]&lt;=0.4,"Medium",Table1[[#This Row],[Discount]]&gt;0.4,"High")</f>
        <v>Medium</v>
      </c>
      <c r="J3221" s="2">
        <f ca="1">Table1[[#This Row],[Original Price]]*(1-Table1[[#This Row],[Discount]])</f>
        <v>655.9</v>
      </c>
      <c r="K3221">
        <f>VLOOKUP(B3221,customers!$A$2:$D$101,2,0)</f>
        <v>25</v>
      </c>
      <c r="L3221" t="str" cm="1">
        <f t="array" ref="L3221">_xlfn.IFS(Table1[[#This Row],[Age]]&lt;=12,"Kids",Table1[[#This Row],[Age]]&lt;=19,"Teenage",Table1[[#This Row],[Age]]&lt;=29,"Young Adult",Table1[[#This Row],[Age]]&lt;=45,"Adult",Table1[[#This Row],[Age]]&gt;=46,"Senior")</f>
        <v>Young Adult</v>
      </c>
      <c r="M3221" t="str">
        <f>VLOOKUP(B3221,customers!A$2:D$101,3,0)</f>
        <v>Pune</v>
      </c>
      <c r="N3221" t="str">
        <f>VLOOKUP(B3221,customers!$A$2:$D$101,4,0)</f>
        <v>Maharashtra</v>
      </c>
      <c r="O3221" t="str">
        <f>VLOOKUP(C3221,'products '!$A$2:$H$3072,2,0)</f>
        <v>Kids</v>
      </c>
      <c r="P3221" t="str">
        <f>VLOOKUP(C3221,'products '!$A$2:$H$3072,3,0)</f>
        <v>Girls Clothing</v>
      </c>
      <c r="Q3221" t="str">
        <f>VLOOKUP(C3221,'products '!$A$2:$H$3072,4,0)</f>
        <v>T-Shirts</v>
      </c>
      <c r="R3221" t="str">
        <f>VLOOKUP(C3221,'products '!$A$2:$H$3072,5,0)</f>
        <v>Nike</v>
      </c>
      <c r="S3221" t="str">
        <f>VLOOKUP(C3221,'products '!$A$2:$H$3072,6,0)</f>
        <v>1-2Y</v>
      </c>
      <c r="T3221" t="str">
        <f>VLOOKUP(C3221,'products '!$A$2:$H$3072,7,0)</f>
        <v>Burgundy</v>
      </c>
      <c r="U3221">
        <f>VLOOKUP(C3221,'products '!$A$2:$H$3072,8,0)</f>
        <v>2</v>
      </c>
    </row>
    <row r="3222" spans="1:21" x14ac:dyDescent="0.3">
      <c r="A3222" t="s">
        <v>6639</v>
      </c>
      <c r="B3222" t="s">
        <v>3290</v>
      </c>
      <c r="C3222" t="s">
        <v>1996</v>
      </c>
      <c r="D3222" s="1">
        <f t="shared" ca="1" si="53"/>
        <v>44247</v>
      </c>
      <c r="E3222" s="1" t="str">
        <f ca="1">TEXT(Table1[[#This Row],[Date]],"mmm")</f>
        <v>Feb</v>
      </c>
      <c r="F3222" s="1" t="str">
        <f ca="1">TEXT(Table1[[#This Row],[Date]],"yyyy")</f>
        <v>2021</v>
      </c>
      <c r="G3222" s="2">
        <f t="shared" ca="1" si="52"/>
        <v>1694</v>
      </c>
      <c r="H3222" s="2">
        <v>0.3</v>
      </c>
      <c r="I3222" s="2" t="str" cm="1">
        <f t="array" ref="I3222">_xlfn.IFS(Table1[[#This Row],[Discount]]&lt;=0.2,"Low",Table1[[#This Row],[Discount]]&lt;=0.4,"Medium",Table1[[#This Row],[Discount]]&gt;0.4,"High")</f>
        <v>Medium</v>
      </c>
      <c r="J3222" s="2">
        <f ca="1">Table1[[#This Row],[Original Price]]*(1-Table1[[#This Row],[Discount]])</f>
        <v>1185.8</v>
      </c>
      <c r="K3222">
        <f>VLOOKUP(B3222,customers!$A$2:$D$101,2,0)</f>
        <v>16</v>
      </c>
      <c r="L3222" t="str" cm="1">
        <f t="array" ref="L3222">_xlfn.IFS(Table1[[#This Row],[Age]]&lt;=12,"Kids",Table1[[#This Row],[Age]]&lt;=19,"Teenage",Table1[[#This Row],[Age]]&lt;=29,"Young Adult",Table1[[#This Row],[Age]]&lt;=45,"Adult",Table1[[#This Row],[Age]]&gt;=46,"Senior")</f>
        <v>Teenage</v>
      </c>
      <c r="M3222" t="str">
        <f>VLOOKUP(B3222,customers!A$2:D$101,3,0)</f>
        <v>Pune</v>
      </c>
      <c r="N3222" t="str">
        <f>VLOOKUP(B3222,customers!$A$2:$D$101,4,0)</f>
        <v>Maharashtra</v>
      </c>
      <c r="O3222" t="str">
        <f>VLOOKUP(C3222,'products '!$A$2:$H$3072,2,0)</f>
        <v>Kids</v>
      </c>
      <c r="P3222" t="str">
        <f>VLOOKUP(C3222,'products '!$A$2:$H$3072,3,0)</f>
        <v>Girls Clothing</v>
      </c>
      <c r="Q3222" t="str">
        <f>VLOOKUP(C3222,'products '!$A$2:$H$3072,4,0)</f>
        <v>T-Shirts</v>
      </c>
      <c r="R3222" t="str">
        <f>VLOOKUP(C3222,'products '!$A$2:$H$3072,5,0)</f>
        <v>Nike</v>
      </c>
      <c r="S3222" t="str">
        <f>VLOOKUP(C3222,'products '!$A$2:$H$3072,6,0)</f>
        <v>1-2Y</v>
      </c>
      <c r="T3222" t="str">
        <f>VLOOKUP(C3222,'products '!$A$2:$H$3072,7,0)</f>
        <v>Burgundy</v>
      </c>
      <c r="U3222">
        <f>VLOOKUP(C3222,'products '!$A$2:$H$3072,8,0)</f>
        <v>2</v>
      </c>
    </row>
    <row r="3223" spans="1:21" x14ac:dyDescent="0.3">
      <c r="A3223" t="s">
        <v>6640</v>
      </c>
      <c r="B3223" t="s">
        <v>3291</v>
      </c>
      <c r="C3223" t="s">
        <v>1996</v>
      </c>
      <c r="D3223" s="1">
        <f t="shared" ca="1" si="53"/>
        <v>44333</v>
      </c>
      <c r="E3223" s="1" t="str">
        <f ca="1">TEXT(Table1[[#This Row],[Date]],"mmm")</f>
        <v>May</v>
      </c>
      <c r="F3223" s="1" t="str">
        <f ca="1">TEXT(Table1[[#This Row],[Date]],"yyyy")</f>
        <v>2021</v>
      </c>
      <c r="G3223" s="2">
        <f t="shared" ca="1" si="52"/>
        <v>940</v>
      </c>
      <c r="H3223" s="2">
        <v>0.3</v>
      </c>
      <c r="I3223" s="2" t="str" cm="1">
        <f t="array" ref="I3223">_xlfn.IFS(Table1[[#This Row],[Discount]]&lt;=0.2,"Low",Table1[[#This Row],[Discount]]&lt;=0.4,"Medium",Table1[[#This Row],[Discount]]&gt;0.4,"High")</f>
        <v>Medium</v>
      </c>
      <c r="J3223" s="2">
        <f ca="1">Table1[[#This Row],[Original Price]]*(1-Table1[[#This Row],[Discount]])</f>
        <v>658</v>
      </c>
      <c r="K3223">
        <f>VLOOKUP(B3223,customers!$A$2:$D$101,2,0)</f>
        <v>23</v>
      </c>
      <c r="L3223" t="str" cm="1">
        <f t="array" ref="L3223">_xlfn.IFS(Table1[[#This Row],[Age]]&lt;=12,"Kids",Table1[[#This Row],[Age]]&lt;=19,"Teenage",Table1[[#This Row],[Age]]&lt;=29,"Young Adult",Table1[[#This Row],[Age]]&lt;=45,"Adult",Table1[[#This Row],[Age]]&gt;=46,"Senior")</f>
        <v>Young Adult</v>
      </c>
      <c r="M3223" t="str">
        <f>VLOOKUP(B3223,customers!A$2:D$101,3,0)</f>
        <v>Pune</v>
      </c>
      <c r="N3223" t="str">
        <f>VLOOKUP(B3223,customers!$A$2:$D$101,4,0)</f>
        <v>Maharashtra</v>
      </c>
      <c r="O3223" t="str">
        <f>VLOOKUP(C3223,'products '!$A$2:$H$3072,2,0)</f>
        <v>Kids</v>
      </c>
      <c r="P3223" t="str">
        <f>VLOOKUP(C3223,'products '!$A$2:$H$3072,3,0)</f>
        <v>Girls Clothing</v>
      </c>
      <c r="Q3223" t="str">
        <f>VLOOKUP(C3223,'products '!$A$2:$H$3072,4,0)</f>
        <v>T-Shirts</v>
      </c>
      <c r="R3223" t="str">
        <f>VLOOKUP(C3223,'products '!$A$2:$H$3072,5,0)</f>
        <v>Nike</v>
      </c>
      <c r="S3223" t="str">
        <f>VLOOKUP(C3223,'products '!$A$2:$H$3072,6,0)</f>
        <v>1-2Y</v>
      </c>
      <c r="T3223" t="str">
        <f>VLOOKUP(C3223,'products '!$A$2:$H$3072,7,0)</f>
        <v>Burgundy</v>
      </c>
      <c r="U3223">
        <f>VLOOKUP(C3223,'products '!$A$2:$H$3072,8,0)</f>
        <v>2</v>
      </c>
    </row>
    <row r="3224" spans="1:21" x14ac:dyDescent="0.3">
      <c r="A3224" t="s">
        <v>6641</v>
      </c>
      <c r="B3224" t="s">
        <v>3292</v>
      </c>
      <c r="C3224" t="s">
        <v>1996</v>
      </c>
      <c r="D3224" s="1">
        <f t="shared" ca="1" si="53"/>
        <v>44320</v>
      </c>
      <c r="E3224" s="1" t="str">
        <f ca="1">TEXT(Table1[[#This Row],[Date]],"mmm")</f>
        <v>May</v>
      </c>
      <c r="F3224" s="1" t="str">
        <f ca="1">TEXT(Table1[[#This Row],[Date]],"yyyy")</f>
        <v>2021</v>
      </c>
      <c r="G3224" s="2">
        <f t="shared" ca="1" si="52"/>
        <v>959</v>
      </c>
      <c r="H3224" s="2">
        <v>0.3</v>
      </c>
      <c r="I3224" s="2" t="str" cm="1">
        <f t="array" ref="I3224">_xlfn.IFS(Table1[[#This Row],[Discount]]&lt;=0.2,"Low",Table1[[#This Row],[Discount]]&lt;=0.4,"Medium",Table1[[#This Row],[Discount]]&gt;0.4,"High")</f>
        <v>Medium</v>
      </c>
      <c r="J3224" s="2">
        <f ca="1">Table1[[#This Row],[Original Price]]*(1-Table1[[#This Row],[Discount]])</f>
        <v>671.3</v>
      </c>
      <c r="K3224">
        <f>VLOOKUP(B3224,customers!$A$2:$D$101,2,0)</f>
        <v>22</v>
      </c>
      <c r="L3224" t="str" cm="1">
        <f t="array" ref="L3224">_xlfn.IFS(Table1[[#This Row],[Age]]&lt;=12,"Kids",Table1[[#This Row],[Age]]&lt;=19,"Teenage",Table1[[#This Row],[Age]]&lt;=29,"Young Adult",Table1[[#This Row],[Age]]&lt;=45,"Adult",Table1[[#This Row],[Age]]&gt;=46,"Senior")</f>
        <v>Young Adult</v>
      </c>
      <c r="M3224" t="str">
        <f>VLOOKUP(B3224,customers!A$2:D$101,3,0)</f>
        <v>Pune</v>
      </c>
      <c r="N3224" t="str">
        <f>VLOOKUP(B3224,customers!$A$2:$D$101,4,0)</f>
        <v>Maharashtra</v>
      </c>
      <c r="O3224" t="str">
        <f>VLOOKUP(C3224,'products '!$A$2:$H$3072,2,0)</f>
        <v>Kids</v>
      </c>
      <c r="P3224" t="str">
        <f>VLOOKUP(C3224,'products '!$A$2:$H$3072,3,0)</f>
        <v>Girls Clothing</v>
      </c>
      <c r="Q3224" t="str">
        <f>VLOOKUP(C3224,'products '!$A$2:$H$3072,4,0)</f>
        <v>T-Shirts</v>
      </c>
      <c r="R3224" t="str">
        <f>VLOOKUP(C3224,'products '!$A$2:$H$3072,5,0)</f>
        <v>Nike</v>
      </c>
      <c r="S3224" t="str">
        <f>VLOOKUP(C3224,'products '!$A$2:$H$3072,6,0)</f>
        <v>1-2Y</v>
      </c>
      <c r="T3224" t="str">
        <f>VLOOKUP(C3224,'products '!$A$2:$H$3072,7,0)</f>
        <v>Burgundy</v>
      </c>
      <c r="U3224">
        <f>VLOOKUP(C3224,'products '!$A$2:$H$3072,8,0)</f>
        <v>2</v>
      </c>
    </row>
    <row r="3225" spans="1:21" x14ac:dyDescent="0.3">
      <c r="A3225" t="s">
        <v>6642</v>
      </c>
      <c r="B3225" t="s">
        <v>3293</v>
      </c>
      <c r="C3225" t="s">
        <v>1997</v>
      </c>
      <c r="D3225" s="1">
        <f t="shared" ca="1" si="53"/>
        <v>44213</v>
      </c>
      <c r="E3225" s="1" t="str">
        <f ca="1">TEXT(Table1[[#This Row],[Date]],"mmm")</f>
        <v>Jan</v>
      </c>
      <c r="F3225" s="1" t="str">
        <f ca="1">TEXT(Table1[[#This Row],[Date]],"yyyy")</f>
        <v>2021</v>
      </c>
      <c r="G3225" s="2">
        <f t="shared" ca="1" si="52"/>
        <v>1652</v>
      </c>
      <c r="H3225" s="2">
        <v>0.3</v>
      </c>
      <c r="I3225" s="2" t="str" cm="1">
        <f t="array" ref="I3225">_xlfn.IFS(Table1[[#This Row],[Discount]]&lt;=0.2,"Low",Table1[[#This Row],[Discount]]&lt;=0.4,"Medium",Table1[[#This Row],[Discount]]&gt;0.4,"High")</f>
        <v>Medium</v>
      </c>
      <c r="J3225" s="2">
        <f ca="1">Table1[[#This Row],[Original Price]]*(1-Table1[[#This Row],[Discount]])</f>
        <v>1156.3999999999999</v>
      </c>
      <c r="K3225">
        <f>VLOOKUP(B3225,customers!$A$2:$D$101,2,0)</f>
        <v>17</v>
      </c>
      <c r="L3225" t="str" cm="1">
        <f t="array" ref="L3225">_xlfn.IFS(Table1[[#This Row],[Age]]&lt;=12,"Kids",Table1[[#This Row],[Age]]&lt;=19,"Teenage",Table1[[#This Row],[Age]]&lt;=29,"Young Adult",Table1[[#This Row],[Age]]&lt;=45,"Adult",Table1[[#This Row],[Age]]&gt;=46,"Senior")</f>
        <v>Teenage</v>
      </c>
      <c r="M3225" t="str">
        <f>VLOOKUP(B3225,customers!A$2:D$101,3,0)</f>
        <v>Hyderabad</v>
      </c>
      <c r="N3225" t="str">
        <f>VLOOKUP(B3225,customers!$A$2:$D$101,4,0)</f>
        <v>Telangana</v>
      </c>
      <c r="O3225" t="str">
        <f>VLOOKUP(C3225,'products '!$A$2:$H$3072,2,0)</f>
        <v>Kids</v>
      </c>
      <c r="P3225" t="str">
        <f>VLOOKUP(C3225,'products '!$A$2:$H$3072,3,0)</f>
        <v>Girls Clothing</v>
      </c>
      <c r="Q3225" t="str">
        <f>VLOOKUP(C3225,'products '!$A$2:$H$3072,4,0)</f>
        <v>T-Shirts</v>
      </c>
      <c r="R3225" t="str">
        <f>VLOOKUP(C3225,'products '!$A$2:$H$3072,5,0)</f>
        <v>Nike</v>
      </c>
      <c r="S3225" t="str">
        <f>VLOOKUP(C3225,'products '!$A$2:$H$3072,6,0)</f>
        <v>1-2Y</v>
      </c>
      <c r="T3225" t="str">
        <f>VLOOKUP(C3225,'products '!$A$2:$H$3072,7,0)</f>
        <v>Burgundy</v>
      </c>
      <c r="U3225">
        <f>VLOOKUP(C3225,'products '!$A$2:$H$3072,8,0)</f>
        <v>5</v>
      </c>
    </row>
    <row r="3226" spans="1:21" x14ac:dyDescent="0.3">
      <c r="A3226" t="s">
        <v>6643</v>
      </c>
      <c r="B3226" t="s">
        <v>3294</v>
      </c>
      <c r="C3226" t="s">
        <v>1998</v>
      </c>
      <c r="D3226" s="1">
        <f t="shared" ca="1" si="53"/>
        <v>44473</v>
      </c>
      <c r="E3226" s="1" t="str">
        <f ca="1">TEXT(Table1[[#This Row],[Date]],"mmm")</f>
        <v>Oct</v>
      </c>
      <c r="F3226" s="1" t="str">
        <f ca="1">TEXT(Table1[[#This Row],[Date]],"yyyy")</f>
        <v>2021</v>
      </c>
      <c r="G3226" s="2">
        <f t="shared" ca="1" si="52"/>
        <v>1472</v>
      </c>
      <c r="H3226" s="2">
        <v>0.35</v>
      </c>
      <c r="I3226" s="2" t="str" cm="1">
        <f t="array" ref="I3226">_xlfn.IFS(Table1[[#This Row],[Discount]]&lt;=0.2,"Low",Table1[[#This Row],[Discount]]&lt;=0.4,"Medium",Table1[[#This Row],[Discount]]&gt;0.4,"High")</f>
        <v>Medium</v>
      </c>
      <c r="J3226" s="2">
        <f ca="1">Table1[[#This Row],[Original Price]]*(1-Table1[[#This Row],[Discount]])</f>
        <v>956.80000000000007</v>
      </c>
      <c r="K3226">
        <f>VLOOKUP(B3226,customers!$A$2:$D$101,2,0)</f>
        <v>19</v>
      </c>
      <c r="L3226" t="str" cm="1">
        <f t="array" ref="L3226">_xlfn.IFS(Table1[[#This Row],[Age]]&lt;=12,"Kids",Table1[[#This Row],[Age]]&lt;=19,"Teenage",Table1[[#This Row],[Age]]&lt;=29,"Young Adult",Table1[[#This Row],[Age]]&lt;=45,"Adult",Table1[[#This Row],[Age]]&gt;=46,"Senior")</f>
        <v>Teenage</v>
      </c>
      <c r="M3226" t="str">
        <f>VLOOKUP(B3226,customers!A$2:D$101,3,0)</f>
        <v>Hyderabad</v>
      </c>
      <c r="N3226" t="str">
        <f>VLOOKUP(B3226,customers!$A$2:$D$101,4,0)</f>
        <v>Telangana</v>
      </c>
      <c r="O3226" t="str">
        <f>VLOOKUP(C3226,'products '!$A$2:$H$3072,2,0)</f>
        <v>Kids</v>
      </c>
      <c r="P3226" t="str">
        <f>VLOOKUP(C3226,'products '!$A$2:$H$3072,3,0)</f>
        <v>Girls Clothing</v>
      </c>
      <c r="Q3226" t="str">
        <f>VLOOKUP(C3226,'products '!$A$2:$H$3072,4,0)</f>
        <v>T-Shirts</v>
      </c>
      <c r="R3226" t="str">
        <f>VLOOKUP(C3226,'products '!$A$2:$H$3072,5,0)</f>
        <v>Nike</v>
      </c>
      <c r="S3226" t="str">
        <f>VLOOKUP(C3226,'products '!$A$2:$H$3072,6,0)</f>
        <v>1-2Y</v>
      </c>
      <c r="T3226" t="str">
        <f>VLOOKUP(C3226,'products '!$A$2:$H$3072,7,0)</f>
        <v>Burgundy</v>
      </c>
      <c r="U3226">
        <f>VLOOKUP(C3226,'products '!$A$2:$H$3072,8,0)</f>
        <v>4</v>
      </c>
    </row>
    <row r="3227" spans="1:21" x14ac:dyDescent="0.3">
      <c r="A3227" t="s">
        <v>6644</v>
      </c>
      <c r="B3227" t="s">
        <v>3295</v>
      </c>
      <c r="C3227" t="s">
        <v>1999</v>
      </c>
      <c r="D3227" s="1">
        <f t="shared" ca="1" si="53"/>
        <v>44694</v>
      </c>
      <c r="E3227" s="1" t="str">
        <f ca="1">TEXT(Table1[[#This Row],[Date]],"mmm")</f>
        <v>May</v>
      </c>
      <c r="F3227" s="1" t="str">
        <f ca="1">TEXT(Table1[[#This Row],[Date]],"yyyy")</f>
        <v>2022</v>
      </c>
      <c r="G3227" s="2">
        <f t="shared" ca="1" si="52"/>
        <v>1130</v>
      </c>
      <c r="H3227" s="2">
        <v>0.35</v>
      </c>
      <c r="I3227" s="2" t="str" cm="1">
        <f t="array" ref="I3227">_xlfn.IFS(Table1[[#This Row],[Discount]]&lt;=0.2,"Low",Table1[[#This Row],[Discount]]&lt;=0.4,"Medium",Table1[[#This Row],[Discount]]&gt;0.4,"High")</f>
        <v>Medium</v>
      </c>
      <c r="J3227" s="2">
        <f ca="1">Table1[[#This Row],[Original Price]]*(1-Table1[[#This Row],[Discount]])</f>
        <v>734.5</v>
      </c>
      <c r="K3227">
        <f>VLOOKUP(B3227,customers!$A$2:$D$101,2,0)</f>
        <v>18</v>
      </c>
      <c r="L3227" t="str" cm="1">
        <f t="array" ref="L3227">_xlfn.IFS(Table1[[#This Row],[Age]]&lt;=12,"Kids",Table1[[#This Row],[Age]]&lt;=19,"Teenage",Table1[[#This Row],[Age]]&lt;=29,"Young Adult",Table1[[#This Row],[Age]]&lt;=45,"Adult",Table1[[#This Row],[Age]]&gt;=46,"Senior")</f>
        <v>Teenage</v>
      </c>
      <c r="M3227" t="str">
        <f>VLOOKUP(B3227,customers!A$2:D$101,3,0)</f>
        <v>Hyderabad</v>
      </c>
      <c r="N3227" t="str">
        <f>VLOOKUP(B3227,customers!$A$2:$D$101,4,0)</f>
        <v>Telangana</v>
      </c>
      <c r="O3227" t="str">
        <f>VLOOKUP(C3227,'products '!$A$2:$H$3072,2,0)</f>
        <v>Kids</v>
      </c>
      <c r="P3227" t="str">
        <f>VLOOKUP(C3227,'products '!$A$2:$H$3072,3,0)</f>
        <v>Girls Clothing</v>
      </c>
      <c r="Q3227" t="str">
        <f>VLOOKUP(C3227,'products '!$A$2:$H$3072,4,0)</f>
        <v>T-Shirts</v>
      </c>
      <c r="R3227" t="str">
        <f>VLOOKUP(C3227,'products '!$A$2:$H$3072,5,0)</f>
        <v>Nike</v>
      </c>
      <c r="S3227" t="str">
        <f>VLOOKUP(C3227,'products '!$A$2:$H$3072,6,0)</f>
        <v>1-2Y</v>
      </c>
      <c r="T3227" t="str">
        <f>VLOOKUP(C3227,'products '!$A$2:$H$3072,7,0)</f>
        <v>Maroon</v>
      </c>
      <c r="U3227">
        <f>VLOOKUP(C3227,'products '!$A$2:$H$3072,8,0)</f>
        <v>2</v>
      </c>
    </row>
    <row r="3228" spans="1:21" x14ac:dyDescent="0.3">
      <c r="A3228" t="s">
        <v>6645</v>
      </c>
      <c r="B3228" t="s">
        <v>3296</v>
      </c>
      <c r="C3228" t="s">
        <v>2000</v>
      </c>
      <c r="D3228" s="1">
        <f t="shared" ca="1" si="53"/>
        <v>44250</v>
      </c>
      <c r="E3228" s="1" t="str">
        <f ca="1">TEXT(Table1[[#This Row],[Date]],"mmm")</f>
        <v>Feb</v>
      </c>
      <c r="F3228" s="1" t="str">
        <f ca="1">TEXT(Table1[[#This Row],[Date]],"yyyy")</f>
        <v>2021</v>
      </c>
      <c r="G3228" s="2">
        <f t="shared" ca="1" si="52"/>
        <v>1794</v>
      </c>
      <c r="H3228" s="2">
        <v>0.35</v>
      </c>
      <c r="I3228" s="2" t="str" cm="1">
        <f t="array" ref="I3228">_xlfn.IFS(Table1[[#This Row],[Discount]]&lt;=0.2,"Low",Table1[[#This Row],[Discount]]&lt;=0.4,"Medium",Table1[[#This Row],[Discount]]&gt;0.4,"High")</f>
        <v>Medium</v>
      </c>
      <c r="J3228" s="2">
        <f ca="1">Table1[[#This Row],[Original Price]]*(1-Table1[[#This Row],[Discount]])</f>
        <v>1166.1000000000001</v>
      </c>
      <c r="K3228">
        <f>VLOOKUP(B3228,customers!$A$2:$D$101,2,0)</f>
        <v>20</v>
      </c>
      <c r="L3228" t="str" cm="1">
        <f t="array" ref="L3228">_xlfn.IFS(Table1[[#This Row],[Age]]&lt;=12,"Kids",Table1[[#This Row],[Age]]&lt;=19,"Teenage",Table1[[#This Row],[Age]]&lt;=29,"Young Adult",Table1[[#This Row],[Age]]&lt;=45,"Adult",Table1[[#This Row],[Age]]&gt;=46,"Senior")</f>
        <v>Young Adult</v>
      </c>
      <c r="M3228" t="str">
        <f>VLOOKUP(B3228,customers!A$2:D$101,3,0)</f>
        <v>Hyderabad</v>
      </c>
      <c r="N3228" t="str">
        <f>VLOOKUP(B3228,customers!$A$2:$D$101,4,0)</f>
        <v>Telangana</v>
      </c>
      <c r="O3228" t="str">
        <f>VLOOKUP(C3228,'products '!$A$2:$H$3072,2,0)</f>
        <v>Kids</v>
      </c>
      <c r="P3228" t="str">
        <f>VLOOKUP(C3228,'products '!$A$2:$H$3072,3,0)</f>
        <v>Girls Clothing</v>
      </c>
      <c r="Q3228" t="str">
        <f>VLOOKUP(C3228,'products '!$A$2:$H$3072,4,0)</f>
        <v>T-Shirts</v>
      </c>
      <c r="R3228" t="str">
        <f>VLOOKUP(C3228,'products '!$A$2:$H$3072,5,0)</f>
        <v>Nike</v>
      </c>
      <c r="S3228" t="str">
        <f>VLOOKUP(C3228,'products '!$A$2:$H$3072,6,0)</f>
        <v>1-2Y</v>
      </c>
      <c r="T3228" t="str">
        <f>VLOOKUP(C3228,'products '!$A$2:$H$3072,7,0)</f>
        <v>Maroon</v>
      </c>
      <c r="U3228">
        <f>VLOOKUP(C3228,'products '!$A$2:$H$3072,8,0)</f>
        <v>5</v>
      </c>
    </row>
    <row r="3229" spans="1:21" x14ac:dyDescent="0.3">
      <c r="A3229" t="s">
        <v>6646</v>
      </c>
      <c r="B3229" t="s">
        <v>3297</v>
      </c>
      <c r="C3229" t="s">
        <v>2001</v>
      </c>
      <c r="D3229" s="1">
        <f t="shared" ca="1" si="53"/>
        <v>44385</v>
      </c>
      <c r="E3229" s="1" t="str">
        <f ca="1">TEXT(Table1[[#This Row],[Date]],"mmm")</f>
        <v>Jul</v>
      </c>
      <c r="F3229" s="1" t="str">
        <f ca="1">TEXT(Table1[[#This Row],[Date]],"yyyy")</f>
        <v>2021</v>
      </c>
      <c r="G3229" s="2">
        <f t="shared" ca="1" si="52"/>
        <v>629</v>
      </c>
      <c r="H3229" s="2">
        <v>0.35</v>
      </c>
      <c r="I3229" s="2" t="str" cm="1">
        <f t="array" ref="I3229">_xlfn.IFS(Table1[[#This Row],[Discount]]&lt;=0.2,"Low",Table1[[#This Row],[Discount]]&lt;=0.4,"Medium",Table1[[#This Row],[Discount]]&gt;0.4,"High")</f>
        <v>Medium</v>
      </c>
      <c r="J3229" s="2">
        <f ca="1">Table1[[#This Row],[Original Price]]*(1-Table1[[#This Row],[Discount]])</f>
        <v>408.85</v>
      </c>
      <c r="K3229">
        <f>VLOOKUP(B3229,customers!$A$2:$D$101,2,0)</f>
        <v>22</v>
      </c>
      <c r="L3229" t="str" cm="1">
        <f t="array" ref="L3229">_xlfn.IFS(Table1[[#This Row],[Age]]&lt;=12,"Kids",Table1[[#This Row],[Age]]&lt;=19,"Teenage",Table1[[#This Row],[Age]]&lt;=29,"Young Adult",Table1[[#This Row],[Age]]&lt;=45,"Adult",Table1[[#This Row],[Age]]&gt;=46,"Senior")</f>
        <v>Young Adult</v>
      </c>
      <c r="M3229" t="str">
        <f>VLOOKUP(B3229,customers!A$2:D$101,3,0)</f>
        <v>Raipur</v>
      </c>
      <c r="N3229" t="str">
        <f>VLOOKUP(B3229,customers!$A$2:$D$101,4,0)</f>
        <v>Chhatisgarh</v>
      </c>
      <c r="O3229" t="str">
        <f>VLOOKUP(C3229,'products '!$A$2:$H$3072,2,0)</f>
        <v>Kids</v>
      </c>
      <c r="P3229" t="str">
        <f>VLOOKUP(C3229,'products '!$A$2:$H$3072,3,0)</f>
        <v>Girls Clothing</v>
      </c>
      <c r="Q3229" t="str">
        <f>VLOOKUP(C3229,'products '!$A$2:$H$3072,4,0)</f>
        <v>T-Shirts</v>
      </c>
      <c r="R3229" t="str">
        <f>VLOOKUP(C3229,'products '!$A$2:$H$3072,5,0)</f>
        <v>Nike</v>
      </c>
      <c r="S3229" t="str">
        <f>VLOOKUP(C3229,'products '!$A$2:$H$3072,6,0)</f>
        <v>1-2Y</v>
      </c>
      <c r="T3229" t="str">
        <f>VLOOKUP(C3229,'products '!$A$2:$H$3072,7,0)</f>
        <v>Maroon</v>
      </c>
      <c r="U3229">
        <f>VLOOKUP(C3229,'products '!$A$2:$H$3072,8,0)</f>
        <v>5</v>
      </c>
    </row>
    <row r="3230" spans="1:21" x14ac:dyDescent="0.3">
      <c r="A3230" t="s">
        <v>6647</v>
      </c>
      <c r="B3230" t="s">
        <v>3298</v>
      </c>
      <c r="C3230" t="s">
        <v>2002</v>
      </c>
      <c r="D3230" s="1">
        <f t="shared" ca="1" si="53"/>
        <v>44965</v>
      </c>
      <c r="E3230" s="1" t="str">
        <f ca="1">TEXT(Table1[[#This Row],[Date]],"mmm")</f>
        <v>Feb</v>
      </c>
      <c r="F3230" s="1" t="str">
        <f ca="1">TEXT(Table1[[#This Row],[Date]],"yyyy")</f>
        <v>2023</v>
      </c>
      <c r="G3230" s="2">
        <f t="shared" ca="1" si="52"/>
        <v>1502</v>
      </c>
      <c r="H3230" s="2">
        <v>0.35</v>
      </c>
      <c r="I3230" s="2" t="str" cm="1">
        <f t="array" ref="I3230">_xlfn.IFS(Table1[[#This Row],[Discount]]&lt;=0.2,"Low",Table1[[#This Row],[Discount]]&lt;=0.4,"Medium",Table1[[#This Row],[Discount]]&gt;0.4,"High")</f>
        <v>Medium</v>
      </c>
      <c r="J3230" s="2">
        <f ca="1">Table1[[#This Row],[Original Price]]*(1-Table1[[#This Row],[Discount]])</f>
        <v>976.30000000000007</v>
      </c>
      <c r="K3230">
        <f>VLOOKUP(B3230,customers!$A$2:$D$101,2,0)</f>
        <v>25</v>
      </c>
      <c r="L3230" t="str" cm="1">
        <f t="array" ref="L3230">_xlfn.IFS(Table1[[#This Row],[Age]]&lt;=12,"Kids",Table1[[#This Row],[Age]]&lt;=19,"Teenage",Table1[[#This Row],[Age]]&lt;=29,"Young Adult",Table1[[#This Row],[Age]]&lt;=45,"Adult",Table1[[#This Row],[Age]]&gt;=46,"Senior")</f>
        <v>Young Adult</v>
      </c>
      <c r="M3230" t="str">
        <f>VLOOKUP(B3230,customers!A$2:D$101,3,0)</f>
        <v>Raipur</v>
      </c>
      <c r="N3230" t="str">
        <f>VLOOKUP(B3230,customers!$A$2:$D$101,4,0)</f>
        <v>Chhatisgarh</v>
      </c>
      <c r="O3230" t="str">
        <f>VLOOKUP(C3230,'products '!$A$2:$H$3072,2,0)</f>
        <v>Kids</v>
      </c>
      <c r="P3230" t="str">
        <f>VLOOKUP(C3230,'products '!$A$2:$H$3072,3,0)</f>
        <v>Girls Clothing</v>
      </c>
      <c r="Q3230" t="str">
        <f>VLOOKUP(C3230,'products '!$A$2:$H$3072,4,0)</f>
        <v>Jeans</v>
      </c>
      <c r="R3230" t="str">
        <f>VLOOKUP(C3230,'products '!$A$2:$H$3072,5,0)</f>
        <v>Here&amp;Now</v>
      </c>
      <c r="S3230" t="str">
        <f>VLOOKUP(C3230,'products '!$A$2:$H$3072,6,0)</f>
        <v>1-2Y</v>
      </c>
      <c r="T3230" t="str">
        <f>VLOOKUP(C3230,'products '!$A$2:$H$3072,7,0)</f>
        <v>Maroon</v>
      </c>
      <c r="U3230">
        <f>VLOOKUP(C3230,'products '!$A$2:$H$3072,8,0)</f>
        <v>4</v>
      </c>
    </row>
    <row r="3231" spans="1:21" x14ac:dyDescent="0.3">
      <c r="A3231" t="s">
        <v>6648</v>
      </c>
      <c r="B3231" t="s">
        <v>3299</v>
      </c>
      <c r="C3231" t="s">
        <v>2003</v>
      </c>
      <c r="D3231" s="1">
        <f t="shared" ca="1" si="53"/>
        <v>44318</v>
      </c>
      <c r="E3231" s="1" t="str">
        <f ca="1">TEXT(Table1[[#This Row],[Date]],"mmm")</f>
        <v>May</v>
      </c>
      <c r="F3231" s="1" t="str">
        <f ca="1">TEXT(Table1[[#This Row],[Date]],"yyyy")</f>
        <v>2021</v>
      </c>
      <c r="G3231" s="2">
        <f t="shared" ca="1" si="52"/>
        <v>967</v>
      </c>
      <c r="H3231" s="2">
        <v>0.35</v>
      </c>
      <c r="I3231" s="2" t="str" cm="1">
        <f t="array" ref="I3231">_xlfn.IFS(Table1[[#This Row],[Discount]]&lt;=0.2,"Low",Table1[[#This Row],[Discount]]&lt;=0.4,"Medium",Table1[[#This Row],[Discount]]&gt;0.4,"High")</f>
        <v>Medium</v>
      </c>
      <c r="J3231" s="2">
        <f ca="1">Table1[[#This Row],[Original Price]]*(1-Table1[[#This Row],[Discount]])</f>
        <v>628.55000000000007</v>
      </c>
      <c r="K3231">
        <f>VLOOKUP(B3231,customers!$A$2:$D$101,2,0)</f>
        <v>27</v>
      </c>
      <c r="L3231" t="str" cm="1">
        <f t="array" ref="L3231">_xlfn.IFS(Table1[[#This Row],[Age]]&lt;=12,"Kids",Table1[[#This Row],[Age]]&lt;=19,"Teenage",Table1[[#This Row],[Age]]&lt;=29,"Young Adult",Table1[[#This Row],[Age]]&lt;=45,"Adult",Table1[[#This Row],[Age]]&gt;=46,"Senior")</f>
        <v>Young Adult</v>
      </c>
      <c r="M3231" t="str">
        <f>VLOOKUP(B3231,customers!A$2:D$101,3,0)</f>
        <v>Ahmedabad</v>
      </c>
      <c r="N3231" t="str">
        <f>VLOOKUP(B3231,customers!$A$2:$D$101,4,0)</f>
        <v>Gujrat</v>
      </c>
      <c r="O3231" t="str">
        <f>VLOOKUP(C3231,'products '!$A$2:$H$3072,2,0)</f>
        <v>Kids</v>
      </c>
      <c r="P3231" t="str">
        <f>VLOOKUP(C3231,'products '!$A$2:$H$3072,3,0)</f>
        <v>Girls Clothing</v>
      </c>
      <c r="Q3231" t="str">
        <f>VLOOKUP(C3231,'products '!$A$2:$H$3072,4,0)</f>
        <v>Jeans</v>
      </c>
      <c r="R3231" t="str">
        <f>VLOOKUP(C3231,'products '!$A$2:$H$3072,5,0)</f>
        <v>Here&amp;Now</v>
      </c>
      <c r="S3231" t="str">
        <f>VLOOKUP(C3231,'products '!$A$2:$H$3072,6,0)</f>
        <v>3-4Y</v>
      </c>
      <c r="T3231" t="str">
        <f>VLOOKUP(C3231,'products '!$A$2:$H$3072,7,0)</f>
        <v>Maroon</v>
      </c>
      <c r="U3231">
        <f>VLOOKUP(C3231,'products '!$A$2:$H$3072,8,0)</f>
        <v>4</v>
      </c>
    </row>
    <row r="3232" spans="1:21" x14ac:dyDescent="0.3">
      <c r="A3232" t="s">
        <v>6649</v>
      </c>
      <c r="B3232" t="s">
        <v>3300</v>
      </c>
      <c r="C3232" t="s">
        <v>2004</v>
      </c>
      <c r="D3232" s="1">
        <f t="shared" ca="1" si="53"/>
        <v>44265</v>
      </c>
      <c r="E3232" s="1" t="str">
        <f ca="1">TEXT(Table1[[#This Row],[Date]],"mmm")</f>
        <v>Mar</v>
      </c>
      <c r="F3232" s="1" t="str">
        <f ca="1">TEXT(Table1[[#This Row],[Date]],"yyyy")</f>
        <v>2021</v>
      </c>
      <c r="G3232" s="2">
        <f t="shared" ca="1" si="52"/>
        <v>1874</v>
      </c>
      <c r="H3232" s="2">
        <v>0.4</v>
      </c>
      <c r="I3232" s="2" t="str" cm="1">
        <f t="array" ref="I3232">_xlfn.IFS(Table1[[#This Row],[Discount]]&lt;=0.2,"Low",Table1[[#This Row],[Discount]]&lt;=0.4,"Medium",Table1[[#This Row],[Discount]]&gt;0.4,"High")</f>
        <v>Medium</v>
      </c>
      <c r="J3232" s="2">
        <f ca="1">Table1[[#This Row],[Original Price]]*(1-Table1[[#This Row],[Discount]])</f>
        <v>1124.3999999999999</v>
      </c>
      <c r="K3232">
        <f>VLOOKUP(B3232,customers!$A$2:$D$101,2,0)</f>
        <v>29</v>
      </c>
      <c r="L3232" t="str" cm="1">
        <f t="array" ref="L3232">_xlfn.IFS(Table1[[#This Row],[Age]]&lt;=12,"Kids",Table1[[#This Row],[Age]]&lt;=19,"Teenage",Table1[[#This Row],[Age]]&lt;=29,"Young Adult",Table1[[#This Row],[Age]]&lt;=45,"Adult",Table1[[#This Row],[Age]]&gt;=46,"Senior")</f>
        <v>Young Adult</v>
      </c>
      <c r="M3232" t="str">
        <f>VLOOKUP(B3232,customers!A$2:D$101,3,0)</f>
        <v>Ahmedabad</v>
      </c>
      <c r="N3232" t="str">
        <f>VLOOKUP(B3232,customers!$A$2:$D$101,4,0)</f>
        <v>Gujrat</v>
      </c>
      <c r="O3232" t="str">
        <f>VLOOKUP(C3232,'products '!$A$2:$H$3072,2,0)</f>
        <v>Kids</v>
      </c>
      <c r="P3232" t="str">
        <f>VLOOKUP(C3232,'products '!$A$2:$H$3072,3,0)</f>
        <v>Girls Clothing</v>
      </c>
      <c r="Q3232" t="str">
        <f>VLOOKUP(C3232,'products '!$A$2:$H$3072,4,0)</f>
        <v>Jeans</v>
      </c>
      <c r="R3232" t="str">
        <f>VLOOKUP(C3232,'products '!$A$2:$H$3072,5,0)</f>
        <v>Here&amp;Now</v>
      </c>
      <c r="S3232" t="str">
        <f>VLOOKUP(C3232,'products '!$A$2:$H$3072,6,0)</f>
        <v>3-4Y</v>
      </c>
      <c r="T3232" t="str">
        <f>VLOOKUP(C3232,'products '!$A$2:$H$3072,7,0)</f>
        <v>Lavender</v>
      </c>
      <c r="U3232">
        <f>VLOOKUP(C3232,'products '!$A$2:$H$3072,8,0)</f>
        <v>4</v>
      </c>
    </row>
    <row r="3233" spans="1:21" x14ac:dyDescent="0.3">
      <c r="A3233" t="s">
        <v>6650</v>
      </c>
      <c r="B3233" t="s">
        <v>3301</v>
      </c>
      <c r="C3233" t="s">
        <v>2005</v>
      </c>
      <c r="D3233" s="1">
        <f t="shared" ca="1" si="53"/>
        <v>44304</v>
      </c>
      <c r="E3233" s="1" t="str">
        <f ca="1">TEXT(Table1[[#This Row],[Date]],"mmm")</f>
        <v>Apr</v>
      </c>
      <c r="F3233" s="1" t="str">
        <f ca="1">TEXT(Table1[[#This Row],[Date]],"yyyy")</f>
        <v>2021</v>
      </c>
      <c r="G3233" s="2">
        <f t="shared" ca="1" si="52"/>
        <v>1441</v>
      </c>
      <c r="H3233" s="2">
        <v>0.4</v>
      </c>
      <c r="I3233" s="2" t="str" cm="1">
        <f t="array" ref="I3233">_xlfn.IFS(Table1[[#This Row],[Discount]]&lt;=0.2,"Low",Table1[[#This Row],[Discount]]&lt;=0.4,"Medium",Table1[[#This Row],[Discount]]&gt;0.4,"High")</f>
        <v>Medium</v>
      </c>
      <c r="J3233" s="2">
        <f ca="1">Table1[[#This Row],[Original Price]]*(1-Table1[[#This Row],[Discount]])</f>
        <v>864.6</v>
      </c>
      <c r="K3233">
        <f>VLOOKUP(B3233,customers!$A$2:$D$101,2,0)</f>
        <v>23</v>
      </c>
      <c r="L3233" t="str" cm="1">
        <f t="array" ref="L3233">_xlfn.IFS(Table1[[#This Row],[Age]]&lt;=12,"Kids",Table1[[#This Row],[Age]]&lt;=19,"Teenage",Table1[[#This Row],[Age]]&lt;=29,"Young Adult",Table1[[#This Row],[Age]]&lt;=45,"Adult",Table1[[#This Row],[Age]]&gt;=46,"Senior")</f>
        <v>Young Adult</v>
      </c>
      <c r="M3233" t="str">
        <f>VLOOKUP(B3233,customers!A$2:D$101,3,0)</f>
        <v>Ahmedabad</v>
      </c>
      <c r="N3233" t="str">
        <f>VLOOKUP(B3233,customers!$A$2:$D$101,4,0)</f>
        <v>Gujrat</v>
      </c>
      <c r="O3233" t="str">
        <f>VLOOKUP(C3233,'products '!$A$2:$H$3072,2,0)</f>
        <v>Kids</v>
      </c>
      <c r="P3233" t="str">
        <f>VLOOKUP(C3233,'products '!$A$2:$H$3072,3,0)</f>
        <v>Girls Clothing</v>
      </c>
      <c r="Q3233" t="str">
        <f>VLOOKUP(C3233,'products '!$A$2:$H$3072,4,0)</f>
        <v>Jeans</v>
      </c>
      <c r="R3233" t="str">
        <f>VLOOKUP(C3233,'products '!$A$2:$H$3072,5,0)</f>
        <v>Here&amp;Now</v>
      </c>
      <c r="S3233" t="str">
        <f>VLOOKUP(C3233,'products '!$A$2:$H$3072,6,0)</f>
        <v>3-4Y</v>
      </c>
      <c r="T3233" t="str">
        <f>VLOOKUP(C3233,'products '!$A$2:$H$3072,7,0)</f>
        <v>Lavender</v>
      </c>
      <c r="U3233">
        <f>VLOOKUP(C3233,'products '!$A$2:$H$3072,8,0)</f>
        <v>3</v>
      </c>
    </row>
    <row r="3234" spans="1:21" x14ac:dyDescent="0.3">
      <c r="A3234" t="s">
        <v>6651</v>
      </c>
      <c r="B3234" t="s">
        <v>3302</v>
      </c>
      <c r="C3234" t="s">
        <v>2006</v>
      </c>
      <c r="D3234" s="1">
        <f t="shared" ca="1" si="53"/>
        <v>44896</v>
      </c>
      <c r="E3234" s="1" t="str">
        <f ca="1">TEXT(Table1[[#This Row],[Date]],"mmm")</f>
        <v>Dec</v>
      </c>
      <c r="F3234" s="1" t="str">
        <f ca="1">TEXT(Table1[[#This Row],[Date]],"yyyy")</f>
        <v>2022</v>
      </c>
      <c r="G3234" s="2">
        <f t="shared" ca="1" si="52"/>
        <v>860</v>
      </c>
      <c r="H3234" s="2">
        <v>0.15</v>
      </c>
      <c r="I3234" s="2" t="str" cm="1">
        <f t="array" ref="I3234">_xlfn.IFS(Table1[[#This Row],[Discount]]&lt;=0.2,"Low",Table1[[#This Row],[Discount]]&lt;=0.4,"Medium",Table1[[#This Row],[Discount]]&gt;0.4,"High")</f>
        <v>Low</v>
      </c>
      <c r="J3234" s="2">
        <f ca="1">Table1[[#This Row],[Original Price]]*(1-Table1[[#This Row],[Discount]])</f>
        <v>731</v>
      </c>
      <c r="K3234">
        <f>VLOOKUP(B3234,customers!$A$2:$D$101,2,0)</f>
        <v>25</v>
      </c>
      <c r="L3234" t="str" cm="1">
        <f t="array" ref="L3234">_xlfn.IFS(Table1[[#This Row],[Age]]&lt;=12,"Kids",Table1[[#This Row],[Age]]&lt;=19,"Teenage",Table1[[#This Row],[Age]]&lt;=29,"Young Adult",Table1[[#This Row],[Age]]&lt;=45,"Adult",Table1[[#This Row],[Age]]&gt;=46,"Senior")</f>
        <v>Young Adult</v>
      </c>
      <c r="M3234" t="str">
        <f>VLOOKUP(B3234,customers!A$2:D$101,3,0)</f>
        <v>Ahmedabad</v>
      </c>
      <c r="N3234" t="str">
        <f>VLOOKUP(B3234,customers!$A$2:$D$101,4,0)</f>
        <v>Gujrat</v>
      </c>
      <c r="O3234" t="str">
        <f>VLOOKUP(C3234,'products '!$A$2:$H$3072,2,0)</f>
        <v>Kids</v>
      </c>
      <c r="P3234" t="str">
        <f>VLOOKUP(C3234,'products '!$A$2:$H$3072,3,0)</f>
        <v>Girls Clothing</v>
      </c>
      <c r="Q3234" t="str">
        <f>VLOOKUP(C3234,'products '!$A$2:$H$3072,4,0)</f>
        <v>Jeans</v>
      </c>
      <c r="R3234" t="str">
        <f>VLOOKUP(C3234,'products '!$A$2:$H$3072,5,0)</f>
        <v>Here&amp;Now</v>
      </c>
      <c r="S3234" t="str">
        <f>VLOOKUP(C3234,'products '!$A$2:$H$3072,6,0)</f>
        <v>2-3Y</v>
      </c>
      <c r="T3234" t="str">
        <f>VLOOKUP(C3234,'products '!$A$2:$H$3072,7,0)</f>
        <v>Lavender</v>
      </c>
      <c r="U3234">
        <f>VLOOKUP(C3234,'products '!$A$2:$H$3072,8,0)</f>
        <v>5</v>
      </c>
    </row>
    <row r="3235" spans="1:21" x14ac:dyDescent="0.3">
      <c r="A3235" t="s">
        <v>6652</v>
      </c>
      <c r="B3235" t="s">
        <v>3303</v>
      </c>
      <c r="C3235" t="s">
        <v>2007</v>
      </c>
      <c r="D3235" s="1">
        <f t="shared" ca="1" si="53"/>
        <v>44749</v>
      </c>
      <c r="E3235" s="1" t="str">
        <f ca="1">TEXT(Table1[[#This Row],[Date]],"mmm")</f>
        <v>Jul</v>
      </c>
      <c r="F3235" s="1" t="str">
        <f ca="1">TEXT(Table1[[#This Row],[Date]],"yyyy")</f>
        <v>2022</v>
      </c>
      <c r="G3235" s="2">
        <f t="shared" ca="1" si="52"/>
        <v>952</v>
      </c>
      <c r="H3235" s="2">
        <v>0.15</v>
      </c>
      <c r="I3235" s="2" t="str" cm="1">
        <f t="array" ref="I3235">_xlfn.IFS(Table1[[#This Row],[Discount]]&lt;=0.2,"Low",Table1[[#This Row],[Discount]]&lt;=0.4,"Medium",Table1[[#This Row],[Discount]]&gt;0.4,"High")</f>
        <v>Low</v>
      </c>
      <c r="J3235" s="2">
        <f ca="1">Table1[[#This Row],[Original Price]]*(1-Table1[[#This Row],[Discount]])</f>
        <v>809.19999999999993</v>
      </c>
      <c r="K3235">
        <f>VLOOKUP(B3235,customers!$A$2:$D$101,2,0)</f>
        <v>24</v>
      </c>
      <c r="L3235" t="str" cm="1">
        <f t="array" ref="L3235">_xlfn.IFS(Table1[[#This Row],[Age]]&lt;=12,"Kids",Table1[[#This Row],[Age]]&lt;=19,"Teenage",Table1[[#This Row],[Age]]&lt;=29,"Young Adult",Table1[[#This Row],[Age]]&lt;=45,"Adult",Table1[[#This Row],[Age]]&gt;=46,"Senior")</f>
        <v>Young Adult</v>
      </c>
      <c r="M3235" t="str">
        <f>VLOOKUP(B3235,customers!A$2:D$101,3,0)</f>
        <v>Ahmedabad</v>
      </c>
      <c r="N3235" t="str">
        <f>VLOOKUP(B3235,customers!$A$2:$D$101,4,0)</f>
        <v>Gujrat</v>
      </c>
      <c r="O3235" t="str">
        <f>VLOOKUP(C3235,'products '!$A$2:$H$3072,2,0)</f>
        <v>Kids</v>
      </c>
      <c r="P3235" t="str">
        <f>VLOOKUP(C3235,'products '!$A$2:$H$3072,3,0)</f>
        <v>Girls Clothing</v>
      </c>
      <c r="Q3235" t="str">
        <f>VLOOKUP(C3235,'products '!$A$2:$H$3072,4,0)</f>
        <v>Jeans</v>
      </c>
      <c r="R3235" t="str">
        <f>VLOOKUP(C3235,'products '!$A$2:$H$3072,5,0)</f>
        <v>Here&amp;Now</v>
      </c>
      <c r="S3235" t="str">
        <f>VLOOKUP(C3235,'products '!$A$2:$H$3072,6,0)</f>
        <v>2-3Y</v>
      </c>
      <c r="T3235" t="str">
        <f>VLOOKUP(C3235,'products '!$A$2:$H$3072,7,0)</f>
        <v>Green</v>
      </c>
      <c r="U3235">
        <f>VLOOKUP(C3235,'products '!$A$2:$H$3072,8,0)</f>
        <v>4</v>
      </c>
    </row>
    <row r="3236" spans="1:21" x14ac:dyDescent="0.3">
      <c r="A3236" t="s">
        <v>6653</v>
      </c>
      <c r="B3236" t="s">
        <v>3304</v>
      </c>
      <c r="C3236" t="s">
        <v>2008</v>
      </c>
      <c r="D3236" s="1">
        <f t="shared" ca="1" si="53"/>
        <v>44201</v>
      </c>
      <c r="E3236" s="1" t="str">
        <f ca="1">TEXT(Table1[[#This Row],[Date]],"mmm")</f>
        <v>Jan</v>
      </c>
      <c r="F3236" s="1" t="str">
        <f ca="1">TEXT(Table1[[#This Row],[Date]],"yyyy")</f>
        <v>2021</v>
      </c>
      <c r="G3236" s="2">
        <f t="shared" ca="1" si="52"/>
        <v>1019</v>
      </c>
      <c r="H3236" s="2">
        <v>0.15</v>
      </c>
      <c r="I3236" s="2" t="str" cm="1">
        <f t="array" ref="I3236">_xlfn.IFS(Table1[[#This Row],[Discount]]&lt;=0.2,"Low",Table1[[#This Row],[Discount]]&lt;=0.4,"Medium",Table1[[#This Row],[Discount]]&gt;0.4,"High")</f>
        <v>Low</v>
      </c>
      <c r="J3236" s="2">
        <f ca="1">Table1[[#This Row],[Original Price]]*(1-Table1[[#This Row],[Discount]])</f>
        <v>866.15</v>
      </c>
      <c r="K3236">
        <f>VLOOKUP(B3236,customers!$A$2:$D$101,2,0)</f>
        <v>15</v>
      </c>
      <c r="L3236" t="str" cm="1">
        <f t="array" ref="L3236">_xlfn.IFS(Table1[[#This Row],[Age]]&lt;=12,"Kids",Table1[[#This Row],[Age]]&lt;=19,"Teenage",Table1[[#This Row],[Age]]&lt;=29,"Young Adult",Table1[[#This Row],[Age]]&lt;=45,"Adult",Table1[[#This Row],[Age]]&gt;=46,"Senior")</f>
        <v>Teenage</v>
      </c>
      <c r="M3236" t="str">
        <f>VLOOKUP(B3236,customers!A$2:D$101,3,0)</f>
        <v>Ahmedabad</v>
      </c>
      <c r="N3236" t="str">
        <f>VLOOKUP(B3236,customers!$A$2:$D$101,4,0)</f>
        <v>Gujrat</v>
      </c>
      <c r="O3236" t="str">
        <f>VLOOKUP(C3236,'products '!$A$2:$H$3072,2,0)</f>
        <v>Kids</v>
      </c>
      <c r="P3236" t="str">
        <f>VLOOKUP(C3236,'products '!$A$2:$H$3072,3,0)</f>
        <v>Girls Clothing</v>
      </c>
      <c r="Q3236" t="str">
        <f>VLOOKUP(C3236,'products '!$A$2:$H$3072,4,0)</f>
        <v>Jeans</v>
      </c>
      <c r="R3236" t="str">
        <f>VLOOKUP(C3236,'products '!$A$2:$H$3072,5,0)</f>
        <v>Here&amp;Now</v>
      </c>
      <c r="S3236" t="str">
        <f>VLOOKUP(C3236,'products '!$A$2:$H$3072,6,0)</f>
        <v>2-3Y</v>
      </c>
      <c r="T3236" t="str">
        <f>VLOOKUP(C3236,'products '!$A$2:$H$3072,7,0)</f>
        <v>Green</v>
      </c>
      <c r="U3236">
        <f>VLOOKUP(C3236,'products '!$A$2:$H$3072,8,0)</f>
        <v>2</v>
      </c>
    </row>
    <row r="3237" spans="1:21" x14ac:dyDescent="0.3">
      <c r="A3237" t="s">
        <v>6654</v>
      </c>
      <c r="B3237" t="s">
        <v>3305</v>
      </c>
      <c r="C3237" t="s">
        <v>2009</v>
      </c>
      <c r="D3237" s="1">
        <f t="shared" ca="1" si="53"/>
        <v>44709</v>
      </c>
      <c r="E3237" s="1" t="str">
        <f ca="1">TEXT(Table1[[#This Row],[Date]],"mmm")</f>
        <v>May</v>
      </c>
      <c r="F3237" s="1" t="str">
        <f ca="1">TEXT(Table1[[#This Row],[Date]],"yyyy")</f>
        <v>2022</v>
      </c>
      <c r="G3237" s="2">
        <f t="shared" ca="1" si="52"/>
        <v>1778</v>
      </c>
      <c r="H3237" s="2">
        <v>0.35</v>
      </c>
      <c r="I3237" s="2" t="str" cm="1">
        <f t="array" ref="I3237">_xlfn.IFS(Table1[[#This Row],[Discount]]&lt;=0.2,"Low",Table1[[#This Row],[Discount]]&lt;=0.4,"Medium",Table1[[#This Row],[Discount]]&gt;0.4,"High")</f>
        <v>Medium</v>
      </c>
      <c r="J3237" s="2">
        <f ca="1">Table1[[#This Row],[Original Price]]*(1-Table1[[#This Row],[Discount]])</f>
        <v>1155.7</v>
      </c>
      <c r="K3237">
        <f>VLOOKUP(B3237,customers!$A$2:$D$101,2,0)</f>
        <v>19</v>
      </c>
      <c r="L3237" t="str" cm="1">
        <f t="array" ref="L3237">_xlfn.IFS(Table1[[#This Row],[Age]]&lt;=12,"Kids",Table1[[#This Row],[Age]]&lt;=19,"Teenage",Table1[[#This Row],[Age]]&lt;=29,"Young Adult",Table1[[#This Row],[Age]]&lt;=45,"Adult",Table1[[#This Row],[Age]]&gt;=46,"Senior")</f>
        <v>Teenage</v>
      </c>
      <c r="M3237" t="str">
        <f>VLOOKUP(B3237,customers!A$2:D$101,3,0)</f>
        <v>Vadodara</v>
      </c>
      <c r="N3237" t="str">
        <f>VLOOKUP(B3237,customers!$A$2:$D$101,4,0)</f>
        <v>Gujrat</v>
      </c>
      <c r="O3237" t="str">
        <f>VLOOKUP(C3237,'products '!$A$2:$H$3072,2,0)</f>
        <v>Kids</v>
      </c>
      <c r="P3237" t="str">
        <f>VLOOKUP(C3237,'products '!$A$2:$H$3072,3,0)</f>
        <v>Girls Clothing</v>
      </c>
      <c r="Q3237" t="str">
        <f>VLOOKUP(C3237,'products '!$A$2:$H$3072,4,0)</f>
        <v>Jeans</v>
      </c>
      <c r="R3237" t="str">
        <f>VLOOKUP(C3237,'products '!$A$2:$H$3072,5,0)</f>
        <v>Here&amp;Now</v>
      </c>
      <c r="S3237" t="str">
        <f>VLOOKUP(C3237,'products '!$A$2:$H$3072,6,0)</f>
        <v>2-3Y</v>
      </c>
      <c r="T3237" t="str">
        <f>VLOOKUP(C3237,'products '!$A$2:$H$3072,7,0)</f>
        <v>Teal</v>
      </c>
      <c r="U3237">
        <f>VLOOKUP(C3237,'products '!$A$2:$H$3072,8,0)</f>
        <v>5</v>
      </c>
    </row>
    <row r="3238" spans="1:21" x14ac:dyDescent="0.3">
      <c r="A3238" t="s">
        <v>6655</v>
      </c>
      <c r="B3238" t="s">
        <v>3306</v>
      </c>
      <c r="C3238" t="s">
        <v>2010</v>
      </c>
      <c r="D3238" s="1">
        <f t="shared" ca="1" si="53"/>
        <v>44599</v>
      </c>
      <c r="E3238" s="1" t="str">
        <f ca="1">TEXT(Table1[[#This Row],[Date]],"mmm")</f>
        <v>Feb</v>
      </c>
      <c r="F3238" s="1" t="str">
        <f ca="1">TEXT(Table1[[#This Row],[Date]],"yyyy")</f>
        <v>2022</v>
      </c>
      <c r="G3238" s="2">
        <f t="shared" ca="1" si="52"/>
        <v>1180</v>
      </c>
      <c r="H3238" s="2">
        <v>0.35</v>
      </c>
      <c r="I3238" s="2" t="str" cm="1">
        <f t="array" ref="I3238">_xlfn.IFS(Table1[[#This Row],[Discount]]&lt;=0.2,"Low",Table1[[#This Row],[Discount]]&lt;=0.4,"Medium",Table1[[#This Row],[Discount]]&gt;0.4,"High")</f>
        <v>Medium</v>
      </c>
      <c r="J3238" s="2">
        <f ca="1">Table1[[#This Row],[Original Price]]*(1-Table1[[#This Row],[Discount]])</f>
        <v>767</v>
      </c>
      <c r="K3238">
        <f>VLOOKUP(B3238,customers!$A$2:$D$101,2,0)</f>
        <v>19</v>
      </c>
      <c r="L3238" t="str" cm="1">
        <f t="array" ref="L3238">_xlfn.IFS(Table1[[#This Row],[Age]]&lt;=12,"Kids",Table1[[#This Row],[Age]]&lt;=19,"Teenage",Table1[[#This Row],[Age]]&lt;=29,"Young Adult",Table1[[#This Row],[Age]]&lt;=45,"Adult",Table1[[#This Row],[Age]]&gt;=46,"Senior")</f>
        <v>Teenage</v>
      </c>
      <c r="M3238" t="str">
        <f>VLOOKUP(B3238,customers!A$2:D$101,3,0)</f>
        <v>Vadodara</v>
      </c>
      <c r="N3238" t="str">
        <f>VLOOKUP(B3238,customers!$A$2:$D$101,4,0)</f>
        <v>Gujrat</v>
      </c>
      <c r="O3238" t="str">
        <f>VLOOKUP(C3238,'products '!$A$2:$H$3072,2,0)</f>
        <v>Kids</v>
      </c>
      <c r="P3238" t="str">
        <f>VLOOKUP(C3238,'products '!$A$2:$H$3072,3,0)</f>
        <v>Girls Clothing</v>
      </c>
      <c r="Q3238" t="str">
        <f>VLOOKUP(C3238,'products '!$A$2:$H$3072,4,0)</f>
        <v>Jeans</v>
      </c>
      <c r="R3238" t="str">
        <f>VLOOKUP(C3238,'products '!$A$2:$H$3072,5,0)</f>
        <v>Here&amp;Now</v>
      </c>
      <c r="S3238" t="str">
        <f>VLOOKUP(C3238,'products '!$A$2:$H$3072,6,0)</f>
        <v>2-3Y</v>
      </c>
      <c r="T3238" t="str">
        <f>VLOOKUP(C3238,'products '!$A$2:$H$3072,7,0)</f>
        <v>Teal</v>
      </c>
      <c r="U3238">
        <f>VLOOKUP(C3238,'products '!$A$2:$H$3072,8,0)</f>
        <v>5</v>
      </c>
    </row>
    <row r="3239" spans="1:21" x14ac:dyDescent="0.3">
      <c r="A3239" t="s">
        <v>6656</v>
      </c>
      <c r="B3239" t="s">
        <v>3307</v>
      </c>
      <c r="C3239" t="s">
        <v>2011</v>
      </c>
      <c r="D3239" s="1">
        <f t="shared" ca="1" si="53"/>
        <v>44903</v>
      </c>
      <c r="E3239" s="1" t="str">
        <f ca="1">TEXT(Table1[[#This Row],[Date]],"mmm")</f>
        <v>Dec</v>
      </c>
      <c r="F3239" s="1" t="str">
        <f ca="1">TEXT(Table1[[#This Row],[Date]],"yyyy")</f>
        <v>2022</v>
      </c>
      <c r="G3239" s="2">
        <f t="shared" ca="1" si="52"/>
        <v>1582</v>
      </c>
      <c r="H3239" s="2">
        <v>0.35</v>
      </c>
      <c r="I3239" s="2" t="str" cm="1">
        <f t="array" ref="I3239">_xlfn.IFS(Table1[[#This Row],[Discount]]&lt;=0.2,"Low",Table1[[#This Row],[Discount]]&lt;=0.4,"Medium",Table1[[#This Row],[Discount]]&gt;0.4,"High")</f>
        <v>Medium</v>
      </c>
      <c r="J3239" s="2">
        <f ca="1">Table1[[#This Row],[Original Price]]*(1-Table1[[#This Row],[Discount]])</f>
        <v>1028.3</v>
      </c>
      <c r="K3239">
        <f>VLOOKUP(B3239,customers!$A$2:$D$101,2,0)</f>
        <v>19</v>
      </c>
      <c r="L3239" t="str" cm="1">
        <f t="array" ref="L3239">_xlfn.IFS(Table1[[#This Row],[Age]]&lt;=12,"Kids",Table1[[#This Row],[Age]]&lt;=19,"Teenage",Table1[[#This Row],[Age]]&lt;=29,"Young Adult",Table1[[#This Row],[Age]]&lt;=45,"Adult",Table1[[#This Row],[Age]]&gt;=46,"Senior")</f>
        <v>Teenage</v>
      </c>
      <c r="M3239" t="str">
        <f>VLOOKUP(B3239,customers!A$2:D$101,3,0)</f>
        <v>Vadodara</v>
      </c>
      <c r="N3239" t="str">
        <f>VLOOKUP(B3239,customers!$A$2:$D$101,4,0)</f>
        <v>Gujrat</v>
      </c>
      <c r="O3239" t="str">
        <f>VLOOKUP(C3239,'products '!$A$2:$H$3072,2,0)</f>
        <v>Kids</v>
      </c>
      <c r="P3239" t="str">
        <f>VLOOKUP(C3239,'products '!$A$2:$H$3072,3,0)</f>
        <v>Girls Clothing</v>
      </c>
      <c r="Q3239" t="str">
        <f>VLOOKUP(C3239,'products '!$A$2:$H$3072,4,0)</f>
        <v>Jeans</v>
      </c>
      <c r="R3239" t="str">
        <f>VLOOKUP(C3239,'products '!$A$2:$H$3072,5,0)</f>
        <v>Here&amp;Now</v>
      </c>
      <c r="S3239" t="str">
        <f>VLOOKUP(C3239,'products '!$A$2:$H$3072,6,0)</f>
        <v>2-3Y</v>
      </c>
      <c r="T3239" t="str">
        <f>VLOOKUP(C3239,'products '!$A$2:$H$3072,7,0)</f>
        <v>Teal</v>
      </c>
      <c r="U3239">
        <f>VLOOKUP(C3239,'products '!$A$2:$H$3072,8,0)</f>
        <v>5</v>
      </c>
    </row>
    <row r="3240" spans="1:21" x14ac:dyDescent="0.3">
      <c r="A3240" t="s">
        <v>6657</v>
      </c>
      <c r="B3240" t="s">
        <v>3308</v>
      </c>
      <c r="C3240" t="s">
        <v>2012</v>
      </c>
      <c r="D3240" s="1">
        <f t="shared" ca="1" si="53"/>
        <v>44723</v>
      </c>
      <c r="E3240" s="1" t="str">
        <f ca="1">TEXT(Table1[[#This Row],[Date]],"mmm")</f>
        <v>Jun</v>
      </c>
      <c r="F3240" s="1" t="str">
        <f ca="1">TEXT(Table1[[#This Row],[Date]],"yyyy")</f>
        <v>2022</v>
      </c>
      <c r="G3240" s="2">
        <f t="shared" ca="1" si="52"/>
        <v>1212</v>
      </c>
      <c r="H3240" s="2">
        <v>0.35</v>
      </c>
      <c r="I3240" s="2" t="str" cm="1">
        <f t="array" ref="I3240">_xlfn.IFS(Table1[[#This Row],[Discount]]&lt;=0.2,"Low",Table1[[#This Row],[Discount]]&lt;=0.4,"Medium",Table1[[#This Row],[Discount]]&gt;0.4,"High")</f>
        <v>Medium</v>
      </c>
      <c r="J3240" s="2">
        <f ca="1">Table1[[#This Row],[Original Price]]*(1-Table1[[#This Row],[Discount]])</f>
        <v>787.80000000000007</v>
      </c>
      <c r="K3240">
        <f>VLOOKUP(B3240,customers!$A$2:$D$101,2,0)</f>
        <v>22</v>
      </c>
      <c r="L3240" t="str" cm="1">
        <f t="array" ref="L3240">_xlfn.IFS(Table1[[#This Row],[Age]]&lt;=12,"Kids",Table1[[#This Row],[Age]]&lt;=19,"Teenage",Table1[[#This Row],[Age]]&lt;=29,"Young Adult",Table1[[#This Row],[Age]]&lt;=45,"Adult",Table1[[#This Row],[Age]]&gt;=46,"Senior")</f>
        <v>Young Adult</v>
      </c>
      <c r="M3240" t="str">
        <f>VLOOKUP(B3240,customers!A$2:D$101,3,0)</f>
        <v>Vadodara</v>
      </c>
      <c r="N3240" t="str">
        <f>VLOOKUP(B3240,customers!$A$2:$D$101,4,0)</f>
        <v>Gujrat</v>
      </c>
      <c r="O3240" t="str">
        <f>VLOOKUP(C3240,'products '!$A$2:$H$3072,2,0)</f>
        <v>Kids</v>
      </c>
      <c r="P3240" t="str">
        <f>VLOOKUP(C3240,'products '!$A$2:$H$3072,3,0)</f>
        <v>Girls Clothing</v>
      </c>
      <c r="Q3240" t="str">
        <f>VLOOKUP(C3240,'products '!$A$2:$H$3072,4,0)</f>
        <v>Jeans</v>
      </c>
      <c r="R3240" t="str">
        <f>VLOOKUP(C3240,'products '!$A$2:$H$3072,5,0)</f>
        <v>Here&amp;Now</v>
      </c>
      <c r="S3240" t="str">
        <f>VLOOKUP(C3240,'products '!$A$2:$H$3072,6,0)</f>
        <v>2-3Y</v>
      </c>
      <c r="T3240" t="str">
        <f>VLOOKUP(C3240,'products '!$A$2:$H$3072,7,0)</f>
        <v>Teal</v>
      </c>
      <c r="U3240">
        <f>VLOOKUP(C3240,'products '!$A$2:$H$3072,8,0)</f>
        <v>4</v>
      </c>
    </row>
    <row r="3241" spans="1:21" x14ac:dyDescent="0.3">
      <c r="A3241" t="s">
        <v>6658</v>
      </c>
      <c r="B3241" t="s">
        <v>3309</v>
      </c>
      <c r="C3241" t="s">
        <v>2013</v>
      </c>
      <c r="D3241" s="1">
        <f t="shared" ca="1" si="53"/>
        <v>44977</v>
      </c>
      <c r="E3241" s="1" t="str">
        <f ca="1">TEXT(Table1[[#This Row],[Date]],"mmm")</f>
        <v>Feb</v>
      </c>
      <c r="F3241" s="1" t="str">
        <f ca="1">TEXT(Table1[[#This Row],[Date]],"yyyy")</f>
        <v>2023</v>
      </c>
      <c r="G3241" s="2">
        <f t="shared" ca="1" si="52"/>
        <v>991</v>
      </c>
      <c r="H3241" s="2">
        <v>0.55000000000000004</v>
      </c>
      <c r="I3241" s="2" t="str" cm="1">
        <f t="array" ref="I3241">_xlfn.IFS(Table1[[#This Row],[Discount]]&lt;=0.2,"Low",Table1[[#This Row],[Discount]]&lt;=0.4,"Medium",Table1[[#This Row],[Discount]]&gt;0.4,"High")</f>
        <v>High</v>
      </c>
      <c r="J3241" s="2">
        <f ca="1">Table1[[#This Row],[Original Price]]*(1-Table1[[#This Row],[Discount]])</f>
        <v>445.94999999999993</v>
      </c>
      <c r="K3241">
        <f>VLOOKUP(B3241,customers!$A$2:$D$101,2,0)</f>
        <v>22</v>
      </c>
      <c r="L3241" t="str" cm="1">
        <f t="array" ref="L3241">_xlfn.IFS(Table1[[#This Row],[Age]]&lt;=12,"Kids",Table1[[#This Row],[Age]]&lt;=19,"Teenage",Table1[[#This Row],[Age]]&lt;=29,"Young Adult",Table1[[#This Row],[Age]]&lt;=45,"Adult",Table1[[#This Row],[Age]]&gt;=46,"Senior")</f>
        <v>Young Adult</v>
      </c>
      <c r="M3241" t="str">
        <f>VLOOKUP(B3241,customers!A$2:D$101,3,0)</f>
        <v>Vadodara</v>
      </c>
      <c r="N3241" t="str">
        <f>VLOOKUP(B3241,customers!$A$2:$D$101,4,0)</f>
        <v>Gujrat</v>
      </c>
      <c r="O3241" t="str">
        <f>VLOOKUP(C3241,'products '!$A$2:$H$3072,2,0)</f>
        <v>Kids</v>
      </c>
      <c r="P3241" t="str">
        <f>VLOOKUP(C3241,'products '!$A$2:$H$3072,3,0)</f>
        <v>Girls Clothing</v>
      </c>
      <c r="Q3241" t="str">
        <f>VLOOKUP(C3241,'products '!$A$2:$H$3072,4,0)</f>
        <v>Jeans</v>
      </c>
      <c r="R3241" t="str">
        <f>VLOOKUP(C3241,'products '!$A$2:$H$3072,5,0)</f>
        <v>Peter England</v>
      </c>
      <c r="S3241" t="str">
        <f>VLOOKUP(C3241,'products '!$A$2:$H$3072,6,0)</f>
        <v>3-4Y</v>
      </c>
      <c r="T3241" t="str">
        <f>VLOOKUP(C3241,'products '!$A$2:$H$3072,7,0)</f>
        <v>Teal</v>
      </c>
      <c r="U3241">
        <f>VLOOKUP(C3241,'products '!$A$2:$H$3072,8,0)</f>
        <v>4</v>
      </c>
    </row>
    <row r="3242" spans="1:21" x14ac:dyDescent="0.3">
      <c r="A3242" t="s">
        <v>6659</v>
      </c>
      <c r="B3242" t="s">
        <v>3310</v>
      </c>
      <c r="C3242" t="s">
        <v>2014</v>
      </c>
      <c r="D3242" s="1">
        <f t="shared" ca="1" si="53"/>
        <v>44860</v>
      </c>
      <c r="E3242" s="1" t="str">
        <f ca="1">TEXT(Table1[[#This Row],[Date]],"mmm")</f>
        <v>Oct</v>
      </c>
      <c r="F3242" s="1" t="str">
        <f ca="1">TEXT(Table1[[#This Row],[Date]],"yyyy")</f>
        <v>2022</v>
      </c>
      <c r="G3242" s="2">
        <f t="shared" ca="1" si="52"/>
        <v>1789</v>
      </c>
      <c r="H3242" s="2">
        <v>0.55000000000000004</v>
      </c>
      <c r="I3242" s="2" t="str" cm="1">
        <f t="array" ref="I3242">_xlfn.IFS(Table1[[#This Row],[Discount]]&lt;=0.2,"Low",Table1[[#This Row],[Discount]]&lt;=0.4,"Medium",Table1[[#This Row],[Discount]]&gt;0.4,"High")</f>
        <v>High</v>
      </c>
      <c r="J3242" s="2">
        <f ca="1">Table1[[#This Row],[Original Price]]*(1-Table1[[#This Row],[Discount]])</f>
        <v>805.05</v>
      </c>
      <c r="K3242">
        <f>VLOOKUP(B3242,customers!$A$2:$D$101,2,0)</f>
        <v>22</v>
      </c>
      <c r="L3242" t="str" cm="1">
        <f t="array" ref="L3242">_xlfn.IFS(Table1[[#This Row],[Age]]&lt;=12,"Kids",Table1[[#This Row],[Age]]&lt;=19,"Teenage",Table1[[#This Row],[Age]]&lt;=29,"Young Adult",Table1[[#This Row],[Age]]&lt;=45,"Adult",Table1[[#This Row],[Age]]&gt;=46,"Senior")</f>
        <v>Young Adult</v>
      </c>
      <c r="M3242" t="str">
        <f>VLOOKUP(B3242,customers!A$2:D$101,3,0)</f>
        <v>Surat</v>
      </c>
      <c r="N3242" t="str">
        <f>VLOOKUP(B3242,customers!$A$2:$D$101,4,0)</f>
        <v>Gujrat</v>
      </c>
      <c r="O3242" t="str">
        <f>VLOOKUP(C3242,'products '!$A$2:$H$3072,2,0)</f>
        <v>Kids</v>
      </c>
      <c r="P3242" t="str">
        <f>VLOOKUP(C3242,'products '!$A$2:$H$3072,3,0)</f>
        <v>Girls Clothing</v>
      </c>
      <c r="Q3242" t="str">
        <f>VLOOKUP(C3242,'products '!$A$2:$H$3072,4,0)</f>
        <v>Jeans</v>
      </c>
      <c r="R3242" t="str">
        <f>VLOOKUP(C3242,'products '!$A$2:$H$3072,5,0)</f>
        <v>Peter England</v>
      </c>
      <c r="S3242" t="str">
        <f>VLOOKUP(C3242,'products '!$A$2:$H$3072,6,0)</f>
        <v>3-4Y</v>
      </c>
      <c r="T3242" t="str">
        <f>VLOOKUP(C3242,'products '!$A$2:$H$3072,7,0)</f>
        <v>Sea Green</v>
      </c>
      <c r="U3242">
        <f>VLOOKUP(C3242,'products '!$A$2:$H$3072,8,0)</f>
        <v>4</v>
      </c>
    </row>
    <row r="3243" spans="1:21" x14ac:dyDescent="0.3">
      <c r="A3243" t="s">
        <v>6660</v>
      </c>
      <c r="B3243" t="s">
        <v>3311</v>
      </c>
      <c r="C3243" t="s">
        <v>2015</v>
      </c>
      <c r="D3243" s="1">
        <f t="shared" ca="1" si="53"/>
        <v>44803</v>
      </c>
      <c r="E3243" s="1" t="str">
        <f ca="1">TEXT(Table1[[#This Row],[Date]],"mmm")</f>
        <v>Aug</v>
      </c>
      <c r="F3243" s="1" t="str">
        <f ca="1">TEXT(Table1[[#This Row],[Date]],"yyyy")</f>
        <v>2022</v>
      </c>
      <c r="G3243" s="2">
        <f t="shared" ca="1" si="52"/>
        <v>1689</v>
      </c>
      <c r="H3243" s="2">
        <v>0.55000000000000004</v>
      </c>
      <c r="I3243" s="2" t="str" cm="1">
        <f t="array" ref="I3243">_xlfn.IFS(Table1[[#This Row],[Discount]]&lt;=0.2,"Low",Table1[[#This Row],[Discount]]&lt;=0.4,"Medium",Table1[[#This Row],[Discount]]&gt;0.4,"High")</f>
        <v>High</v>
      </c>
      <c r="J3243" s="2">
        <f ca="1">Table1[[#This Row],[Original Price]]*(1-Table1[[#This Row],[Discount]])</f>
        <v>760.05</v>
      </c>
      <c r="K3243">
        <f>VLOOKUP(B3243,customers!$A$2:$D$101,2,0)</f>
        <v>22</v>
      </c>
      <c r="L3243" t="str" cm="1">
        <f t="array" ref="L3243">_xlfn.IFS(Table1[[#This Row],[Age]]&lt;=12,"Kids",Table1[[#This Row],[Age]]&lt;=19,"Teenage",Table1[[#This Row],[Age]]&lt;=29,"Young Adult",Table1[[#This Row],[Age]]&lt;=45,"Adult",Table1[[#This Row],[Age]]&gt;=46,"Senior")</f>
        <v>Young Adult</v>
      </c>
      <c r="M3243" t="str">
        <f>VLOOKUP(B3243,customers!A$2:D$101,3,0)</f>
        <v>Surat</v>
      </c>
      <c r="N3243" t="str">
        <f>VLOOKUP(B3243,customers!$A$2:$D$101,4,0)</f>
        <v>Gujrat</v>
      </c>
      <c r="O3243" t="str">
        <f>VLOOKUP(C3243,'products '!$A$2:$H$3072,2,0)</f>
        <v>Kids</v>
      </c>
      <c r="P3243" t="str">
        <f>VLOOKUP(C3243,'products '!$A$2:$H$3072,3,0)</f>
        <v>Girls Clothing</v>
      </c>
      <c r="Q3243" t="str">
        <f>VLOOKUP(C3243,'products '!$A$2:$H$3072,4,0)</f>
        <v>Jeans</v>
      </c>
      <c r="R3243" t="str">
        <f>VLOOKUP(C3243,'products '!$A$2:$H$3072,5,0)</f>
        <v>Peter England</v>
      </c>
      <c r="S3243" t="str">
        <f>VLOOKUP(C3243,'products '!$A$2:$H$3072,6,0)</f>
        <v>3-4Y</v>
      </c>
      <c r="T3243" t="str">
        <f>VLOOKUP(C3243,'products '!$A$2:$H$3072,7,0)</f>
        <v xml:space="preserve">Red </v>
      </c>
      <c r="U3243">
        <f>VLOOKUP(C3243,'products '!$A$2:$H$3072,8,0)</f>
        <v>5</v>
      </c>
    </row>
    <row r="3244" spans="1:21" x14ac:dyDescent="0.3">
      <c r="A3244" t="s">
        <v>6661</v>
      </c>
      <c r="B3244" t="s">
        <v>3312</v>
      </c>
      <c r="C3244" t="s">
        <v>2016</v>
      </c>
      <c r="D3244" s="1">
        <f t="shared" ca="1" si="53"/>
        <v>44432</v>
      </c>
      <c r="E3244" s="1" t="str">
        <f ca="1">TEXT(Table1[[#This Row],[Date]],"mmm")</f>
        <v>Aug</v>
      </c>
      <c r="F3244" s="1" t="str">
        <f ca="1">TEXT(Table1[[#This Row],[Date]],"yyyy")</f>
        <v>2021</v>
      </c>
      <c r="G3244" s="2">
        <f t="shared" ca="1" si="52"/>
        <v>1526</v>
      </c>
      <c r="H3244" s="2">
        <v>0.55000000000000004</v>
      </c>
      <c r="I3244" s="2" t="str" cm="1">
        <f t="array" ref="I3244">_xlfn.IFS(Table1[[#This Row],[Discount]]&lt;=0.2,"Low",Table1[[#This Row],[Discount]]&lt;=0.4,"Medium",Table1[[#This Row],[Discount]]&gt;0.4,"High")</f>
        <v>High</v>
      </c>
      <c r="J3244" s="2">
        <f ca="1">Table1[[#This Row],[Original Price]]*(1-Table1[[#This Row],[Discount]])</f>
        <v>686.69999999999993</v>
      </c>
      <c r="K3244">
        <f>VLOOKUP(B3244,customers!$A$2:$D$101,2,0)</f>
        <v>29</v>
      </c>
      <c r="L3244" t="str" cm="1">
        <f t="array" ref="L3244">_xlfn.IFS(Table1[[#This Row],[Age]]&lt;=12,"Kids",Table1[[#This Row],[Age]]&lt;=19,"Teenage",Table1[[#This Row],[Age]]&lt;=29,"Young Adult",Table1[[#This Row],[Age]]&lt;=45,"Adult",Table1[[#This Row],[Age]]&gt;=46,"Senior")</f>
        <v>Young Adult</v>
      </c>
      <c r="M3244" t="str">
        <f>VLOOKUP(B3244,customers!A$2:D$101,3,0)</f>
        <v>Surat</v>
      </c>
      <c r="N3244" t="str">
        <f>VLOOKUP(B3244,customers!$A$2:$D$101,4,0)</f>
        <v>Gujrat</v>
      </c>
      <c r="O3244" t="str">
        <f>VLOOKUP(C3244,'products '!$A$2:$H$3072,2,0)</f>
        <v>Kids</v>
      </c>
      <c r="P3244" t="str">
        <f>VLOOKUP(C3244,'products '!$A$2:$H$3072,3,0)</f>
        <v>Girls Clothing</v>
      </c>
      <c r="Q3244" t="str">
        <f>VLOOKUP(C3244,'products '!$A$2:$H$3072,4,0)</f>
        <v>Jeans</v>
      </c>
      <c r="R3244" t="str">
        <f>VLOOKUP(C3244,'products '!$A$2:$H$3072,5,0)</f>
        <v>Peter England</v>
      </c>
      <c r="S3244" t="str">
        <f>VLOOKUP(C3244,'products '!$A$2:$H$3072,6,0)</f>
        <v>3-4Y</v>
      </c>
      <c r="T3244" t="str">
        <f>VLOOKUP(C3244,'products '!$A$2:$H$3072,7,0)</f>
        <v>Blue</v>
      </c>
      <c r="U3244">
        <f>VLOOKUP(C3244,'products '!$A$2:$H$3072,8,0)</f>
        <v>5</v>
      </c>
    </row>
    <row r="3245" spans="1:21" x14ac:dyDescent="0.3">
      <c r="A3245" t="s">
        <v>6662</v>
      </c>
      <c r="B3245" t="s">
        <v>3313</v>
      </c>
      <c r="C3245" t="s">
        <v>2017</v>
      </c>
      <c r="D3245" s="1">
        <f t="shared" ca="1" si="53"/>
        <v>44274</v>
      </c>
      <c r="E3245" s="1" t="str">
        <f ca="1">TEXT(Table1[[#This Row],[Date]],"mmm")</f>
        <v>Mar</v>
      </c>
      <c r="F3245" s="1" t="str">
        <f ca="1">TEXT(Table1[[#This Row],[Date]],"yyyy")</f>
        <v>2021</v>
      </c>
      <c r="G3245" s="2">
        <f t="shared" ca="1" si="52"/>
        <v>1452</v>
      </c>
      <c r="H3245" s="2">
        <v>0.5</v>
      </c>
      <c r="I3245" s="2" t="str" cm="1">
        <f t="array" ref="I3245">_xlfn.IFS(Table1[[#This Row],[Discount]]&lt;=0.2,"Low",Table1[[#This Row],[Discount]]&lt;=0.4,"Medium",Table1[[#This Row],[Discount]]&gt;0.4,"High")</f>
        <v>High</v>
      </c>
      <c r="J3245" s="2">
        <f ca="1">Table1[[#This Row],[Original Price]]*(1-Table1[[#This Row],[Discount]])</f>
        <v>726</v>
      </c>
      <c r="K3245">
        <f>VLOOKUP(B3245,customers!$A$2:$D$101,2,0)</f>
        <v>29</v>
      </c>
      <c r="L3245" t="str" cm="1">
        <f t="array" ref="L3245">_xlfn.IFS(Table1[[#This Row],[Age]]&lt;=12,"Kids",Table1[[#This Row],[Age]]&lt;=19,"Teenage",Table1[[#This Row],[Age]]&lt;=29,"Young Adult",Table1[[#This Row],[Age]]&lt;=45,"Adult",Table1[[#This Row],[Age]]&gt;=46,"Senior")</f>
        <v>Young Adult</v>
      </c>
      <c r="M3245" t="str">
        <f>VLOOKUP(B3245,customers!A$2:D$101,3,0)</f>
        <v>Surat</v>
      </c>
      <c r="N3245" t="str">
        <f>VLOOKUP(B3245,customers!$A$2:$D$101,4,0)</f>
        <v>Gujrat</v>
      </c>
      <c r="O3245" t="str">
        <f>VLOOKUP(C3245,'products '!$A$2:$H$3072,2,0)</f>
        <v>Kids</v>
      </c>
      <c r="P3245" t="str">
        <f>VLOOKUP(C3245,'products '!$A$2:$H$3072,3,0)</f>
        <v>Girls Clothing</v>
      </c>
      <c r="Q3245" t="str">
        <f>VLOOKUP(C3245,'products '!$A$2:$H$3072,4,0)</f>
        <v>Jeans</v>
      </c>
      <c r="R3245" t="str">
        <f>VLOOKUP(C3245,'products '!$A$2:$H$3072,5,0)</f>
        <v>Peter England</v>
      </c>
      <c r="S3245" t="str">
        <f>VLOOKUP(C3245,'products '!$A$2:$H$3072,6,0)</f>
        <v>3-4Y</v>
      </c>
      <c r="T3245" t="str">
        <f>VLOOKUP(C3245,'products '!$A$2:$H$3072,7,0)</f>
        <v>Orange</v>
      </c>
      <c r="U3245">
        <f>VLOOKUP(C3245,'products '!$A$2:$H$3072,8,0)</f>
        <v>3</v>
      </c>
    </row>
    <row r="3246" spans="1:21" x14ac:dyDescent="0.3">
      <c r="A3246" t="s">
        <v>6663</v>
      </c>
      <c r="B3246" t="s">
        <v>3314</v>
      </c>
      <c r="C3246" t="s">
        <v>2018</v>
      </c>
      <c r="D3246" s="1">
        <f t="shared" ca="1" si="53"/>
        <v>44762</v>
      </c>
      <c r="E3246" s="1" t="str">
        <f ca="1">TEXT(Table1[[#This Row],[Date]],"mmm")</f>
        <v>Jul</v>
      </c>
      <c r="F3246" s="1" t="str">
        <f ca="1">TEXT(Table1[[#This Row],[Date]],"yyyy")</f>
        <v>2022</v>
      </c>
      <c r="G3246" s="2">
        <f t="shared" ca="1" si="52"/>
        <v>1137</v>
      </c>
      <c r="H3246" s="2">
        <v>0.5</v>
      </c>
      <c r="I3246" s="2" t="str" cm="1">
        <f t="array" ref="I3246">_xlfn.IFS(Table1[[#This Row],[Discount]]&lt;=0.2,"Low",Table1[[#This Row],[Discount]]&lt;=0.4,"Medium",Table1[[#This Row],[Discount]]&gt;0.4,"High")</f>
        <v>High</v>
      </c>
      <c r="J3246" s="2">
        <f ca="1">Table1[[#This Row],[Original Price]]*(1-Table1[[#This Row],[Discount]])</f>
        <v>568.5</v>
      </c>
      <c r="K3246">
        <f>VLOOKUP(B3246,customers!$A$2:$D$101,2,0)</f>
        <v>29</v>
      </c>
      <c r="L3246" t="str" cm="1">
        <f t="array" ref="L3246">_xlfn.IFS(Table1[[#This Row],[Age]]&lt;=12,"Kids",Table1[[#This Row],[Age]]&lt;=19,"Teenage",Table1[[#This Row],[Age]]&lt;=29,"Young Adult",Table1[[#This Row],[Age]]&lt;=45,"Adult",Table1[[#This Row],[Age]]&gt;=46,"Senior")</f>
        <v>Young Adult</v>
      </c>
      <c r="M3246" t="str">
        <f>VLOOKUP(B3246,customers!A$2:D$101,3,0)</f>
        <v>Bengaluru</v>
      </c>
      <c r="N3246" t="str">
        <f>VLOOKUP(B3246,customers!$A$2:$D$101,4,0)</f>
        <v>Karnataka</v>
      </c>
      <c r="O3246" t="str">
        <f>VLOOKUP(C3246,'products '!$A$2:$H$3072,2,0)</f>
        <v>Kids</v>
      </c>
      <c r="P3246" t="str">
        <f>VLOOKUP(C3246,'products '!$A$2:$H$3072,3,0)</f>
        <v>Girls Clothing</v>
      </c>
      <c r="Q3246" t="str">
        <f>VLOOKUP(C3246,'products '!$A$2:$H$3072,4,0)</f>
        <v>Jeans</v>
      </c>
      <c r="R3246" t="str">
        <f>VLOOKUP(C3246,'products '!$A$2:$H$3072,5,0)</f>
        <v>Peter England</v>
      </c>
      <c r="S3246" t="str">
        <f>VLOOKUP(C3246,'products '!$A$2:$H$3072,6,0)</f>
        <v>1-2Y</v>
      </c>
      <c r="T3246" t="str">
        <f>VLOOKUP(C3246,'products '!$A$2:$H$3072,7,0)</f>
        <v>Green</v>
      </c>
      <c r="U3246">
        <f>VLOOKUP(C3246,'products '!$A$2:$H$3072,8,0)</f>
        <v>5</v>
      </c>
    </row>
    <row r="3247" spans="1:21" x14ac:dyDescent="0.3">
      <c r="A3247" t="s">
        <v>6664</v>
      </c>
      <c r="B3247" t="s">
        <v>3315</v>
      </c>
      <c r="C3247" t="s">
        <v>2019</v>
      </c>
      <c r="D3247" s="1">
        <f t="shared" ca="1" si="53"/>
        <v>44552</v>
      </c>
      <c r="E3247" s="1" t="str">
        <f ca="1">TEXT(Table1[[#This Row],[Date]],"mmm")</f>
        <v>Dec</v>
      </c>
      <c r="F3247" s="1" t="str">
        <f ca="1">TEXT(Table1[[#This Row],[Date]],"yyyy")</f>
        <v>2021</v>
      </c>
      <c r="G3247" s="2">
        <f t="shared" ca="1" si="52"/>
        <v>1893</v>
      </c>
      <c r="H3247" s="2">
        <v>0.5</v>
      </c>
      <c r="I3247" s="2" t="str" cm="1">
        <f t="array" ref="I3247">_xlfn.IFS(Table1[[#This Row],[Discount]]&lt;=0.2,"Low",Table1[[#This Row],[Discount]]&lt;=0.4,"Medium",Table1[[#This Row],[Discount]]&gt;0.4,"High")</f>
        <v>High</v>
      </c>
      <c r="J3247" s="2">
        <f ca="1">Table1[[#This Row],[Original Price]]*(1-Table1[[#This Row],[Discount]])</f>
        <v>946.5</v>
      </c>
      <c r="K3247">
        <f>VLOOKUP(B3247,customers!$A$2:$D$101,2,0)</f>
        <v>29</v>
      </c>
      <c r="L3247" t="str" cm="1">
        <f t="array" ref="L3247">_xlfn.IFS(Table1[[#This Row],[Age]]&lt;=12,"Kids",Table1[[#This Row],[Age]]&lt;=19,"Teenage",Table1[[#This Row],[Age]]&lt;=29,"Young Adult",Table1[[#This Row],[Age]]&lt;=45,"Adult",Table1[[#This Row],[Age]]&gt;=46,"Senior")</f>
        <v>Young Adult</v>
      </c>
      <c r="M3247" t="str">
        <f>VLOOKUP(B3247,customers!A$2:D$101,3,0)</f>
        <v>Bengaluru</v>
      </c>
      <c r="N3247" t="str">
        <f>VLOOKUP(B3247,customers!$A$2:$D$101,4,0)</f>
        <v>Karnataka</v>
      </c>
      <c r="O3247" t="str">
        <f>VLOOKUP(C3247,'products '!$A$2:$H$3072,2,0)</f>
        <v>Kids</v>
      </c>
      <c r="P3247" t="str">
        <f>VLOOKUP(C3247,'products '!$A$2:$H$3072,3,0)</f>
        <v>Girls Clothing</v>
      </c>
      <c r="Q3247" t="str">
        <f>VLOOKUP(C3247,'products '!$A$2:$H$3072,4,0)</f>
        <v>Jeans</v>
      </c>
      <c r="R3247" t="str">
        <f>VLOOKUP(C3247,'products '!$A$2:$H$3072,5,0)</f>
        <v>Peter England</v>
      </c>
      <c r="S3247" t="str">
        <f>VLOOKUP(C3247,'products '!$A$2:$H$3072,6,0)</f>
        <v>1-2Y</v>
      </c>
      <c r="T3247" t="str">
        <f>VLOOKUP(C3247,'products '!$A$2:$H$3072,7,0)</f>
        <v>Purple</v>
      </c>
      <c r="U3247">
        <f>VLOOKUP(C3247,'products '!$A$2:$H$3072,8,0)</f>
        <v>5</v>
      </c>
    </row>
    <row r="3248" spans="1:21" x14ac:dyDescent="0.3">
      <c r="A3248" t="s">
        <v>6665</v>
      </c>
      <c r="B3248" t="s">
        <v>3316</v>
      </c>
      <c r="C3248" t="s">
        <v>2020</v>
      </c>
      <c r="D3248" s="1">
        <f t="shared" ca="1" si="53"/>
        <v>44286</v>
      </c>
      <c r="E3248" s="1" t="str">
        <f ca="1">TEXT(Table1[[#This Row],[Date]],"mmm")</f>
        <v>Mar</v>
      </c>
      <c r="F3248" s="1" t="str">
        <f ca="1">TEXT(Table1[[#This Row],[Date]],"yyyy")</f>
        <v>2021</v>
      </c>
      <c r="G3248" s="2">
        <f t="shared" ca="1" si="52"/>
        <v>836</v>
      </c>
      <c r="H3248" s="2">
        <v>0.5</v>
      </c>
      <c r="I3248" s="2" t="str" cm="1">
        <f t="array" ref="I3248">_xlfn.IFS(Table1[[#This Row],[Discount]]&lt;=0.2,"Low",Table1[[#This Row],[Discount]]&lt;=0.4,"Medium",Table1[[#This Row],[Discount]]&gt;0.4,"High")</f>
        <v>High</v>
      </c>
      <c r="J3248" s="2">
        <f ca="1">Table1[[#This Row],[Original Price]]*(1-Table1[[#This Row],[Discount]])</f>
        <v>418</v>
      </c>
      <c r="K3248">
        <f>VLOOKUP(B3248,customers!$A$2:$D$101,2,0)</f>
        <v>41</v>
      </c>
      <c r="L3248" t="str" cm="1">
        <f t="array" ref="L3248">_xlfn.IFS(Table1[[#This Row],[Age]]&lt;=12,"Kids",Table1[[#This Row],[Age]]&lt;=19,"Teenage",Table1[[#This Row],[Age]]&lt;=29,"Young Adult",Table1[[#This Row],[Age]]&lt;=45,"Adult",Table1[[#This Row],[Age]]&gt;=46,"Senior")</f>
        <v>Adult</v>
      </c>
      <c r="M3248" t="str">
        <f>VLOOKUP(B3248,customers!A$2:D$101,3,0)</f>
        <v>Bengaluru</v>
      </c>
      <c r="N3248" t="str">
        <f>VLOOKUP(B3248,customers!$A$2:$D$101,4,0)</f>
        <v>Karnataka</v>
      </c>
      <c r="O3248" t="str">
        <f>VLOOKUP(C3248,'products '!$A$2:$H$3072,2,0)</f>
        <v>Kids</v>
      </c>
      <c r="P3248" t="str">
        <f>VLOOKUP(C3248,'products '!$A$2:$H$3072,3,0)</f>
        <v>Girls Clothing</v>
      </c>
      <c r="Q3248" t="str">
        <f>VLOOKUP(C3248,'products '!$A$2:$H$3072,4,0)</f>
        <v>Jeans</v>
      </c>
      <c r="R3248" t="str">
        <f>VLOOKUP(C3248,'products '!$A$2:$H$3072,5,0)</f>
        <v>Peter England</v>
      </c>
      <c r="S3248" t="str">
        <f>VLOOKUP(C3248,'products '!$A$2:$H$3072,6,0)</f>
        <v>1-2Y</v>
      </c>
      <c r="T3248" t="str">
        <f>VLOOKUP(C3248,'products '!$A$2:$H$3072,7,0)</f>
        <v>White</v>
      </c>
      <c r="U3248">
        <f>VLOOKUP(C3248,'products '!$A$2:$H$3072,8,0)</f>
        <v>4</v>
      </c>
    </row>
    <row r="3249" spans="1:21" x14ac:dyDescent="0.3">
      <c r="A3249" t="s">
        <v>6666</v>
      </c>
      <c r="B3249" t="s">
        <v>3317</v>
      </c>
      <c r="C3249" t="s">
        <v>2021</v>
      </c>
      <c r="D3249" s="1">
        <f t="shared" ca="1" si="53"/>
        <v>44450</v>
      </c>
      <c r="E3249" s="1" t="str">
        <f ca="1">TEXT(Table1[[#This Row],[Date]],"mmm")</f>
        <v>Sep</v>
      </c>
      <c r="F3249" s="1" t="str">
        <f ca="1">TEXT(Table1[[#This Row],[Date]],"yyyy")</f>
        <v>2021</v>
      </c>
      <c r="G3249" s="2">
        <f t="shared" ca="1" si="52"/>
        <v>886</v>
      </c>
      <c r="H3249" s="2">
        <v>0.5</v>
      </c>
      <c r="I3249" s="2" t="str" cm="1">
        <f t="array" ref="I3249">_xlfn.IFS(Table1[[#This Row],[Discount]]&lt;=0.2,"Low",Table1[[#This Row],[Discount]]&lt;=0.4,"Medium",Table1[[#This Row],[Discount]]&gt;0.4,"High")</f>
        <v>High</v>
      </c>
      <c r="J3249" s="2">
        <f ca="1">Table1[[#This Row],[Original Price]]*(1-Table1[[#This Row],[Discount]])</f>
        <v>443</v>
      </c>
      <c r="K3249">
        <f>VLOOKUP(B3249,customers!$A$2:$D$101,2,0)</f>
        <v>42</v>
      </c>
      <c r="L3249" t="str" cm="1">
        <f t="array" ref="L3249">_xlfn.IFS(Table1[[#This Row],[Age]]&lt;=12,"Kids",Table1[[#This Row],[Age]]&lt;=19,"Teenage",Table1[[#This Row],[Age]]&lt;=29,"Young Adult",Table1[[#This Row],[Age]]&lt;=45,"Adult",Table1[[#This Row],[Age]]&gt;=46,"Senior")</f>
        <v>Adult</v>
      </c>
      <c r="M3249" t="str">
        <f>VLOOKUP(B3249,customers!A$2:D$101,3,0)</f>
        <v>Bengaluru</v>
      </c>
      <c r="N3249" t="str">
        <f>VLOOKUP(B3249,customers!$A$2:$D$101,4,0)</f>
        <v>Karnataka</v>
      </c>
      <c r="O3249" t="str">
        <f>VLOOKUP(C3249,'products '!$A$2:$H$3072,2,0)</f>
        <v>Kids</v>
      </c>
      <c r="P3249" t="str">
        <f>VLOOKUP(C3249,'products '!$A$2:$H$3072,3,0)</f>
        <v>Girls Clothing</v>
      </c>
      <c r="Q3249" t="str">
        <f>VLOOKUP(C3249,'products '!$A$2:$H$3072,4,0)</f>
        <v>Jeans</v>
      </c>
      <c r="R3249" t="str">
        <f>VLOOKUP(C3249,'products '!$A$2:$H$3072,5,0)</f>
        <v>Peter England</v>
      </c>
      <c r="S3249" t="str">
        <f>VLOOKUP(C3249,'products '!$A$2:$H$3072,6,0)</f>
        <v>1-2Y</v>
      </c>
      <c r="T3249" t="str">
        <f>VLOOKUP(C3249,'products '!$A$2:$H$3072,7,0)</f>
        <v>Off white</v>
      </c>
      <c r="U3249">
        <f>VLOOKUP(C3249,'products '!$A$2:$H$3072,8,0)</f>
        <v>3</v>
      </c>
    </row>
    <row r="3250" spans="1:21" x14ac:dyDescent="0.3">
      <c r="A3250" t="s">
        <v>6667</v>
      </c>
      <c r="B3250" t="s">
        <v>3318</v>
      </c>
      <c r="C3250" t="s">
        <v>2022</v>
      </c>
      <c r="D3250" s="1">
        <f t="shared" ca="1" si="53"/>
        <v>44206</v>
      </c>
      <c r="E3250" s="1" t="str">
        <f ca="1">TEXT(Table1[[#This Row],[Date]],"mmm")</f>
        <v>Jan</v>
      </c>
      <c r="F3250" s="1" t="str">
        <f ca="1">TEXT(Table1[[#This Row],[Date]],"yyyy")</f>
        <v>2021</v>
      </c>
      <c r="G3250" s="2">
        <f t="shared" ca="1" si="52"/>
        <v>1962</v>
      </c>
      <c r="H3250" s="2">
        <v>0.3</v>
      </c>
      <c r="I3250" s="2" t="str" cm="1">
        <f t="array" ref="I3250">_xlfn.IFS(Table1[[#This Row],[Discount]]&lt;=0.2,"Low",Table1[[#This Row],[Discount]]&lt;=0.4,"Medium",Table1[[#This Row],[Discount]]&gt;0.4,"High")</f>
        <v>Medium</v>
      </c>
      <c r="J3250" s="2">
        <f ca="1">Table1[[#This Row],[Original Price]]*(1-Table1[[#This Row],[Discount]])</f>
        <v>1373.3999999999999</v>
      </c>
      <c r="K3250">
        <f>VLOOKUP(B3250,customers!$A$2:$D$101,2,0)</f>
        <v>43</v>
      </c>
      <c r="L3250" t="str" cm="1">
        <f t="array" ref="L3250">_xlfn.IFS(Table1[[#This Row],[Age]]&lt;=12,"Kids",Table1[[#This Row],[Age]]&lt;=19,"Teenage",Table1[[#This Row],[Age]]&lt;=29,"Young Adult",Table1[[#This Row],[Age]]&lt;=45,"Adult",Table1[[#This Row],[Age]]&gt;=46,"Senior")</f>
        <v>Adult</v>
      </c>
      <c r="M3250" t="str">
        <f>VLOOKUP(B3250,customers!A$2:D$101,3,0)</f>
        <v>Bengaluru</v>
      </c>
      <c r="N3250" t="str">
        <f>VLOOKUP(B3250,customers!$A$2:$D$101,4,0)</f>
        <v>Karnataka</v>
      </c>
      <c r="O3250" t="str">
        <f>VLOOKUP(C3250,'products '!$A$2:$H$3072,2,0)</f>
        <v>Kids</v>
      </c>
      <c r="P3250" t="str">
        <f>VLOOKUP(C3250,'products '!$A$2:$H$3072,3,0)</f>
        <v>Girls Clothing</v>
      </c>
      <c r="Q3250" t="str">
        <f>VLOOKUP(C3250,'products '!$A$2:$H$3072,4,0)</f>
        <v>Jeans</v>
      </c>
      <c r="R3250" t="str">
        <f>VLOOKUP(C3250,'products '!$A$2:$H$3072,5,0)</f>
        <v>Peter England</v>
      </c>
      <c r="S3250" t="str">
        <f>VLOOKUP(C3250,'products '!$A$2:$H$3072,6,0)</f>
        <v>1-2Y</v>
      </c>
      <c r="T3250" t="str">
        <f>VLOOKUP(C3250,'products '!$A$2:$H$3072,7,0)</f>
        <v>Sea Green</v>
      </c>
      <c r="U3250">
        <f>VLOOKUP(C3250,'products '!$A$2:$H$3072,8,0)</f>
        <v>3</v>
      </c>
    </row>
    <row r="3251" spans="1:21" x14ac:dyDescent="0.3">
      <c r="A3251" t="s">
        <v>6668</v>
      </c>
      <c r="B3251" t="s">
        <v>3319</v>
      </c>
      <c r="C3251" t="s">
        <v>2023</v>
      </c>
      <c r="D3251" s="1">
        <f t="shared" ca="1" si="53"/>
        <v>44327</v>
      </c>
      <c r="E3251" s="1" t="str">
        <f ca="1">TEXT(Table1[[#This Row],[Date]],"mmm")</f>
        <v>May</v>
      </c>
      <c r="F3251" s="1" t="str">
        <f ca="1">TEXT(Table1[[#This Row],[Date]],"yyyy")</f>
        <v>2021</v>
      </c>
      <c r="G3251" s="2">
        <f t="shared" ca="1" si="52"/>
        <v>1908</v>
      </c>
      <c r="H3251" s="2">
        <v>0.32</v>
      </c>
      <c r="I3251" s="2" t="str" cm="1">
        <f t="array" ref="I3251">_xlfn.IFS(Table1[[#This Row],[Discount]]&lt;=0.2,"Low",Table1[[#This Row],[Discount]]&lt;=0.4,"Medium",Table1[[#This Row],[Discount]]&gt;0.4,"High")</f>
        <v>Medium</v>
      </c>
      <c r="J3251" s="2">
        <f ca="1">Table1[[#This Row],[Original Price]]*(1-Table1[[#This Row],[Discount]])</f>
        <v>1297.4399999999998</v>
      </c>
      <c r="K3251">
        <f>VLOOKUP(B3251,customers!$A$2:$D$101,2,0)</f>
        <v>44</v>
      </c>
      <c r="L3251" t="str" cm="1">
        <f t="array" ref="L3251">_xlfn.IFS(Table1[[#This Row],[Age]]&lt;=12,"Kids",Table1[[#This Row],[Age]]&lt;=19,"Teenage",Table1[[#This Row],[Age]]&lt;=29,"Young Adult",Table1[[#This Row],[Age]]&lt;=45,"Adult",Table1[[#This Row],[Age]]&gt;=46,"Senior")</f>
        <v>Adult</v>
      </c>
      <c r="M3251" t="str">
        <f>VLOOKUP(B3251,customers!A$2:D$101,3,0)</f>
        <v>Bengaluru</v>
      </c>
      <c r="N3251" t="str">
        <f>VLOOKUP(B3251,customers!$A$2:$D$101,4,0)</f>
        <v>Karnataka</v>
      </c>
      <c r="O3251" t="str">
        <f>VLOOKUP(C3251,'products '!$A$2:$H$3072,2,0)</f>
        <v>Kids</v>
      </c>
      <c r="P3251" t="str">
        <f>VLOOKUP(C3251,'products '!$A$2:$H$3072,3,0)</f>
        <v>Girls Clothing</v>
      </c>
      <c r="Q3251" t="str">
        <f>VLOOKUP(C3251,'products '!$A$2:$H$3072,4,0)</f>
        <v>Jeans</v>
      </c>
      <c r="R3251" t="str">
        <f>VLOOKUP(C3251,'products '!$A$2:$H$3072,5,0)</f>
        <v>Peter England</v>
      </c>
      <c r="S3251" t="str">
        <f>VLOOKUP(C3251,'products '!$A$2:$H$3072,6,0)</f>
        <v>1-2Y</v>
      </c>
      <c r="T3251" t="str">
        <f>VLOOKUP(C3251,'products '!$A$2:$H$3072,7,0)</f>
        <v>Green</v>
      </c>
      <c r="U3251">
        <f>VLOOKUP(C3251,'products '!$A$2:$H$3072,8,0)</f>
        <v>3</v>
      </c>
    </row>
    <row r="3252" spans="1:21" x14ac:dyDescent="0.3">
      <c r="A3252" t="s">
        <v>6669</v>
      </c>
      <c r="B3252" t="s">
        <v>3320</v>
      </c>
      <c r="C3252" t="s">
        <v>2024</v>
      </c>
      <c r="D3252" s="1">
        <f t="shared" ca="1" si="53"/>
        <v>44445</v>
      </c>
      <c r="E3252" s="1" t="str">
        <f ca="1">TEXT(Table1[[#This Row],[Date]],"mmm")</f>
        <v>Sep</v>
      </c>
      <c r="F3252" s="1" t="str">
        <f ca="1">TEXT(Table1[[#This Row],[Date]],"yyyy")</f>
        <v>2021</v>
      </c>
      <c r="G3252" s="2">
        <f t="shared" ca="1" si="52"/>
        <v>1145</v>
      </c>
      <c r="H3252" s="2">
        <v>0.25</v>
      </c>
      <c r="I3252" s="2" t="str" cm="1">
        <f t="array" ref="I3252">_xlfn.IFS(Table1[[#This Row],[Discount]]&lt;=0.2,"Low",Table1[[#This Row],[Discount]]&lt;=0.4,"Medium",Table1[[#This Row],[Discount]]&gt;0.4,"High")</f>
        <v>Medium</v>
      </c>
      <c r="J3252" s="2">
        <f ca="1">Table1[[#This Row],[Original Price]]*(1-Table1[[#This Row],[Discount]])</f>
        <v>858.75</v>
      </c>
      <c r="K3252">
        <f>VLOOKUP(B3252,customers!$A$2:$D$101,2,0)</f>
        <v>45</v>
      </c>
      <c r="L3252" t="str" cm="1">
        <f t="array" ref="L3252">_xlfn.IFS(Table1[[#This Row],[Age]]&lt;=12,"Kids",Table1[[#This Row],[Age]]&lt;=19,"Teenage",Table1[[#This Row],[Age]]&lt;=29,"Young Adult",Table1[[#This Row],[Age]]&lt;=45,"Adult",Table1[[#This Row],[Age]]&gt;=46,"Senior")</f>
        <v>Adult</v>
      </c>
      <c r="M3252" t="str">
        <f>VLOOKUP(B3252,customers!A$2:D$101,3,0)</f>
        <v>Bengaluru</v>
      </c>
      <c r="N3252" t="str">
        <f>VLOOKUP(B3252,customers!$A$2:$D$101,4,0)</f>
        <v>Karnataka</v>
      </c>
      <c r="O3252" t="str">
        <f>VLOOKUP(C3252,'products '!$A$2:$H$3072,2,0)</f>
        <v>Kids</v>
      </c>
      <c r="P3252" t="str">
        <f>VLOOKUP(C3252,'products '!$A$2:$H$3072,3,0)</f>
        <v>Girls Clothing</v>
      </c>
      <c r="Q3252" t="str">
        <f>VLOOKUP(C3252,'products '!$A$2:$H$3072,4,0)</f>
        <v>Jeans</v>
      </c>
      <c r="R3252" t="str">
        <f>VLOOKUP(C3252,'products '!$A$2:$H$3072,5,0)</f>
        <v>H&amp;M</v>
      </c>
      <c r="S3252" t="str">
        <f>VLOOKUP(C3252,'products '!$A$2:$H$3072,6,0)</f>
        <v>3-4Y</v>
      </c>
      <c r="T3252" t="str">
        <f>VLOOKUP(C3252,'products '!$A$2:$H$3072,7,0)</f>
        <v>Peach</v>
      </c>
      <c r="U3252">
        <f>VLOOKUP(C3252,'products '!$A$2:$H$3072,8,0)</f>
        <v>3</v>
      </c>
    </row>
    <row r="3253" spans="1:21" x14ac:dyDescent="0.3">
      <c r="A3253" t="s">
        <v>6670</v>
      </c>
      <c r="B3253" t="s">
        <v>3321</v>
      </c>
      <c r="C3253" t="s">
        <v>2025</v>
      </c>
      <c r="D3253" s="1">
        <f t="shared" ca="1" si="53"/>
        <v>44422</v>
      </c>
      <c r="E3253" s="1" t="str">
        <f ca="1">TEXT(Table1[[#This Row],[Date]],"mmm")</f>
        <v>Aug</v>
      </c>
      <c r="F3253" s="1" t="str">
        <f ca="1">TEXT(Table1[[#This Row],[Date]],"yyyy")</f>
        <v>2021</v>
      </c>
      <c r="G3253" s="2">
        <f t="shared" ca="1" si="52"/>
        <v>745</v>
      </c>
      <c r="H3253" s="2">
        <v>0.45</v>
      </c>
      <c r="I3253" s="2" t="str" cm="1">
        <f t="array" ref="I3253">_xlfn.IFS(Table1[[#This Row],[Discount]]&lt;=0.2,"Low",Table1[[#This Row],[Discount]]&lt;=0.4,"Medium",Table1[[#This Row],[Discount]]&gt;0.4,"High")</f>
        <v>High</v>
      </c>
      <c r="J3253" s="2">
        <f ca="1">Table1[[#This Row],[Original Price]]*(1-Table1[[#This Row],[Discount]])</f>
        <v>409.75000000000006</v>
      </c>
      <c r="K3253">
        <f>VLOOKUP(B3253,customers!$A$2:$D$101,2,0)</f>
        <v>35</v>
      </c>
      <c r="L3253" t="str" cm="1">
        <f t="array" ref="L3253">_xlfn.IFS(Table1[[#This Row],[Age]]&lt;=12,"Kids",Table1[[#This Row],[Age]]&lt;=19,"Teenage",Table1[[#This Row],[Age]]&lt;=29,"Young Adult",Table1[[#This Row],[Age]]&lt;=45,"Adult",Table1[[#This Row],[Age]]&gt;=46,"Senior")</f>
        <v>Adult</v>
      </c>
      <c r="M3253" t="str">
        <f>VLOOKUP(B3253,customers!A$2:D$101,3,0)</f>
        <v>Bengaluru</v>
      </c>
      <c r="N3253" t="str">
        <f>VLOOKUP(B3253,customers!$A$2:$D$101,4,0)</f>
        <v>Karnataka</v>
      </c>
      <c r="O3253" t="str">
        <f>VLOOKUP(C3253,'products '!$A$2:$H$3072,2,0)</f>
        <v>Kids</v>
      </c>
      <c r="P3253" t="str">
        <f>VLOOKUP(C3253,'products '!$A$2:$H$3072,3,0)</f>
        <v>Girls Clothing</v>
      </c>
      <c r="Q3253" t="str">
        <f>VLOOKUP(C3253,'products '!$A$2:$H$3072,4,0)</f>
        <v>Jeans</v>
      </c>
      <c r="R3253" t="str">
        <f>VLOOKUP(C3253,'products '!$A$2:$H$3072,5,0)</f>
        <v>H&amp;M</v>
      </c>
      <c r="S3253" t="str">
        <f>VLOOKUP(C3253,'products '!$A$2:$H$3072,6,0)</f>
        <v>3-4Y</v>
      </c>
      <c r="T3253" t="str">
        <f>VLOOKUP(C3253,'products '!$A$2:$H$3072,7,0)</f>
        <v>Lavender</v>
      </c>
      <c r="U3253">
        <f>VLOOKUP(C3253,'products '!$A$2:$H$3072,8,0)</f>
        <v>3</v>
      </c>
    </row>
    <row r="3254" spans="1:21" x14ac:dyDescent="0.3">
      <c r="A3254" t="s">
        <v>6671</v>
      </c>
      <c r="B3254" t="s">
        <v>3322</v>
      </c>
      <c r="C3254" t="s">
        <v>2025</v>
      </c>
      <c r="D3254" s="1">
        <f t="shared" ca="1" si="53"/>
        <v>44384</v>
      </c>
      <c r="E3254" s="1" t="str">
        <f ca="1">TEXT(Table1[[#This Row],[Date]],"mmm")</f>
        <v>Jul</v>
      </c>
      <c r="F3254" s="1" t="str">
        <f ca="1">TEXT(Table1[[#This Row],[Date]],"yyyy")</f>
        <v>2021</v>
      </c>
      <c r="G3254" s="2">
        <f t="shared" ca="1" si="52"/>
        <v>681</v>
      </c>
      <c r="H3254" s="2">
        <v>0.15</v>
      </c>
      <c r="I3254" s="2" t="str" cm="1">
        <f t="array" ref="I3254">_xlfn.IFS(Table1[[#This Row],[Discount]]&lt;=0.2,"Low",Table1[[#This Row],[Discount]]&lt;=0.4,"Medium",Table1[[#This Row],[Discount]]&gt;0.4,"High")</f>
        <v>Low</v>
      </c>
      <c r="J3254" s="2">
        <f ca="1">Table1[[#This Row],[Original Price]]*(1-Table1[[#This Row],[Discount]])</f>
        <v>578.85</v>
      </c>
      <c r="K3254">
        <f>VLOOKUP(B3254,customers!$A$2:$D$101,2,0)</f>
        <v>36</v>
      </c>
      <c r="L3254" t="str" cm="1">
        <f t="array" ref="L3254">_xlfn.IFS(Table1[[#This Row],[Age]]&lt;=12,"Kids",Table1[[#This Row],[Age]]&lt;=19,"Teenage",Table1[[#This Row],[Age]]&lt;=29,"Young Adult",Table1[[#This Row],[Age]]&lt;=45,"Adult",Table1[[#This Row],[Age]]&gt;=46,"Senior")</f>
        <v>Adult</v>
      </c>
      <c r="M3254" t="str">
        <f>VLOOKUP(B3254,customers!A$2:D$101,3,0)</f>
        <v>Patna</v>
      </c>
      <c r="N3254" t="str">
        <f>VLOOKUP(B3254,customers!$A$2:$D$101,4,0)</f>
        <v>Bihar</v>
      </c>
      <c r="O3254" t="str">
        <f>VLOOKUP(C3254,'products '!$A$2:$H$3072,2,0)</f>
        <v>Kids</v>
      </c>
      <c r="P3254" t="str">
        <f>VLOOKUP(C3254,'products '!$A$2:$H$3072,3,0)</f>
        <v>Girls Clothing</v>
      </c>
      <c r="Q3254" t="str">
        <f>VLOOKUP(C3254,'products '!$A$2:$H$3072,4,0)</f>
        <v>Jeans</v>
      </c>
      <c r="R3254" t="str">
        <f>VLOOKUP(C3254,'products '!$A$2:$H$3072,5,0)</f>
        <v>H&amp;M</v>
      </c>
      <c r="S3254" t="str">
        <f>VLOOKUP(C3254,'products '!$A$2:$H$3072,6,0)</f>
        <v>3-4Y</v>
      </c>
      <c r="T3254" t="str">
        <f>VLOOKUP(C3254,'products '!$A$2:$H$3072,7,0)</f>
        <v>Lavender</v>
      </c>
      <c r="U3254">
        <f>VLOOKUP(C3254,'products '!$A$2:$H$3072,8,0)</f>
        <v>3</v>
      </c>
    </row>
    <row r="3255" spans="1:21" x14ac:dyDescent="0.3">
      <c r="A3255" t="s">
        <v>6672</v>
      </c>
      <c r="B3255" t="s">
        <v>3323</v>
      </c>
      <c r="C3255" t="s">
        <v>2025</v>
      </c>
      <c r="D3255" s="1">
        <f t="shared" ca="1" si="53"/>
        <v>44565</v>
      </c>
      <c r="E3255" s="1" t="str">
        <f ca="1">TEXT(Table1[[#This Row],[Date]],"mmm")</f>
        <v>Jan</v>
      </c>
      <c r="F3255" s="1" t="str">
        <f ca="1">TEXT(Table1[[#This Row],[Date]],"yyyy")</f>
        <v>2022</v>
      </c>
      <c r="G3255" s="2">
        <f t="shared" ca="1" si="52"/>
        <v>1131</v>
      </c>
      <c r="H3255" s="2">
        <v>0.33</v>
      </c>
      <c r="I3255" s="2" t="str" cm="1">
        <f t="array" ref="I3255">_xlfn.IFS(Table1[[#This Row],[Discount]]&lt;=0.2,"Low",Table1[[#This Row],[Discount]]&lt;=0.4,"Medium",Table1[[#This Row],[Discount]]&gt;0.4,"High")</f>
        <v>Medium</v>
      </c>
      <c r="J3255" s="2">
        <f ca="1">Table1[[#This Row],[Original Price]]*(1-Table1[[#This Row],[Discount]])</f>
        <v>757.76999999999987</v>
      </c>
      <c r="K3255">
        <f>VLOOKUP(B3255,customers!$A$2:$D$101,2,0)</f>
        <v>37</v>
      </c>
      <c r="L3255" t="str" cm="1">
        <f t="array" ref="L3255">_xlfn.IFS(Table1[[#This Row],[Age]]&lt;=12,"Kids",Table1[[#This Row],[Age]]&lt;=19,"Teenage",Table1[[#This Row],[Age]]&lt;=29,"Young Adult",Table1[[#This Row],[Age]]&lt;=45,"Adult",Table1[[#This Row],[Age]]&gt;=46,"Senior")</f>
        <v>Adult</v>
      </c>
      <c r="M3255" t="str">
        <f>VLOOKUP(B3255,customers!A$2:D$101,3,0)</f>
        <v>Patna</v>
      </c>
      <c r="N3255" t="str">
        <f>VLOOKUP(B3255,customers!$A$2:$D$101,4,0)</f>
        <v>Bihar</v>
      </c>
      <c r="O3255" t="str">
        <f>VLOOKUP(C3255,'products '!$A$2:$H$3072,2,0)</f>
        <v>Kids</v>
      </c>
      <c r="P3255" t="str">
        <f>VLOOKUP(C3255,'products '!$A$2:$H$3072,3,0)</f>
        <v>Girls Clothing</v>
      </c>
      <c r="Q3255" t="str">
        <f>VLOOKUP(C3255,'products '!$A$2:$H$3072,4,0)</f>
        <v>Jeans</v>
      </c>
      <c r="R3255" t="str">
        <f>VLOOKUP(C3255,'products '!$A$2:$H$3072,5,0)</f>
        <v>H&amp;M</v>
      </c>
      <c r="S3255" t="str">
        <f>VLOOKUP(C3255,'products '!$A$2:$H$3072,6,0)</f>
        <v>3-4Y</v>
      </c>
      <c r="T3255" t="str">
        <f>VLOOKUP(C3255,'products '!$A$2:$H$3072,7,0)</f>
        <v>Lavender</v>
      </c>
      <c r="U3255">
        <f>VLOOKUP(C3255,'products '!$A$2:$H$3072,8,0)</f>
        <v>3</v>
      </c>
    </row>
    <row r="3256" spans="1:21" x14ac:dyDescent="0.3">
      <c r="A3256" t="s">
        <v>6673</v>
      </c>
      <c r="B3256" t="s">
        <v>3324</v>
      </c>
      <c r="C3256" t="s">
        <v>2025</v>
      </c>
      <c r="D3256" s="1">
        <f t="shared" ca="1" si="53"/>
        <v>44415</v>
      </c>
      <c r="E3256" s="1" t="str">
        <f ca="1">TEXT(Table1[[#This Row],[Date]],"mmm")</f>
        <v>Aug</v>
      </c>
      <c r="F3256" s="1" t="str">
        <f ca="1">TEXT(Table1[[#This Row],[Date]],"yyyy")</f>
        <v>2021</v>
      </c>
      <c r="G3256" s="2">
        <f t="shared" ca="1" si="52"/>
        <v>1967</v>
      </c>
      <c r="H3256" s="2">
        <v>0.42</v>
      </c>
      <c r="I3256" s="2" t="str" cm="1">
        <f t="array" ref="I3256">_xlfn.IFS(Table1[[#This Row],[Discount]]&lt;=0.2,"Low",Table1[[#This Row],[Discount]]&lt;=0.4,"Medium",Table1[[#This Row],[Discount]]&gt;0.4,"High")</f>
        <v>High</v>
      </c>
      <c r="J3256" s="2">
        <f ca="1">Table1[[#This Row],[Original Price]]*(1-Table1[[#This Row],[Discount]])</f>
        <v>1140.8600000000001</v>
      </c>
      <c r="K3256">
        <f>VLOOKUP(B3256,customers!$A$2:$D$101,2,0)</f>
        <v>26</v>
      </c>
      <c r="L3256" t="str" cm="1">
        <f t="array" ref="L3256">_xlfn.IFS(Table1[[#This Row],[Age]]&lt;=12,"Kids",Table1[[#This Row],[Age]]&lt;=19,"Teenage",Table1[[#This Row],[Age]]&lt;=29,"Young Adult",Table1[[#This Row],[Age]]&lt;=45,"Adult",Table1[[#This Row],[Age]]&gt;=46,"Senior")</f>
        <v>Young Adult</v>
      </c>
      <c r="M3256" t="str">
        <f>VLOOKUP(B3256,customers!A$2:D$101,3,0)</f>
        <v>Patna</v>
      </c>
      <c r="N3256" t="str">
        <f>VLOOKUP(B3256,customers!$A$2:$D$101,4,0)</f>
        <v>Bihar</v>
      </c>
      <c r="O3256" t="str">
        <f>VLOOKUP(C3256,'products '!$A$2:$H$3072,2,0)</f>
        <v>Kids</v>
      </c>
      <c r="P3256" t="str">
        <f>VLOOKUP(C3256,'products '!$A$2:$H$3072,3,0)</f>
        <v>Girls Clothing</v>
      </c>
      <c r="Q3256" t="str">
        <f>VLOOKUP(C3256,'products '!$A$2:$H$3072,4,0)</f>
        <v>Jeans</v>
      </c>
      <c r="R3256" t="str">
        <f>VLOOKUP(C3256,'products '!$A$2:$H$3072,5,0)</f>
        <v>H&amp;M</v>
      </c>
      <c r="S3256" t="str">
        <f>VLOOKUP(C3256,'products '!$A$2:$H$3072,6,0)</f>
        <v>3-4Y</v>
      </c>
      <c r="T3256" t="str">
        <f>VLOOKUP(C3256,'products '!$A$2:$H$3072,7,0)</f>
        <v>Lavender</v>
      </c>
      <c r="U3256">
        <f>VLOOKUP(C3256,'products '!$A$2:$H$3072,8,0)</f>
        <v>3</v>
      </c>
    </row>
    <row r="3257" spans="1:21" x14ac:dyDescent="0.3">
      <c r="A3257" t="s">
        <v>6674</v>
      </c>
      <c r="B3257" t="s">
        <v>3325</v>
      </c>
      <c r="C3257" t="s">
        <v>2025</v>
      </c>
      <c r="D3257" s="1">
        <f t="shared" ca="1" si="53"/>
        <v>44672</v>
      </c>
      <c r="E3257" s="1" t="str">
        <f ca="1">TEXT(Table1[[#This Row],[Date]],"mmm")</f>
        <v>Apr</v>
      </c>
      <c r="F3257" s="1" t="str">
        <f ca="1">TEXT(Table1[[#This Row],[Date]],"yyyy")</f>
        <v>2022</v>
      </c>
      <c r="G3257" s="2">
        <f t="shared" ca="1" si="52"/>
        <v>994</v>
      </c>
      <c r="H3257" s="2">
        <v>0.42</v>
      </c>
      <c r="I3257" s="2" t="str" cm="1">
        <f t="array" ref="I3257">_xlfn.IFS(Table1[[#This Row],[Discount]]&lt;=0.2,"Low",Table1[[#This Row],[Discount]]&lt;=0.4,"Medium",Table1[[#This Row],[Discount]]&gt;0.4,"High")</f>
        <v>High</v>
      </c>
      <c r="J3257" s="2">
        <f ca="1">Table1[[#This Row],[Original Price]]*(1-Table1[[#This Row],[Discount]])</f>
        <v>576.5200000000001</v>
      </c>
      <c r="K3257">
        <f>VLOOKUP(B3257,customers!$A$2:$D$101,2,0)</f>
        <v>27</v>
      </c>
      <c r="L3257" t="str" cm="1">
        <f t="array" ref="L3257">_xlfn.IFS(Table1[[#This Row],[Age]]&lt;=12,"Kids",Table1[[#This Row],[Age]]&lt;=19,"Teenage",Table1[[#This Row],[Age]]&lt;=29,"Young Adult",Table1[[#This Row],[Age]]&lt;=45,"Adult",Table1[[#This Row],[Age]]&gt;=46,"Senior")</f>
        <v>Young Adult</v>
      </c>
      <c r="M3257" t="str">
        <f>VLOOKUP(B3257,customers!A$2:D$101,3,0)</f>
        <v>Patna</v>
      </c>
      <c r="N3257" t="str">
        <f>VLOOKUP(B3257,customers!$A$2:$D$101,4,0)</f>
        <v>Bihar</v>
      </c>
      <c r="O3257" t="str">
        <f>VLOOKUP(C3257,'products '!$A$2:$H$3072,2,0)</f>
        <v>Kids</v>
      </c>
      <c r="P3257" t="str">
        <f>VLOOKUP(C3257,'products '!$A$2:$H$3072,3,0)</f>
        <v>Girls Clothing</v>
      </c>
      <c r="Q3257" t="str">
        <f>VLOOKUP(C3257,'products '!$A$2:$H$3072,4,0)</f>
        <v>Jeans</v>
      </c>
      <c r="R3257" t="str">
        <f>VLOOKUP(C3257,'products '!$A$2:$H$3072,5,0)</f>
        <v>H&amp;M</v>
      </c>
      <c r="S3257" t="str">
        <f>VLOOKUP(C3257,'products '!$A$2:$H$3072,6,0)</f>
        <v>3-4Y</v>
      </c>
      <c r="T3257" t="str">
        <f>VLOOKUP(C3257,'products '!$A$2:$H$3072,7,0)</f>
        <v>Lavender</v>
      </c>
      <c r="U3257">
        <f>VLOOKUP(C3257,'products '!$A$2:$H$3072,8,0)</f>
        <v>3</v>
      </c>
    </row>
    <row r="3258" spans="1:21" x14ac:dyDescent="0.3">
      <c r="A3258" t="s">
        <v>6675</v>
      </c>
      <c r="B3258" t="s">
        <v>3326</v>
      </c>
      <c r="C3258" t="s">
        <v>2025</v>
      </c>
      <c r="D3258" s="1">
        <f t="shared" ca="1" si="53"/>
        <v>44604</v>
      </c>
      <c r="E3258" s="1" t="str">
        <f ca="1">TEXT(Table1[[#This Row],[Date]],"mmm")</f>
        <v>Feb</v>
      </c>
      <c r="F3258" s="1" t="str">
        <f ca="1">TEXT(Table1[[#This Row],[Date]],"yyyy")</f>
        <v>2022</v>
      </c>
      <c r="G3258" s="2">
        <f t="shared" ca="1" si="52"/>
        <v>1394</v>
      </c>
      <c r="H3258" s="2">
        <v>0.39</v>
      </c>
      <c r="I3258" s="2" t="str" cm="1">
        <f t="array" ref="I3258">_xlfn.IFS(Table1[[#This Row],[Discount]]&lt;=0.2,"Low",Table1[[#This Row],[Discount]]&lt;=0.4,"Medium",Table1[[#This Row],[Discount]]&gt;0.4,"High")</f>
        <v>Medium</v>
      </c>
      <c r="J3258" s="2">
        <f ca="1">Table1[[#This Row],[Original Price]]*(1-Table1[[#This Row],[Discount]])</f>
        <v>850.34</v>
      </c>
      <c r="K3258">
        <f>VLOOKUP(B3258,customers!$A$2:$D$101,2,0)</f>
        <v>28</v>
      </c>
      <c r="L3258" t="str" cm="1">
        <f t="array" ref="L3258">_xlfn.IFS(Table1[[#This Row],[Age]]&lt;=12,"Kids",Table1[[#This Row],[Age]]&lt;=19,"Teenage",Table1[[#This Row],[Age]]&lt;=29,"Young Adult",Table1[[#This Row],[Age]]&lt;=45,"Adult",Table1[[#This Row],[Age]]&gt;=46,"Senior")</f>
        <v>Young Adult</v>
      </c>
      <c r="M3258" t="str">
        <f>VLOOKUP(B3258,customers!A$2:D$101,3,0)</f>
        <v>Darbhanga</v>
      </c>
      <c r="N3258" t="str">
        <f>VLOOKUP(B3258,customers!$A$2:$D$101,4,0)</f>
        <v>Bihar</v>
      </c>
      <c r="O3258" t="str">
        <f>VLOOKUP(C3258,'products '!$A$2:$H$3072,2,0)</f>
        <v>Kids</v>
      </c>
      <c r="P3258" t="str">
        <f>VLOOKUP(C3258,'products '!$A$2:$H$3072,3,0)</f>
        <v>Girls Clothing</v>
      </c>
      <c r="Q3258" t="str">
        <f>VLOOKUP(C3258,'products '!$A$2:$H$3072,4,0)</f>
        <v>Jeans</v>
      </c>
      <c r="R3258" t="str">
        <f>VLOOKUP(C3258,'products '!$A$2:$H$3072,5,0)</f>
        <v>H&amp;M</v>
      </c>
      <c r="S3258" t="str">
        <f>VLOOKUP(C3258,'products '!$A$2:$H$3072,6,0)</f>
        <v>3-4Y</v>
      </c>
      <c r="T3258" t="str">
        <f>VLOOKUP(C3258,'products '!$A$2:$H$3072,7,0)</f>
        <v>Lavender</v>
      </c>
      <c r="U3258">
        <f>VLOOKUP(C3258,'products '!$A$2:$H$3072,8,0)</f>
        <v>3</v>
      </c>
    </row>
    <row r="3259" spans="1:21" x14ac:dyDescent="0.3">
      <c r="A3259" t="s">
        <v>6676</v>
      </c>
      <c r="B3259" t="s">
        <v>3327</v>
      </c>
      <c r="C3259" t="s">
        <v>2026</v>
      </c>
      <c r="D3259" s="1">
        <f t="shared" ca="1" si="53"/>
        <v>44312</v>
      </c>
      <c r="E3259" s="1" t="str">
        <f ca="1">TEXT(Table1[[#This Row],[Date]],"mmm")</f>
        <v>Apr</v>
      </c>
      <c r="F3259" s="1" t="str">
        <f ca="1">TEXT(Table1[[#This Row],[Date]],"yyyy")</f>
        <v>2021</v>
      </c>
      <c r="G3259" s="2">
        <f t="shared" ca="1" si="52"/>
        <v>1187</v>
      </c>
      <c r="H3259" s="2">
        <v>0.39</v>
      </c>
      <c r="I3259" s="2" t="str" cm="1">
        <f t="array" ref="I3259">_xlfn.IFS(Table1[[#This Row],[Discount]]&lt;=0.2,"Low",Table1[[#This Row],[Discount]]&lt;=0.4,"Medium",Table1[[#This Row],[Discount]]&gt;0.4,"High")</f>
        <v>Medium</v>
      </c>
      <c r="J3259" s="2">
        <f ca="1">Table1[[#This Row],[Original Price]]*(1-Table1[[#This Row],[Discount]])</f>
        <v>724.06999999999994</v>
      </c>
      <c r="K3259">
        <f>VLOOKUP(B3259,customers!$A$2:$D$101,2,0)</f>
        <v>29</v>
      </c>
      <c r="L3259" t="str" cm="1">
        <f t="array" ref="L3259">_xlfn.IFS(Table1[[#This Row],[Age]]&lt;=12,"Kids",Table1[[#This Row],[Age]]&lt;=19,"Teenage",Table1[[#This Row],[Age]]&lt;=29,"Young Adult",Table1[[#This Row],[Age]]&lt;=45,"Adult",Table1[[#This Row],[Age]]&gt;=46,"Senior")</f>
        <v>Young Adult</v>
      </c>
      <c r="M3259" t="str">
        <f>VLOOKUP(B3259,customers!A$2:D$101,3,0)</f>
        <v>Darbhanga</v>
      </c>
      <c r="N3259" t="str">
        <f>VLOOKUP(B3259,customers!$A$2:$D$101,4,0)</f>
        <v>Bihar</v>
      </c>
      <c r="O3259" t="str">
        <f>VLOOKUP(C3259,'products '!$A$2:$H$3072,2,0)</f>
        <v>Kids</v>
      </c>
      <c r="P3259" t="str">
        <f>VLOOKUP(C3259,'products '!$A$2:$H$3072,3,0)</f>
        <v>Girls Clothing</v>
      </c>
      <c r="Q3259" t="str">
        <f>VLOOKUP(C3259,'products '!$A$2:$H$3072,4,0)</f>
        <v>Jeans</v>
      </c>
      <c r="R3259" t="str">
        <f>VLOOKUP(C3259,'products '!$A$2:$H$3072,5,0)</f>
        <v>H&amp;M</v>
      </c>
      <c r="S3259" t="str">
        <f>VLOOKUP(C3259,'products '!$A$2:$H$3072,6,0)</f>
        <v>3-4Y</v>
      </c>
      <c r="T3259" t="str">
        <f>VLOOKUP(C3259,'products '!$A$2:$H$3072,7,0)</f>
        <v>Charcoal</v>
      </c>
      <c r="U3259">
        <f>VLOOKUP(C3259,'products '!$A$2:$H$3072,8,0)</f>
        <v>3</v>
      </c>
    </row>
    <row r="3260" spans="1:21" x14ac:dyDescent="0.3">
      <c r="A3260" t="s">
        <v>6677</v>
      </c>
      <c r="B3260" t="s">
        <v>3328</v>
      </c>
      <c r="C3260" t="s">
        <v>2027</v>
      </c>
      <c r="D3260" s="1">
        <f t="shared" ca="1" si="53"/>
        <v>44909</v>
      </c>
      <c r="E3260" s="1" t="str">
        <f ca="1">TEXT(Table1[[#This Row],[Date]],"mmm")</f>
        <v>Dec</v>
      </c>
      <c r="F3260" s="1" t="str">
        <f ca="1">TEXT(Table1[[#This Row],[Date]],"yyyy")</f>
        <v>2022</v>
      </c>
      <c r="G3260" s="2">
        <f t="shared" ca="1" si="52"/>
        <v>1169</v>
      </c>
      <c r="H3260" s="2">
        <v>0.39</v>
      </c>
      <c r="I3260" s="2" t="str" cm="1">
        <f t="array" ref="I3260">_xlfn.IFS(Table1[[#This Row],[Discount]]&lt;=0.2,"Low",Table1[[#This Row],[Discount]]&lt;=0.4,"Medium",Table1[[#This Row],[Discount]]&gt;0.4,"High")</f>
        <v>Medium</v>
      </c>
      <c r="J3260" s="2">
        <f ca="1">Table1[[#This Row],[Original Price]]*(1-Table1[[#This Row],[Discount]])</f>
        <v>713.09</v>
      </c>
      <c r="K3260">
        <f>VLOOKUP(B3260,customers!$A$2:$D$101,2,0)</f>
        <v>30</v>
      </c>
      <c r="L3260" t="str" cm="1">
        <f t="array" ref="L3260">_xlfn.IFS(Table1[[#This Row],[Age]]&lt;=12,"Kids",Table1[[#This Row],[Age]]&lt;=19,"Teenage",Table1[[#This Row],[Age]]&lt;=29,"Young Adult",Table1[[#This Row],[Age]]&lt;=45,"Adult",Table1[[#This Row],[Age]]&gt;=46,"Senior")</f>
        <v>Adult</v>
      </c>
      <c r="M3260" t="str">
        <f>VLOOKUP(B3260,customers!A$2:D$101,3,0)</f>
        <v>Darbhanga</v>
      </c>
      <c r="N3260" t="str">
        <f>VLOOKUP(B3260,customers!$A$2:$D$101,4,0)</f>
        <v>Bihar</v>
      </c>
      <c r="O3260" t="str">
        <f>VLOOKUP(C3260,'products '!$A$2:$H$3072,2,0)</f>
        <v>Kids</v>
      </c>
      <c r="P3260" t="str">
        <f>VLOOKUP(C3260,'products '!$A$2:$H$3072,3,0)</f>
        <v>Girls Clothing</v>
      </c>
      <c r="Q3260" t="str">
        <f>VLOOKUP(C3260,'products '!$A$2:$H$3072,4,0)</f>
        <v>Jeans</v>
      </c>
      <c r="R3260" t="str">
        <f>VLOOKUP(C3260,'products '!$A$2:$H$3072,5,0)</f>
        <v>H&amp;M</v>
      </c>
      <c r="S3260" t="str">
        <f>VLOOKUP(C3260,'products '!$A$2:$H$3072,6,0)</f>
        <v>3-4Y</v>
      </c>
      <c r="T3260" t="str">
        <f>VLOOKUP(C3260,'products '!$A$2:$H$3072,7,0)</f>
        <v>Yellow</v>
      </c>
      <c r="U3260">
        <f>VLOOKUP(C3260,'products '!$A$2:$H$3072,8,0)</f>
        <v>4</v>
      </c>
    </row>
    <row r="3261" spans="1:21" x14ac:dyDescent="0.3">
      <c r="A3261" t="s">
        <v>6678</v>
      </c>
      <c r="B3261" t="s">
        <v>3329</v>
      </c>
      <c r="C3261" t="s">
        <v>2028</v>
      </c>
      <c r="D3261" s="1">
        <f t="shared" ca="1" si="53"/>
        <v>44271</v>
      </c>
      <c r="E3261" s="1" t="str">
        <f ca="1">TEXT(Table1[[#This Row],[Date]],"mmm")</f>
        <v>Mar</v>
      </c>
      <c r="F3261" s="1" t="str">
        <f ca="1">TEXT(Table1[[#This Row],[Date]],"yyyy")</f>
        <v>2021</v>
      </c>
      <c r="G3261" s="2">
        <f t="shared" ca="1" si="52"/>
        <v>1171</v>
      </c>
      <c r="H3261" s="2">
        <v>0.39</v>
      </c>
      <c r="I3261" s="2" t="str" cm="1">
        <f t="array" ref="I3261">_xlfn.IFS(Table1[[#This Row],[Discount]]&lt;=0.2,"Low",Table1[[#This Row],[Discount]]&lt;=0.4,"Medium",Table1[[#This Row],[Discount]]&gt;0.4,"High")</f>
        <v>Medium</v>
      </c>
      <c r="J3261" s="2">
        <f ca="1">Table1[[#This Row],[Original Price]]*(1-Table1[[#This Row],[Discount]])</f>
        <v>714.31</v>
      </c>
      <c r="K3261">
        <f>VLOOKUP(B3261,customers!$A$2:$D$101,2,0)</f>
        <v>31</v>
      </c>
      <c r="L3261" t="str" cm="1">
        <f t="array" ref="L3261">_xlfn.IFS(Table1[[#This Row],[Age]]&lt;=12,"Kids",Table1[[#This Row],[Age]]&lt;=19,"Teenage",Table1[[#This Row],[Age]]&lt;=29,"Young Adult",Table1[[#This Row],[Age]]&lt;=45,"Adult",Table1[[#This Row],[Age]]&gt;=46,"Senior")</f>
        <v>Adult</v>
      </c>
      <c r="M3261" t="str">
        <f>VLOOKUP(B3261,customers!A$2:D$101,3,0)</f>
        <v>Nalanda</v>
      </c>
      <c r="N3261" t="str">
        <f>VLOOKUP(B3261,customers!$A$2:$D$101,4,0)</f>
        <v>Bihar</v>
      </c>
      <c r="O3261" t="str">
        <f>VLOOKUP(C3261,'products '!$A$2:$H$3072,2,0)</f>
        <v>Kids</v>
      </c>
      <c r="P3261" t="str">
        <f>VLOOKUP(C3261,'products '!$A$2:$H$3072,3,0)</f>
        <v>Girls Clothing</v>
      </c>
      <c r="Q3261" t="str">
        <f>VLOOKUP(C3261,'products '!$A$2:$H$3072,4,0)</f>
        <v>Jeans</v>
      </c>
      <c r="R3261" t="str">
        <f>VLOOKUP(C3261,'products '!$A$2:$H$3072,5,0)</f>
        <v>H&amp;M</v>
      </c>
      <c r="S3261" t="str">
        <f>VLOOKUP(C3261,'products '!$A$2:$H$3072,6,0)</f>
        <v>3-4Y</v>
      </c>
      <c r="T3261" t="str">
        <f>VLOOKUP(C3261,'products '!$A$2:$H$3072,7,0)</f>
        <v>Yellow</v>
      </c>
      <c r="U3261">
        <f>VLOOKUP(C3261,'products '!$A$2:$H$3072,8,0)</f>
        <v>4</v>
      </c>
    </row>
    <row r="3262" spans="1:21" x14ac:dyDescent="0.3">
      <c r="A3262" t="s">
        <v>6679</v>
      </c>
      <c r="B3262" t="s">
        <v>3330</v>
      </c>
      <c r="C3262" t="s">
        <v>2029</v>
      </c>
      <c r="D3262" s="1">
        <f t="shared" ca="1" si="53"/>
        <v>44700</v>
      </c>
      <c r="E3262" s="1" t="str">
        <f ca="1">TEXT(Table1[[#This Row],[Date]],"mmm")</f>
        <v>May</v>
      </c>
      <c r="F3262" s="1" t="str">
        <f ca="1">TEXT(Table1[[#This Row],[Date]],"yyyy")</f>
        <v>2022</v>
      </c>
      <c r="G3262" s="2">
        <f t="shared" ca="1" si="52"/>
        <v>1039</v>
      </c>
      <c r="H3262" s="2">
        <v>0.3</v>
      </c>
      <c r="I3262" s="2" t="str" cm="1">
        <f t="array" ref="I3262">_xlfn.IFS(Table1[[#This Row],[Discount]]&lt;=0.2,"Low",Table1[[#This Row],[Discount]]&lt;=0.4,"Medium",Table1[[#This Row],[Discount]]&gt;0.4,"High")</f>
        <v>Medium</v>
      </c>
      <c r="J3262" s="2">
        <f ca="1">Table1[[#This Row],[Original Price]]*(1-Table1[[#This Row],[Discount]])</f>
        <v>727.3</v>
      </c>
      <c r="K3262">
        <f>VLOOKUP(B3262,customers!$A$2:$D$101,2,0)</f>
        <v>32</v>
      </c>
      <c r="L3262" t="str" cm="1">
        <f t="array" ref="L3262">_xlfn.IFS(Table1[[#This Row],[Age]]&lt;=12,"Kids",Table1[[#This Row],[Age]]&lt;=19,"Teenage",Table1[[#This Row],[Age]]&lt;=29,"Young Adult",Table1[[#This Row],[Age]]&lt;=45,"Adult",Table1[[#This Row],[Age]]&gt;=46,"Senior")</f>
        <v>Adult</v>
      </c>
      <c r="M3262" t="str">
        <f>VLOOKUP(B3262,customers!A$2:D$101,3,0)</f>
        <v>Nalanda</v>
      </c>
      <c r="N3262" t="str">
        <f>VLOOKUP(B3262,customers!$A$2:$D$101,4,0)</f>
        <v>Bihar</v>
      </c>
      <c r="O3262" t="str">
        <f>VLOOKUP(C3262,'products '!$A$2:$H$3072,2,0)</f>
        <v>Kids</v>
      </c>
      <c r="P3262" t="str">
        <f>VLOOKUP(C3262,'products '!$A$2:$H$3072,3,0)</f>
        <v>Girls Clothing</v>
      </c>
      <c r="Q3262" t="str">
        <f>VLOOKUP(C3262,'products '!$A$2:$H$3072,4,0)</f>
        <v>Jeans</v>
      </c>
      <c r="R3262" t="str">
        <f>VLOOKUP(C3262,'products '!$A$2:$H$3072,5,0)</f>
        <v>H&amp;M</v>
      </c>
      <c r="S3262" t="str">
        <f>VLOOKUP(C3262,'products '!$A$2:$H$3072,6,0)</f>
        <v>3-4Y</v>
      </c>
      <c r="T3262" t="str">
        <f>VLOOKUP(C3262,'products '!$A$2:$H$3072,7,0)</f>
        <v>Yellow</v>
      </c>
      <c r="U3262">
        <f>VLOOKUP(C3262,'products '!$A$2:$H$3072,8,0)</f>
        <v>4</v>
      </c>
    </row>
    <row r="3263" spans="1:21" x14ac:dyDescent="0.3">
      <c r="A3263" t="s">
        <v>6680</v>
      </c>
      <c r="B3263" t="s">
        <v>3331</v>
      </c>
      <c r="C3263" t="s">
        <v>2030</v>
      </c>
      <c r="D3263" s="1">
        <f t="shared" ca="1" si="53"/>
        <v>44715</v>
      </c>
      <c r="E3263" s="1" t="str">
        <f ca="1">TEXT(Table1[[#This Row],[Date]],"mmm")</f>
        <v>Jun</v>
      </c>
      <c r="F3263" s="1" t="str">
        <f ca="1">TEXT(Table1[[#This Row],[Date]],"yyyy")</f>
        <v>2022</v>
      </c>
      <c r="G3263" s="2">
        <f t="shared" ca="1" si="52"/>
        <v>1748</v>
      </c>
      <c r="H3263" s="2">
        <v>0.3</v>
      </c>
      <c r="I3263" s="2" t="str" cm="1">
        <f t="array" ref="I3263">_xlfn.IFS(Table1[[#This Row],[Discount]]&lt;=0.2,"Low",Table1[[#This Row],[Discount]]&lt;=0.4,"Medium",Table1[[#This Row],[Discount]]&gt;0.4,"High")</f>
        <v>Medium</v>
      </c>
      <c r="J3263" s="2">
        <f ca="1">Table1[[#This Row],[Original Price]]*(1-Table1[[#This Row],[Discount]])</f>
        <v>1223.5999999999999</v>
      </c>
      <c r="K3263">
        <f>VLOOKUP(B3263,customers!$A$2:$D$101,2,0)</f>
        <v>33</v>
      </c>
      <c r="L3263" t="str" cm="1">
        <f t="array" ref="L3263">_xlfn.IFS(Table1[[#This Row],[Age]]&lt;=12,"Kids",Table1[[#This Row],[Age]]&lt;=19,"Teenage",Table1[[#This Row],[Age]]&lt;=29,"Young Adult",Table1[[#This Row],[Age]]&lt;=45,"Adult",Table1[[#This Row],[Age]]&gt;=46,"Senior")</f>
        <v>Adult</v>
      </c>
      <c r="M3263" t="str">
        <f>VLOOKUP(B3263,customers!A$2:D$101,3,0)</f>
        <v>Nalanda</v>
      </c>
      <c r="N3263" t="str">
        <f>VLOOKUP(B3263,customers!$A$2:$D$101,4,0)</f>
        <v>Bihar</v>
      </c>
      <c r="O3263" t="str">
        <f>VLOOKUP(C3263,'products '!$A$2:$H$3072,2,0)</f>
        <v>Kids</v>
      </c>
      <c r="P3263" t="str">
        <f>VLOOKUP(C3263,'products '!$A$2:$H$3072,3,0)</f>
        <v>Girls Clothing</v>
      </c>
      <c r="Q3263" t="str">
        <f>VLOOKUP(C3263,'products '!$A$2:$H$3072,4,0)</f>
        <v>Jeans</v>
      </c>
      <c r="R3263" t="str">
        <f>VLOOKUP(C3263,'products '!$A$2:$H$3072,5,0)</f>
        <v>H&amp;M</v>
      </c>
      <c r="S3263" t="str">
        <f>VLOOKUP(C3263,'products '!$A$2:$H$3072,6,0)</f>
        <v>1-2Y</v>
      </c>
      <c r="T3263" t="str">
        <f>VLOOKUP(C3263,'products '!$A$2:$H$3072,7,0)</f>
        <v>Yellow</v>
      </c>
      <c r="U3263">
        <f>VLOOKUP(C3263,'products '!$A$2:$H$3072,8,0)</f>
        <v>4</v>
      </c>
    </row>
    <row r="3264" spans="1:21" x14ac:dyDescent="0.3">
      <c r="A3264" t="s">
        <v>6681</v>
      </c>
      <c r="B3264" t="s">
        <v>3332</v>
      </c>
      <c r="C3264" t="s">
        <v>2031</v>
      </c>
      <c r="D3264" s="1">
        <f t="shared" ca="1" si="53"/>
        <v>44429</v>
      </c>
      <c r="E3264" s="1" t="str">
        <f ca="1">TEXT(Table1[[#This Row],[Date]],"mmm")</f>
        <v>Aug</v>
      </c>
      <c r="F3264" s="1" t="str">
        <f ca="1">TEXT(Table1[[#This Row],[Date]],"yyyy")</f>
        <v>2021</v>
      </c>
      <c r="G3264" s="2">
        <f t="shared" ca="1" si="52"/>
        <v>1202</v>
      </c>
      <c r="H3264" s="2">
        <v>0.3</v>
      </c>
      <c r="I3264" s="2" t="str" cm="1">
        <f t="array" ref="I3264">_xlfn.IFS(Table1[[#This Row],[Discount]]&lt;=0.2,"Low",Table1[[#This Row],[Discount]]&lt;=0.4,"Medium",Table1[[#This Row],[Discount]]&gt;0.4,"High")</f>
        <v>Medium</v>
      </c>
      <c r="J3264" s="2">
        <f ca="1">Table1[[#This Row],[Original Price]]*(1-Table1[[#This Row],[Discount]])</f>
        <v>841.4</v>
      </c>
      <c r="K3264">
        <f>VLOOKUP(B3264,customers!$A$2:$D$101,2,0)</f>
        <v>44</v>
      </c>
      <c r="L3264" t="str" cm="1">
        <f t="array" ref="L3264">_xlfn.IFS(Table1[[#This Row],[Age]]&lt;=12,"Kids",Table1[[#This Row],[Age]]&lt;=19,"Teenage",Table1[[#This Row],[Age]]&lt;=29,"Young Adult",Table1[[#This Row],[Age]]&lt;=45,"Adult",Table1[[#This Row],[Age]]&gt;=46,"Senior")</f>
        <v>Adult</v>
      </c>
      <c r="M3264" t="str">
        <f>VLOOKUP(B3264,customers!A$2:D$101,3,0)</f>
        <v>Gaya</v>
      </c>
      <c r="N3264" t="str">
        <f>VLOOKUP(B3264,customers!$A$2:$D$101,4,0)</f>
        <v>Bihar</v>
      </c>
      <c r="O3264" t="str">
        <f>VLOOKUP(C3264,'products '!$A$2:$H$3072,2,0)</f>
        <v>Kids</v>
      </c>
      <c r="P3264" t="str">
        <f>VLOOKUP(C3264,'products '!$A$2:$H$3072,3,0)</f>
        <v>Girls Clothing</v>
      </c>
      <c r="Q3264" t="str">
        <f>VLOOKUP(C3264,'products '!$A$2:$H$3072,4,0)</f>
        <v>Jeans</v>
      </c>
      <c r="R3264" t="str">
        <f>VLOOKUP(C3264,'products '!$A$2:$H$3072,5,0)</f>
        <v>H&amp;M</v>
      </c>
      <c r="S3264" t="str">
        <f>VLOOKUP(C3264,'products '!$A$2:$H$3072,6,0)</f>
        <v>1-2Y</v>
      </c>
      <c r="T3264" t="str">
        <f>VLOOKUP(C3264,'products '!$A$2:$H$3072,7,0)</f>
        <v>Yellow</v>
      </c>
      <c r="U3264">
        <f>VLOOKUP(C3264,'products '!$A$2:$H$3072,8,0)</f>
        <v>4</v>
      </c>
    </row>
    <row r="3265" spans="1:21" x14ac:dyDescent="0.3">
      <c r="A3265" t="s">
        <v>6682</v>
      </c>
      <c r="B3265" t="s">
        <v>3333</v>
      </c>
      <c r="C3265" t="s">
        <v>2032</v>
      </c>
      <c r="D3265" s="1">
        <f t="shared" ca="1" si="53"/>
        <v>44788</v>
      </c>
      <c r="E3265" s="1" t="str">
        <f ca="1">TEXT(Table1[[#This Row],[Date]],"mmm")</f>
        <v>Aug</v>
      </c>
      <c r="F3265" s="1" t="str">
        <f ca="1">TEXT(Table1[[#This Row],[Date]],"yyyy")</f>
        <v>2022</v>
      </c>
      <c r="G3265" s="2">
        <f t="shared" ca="1" si="52"/>
        <v>1670</v>
      </c>
      <c r="H3265" s="2">
        <v>0.25</v>
      </c>
      <c r="I3265" s="2" t="str" cm="1">
        <f t="array" ref="I3265">_xlfn.IFS(Table1[[#This Row],[Discount]]&lt;=0.2,"Low",Table1[[#This Row],[Discount]]&lt;=0.4,"Medium",Table1[[#This Row],[Discount]]&gt;0.4,"High")</f>
        <v>Medium</v>
      </c>
      <c r="J3265" s="2">
        <f ca="1">Table1[[#This Row],[Original Price]]*(1-Table1[[#This Row],[Discount]])</f>
        <v>1252.5</v>
      </c>
      <c r="K3265">
        <f>VLOOKUP(B3265,customers!$A$2:$D$101,2,0)</f>
        <v>45</v>
      </c>
      <c r="L3265" t="str" cm="1">
        <f t="array" ref="L3265">_xlfn.IFS(Table1[[#This Row],[Age]]&lt;=12,"Kids",Table1[[#This Row],[Age]]&lt;=19,"Teenage",Table1[[#This Row],[Age]]&lt;=29,"Young Adult",Table1[[#This Row],[Age]]&lt;=45,"Adult",Table1[[#This Row],[Age]]&gt;=46,"Senior")</f>
        <v>Adult</v>
      </c>
      <c r="M3265" t="str">
        <f>VLOOKUP(B3265,customers!A$2:D$101,3,0)</f>
        <v>Gaya</v>
      </c>
      <c r="N3265" t="str">
        <f>VLOOKUP(B3265,customers!$A$2:$D$101,4,0)</f>
        <v>Bihar</v>
      </c>
      <c r="O3265" t="str">
        <f>VLOOKUP(C3265,'products '!$A$2:$H$3072,2,0)</f>
        <v>Kids</v>
      </c>
      <c r="P3265" t="str">
        <f>VLOOKUP(C3265,'products '!$A$2:$H$3072,3,0)</f>
        <v>Infants</v>
      </c>
      <c r="Q3265" t="str">
        <f>VLOOKUP(C3265,'products '!$A$2:$H$3072,4,0)</f>
        <v>Bodysuits</v>
      </c>
      <c r="R3265" t="str">
        <f>VLOOKUP(C3265,'products '!$A$2:$H$3072,5,0)</f>
        <v>Moms Home</v>
      </c>
      <c r="S3265" t="str">
        <f>VLOOKUP(C3265,'products '!$A$2:$H$3072,6,0)</f>
        <v>0-3M</v>
      </c>
      <c r="T3265" t="str">
        <f>VLOOKUP(C3265,'products '!$A$2:$H$3072,7,0)</f>
        <v>Burgundy</v>
      </c>
      <c r="U3265">
        <f>VLOOKUP(C3265,'products '!$A$2:$H$3072,8,0)</f>
        <v>4</v>
      </c>
    </row>
    <row r="3266" spans="1:21" x14ac:dyDescent="0.3">
      <c r="A3266" t="s">
        <v>6683</v>
      </c>
      <c r="B3266" t="s">
        <v>3334</v>
      </c>
      <c r="C3266" t="s">
        <v>2033</v>
      </c>
      <c r="D3266" s="1">
        <f t="shared" ca="1" si="53"/>
        <v>44404</v>
      </c>
      <c r="E3266" s="1" t="str">
        <f ca="1">TEXT(Table1[[#This Row],[Date]],"mmm")</f>
        <v>Jul</v>
      </c>
      <c r="F3266" s="1" t="str">
        <f ca="1">TEXT(Table1[[#This Row],[Date]],"yyyy")</f>
        <v>2021</v>
      </c>
      <c r="G3266" s="2">
        <f t="shared" ref="G3266:G3329" ca="1" si="54">RANDBETWEEN(600, 2000)</f>
        <v>1501</v>
      </c>
      <c r="H3266" s="2">
        <v>0.25</v>
      </c>
      <c r="I3266" s="2" t="str" cm="1">
        <f t="array" ref="I3266">_xlfn.IFS(Table1[[#This Row],[Discount]]&lt;=0.2,"Low",Table1[[#This Row],[Discount]]&lt;=0.4,"Medium",Table1[[#This Row],[Discount]]&gt;0.4,"High")</f>
        <v>Medium</v>
      </c>
      <c r="J3266" s="2">
        <f ca="1">Table1[[#This Row],[Original Price]]*(1-Table1[[#This Row],[Discount]])</f>
        <v>1125.75</v>
      </c>
      <c r="K3266">
        <f>VLOOKUP(B3266,customers!$A$2:$D$101,2,0)</f>
        <v>46</v>
      </c>
      <c r="L3266" t="str" cm="1">
        <f t="array" ref="L3266">_xlfn.IFS(Table1[[#This Row],[Age]]&lt;=12,"Kids",Table1[[#This Row],[Age]]&lt;=19,"Teenage",Table1[[#This Row],[Age]]&lt;=29,"Young Adult",Table1[[#This Row],[Age]]&lt;=45,"Adult",Table1[[#This Row],[Age]]&gt;=46,"Senior")</f>
        <v>Senior</v>
      </c>
      <c r="M3266" t="str">
        <f>VLOOKUP(B3266,customers!A$2:D$101,3,0)</f>
        <v>Bhopal</v>
      </c>
      <c r="N3266" t="str">
        <f>VLOOKUP(B3266,customers!$A$2:$D$101,4,0)</f>
        <v>Madhya Pradesh</v>
      </c>
      <c r="O3266" t="str">
        <f>VLOOKUP(C3266,'products '!$A$2:$H$3072,2,0)</f>
        <v>Kids</v>
      </c>
      <c r="P3266" t="str">
        <f>VLOOKUP(C3266,'products '!$A$2:$H$3072,3,0)</f>
        <v>Infants</v>
      </c>
      <c r="Q3266" t="str">
        <f>VLOOKUP(C3266,'products '!$A$2:$H$3072,4,0)</f>
        <v>Bodysuits</v>
      </c>
      <c r="R3266" t="str">
        <f>VLOOKUP(C3266,'products '!$A$2:$H$3072,5,0)</f>
        <v>Moms Home</v>
      </c>
      <c r="S3266" t="str">
        <f>VLOOKUP(C3266,'products '!$A$2:$H$3072,6,0)</f>
        <v>0-3M</v>
      </c>
      <c r="T3266" t="str">
        <f>VLOOKUP(C3266,'products '!$A$2:$H$3072,7,0)</f>
        <v>Lavender</v>
      </c>
      <c r="U3266">
        <f>VLOOKUP(C3266,'products '!$A$2:$H$3072,8,0)</f>
        <v>4</v>
      </c>
    </row>
    <row r="3267" spans="1:21" x14ac:dyDescent="0.3">
      <c r="A3267" t="s">
        <v>6684</v>
      </c>
      <c r="B3267" t="s">
        <v>3335</v>
      </c>
      <c r="C3267" t="s">
        <v>2034</v>
      </c>
      <c r="D3267" s="1">
        <f t="shared" ref="D3267:D3330" ca="1" si="55">RANDBETWEEN(DATE(2021,1,1),DATE(2023,3,31))</f>
        <v>44665</v>
      </c>
      <c r="E3267" s="1" t="str">
        <f ca="1">TEXT(Table1[[#This Row],[Date]],"mmm")</f>
        <v>Apr</v>
      </c>
      <c r="F3267" s="1" t="str">
        <f ca="1">TEXT(Table1[[#This Row],[Date]],"yyyy")</f>
        <v>2022</v>
      </c>
      <c r="G3267" s="2">
        <f t="shared" ca="1" si="54"/>
        <v>1477</v>
      </c>
      <c r="H3267" s="2">
        <v>0.3</v>
      </c>
      <c r="I3267" s="2" t="str" cm="1">
        <f t="array" ref="I3267">_xlfn.IFS(Table1[[#This Row],[Discount]]&lt;=0.2,"Low",Table1[[#This Row],[Discount]]&lt;=0.4,"Medium",Table1[[#This Row],[Discount]]&gt;0.4,"High")</f>
        <v>Medium</v>
      </c>
      <c r="J3267" s="2">
        <f ca="1">Table1[[#This Row],[Original Price]]*(1-Table1[[#This Row],[Discount]])</f>
        <v>1033.8999999999999</v>
      </c>
      <c r="K3267">
        <f>VLOOKUP(B3267,customers!$A$2:$D$101,2,0)</f>
        <v>47</v>
      </c>
      <c r="L3267" t="str" cm="1">
        <f t="array" ref="L3267">_xlfn.IFS(Table1[[#This Row],[Age]]&lt;=12,"Kids",Table1[[#This Row],[Age]]&lt;=19,"Teenage",Table1[[#This Row],[Age]]&lt;=29,"Young Adult",Table1[[#This Row],[Age]]&lt;=45,"Adult",Table1[[#This Row],[Age]]&gt;=46,"Senior")</f>
        <v>Senior</v>
      </c>
      <c r="M3267" t="str">
        <f>VLOOKUP(B3267,customers!A$2:D$101,3,0)</f>
        <v>Bhopal</v>
      </c>
      <c r="N3267" t="str">
        <f>VLOOKUP(B3267,customers!$A$2:$D$101,4,0)</f>
        <v>Madhya Pradesh</v>
      </c>
      <c r="O3267" t="str">
        <f>VLOOKUP(C3267,'products '!$A$2:$H$3072,2,0)</f>
        <v>Kids</v>
      </c>
      <c r="P3267" t="str">
        <f>VLOOKUP(C3267,'products '!$A$2:$H$3072,3,0)</f>
        <v>Infants</v>
      </c>
      <c r="Q3267" t="str">
        <f>VLOOKUP(C3267,'products '!$A$2:$H$3072,4,0)</f>
        <v>Bodysuits</v>
      </c>
      <c r="R3267" t="str">
        <f>VLOOKUP(C3267,'products '!$A$2:$H$3072,5,0)</f>
        <v>Moms Home</v>
      </c>
      <c r="S3267" t="str">
        <f>VLOOKUP(C3267,'products '!$A$2:$H$3072,6,0)</f>
        <v>0-3M</v>
      </c>
      <c r="T3267" t="str">
        <f>VLOOKUP(C3267,'products '!$A$2:$H$3072,7,0)</f>
        <v>Teal</v>
      </c>
      <c r="U3267">
        <f>VLOOKUP(C3267,'products '!$A$2:$H$3072,8,0)</f>
        <v>5</v>
      </c>
    </row>
    <row r="3268" spans="1:21" x14ac:dyDescent="0.3">
      <c r="A3268" t="s">
        <v>6685</v>
      </c>
      <c r="B3268" t="s">
        <v>3336</v>
      </c>
      <c r="C3268" t="s">
        <v>2035</v>
      </c>
      <c r="D3268" s="1">
        <f t="shared" ca="1" si="55"/>
        <v>44238</v>
      </c>
      <c r="E3268" s="1" t="str">
        <f ca="1">TEXT(Table1[[#This Row],[Date]],"mmm")</f>
        <v>Feb</v>
      </c>
      <c r="F3268" s="1" t="str">
        <f ca="1">TEXT(Table1[[#This Row],[Date]],"yyyy")</f>
        <v>2021</v>
      </c>
      <c r="G3268" s="2">
        <f t="shared" ca="1" si="54"/>
        <v>1129</v>
      </c>
      <c r="H3268" s="2">
        <v>0.3</v>
      </c>
      <c r="I3268" s="2" t="str" cm="1">
        <f t="array" ref="I3268">_xlfn.IFS(Table1[[#This Row],[Discount]]&lt;=0.2,"Low",Table1[[#This Row],[Discount]]&lt;=0.4,"Medium",Table1[[#This Row],[Discount]]&gt;0.4,"High")</f>
        <v>Medium</v>
      </c>
      <c r="J3268" s="2">
        <f ca="1">Table1[[#This Row],[Original Price]]*(1-Table1[[#This Row],[Discount]])</f>
        <v>790.3</v>
      </c>
      <c r="K3268">
        <f>VLOOKUP(B3268,customers!$A$2:$D$101,2,0)</f>
        <v>48</v>
      </c>
      <c r="L3268" t="str" cm="1">
        <f t="array" ref="L3268">_xlfn.IFS(Table1[[#This Row],[Age]]&lt;=12,"Kids",Table1[[#This Row],[Age]]&lt;=19,"Teenage",Table1[[#This Row],[Age]]&lt;=29,"Young Adult",Table1[[#This Row],[Age]]&lt;=45,"Adult",Table1[[#This Row],[Age]]&gt;=46,"Senior")</f>
        <v>Senior</v>
      </c>
      <c r="M3268" t="str">
        <f>VLOOKUP(B3268,customers!A$2:D$101,3,0)</f>
        <v>Bhopal</v>
      </c>
      <c r="N3268" t="str">
        <f>VLOOKUP(B3268,customers!$A$2:$D$101,4,0)</f>
        <v>Madhya Pradesh</v>
      </c>
      <c r="O3268" t="str">
        <f>VLOOKUP(C3268,'products '!$A$2:$H$3072,2,0)</f>
        <v>Kids</v>
      </c>
      <c r="P3268" t="str">
        <f>VLOOKUP(C3268,'products '!$A$2:$H$3072,3,0)</f>
        <v>Infants</v>
      </c>
      <c r="Q3268" t="str">
        <f>VLOOKUP(C3268,'products '!$A$2:$H$3072,4,0)</f>
        <v>Bodysuits</v>
      </c>
      <c r="R3268" t="str">
        <f>VLOOKUP(C3268,'products '!$A$2:$H$3072,5,0)</f>
        <v>Moms Home</v>
      </c>
      <c r="S3268" t="str">
        <f>VLOOKUP(C3268,'products '!$A$2:$H$3072,6,0)</f>
        <v>0-3M</v>
      </c>
      <c r="T3268" t="str">
        <f>VLOOKUP(C3268,'products '!$A$2:$H$3072,7,0)</f>
        <v>Rust</v>
      </c>
      <c r="U3268">
        <f>VLOOKUP(C3268,'products '!$A$2:$H$3072,8,0)</f>
        <v>3</v>
      </c>
    </row>
    <row r="3269" spans="1:21" x14ac:dyDescent="0.3">
      <c r="A3269" t="s">
        <v>6686</v>
      </c>
      <c r="B3269" t="s">
        <v>3337</v>
      </c>
      <c r="C3269" t="s">
        <v>2036</v>
      </c>
      <c r="D3269" s="1">
        <f t="shared" ca="1" si="55"/>
        <v>44746</v>
      </c>
      <c r="E3269" s="1" t="str">
        <f ca="1">TEXT(Table1[[#This Row],[Date]],"mmm")</f>
        <v>Jul</v>
      </c>
      <c r="F3269" s="1" t="str">
        <f ca="1">TEXT(Table1[[#This Row],[Date]],"yyyy")</f>
        <v>2022</v>
      </c>
      <c r="G3269" s="2">
        <f t="shared" ca="1" si="54"/>
        <v>1259</v>
      </c>
      <c r="H3269" s="2">
        <v>0.3</v>
      </c>
      <c r="I3269" s="2" t="str" cm="1">
        <f t="array" ref="I3269">_xlfn.IFS(Table1[[#This Row],[Discount]]&lt;=0.2,"Low",Table1[[#This Row],[Discount]]&lt;=0.4,"Medium",Table1[[#This Row],[Discount]]&gt;0.4,"High")</f>
        <v>Medium</v>
      </c>
      <c r="J3269" s="2">
        <f ca="1">Table1[[#This Row],[Original Price]]*(1-Table1[[#This Row],[Discount]])</f>
        <v>881.3</v>
      </c>
      <c r="K3269">
        <f>VLOOKUP(B3269,customers!$A$2:$D$101,2,0)</f>
        <v>49</v>
      </c>
      <c r="L3269" t="str" cm="1">
        <f t="array" ref="L3269">_xlfn.IFS(Table1[[#This Row],[Age]]&lt;=12,"Kids",Table1[[#This Row],[Age]]&lt;=19,"Teenage",Table1[[#This Row],[Age]]&lt;=29,"Young Adult",Table1[[#This Row],[Age]]&lt;=45,"Adult",Table1[[#This Row],[Age]]&gt;=46,"Senior")</f>
        <v>Senior</v>
      </c>
      <c r="M3269" t="str">
        <f>VLOOKUP(B3269,customers!A$2:D$101,3,0)</f>
        <v>Bhopal</v>
      </c>
      <c r="N3269" t="str">
        <f>VLOOKUP(B3269,customers!$A$2:$D$101,4,0)</f>
        <v>Madhya Pradesh</v>
      </c>
      <c r="O3269" t="str">
        <f>VLOOKUP(C3269,'products '!$A$2:$H$3072,2,0)</f>
        <v>Kids</v>
      </c>
      <c r="P3269" t="str">
        <f>VLOOKUP(C3269,'products '!$A$2:$H$3072,3,0)</f>
        <v>Infants</v>
      </c>
      <c r="Q3269" t="str">
        <f>VLOOKUP(C3269,'products '!$A$2:$H$3072,4,0)</f>
        <v>Bodysuits</v>
      </c>
      <c r="R3269" t="str">
        <f>VLOOKUP(C3269,'products '!$A$2:$H$3072,5,0)</f>
        <v>Moms Home</v>
      </c>
      <c r="S3269" t="str">
        <f>VLOOKUP(C3269,'products '!$A$2:$H$3072,6,0)</f>
        <v>0-3M</v>
      </c>
      <c r="T3269" t="str">
        <f>VLOOKUP(C3269,'products '!$A$2:$H$3072,7,0)</f>
        <v>Gold</v>
      </c>
      <c r="U3269">
        <f>VLOOKUP(C3269,'products '!$A$2:$H$3072,8,0)</f>
        <v>2</v>
      </c>
    </row>
    <row r="3270" spans="1:21" x14ac:dyDescent="0.3">
      <c r="A3270" t="s">
        <v>6687</v>
      </c>
      <c r="B3270" t="s">
        <v>3338</v>
      </c>
      <c r="C3270" t="s">
        <v>2037</v>
      </c>
      <c r="D3270" s="1">
        <f t="shared" ca="1" si="55"/>
        <v>44347</v>
      </c>
      <c r="E3270" s="1" t="str">
        <f ca="1">TEXT(Table1[[#This Row],[Date]],"mmm")</f>
        <v>May</v>
      </c>
      <c r="F3270" s="1" t="str">
        <f ca="1">TEXT(Table1[[#This Row],[Date]],"yyyy")</f>
        <v>2021</v>
      </c>
      <c r="G3270" s="2">
        <f t="shared" ca="1" si="54"/>
        <v>1514</v>
      </c>
      <c r="H3270" s="2">
        <v>0.4</v>
      </c>
      <c r="I3270" s="2" t="str" cm="1">
        <f t="array" ref="I3270">_xlfn.IFS(Table1[[#This Row],[Discount]]&lt;=0.2,"Low",Table1[[#This Row],[Discount]]&lt;=0.4,"Medium",Table1[[#This Row],[Discount]]&gt;0.4,"High")</f>
        <v>Medium</v>
      </c>
      <c r="J3270" s="2">
        <f ca="1">Table1[[#This Row],[Original Price]]*(1-Table1[[#This Row],[Discount]])</f>
        <v>908.4</v>
      </c>
      <c r="K3270">
        <f>VLOOKUP(B3270,customers!$A$2:$D$101,2,0)</f>
        <v>17</v>
      </c>
      <c r="L3270" t="str" cm="1">
        <f t="array" ref="L3270">_xlfn.IFS(Table1[[#This Row],[Age]]&lt;=12,"Kids",Table1[[#This Row],[Age]]&lt;=19,"Teenage",Table1[[#This Row],[Age]]&lt;=29,"Young Adult",Table1[[#This Row],[Age]]&lt;=45,"Adult",Table1[[#This Row],[Age]]&gt;=46,"Senior")</f>
        <v>Teenage</v>
      </c>
      <c r="M3270" t="str">
        <f>VLOOKUP(B3270,customers!A$2:D$101,3,0)</f>
        <v>Sagar</v>
      </c>
      <c r="N3270" t="str">
        <f>VLOOKUP(B3270,customers!$A$2:$D$101,4,0)</f>
        <v>Madhya Pradesh</v>
      </c>
      <c r="O3270" t="str">
        <f>VLOOKUP(C3270,'products '!$A$2:$H$3072,2,0)</f>
        <v>Kids</v>
      </c>
      <c r="P3270" t="str">
        <f>VLOOKUP(C3270,'products '!$A$2:$H$3072,3,0)</f>
        <v>Infants</v>
      </c>
      <c r="Q3270" t="str">
        <f>VLOOKUP(C3270,'products '!$A$2:$H$3072,4,0)</f>
        <v>Bodysuits</v>
      </c>
      <c r="R3270" t="str">
        <f>VLOOKUP(C3270,'products '!$A$2:$H$3072,5,0)</f>
        <v>Moms Home</v>
      </c>
      <c r="S3270" t="str">
        <f>VLOOKUP(C3270,'products '!$A$2:$H$3072,6,0)</f>
        <v>3-6M</v>
      </c>
      <c r="T3270" t="str">
        <f>VLOOKUP(C3270,'products '!$A$2:$H$3072,7,0)</f>
        <v>Blue</v>
      </c>
      <c r="U3270">
        <f>VLOOKUP(C3270,'products '!$A$2:$H$3072,8,0)</f>
        <v>5</v>
      </c>
    </row>
    <row r="3271" spans="1:21" x14ac:dyDescent="0.3">
      <c r="A3271" t="s">
        <v>6688</v>
      </c>
      <c r="B3271" t="s">
        <v>3339</v>
      </c>
      <c r="C3271" t="s">
        <v>2038</v>
      </c>
      <c r="D3271" s="1">
        <f t="shared" ca="1" si="55"/>
        <v>44788</v>
      </c>
      <c r="E3271" s="1" t="str">
        <f ca="1">TEXT(Table1[[#This Row],[Date]],"mmm")</f>
        <v>Aug</v>
      </c>
      <c r="F3271" s="1" t="str">
        <f ca="1">TEXT(Table1[[#This Row],[Date]],"yyyy")</f>
        <v>2022</v>
      </c>
      <c r="G3271" s="2">
        <f t="shared" ca="1" si="54"/>
        <v>619</v>
      </c>
      <c r="H3271" s="2">
        <v>0.4</v>
      </c>
      <c r="I3271" s="2" t="str" cm="1">
        <f t="array" ref="I3271">_xlfn.IFS(Table1[[#This Row],[Discount]]&lt;=0.2,"Low",Table1[[#This Row],[Discount]]&lt;=0.4,"Medium",Table1[[#This Row],[Discount]]&gt;0.4,"High")</f>
        <v>Medium</v>
      </c>
      <c r="J3271" s="2">
        <f ca="1">Table1[[#This Row],[Original Price]]*(1-Table1[[#This Row],[Discount]])</f>
        <v>371.4</v>
      </c>
      <c r="K3271">
        <f>VLOOKUP(B3271,customers!$A$2:$D$101,2,0)</f>
        <v>18</v>
      </c>
      <c r="L3271" t="str" cm="1">
        <f t="array" ref="L3271">_xlfn.IFS(Table1[[#This Row],[Age]]&lt;=12,"Kids",Table1[[#This Row],[Age]]&lt;=19,"Teenage",Table1[[#This Row],[Age]]&lt;=29,"Young Adult",Table1[[#This Row],[Age]]&lt;=45,"Adult",Table1[[#This Row],[Age]]&gt;=46,"Senior")</f>
        <v>Teenage</v>
      </c>
      <c r="M3271" t="str">
        <f>VLOOKUP(B3271,customers!A$2:D$101,3,0)</f>
        <v>Sagar</v>
      </c>
      <c r="N3271" t="str">
        <f>VLOOKUP(B3271,customers!$A$2:$D$101,4,0)</f>
        <v>Madhya Pradesh</v>
      </c>
      <c r="O3271" t="str">
        <f>VLOOKUP(C3271,'products '!$A$2:$H$3072,2,0)</f>
        <v>Kids</v>
      </c>
      <c r="P3271" t="str">
        <f>VLOOKUP(C3271,'products '!$A$2:$H$3072,3,0)</f>
        <v>Infants</v>
      </c>
      <c r="Q3271" t="str">
        <f>VLOOKUP(C3271,'products '!$A$2:$H$3072,4,0)</f>
        <v>Bodysuits</v>
      </c>
      <c r="R3271" t="str">
        <f>VLOOKUP(C3271,'products '!$A$2:$H$3072,5,0)</f>
        <v>Mothecare</v>
      </c>
      <c r="S3271" t="str">
        <f>VLOOKUP(C3271,'products '!$A$2:$H$3072,6,0)</f>
        <v>3-6M</v>
      </c>
      <c r="T3271" t="str">
        <f>VLOOKUP(C3271,'products '!$A$2:$H$3072,7,0)</f>
        <v>White</v>
      </c>
      <c r="U3271">
        <f>VLOOKUP(C3271,'products '!$A$2:$H$3072,8,0)</f>
        <v>4</v>
      </c>
    </row>
    <row r="3272" spans="1:21" x14ac:dyDescent="0.3">
      <c r="A3272" t="s">
        <v>6689</v>
      </c>
      <c r="B3272" t="s">
        <v>3340</v>
      </c>
      <c r="C3272" t="s">
        <v>2039</v>
      </c>
      <c r="D3272" s="1">
        <f t="shared" ca="1" si="55"/>
        <v>44228</v>
      </c>
      <c r="E3272" s="1" t="str">
        <f ca="1">TEXT(Table1[[#This Row],[Date]],"mmm")</f>
        <v>Feb</v>
      </c>
      <c r="F3272" s="1" t="str">
        <f ca="1">TEXT(Table1[[#This Row],[Date]],"yyyy")</f>
        <v>2021</v>
      </c>
      <c r="G3272" s="2">
        <f t="shared" ca="1" si="54"/>
        <v>1621</v>
      </c>
      <c r="H3272" s="2">
        <v>0.4</v>
      </c>
      <c r="I3272" s="2" t="str" cm="1">
        <f t="array" ref="I3272">_xlfn.IFS(Table1[[#This Row],[Discount]]&lt;=0.2,"Low",Table1[[#This Row],[Discount]]&lt;=0.4,"Medium",Table1[[#This Row],[Discount]]&gt;0.4,"High")</f>
        <v>Medium</v>
      </c>
      <c r="J3272" s="2">
        <f ca="1">Table1[[#This Row],[Original Price]]*(1-Table1[[#This Row],[Discount]])</f>
        <v>972.59999999999991</v>
      </c>
      <c r="K3272">
        <f>VLOOKUP(B3272,customers!$A$2:$D$101,2,0)</f>
        <v>19</v>
      </c>
      <c r="L3272" t="str" cm="1">
        <f t="array" ref="L3272">_xlfn.IFS(Table1[[#This Row],[Age]]&lt;=12,"Kids",Table1[[#This Row],[Age]]&lt;=19,"Teenage",Table1[[#This Row],[Age]]&lt;=29,"Young Adult",Table1[[#This Row],[Age]]&lt;=45,"Adult",Table1[[#This Row],[Age]]&gt;=46,"Senior")</f>
        <v>Teenage</v>
      </c>
      <c r="M3272" t="str">
        <f>VLOOKUP(B3272,customers!A$2:D$101,3,0)</f>
        <v>Sagar</v>
      </c>
      <c r="N3272" t="str">
        <f>VLOOKUP(B3272,customers!$A$2:$D$101,4,0)</f>
        <v>Madhya Pradesh</v>
      </c>
      <c r="O3272" t="str">
        <f>VLOOKUP(C3272,'products '!$A$2:$H$3072,2,0)</f>
        <v>Kids</v>
      </c>
      <c r="P3272" t="str">
        <f>VLOOKUP(C3272,'products '!$A$2:$H$3072,3,0)</f>
        <v>Infants</v>
      </c>
      <c r="Q3272" t="str">
        <f>VLOOKUP(C3272,'products '!$A$2:$H$3072,4,0)</f>
        <v>Bodysuits</v>
      </c>
      <c r="R3272" t="str">
        <f>VLOOKUP(C3272,'products '!$A$2:$H$3072,5,0)</f>
        <v>Mothecare</v>
      </c>
      <c r="S3272" t="str">
        <f>VLOOKUP(C3272,'products '!$A$2:$H$3072,6,0)</f>
        <v>3-6M</v>
      </c>
      <c r="T3272" t="str">
        <f>VLOOKUP(C3272,'products '!$A$2:$H$3072,7,0)</f>
        <v>Navy Blue</v>
      </c>
      <c r="U3272">
        <f>VLOOKUP(C3272,'products '!$A$2:$H$3072,8,0)</f>
        <v>3</v>
      </c>
    </row>
    <row r="3273" spans="1:21" x14ac:dyDescent="0.3">
      <c r="A3273" t="s">
        <v>6690</v>
      </c>
      <c r="B3273" t="s">
        <v>3341</v>
      </c>
      <c r="C3273" t="s">
        <v>2040</v>
      </c>
      <c r="D3273" s="1">
        <f t="shared" ca="1" si="55"/>
        <v>44735</v>
      </c>
      <c r="E3273" s="1" t="str">
        <f ca="1">TEXT(Table1[[#This Row],[Date]],"mmm")</f>
        <v>Jun</v>
      </c>
      <c r="F3273" s="1" t="str">
        <f ca="1">TEXT(Table1[[#This Row],[Date]],"yyyy")</f>
        <v>2022</v>
      </c>
      <c r="G3273" s="2">
        <f t="shared" ca="1" si="54"/>
        <v>1403</v>
      </c>
      <c r="H3273" s="2">
        <v>0.4</v>
      </c>
      <c r="I3273" s="2" t="str" cm="1">
        <f t="array" ref="I3273">_xlfn.IFS(Table1[[#This Row],[Discount]]&lt;=0.2,"Low",Table1[[#This Row],[Discount]]&lt;=0.4,"Medium",Table1[[#This Row],[Discount]]&gt;0.4,"High")</f>
        <v>Medium</v>
      </c>
      <c r="J3273" s="2">
        <f ca="1">Table1[[#This Row],[Original Price]]*(1-Table1[[#This Row],[Discount]])</f>
        <v>841.8</v>
      </c>
      <c r="K3273">
        <f>VLOOKUP(B3273,customers!$A$2:$D$101,2,0)</f>
        <v>20</v>
      </c>
      <c r="L3273" t="str" cm="1">
        <f t="array" ref="L3273">_xlfn.IFS(Table1[[#This Row],[Age]]&lt;=12,"Kids",Table1[[#This Row],[Age]]&lt;=19,"Teenage",Table1[[#This Row],[Age]]&lt;=29,"Young Adult",Table1[[#This Row],[Age]]&lt;=45,"Adult",Table1[[#This Row],[Age]]&gt;=46,"Senior")</f>
        <v>Young Adult</v>
      </c>
      <c r="M3273" t="str">
        <f>VLOOKUP(B3273,customers!A$2:D$101,3,0)</f>
        <v>Sagar</v>
      </c>
      <c r="N3273" t="str">
        <f>VLOOKUP(B3273,customers!$A$2:$D$101,4,0)</f>
        <v>Madhya Pradesh</v>
      </c>
      <c r="O3273" t="str">
        <f>VLOOKUP(C3273,'products '!$A$2:$H$3072,2,0)</f>
        <v>Kids</v>
      </c>
      <c r="P3273" t="str">
        <f>VLOOKUP(C3273,'products '!$A$2:$H$3072,3,0)</f>
        <v>Infants</v>
      </c>
      <c r="Q3273" t="str">
        <f>VLOOKUP(C3273,'products '!$A$2:$H$3072,4,0)</f>
        <v>Bodysuits</v>
      </c>
      <c r="R3273" t="str">
        <f>VLOOKUP(C3273,'products '!$A$2:$H$3072,5,0)</f>
        <v>Mothecare</v>
      </c>
      <c r="S3273" t="str">
        <f>VLOOKUP(C3273,'products '!$A$2:$H$3072,6,0)</f>
        <v>3-6M</v>
      </c>
      <c r="T3273" t="str">
        <f>VLOOKUP(C3273,'products '!$A$2:$H$3072,7,0)</f>
        <v>Pink</v>
      </c>
      <c r="U3273">
        <f>VLOOKUP(C3273,'products '!$A$2:$H$3072,8,0)</f>
        <v>5</v>
      </c>
    </row>
    <row r="3274" spans="1:21" x14ac:dyDescent="0.3">
      <c r="A3274" t="s">
        <v>6691</v>
      </c>
      <c r="B3274" t="s">
        <v>3342</v>
      </c>
      <c r="C3274" t="s">
        <v>2041</v>
      </c>
      <c r="D3274" s="1">
        <f t="shared" ca="1" si="55"/>
        <v>44856</v>
      </c>
      <c r="E3274" s="1" t="str">
        <f ca="1">TEXT(Table1[[#This Row],[Date]],"mmm")</f>
        <v>Oct</v>
      </c>
      <c r="F3274" s="1" t="str">
        <f ca="1">TEXT(Table1[[#This Row],[Date]],"yyyy")</f>
        <v>2022</v>
      </c>
      <c r="G3274" s="2">
        <f t="shared" ca="1" si="54"/>
        <v>981</v>
      </c>
      <c r="H3274" s="2">
        <v>0.4</v>
      </c>
      <c r="I3274" s="2" t="str" cm="1">
        <f t="array" ref="I3274">_xlfn.IFS(Table1[[#This Row],[Discount]]&lt;=0.2,"Low",Table1[[#This Row],[Discount]]&lt;=0.4,"Medium",Table1[[#This Row],[Discount]]&gt;0.4,"High")</f>
        <v>Medium</v>
      </c>
      <c r="J3274" s="2">
        <f ca="1">Table1[[#This Row],[Original Price]]*(1-Table1[[#This Row],[Discount]])</f>
        <v>588.6</v>
      </c>
      <c r="K3274">
        <f>VLOOKUP(B3274,customers!$A$2:$D$101,2,0)</f>
        <v>21</v>
      </c>
      <c r="L3274" t="str" cm="1">
        <f t="array" ref="L3274">_xlfn.IFS(Table1[[#This Row],[Age]]&lt;=12,"Kids",Table1[[#This Row],[Age]]&lt;=19,"Teenage",Table1[[#This Row],[Age]]&lt;=29,"Young Adult",Table1[[#This Row],[Age]]&lt;=45,"Adult",Table1[[#This Row],[Age]]&gt;=46,"Senior")</f>
        <v>Young Adult</v>
      </c>
      <c r="M3274" t="str">
        <f>VLOOKUP(B3274,customers!A$2:D$101,3,0)</f>
        <v>Indore</v>
      </c>
      <c r="N3274" t="str">
        <f>VLOOKUP(B3274,customers!$A$2:$D$101,4,0)</f>
        <v>Madhya Pradesh</v>
      </c>
      <c r="O3274" t="str">
        <f>VLOOKUP(C3274,'products '!$A$2:$H$3072,2,0)</f>
        <v>Kids</v>
      </c>
      <c r="P3274" t="str">
        <f>VLOOKUP(C3274,'products '!$A$2:$H$3072,3,0)</f>
        <v>Infants</v>
      </c>
      <c r="Q3274" t="str">
        <f>VLOOKUP(C3274,'products '!$A$2:$H$3072,4,0)</f>
        <v>Bodysuits</v>
      </c>
      <c r="R3274" t="str">
        <f>VLOOKUP(C3274,'products '!$A$2:$H$3072,5,0)</f>
        <v>Mothecare</v>
      </c>
      <c r="S3274" t="str">
        <f>VLOOKUP(C3274,'products '!$A$2:$H$3072,6,0)</f>
        <v>3-6M</v>
      </c>
      <c r="T3274" t="str">
        <f>VLOOKUP(C3274,'products '!$A$2:$H$3072,7,0)</f>
        <v>Black</v>
      </c>
      <c r="U3274">
        <f>VLOOKUP(C3274,'products '!$A$2:$H$3072,8,0)</f>
        <v>4</v>
      </c>
    </row>
    <row r="3275" spans="1:21" x14ac:dyDescent="0.3">
      <c r="A3275" t="s">
        <v>6692</v>
      </c>
      <c r="B3275" t="s">
        <v>3343</v>
      </c>
      <c r="C3275" t="s">
        <v>2042</v>
      </c>
      <c r="D3275" s="1">
        <f t="shared" ca="1" si="55"/>
        <v>44522</v>
      </c>
      <c r="E3275" s="1" t="str">
        <f ca="1">TEXT(Table1[[#This Row],[Date]],"mmm")</f>
        <v>Nov</v>
      </c>
      <c r="F3275" s="1" t="str">
        <f ca="1">TEXT(Table1[[#This Row],[Date]],"yyyy")</f>
        <v>2021</v>
      </c>
      <c r="G3275" s="2">
        <f t="shared" ca="1" si="54"/>
        <v>1639</v>
      </c>
      <c r="H3275" s="2">
        <v>0.4</v>
      </c>
      <c r="I3275" s="2" t="str" cm="1">
        <f t="array" ref="I3275">_xlfn.IFS(Table1[[#This Row],[Discount]]&lt;=0.2,"Low",Table1[[#This Row],[Discount]]&lt;=0.4,"Medium",Table1[[#This Row],[Discount]]&gt;0.4,"High")</f>
        <v>Medium</v>
      </c>
      <c r="J3275" s="2">
        <f ca="1">Table1[[#This Row],[Original Price]]*(1-Table1[[#This Row],[Discount]])</f>
        <v>983.4</v>
      </c>
      <c r="K3275">
        <f>VLOOKUP(B3275,customers!$A$2:$D$101,2,0)</f>
        <v>22</v>
      </c>
      <c r="L3275" t="str" cm="1">
        <f t="array" ref="L3275">_xlfn.IFS(Table1[[#This Row],[Age]]&lt;=12,"Kids",Table1[[#This Row],[Age]]&lt;=19,"Teenage",Table1[[#This Row],[Age]]&lt;=29,"Young Adult",Table1[[#This Row],[Age]]&lt;=45,"Adult",Table1[[#This Row],[Age]]&gt;=46,"Senior")</f>
        <v>Young Adult</v>
      </c>
      <c r="M3275" t="str">
        <f>VLOOKUP(B3275,customers!A$2:D$101,3,0)</f>
        <v>Indore</v>
      </c>
      <c r="N3275" t="str">
        <f>VLOOKUP(B3275,customers!$A$2:$D$101,4,0)</f>
        <v>Madhya Pradesh</v>
      </c>
      <c r="O3275" t="str">
        <f>VLOOKUP(C3275,'products '!$A$2:$H$3072,2,0)</f>
        <v>Kids</v>
      </c>
      <c r="P3275" t="str">
        <f>VLOOKUP(C3275,'products '!$A$2:$H$3072,3,0)</f>
        <v>Infants</v>
      </c>
      <c r="Q3275" t="str">
        <f>VLOOKUP(C3275,'products '!$A$2:$H$3072,4,0)</f>
        <v>Bodysuits</v>
      </c>
      <c r="R3275" t="str">
        <f>VLOOKUP(C3275,'products '!$A$2:$H$3072,5,0)</f>
        <v>Mothecare</v>
      </c>
      <c r="S3275" t="str">
        <f>VLOOKUP(C3275,'products '!$A$2:$H$3072,6,0)</f>
        <v>3-6M</v>
      </c>
      <c r="T3275" t="str">
        <f>VLOOKUP(C3275,'products '!$A$2:$H$3072,7,0)</f>
        <v>Black</v>
      </c>
      <c r="U3275">
        <f>VLOOKUP(C3275,'products '!$A$2:$H$3072,8,0)</f>
        <v>2</v>
      </c>
    </row>
    <row r="3276" spans="1:21" x14ac:dyDescent="0.3">
      <c r="A3276" t="s">
        <v>6693</v>
      </c>
      <c r="B3276" t="s">
        <v>3344</v>
      </c>
      <c r="C3276" t="s">
        <v>2043</v>
      </c>
      <c r="D3276" s="1">
        <f t="shared" ca="1" si="55"/>
        <v>44623</v>
      </c>
      <c r="E3276" s="1" t="str">
        <f ca="1">TEXT(Table1[[#This Row],[Date]],"mmm")</f>
        <v>Mar</v>
      </c>
      <c r="F3276" s="1" t="str">
        <f ca="1">TEXT(Table1[[#This Row],[Date]],"yyyy")</f>
        <v>2022</v>
      </c>
      <c r="G3276" s="2">
        <f t="shared" ca="1" si="54"/>
        <v>1305</v>
      </c>
      <c r="H3276" s="2">
        <v>0.45</v>
      </c>
      <c r="I3276" s="2" t="str" cm="1">
        <f t="array" ref="I3276">_xlfn.IFS(Table1[[#This Row],[Discount]]&lt;=0.2,"Low",Table1[[#This Row],[Discount]]&lt;=0.4,"Medium",Table1[[#This Row],[Discount]]&gt;0.4,"High")</f>
        <v>High</v>
      </c>
      <c r="J3276" s="2">
        <f ca="1">Table1[[#This Row],[Original Price]]*(1-Table1[[#This Row],[Discount]])</f>
        <v>717.75000000000011</v>
      </c>
      <c r="K3276">
        <f>VLOOKUP(B3276,customers!$A$2:$D$101,2,0)</f>
        <v>16</v>
      </c>
      <c r="L3276" t="str" cm="1">
        <f t="array" ref="L3276">_xlfn.IFS(Table1[[#This Row],[Age]]&lt;=12,"Kids",Table1[[#This Row],[Age]]&lt;=19,"Teenage",Table1[[#This Row],[Age]]&lt;=29,"Young Adult",Table1[[#This Row],[Age]]&lt;=45,"Adult",Table1[[#This Row],[Age]]&gt;=46,"Senior")</f>
        <v>Teenage</v>
      </c>
      <c r="M3276" t="str">
        <f>VLOOKUP(B3276,customers!A$2:D$101,3,0)</f>
        <v>Kanpur</v>
      </c>
      <c r="N3276" t="str">
        <f>VLOOKUP(B3276,customers!$A$2:$D$101,4,0)</f>
        <v>Uttar Pradesh</v>
      </c>
      <c r="O3276" t="str">
        <f>VLOOKUP(C3276,'products '!$A$2:$H$3072,2,0)</f>
        <v>Kids</v>
      </c>
      <c r="P3276" t="str">
        <f>VLOOKUP(C3276,'products '!$A$2:$H$3072,3,0)</f>
        <v>Infants</v>
      </c>
      <c r="Q3276" t="str">
        <f>VLOOKUP(C3276,'products '!$A$2:$H$3072,4,0)</f>
        <v>Bodysuits</v>
      </c>
      <c r="R3276" t="str">
        <f>VLOOKUP(C3276,'products '!$A$2:$H$3072,5,0)</f>
        <v>Mothecare</v>
      </c>
      <c r="S3276" t="str">
        <f>VLOOKUP(C3276,'products '!$A$2:$H$3072,6,0)</f>
        <v>6-9M</v>
      </c>
      <c r="T3276" t="str">
        <f>VLOOKUP(C3276,'products '!$A$2:$H$3072,7,0)</f>
        <v>Black</v>
      </c>
      <c r="U3276">
        <f>VLOOKUP(C3276,'products '!$A$2:$H$3072,8,0)</f>
        <v>5</v>
      </c>
    </row>
    <row r="3277" spans="1:21" x14ac:dyDescent="0.3">
      <c r="A3277" t="s">
        <v>6694</v>
      </c>
      <c r="B3277" t="s">
        <v>3345</v>
      </c>
      <c r="C3277" t="s">
        <v>2044</v>
      </c>
      <c r="D3277" s="1">
        <f t="shared" ca="1" si="55"/>
        <v>44832</v>
      </c>
      <c r="E3277" s="1" t="str">
        <f ca="1">TEXT(Table1[[#This Row],[Date]],"mmm")</f>
        <v>Sep</v>
      </c>
      <c r="F3277" s="1" t="str">
        <f ca="1">TEXT(Table1[[#This Row],[Date]],"yyyy")</f>
        <v>2022</v>
      </c>
      <c r="G3277" s="2">
        <f t="shared" ca="1" si="54"/>
        <v>1653</v>
      </c>
      <c r="H3277" s="2">
        <v>0.45</v>
      </c>
      <c r="I3277" s="2" t="str" cm="1">
        <f t="array" ref="I3277">_xlfn.IFS(Table1[[#This Row],[Discount]]&lt;=0.2,"Low",Table1[[#This Row],[Discount]]&lt;=0.4,"Medium",Table1[[#This Row],[Discount]]&gt;0.4,"High")</f>
        <v>High</v>
      </c>
      <c r="J3277" s="2">
        <f ca="1">Table1[[#This Row],[Original Price]]*(1-Table1[[#This Row],[Discount]])</f>
        <v>909.15000000000009</v>
      </c>
      <c r="K3277">
        <f>VLOOKUP(B3277,customers!$A$2:$D$101,2,0)</f>
        <v>17</v>
      </c>
      <c r="L3277" t="str" cm="1">
        <f t="array" ref="L3277">_xlfn.IFS(Table1[[#This Row],[Age]]&lt;=12,"Kids",Table1[[#This Row],[Age]]&lt;=19,"Teenage",Table1[[#This Row],[Age]]&lt;=29,"Young Adult",Table1[[#This Row],[Age]]&lt;=45,"Adult",Table1[[#This Row],[Age]]&gt;=46,"Senior")</f>
        <v>Teenage</v>
      </c>
      <c r="M3277" t="str">
        <f>VLOOKUP(B3277,customers!A$2:D$101,3,0)</f>
        <v>Kanpur</v>
      </c>
      <c r="N3277" t="str">
        <f>VLOOKUP(B3277,customers!$A$2:$D$101,4,0)</f>
        <v>Uttar Pradesh</v>
      </c>
      <c r="O3277" t="str">
        <f>VLOOKUP(C3277,'products '!$A$2:$H$3072,2,0)</f>
        <v>Kids</v>
      </c>
      <c r="P3277" t="str">
        <f>VLOOKUP(C3277,'products '!$A$2:$H$3072,3,0)</f>
        <v>Infants</v>
      </c>
      <c r="Q3277" t="str">
        <f>VLOOKUP(C3277,'products '!$A$2:$H$3072,4,0)</f>
        <v>Bodysuits</v>
      </c>
      <c r="R3277" t="str">
        <f>VLOOKUP(C3277,'products '!$A$2:$H$3072,5,0)</f>
        <v>Mothecare</v>
      </c>
      <c r="S3277" t="str">
        <f>VLOOKUP(C3277,'products '!$A$2:$H$3072,6,0)</f>
        <v>6-9M</v>
      </c>
      <c r="T3277" t="str">
        <f>VLOOKUP(C3277,'products '!$A$2:$H$3072,7,0)</f>
        <v>Black</v>
      </c>
      <c r="U3277">
        <f>VLOOKUP(C3277,'products '!$A$2:$H$3072,8,0)</f>
        <v>5</v>
      </c>
    </row>
    <row r="3278" spans="1:21" x14ac:dyDescent="0.3">
      <c r="A3278" t="s">
        <v>6695</v>
      </c>
      <c r="B3278" t="s">
        <v>3346</v>
      </c>
      <c r="C3278" t="s">
        <v>2045</v>
      </c>
      <c r="D3278" s="1">
        <f t="shared" ca="1" si="55"/>
        <v>44927</v>
      </c>
      <c r="E3278" s="1" t="str">
        <f ca="1">TEXT(Table1[[#This Row],[Date]],"mmm")</f>
        <v>Jan</v>
      </c>
      <c r="F3278" s="1" t="str">
        <f ca="1">TEXT(Table1[[#This Row],[Date]],"yyyy")</f>
        <v>2023</v>
      </c>
      <c r="G3278" s="2">
        <f t="shared" ca="1" si="54"/>
        <v>1420</v>
      </c>
      <c r="H3278" s="2">
        <v>0.45</v>
      </c>
      <c r="I3278" s="2" t="str" cm="1">
        <f t="array" ref="I3278">_xlfn.IFS(Table1[[#This Row],[Discount]]&lt;=0.2,"Low",Table1[[#This Row],[Discount]]&lt;=0.4,"Medium",Table1[[#This Row],[Discount]]&gt;0.4,"High")</f>
        <v>High</v>
      </c>
      <c r="J3278" s="2">
        <f ca="1">Table1[[#This Row],[Original Price]]*(1-Table1[[#This Row],[Discount]])</f>
        <v>781.00000000000011</v>
      </c>
      <c r="K3278">
        <f>VLOOKUP(B3278,customers!$A$2:$D$101,2,0)</f>
        <v>18</v>
      </c>
      <c r="L3278" t="str" cm="1">
        <f t="array" ref="L3278">_xlfn.IFS(Table1[[#This Row],[Age]]&lt;=12,"Kids",Table1[[#This Row],[Age]]&lt;=19,"Teenage",Table1[[#This Row],[Age]]&lt;=29,"Young Adult",Table1[[#This Row],[Age]]&lt;=45,"Adult",Table1[[#This Row],[Age]]&gt;=46,"Senior")</f>
        <v>Teenage</v>
      </c>
      <c r="M3278" t="str">
        <f>VLOOKUP(B3278,customers!A$2:D$101,3,0)</f>
        <v>Kanpur</v>
      </c>
      <c r="N3278" t="str">
        <f>VLOOKUP(B3278,customers!$A$2:$D$101,4,0)</f>
        <v>Uttar Pradesh</v>
      </c>
      <c r="O3278" t="str">
        <f>VLOOKUP(C3278,'products '!$A$2:$H$3072,2,0)</f>
        <v>Kids</v>
      </c>
      <c r="P3278" t="str">
        <f>VLOOKUP(C3278,'products '!$A$2:$H$3072,3,0)</f>
        <v>Infants</v>
      </c>
      <c r="Q3278" t="str">
        <f>VLOOKUP(C3278,'products '!$A$2:$H$3072,4,0)</f>
        <v>Bodysuits</v>
      </c>
      <c r="R3278" t="str">
        <f>VLOOKUP(C3278,'products '!$A$2:$H$3072,5,0)</f>
        <v>Mothecare</v>
      </c>
      <c r="S3278" t="str">
        <f>VLOOKUP(C3278,'products '!$A$2:$H$3072,6,0)</f>
        <v>6-9M</v>
      </c>
      <c r="T3278" t="str">
        <f>VLOOKUP(C3278,'products '!$A$2:$H$3072,7,0)</f>
        <v>White</v>
      </c>
      <c r="U3278">
        <f>VLOOKUP(C3278,'products '!$A$2:$H$3072,8,0)</f>
        <v>4</v>
      </c>
    </row>
    <row r="3279" spans="1:21" x14ac:dyDescent="0.3">
      <c r="A3279" t="s">
        <v>6696</v>
      </c>
      <c r="B3279" t="s">
        <v>3347</v>
      </c>
      <c r="C3279" t="s">
        <v>2046</v>
      </c>
      <c r="D3279" s="1">
        <f t="shared" ca="1" si="55"/>
        <v>44850</v>
      </c>
      <c r="E3279" s="1" t="str">
        <f ca="1">TEXT(Table1[[#This Row],[Date]],"mmm")</f>
        <v>Oct</v>
      </c>
      <c r="F3279" s="1" t="str">
        <f ca="1">TEXT(Table1[[#This Row],[Date]],"yyyy")</f>
        <v>2022</v>
      </c>
      <c r="G3279" s="2">
        <f t="shared" ca="1" si="54"/>
        <v>1699</v>
      </c>
      <c r="H3279" s="2">
        <v>0.47</v>
      </c>
      <c r="I3279" s="2" t="str" cm="1">
        <f t="array" ref="I3279">_xlfn.IFS(Table1[[#This Row],[Discount]]&lt;=0.2,"Low",Table1[[#This Row],[Discount]]&lt;=0.4,"Medium",Table1[[#This Row],[Discount]]&gt;0.4,"High")</f>
        <v>High</v>
      </c>
      <c r="J3279" s="2">
        <f ca="1">Table1[[#This Row],[Original Price]]*(1-Table1[[#This Row],[Discount]])</f>
        <v>900.47</v>
      </c>
      <c r="K3279">
        <f>VLOOKUP(B3279,customers!$A$2:$D$101,2,0)</f>
        <v>19</v>
      </c>
      <c r="L3279" t="str" cm="1">
        <f t="array" ref="L3279">_xlfn.IFS(Table1[[#This Row],[Age]]&lt;=12,"Kids",Table1[[#This Row],[Age]]&lt;=19,"Teenage",Table1[[#This Row],[Age]]&lt;=29,"Young Adult",Table1[[#This Row],[Age]]&lt;=45,"Adult",Table1[[#This Row],[Age]]&gt;=46,"Senior")</f>
        <v>Teenage</v>
      </c>
      <c r="M3279" t="str">
        <f>VLOOKUP(B3279,customers!A$2:D$101,3,0)</f>
        <v>Kanpur</v>
      </c>
      <c r="N3279" t="str">
        <f>VLOOKUP(B3279,customers!$A$2:$D$101,4,0)</f>
        <v>Uttar Pradesh</v>
      </c>
      <c r="O3279" t="str">
        <f>VLOOKUP(C3279,'products '!$A$2:$H$3072,2,0)</f>
        <v>Kids</v>
      </c>
      <c r="P3279" t="str">
        <f>VLOOKUP(C3279,'products '!$A$2:$H$3072,3,0)</f>
        <v>Infants</v>
      </c>
      <c r="Q3279" t="str">
        <f>VLOOKUP(C3279,'products '!$A$2:$H$3072,4,0)</f>
        <v>Bodysuits</v>
      </c>
      <c r="R3279" t="str">
        <f>VLOOKUP(C3279,'products '!$A$2:$H$3072,5,0)</f>
        <v>Mothecare</v>
      </c>
      <c r="S3279" t="str">
        <f>VLOOKUP(C3279,'products '!$A$2:$H$3072,6,0)</f>
        <v>6-9M</v>
      </c>
      <c r="T3279" t="str">
        <f>VLOOKUP(C3279,'products '!$A$2:$H$3072,7,0)</f>
        <v>White</v>
      </c>
      <c r="U3279">
        <f>VLOOKUP(C3279,'products '!$A$2:$H$3072,8,0)</f>
        <v>4</v>
      </c>
    </row>
    <row r="3280" spans="1:21" x14ac:dyDescent="0.3">
      <c r="A3280" t="s">
        <v>6697</v>
      </c>
      <c r="B3280" t="s">
        <v>3348</v>
      </c>
      <c r="C3280" t="s">
        <v>2047</v>
      </c>
      <c r="D3280" s="1">
        <f t="shared" ca="1" si="55"/>
        <v>44527</v>
      </c>
      <c r="E3280" s="1" t="str">
        <f ca="1">TEXT(Table1[[#This Row],[Date]],"mmm")</f>
        <v>Nov</v>
      </c>
      <c r="F3280" s="1" t="str">
        <f ca="1">TEXT(Table1[[#This Row],[Date]],"yyyy")</f>
        <v>2021</v>
      </c>
      <c r="G3280" s="2">
        <f t="shared" ca="1" si="54"/>
        <v>1486</v>
      </c>
      <c r="H3280" s="2">
        <v>0.47</v>
      </c>
      <c r="I3280" s="2" t="str" cm="1">
        <f t="array" ref="I3280">_xlfn.IFS(Table1[[#This Row],[Discount]]&lt;=0.2,"Low",Table1[[#This Row],[Discount]]&lt;=0.4,"Medium",Table1[[#This Row],[Discount]]&gt;0.4,"High")</f>
        <v>High</v>
      </c>
      <c r="J3280" s="2">
        <f ca="1">Table1[[#This Row],[Original Price]]*(1-Table1[[#This Row],[Discount]])</f>
        <v>787.58</v>
      </c>
      <c r="K3280">
        <f>VLOOKUP(B3280,customers!$A$2:$D$101,2,0)</f>
        <v>20</v>
      </c>
      <c r="L3280" t="str" cm="1">
        <f t="array" ref="L3280">_xlfn.IFS(Table1[[#This Row],[Age]]&lt;=12,"Kids",Table1[[#This Row],[Age]]&lt;=19,"Teenage",Table1[[#This Row],[Age]]&lt;=29,"Young Adult",Table1[[#This Row],[Age]]&lt;=45,"Adult",Table1[[#This Row],[Age]]&gt;=46,"Senior")</f>
        <v>Young Adult</v>
      </c>
      <c r="M3280" t="str">
        <f>VLOOKUP(B3280,customers!A$2:D$101,3,0)</f>
        <v>Aligarh</v>
      </c>
      <c r="N3280" t="str">
        <f>VLOOKUP(B3280,customers!$A$2:$D$101,4,0)</f>
        <v>Uttar Pradesh</v>
      </c>
      <c r="O3280" t="str">
        <f>VLOOKUP(C3280,'products '!$A$2:$H$3072,2,0)</f>
        <v>Kids</v>
      </c>
      <c r="P3280" t="str">
        <f>VLOOKUP(C3280,'products '!$A$2:$H$3072,3,0)</f>
        <v>Infants</v>
      </c>
      <c r="Q3280" t="str">
        <f>VLOOKUP(C3280,'products '!$A$2:$H$3072,4,0)</f>
        <v>Bodysuits</v>
      </c>
      <c r="R3280" t="str">
        <f>VLOOKUP(C3280,'products '!$A$2:$H$3072,5,0)</f>
        <v>Mothecare</v>
      </c>
      <c r="S3280" t="str">
        <f>VLOOKUP(C3280,'products '!$A$2:$H$3072,6,0)</f>
        <v>6-9M</v>
      </c>
      <c r="T3280" t="str">
        <f>VLOOKUP(C3280,'products '!$A$2:$H$3072,7,0)</f>
        <v>White</v>
      </c>
      <c r="U3280">
        <f>VLOOKUP(C3280,'products '!$A$2:$H$3072,8,0)</f>
        <v>4</v>
      </c>
    </row>
    <row r="3281" spans="1:21" x14ac:dyDescent="0.3">
      <c r="A3281" t="s">
        <v>6698</v>
      </c>
      <c r="B3281" t="s">
        <v>3349</v>
      </c>
      <c r="C3281" t="s">
        <v>2048</v>
      </c>
      <c r="D3281" s="1">
        <f t="shared" ca="1" si="55"/>
        <v>44803</v>
      </c>
      <c r="E3281" s="1" t="str">
        <f ca="1">TEXT(Table1[[#This Row],[Date]],"mmm")</f>
        <v>Aug</v>
      </c>
      <c r="F3281" s="1" t="str">
        <f ca="1">TEXT(Table1[[#This Row],[Date]],"yyyy")</f>
        <v>2022</v>
      </c>
      <c r="G3281" s="2">
        <f t="shared" ca="1" si="54"/>
        <v>1487</v>
      </c>
      <c r="H3281" s="2">
        <v>0.46</v>
      </c>
      <c r="I3281" s="2" t="str" cm="1">
        <f t="array" ref="I3281">_xlfn.IFS(Table1[[#This Row],[Discount]]&lt;=0.2,"Low",Table1[[#This Row],[Discount]]&lt;=0.4,"Medium",Table1[[#This Row],[Discount]]&gt;0.4,"High")</f>
        <v>High</v>
      </c>
      <c r="J3281" s="2">
        <f ca="1">Table1[[#This Row],[Original Price]]*(1-Table1[[#This Row],[Discount]])</f>
        <v>802.98</v>
      </c>
      <c r="K3281">
        <f>VLOOKUP(B3281,customers!$A$2:$D$101,2,0)</f>
        <v>21</v>
      </c>
      <c r="L3281" t="str" cm="1">
        <f t="array" ref="L3281">_xlfn.IFS(Table1[[#This Row],[Age]]&lt;=12,"Kids",Table1[[#This Row],[Age]]&lt;=19,"Teenage",Table1[[#This Row],[Age]]&lt;=29,"Young Adult",Table1[[#This Row],[Age]]&lt;=45,"Adult",Table1[[#This Row],[Age]]&gt;=46,"Senior")</f>
        <v>Young Adult</v>
      </c>
      <c r="M3281" t="str">
        <f>VLOOKUP(B3281,customers!A$2:D$101,3,0)</f>
        <v>Aligarh</v>
      </c>
      <c r="N3281" t="str">
        <f>VLOOKUP(B3281,customers!$A$2:$D$101,4,0)</f>
        <v>Uttar Pradesh</v>
      </c>
      <c r="O3281" t="str">
        <f>VLOOKUP(C3281,'products '!$A$2:$H$3072,2,0)</f>
        <v>Kids</v>
      </c>
      <c r="P3281" t="str">
        <f>VLOOKUP(C3281,'products '!$A$2:$H$3072,3,0)</f>
        <v>Infants</v>
      </c>
      <c r="Q3281" t="str">
        <f>VLOOKUP(C3281,'products '!$A$2:$H$3072,4,0)</f>
        <v>Bodysuits</v>
      </c>
      <c r="R3281" t="str">
        <f>VLOOKUP(C3281,'products '!$A$2:$H$3072,5,0)</f>
        <v>Mothecare</v>
      </c>
      <c r="S3281" t="str">
        <f>VLOOKUP(C3281,'products '!$A$2:$H$3072,6,0)</f>
        <v>6-9M</v>
      </c>
      <c r="T3281" t="str">
        <f>VLOOKUP(C3281,'products '!$A$2:$H$3072,7,0)</f>
        <v>White</v>
      </c>
      <c r="U3281">
        <f>VLOOKUP(C3281,'products '!$A$2:$H$3072,8,0)</f>
        <v>3</v>
      </c>
    </row>
    <row r="3282" spans="1:21" x14ac:dyDescent="0.3">
      <c r="A3282" t="s">
        <v>6699</v>
      </c>
      <c r="B3282" t="s">
        <v>3350</v>
      </c>
      <c r="C3282" t="s">
        <v>2049</v>
      </c>
      <c r="D3282" s="1">
        <f t="shared" ca="1" si="55"/>
        <v>44778</v>
      </c>
      <c r="E3282" s="1" t="str">
        <f ca="1">TEXT(Table1[[#This Row],[Date]],"mmm")</f>
        <v>Aug</v>
      </c>
      <c r="F3282" s="1" t="str">
        <f ca="1">TEXT(Table1[[#This Row],[Date]],"yyyy")</f>
        <v>2022</v>
      </c>
      <c r="G3282" s="2">
        <f t="shared" ca="1" si="54"/>
        <v>1800</v>
      </c>
      <c r="H3282" s="2">
        <v>0.46</v>
      </c>
      <c r="I3282" s="2" t="str" cm="1">
        <f t="array" ref="I3282">_xlfn.IFS(Table1[[#This Row],[Discount]]&lt;=0.2,"Low",Table1[[#This Row],[Discount]]&lt;=0.4,"Medium",Table1[[#This Row],[Discount]]&gt;0.4,"High")</f>
        <v>High</v>
      </c>
      <c r="J3282" s="2">
        <f ca="1">Table1[[#This Row],[Original Price]]*(1-Table1[[#This Row],[Discount]])</f>
        <v>972.00000000000011</v>
      </c>
      <c r="K3282">
        <f>VLOOKUP(B3282,customers!$A$2:$D$101,2,0)</f>
        <v>22</v>
      </c>
      <c r="L3282" t="str" cm="1">
        <f t="array" ref="L3282">_xlfn.IFS(Table1[[#This Row],[Age]]&lt;=12,"Kids",Table1[[#This Row],[Age]]&lt;=19,"Teenage",Table1[[#This Row],[Age]]&lt;=29,"Young Adult",Table1[[#This Row],[Age]]&lt;=45,"Adult",Table1[[#This Row],[Age]]&gt;=46,"Senior")</f>
        <v>Young Adult</v>
      </c>
      <c r="M3282" t="str">
        <f>VLOOKUP(B3282,customers!A$2:D$101,3,0)</f>
        <v>Aligarh</v>
      </c>
      <c r="N3282" t="str">
        <f>VLOOKUP(B3282,customers!$A$2:$D$101,4,0)</f>
        <v>Uttar Pradesh</v>
      </c>
      <c r="O3282" t="str">
        <f>VLOOKUP(C3282,'products '!$A$2:$H$3072,2,0)</f>
        <v>Kids</v>
      </c>
      <c r="P3282" t="str">
        <f>VLOOKUP(C3282,'products '!$A$2:$H$3072,3,0)</f>
        <v>Infants</v>
      </c>
      <c r="Q3282" t="str">
        <f>VLOOKUP(C3282,'products '!$A$2:$H$3072,4,0)</f>
        <v>Bodysuits</v>
      </c>
      <c r="R3282" t="str">
        <f>VLOOKUP(C3282,'products '!$A$2:$H$3072,5,0)</f>
        <v>Mothecare</v>
      </c>
      <c r="S3282" t="str">
        <f>VLOOKUP(C3282,'products '!$A$2:$H$3072,6,0)</f>
        <v>6-9M</v>
      </c>
      <c r="T3282" t="str">
        <f>VLOOKUP(C3282,'products '!$A$2:$H$3072,7,0)</f>
        <v>White</v>
      </c>
      <c r="U3282">
        <f>VLOOKUP(C3282,'products '!$A$2:$H$3072,8,0)</f>
        <v>5</v>
      </c>
    </row>
    <row r="3283" spans="1:21" x14ac:dyDescent="0.3">
      <c r="A3283" t="s">
        <v>6700</v>
      </c>
      <c r="B3283" t="s">
        <v>3351</v>
      </c>
      <c r="C3283" t="s">
        <v>2050</v>
      </c>
      <c r="D3283" s="1">
        <f t="shared" ca="1" si="55"/>
        <v>44708</v>
      </c>
      <c r="E3283" s="1" t="str">
        <f ca="1">TEXT(Table1[[#This Row],[Date]],"mmm")</f>
        <v>May</v>
      </c>
      <c r="F3283" s="1" t="str">
        <f ca="1">TEXT(Table1[[#This Row],[Date]],"yyyy")</f>
        <v>2022</v>
      </c>
      <c r="G3283" s="2">
        <f t="shared" ca="1" si="54"/>
        <v>1500</v>
      </c>
      <c r="H3283" s="2">
        <v>0.46</v>
      </c>
      <c r="I3283" s="2" t="str" cm="1">
        <f t="array" ref="I3283">_xlfn.IFS(Table1[[#This Row],[Discount]]&lt;=0.2,"Low",Table1[[#This Row],[Discount]]&lt;=0.4,"Medium",Table1[[#This Row],[Discount]]&gt;0.4,"High")</f>
        <v>High</v>
      </c>
      <c r="J3283" s="2">
        <f ca="1">Table1[[#This Row],[Original Price]]*(1-Table1[[#This Row],[Discount]])</f>
        <v>810</v>
      </c>
      <c r="K3283">
        <f>VLOOKUP(B3283,customers!$A$2:$D$101,2,0)</f>
        <v>23</v>
      </c>
      <c r="L3283" t="str" cm="1">
        <f t="array" ref="L3283">_xlfn.IFS(Table1[[#This Row],[Age]]&lt;=12,"Kids",Table1[[#This Row],[Age]]&lt;=19,"Teenage",Table1[[#This Row],[Age]]&lt;=29,"Young Adult",Table1[[#This Row],[Age]]&lt;=45,"Adult",Table1[[#This Row],[Age]]&gt;=46,"Senior")</f>
        <v>Young Adult</v>
      </c>
      <c r="M3283" t="str">
        <f>VLOOKUP(B3283,customers!A$2:D$101,3,0)</f>
        <v>Aligarh</v>
      </c>
      <c r="N3283" t="str">
        <f>VLOOKUP(B3283,customers!$A$2:$D$101,4,0)</f>
        <v>Uttar Pradesh</v>
      </c>
      <c r="O3283" t="str">
        <f>VLOOKUP(C3283,'products '!$A$2:$H$3072,2,0)</f>
        <v>Kids</v>
      </c>
      <c r="P3283" t="str">
        <f>VLOOKUP(C3283,'products '!$A$2:$H$3072,3,0)</f>
        <v>Infants</v>
      </c>
      <c r="Q3283" t="str">
        <f>VLOOKUP(C3283,'products '!$A$2:$H$3072,4,0)</f>
        <v>Bodysuits</v>
      </c>
      <c r="R3283" t="str">
        <f>VLOOKUP(C3283,'products '!$A$2:$H$3072,5,0)</f>
        <v>Mothecare</v>
      </c>
      <c r="S3283" t="str">
        <f>VLOOKUP(C3283,'products '!$A$2:$H$3072,6,0)</f>
        <v>9-12M</v>
      </c>
      <c r="T3283" t="str">
        <f>VLOOKUP(C3283,'products '!$A$2:$H$3072,7,0)</f>
        <v>White</v>
      </c>
      <c r="U3283">
        <f>VLOOKUP(C3283,'products '!$A$2:$H$3072,8,0)</f>
        <v>4</v>
      </c>
    </row>
    <row r="3284" spans="1:21" x14ac:dyDescent="0.3">
      <c r="A3284" t="s">
        <v>6701</v>
      </c>
      <c r="B3284" t="s">
        <v>3352</v>
      </c>
      <c r="C3284" t="s">
        <v>2051</v>
      </c>
      <c r="D3284" s="1">
        <f t="shared" ca="1" si="55"/>
        <v>44254</v>
      </c>
      <c r="E3284" s="1" t="str">
        <f ca="1">TEXT(Table1[[#This Row],[Date]],"mmm")</f>
        <v>Feb</v>
      </c>
      <c r="F3284" s="1" t="str">
        <f ca="1">TEXT(Table1[[#This Row],[Date]],"yyyy")</f>
        <v>2021</v>
      </c>
      <c r="G3284" s="2">
        <f t="shared" ca="1" si="54"/>
        <v>714</v>
      </c>
      <c r="H3284" s="2">
        <v>0.3</v>
      </c>
      <c r="I3284" s="2" t="str" cm="1">
        <f t="array" ref="I3284">_xlfn.IFS(Table1[[#This Row],[Discount]]&lt;=0.2,"Low",Table1[[#This Row],[Discount]]&lt;=0.4,"Medium",Table1[[#This Row],[Discount]]&gt;0.4,"High")</f>
        <v>Medium</v>
      </c>
      <c r="J3284" s="2">
        <f ca="1">Table1[[#This Row],[Original Price]]*(1-Table1[[#This Row],[Discount]])</f>
        <v>499.79999999999995</v>
      </c>
      <c r="K3284">
        <f>VLOOKUP(B3284,customers!$A$2:$D$101,2,0)</f>
        <v>18</v>
      </c>
      <c r="L3284" t="str" cm="1">
        <f t="array" ref="L3284">_xlfn.IFS(Table1[[#This Row],[Age]]&lt;=12,"Kids",Table1[[#This Row],[Age]]&lt;=19,"Teenage",Table1[[#This Row],[Age]]&lt;=29,"Young Adult",Table1[[#This Row],[Age]]&lt;=45,"Adult",Table1[[#This Row],[Age]]&gt;=46,"Senior")</f>
        <v>Teenage</v>
      </c>
      <c r="M3284" t="str">
        <f>VLOOKUP(B3284,customers!A$2:D$101,3,0)</f>
        <v>Prayagraj</v>
      </c>
      <c r="N3284" t="str">
        <f>VLOOKUP(B3284,customers!$A$2:$D$101,4,0)</f>
        <v>Uttar Pradesh</v>
      </c>
      <c r="O3284" t="str">
        <f>VLOOKUP(C3284,'products '!$A$2:$H$3072,2,0)</f>
        <v>Kids</v>
      </c>
      <c r="P3284" t="str">
        <f>VLOOKUP(C3284,'products '!$A$2:$H$3072,3,0)</f>
        <v>Infants</v>
      </c>
      <c r="Q3284" t="str">
        <f>VLOOKUP(C3284,'products '!$A$2:$H$3072,4,0)</f>
        <v>Bodysuits</v>
      </c>
      <c r="R3284" t="str">
        <f>VLOOKUP(C3284,'products '!$A$2:$H$3072,5,0)</f>
        <v>H&amp;M</v>
      </c>
      <c r="S3284" t="str">
        <f>VLOOKUP(C3284,'products '!$A$2:$H$3072,6,0)</f>
        <v>9-12M</v>
      </c>
      <c r="T3284" t="str">
        <f>VLOOKUP(C3284,'products '!$A$2:$H$3072,7,0)</f>
        <v>White</v>
      </c>
      <c r="U3284">
        <f>VLOOKUP(C3284,'products '!$A$2:$H$3072,8,0)</f>
        <v>2</v>
      </c>
    </row>
    <row r="3285" spans="1:21" x14ac:dyDescent="0.3">
      <c r="A3285" t="s">
        <v>6702</v>
      </c>
      <c r="B3285" t="s">
        <v>3353</v>
      </c>
      <c r="C3285" t="s">
        <v>2052</v>
      </c>
      <c r="D3285" s="1">
        <f t="shared" ca="1" si="55"/>
        <v>44457</v>
      </c>
      <c r="E3285" s="1" t="str">
        <f ca="1">TEXT(Table1[[#This Row],[Date]],"mmm")</f>
        <v>Sep</v>
      </c>
      <c r="F3285" s="1" t="str">
        <f ca="1">TEXT(Table1[[#This Row],[Date]],"yyyy")</f>
        <v>2021</v>
      </c>
      <c r="G3285" s="2">
        <f t="shared" ca="1" si="54"/>
        <v>759</v>
      </c>
      <c r="H3285" s="2">
        <v>0.3</v>
      </c>
      <c r="I3285" s="2" t="str" cm="1">
        <f t="array" ref="I3285">_xlfn.IFS(Table1[[#This Row],[Discount]]&lt;=0.2,"Low",Table1[[#This Row],[Discount]]&lt;=0.4,"Medium",Table1[[#This Row],[Discount]]&gt;0.4,"High")</f>
        <v>Medium</v>
      </c>
      <c r="J3285" s="2">
        <f ca="1">Table1[[#This Row],[Original Price]]*(1-Table1[[#This Row],[Discount]])</f>
        <v>531.29999999999995</v>
      </c>
      <c r="K3285">
        <f>VLOOKUP(B3285,customers!$A$2:$D$101,2,0)</f>
        <v>18</v>
      </c>
      <c r="L3285" t="str" cm="1">
        <f t="array" ref="L3285">_xlfn.IFS(Table1[[#This Row],[Age]]&lt;=12,"Kids",Table1[[#This Row],[Age]]&lt;=19,"Teenage",Table1[[#This Row],[Age]]&lt;=29,"Young Adult",Table1[[#This Row],[Age]]&lt;=45,"Adult",Table1[[#This Row],[Age]]&gt;=46,"Senior")</f>
        <v>Teenage</v>
      </c>
      <c r="M3285" t="str">
        <f>VLOOKUP(B3285,customers!A$2:D$101,3,0)</f>
        <v>Prayagraj</v>
      </c>
      <c r="N3285" t="str">
        <f>VLOOKUP(B3285,customers!$A$2:$D$101,4,0)</f>
        <v>Uttar Pradesh</v>
      </c>
      <c r="O3285" t="str">
        <f>VLOOKUP(C3285,'products '!$A$2:$H$3072,2,0)</f>
        <v>Kids</v>
      </c>
      <c r="P3285" t="str">
        <f>VLOOKUP(C3285,'products '!$A$2:$H$3072,3,0)</f>
        <v>Infants</v>
      </c>
      <c r="Q3285" t="str">
        <f>VLOOKUP(C3285,'products '!$A$2:$H$3072,4,0)</f>
        <v>Bodysuits</v>
      </c>
      <c r="R3285" t="str">
        <f>VLOOKUP(C3285,'products '!$A$2:$H$3072,5,0)</f>
        <v>H&amp;M</v>
      </c>
      <c r="S3285" t="str">
        <f>VLOOKUP(C3285,'products '!$A$2:$H$3072,6,0)</f>
        <v>9-12M</v>
      </c>
      <c r="T3285" t="str">
        <f>VLOOKUP(C3285,'products '!$A$2:$H$3072,7,0)</f>
        <v>White</v>
      </c>
      <c r="U3285">
        <f>VLOOKUP(C3285,'products '!$A$2:$H$3072,8,0)</f>
        <v>5</v>
      </c>
    </row>
    <row r="3286" spans="1:21" x14ac:dyDescent="0.3">
      <c r="A3286" t="s">
        <v>6703</v>
      </c>
      <c r="B3286" t="s">
        <v>3354</v>
      </c>
      <c r="C3286" t="s">
        <v>2053</v>
      </c>
      <c r="D3286" s="1">
        <f t="shared" ca="1" si="55"/>
        <v>44436</v>
      </c>
      <c r="E3286" s="1" t="str">
        <f ca="1">TEXT(Table1[[#This Row],[Date]],"mmm")</f>
        <v>Aug</v>
      </c>
      <c r="F3286" s="1" t="str">
        <f ca="1">TEXT(Table1[[#This Row],[Date]],"yyyy")</f>
        <v>2021</v>
      </c>
      <c r="G3286" s="2">
        <f t="shared" ca="1" si="54"/>
        <v>1647</v>
      </c>
      <c r="H3286" s="2">
        <v>0.3</v>
      </c>
      <c r="I3286" s="2" t="str" cm="1">
        <f t="array" ref="I3286">_xlfn.IFS(Table1[[#This Row],[Discount]]&lt;=0.2,"Low",Table1[[#This Row],[Discount]]&lt;=0.4,"Medium",Table1[[#This Row],[Discount]]&gt;0.4,"High")</f>
        <v>Medium</v>
      </c>
      <c r="J3286" s="2">
        <f ca="1">Table1[[#This Row],[Original Price]]*(1-Table1[[#This Row],[Discount]])</f>
        <v>1152.8999999999999</v>
      </c>
      <c r="K3286">
        <f>VLOOKUP(B3286,customers!$A$2:$D$101,2,0)</f>
        <v>18</v>
      </c>
      <c r="L3286" t="str" cm="1">
        <f t="array" ref="L3286">_xlfn.IFS(Table1[[#This Row],[Age]]&lt;=12,"Kids",Table1[[#This Row],[Age]]&lt;=19,"Teenage",Table1[[#This Row],[Age]]&lt;=29,"Young Adult",Table1[[#This Row],[Age]]&lt;=45,"Adult",Table1[[#This Row],[Age]]&gt;=46,"Senior")</f>
        <v>Teenage</v>
      </c>
      <c r="M3286" t="str">
        <f>VLOOKUP(B3286,customers!A$2:D$101,3,0)</f>
        <v>Prayagraj</v>
      </c>
      <c r="N3286" t="str">
        <f>VLOOKUP(B3286,customers!$A$2:$D$101,4,0)</f>
        <v>Uttar Pradesh</v>
      </c>
      <c r="O3286" t="str">
        <f>VLOOKUP(C3286,'products '!$A$2:$H$3072,2,0)</f>
        <v>Kids</v>
      </c>
      <c r="P3286" t="str">
        <f>VLOOKUP(C3286,'products '!$A$2:$H$3072,3,0)</f>
        <v>Infants</v>
      </c>
      <c r="Q3286" t="str">
        <f>VLOOKUP(C3286,'products '!$A$2:$H$3072,4,0)</f>
        <v>Bodysuits</v>
      </c>
      <c r="R3286" t="str">
        <f>VLOOKUP(C3286,'products '!$A$2:$H$3072,5,0)</f>
        <v>H&amp;M</v>
      </c>
      <c r="S3286" t="str">
        <f>VLOOKUP(C3286,'products '!$A$2:$H$3072,6,0)</f>
        <v>9-12M</v>
      </c>
      <c r="T3286" t="str">
        <f>VLOOKUP(C3286,'products '!$A$2:$H$3072,7,0)</f>
        <v>White</v>
      </c>
      <c r="U3286">
        <f>VLOOKUP(C3286,'products '!$A$2:$H$3072,8,0)</f>
        <v>5</v>
      </c>
    </row>
    <row r="3287" spans="1:21" x14ac:dyDescent="0.3">
      <c r="A3287" t="s">
        <v>6704</v>
      </c>
      <c r="B3287" t="s">
        <v>3355</v>
      </c>
      <c r="C3287" t="s">
        <v>2054</v>
      </c>
      <c r="D3287" s="1">
        <f t="shared" ca="1" si="55"/>
        <v>44711</v>
      </c>
      <c r="E3287" s="1" t="str">
        <f ca="1">TEXT(Table1[[#This Row],[Date]],"mmm")</f>
        <v>May</v>
      </c>
      <c r="F3287" s="1" t="str">
        <f ca="1">TEXT(Table1[[#This Row],[Date]],"yyyy")</f>
        <v>2022</v>
      </c>
      <c r="G3287" s="2">
        <f t="shared" ca="1" si="54"/>
        <v>1843</v>
      </c>
      <c r="H3287" s="2">
        <v>0.3</v>
      </c>
      <c r="I3287" s="2" t="str" cm="1">
        <f t="array" ref="I3287">_xlfn.IFS(Table1[[#This Row],[Discount]]&lt;=0.2,"Low",Table1[[#This Row],[Discount]]&lt;=0.4,"Medium",Table1[[#This Row],[Discount]]&gt;0.4,"High")</f>
        <v>Medium</v>
      </c>
      <c r="J3287" s="2">
        <f ca="1">Table1[[#This Row],[Original Price]]*(1-Table1[[#This Row],[Discount]])</f>
        <v>1290.0999999999999</v>
      </c>
      <c r="K3287">
        <f>VLOOKUP(B3287,customers!$A$2:$D$101,2,0)</f>
        <v>18</v>
      </c>
      <c r="L3287" t="str" cm="1">
        <f t="array" ref="L3287">_xlfn.IFS(Table1[[#This Row],[Age]]&lt;=12,"Kids",Table1[[#This Row],[Age]]&lt;=19,"Teenage",Table1[[#This Row],[Age]]&lt;=29,"Young Adult",Table1[[#This Row],[Age]]&lt;=45,"Adult",Table1[[#This Row],[Age]]&gt;=46,"Senior")</f>
        <v>Teenage</v>
      </c>
      <c r="M3287" t="str">
        <f>VLOOKUP(B3287,customers!A$2:D$101,3,0)</f>
        <v>Prayagraj</v>
      </c>
      <c r="N3287" t="str">
        <f>VLOOKUP(B3287,customers!$A$2:$D$101,4,0)</f>
        <v>Uttar Pradesh</v>
      </c>
      <c r="O3287" t="str">
        <f>VLOOKUP(C3287,'products '!$A$2:$H$3072,2,0)</f>
        <v>Kids</v>
      </c>
      <c r="P3287" t="str">
        <f>VLOOKUP(C3287,'products '!$A$2:$H$3072,3,0)</f>
        <v>Infants</v>
      </c>
      <c r="Q3287" t="str">
        <f>VLOOKUP(C3287,'products '!$A$2:$H$3072,4,0)</f>
        <v>Bodysuits</v>
      </c>
      <c r="R3287" t="str">
        <f>VLOOKUP(C3287,'products '!$A$2:$H$3072,5,0)</f>
        <v>H&amp;M</v>
      </c>
      <c r="S3287" t="str">
        <f>VLOOKUP(C3287,'products '!$A$2:$H$3072,6,0)</f>
        <v>9-12M</v>
      </c>
      <c r="T3287" t="str">
        <f>VLOOKUP(C3287,'products '!$A$2:$H$3072,7,0)</f>
        <v>White</v>
      </c>
      <c r="U3287">
        <f>VLOOKUP(C3287,'products '!$A$2:$H$3072,8,0)</f>
        <v>5</v>
      </c>
    </row>
    <row r="3288" spans="1:21" x14ac:dyDescent="0.3">
      <c r="A3288" t="s">
        <v>6705</v>
      </c>
      <c r="B3288" t="s">
        <v>3356</v>
      </c>
      <c r="C3288" t="s">
        <v>2055</v>
      </c>
      <c r="D3288" s="1">
        <f t="shared" ca="1" si="55"/>
        <v>44591</v>
      </c>
      <c r="E3288" s="1" t="str">
        <f ca="1">TEXT(Table1[[#This Row],[Date]],"mmm")</f>
        <v>Jan</v>
      </c>
      <c r="F3288" s="1" t="str">
        <f ca="1">TEXT(Table1[[#This Row],[Date]],"yyyy")</f>
        <v>2022</v>
      </c>
      <c r="G3288" s="2">
        <f t="shared" ca="1" si="54"/>
        <v>1254</v>
      </c>
      <c r="H3288" s="2">
        <v>0.3</v>
      </c>
      <c r="I3288" s="2" t="str" cm="1">
        <f t="array" ref="I3288">_xlfn.IFS(Table1[[#This Row],[Discount]]&lt;=0.2,"Low",Table1[[#This Row],[Discount]]&lt;=0.4,"Medium",Table1[[#This Row],[Discount]]&gt;0.4,"High")</f>
        <v>Medium</v>
      </c>
      <c r="J3288" s="2">
        <f ca="1">Table1[[#This Row],[Original Price]]*(1-Table1[[#This Row],[Discount]])</f>
        <v>877.8</v>
      </c>
      <c r="K3288">
        <f>VLOOKUP(B3288,customers!$A$2:$D$101,2,0)</f>
        <v>18</v>
      </c>
      <c r="L3288" t="str" cm="1">
        <f t="array" ref="L3288">_xlfn.IFS(Table1[[#This Row],[Age]]&lt;=12,"Kids",Table1[[#This Row],[Age]]&lt;=19,"Teenage",Table1[[#This Row],[Age]]&lt;=29,"Young Adult",Table1[[#This Row],[Age]]&lt;=45,"Adult",Table1[[#This Row],[Age]]&gt;=46,"Senior")</f>
        <v>Teenage</v>
      </c>
      <c r="M3288" t="str">
        <f>VLOOKUP(B3288,customers!A$2:D$101,3,0)</f>
        <v>Prayagraj</v>
      </c>
      <c r="N3288" t="str">
        <f>VLOOKUP(B3288,customers!$A$2:$D$101,4,0)</f>
        <v>Uttar Pradesh</v>
      </c>
      <c r="O3288" t="str">
        <f>VLOOKUP(C3288,'products '!$A$2:$H$3072,2,0)</f>
        <v>Kids</v>
      </c>
      <c r="P3288" t="str">
        <f>VLOOKUP(C3288,'products '!$A$2:$H$3072,3,0)</f>
        <v>Infants</v>
      </c>
      <c r="Q3288" t="str">
        <f>VLOOKUP(C3288,'products '!$A$2:$H$3072,4,0)</f>
        <v>Bodysuits</v>
      </c>
      <c r="R3288" t="str">
        <f>VLOOKUP(C3288,'products '!$A$2:$H$3072,5,0)</f>
        <v>H&amp;M</v>
      </c>
      <c r="S3288" t="str">
        <f>VLOOKUP(C3288,'products '!$A$2:$H$3072,6,0)</f>
        <v>9-12M</v>
      </c>
      <c r="T3288" t="str">
        <f>VLOOKUP(C3288,'products '!$A$2:$H$3072,7,0)</f>
        <v>White</v>
      </c>
      <c r="U3288">
        <f>VLOOKUP(C3288,'products '!$A$2:$H$3072,8,0)</f>
        <v>4</v>
      </c>
    </row>
    <row r="3289" spans="1:21" x14ac:dyDescent="0.3">
      <c r="A3289" t="s">
        <v>6706</v>
      </c>
      <c r="B3289" t="s">
        <v>3357</v>
      </c>
      <c r="C3289" t="s">
        <v>2056</v>
      </c>
      <c r="D3289" s="1">
        <f t="shared" ca="1" si="55"/>
        <v>44411</v>
      </c>
      <c r="E3289" s="1" t="str">
        <f ca="1">TEXT(Table1[[#This Row],[Date]],"mmm")</f>
        <v>Aug</v>
      </c>
      <c r="F3289" s="1" t="str">
        <f ca="1">TEXT(Table1[[#This Row],[Date]],"yyyy")</f>
        <v>2021</v>
      </c>
      <c r="G3289" s="2">
        <f t="shared" ca="1" si="54"/>
        <v>684</v>
      </c>
      <c r="H3289" s="2">
        <v>0.35</v>
      </c>
      <c r="I3289" s="2" t="str" cm="1">
        <f t="array" ref="I3289">_xlfn.IFS(Table1[[#This Row],[Discount]]&lt;=0.2,"Low",Table1[[#This Row],[Discount]]&lt;=0.4,"Medium",Table1[[#This Row],[Discount]]&gt;0.4,"High")</f>
        <v>Medium</v>
      </c>
      <c r="J3289" s="2">
        <f ca="1">Table1[[#This Row],[Original Price]]*(1-Table1[[#This Row],[Discount]])</f>
        <v>444.6</v>
      </c>
      <c r="K3289">
        <f>VLOOKUP(B3289,customers!$A$2:$D$101,2,0)</f>
        <v>18</v>
      </c>
      <c r="L3289" t="str" cm="1">
        <f t="array" ref="L3289">_xlfn.IFS(Table1[[#This Row],[Age]]&lt;=12,"Kids",Table1[[#This Row],[Age]]&lt;=19,"Teenage",Table1[[#This Row],[Age]]&lt;=29,"Young Adult",Table1[[#This Row],[Age]]&lt;=45,"Adult",Table1[[#This Row],[Age]]&gt;=46,"Senior")</f>
        <v>Teenage</v>
      </c>
      <c r="M3289" t="str">
        <f>VLOOKUP(B3289,customers!A$2:D$101,3,0)</f>
        <v>Prayagraj</v>
      </c>
      <c r="N3289" t="str">
        <f>VLOOKUP(B3289,customers!$A$2:$D$101,4,0)</f>
        <v>Uttar Pradesh</v>
      </c>
      <c r="O3289" t="str">
        <f>VLOOKUP(C3289,'products '!$A$2:$H$3072,2,0)</f>
        <v>Kids</v>
      </c>
      <c r="P3289" t="str">
        <f>VLOOKUP(C3289,'products '!$A$2:$H$3072,3,0)</f>
        <v>Infants</v>
      </c>
      <c r="Q3289" t="str">
        <f>VLOOKUP(C3289,'products '!$A$2:$H$3072,4,0)</f>
        <v>Bodysuits</v>
      </c>
      <c r="R3289" t="str">
        <f>VLOOKUP(C3289,'products '!$A$2:$H$3072,5,0)</f>
        <v>H&amp;M</v>
      </c>
      <c r="S3289" t="str">
        <f>VLOOKUP(C3289,'products '!$A$2:$H$3072,6,0)</f>
        <v>9-12M</v>
      </c>
      <c r="T3289" t="str">
        <f>VLOOKUP(C3289,'products '!$A$2:$H$3072,7,0)</f>
        <v>Multicolor</v>
      </c>
      <c r="U3289">
        <f>VLOOKUP(C3289,'products '!$A$2:$H$3072,8,0)</f>
        <v>4</v>
      </c>
    </row>
    <row r="3290" spans="1:21" x14ac:dyDescent="0.3">
      <c r="A3290" t="s">
        <v>6707</v>
      </c>
      <c r="B3290" t="s">
        <v>3358</v>
      </c>
      <c r="C3290" t="s">
        <v>2057</v>
      </c>
      <c r="D3290" s="1">
        <f t="shared" ca="1" si="55"/>
        <v>44883</v>
      </c>
      <c r="E3290" s="1" t="str">
        <f ca="1">TEXT(Table1[[#This Row],[Date]],"mmm")</f>
        <v>Nov</v>
      </c>
      <c r="F3290" s="1" t="str">
        <f ca="1">TEXT(Table1[[#This Row],[Date]],"yyyy")</f>
        <v>2022</v>
      </c>
      <c r="G3290" s="2">
        <f t="shared" ca="1" si="54"/>
        <v>1513</v>
      </c>
      <c r="H3290" s="2">
        <v>0.35</v>
      </c>
      <c r="I3290" s="2" t="str" cm="1">
        <f t="array" ref="I3290">_xlfn.IFS(Table1[[#This Row],[Discount]]&lt;=0.2,"Low",Table1[[#This Row],[Discount]]&lt;=0.4,"Medium",Table1[[#This Row],[Discount]]&gt;0.4,"High")</f>
        <v>Medium</v>
      </c>
      <c r="J3290" s="2">
        <f ca="1">Table1[[#This Row],[Original Price]]*(1-Table1[[#This Row],[Discount]])</f>
        <v>983.45</v>
      </c>
      <c r="K3290">
        <f>VLOOKUP(B3290,customers!$A$2:$D$101,2,0)</f>
        <v>23</v>
      </c>
      <c r="L3290" t="str" cm="1">
        <f t="array" ref="L3290">_xlfn.IFS(Table1[[#This Row],[Age]]&lt;=12,"Kids",Table1[[#This Row],[Age]]&lt;=19,"Teenage",Table1[[#This Row],[Age]]&lt;=29,"Young Adult",Table1[[#This Row],[Age]]&lt;=45,"Adult",Table1[[#This Row],[Age]]&gt;=46,"Senior")</f>
        <v>Young Adult</v>
      </c>
      <c r="M3290" t="str">
        <f>VLOOKUP(B3290,customers!A$2:D$101,3,0)</f>
        <v>Jalandhar</v>
      </c>
      <c r="N3290" t="str">
        <f>VLOOKUP(B3290,customers!$A$2:$D$101,4,0)</f>
        <v>Punjab</v>
      </c>
      <c r="O3290" t="str">
        <f>VLOOKUP(C3290,'products '!$A$2:$H$3072,2,0)</f>
        <v>Kids</v>
      </c>
      <c r="P3290" t="str">
        <f>VLOOKUP(C3290,'products '!$A$2:$H$3072,3,0)</f>
        <v>Infants</v>
      </c>
      <c r="Q3290" t="str">
        <f>VLOOKUP(C3290,'products '!$A$2:$H$3072,4,0)</f>
        <v>Winterwear</v>
      </c>
      <c r="R3290" t="str">
        <f>VLOOKUP(C3290,'products '!$A$2:$H$3072,5,0)</f>
        <v>H&amp;M</v>
      </c>
      <c r="S3290" t="str">
        <f>VLOOKUP(C3290,'products '!$A$2:$H$3072,6,0)</f>
        <v>9-12M</v>
      </c>
      <c r="T3290" t="str">
        <f>VLOOKUP(C3290,'products '!$A$2:$H$3072,7,0)</f>
        <v>Multicolor</v>
      </c>
      <c r="U3290">
        <f>VLOOKUP(C3290,'products '!$A$2:$H$3072,8,0)</f>
        <v>4</v>
      </c>
    </row>
    <row r="3291" spans="1:21" x14ac:dyDescent="0.3">
      <c r="A3291" t="s">
        <v>6708</v>
      </c>
      <c r="B3291" t="s">
        <v>3359</v>
      </c>
      <c r="C3291" t="s">
        <v>2058</v>
      </c>
      <c r="D3291" s="1">
        <f t="shared" ca="1" si="55"/>
        <v>44230</v>
      </c>
      <c r="E3291" s="1" t="str">
        <f ca="1">TEXT(Table1[[#This Row],[Date]],"mmm")</f>
        <v>Feb</v>
      </c>
      <c r="F3291" s="1" t="str">
        <f ca="1">TEXT(Table1[[#This Row],[Date]],"yyyy")</f>
        <v>2021</v>
      </c>
      <c r="G3291" s="2">
        <f t="shared" ca="1" si="54"/>
        <v>820</v>
      </c>
      <c r="H3291" s="2">
        <v>0.35</v>
      </c>
      <c r="I3291" s="2" t="str" cm="1">
        <f t="array" ref="I3291">_xlfn.IFS(Table1[[#This Row],[Discount]]&lt;=0.2,"Low",Table1[[#This Row],[Discount]]&lt;=0.4,"Medium",Table1[[#This Row],[Discount]]&gt;0.4,"High")</f>
        <v>Medium</v>
      </c>
      <c r="J3291" s="2">
        <f ca="1">Table1[[#This Row],[Original Price]]*(1-Table1[[#This Row],[Discount]])</f>
        <v>533</v>
      </c>
      <c r="K3291">
        <f>VLOOKUP(B3291,customers!$A$2:$D$101,2,0)</f>
        <v>24</v>
      </c>
      <c r="L3291" t="str" cm="1">
        <f t="array" ref="L3291">_xlfn.IFS(Table1[[#This Row],[Age]]&lt;=12,"Kids",Table1[[#This Row],[Age]]&lt;=19,"Teenage",Table1[[#This Row],[Age]]&lt;=29,"Young Adult",Table1[[#This Row],[Age]]&lt;=45,"Adult",Table1[[#This Row],[Age]]&gt;=46,"Senior")</f>
        <v>Young Adult</v>
      </c>
      <c r="M3291" t="str">
        <f>VLOOKUP(B3291,customers!A$2:D$101,3,0)</f>
        <v>Jalandhar</v>
      </c>
      <c r="N3291" t="str">
        <f>VLOOKUP(B3291,customers!$A$2:$D$101,4,0)</f>
        <v>Punjab</v>
      </c>
      <c r="O3291" t="str">
        <f>VLOOKUP(C3291,'products '!$A$2:$H$3072,2,0)</f>
        <v>Kids</v>
      </c>
      <c r="P3291" t="str">
        <f>VLOOKUP(C3291,'products '!$A$2:$H$3072,3,0)</f>
        <v>Infants</v>
      </c>
      <c r="Q3291" t="str">
        <f>VLOOKUP(C3291,'products '!$A$2:$H$3072,4,0)</f>
        <v>Winterwear</v>
      </c>
      <c r="R3291" t="str">
        <f>VLOOKUP(C3291,'products '!$A$2:$H$3072,5,0)</f>
        <v>H&amp;M</v>
      </c>
      <c r="S3291" t="str">
        <f>VLOOKUP(C3291,'products '!$A$2:$H$3072,6,0)</f>
        <v>9-12M</v>
      </c>
      <c r="T3291" t="str">
        <f>VLOOKUP(C3291,'products '!$A$2:$H$3072,7,0)</f>
        <v>Multicolor</v>
      </c>
      <c r="U3291">
        <f>VLOOKUP(C3291,'products '!$A$2:$H$3072,8,0)</f>
        <v>5</v>
      </c>
    </row>
    <row r="3292" spans="1:21" x14ac:dyDescent="0.3">
      <c r="A3292" t="s">
        <v>6709</v>
      </c>
      <c r="B3292" t="s">
        <v>3360</v>
      </c>
      <c r="C3292" t="s">
        <v>2059</v>
      </c>
      <c r="D3292" s="1">
        <f t="shared" ca="1" si="55"/>
        <v>44275</v>
      </c>
      <c r="E3292" s="1" t="str">
        <f ca="1">TEXT(Table1[[#This Row],[Date]],"mmm")</f>
        <v>Mar</v>
      </c>
      <c r="F3292" s="1" t="str">
        <f ca="1">TEXT(Table1[[#This Row],[Date]],"yyyy")</f>
        <v>2021</v>
      </c>
      <c r="G3292" s="2">
        <f t="shared" ca="1" si="54"/>
        <v>1850</v>
      </c>
      <c r="H3292" s="2">
        <v>0.35</v>
      </c>
      <c r="I3292" s="2" t="str" cm="1">
        <f t="array" ref="I3292">_xlfn.IFS(Table1[[#This Row],[Discount]]&lt;=0.2,"Low",Table1[[#This Row],[Discount]]&lt;=0.4,"Medium",Table1[[#This Row],[Discount]]&gt;0.4,"High")</f>
        <v>Medium</v>
      </c>
      <c r="J3292" s="2">
        <f ca="1">Table1[[#This Row],[Original Price]]*(1-Table1[[#This Row],[Discount]])</f>
        <v>1202.5</v>
      </c>
      <c r="K3292">
        <f>VLOOKUP(B3292,customers!$A$2:$D$101,2,0)</f>
        <v>25</v>
      </c>
      <c r="L3292" t="str" cm="1">
        <f t="array" ref="L3292">_xlfn.IFS(Table1[[#This Row],[Age]]&lt;=12,"Kids",Table1[[#This Row],[Age]]&lt;=19,"Teenage",Table1[[#This Row],[Age]]&lt;=29,"Young Adult",Table1[[#This Row],[Age]]&lt;=45,"Adult",Table1[[#This Row],[Age]]&gt;=46,"Senior")</f>
        <v>Young Adult</v>
      </c>
      <c r="M3292" t="str">
        <f>VLOOKUP(B3292,customers!A$2:D$101,3,0)</f>
        <v>Jalandhar</v>
      </c>
      <c r="N3292" t="str">
        <f>VLOOKUP(B3292,customers!$A$2:$D$101,4,0)</f>
        <v>Punjab</v>
      </c>
      <c r="O3292" t="str">
        <f>VLOOKUP(C3292,'products '!$A$2:$H$3072,2,0)</f>
        <v>Kids</v>
      </c>
      <c r="P3292" t="str">
        <f>VLOOKUP(C3292,'products '!$A$2:$H$3072,3,0)</f>
        <v>Infants</v>
      </c>
      <c r="Q3292" t="str">
        <f>VLOOKUP(C3292,'products '!$A$2:$H$3072,4,0)</f>
        <v>Winterwear</v>
      </c>
      <c r="R3292" t="str">
        <f>VLOOKUP(C3292,'products '!$A$2:$H$3072,5,0)</f>
        <v>H&amp;M</v>
      </c>
      <c r="S3292" t="str">
        <f>VLOOKUP(C3292,'products '!$A$2:$H$3072,6,0)</f>
        <v>6-9M</v>
      </c>
      <c r="T3292" t="str">
        <f>VLOOKUP(C3292,'products '!$A$2:$H$3072,7,0)</f>
        <v>Multicolor</v>
      </c>
      <c r="U3292">
        <f>VLOOKUP(C3292,'products '!$A$2:$H$3072,8,0)</f>
        <v>5</v>
      </c>
    </row>
    <row r="3293" spans="1:21" x14ac:dyDescent="0.3">
      <c r="A3293" t="s">
        <v>6710</v>
      </c>
      <c r="B3293" t="s">
        <v>3361</v>
      </c>
      <c r="C3293" t="s">
        <v>2060</v>
      </c>
      <c r="D3293" s="1">
        <f t="shared" ca="1" si="55"/>
        <v>44274</v>
      </c>
      <c r="E3293" s="1" t="str">
        <f ca="1">TEXT(Table1[[#This Row],[Date]],"mmm")</f>
        <v>Mar</v>
      </c>
      <c r="F3293" s="1" t="str">
        <f ca="1">TEXT(Table1[[#This Row],[Date]],"yyyy")</f>
        <v>2021</v>
      </c>
      <c r="G3293" s="2">
        <f t="shared" ca="1" si="54"/>
        <v>1711</v>
      </c>
      <c r="H3293" s="2">
        <v>0.35</v>
      </c>
      <c r="I3293" s="2" t="str" cm="1">
        <f t="array" ref="I3293">_xlfn.IFS(Table1[[#This Row],[Discount]]&lt;=0.2,"Low",Table1[[#This Row],[Discount]]&lt;=0.4,"Medium",Table1[[#This Row],[Discount]]&gt;0.4,"High")</f>
        <v>Medium</v>
      </c>
      <c r="J3293" s="2">
        <f ca="1">Table1[[#This Row],[Original Price]]*(1-Table1[[#This Row],[Discount]])</f>
        <v>1112.1500000000001</v>
      </c>
      <c r="K3293">
        <f>VLOOKUP(B3293,customers!$A$2:$D$101,2,0)</f>
        <v>26</v>
      </c>
      <c r="L3293" t="str" cm="1">
        <f t="array" ref="L3293">_xlfn.IFS(Table1[[#This Row],[Age]]&lt;=12,"Kids",Table1[[#This Row],[Age]]&lt;=19,"Teenage",Table1[[#This Row],[Age]]&lt;=29,"Young Adult",Table1[[#This Row],[Age]]&lt;=45,"Adult",Table1[[#This Row],[Age]]&gt;=46,"Senior")</f>
        <v>Young Adult</v>
      </c>
      <c r="M3293" t="str">
        <f>VLOOKUP(B3293,customers!A$2:D$101,3,0)</f>
        <v>Jalandhar</v>
      </c>
      <c r="N3293" t="str">
        <f>VLOOKUP(B3293,customers!$A$2:$D$101,4,0)</f>
        <v>Punjab</v>
      </c>
      <c r="O3293" t="str">
        <f>VLOOKUP(C3293,'products '!$A$2:$H$3072,2,0)</f>
        <v>Kids</v>
      </c>
      <c r="P3293" t="str">
        <f>VLOOKUP(C3293,'products '!$A$2:$H$3072,3,0)</f>
        <v>Infants</v>
      </c>
      <c r="Q3293" t="str">
        <f>VLOOKUP(C3293,'products '!$A$2:$H$3072,4,0)</f>
        <v>Winterwear</v>
      </c>
      <c r="R3293" t="str">
        <f>VLOOKUP(C3293,'products '!$A$2:$H$3072,5,0)</f>
        <v>H&amp;M</v>
      </c>
      <c r="S3293" t="str">
        <f>VLOOKUP(C3293,'products '!$A$2:$H$3072,6,0)</f>
        <v>6-9M</v>
      </c>
      <c r="T3293" t="str">
        <f>VLOOKUP(C3293,'products '!$A$2:$H$3072,7,0)</f>
        <v>Multicolor</v>
      </c>
      <c r="U3293">
        <f>VLOOKUP(C3293,'products '!$A$2:$H$3072,8,0)</f>
        <v>3</v>
      </c>
    </row>
    <row r="3294" spans="1:21" x14ac:dyDescent="0.3">
      <c r="A3294" t="s">
        <v>6711</v>
      </c>
      <c r="B3294" t="s">
        <v>3362</v>
      </c>
      <c r="C3294" t="s">
        <v>2061</v>
      </c>
      <c r="D3294" s="1">
        <f t="shared" ca="1" si="55"/>
        <v>44515</v>
      </c>
      <c r="E3294" s="1" t="str">
        <f ca="1">TEXT(Table1[[#This Row],[Date]],"mmm")</f>
        <v>Nov</v>
      </c>
      <c r="F3294" s="1" t="str">
        <f ca="1">TEXT(Table1[[#This Row],[Date]],"yyyy")</f>
        <v>2021</v>
      </c>
      <c r="G3294" s="2">
        <f t="shared" ca="1" si="54"/>
        <v>1587</v>
      </c>
      <c r="H3294" s="2">
        <v>0.35</v>
      </c>
      <c r="I3294" s="2" t="str" cm="1">
        <f t="array" ref="I3294">_xlfn.IFS(Table1[[#This Row],[Discount]]&lt;=0.2,"Low",Table1[[#This Row],[Discount]]&lt;=0.4,"Medium",Table1[[#This Row],[Discount]]&gt;0.4,"High")</f>
        <v>Medium</v>
      </c>
      <c r="J3294" s="2">
        <f ca="1">Table1[[#This Row],[Original Price]]*(1-Table1[[#This Row],[Discount]])</f>
        <v>1031.55</v>
      </c>
      <c r="K3294">
        <f>VLOOKUP(B3294,customers!$A$2:$D$101,2,0)</f>
        <v>27</v>
      </c>
      <c r="L3294" t="str" cm="1">
        <f t="array" ref="L3294">_xlfn.IFS(Table1[[#This Row],[Age]]&lt;=12,"Kids",Table1[[#This Row],[Age]]&lt;=19,"Teenage",Table1[[#This Row],[Age]]&lt;=29,"Young Adult",Table1[[#This Row],[Age]]&lt;=45,"Adult",Table1[[#This Row],[Age]]&gt;=46,"Senior")</f>
        <v>Young Adult</v>
      </c>
      <c r="M3294" t="str">
        <f>VLOOKUP(B3294,customers!A$2:D$101,3,0)</f>
        <v>Amritsar</v>
      </c>
      <c r="N3294" t="str">
        <f>VLOOKUP(B3294,customers!$A$2:$D$101,4,0)</f>
        <v>Punjab</v>
      </c>
      <c r="O3294" t="str">
        <f>VLOOKUP(C3294,'products '!$A$2:$H$3072,2,0)</f>
        <v>Kids</v>
      </c>
      <c r="P3294" t="str">
        <f>VLOOKUP(C3294,'products '!$A$2:$H$3072,3,0)</f>
        <v>Infants</v>
      </c>
      <c r="Q3294" t="str">
        <f>VLOOKUP(C3294,'products '!$A$2:$H$3072,4,0)</f>
        <v>Winterwear</v>
      </c>
      <c r="R3294" t="str">
        <f>VLOOKUP(C3294,'products '!$A$2:$H$3072,5,0)</f>
        <v>H&amp;M</v>
      </c>
      <c r="S3294" t="str">
        <f>VLOOKUP(C3294,'products '!$A$2:$H$3072,6,0)</f>
        <v>6-9M</v>
      </c>
      <c r="T3294" t="str">
        <f>VLOOKUP(C3294,'products '!$A$2:$H$3072,7,0)</f>
        <v>Multicolor</v>
      </c>
      <c r="U3294">
        <f>VLOOKUP(C3294,'products '!$A$2:$H$3072,8,0)</f>
        <v>5</v>
      </c>
    </row>
    <row r="3295" spans="1:21" x14ac:dyDescent="0.3">
      <c r="A3295" t="s">
        <v>6712</v>
      </c>
      <c r="B3295" t="s">
        <v>3363</v>
      </c>
      <c r="C3295" t="s">
        <v>2062</v>
      </c>
      <c r="D3295" s="1">
        <f t="shared" ca="1" si="55"/>
        <v>44395</v>
      </c>
      <c r="E3295" s="1" t="str">
        <f ca="1">TEXT(Table1[[#This Row],[Date]],"mmm")</f>
        <v>Jul</v>
      </c>
      <c r="F3295" s="1" t="str">
        <f ca="1">TEXT(Table1[[#This Row],[Date]],"yyyy")</f>
        <v>2021</v>
      </c>
      <c r="G3295" s="2">
        <f t="shared" ca="1" si="54"/>
        <v>1775</v>
      </c>
      <c r="H3295" s="2">
        <v>0.4</v>
      </c>
      <c r="I3295" s="2" t="str" cm="1">
        <f t="array" ref="I3295">_xlfn.IFS(Table1[[#This Row],[Discount]]&lt;=0.2,"Low",Table1[[#This Row],[Discount]]&lt;=0.4,"Medium",Table1[[#This Row],[Discount]]&gt;0.4,"High")</f>
        <v>Medium</v>
      </c>
      <c r="J3295" s="2">
        <f ca="1">Table1[[#This Row],[Original Price]]*(1-Table1[[#This Row],[Discount]])</f>
        <v>1065</v>
      </c>
      <c r="K3295">
        <f>VLOOKUP(B3295,customers!$A$2:$D$101,2,0)</f>
        <v>24</v>
      </c>
      <c r="L3295" t="str" cm="1">
        <f t="array" ref="L3295">_xlfn.IFS(Table1[[#This Row],[Age]]&lt;=12,"Kids",Table1[[#This Row],[Age]]&lt;=19,"Teenage",Table1[[#This Row],[Age]]&lt;=29,"Young Adult",Table1[[#This Row],[Age]]&lt;=45,"Adult",Table1[[#This Row],[Age]]&gt;=46,"Senior")</f>
        <v>Young Adult</v>
      </c>
      <c r="M3295" t="str">
        <f>VLOOKUP(B3295,customers!A$2:D$101,3,0)</f>
        <v>Amritsar</v>
      </c>
      <c r="N3295" t="str">
        <f>VLOOKUP(B3295,customers!$A$2:$D$101,4,0)</f>
        <v>Punjab</v>
      </c>
      <c r="O3295" t="str">
        <f>VLOOKUP(C3295,'products '!$A$2:$H$3072,2,0)</f>
        <v>Kids</v>
      </c>
      <c r="P3295" t="str">
        <f>VLOOKUP(C3295,'products '!$A$2:$H$3072,3,0)</f>
        <v>Infants</v>
      </c>
      <c r="Q3295" t="str">
        <f>VLOOKUP(C3295,'products '!$A$2:$H$3072,4,0)</f>
        <v>Winterwear</v>
      </c>
      <c r="R3295" t="str">
        <f>VLOOKUP(C3295,'products '!$A$2:$H$3072,5,0)</f>
        <v>MAX</v>
      </c>
      <c r="S3295" t="str">
        <f>VLOOKUP(C3295,'products '!$A$2:$H$3072,6,0)</f>
        <v>6-9M</v>
      </c>
      <c r="T3295" t="str">
        <f>VLOOKUP(C3295,'products '!$A$2:$H$3072,7,0)</f>
        <v>Multicolor</v>
      </c>
      <c r="U3295">
        <f>VLOOKUP(C3295,'products '!$A$2:$H$3072,8,0)</f>
        <v>5</v>
      </c>
    </row>
    <row r="3296" spans="1:21" x14ac:dyDescent="0.3">
      <c r="A3296" t="s">
        <v>6713</v>
      </c>
      <c r="B3296" t="s">
        <v>3364</v>
      </c>
      <c r="C3296" t="s">
        <v>2063</v>
      </c>
      <c r="D3296" s="1">
        <f t="shared" ca="1" si="55"/>
        <v>44834</v>
      </c>
      <c r="E3296" s="1" t="str">
        <f ca="1">TEXT(Table1[[#This Row],[Date]],"mmm")</f>
        <v>Sep</v>
      </c>
      <c r="F3296" s="1" t="str">
        <f ca="1">TEXT(Table1[[#This Row],[Date]],"yyyy")</f>
        <v>2022</v>
      </c>
      <c r="G3296" s="2">
        <f t="shared" ca="1" si="54"/>
        <v>1500</v>
      </c>
      <c r="H3296" s="2">
        <v>0.4</v>
      </c>
      <c r="I3296" s="2" t="str" cm="1">
        <f t="array" ref="I3296">_xlfn.IFS(Table1[[#This Row],[Discount]]&lt;=0.2,"Low",Table1[[#This Row],[Discount]]&lt;=0.4,"Medium",Table1[[#This Row],[Discount]]&gt;0.4,"High")</f>
        <v>Medium</v>
      </c>
      <c r="J3296" s="2">
        <f ca="1">Table1[[#This Row],[Original Price]]*(1-Table1[[#This Row],[Discount]])</f>
        <v>900</v>
      </c>
      <c r="K3296">
        <f>VLOOKUP(B3296,customers!$A$2:$D$101,2,0)</f>
        <v>24</v>
      </c>
      <c r="L3296" t="str" cm="1">
        <f t="array" ref="L3296">_xlfn.IFS(Table1[[#This Row],[Age]]&lt;=12,"Kids",Table1[[#This Row],[Age]]&lt;=19,"Teenage",Table1[[#This Row],[Age]]&lt;=29,"Young Adult",Table1[[#This Row],[Age]]&lt;=45,"Adult",Table1[[#This Row],[Age]]&gt;=46,"Senior")</f>
        <v>Young Adult</v>
      </c>
      <c r="M3296" t="str">
        <f>VLOOKUP(B3296,customers!A$2:D$101,3,0)</f>
        <v>Amritsar</v>
      </c>
      <c r="N3296" t="str">
        <f>VLOOKUP(B3296,customers!$A$2:$D$101,4,0)</f>
        <v>Punjab</v>
      </c>
      <c r="O3296" t="str">
        <f>VLOOKUP(C3296,'products '!$A$2:$H$3072,2,0)</f>
        <v>Kids</v>
      </c>
      <c r="P3296" t="str">
        <f>VLOOKUP(C3296,'products '!$A$2:$H$3072,3,0)</f>
        <v>Infants</v>
      </c>
      <c r="Q3296" t="str">
        <f>VLOOKUP(C3296,'products '!$A$2:$H$3072,4,0)</f>
        <v>Winterwear</v>
      </c>
      <c r="R3296" t="str">
        <f>VLOOKUP(C3296,'products '!$A$2:$H$3072,5,0)</f>
        <v>MAX</v>
      </c>
      <c r="S3296" t="str">
        <f>VLOOKUP(C3296,'products '!$A$2:$H$3072,6,0)</f>
        <v>6-9M</v>
      </c>
      <c r="T3296" t="str">
        <f>VLOOKUP(C3296,'products '!$A$2:$H$3072,7,0)</f>
        <v>Multicolor</v>
      </c>
      <c r="U3296">
        <f>VLOOKUP(C3296,'products '!$A$2:$H$3072,8,0)</f>
        <v>4</v>
      </c>
    </row>
    <row r="3297" spans="1:21" x14ac:dyDescent="0.3">
      <c r="A3297" t="s">
        <v>6714</v>
      </c>
      <c r="B3297" t="s">
        <v>3365</v>
      </c>
      <c r="C3297" t="s">
        <v>2064</v>
      </c>
      <c r="D3297" s="1">
        <f t="shared" ca="1" si="55"/>
        <v>44486</v>
      </c>
      <c r="E3297" s="1" t="str">
        <f ca="1">TEXT(Table1[[#This Row],[Date]],"mmm")</f>
        <v>Oct</v>
      </c>
      <c r="F3297" s="1" t="str">
        <f ca="1">TEXT(Table1[[#This Row],[Date]],"yyyy")</f>
        <v>2021</v>
      </c>
      <c r="G3297" s="2">
        <f t="shared" ca="1" si="54"/>
        <v>794</v>
      </c>
      <c r="H3297" s="2">
        <v>0.15</v>
      </c>
      <c r="I3297" s="2" t="str" cm="1">
        <f t="array" ref="I3297">_xlfn.IFS(Table1[[#This Row],[Discount]]&lt;=0.2,"Low",Table1[[#This Row],[Discount]]&lt;=0.4,"Medium",Table1[[#This Row],[Discount]]&gt;0.4,"High")</f>
        <v>Low</v>
      </c>
      <c r="J3297" s="2">
        <f ca="1">Table1[[#This Row],[Original Price]]*(1-Table1[[#This Row],[Discount]])</f>
        <v>674.9</v>
      </c>
      <c r="K3297">
        <f>VLOOKUP(B3297,customers!$A$2:$D$101,2,0)</f>
        <v>24</v>
      </c>
      <c r="L3297" t="str" cm="1">
        <f t="array" ref="L3297">_xlfn.IFS(Table1[[#This Row],[Age]]&lt;=12,"Kids",Table1[[#This Row],[Age]]&lt;=19,"Teenage",Table1[[#This Row],[Age]]&lt;=29,"Young Adult",Table1[[#This Row],[Age]]&lt;=45,"Adult",Table1[[#This Row],[Age]]&gt;=46,"Senior")</f>
        <v>Young Adult</v>
      </c>
      <c r="M3297" t="str">
        <f>VLOOKUP(B3297,customers!A$2:D$101,3,0)</f>
        <v>Amritsar</v>
      </c>
      <c r="N3297" t="str">
        <f>VLOOKUP(B3297,customers!$A$2:$D$101,4,0)</f>
        <v>Punjab</v>
      </c>
      <c r="O3297" t="str">
        <f>VLOOKUP(C3297,'products '!$A$2:$H$3072,2,0)</f>
        <v>Kids</v>
      </c>
      <c r="P3297" t="str">
        <f>VLOOKUP(C3297,'products '!$A$2:$H$3072,3,0)</f>
        <v>Infants</v>
      </c>
      <c r="Q3297" t="str">
        <f>VLOOKUP(C3297,'products '!$A$2:$H$3072,4,0)</f>
        <v>Winterwear</v>
      </c>
      <c r="R3297" t="str">
        <f>VLOOKUP(C3297,'products '!$A$2:$H$3072,5,0)</f>
        <v>MAX</v>
      </c>
      <c r="S3297" t="str">
        <f>VLOOKUP(C3297,'products '!$A$2:$H$3072,6,0)</f>
        <v>6-9M</v>
      </c>
      <c r="T3297" t="str">
        <f>VLOOKUP(C3297,'products '!$A$2:$H$3072,7,0)</f>
        <v>Multicolor</v>
      </c>
      <c r="U3297">
        <f>VLOOKUP(C3297,'products '!$A$2:$H$3072,8,0)</f>
        <v>3</v>
      </c>
    </row>
    <row r="3298" spans="1:21" x14ac:dyDescent="0.3">
      <c r="A3298" t="s">
        <v>6715</v>
      </c>
      <c r="B3298" t="s">
        <v>3366</v>
      </c>
      <c r="C3298" t="s">
        <v>2065</v>
      </c>
      <c r="D3298" s="1">
        <f t="shared" ca="1" si="55"/>
        <v>44243</v>
      </c>
      <c r="E3298" s="1" t="str">
        <f ca="1">TEXT(Table1[[#This Row],[Date]],"mmm")</f>
        <v>Feb</v>
      </c>
      <c r="F3298" s="1" t="str">
        <f ca="1">TEXT(Table1[[#This Row],[Date]],"yyyy")</f>
        <v>2021</v>
      </c>
      <c r="G3298" s="2">
        <f t="shared" ca="1" si="54"/>
        <v>1394</v>
      </c>
      <c r="H3298" s="2">
        <v>0.15</v>
      </c>
      <c r="I3298" s="2" t="str" cm="1">
        <f t="array" ref="I3298">_xlfn.IFS(Table1[[#This Row],[Discount]]&lt;=0.2,"Low",Table1[[#This Row],[Discount]]&lt;=0.4,"Medium",Table1[[#This Row],[Discount]]&gt;0.4,"High")</f>
        <v>Low</v>
      </c>
      <c r="J3298" s="2">
        <f ca="1">Table1[[#This Row],[Original Price]]*(1-Table1[[#This Row],[Discount]])</f>
        <v>1184.8999999999999</v>
      </c>
      <c r="K3298">
        <f>VLOOKUP(B3298,customers!$A$2:$D$101,2,0)</f>
        <v>24</v>
      </c>
      <c r="L3298" t="str" cm="1">
        <f t="array" ref="L3298">_xlfn.IFS(Table1[[#This Row],[Age]]&lt;=12,"Kids",Table1[[#This Row],[Age]]&lt;=19,"Teenage",Table1[[#This Row],[Age]]&lt;=29,"Young Adult",Table1[[#This Row],[Age]]&lt;=45,"Adult",Table1[[#This Row],[Age]]&gt;=46,"Senior")</f>
        <v>Young Adult</v>
      </c>
      <c r="M3298" t="str">
        <f>VLOOKUP(B3298,customers!A$2:D$101,3,0)</f>
        <v>Amritsar</v>
      </c>
      <c r="N3298" t="str">
        <f>VLOOKUP(B3298,customers!$A$2:$D$101,4,0)</f>
        <v>Punjab</v>
      </c>
      <c r="O3298" t="str">
        <f>VLOOKUP(C3298,'products '!$A$2:$H$3072,2,0)</f>
        <v>Kids</v>
      </c>
      <c r="P3298" t="str">
        <f>VLOOKUP(C3298,'products '!$A$2:$H$3072,3,0)</f>
        <v>Infants</v>
      </c>
      <c r="Q3298" t="str">
        <f>VLOOKUP(C3298,'products '!$A$2:$H$3072,4,0)</f>
        <v>Winterwear</v>
      </c>
      <c r="R3298" t="str">
        <f>VLOOKUP(C3298,'products '!$A$2:$H$3072,5,0)</f>
        <v>MAX</v>
      </c>
      <c r="S3298" t="str">
        <f>VLOOKUP(C3298,'products '!$A$2:$H$3072,6,0)</f>
        <v>6-9M</v>
      </c>
      <c r="T3298" t="str">
        <f>VLOOKUP(C3298,'products '!$A$2:$H$3072,7,0)</f>
        <v>Multicolor</v>
      </c>
      <c r="U3298">
        <f>VLOOKUP(C3298,'products '!$A$2:$H$3072,8,0)</f>
        <v>5</v>
      </c>
    </row>
    <row r="3299" spans="1:21" x14ac:dyDescent="0.3">
      <c r="A3299" t="s">
        <v>6716</v>
      </c>
      <c r="B3299" t="s">
        <v>3367</v>
      </c>
      <c r="C3299" t="s">
        <v>2066</v>
      </c>
      <c r="D3299" s="1">
        <f t="shared" ca="1" si="55"/>
        <v>44744</v>
      </c>
      <c r="E3299" s="1" t="str">
        <f ca="1">TEXT(Table1[[#This Row],[Date]],"mmm")</f>
        <v>Jul</v>
      </c>
      <c r="F3299" s="1" t="str">
        <f ca="1">TEXT(Table1[[#This Row],[Date]],"yyyy")</f>
        <v>2022</v>
      </c>
      <c r="G3299" s="2">
        <f t="shared" ca="1" si="54"/>
        <v>1137</v>
      </c>
      <c r="H3299" s="2">
        <v>0.15</v>
      </c>
      <c r="I3299" s="2" t="str" cm="1">
        <f t="array" ref="I3299">_xlfn.IFS(Table1[[#This Row],[Discount]]&lt;=0.2,"Low",Table1[[#This Row],[Discount]]&lt;=0.4,"Medium",Table1[[#This Row],[Discount]]&gt;0.4,"High")</f>
        <v>Low</v>
      </c>
      <c r="J3299" s="2">
        <f ca="1">Table1[[#This Row],[Original Price]]*(1-Table1[[#This Row],[Discount]])</f>
        <v>966.44999999999993</v>
      </c>
      <c r="K3299">
        <f>VLOOKUP(B3299,customers!$A$2:$D$101,2,0)</f>
        <v>24</v>
      </c>
      <c r="L3299" t="str" cm="1">
        <f t="array" ref="L3299">_xlfn.IFS(Table1[[#This Row],[Age]]&lt;=12,"Kids",Table1[[#This Row],[Age]]&lt;=19,"Teenage",Table1[[#This Row],[Age]]&lt;=29,"Young Adult",Table1[[#This Row],[Age]]&lt;=45,"Adult",Table1[[#This Row],[Age]]&gt;=46,"Senior")</f>
        <v>Young Adult</v>
      </c>
      <c r="M3299" t="str">
        <f>VLOOKUP(B3299,customers!A$2:D$101,3,0)</f>
        <v>Patiala</v>
      </c>
      <c r="N3299" t="str">
        <f>VLOOKUP(B3299,customers!$A$2:$D$101,4,0)</f>
        <v>Punjab</v>
      </c>
      <c r="O3299" t="str">
        <f>VLOOKUP(C3299,'products '!$A$2:$H$3072,2,0)</f>
        <v>Kids</v>
      </c>
      <c r="P3299" t="str">
        <f>VLOOKUP(C3299,'products '!$A$2:$H$3072,3,0)</f>
        <v>Infants</v>
      </c>
      <c r="Q3299" t="str">
        <f>VLOOKUP(C3299,'products '!$A$2:$H$3072,4,0)</f>
        <v>Winterwear</v>
      </c>
      <c r="R3299" t="str">
        <f>VLOOKUP(C3299,'products '!$A$2:$H$3072,5,0)</f>
        <v>MAX</v>
      </c>
      <c r="S3299" t="str">
        <f>VLOOKUP(C3299,'products '!$A$2:$H$3072,6,0)</f>
        <v>6-9M</v>
      </c>
      <c r="T3299" t="str">
        <f>VLOOKUP(C3299,'products '!$A$2:$H$3072,7,0)</f>
        <v>Coral</v>
      </c>
      <c r="U3299">
        <f>VLOOKUP(C3299,'products '!$A$2:$H$3072,8,0)</f>
        <v>4</v>
      </c>
    </row>
    <row r="3300" spans="1:21" x14ac:dyDescent="0.3">
      <c r="A3300" t="s">
        <v>6717</v>
      </c>
      <c r="B3300" t="s">
        <v>3368</v>
      </c>
      <c r="C3300" t="s">
        <v>2067</v>
      </c>
      <c r="D3300" s="1">
        <f t="shared" ca="1" si="55"/>
        <v>44518</v>
      </c>
      <c r="E3300" s="1" t="str">
        <f ca="1">TEXT(Table1[[#This Row],[Date]],"mmm")</f>
        <v>Nov</v>
      </c>
      <c r="F3300" s="1" t="str">
        <f ca="1">TEXT(Table1[[#This Row],[Date]],"yyyy")</f>
        <v>2021</v>
      </c>
      <c r="G3300" s="2">
        <f t="shared" ca="1" si="54"/>
        <v>726</v>
      </c>
      <c r="H3300" s="2">
        <v>0.35</v>
      </c>
      <c r="I3300" s="2" t="str" cm="1">
        <f t="array" ref="I3300">_xlfn.IFS(Table1[[#This Row],[Discount]]&lt;=0.2,"Low",Table1[[#This Row],[Discount]]&lt;=0.4,"Medium",Table1[[#This Row],[Discount]]&gt;0.4,"High")</f>
        <v>Medium</v>
      </c>
      <c r="J3300" s="2">
        <f ca="1">Table1[[#This Row],[Original Price]]*(1-Table1[[#This Row],[Discount]])</f>
        <v>471.90000000000003</v>
      </c>
      <c r="K3300">
        <f>VLOOKUP(B3300,customers!$A$2:$D$101,2,0)</f>
        <v>24</v>
      </c>
      <c r="L3300" t="str" cm="1">
        <f t="array" ref="L3300">_xlfn.IFS(Table1[[#This Row],[Age]]&lt;=12,"Kids",Table1[[#This Row],[Age]]&lt;=19,"Teenage",Table1[[#This Row],[Age]]&lt;=29,"Young Adult",Table1[[#This Row],[Age]]&lt;=45,"Adult",Table1[[#This Row],[Age]]&gt;=46,"Senior")</f>
        <v>Young Adult</v>
      </c>
      <c r="M3300" t="str">
        <f>VLOOKUP(B3300,customers!A$2:D$101,3,0)</f>
        <v>Patiala</v>
      </c>
      <c r="N3300" t="str">
        <f>VLOOKUP(B3300,customers!$A$2:$D$101,4,0)</f>
        <v>Punjab</v>
      </c>
      <c r="O3300" t="str">
        <f>VLOOKUP(C3300,'products '!$A$2:$H$3072,2,0)</f>
        <v>Kids</v>
      </c>
      <c r="P3300" t="str">
        <f>VLOOKUP(C3300,'products '!$A$2:$H$3072,3,0)</f>
        <v>Infants</v>
      </c>
      <c r="Q3300" t="str">
        <f>VLOOKUP(C3300,'products '!$A$2:$H$3072,4,0)</f>
        <v>Winterwear</v>
      </c>
      <c r="R3300" t="str">
        <f>VLOOKUP(C3300,'products '!$A$2:$H$3072,5,0)</f>
        <v>MAX</v>
      </c>
      <c r="S3300" t="str">
        <f>VLOOKUP(C3300,'products '!$A$2:$H$3072,6,0)</f>
        <v>3-6M</v>
      </c>
      <c r="T3300" t="str">
        <f>VLOOKUP(C3300,'products '!$A$2:$H$3072,7,0)</f>
        <v>Coral</v>
      </c>
      <c r="U3300">
        <f>VLOOKUP(C3300,'products '!$A$2:$H$3072,8,0)</f>
        <v>3</v>
      </c>
    </row>
    <row r="3301" spans="1:21" x14ac:dyDescent="0.3">
      <c r="A3301" t="s">
        <v>6718</v>
      </c>
      <c r="B3301" t="s">
        <v>3369</v>
      </c>
      <c r="C3301" t="s">
        <v>2068</v>
      </c>
      <c r="D3301" s="1">
        <f t="shared" ca="1" si="55"/>
        <v>44898</v>
      </c>
      <c r="E3301" s="1" t="str">
        <f ca="1">TEXT(Table1[[#This Row],[Date]],"mmm")</f>
        <v>Dec</v>
      </c>
      <c r="F3301" s="1" t="str">
        <f ca="1">TEXT(Table1[[#This Row],[Date]],"yyyy")</f>
        <v>2022</v>
      </c>
      <c r="G3301" s="2">
        <f t="shared" ca="1" si="54"/>
        <v>1723</v>
      </c>
      <c r="H3301" s="2">
        <v>0.35</v>
      </c>
      <c r="I3301" s="2" t="str" cm="1">
        <f t="array" ref="I3301">_xlfn.IFS(Table1[[#This Row],[Discount]]&lt;=0.2,"Low",Table1[[#This Row],[Discount]]&lt;=0.4,"Medium",Table1[[#This Row],[Discount]]&gt;0.4,"High")</f>
        <v>Medium</v>
      </c>
      <c r="J3301" s="2">
        <f ca="1">Table1[[#This Row],[Original Price]]*(1-Table1[[#This Row],[Discount]])</f>
        <v>1119.95</v>
      </c>
      <c r="K3301">
        <f>VLOOKUP(B3301,customers!$A$2:$D$101,2,0)</f>
        <v>24</v>
      </c>
      <c r="L3301" t="str" cm="1">
        <f t="array" ref="L3301">_xlfn.IFS(Table1[[#This Row],[Age]]&lt;=12,"Kids",Table1[[#This Row],[Age]]&lt;=19,"Teenage",Table1[[#This Row],[Age]]&lt;=29,"Young Adult",Table1[[#This Row],[Age]]&lt;=45,"Adult",Table1[[#This Row],[Age]]&gt;=46,"Senior")</f>
        <v>Young Adult</v>
      </c>
      <c r="M3301" t="str">
        <f>VLOOKUP(B3301,customers!A$2:D$101,3,0)</f>
        <v>Patiala</v>
      </c>
      <c r="N3301" t="str">
        <f>VLOOKUP(B3301,customers!$A$2:$D$101,4,0)</f>
        <v>Punjab</v>
      </c>
      <c r="O3301" t="str">
        <f>VLOOKUP(C3301,'products '!$A$2:$H$3072,2,0)</f>
        <v>Kids</v>
      </c>
      <c r="P3301" t="str">
        <f>VLOOKUP(C3301,'products '!$A$2:$H$3072,3,0)</f>
        <v>Infants</v>
      </c>
      <c r="Q3301" t="str">
        <f>VLOOKUP(C3301,'products '!$A$2:$H$3072,4,0)</f>
        <v>Winterwear</v>
      </c>
      <c r="R3301" t="str">
        <f>VLOOKUP(C3301,'products '!$A$2:$H$3072,5,0)</f>
        <v>MAX</v>
      </c>
      <c r="S3301" t="str">
        <f>VLOOKUP(C3301,'products '!$A$2:$H$3072,6,0)</f>
        <v>3-6M</v>
      </c>
      <c r="T3301" t="str">
        <f>VLOOKUP(C3301,'products '!$A$2:$H$3072,7,0)</f>
        <v>Coral</v>
      </c>
      <c r="U3301">
        <f>VLOOKUP(C3301,'products '!$A$2:$H$3072,8,0)</f>
        <v>5</v>
      </c>
    </row>
    <row r="3302" spans="1:21" x14ac:dyDescent="0.3">
      <c r="A3302" t="s">
        <v>6719</v>
      </c>
      <c r="B3302" t="s">
        <v>3370</v>
      </c>
      <c r="C3302" t="s">
        <v>2069</v>
      </c>
      <c r="D3302" s="1">
        <f t="shared" ca="1" si="55"/>
        <v>44251</v>
      </c>
      <c r="E3302" s="1" t="str">
        <f ca="1">TEXT(Table1[[#This Row],[Date]],"mmm")</f>
        <v>Feb</v>
      </c>
      <c r="F3302" s="1" t="str">
        <f ca="1">TEXT(Table1[[#This Row],[Date]],"yyyy")</f>
        <v>2021</v>
      </c>
      <c r="G3302" s="2">
        <f t="shared" ca="1" si="54"/>
        <v>1745</v>
      </c>
      <c r="H3302" s="2">
        <v>0.35</v>
      </c>
      <c r="I3302" s="2" t="str" cm="1">
        <f t="array" ref="I3302">_xlfn.IFS(Table1[[#This Row],[Discount]]&lt;=0.2,"Low",Table1[[#This Row],[Discount]]&lt;=0.4,"Medium",Table1[[#This Row],[Discount]]&gt;0.4,"High")</f>
        <v>Medium</v>
      </c>
      <c r="J3302" s="2">
        <f ca="1">Table1[[#This Row],[Original Price]]*(1-Table1[[#This Row],[Discount]])</f>
        <v>1134.25</v>
      </c>
      <c r="K3302">
        <f>VLOOKUP(B3302,customers!$A$2:$D$101,2,0)</f>
        <v>24</v>
      </c>
      <c r="L3302" t="str" cm="1">
        <f t="array" ref="L3302">_xlfn.IFS(Table1[[#This Row],[Age]]&lt;=12,"Kids",Table1[[#This Row],[Age]]&lt;=19,"Teenage",Table1[[#This Row],[Age]]&lt;=29,"Young Adult",Table1[[#This Row],[Age]]&lt;=45,"Adult",Table1[[#This Row],[Age]]&gt;=46,"Senior")</f>
        <v>Young Adult</v>
      </c>
      <c r="M3302" t="str">
        <f>VLOOKUP(B3302,customers!A$2:D$101,3,0)</f>
        <v>Patiala</v>
      </c>
      <c r="N3302" t="str">
        <f>VLOOKUP(B3302,customers!$A$2:$D$101,4,0)</f>
        <v>Punjab</v>
      </c>
      <c r="O3302" t="str">
        <f>VLOOKUP(C3302,'products '!$A$2:$H$3072,2,0)</f>
        <v>Kids</v>
      </c>
      <c r="P3302" t="str">
        <f>VLOOKUP(C3302,'products '!$A$2:$H$3072,3,0)</f>
        <v>Infants</v>
      </c>
      <c r="Q3302" t="str">
        <f>VLOOKUP(C3302,'products '!$A$2:$H$3072,4,0)</f>
        <v>Winterwear</v>
      </c>
      <c r="R3302" t="str">
        <f>VLOOKUP(C3302,'products '!$A$2:$H$3072,5,0)</f>
        <v>MAX</v>
      </c>
      <c r="S3302" t="str">
        <f>VLOOKUP(C3302,'products '!$A$2:$H$3072,6,0)</f>
        <v>3-6M</v>
      </c>
      <c r="T3302" t="str">
        <f>VLOOKUP(C3302,'products '!$A$2:$H$3072,7,0)</f>
        <v>Coral</v>
      </c>
      <c r="U3302">
        <f>VLOOKUP(C3302,'products '!$A$2:$H$3072,8,0)</f>
        <v>5</v>
      </c>
    </row>
    <row r="3303" spans="1:21" x14ac:dyDescent="0.3">
      <c r="A3303" t="s">
        <v>6720</v>
      </c>
      <c r="B3303" t="s">
        <v>3371</v>
      </c>
      <c r="C3303" t="s">
        <v>2070</v>
      </c>
      <c r="D3303" s="1">
        <f t="shared" ca="1" si="55"/>
        <v>44225</v>
      </c>
      <c r="E3303" s="1" t="str">
        <f ca="1">TEXT(Table1[[#This Row],[Date]],"mmm")</f>
        <v>Jan</v>
      </c>
      <c r="F3303" s="1" t="str">
        <f ca="1">TEXT(Table1[[#This Row],[Date]],"yyyy")</f>
        <v>2021</v>
      </c>
      <c r="G3303" s="2">
        <f t="shared" ca="1" si="54"/>
        <v>992</v>
      </c>
      <c r="H3303" s="2">
        <v>0.35</v>
      </c>
      <c r="I3303" s="2" t="str" cm="1">
        <f t="array" ref="I3303">_xlfn.IFS(Table1[[#This Row],[Discount]]&lt;=0.2,"Low",Table1[[#This Row],[Discount]]&lt;=0.4,"Medium",Table1[[#This Row],[Discount]]&gt;0.4,"High")</f>
        <v>Medium</v>
      </c>
      <c r="J3303" s="2">
        <f ca="1">Table1[[#This Row],[Original Price]]*(1-Table1[[#This Row],[Discount]])</f>
        <v>644.80000000000007</v>
      </c>
      <c r="K3303">
        <f>VLOOKUP(B3303,customers!$A$2:$D$101,2,0)</f>
        <v>24</v>
      </c>
      <c r="L3303" t="str" cm="1">
        <f t="array" ref="L3303">_xlfn.IFS(Table1[[#This Row],[Age]]&lt;=12,"Kids",Table1[[#This Row],[Age]]&lt;=19,"Teenage",Table1[[#This Row],[Age]]&lt;=29,"Young Adult",Table1[[#This Row],[Age]]&lt;=45,"Adult",Table1[[#This Row],[Age]]&gt;=46,"Senior")</f>
        <v>Young Adult</v>
      </c>
      <c r="M3303" t="str">
        <f>VLOOKUP(B3303,customers!A$2:D$101,3,0)</f>
        <v>Patiala</v>
      </c>
      <c r="N3303" t="str">
        <f>VLOOKUP(B3303,customers!$A$2:$D$101,4,0)</f>
        <v>Punjab</v>
      </c>
      <c r="O3303" t="str">
        <f>VLOOKUP(C3303,'products '!$A$2:$H$3072,2,0)</f>
        <v>Kids</v>
      </c>
      <c r="P3303" t="str">
        <f>VLOOKUP(C3303,'products '!$A$2:$H$3072,3,0)</f>
        <v>Infants</v>
      </c>
      <c r="Q3303" t="str">
        <f>VLOOKUP(C3303,'products '!$A$2:$H$3072,4,0)</f>
        <v>Winterwear</v>
      </c>
      <c r="R3303" t="str">
        <f>VLOOKUP(C3303,'products '!$A$2:$H$3072,5,0)</f>
        <v>MAX</v>
      </c>
      <c r="S3303" t="str">
        <f>VLOOKUP(C3303,'products '!$A$2:$H$3072,6,0)</f>
        <v>3-6M</v>
      </c>
      <c r="T3303" t="str">
        <f>VLOOKUP(C3303,'products '!$A$2:$H$3072,7,0)</f>
        <v>Coral</v>
      </c>
      <c r="U3303">
        <f>VLOOKUP(C3303,'products '!$A$2:$H$3072,8,0)</f>
        <v>4</v>
      </c>
    </row>
    <row r="3304" spans="1:21" x14ac:dyDescent="0.3">
      <c r="A3304" t="s">
        <v>6721</v>
      </c>
      <c r="B3304" t="s">
        <v>3372</v>
      </c>
      <c r="C3304" t="s">
        <v>2071</v>
      </c>
      <c r="D3304" s="1">
        <f t="shared" ca="1" si="55"/>
        <v>44591</v>
      </c>
      <c r="E3304" s="1" t="str">
        <f ca="1">TEXT(Table1[[#This Row],[Date]],"mmm")</f>
        <v>Jan</v>
      </c>
      <c r="F3304" s="1" t="str">
        <f ca="1">TEXT(Table1[[#This Row],[Date]],"yyyy")</f>
        <v>2022</v>
      </c>
      <c r="G3304" s="2">
        <f t="shared" ca="1" si="54"/>
        <v>1398</v>
      </c>
      <c r="H3304" s="2">
        <v>0.55000000000000004</v>
      </c>
      <c r="I3304" s="2" t="str" cm="1">
        <f t="array" ref="I3304">_xlfn.IFS(Table1[[#This Row],[Discount]]&lt;=0.2,"Low",Table1[[#This Row],[Discount]]&lt;=0.4,"Medium",Table1[[#This Row],[Discount]]&gt;0.4,"High")</f>
        <v>High</v>
      </c>
      <c r="J3304" s="2">
        <f ca="1">Table1[[#This Row],[Original Price]]*(1-Table1[[#This Row],[Discount]])</f>
        <v>629.09999999999991</v>
      </c>
      <c r="K3304">
        <f>VLOOKUP(B3304,customers!$A$2:$D$101,2,0)</f>
        <v>22</v>
      </c>
      <c r="L3304" t="str" cm="1">
        <f t="array" ref="L3304">_xlfn.IFS(Table1[[#This Row],[Age]]&lt;=12,"Kids",Table1[[#This Row],[Age]]&lt;=19,"Teenage",Table1[[#This Row],[Age]]&lt;=29,"Young Adult",Table1[[#This Row],[Age]]&lt;=45,"Adult",Table1[[#This Row],[Age]]&gt;=46,"Senior")</f>
        <v>Young Adult</v>
      </c>
      <c r="M3304" t="str">
        <f>VLOOKUP(B3304,customers!A$2:D$101,3,0)</f>
        <v>Patiala</v>
      </c>
      <c r="N3304" t="str">
        <f>VLOOKUP(B3304,customers!$A$2:$D$101,4,0)</f>
        <v>Punjab</v>
      </c>
      <c r="O3304" t="str">
        <f>VLOOKUP(C3304,'products '!$A$2:$H$3072,2,0)</f>
        <v>Kids</v>
      </c>
      <c r="P3304" t="str">
        <f>VLOOKUP(C3304,'products '!$A$2:$H$3072,3,0)</f>
        <v>Infants</v>
      </c>
      <c r="Q3304" t="str">
        <f>VLOOKUP(C3304,'products '!$A$2:$H$3072,4,0)</f>
        <v>Winterwear</v>
      </c>
      <c r="R3304" t="str">
        <f>VLOOKUP(C3304,'products '!$A$2:$H$3072,5,0)</f>
        <v>MAX</v>
      </c>
      <c r="S3304" t="str">
        <f>VLOOKUP(C3304,'products '!$A$2:$H$3072,6,0)</f>
        <v>3-6M</v>
      </c>
      <c r="T3304" t="str">
        <f>VLOOKUP(C3304,'products '!$A$2:$H$3072,7,0)</f>
        <v>Coral</v>
      </c>
      <c r="U3304">
        <f>VLOOKUP(C3304,'products '!$A$2:$H$3072,8,0)</f>
        <v>2</v>
      </c>
    </row>
    <row r="3305" spans="1:21" x14ac:dyDescent="0.3">
      <c r="A3305" t="s">
        <v>6722</v>
      </c>
      <c r="B3305" t="s">
        <v>3373</v>
      </c>
      <c r="C3305" t="s">
        <v>2072</v>
      </c>
      <c r="D3305" s="1">
        <f t="shared" ca="1" si="55"/>
        <v>44344</v>
      </c>
      <c r="E3305" s="1" t="str">
        <f ca="1">TEXT(Table1[[#This Row],[Date]],"mmm")</f>
        <v>May</v>
      </c>
      <c r="F3305" s="1" t="str">
        <f ca="1">TEXT(Table1[[#This Row],[Date]],"yyyy")</f>
        <v>2021</v>
      </c>
      <c r="G3305" s="2">
        <f t="shared" ca="1" si="54"/>
        <v>1241</v>
      </c>
      <c r="H3305" s="2">
        <v>0.55000000000000004</v>
      </c>
      <c r="I3305" s="2" t="str" cm="1">
        <f t="array" ref="I3305">_xlfn.IFS(Table1[[#This Row],[Discount]]&lt;=0.2,"Low",Table1[[#This Row],[Discount]]&lt;=0.4,"Medium",Table1[[#This Row],[Discount]]&gt;0.4,"High")</f>
        <v>High</v>
      </c>
      <c r="J3305" s="2">
        <f ca="1">Table1[[#This Row],[Original Price]]*(1-Table1[[#This Row],[Discount]])</f>
        <v>558.44999999999993</v>
      </c>
      <c r="K3305">
        <f>VLOOKUP(B3305,customers!$A$2:$D$101,2,0)</f>
        <v>23</v>
      </c>
      <c r="L3305" t="str" cm="1">
        <f t="array" ref="L3305">_xlfn.IFS(Table1[[#This Row],[Age]]&lt;=12,"Kids",Table1[[#This Row],[Age]]&lt;=19,"Teenage",Table1[[#This Row],[Age]]&lt;=29,"Young Adult",Table1[[#This Row],[Age]]&lt;=45,"Adult",Table1[[#This Row],[Age]]&gt;=46,"Senior")</f>
        <v>Young Adult</v>
      </c>
      <c r="M3305" t="str">
        <f>VLOOKUP(B3305,customers!A$2:D$101,3,0)</f>
        <v>Jaipur</v>
      </c>
      <c r="N3305" t="str">
        <f>VLOOKUP(B3305,customers!$A$2:$D$101,4,0)</f>
        <v>Rajasthan</v>
      </c>
      <c r="O3305" t="str">
        <f>VLOOKUP(C3305,'products '!$A$2:$H$3072,2,0)</f>
        <v>Kids</v>
      </c>
      <c r="P3305" t="str">
        <f>VLOOKUP(C3305,'products '!$A$2:$H$3072,3,0)</f>
        <v>Infants</v>
      </c>
      <c r="Q3305" t="str">
        <f>VLOOKUP(C3305,'products '!$A$2:$H$3072,4,0)</f>
        <v>Winterwear</v>
      </c>
      <c r="R3305" t="str">
        <f>VLOOKUP(C3305,'products '!$A$2:$H$3072,5,0)</f>
        <v>United Colors of Benetton</v>
      </c>
      <c r="S3305" t="str">
        <f>VLOOKUP(C3305,'products '!$A$2:$H$3072,6,0)</f>
        <v>3-6M</v>
      </c>
      <c r="T3305" t="str">
        <f>VLOOKUP(C3305,'products '!$A$2:$H$3072,7,0)</f>
        <v>Coral</v>
      </c>
      <c r="U3305">
        <f>VLOOKUP(C3305,'products '!$A$2:$H$3072,8,0)</f>
        <v>3</v>
      </c>
    </row>
    <row r="3306" spans="1:21" x14ac:dyDescent="0.3">
      <c r="A3306" t="s">
        <v>6723</v>
      </c>
      <c r="B3306" t="s">
        <v>3374</v>
      </c>
      <c r="C3306" t="s">
        <v>2073</v>
      </c>
      <c r="D3306" s="1">
        <f t="shared" ca="1" si="55"/>
        <v>44662</v>
      </c>
      <c r="E3306" s="1" t="str">
        <f ca="1">TEXT(Table1[[#This Row],[Date]],"mmm")</f>
        <v>Apr</v>
      </c>
      <c r="F3306" s="1" t="str">
        <f ca="1">TEXT(Table1[[#This Row],[Date]],"yyyy")</f>
        <v>2022</v>
      </c>
      <c r="G3306" s="2">
        <f t="shared" ca="1" si="54"/>
        <v>1358</v>
      </c>
      <c r="H3306" s="2">
        <v>0.55000000000000004</v>
      </c>
      <c r="I3306" s="2" t="str" cm="1">
        <f t="array" ref="I3306">_xlfn.IFS(Table1[[#This Row],[Discount]]&lt;=0.2,"Low",Table1[[#This Row],[Discount]]&lt;=0.4,"Medium",Table1[[#This Row],[Discount]]&gt;0.4,"High")</f>
        <v>High</v>
      </c>
      <c r="J3306" s="2">
        <f ca="1">Table1[[#This Row],[Original Price]]*(1-Table1[[#This Row],[Discount]])</f>
        <v>611.09999999999991</v>
      </c>
      <c r="K3306">
        <f>VLOOKUP(B3306,customers!$A$2:$D$101,2,0)</f>
        <v>24</v>
      </c>
      <c r="L3306" t="str" cm="1">
        <f t="array" ref="L3306">_xlfn.IFS(Table1[[#This Row],[Age]]&lt;=12,"Kids",Table1[[#This Row],[Age]]&lt;=19,"Teenage",Table1[[#This Row],[Age]]&lt;=29,"Young Adult",Table1[[#This Row],[Age]]&lt;=45,"Adult",Table1[[#This Row],[Age]]&gt;=46,"Senior")</f>
        <v>Young Adult</v>
      </c>
      <c r="M3306" t="str">
        <f>VLOOKUP(B3306,customers!A$2:D$101,3,0)</f>
        <v>Jaipur</v>
      </c>
      <c r="N3306" t="str">
        <f>VLOOKUP(B3306,customers!$A$2:$D$101,4,0)</f>
        <v>Rajasthan</v>
      </c>
      <c r="O3306" t="str">
        <f>VLOOKUP(C3306,'products '!$A$2:$H$3072,2,0)</f>
        <v>Kids</v>
      </c>
      <c r="P3306" t="str">
        <f>VLOOKUP(C3306,'products '!$A$2:$H$3072,3,0)</f>
        <v>Infants</v>
      </c>
      <c r="Q3306" t="str">
        <f>VLOOKUP(C3306,'products '!$A$2:$H$3072,4,0)</f>
        <v>Winterwear</v>
      </c>
      <c r="R3306" t="str">
        <f>VLOOKUP(C3306,'products '!$A$2:$H$3072,5,0)</f>
        <v>United Colors of Benetton</v>
      </c>
      <c r="S3306" t="str">
        <f>VLOOKUP(C3306,'products '!$A$2:$H$3072,6,0)</f>
        <v>3-6M</v>
      </c>
      <c r="T3306" t="str">
        <f>VLOOKUP(C3306,'products '!$A$2:$H$3072,7,0)</f>
        <v>Coral</v>
      </c>
      <c r="U3306">
        <f>VLOOKUP(C3306,'products '!$A$2:$H$3072,8,0)</f>
        <v>4</v>
      </c>
    </row>
    <row r="3307" spans="1:21" x14ac:dyDescent="0.3">
      <c r="A3307" t="s">
        <v>6724</v>
      </c>
      <c r="B3307" t="s">
        <v>3375</v>
      </c>
      <c r="C3307" t="s">
        <v>2074</v>
      </c>
      <c r="D3307" s="1">
        <f t="shared" ca="1" si="55"/>
        <v>44806</v>
      </c>
      <c r="E3307" s="1" t="str">
        <f ca="1">TEXT(Table1[[#This Row],[Date]],"mmm")</f>
        <v>Sep</v>
      </c>
      <c r="F3307" s="1" t="str">
        <f ca="1">TEXT(Table1[[#This Row],[Date]],"yyyy")</f>
        <v>2022</v>
      </c>
      <c r="G3307" s="2">
        <f t="shared" ca="1" si="54"/>
        <v>1960</v>
      </c>
      <c r="H3307" s="2">
        <v>0.55000000000000004</v>
      </c>
      <c r="I3307" s="2" t="str" cm="1">
        <f t="array" ref="I3307">_xlfn.IFS(Table1[[#This Row],[Discount]]&lt;=0.2,"Low",Table1[[#This Row],[Discount]]&lt;=0.4,"Medium",Table1[[#This Row],[Discount]]&gt;0.4,"High")</f>
        <v>High</v>
      </c>
      <c r="J3307" s="2">
        <f ca="1">Table1[[#This Row],[Original Price]]*(1-Table1[[#This Row],[Discount]])</f>
        <v>881.99999999999989</v>
      </c>
      <c r="K3307">
        <f>VLOOKUP(B3307,customers!$A$2:$D$101,2,0)</f>
        <v>25</v>
      </c>
      <c r="L3307" t="str" cm="1">
        <f t="array" ref="L3307">_xlfn.IFS(Table1[[#This Row],[Age]]&lt;=12,"Kids",Table1[[#This Row],[Age]]&lt;=19,"Teenage",Table1[[#This Row],[Age]]&lt;=29,"Young Adult",Table1[[#This Row],[Age]]&lt;=45,"Adult",Table1[[#This Row],[Age]]&gt;=46,"Senior")</f>
        <v>Young Adult</v>
      </c>
      <c r="M3307" t="str">
        <f>VLOOKUP(B3307,customers!A$2:D$101,3,0)</f>
        <v>Jaipur</v>
      </c>
      <c r="N3307" t="str">
        <f>VLOOKUP(B3307,customers!$A$2:$D$101,4,0)</f>
        <v>Rajasthan</v>
      </c>
      <c r="O3307" t="str">
        <f>VLOOKUP(C3307,'products '!$A$2:$H$3072,2,0)</f>
        <v>Kids</v>
      </c>
      <c r="P3307" t="str">
        <f>VLOOKUP(C3307,'products '!$A$2:$H$3072,3,0)</f>
        <v>Infants</v>
      </c>
      <c r="Q3307" t="str">
        <f>VLOOKUP(C3307,'products '!$A$2:$H$3072,4,0)</f>
        <v>Winterwear</v>
      </c>
      <c r="R3307" t="str">
        <f>VLOOKUP(C3307,'products '!$A$2:$H$3072,5,0)</f>
        <v>United Colors of Benetton</v>
      </c>
      <c r="S3307" t="str">
        <f>VLOOKUP(C3307,'products '!$A$2:$H$3072,6,0)</f>
        <v>3-6M</v>
      </c>
      <c r="T3307" t="str">
        <f>VLOOKUP(C3307,'products '!$A$2:$H$3072,7,0)</f>
        <v>Coral</v>
      </c>
      <c r="U3307">
        <f>VLOOKUP(C3307,'products '!$A$2:$H$3072,8,0)</f>
        <v>5</v>
      </c>
    </row>
    <row r="3308" spans="1:21" x14ac:dyDescent="0.3">
      <c r="A3308" t="s">
        <v>6725</v>
      </c>
      <c r="B3308" t="s">
        <v>3376</v>
      </c>
      <c r="C3308" t="s">
        <v>2075</v>
      </c>
      <c r="D3308" s="1">
        <f t="shared" ca="1" si="55"/>
        <v>44462</v>
      </c>
      <c r="E3308" s="1" t="str">
        <f ca="1">TEXT(Table1[[#This Row],[Date]],"mmm")</f>
        <v>Sep</v>
      </c>
      <c r="F3308" s="1" t="str">
        <f ca="1">TEXT(Table1[[#This Row],[Date]],"yyyy")</f>
        <v>2021</v>
      </c>
      <c r="G3308" s="2">
        <f t="shared" ca="1" si="54"/>
        <v>921</v>
      </c>
      <c r="H3308" s="2">
        <v>0.5</v>
      </c>
      <c r="I3308" s="2" t="str" cm="1">
        <f t="array" ref="I3308">_xlfn.IFS(Table1[[#This Row],[Discount]]&lt;=0.2,"Low",Table1[[#This Row],[Discount]]&lt;=0.4,"Medium",Table1[[#This Row],[Discount]]&gt;0.4,"High")</f>
        <v>High</v>
      </c>
      <c r="J3308" s="2">
        <f ca="1">Table1[[#This Row],[Original Price]]*(1-Table1[[#This Row],[Discount]])</f>
        <v>460.5</v>
      </c>
      <c r="K3308">
        <f>VLOOKUP(B3308,customers!$A$2:$D$101,2,0)</f>
        <v>26</v>
      </c>
      <c r="L3308" t="str" cm="1">
        <f t="array" ref="L3308">_xlfn.IFS(Table1[[#This Row],[Age]]&lt;=12,"Kids",Table1[[#This Row],[Age]]&lt;=19,"Teenage",Table1[[#This Row],[Age]]&lt;=29,"Young Adult",Table1[[#This Row],[Age]]&lt;=45,"Adult",Table1[[#This Row],[Age]]&gt;=46,"Senior")</f>
        <v>Young Adult</v>
      </c>
      <c r="M3308" t="str">
        <f>VLOOKUP(B3308,customers!A$2:D$101,3,0)</f>
        <v>Jaipur</v>
      </c>
      <c r="N3308" t="str">
        <f>VLOOKUP(B3308,customers!$A$2:$D$101,4,0)</f>
        <v>Rajasthan</v>
      </c>
      <c r="O3308" t="str">
        <f>VLOOKUP(C3308,'products '!$A$2:$H$3072,2,0)</f>
        <v>Kids</v>
      </c>
      <c r="P3308" t="str">
        <f>VLOOKUP(C3308,'products '!$A$2:$H$3072,3,0)</f>
        <v>Infants</v>
      </c>
      <c r="Q3308" t="str">
        <f>VLOOKUP(C3308,'products '!$A$2:$H$3072,4,0)</f>
        <v>Winterwear</v>
      </c>
      <c r="R3308" t="str">
        <f>VLOOKUP(C3308,'products '!$A$2:$H$3072,5,0)</f>
        <v>United Colors of Benetton</v>
      </c>
      <c r="S3308" t="str">
        <f>VLOOKUP(C3308,'products '!$A$2:$H$3072,6,0)</f>
        <v>0-3M</v>
      </c>
      <c r="T3308" t="str">
        <f>VLOOKUP(C3308,'products '!$A$2:$H$3072,7,0)</f>
        <v>Peach</v>
      </c>
      <c r="U3308">
        <f>VLOOKUP(C3308,'products '!$A$2:$H$3072,8,0)</f>
        <v>4</v>
      </c>
    </row>
    <row r="3309" spans="1:21" x14ac:dyDescent="0.3">
      <c r="A3309" t="s">
        <v>6726</v>
      </c>
      <c r="B3309" t="s">
        <v>3377</v>
      </c>
      <c r="C3309" t="s">
        <v>2076</v>
      </c>
      <c r="D3309" s="1">
        <f t="shared" ca="1" si="55"/>
        <v>44980</v>
      </c>
      <c r="E3309" s="1" t="str">
        <f ca="1">TEXT(Table1[[#This Row],[Date]],"mmm")</f>
        <v>Feb</v>
      </c>
      <c r="F3309" s="1" t="str">
        <f ca="1">TEXT(Table1[[#This Row],[Date]],"yyyy")</f>
        <v>2023</v>
      </c>
      <c r="G3309" s="2">
        <f t="shared" ca="1" si="54"/>
        <v>1928</v>
      </c>
      <c r="H3309" s="2">
        <v>0.5</v>
      </c>
      <c r="I3309" s="2" t="str" cm="1">
        <f t="array" ref="I3309">_xlfn.IFS(Table1[[#This Row],[Discount]]&lt;=0.2,"Low",Table1[[#This Row],[Discount]]&lt;=0.4,"Medium",Table1[[#This Row],[Discount]]&gt;0.4,"High")</f>
        <v>High</v>
      </c>
      <c r="J3309" s="2">
        <f ca="1">Table1[[#This Row],[Original Price]]*(1-Table1[[#This Row],[Discount]])</f>
        <v>964</v>
      </c>
      <c r="K3309">
        <f>VLOOKUP(B3309,customers!$A$2:$D$101,2,0)</f>
        <v>27</v>
      </c>
      <c r="L3309" t="str" cm="1">
        <f t="array" ref="L3309">_xlfn.IFS(Table1[[#This Row],[Age]]&lt;=12,"Kids",Table1[[#This Row],[Age]]&lt;=19,"Teenage",Table1[[#This Row],[Age]]&lt;=29,"Young Adult",Table1[[#This Row],[Age]]&lt;=45,"Adult",Table1[[#This Row],[Age]]&gt;=46,"Senior")</f>
        <v>Young Adult</v>
      </c>
      <c r="M3309" t="str">
        <f>VLOOKUP(B3309,customers!A$2:D$101,3,0)</f>
        <v>Jaipur</v>
      </c>
      <c r="N3309" t="str">
        <f>VLOOKUP(B3309,customers!$A$2:$D$101,4,0)</f>
        <v>Rajasthan</v>
      </c>
      <c r="O3309" t="str">
        <f>VLOOKUP(C3309,'products '!$A$2:$H$3072,2,0)</f>
        <v>Kids</v>
      </c>
      <c r="P3309" t="str">
        <f>VLOOKUP(C3309,'products '!$A$2:$H$3072,3,0)</f>
        <v>Infants</v>
      </c>
      <c r="Q3309" t="str">
        <f>VLOOKUP(C3309,'products '!$A$2:$H$3072,4,0)</f>
        <v>Winterwear</v>
      </c>
      <c r="R3309" t="str">
        <f>VLOOKUP(C3309,'products '!$A$2:$H$3072,5,0)</f>
        <v>United Colors of Benetton</v>
      </c>
      <c r="S3309" t="str">
        <f>VLOOKUP(C3309,'products '!$A$2:$H$3072,6,0)</f>
        <v>0-3M</v>
      </c>
      <c r="T3309" t="str">
        <f>VLOOKUP(C3309,'products '!$A$2:$H$3072,7,0)</f>
        <v>Peach</v>
      </c>
      <c r="U3309">
        <f>VLOOKUP(C3309,'products '!$A$2:$H$3072,8,0)</f>
        <v>4</v>
      </c>
    </row>
    <row r="3310" spans="1:21" x14ac:dyDescent="0.3">
      <c r="A3310" t="s">
        <v>6727</v>
      </c>
      <c r="B3310" t="s">
        <v>3378</v>
      </c>
      <c r="C3310" t="s">
        <v>2076</v>
      </c>
      <c r="D3310" s="1">
        <f t="shared" ca="1" si="55"/>
        <v>44222</v>
      </c>
      <c r="E3310" s="1" t="str">
        <f ca="1">TEXT(Table1[[#This Row],[Date]],"mmm")</f>
        <v>Jan</v>
      </c>
      <c r="F3310" s="1" t="str">
        <f ca="1">TEXT(Table1[[#This Row],[Date]],"yyyy")</f>
        <v>2021</v>
      </c>
      <c r="G3310" s="2">
        <f t="shared" ca="1" si="54"/>
        <v>1210</v>
      </c>
      <c r="H3310" s="2">
        <v>0.5</v>
      </c>
      <c r="I3310" s="2" t="str" cm="1">
        <f t="array" ref="I3310">_xlfn.IFS(Table1[[#This Row],[Discount]]&lt;=0.2,"Low",Table1[[#This Row],[Discount]]&lt;=0.4,"Medium",Table1[[#This Row],[Discount]]&gt;0.4,"High")</f>
        <v>High</v>
      </c>
      <c r="J3310" s="2">
        <f ca="1">Table1[[#This Row],[Original Price]]*(1-Table1[[#This Row],[Discount]])</f>
        <v>605</v>
      </c>
      <c r="K3310">
        <f>VLOOKUP(B3310,customers!$A$2:$D$101,2,0)</f>
        <v>34</v>
      </c>
      <c r="L3310" t="str" cm="1">
        <f t="array" ref="L3310">_xlfn.IFS(Table1[[#This Row],[Age]]&lt;=12,"Kids",Table1[[#This Row],[Age]]&lt;=19,"Teenage",Table1[[#This Row],[Age]]&lt;=29,"Young Adult",Table1[[#This Row],[Age]]&lt;=45,"Adult",Table1[[#This Row],[Age]]&gt;=46,"Senior")</f>
        <v>Adult</v>
      </c>
      <c r="M3310" t="str">
        <f>VLOOKUP(B3310,customers!A$2:D$101,3,0)</f>
        <v>Jaipur</v>
      </c>
      <c r="N3310" t="str">
        <f>VLOOKUP(B3310,customers!$A$2:$D$101,4,0)</f>
        <v>Rajasthan</v>
      </c>
      <c r="O3310" t="str">
        <f>VLOOKUP(C3310,'products '!$A$2:$H$3072,2,0)</f>
        <v>Kids</v>
      </c>
      <c r="P3310" t="str">
        <f>VLOOKUP(C3310,'products '!$A$2:$H$3072,3,0)</f>
        <v>Infants</v>
      </c>
      <c r="Q3310" t="str">
        <f>VLOOKUP(C3310,'products '!$A$2:$H$3072,4,0)</f>
        <v>Winterwear</v>
      </c>
      <c r="R3310" t="str">
        <f>VLOOKUP(C3310,'products '!$A$2:$H$3072,5,0)</f>
        <v>United Colors of Benetton</v>
      </c>
      <c r="S3310" t="str">
        <f>VLOOKUP(C3310,'products '!$A$2:$H$3072,6,0)</f>
        <v>0-3M</v>
      </c>
      <c r="T3310" t="str">
        <f>VLOOKUP(C3310,'products '!$A$2:$H$3072,7,0)</f>
        <v>Peach</v>
      </c>
      <c r="U3310">
        <f>VLOOKUP(C3310,'products '!$A$2:$H$3072,8,0)</f>
        <v>4</v>
      </c>
    </row>
    <row r="3311" spans="1:21" x14ac:dyDescent="0.3">
      <c r="A3311" t="s">
        <v>6728</v>
      </c>
      <c r="B3311" t="s">
        <v>3379</v>
      </c>
      <c r="C3311" t="s">
        <v>2076</v>
      </c>
      <c r="D3311" s="1">
        <f t="shared" ca="1" si="55"/>
        <v>44891</v>
      </c>
      <c r="E3311" s="1" t="str">
        <f ca="1">TEXT(Table1[[#This Row],[Date]],"mmm")</f>
        <v>Nov</v>
      </c>
      <c r="F3311" s="1" t="str">
        <f ca="1">TEXT(Table1[[#This Row],[Date]],"yyyy")</f>
        <v>2022</v>
      </c>
      <c r="G3311" s="2">
        <f t="shared" ca="1" si="54"/>
        <v>1645</v>
      </c>
      <c r="H3311" s="2">
        <v>0.5</v>
      </c>
      <c r="I3311" s="2" t="str" cm="1">
        <f t="array" ref="I3311">_xlfn.IFS(Table1[[#This Row],[Discount]]&lt;=0.2,"Low",Table1[[#This Row],[Discount]]&lt;=0.4,"Medium",Table1[[#This Row],[Discount]]&gt;0.4,"High")</f>
        <v>High</v>
      </c>
      <c r="J3311" s="2">
        <f ca="1">Table1[[#This Row],[Original Price]]*(1-Table1[[#This Row],[Discount]])</f>
        <v>822.5</v>
      </c>
      <c r="K3311">
        <f>VLOOKUP(B3311,customers!$A$2:$D$101,2,0)</f>
        <v>35</v>
      </c>
      <c r="L3311" t="str" cm="1">
        <f t="array" ref="L3311">_xlfn.IFS(Table1[[#This Row],[Age]]&lt;=12,"Kids",Table1[[#This Row],[Age]]&lt;=19,"Teenage",Table1[[#This Row],[Age]]&lt;=29,"Young Adult",Table1[[#This Row],[Age]]&lt;=45,"Adult",Table1[[#This Row],[Age]]&gt;=46,"Senior")</f>
        <v>Adult</v>
      </c>
      <c r="M3311" t="str">
        <f>VLOOKUP(B3311,customers!A$2:D$101,3,0)</f>
        <v>Jodhpur</v>
      </c>
      <c r="N3311" t="str">
        <f>VLOOKUP(B3311,customers!$A$2:$D$101,4,0)</f>
        <v>Rajasthan</v>
      </c>
      <c r="O3311" t="str">
        <f>VLOOKUP(C3311,'products '!$A$2:$H$3072,2,0)</f>
        <v>Kids</v>
      </c>
      <c r="P3311" t="str">
        <f>VLOOKUP(C3311,'products '!$A$2:$H$3072,3,0)</f>
        <v>Infants</v>
      </c>
      <c r="Q3311" t="str">
        <f>VLOOKUP(C3311,'products '!$A$2:$H$3072,4,0)</f>
        <v>Winterwear</v>
      </c>
      <c r="R3311" t="str">
        <f>VLOOKUP(C3311,'products '!$A$2:$H$3072,5,0)</f>
        <v>United Colors of Benetton</v>
      </c>
      <c r="S3311" t="str">
        <f>VLOOKUP(C3311,'products '!$A$2:$H$3072,6,0)</f>
        <v>0-3M</v>
      </c>
      <c r="T3311" t="str">
        <f>VLOOKUP(C3311,'products '!$A$2:$H$3072,7,0)</f>
        <v>Peach</v>
      </c>
      <c r="U3311">
        <f>VLOOKUP(C3311,'products '!$A$2:$H$3072,8,0)</f>
        <v>4</v>
      </c>
    </row>
    <row r="3312" spans="1:21" x14ac:dyDescent="0.3">
      <c r="A3312" t="s">
        <v>6729</v>
      </c>
      <c r="B3312" t="s">
        <v>3380</v>
      </c>
      <c r="C3312" t="s">
        <v>2076</v>
      </c>
      <c r="D3312" s="1">
        <f t="shared" ca="1" si="55"/>
        <v>44423</v>
      </c>
      <c r="E3312" s="1" t="str">
        <f ca="1">TEXT(Table1[[#This Row],[Date]],"mmm")</f>
        <v>Aug</v>
      </c>
      <c r="F3312" s="1" t="str">
        <f ca="1">TEXT(Table1[[#This Row],[Date]],"yyyy")</f>
        <v>2021</v>
      </c>
      <c r="G3312" s="2">
        <f t="shared" ca="1" si="54"/>
        <v>1964</v>
      </c>
      <c r="H3312" s="2">
        <v>0.5</v>
      </c>
      <c r="I3312" s="2" t="str" cm="1">
        <f t="array" ref="I3312">_xlfn.IFS(Table1[[#This Row],[Discount]]&lt;=0.2,"Low",Table1[[#This Row],[Discount]]&lt;=0.4,"Medium",Table1[[#This Row],[Discount]]&gt;0.4,"High")</f>
        <v>High</v>
      </c>
      <c r="J3312" s="2">
        <f ca="1">Table1[[#This Row],[Original Price]]*(1-Table1[[#This Row],[Discount]])</f>
        <v>982</v>
      </c>
      <c r="K3312">
        <f>VLOOKUP(B3312,customers!$A$2:$D$101,2,0)</f>
        <v>36</v>
      </c>
      <c r="L3312" t="str" cm="1">
        <f t="array" ref="L3312">_xlfn.IFS(Table1[[#This Row],[Age]]&lt;=12,"Kids",Table1[[#This Row],[Age]]&lt;=19,"Teenage",Table1[[#This Row],[Age]]&lt;=29,"Young Adult",Table1[[#This Row],[Age]]&lt;=45,"Adult",Table1[[#This Row],[Age]]&gt;=46,"Senior")</f>
        <v>Adult</v>
      </c>
      <c r="M3312" t="str">
        <f>VLOOKUP(B3312,customers!A$2:D$101,3,0)</f>
        <v>Jodhpur</v>
      </c>
      <c r="N3312" t="str">
        <f>VLOOKUP(B3312,customers!$A$2:$D$101,4,0)</f>
        <v>Rajasthan</v>
      </c>
      <c r="O3312" t="str">
        <f>VLOOKUP(C3312,'products '!$A$2:$H$3072,2,0)</f>
        <v>Kids</v>
      </c>
      <c r="P3312" t="str">
        <f>VLOOKUP(C3312,'products '!$A$2:$H$3072,3,0)</f>
        <v>Infants</v>
      </c>
      <c r="Q3312" t="str">
        <f>VLOOKUP(C3312,'products '!$A$2:$H$3072,4,0)</f>
        <v>Winterwear</v>
      </c>
      <c r="R3312" t="str">
        <f>VLOOKUP(C3312,'products '!$A$2:$H$3072,5,0)</f>
        <v>United Colors of Benetton</v>
      </c>
      <c r="S3312" t="str">
        <f>VLOOKUP(C3312,'products '!$A$2:$H$3072,6,0)</f>
        <v>0-3M</v>
      </c>
      <c r="T3312" t="str">
        <f>VLOOKUP(C3312,'products '!$A$2:$H$3072,7,0)</f>
        <v>Peach</v>
      </c>
      <c r="U3312">
        <f>VLOOKUP(C3312,'products '!$A$2:$H$3072,8,0)</f>
        <v>4</v>
      </c>
    </row>
    <row r="3313" spans="1:21" x14ac:dyDescent="0.3">
      <c r="A3313" t="s">
        <v>6730</v>
      </c>
      <c r="B3313" t="s">
        <v>3381</v>
      </c>
      <c r="C3313" t="s">
        <v>2076</v>
      </c>
      <c r="D3313" s="1">
        <f t="shared" ca="1" si="55"/>
        <v>44868</v>
      </c>
      <c r="E3313" s="1" t="str">
        <f ca="1">TEXT(Table1[[#This Row],[Date]],"mmm")</f>
        <v>Nov</v>
      </c>
      <c r="F3313" s="1" t="str">
        <f ca="1">TEXT(Table1[[#This Row],[Date]],"yyyy")</f>
        <v>2022</v>
      </c>
      <c r="G3313" s="2">
        <f t="shared" ca="1" si="54"/>
        <v>764</v>
      </c>
      <c r="H3313" s="2">
        <v>0.3</v>
      </c>
      <c r="I3313" s="2" t="str" cm="1">
        <f t="array" ref="I3313">_xlfn.IFS(Table1[[#This Row],[Discount]]&lt;=0.2,"Low",Table1[[#This Row],[Discount]]&lt;=0.4,"Medium",Table1[[#This Row],[Discount]]&gt;0.4,"High")</f>
        <v>Medium</v>
      </c>
      <c r="J3313" s="2">
        <f ca="1">Table1[[#This Row],[Original Price]]*(1-Table1[[#This Row],[Discount]])</f>
        <v>534.79999999999995</v>
      </c>
      <c r="K3313">
        <f>VLOOKUP(B3313,customers!$A$2:$D$101,2,0)</f>
        <v>37</v>
      </c>
      <c r="L3313" t="str" cm="1">
        <f t="array" ref="L3313">_xlfn.IFS(Table1[[#This Row],[Age]]&lt;=12,"Kids",Table1[[#This Row],[Age]]&lt;=19,"Teenage",Table1[[#This Row],[Age]]&lt;=29,"Young Adult",Table1[[#This Row],[Age]]&lt;=45,"Adult",Table1[[#This Row],[Age]]&gt;=46,"Senior")</f>
        <v>Adult</v>
      </c>
      <c r="M3313" t="str">
        <f>VLOOKUP(B3313,customers!A$2:D$101,3,0)</f>
        <v>Jodhpur</v>
      </c>
      <c r="N3313" t="str">
        <f>VLOOKUP(B3313,customers!$A$2:$D$101,4,0)</f>
        <v>Rajasthan</v>
      </c>
      <c r="O3313" t="str">
        <f>VLOOKUP(C3313,'products '!$A$2:$H$3072,2,0)</f>
        <v>Kids</v>
      </c>
      <c r="P3313" t="str">
        <f>VLOOKUP(C3313,'products '!$A$2:$H$3072,3,0)</f>
        <v>Infants</v>
      </c>
      <c r="Q3313" t="str">
        <f>VLOOKUP(C3313,'products '!$A$2:$H$3072,4,0)</f>
        <v>Winterwear</v>
      </c>
      <c r="R3313" t="str">
        <f>VLOOKUP(C3313,'products '!$A$2:$H$3072,5,0)</f>
        <v>United Colors of Benetton</v>
      </c>
      <c r="S3313" t="str">
        <f>VLOOKUP(C3313,'products '!$A$2:$H$3072,6,0)</f>
        <v>0-3M</v>
      </c>
      <c r="T3313" t="str">
        <f>VLOOKUP(C3313,'products '!$A$2:$H$3072,7,0)</f>
        <v>Peach</v>
      </c>
      <c r="U3313">
        <f>VLOOKUP(C3313,'products '!$A$2:$H$3072,8,0)</f>
        <v>4</v>
      </c>
    </row>
    <row r="3314" spans="1:21" x14ac:dyDescent="0.3">
      <c r="A3314" t="s">
        <v>6731</v>
      </c>
      <c r="B3314" t="s">
        <v>3382</v>
      </c>
      <c r="C3314" t="s">
        <v>2076</v>
      </c>
      <c r="D3314" s="1">
        <f t="shared" ca="1" si="55"/>
        <v>44291</v>
      </c>
      <c r="E3314" s="1" t="str">
        <f ca="1">TEXT(Table1[[#This Row],[Date]],"mmm")</f>
        <v>Apr</v>
      </c>
      <c r="F3314" s="1" t="str">
        <f ca="1">TEXT(Table1[[#This Row],[Date]],"yyyy")</f>
        <v>2021</v>
      </c>
      <c r="G3314" s="2">
        <f t="shared" ca="1" si="54"/>
        <v>1314</v>
      </c>
      <c r="H3314" s="2">
        <v>0.32</v>
      </c>
      <c r="I3314" s="2" t="str" cm="1">
        <f t="array" ref="I3314">_xlfn.IFS(Table1[[#This Row],[Discount]]&lt;=0.2,"Low",Table1[[#This Row],[Discount]]&lt;=0.4,"Medium",Table1[[#This Row],[Discount]]&gt;0.4,"High")</f>
        <v>Medium</v>
      </c>
      <c r="J3314" s="2">
        <f ca="1">Table1[[#This Row],[Original Price]]*(1-Table1[[#This Row],[Discount]])</f>
        <v>893.51999999999987</v>
      </c>
      <c r="K3314">
        <f>VLOOKUP(B3314,customers!$A$2:$D$101,2,0)</f>
        <v>38</v>
      </c>
      <c r="L3314" t="str" cm="1">
        <f t="array" ref="L3314">_xlfn.IFS(Table1[[#This Row],[Age]]&lt;=12,"Kids",Table1[[#This Row],[Age]]&lt;=19,"Teenage",Table1[[#This Row],[Age]]&lt;=29,"Young Adult",Table1[[#This Row],[Age]]&lt;=45,"Adult",Table1[[#This Row],[Age]]&gt;=46,"Senior")</f>
        <v>Adult</v>
      </c>
      <c r="M3314" t="str">
        <f>VLOOKUP(B3314,customers!A$2:D$101,3,0)</f>
        <v>Udaipur</v>
      </c>
      <c r="N3314" t="str">
        <f>VLOOKUP(B3314,customers!$A$2:$D$101,4,0)</f>
        <v>Rajasthan</v>
      </c>
      <c r="O3314" t="str">
        <f>VLOOKUP(C3314,'products '!$A$2:$H$3072,2,0)</f>
        <v>Kids</v>
      </c>
      <c r="P3314" t="str">
        <f>VLOOKUP(C3314,'products '!$A$2:$H$3072,3,0)</f>
        <v>Infants</v>
      </c>
      <c r="Q3314" t="str">
        <f>VLOOKUP(C3314,'products '!$A$2:$H$3072,4,0)</f>
        <v>Winterwear</v>
      </c>
      <c r="R3314" t="str">
        <f>VLOOKUP(C3314,'products '!$A$2:$H$3072,5,0)</f>
        <v>United Colors of Benetton</v>
      </c>
      <c r="S3314" t="str">
        <f>VLOOKUP(C3314,'products '!$A$2:$H$3072,6,0)</f>
        <v>0-3M</v>
      </c>
      <c r="T3314" t="str">
        <f>VLOOKUP(C3314,'products '!$A$2:$H$3072,7,0)</f>
        <v>Peach</v>
      </c>
      <c r="U3314">
        <f>VLOOKUP(C3314,'products '!$A$2:$H$3072,8,0)</f>
        <v>4</v>
      </c>
    </row>
    <row r="3315" spans="1:21" x14ac:dyDescent="0.3">
      <c r="A3315" t="s">
        <v>6732</v>
      </c>
      <c r="B3315" t="s">
        <v>3383</v>
      </c>
      <c r="C3315" t="s">
        <v>2076</v>
      </c>
      <c r="D3315" s="1">
        <f t="shared" ca="1" si="55"/>
        <v>44559</v>
      </c>
      <c r="E3315" s="1" t="str">
        <f ca="1">TEXT(Table1[[#This Row],[Date]],"mmm")</f>
        <v>Dec</v>
      </c>
      <c r="F3315" s="1" t="str">
        <f ca="1">TEXT(Table1[[#This Row],[Date]],"yyyy")</f>
        <v>2021</v>
      </c>
      <c r="G3315" s="2">
        <f t="shared" ca="1" si="54"/>
        <v>856</v>
      </c>
      <c r="H3315" s="2">
        <v>0.25</v>
      </c>
      <c r="I3315" s="2" t="str" cm="1">
        <f t="array" ref="I3315">_xlfn.IFS(Table1[[#This Row],[Discount]]&lt;=0.2,"Low",Table1[[#This Row],[Discount]]&lt;=0.4,"Medium",Table1[[#This Row],[Discount]]&gt;0.4,"High")</f>
        <v>Medium</v>
      </c>
      <c r="J3315" s="2">
        <f ca="1">Table1[[#This Row],[Original Price]]*(1-Table1[[#This Row],[Discount]])</f>
        <v>642</v>
      </c>
      <c r="K3315">
        <f>VLOOKUP(B3315,customers!$A$2:$D$101,2,0)</f>
        <v>39</v>
      </c>
      <c r="L3315" t="str" cm="1">
        <f t="array" ref="L3315">_xlfn.IFS(Table1[[#This Row],[Age]]&lt;=12,"Kids",Table1[[#This Row],[Age]]&lt;=19,"Teenage",Table1[[#This Row],[Age]]&lt;=29,"Young Adult",Table1[[#This Row],[Age]]&lt;=45,"Adult",Table1[[#This Row],[Age]]&gt;=46,"Senior")</f>
        <v>Adult</v>
      </c>
      <c r="M3315" t="str">
        <f>VLOOKUP(B3315,customers!A$2:D$101,3,0)</f>
        <v>Udaipur</v>
      </c>
      <c r="N3315" t="str">
        <f>VLOOKUP(B3315,customers!$A$2:$D$101,4,0)</f>
        <v>Rajasthan</v>
      </c>
      <c r="O3315" t="str">
        <f>VLOOKUP(C3315,'products '!$A$2:$H$3072,2,0)</f>
        <v>Kids</v>
      </c>
      <c r="P3315" t="str">
        <f>VLOOKUP(C3315,'products '!$A$2:$H$3072,3,0)</f>
        <v>Infants</v>
      </c>
      <c r="Q3315" t="str">
        <f>VLOOKUP(C3315,'products '!$A$2:$H$3072,4,0)</f>
        <v>Winterwear</v>
      </c>
      <c r="R3315" t="str">
        <f>VLOOKUP(C3315,'products '!$A$2:$H$3072,5,0)</f>
        <v>United Colors of Benetton</v>
      </c>
      <c r="S3315" t="str">
        <f>VLOOKUP(C3315,'products '!$A$2:$H$3072,6,0)</f>
        <v>0-3M</v>
      </c>
      <c r="T3315" t="str">
        <f>VLOOKUP(C3315,'products '!$A$2:$H$3072,7,0)</f>
        <v>Peach</v>
      </c>
      <c r="U3315">
        <f>VLOOKUP(C3315,'products '!$A$2:$H$3072,8,0)</f>
        <v>4</v>
      </c>
    </row>
    <row r="3316" spans="1:21" x14ac:dyDescent="0.3">
      <c r="A3316" t="s">
        <v>6733</v>
      </c>
      <c r="B3316" t="s">
        <v>3384</v>
      </c>
      <c r="C3316" t="s">
        <v>2076</v>
      </c>
      <c r="D3316" s="1">
        <f t="shared" ca="1" si="55"/>
        <v>44274</v>
      </c>
      <c r="E3316" s="1" t="str">
        <f ca="1">TEXT(Table1[[#This Row],[Date]],"mmm")</f>
        <v>Mar</v>
      </c>
      <c r="F3316" s="1" t="str">
        <f ca="1">TEXT(Table1[[#This Row],[Date]],"yyyy")</f>
        <v>2021</v>
      </c>
      <c r="G3316" s="2">
        <f t="shared" ca="1" si="54"/>
        <v>1972</v>
      </c>
      <c r="H3316" s="2">
        <v>0.45</v>
      </c>
      <c r="I3316" s="2" t="str" cm="1">
        <f t="array" ref="I3316">_xlfn.IFS(Table1[[#This Row],[Discount]]&lt;=0.2,"Low",Table1[[#This Row],[Discount]]&lt;=0.4,"Medium",Table1[[#This Row],[Discount]]&gt;0.4,"High")</f>
        <v>High</v>
      </c>
      <c r="J3316" s="2">
        <f ca="1">Table1[[#This Row],[Original Price]]*(1-Table1[[#This Row],[Discount]])</f>
        <v>1084.6000000000001</v>
      </c>
      <c r="K3316">
        <f>VLOOKUP(B3316,customers!$A$2:$D$101,2,0)</f>
        <v>40</v>
      </c>
      <c r="L3316" t="str" cm="1">
        <f t="array" ref="L3316">_xlfn.IFS(Table1[[#This Row],[Age]]&lt;=12,"Kids",Table1[[#This Row],[Age]]&lt;=19,"Teenage",Table1[[#This Row],[Age]]&lt;=29,"Young Adult",Table1[[#This Row],[Age]]&lt;=45,"Adult",Table1[[#This Row],[Age]]&gt;=46,"Senior")</f>
        <v>Adult</v>
      </c>
      <c r="M3316" t="str">
        <f>VLOOKUP(B3316,customers!A$2:D$101,3,0)</f>
        <v>Udaipur</v>
      </c>
      <c r="N3316" t="str">
        <f>VLOOKUP(B3316,customers!$A$2:$D$101,4,0)</f>
        <v>Rajasthan</v>
      </c>
      <c r="O3316" t="str">
        <f>VLOOKUP(C3316,'products '!$A$2:$H$3072,2,0)</f>
        <v>Kids</v>
      </c>
      <c r="P3316" t="str">
        <f>VLOOKUP(C3316,'products '!$A$2:$H$3072,3,0)</f>
        <v>Infants</v>
      </c>
      <c r="Q3316" t="str">
        <f>VLOOKUP(C3316,'products '!$A$2:$H$3072,4,0)</f>
        <v>Winterwear</v>
      </c>
      <c r="R3316" t="str">
        <f>VLOOKUP(C3316,'products '!$A$2:$H$3072,5,0)</f>
        <v>United Colors of Benetton</v>
      </c>
      <c r="S3316" t="str">
        <f>VLOOKUP(C3316,'products '!$A$2:$H$3072,6,0)</f>
        <v>0-3M</v>
      </c>
      <c r="T3316" t="str">
        <f>VLOOKUP(C3316,'products '!$A$2:$H$3072,7,0)</f>
        <v>Peach</v>
      </c>
      <c r="U3316">
        <f>VLOOKUP(C3316,'products '!$A$2:$H$3072,8,0)</f>
        <v>4</v>
      </c>
    </row>
    <row r="3317" spans="1:21" x14ac:dyDescent="0.3">
      <c r="A3317" t="s">
        <v>6734</v>
      </c>
      <c r="B3317" t="s">
        <v>3285</v>
      </c>
      <c r="C3317" t="s">
        <v>2077</v>
      </c>
      <c r="D3317" s="1">
        <f t="shared" ca="1" si="55"/>
        <v>44501</v>
      </c>
      <c r="E3317" s="1" t="str">
        <f ca="1">TEXT(Table1[[#This Row],[Date]],"mmm")</f>
        <v>Nov</v>
      </c>
      <c r="F3317" s="1" t="str">
        <f ca="1">TEXT(Table1[[#This Row],[Date]],"yyyy")</f>
        <v>2021</v>
      </c>
      <c r="G3317" s="2">
        <f t="shared" ca="1" si="54"/>
        <v>700</v>
      </c>
      <c r="H3317" s="2">
        <v>0.15</v>
      </c>
      <c r="I3317" s="2" t="str" cm="1">
        <f t="array" ref="I3317">_xlfn.IFS(Table1[[#This Row],[Discount]]&lt;=0.2,"Low",Table1[[#This Row],[Discount]]&lt;=0.4,"Medium",Table1[[#This Row],[Discount]]&gt;0.4,"High")</f>
        <v>Low</v>
      </c>
      <c r="J3317" s="2">
        <f ca="1">Table1[[#This Row],[Original Price]]*(1-Table1[[#This Row],[Discount]])</f>
        <v>595</v>
      </c>
      <c r="K3317">
        <f>VLOOKUP(B3317,customers!$A$2:$D$101,2,0)</f>
        <v>30</v>
      </c>
      <c r="L3317" t="str" cm="1">
        <f t="array" ref="L3317">_xlfn.IFS(Table1[[#This Row],[Age]]&lt;=12,"Kids",Table1[[#This Row],[Age]]&lt;=19,"Teenage",Table1[[#This Row],[Age]]&lt;=29,"Young Adult",Table1[[#This Row],[Age]]&lt;=45,"Adult",Table1[[#This Row],[Age]]&gt;=46,"Senior")</f>
        <v>Adult</v>
      </c>
      <c r="M3317" t="str">
        <f>VLOOKUP(B3317,customers!A$2:D$101,3,0)</f>
        <v>Mumbai</v>
      </c>
      <c r="N3317" t="str">
        <f>VLOOKUP(B3317,customers!$A$2:$D$101,4,0)</f>
        <v>Maharashtra</v>
      </c>
      <c r="O3317" t="str">
        <f>VLOOKUP(C3317,'products '!$A$2:$H$3072,2,0)</f>
        <v>Kids</v>
      </c>
      <c r="P3317" t="str">
        <f>VLOOKUP(C3317,'products '!$A$2:$H$3072,3,0)</f>
        <v>Infants</v>
      </c>
      <c r="Q3317" t="str">
        <f>VLOOKUP(C3317,'products '!$A$2:$H$3072,4,0)</f>
        <v>Winterwear</v>
      </c>
      <c r="R3317" t="str">
        <f>VLOOKUP(C3317,'products '!$A$2:$H$3072,5,0)</f>
        <v>United Colors of Benetton</v>
      </c>
      <c r="S3317" t="str">
        <f>VLOOKUP(C3317,'products '!$A$2:$H$3072,6,0)</f>
        <v>0-3M</v>
      </c>
      <c r="T3317" t="str">
        <f>VLOOKUP(C3317,'products '!$A$2:$H$3072,7,0)</f>
        <v>Peach</v>
      </c>
      <c r="U3317">
        <f>VLOOKUP(C3317,'products '!$A$2:$H$3072,8,0)</f>
        <v>4</v>
      </c>
    </row>
    <row r="3318" spans="1:21" x14ac:dyDescent="0.3">
      <c r="A3318" t="s">
        <v>6735</v>
      </c>
      <c r="B3318" t="s">
        <v>3286</v>
      </c>
      <c r="C3318" t="s">
        <v>2078</v>
      </c>
      <c r="D3318" s="1">
        <f t="shared" ca="1" si="55"/>
        <v>44604</v>
      </c>
      <c r="E3318" s="1" t="str">
        <f ca="1">TEXT(Table1[[#This Row],[Date]],"mmm")</f>
        <v>Feb</v>
      </c>
      <c r="F3318" s="1" t="str">
        <f ca="1">TEXT(Table1[[#This Row],[Date]],"yyyy")</f>
        <v>2022</v>
      </c>
      <c r="G3318" s="2">
        <f t="shared" ca="1" si="54"/>
        <v>1408</v>
      </c>
      <c r="H3318" s="2">
        <v>0.33</v>
      </c>
      <c r="I3318" s="2" t="str" cm="1">
        <f t="array" ref="I3318">_xlfn.IFS(Table1[[#This Row],[Discount]]&lt;=0.2,"Low",Table1[[#This Row],[Discount]]&lt;=0.4,"Medium",Table1[[#This Row],[Discount]]&gt;0.4,"High")</f>
        <v>Medium</v>
      </c>
      <c r="J3318" s="2">
        <f ca="1">Table1[[#This Row],[Original Price]]*(1-Table1[[#This Row],[Discount]])</f>
        <v>943.3599999999999</v>
      </c>
      <c r="K3318">
        <f>VLOOKUP(B3318,customers!$A$2:$D$101,2,0)</f>
        <v>35</v>
      </c>
      <c r="L3318" t="str" cm="1">
        <f t="array" ref="L3318">_xlfn.IFS(Table1[[#This Row],[Age]]&lt;=12,"Kids",Table1[[#This Row],[Age]]&lt;=19,"Teenage",Table1[[#This Row],[Age]]&lt;=29,"Young Adult",Table1[[#This Row],[Age]]&lt;=45,"Adult",Table1[[#This Row],[Age]]&gt;=46,"Senior")</f>
        <v>Adult</v>
      </c>
      <c r="M3318" t="str">
        <f>VLOOKUP(B3318,customers!A$2:D$101,3,0)</f>
        <v>Mumbai</v>
      </c>
      <c r="N3318" t="str">
        <f>VLOOKUP(B3318,customers!$A$2:$D$101,4,0)</f>
        <v>Maharashtra</v>
      </c>
      <c r="O3318" t="str">
        <f>VLOOKUP(C3318,'products '!$A$2:$H$3072,2,0)</f>
        <v>Kids</v>
      </c>
      <c r="P3318" t="str">
        <f>VLOOKUP(C3318,'products '!$A$2:$H$3072,3,0)</f>
        <v>Infants</v>
      </c>
      <c r="Q3318" t="str">
        <f>VLOOKUP(C3318,'products '!$A$2:$H$3072,4,0)</f>
        <v>Winterwear</v>
      </c>
      <c r="R3318" t="str">
        <f>VLOOKUP(C3318,'products '!$A$2:$H$3072,5,0)</f>
        <v>United Colors of Benetton</v>
      </c>
      <c r="S3318" t="str">
        <f>VLOOKUP(C3318,'products '!$A$2:$H$3072,6,0)</f>
        <v>0-3M</v>
      </c>
      <c r="T3318" t="str">
        <f>VLOOKUP(C3318,'products '!$A$2:$H$3072,7,0)</f>
        <v>Peach</v>
      </c>
      <c r="U3318">
        <f>VLOOKUP(C3318,'products '!$A$2:$H$3072,8,0)</f>
        <v>3</v>
      </c>
    </row>
    <row r="3319" spans="1:21" x14ac:dyDescent="0.3">
      <c r="A3319" t="s">
        <v>6736</v>
      </c>
      <c r="B3319" t="s">
        <v>3287</v>
      </c>
      <c r="C3319" t="s">
        <v>2079</v>
      </c>
      <c r="D3319" s="1">
        <f t="shared" ca="1" si="55"/>
        <v>44820</v>
      </c>
      <c r="E3319" s="1" t="str">
        <f ca="1">TEXT(Table1[[#This Row],[Date]],"mmm")</f>
        <v>Sep</v>
      </c>
      <c r="F3319" s="1" t="str">
        <f ca="1">TEXT(Table1[[#This Row],[Date]],"yyyy")</f>
        <v>2022</v>
      </c>
      <c r="G3319" s="2">
        <f t="shared" ca="1" si="54"/>
        <v>1850</v>
      </c>
      <c r="H3319" s="2">
        <v>0.42</v>
      </c>
      <c r="I3319" s="2" t="str" cm="1">
        <f t="array" ref="I3319">_xlfn.IFS(Table1[[#This Row],[Discount]]&lt;=0.2,"Low",Table1[[#This Row],[Discount]]&lt;=0.4,"Medium",Table1[[#This Row],[Discount]]&gt;0.4,"High")</f>
        <v>High</v>
      </c>
      <c r="J3319" s="2">
        <f ca="1">Table1[[#This Row],[Original Price]]*(1-Table1[[#This Row],[Discount]])</f>
        <v>1073.0000000000002</v>
      </c>
      <c r="K3319">
        <f>VLOOKUP(B3319,customers!$A$2:$D$101,2,0)</f>
        <v>36</v>
      </c>
      <c r="L3319" t="str" cm="1">
        <f t="array" ref="L3319">_xlfn.IFS(Table1[[#This Row],[Age]]&lt;=12,"Kids",Table1[[#This Row],[Age]]&lt;=19,"Teenage",Table1[[#This Row],[Age]]&lt;=29,"Young Adult",Table1[[#This Row],[Age]]&lt;=45,"Adult",Table1[[#This Row],[Age]]&gt;=46,"Senior")</f>
        <v>Adult</v>
      </c>
      <c r="M3319" t="str">
        <f>VLOOKUP(B3319,customers!A$2:D$101,3,0)</f>
        <v>Mumbai</v>
      </c>
      <c r="N3319" t="str">
        <f>VLOOKUP(B3319,customers!$A$2:$D$101,4,0)</f>
        <v>Maharashtra</v>
      </c>
      <c r="O3319" t="str">
        <f>VLOOKUP(C3319,'products '!$A$2:$H$3072,2,0)</f>
        <v>Kids</v>
      </c>
      <c r="P3319" t="str">
        <f>VLOOKUP(C3319,'products '!$A$2:$H$3072,3,0)</f>
        <v>Infants</v>
      </c>
      <c r="Q3319" t="str">
        <f>VLOOKUP(C3319,'products '!$A$2:$H$3072,4,0)</f>
        <v>Winterwear</v>
      </c>
      <c r="R3319" t="str">
        <f>VLOOKUP(C3319,'products '!$A$2:$H$3072,5,0)</f>
        <v>United Colors of Benetton</v>
      </c>
      <c r="S3319" t="str">
        <f>VLOOKUP(C3319,'products '!$A$2:$H$3072,6,0)</f>
        <v>0-3M</v>
      </c>
      <c r="T3319" t="str">
        <f>VLOOKUP(C3319,'products '!$A$2:$H$3072,7,0)</f>
        <v>Peach</v>
      </c>
      <c r="U3319">
        <f>VLOOKUP(C3319,'products '!$A$2:$H$3072,8,0)</f>
        <v>2</v>
      </c>
    </row>
    <row r="3320" spans="1:21" x14ac:dyDescent="0.3">
      <c r="A3320" t="s">
        <v>6737</v>
      </c>
      <c r="B3320" t="s">
        <v>3288</v>
      </c>
      <c r="C3320" t="s">
        <v>2080</v>
      </c>
      <c r="D3320" s="1">
        <f t="shared" ca="1" si="55"/>
        <v>44304</v>
      </c>
      <c r="E3320" s="1" t="str">
        <f ca="1">TEXT(Table1[[#This Row],[Date]],"mmm")</f>
        <v>Apr</v>
      </c>
      <c r="F3320" s="1" t="str">
        <f ca="1">TEXT(Table1[[#This Row],[Date]],"yyyy")</f>
        <v>2021</v>
      </c>
      <c r="G3320" s="2">
        <f t="shared" ca="1" si="54"/>
        <v>1659</v>
      </c>
      <c r="H3320" s="2">
        <v>0.42</v>
      </c>
      <c r="I3320" s="2" t="str" cm="1">
        <f t="array" ref="I3320">_xlfn.IFS(Table1[[#This Row],[Discount]]&lt;=0.2,"Low",Table1[[#This Row],[Discount]]&lt;=0.4,"Medium",Table1[[#This Row],[Discount]]&gt;0.4,"High")</f>
        <v>High</v>
      </c>
      <c r="J3320" s="2">
        <f ca="1">Table1[[#This Row],[Original Price]]*(1-Table1[[#This Row],[Discount]])</f>
        <v>962.22000000000014</v>
      </c>
      <c r="K3320">
        <f>VLOOKUP(B3320,customers!$A$2:$D$101,2,0)</f>
        <v>40</v>
      </c>
      <c r="L3320" t="str" cm="1">
        <f t="array" ref="L3320">_xlfn.IFS(Table1[[#This Row],[Age]]&lt;=12,"Kids",Table1[[#This Row],[Age]]&lt;=19,"Teenage",Table1[[#This Row],[Age]]&lt;=29,"Young Adult",Table1[[#This Row],[Age]]&lt;=45,"Adult",Table1[[#This Row],[Age]]&gt;=46,"Senior")</f>
        <v>Adult</v>
      </c>
      <c r="M3320" t="str">
        <f>VLOOKUP(B3320,customers!A$2:D$101,3,0)</f>
        <v>Pune</v>
      </c>
      <c r="N3320" t="str">
        <f>VLOOKUP(B3320,customers!$A$2:$D$101,4,0)</f>
        <v>Maharashtra</v>
      </c>
      <c r="O3320" t="str">
        <f>VLOOKUP(C3320,'products '!$A$2:$H$3072,2,0)</f>
        <v>Kids</v>
      </c>
      <c r="P3320" t="str">
        <f>VLOOKUP(C3320,'products '!$A$2:$H$3072,3,0)</f>
        <v>Infants</v>
      </c>
      <c r="Q3320" t="str">
        <f>VLOOKUP(C3320,'products '!$A$2:$H$3072,4,0)</f>
        <v>Winterwear</v>
      </c>
      <c r="R3320" t="str">
        <f>VLOOKUP(C3320,'products '!$A$2:$H$3072,5,0)</f>
        <v>United Colors of Benetton</v>
      </c>
      <c r="S3320" t="str">
        <f>VLOOKUP(C3320,'products '!$A$2:$H$3072,6,0)</f>
        <v>0-3M</v>
      </c>
      <c r="T3320" t="str">
        <f>VLOOKUP(C3320,'products '!$A$2:$H$3072,7,0)</f>
        <v>Peach</v>
      </c>
      <c r="U3320">
        <f>VLOOKUP(C3320,'products '!$A$2:$H$3072,8,0)</f>
        <v>5</v>
      </c>
    </row>
    <row r="3321" spans="1:21" x14ac:dyDescent="0.3">
      <c r="A3321" t="s">
        <v>6738</v>
      </c>
      <c r="B3321" t="s">
        <v>3289</v>
      </c>
      <c r="C3321" t="s">
        <v>2081</v>
      </c>
      <c r="D3321" s="1">
        <f t="shared" ca="1" si="55"/>
        <v>44814</v>
      </c>
      <c r="E3321" s="1" t="str">
        <f ca="1">TEXT(Table1[[#This Row],[Date]],"mmm")</f>
        <v>Sep</v>
      </c>
      <c r="F3321" s="1" t="str">
        <f ca="1">TEXT(Table1[[#This Row],[Date]],"yyyy")</f>
        <v>2022</v>
      </c>
      <c r="G3321" s="2">
        <f t="shared" ca="1" si="54"/>
        <v>650</v>
      </c>
      <c r="H3321" s="2">
        <v>0.39</v>
      </c>
      <c r="I3321" s="2" t="str" cm="1">
        <f t="array" ref="I3321">_xlfn.IFS(Table1[[#This Row],[Discount]]&lt;=0.2,"Low",Table1[[#This Row],[Discount]]&lt;=0.4,"Medium",Table1[[#This Row],[Discount]]&gt;0.4,"High")</f>
        <v>Medium</v>
      </c>
      <c r="J3321" s="2">
        <f ca="1">Table1[[#This Row],[Original Price]]*(1-Table1[[#This Row],[Discount]])</f>
        <v>396.5</v>
      </c>
      <c r="K3321">
        <f>VLOOKUP(B3321,customers!$A$2:$D$101,2,0)</f>
        <v>25</v>
      </c>
      <c r="L3321" t="str" cm="1">
        <f t="array" ref="L3321">_xlfn.IFS(Table1[[#This Row],[Age]]&lt;=12,"Kids",Table1[[#This Row],[Age]]&lt;=19,"Teenage",Table1[[#This Row],[Age]]&lt;=29,"Young Adult",Table1[[#This Row],[Age]]&lt;=45,"Adult",Table1[[#This Row],[Age]]&gt;=46,"Senior")</f>
        <v>Young Adult</v>
      </c>
      <c r="M3321" t="str">
        <f>VLOOKUP(B3321,customers!A$2:D$101,3,0)</f>
        <v>Pune</v>
      </c>
      <c r="N3321" t="str">
        <f>VLOOKUP(B3321,customers!$A$2:$D$101,4,0)</f>
        <v>Maharashtra</v>
      </c>
      <c r="O3321" t="str">
        <f>VLOOKUP(C3321,'products '!$A$2:$H$3072,2,0)</f>
        <v>Kids</v>
      </c>
      <c r="P3321" t="str">
        <f>VLOOKUP(C3321,'products '!$A$2:$H$3072,3,0)</f>
        <v>Infants</v>
      </c>
      <c r="Q3321" t="str">
        <f>VLOOKUP(C3321,'products '!$A$2:$H$3072,4,0)</f>
        <v>Winterwear</v>
      </c>
      <c r="R3321" t="str">
        <f>VLOOKUP(C3321,'products '!$A$2:$H$3072,5,0)</f>
        <v>United Colors of Benetton</v>
      </c>
      <c r="S3321" t="str">
        <f>VLOOKUP(C3321,'products '!$A$2:$H$3072,6,0)</f>
        <v>0-3M</v>
      </c>
      <c r="T3321" t="str">
        <f>VLOOKUP(C3321,'products '!$A$2:$H$3072,7,0)</f>
        <v>Peach</v>
      </c>
      <c r="U3321">
        <f>VLOOKUP(C3321,'products '!$A$2:$H$3072,8,0)</f>
        <v>4</v>
      </c>
    </row>
    <row r="3322" spans="1:21" x14ac:dyDescent="0.3">
      <c r="A3322" t="s">
        <v>6739</v>
      </c>
      <c r="B3322" t="s">
        <v>3290</v>
      </c>
      <c r="C3322" t="s">
        <v>2082</v>
      </c>
      <c r="D3322" s="1">
        <f t="shared" ca="1" si="55"/>
        <v>45015</v>
      </c>
      <c r="E3322" s="1" t="str">
        <f ca="1">TEXT(Table1[[#This Row],[Date]],"mmm")</f>
        <v>Mar</v>
      </c>
      <c r="F3322" s="1" t="str">
        <f ca="1">TEXT(Table1[[#This Row],[Date]],"yyyy")</f>
        <v>2023</v>
      </c>
      <c r="G3322" s="2">
        <f t="shared" ca="1" si="54"/>
        <v>1963</v>
      </c>
      <c r="H3322" s="2">
        <v>0.39</v>
      </c>
      <c r="I3322" s="2" t="str" cm="1">
        <f t="array" ref="I3322">_xlfn.IFS(Table1[[#This Row],[Discount]]&lt;=0.2,"Low",Table1[[#This Row],[Discount]]&lt;=0.4,"Medium",Table1[[#This Row],[Discount]]&gt;0.4,"High")</f>
        <v>Medium</v>
      </c>
      <c r="J3322" s="2">
        <f ca="1">Table1[[#This Row],[Original Price]]*(1-Table1[[#This Row],[Discount]])</f>
        <v>1197.43</v>
      </c>
      <c r="K3322">
        <f>VLOOKUP(B3322,customers!$A$2:$D$101,2,0)</f>
        <v>16</v>
      </c>
      <c r="L3322" t="str" cm="1">
        <f t="array" ref="L3322">_xlfn.IFS(Table1[[#This Row],[Age]]&lt;=12,"Kids",Table1[[#This Row],[Age]]&lt;=19,"Teenage",Table1[[#This Row],[Age]]&lt;=29,"Young Adult",Table1[[#This Row],[Age]]&lt;=45,"Adult",Table1[[#This Row],[Age]]&gt;=46,"Senior")</f>
        <v>Teenage</v>
      </c>
      <c r="M3322" t="str">
        <f>VLOOKUP(B3322,customers!A$2:D$101,3,0)</f>
        <v>Pune</v>
      </c>
      <c r="N3322" t="str">
        <f>VLOOKUP(B3322,customers!$A$2:$D$101,4,0)</f>
        <v>Maharashtra</v>
      </c>
      <c r="O3322" t="str">
        <f>VLOOKUP(C3322,'products '!$A$2:$H$3072,2,0)</f>
        <v>Kids</v>
      </c>
      <c r="P3322" t="str">
        <f>VLOOKUP(C3322,'products '!$A$2:$H$3072,3,0)</f>
        <v>Infants</v>
      </c>
      <c r="Q3322" t="str">
        <f>VLOOKUP(C3322,'products '!$A$2:$H$3072,4,0)</f>
        <v>Winterwear</v>
      </c>
      <c r="R3322" t="str">
        <f>VLOOKUP(C3322,'products '!$A$2:$H$3072,5,0)</f>
        <v>United Colors of Benetton</v>
      </c>
      <c r="S3322" t="str">
        <f>VLOOKUP(C3322,'products '!$A$2:$H$3072,6,0)</f>
        <v>0-3M</v>
      </c>
      <c r="T3322" t="str">
        <f>VLOOKUP(C3322,'products '!$A$2:$H$3072,7,0)</f>
        <v>Peach</v>
      </c>
      <c r="U3322">
        <f>VLOOKUP(C3322,'products '!$A$2:$H$3072,8,0)</f>
        <v>2</v>
      </c>
    </row>
    <row r="3323" spans="1:21" x14ac:dyDescent="0.3">
      <c r="A3323" t="s">
        <v>6740</v>
      </c>
      <c r="B3323" t="s">
        <v>3291</v>
      </c>
      <c r="C3323" t="s">
        <v>2083</v>
      </c>
      <c r="D3323" s="1">
        <f t="shared" ca="1" si="55"/>
        <v>44888</v>
      </c>
      <c r="E3323" s="1" t="str">
        <f ca="1">TEXT(Table1[[#This Row],[Date]],"mmm")</f>
        <v>Nov</v>
      </c>
      <c r="F3323" s="1" t="str">
        <f ca="1">TEXT(Table1[[#This Row],[Date]],"yyyy")</f>
        <v>2022</v>
      </c>
      <c r="G3323" s="2">
        <f t="shared" ca="1" si="54"/>
        <v>1215</v>
      </c>
      <c r="H3323" s="2">
        <v>0.39</v>
      </c>
      <c r="I3323" s="2" t="str" cm="1">
        <f t="array" ref="I3323">_xlfn.IFS(Table1[[#This Row],[Discount]]&lt;=0.2,"Low",Table1[[#This Row],[Discount]]&lt;=0.4,"Medium",Table1[[#This Row],[Discount]]&gt;0.4,"High")</f>
        <v>Medium</v>
      </c>
      <c r="J3323" s="2">
        <f ca="1">Table1[[#This Row],[Original Price]]*(1-Table1[[#This Row],[Discount]])</f>
        <v>741.15</v>
      </c>
      <c r="K3323">
        <f>VLOOKUP(B3323,customers!$A$2:$D$101,2,0)</f>
        <v>23</v>
      </c>
      <c r="L3323" t="str" cm="1">
        <f t="array" ref="L3323">_xlfn.IFS(Table1[[#This Row],[Age]]&lt;=12,"Kids",Table1[[#This Row],[Age]]&lt;=19,"Teenage",Table1[[#This Row],[Age]]&lt;=29,"Young Adult",Table1[[#This Row],[Age]]&lt;=45,"Adult",Table1[[#This Row],[Age]]&gt;=46,"Senior")</f>
        <v>Young Adult</v>
      </c>
      <c r="M3323" t="str">
        <f>VLOOKUP(B3323,customers!A$2:D$101,3,0)</f>
        <v>Pune</v>
      </c>
      <c r="N3323" t="str">
        <f>VLOOKUP(B3323,customers!$A$2:$D$101,4,0)</f>
        <v>Maharashtra</v>
      </c>
      <c r="O3323" t="str">
        <f>VLOOKUP(C3323,'products '!$A$2:$H$3072,2,0)</f>
        <v>Kids</v>
      </c>
      <c r="P3323" t="str">
        <f>VLOOKUP(C3323,'products '!$A$2:$H$3072,3,0)</f>
        <v>Infants</v>
      </c>
      <c r="Q3323" t="str">
        <f>VLOOKUP(C3323,'products '!$A$2:$H$3072,4,0)</f>
        <v>Winterwear</v>
      </c>
      <c r="R3323" t="str">
        <f>VLOOKUP(C3323,'products '!$A$2:$H$3072,5,0)</f>
        <v>United Colors of Benetton</v>
      </c>
      <c r="S3323" t="str">
        <f>VLOOKUP(C3323,'products '!$A$2:$H$3072,6,0)</f>
        <v>0-3M</v>
      </c>
      <c r="T3323" t="str">
        <f>VLOOKUP(C3323,'products '!$A$2:$H$3072,7,0)</f>
        <v>Peach</v>
      </c>
      <c r="U3323">
        <f>VLOOKUP(C3323,'products '!$A$2:$H$3072,8,0)</f>
        <v>5</v>
      </c>
    </row>
    <row r="3324" spans="1:21" x14ac:dyDescent="0.3">
      <c r="A3324" t="s">
        <v>6741</v>
      </c>
      <c r="B3324" t="s">
        <v>3292</v>
      </c>
      <c r="C3324" t="s">
        <v>2084</v>
      </c>
      <c r="D3324" s="1">
        <f t="shared" ca="1" si="55"/>
        <v>44938</v>
      </c>
      <c r="E3324" s="1" t="str">
        <f ca="1">TEXT(Table1[[#This Row],[Date]],"mmm")</f>
        <v>Jan</v>
      </c>
      <c r="F3324" s="1" t="str">
        <f ca="1">TEXT(Table1[[#This Row],[Date]],"yyyy")</f>
        <v>2023</v>
      </c>
      <c r="G3324" s="2">
        <f t="shared" ca="1" si="54"/>
        <v>932</v>
      </c>
      <c r="H3324" s="2">
        <v>0.39</v>
      </c>
      <c r="I3324" s="2" t="str" cm="1">
        <f t="array" ref="I3324">_xlfn.IFS(Table1[[#This Row],[Discount]]&lt;=0.2,"Low",Table1[[#This Row],[Discount]]&lt;=0.4,"Medium",Table1[[#This Row],[Discount]]&gt;0.4,"High")</f>
        <v>Medium</v>
      </c>
      <c r="J3324" s="2">
        <f ca="1">Table1[[#This Row],[Original Price]]*(1-Table1[[#This Row],[Discount]])</f>
        <v>568.52</v>
      </c>
      <c r="K3324">
        <f>VLOOKUP(B3324,customers!$A$2:$D$101,2,0)</f>
        <v>22</v>
      </c>
      <c r="L3324" t="str" cm="1">
        <f t="array" ref="L3324">_xlfn.IFS(Table1[[#This Row],[Age]]&lt;=12,"Kids",Table1[[#This Row],[Age]]&lt;=19,"Teenage",Table1[[#This Row],[Age]]&lt;=29,"Young Adult",Table1[[#This Row],[Age]]&lt;=45,"Adult",Table1[[#This Row],[Age]]&gt;=46,"Senior")</f>
        <v>Young Adult</v>
      </c>
      <c r="M3324" t="str">
        <f>VLOOKUP(B3324,customers!A$2:D$101,3,0)</f>
        <v>Pune</v>
      </c>
      <c r="N3324" t="str">
        <f>VLOOKUP(B3324,customers!$A$2:$D$101,4,0)</f>
        <v>Maharashtra</v>
      </c>
      <c r="O3324" t="str">
        <f>VLOOKUP(C3324,'products '!$A$2:$H$3072,2,0)</f>
        <v>Kids</v>
      </c>
      <c r="P3324" t="str">
        <f>VLOOKUP(C3324,'products '!$A$2:$H$3072,3,0)</f>
        <v>Infants</v>
      </c>
      <c r="Q3324" t="str">
        <f>VLOOKUP(C3324,'products '!$A$2:$H$3072,4,0)</f>
        <v>Sleepsuits</v>
      </c>
      <c r="R3324" t="str">
        <f>VLOOKUP(C3324,'products '!$A$2:$H$3072,5,0)</f>
        <v>Bumzee</v>
      </c>
      <c r="S3324" t="str">
        <f>VLOOKUP(C3324,'products '!$A$2:$H$3072,6,0)</f>
        <v>0-3M</v>
      </c>
      <c r="T3324" t="str">
        <f>VLOOKUP(C3324,'products '!$A$2:$H$3072,7,0)</f>
        <v>Peach</v>
      </c>
      <c r="U3324">
        <f>VLOOKUP(C3324,'products '!$A$2:$H$3072,8,0)</f>
        <v>5</v>
      </c>
    </row>
    <row r="3325" spans="1:21" x14ac:dyDescent="0.3">
      <c r="A3325" t="s">
        <v>6742</v>
      </c>
      <c r="B3325" t="s">
        <v>3293</v>
      </c>
      <c r="C3325" t="s">
        <v>2085</v>
      </c>
      <c r="D3325" s="1">
        <f t="shared" ca="1" si="55"/>
        <v>44358</v>
      </c>
      <c r="E3325" s="1" t="str">
        <f ca="1">TEXT(Table1[[#This Row],[Date]],"mmm")</f>
        <v>Jun</v>
      </c>
      <c r="F3325" s="1" t="str">
        <f ca="1">TEXT(Table1[[#This Row],[Date]],"yyyy")</f>
        <v>2021</v>
      </c>
      <c r="G3325" s="2">
        <f t="shared" ca="1" si="54"/>
        <v>944</v>
      </c>
      <c r="H3325" s="2">
        <v>0.3</v>
      </c>
      <c r="I3325" s="2" t="str" cm="1">
        <f t="array" ref="I3325">_xlfn.IFS(Table1[[#This Row],[Discount]]&lt;=0.2,"Low",Table1[[#This Row],[Discount]]&lt;=0.4,"Medium",Table1[[#This Row],[Discount]]&gt;0.4,"High")</f>
        <v>Medium</v>
      </c>
      <c r="J3325" s="2">
        <f ca="1">Table1[[#This Row],[Original Price]]*(1-Table1[[#This Row],[Discount]])</f>
        <v>660.8</v>
      </c>
      <c r="K3325">
        <f>VLOOKUP(B3325,customers!$A$2:$D$101,2,0)</f>
        <v>17</v>
      </c>
      <c r="L3325" t="str" cm="1">
        <f t="array" ref="L3325">_xlfn.IFS(Table1[[#This Row],[Age]]&lt;=12,"Kids",Table1[[#This Row],[Age]]&lt;=19,"Teenage",Table1[[#This Row],[Age]]&lt;=29,"Young Adult",Table1[[#This Row],[Age]]&lt;=45,"Adult",Table1[[#This Row],[Age]]&gt;=46,"Senior")</f>
        <v>Teenage</v>
      </c>
      <c r="M3325" t="str">
        <f>VLOOKUP(B3325,customers!A$2:D$101,3,0)</f>
        <v>Hyderabad</v>
      </c>
      <c r="N3325" t="str">
        <f>VLOOKUP(B3325,customers!$A$2:$D$101,4,0)</f>
        <v>Telangana</v>
      </c>
      <c r="O3325" t="str">
        <f>VLOOKUP(C3325,'products '!$A$2:$H$3072,2,0)</f>
        <v>Kids</v>
      </c>
      <c r="P3325" t="str">
        <f>VLOOKUP(C3325,'products '!$A$2:$H$3072,3,0)</f>
        <v>Infants</v>
      </c>
      <c r="Q3325" t="str">
        <f>VLOOKUP(C3325,'products '!$A$2:$H$3072,4,0)</f>
        <v>Sleepsuits</v>
      </c>
      <c r="R3325" t="str">
        <f>VLOOKUP(C3325,'products '!$A$2:$H$3072,5,0)</f>
        <v>Bumzee</v>
      </c>
      <c r="S3325" t="str">
        <f>VLOOKUP(C3325,'products '!$A$2:$H$3072,6,0)</f>
        <v>0-3M</v>
      </c>
      <c r="T3325" t="str">
        <f>VLOOKUP(C3325,'products '!$A$2:$H$3072,7,0)</f>
        <v>Peach</v>
      </c>
      <c r="U3325">
        <f>VLOOKUP(C3325,'products '!$A$2:$H$3072,8,0)</f>
        <v>4</v>
      </c>
    </row>
    <row r="3326" spans="1:21" x14ac:dyDescent="0.3">
      <c r="A3326" t="s">
        <v>6743</v>
      </c>
      <c r="B3326" t="s">
        <v>3294</v>
      </c>
      <c r="C3326" t="s">
        <v>2086</v>
      </c>
      <c r="D3326" s="1">
        <f t="shared" ca="1" si="55"/>
        <v>44934</v>
      </c>
      <c r="E3326" s="1" t="str">
        <f ca="1">TEXT(Table1[[#This Row],[Date]],"mmm")</f>
        <v>Jan</v>
      </c>
      <c r="F3326" s="1" t="str">
        <f ca="1">TEXT(Table1[[#This Row],[Date]],"yyyy")</f>
        <v>2023</v>
      </c>
      <c r="G3326" s="2">
        <f t="shared" ca="1" si="54"/>
        <v>879</v>
      </c>
      <c r="H3326" s="2">
        <v>0.3</v>
      </c>
      <c r="I3326" s="2" t="str" cm="1">
        <f t="array" ref="I3326">_xlfn.IFS(Table1[[#This Row],[Discount]]&lt;=0.2,"Low",Table1[[#This Row],[Discount]]&lt;=0.4,"Medium",Table1[[#This Row],[Discount]]&gt;0.4,"High")</f>
        <v>Medium</v>
      </c>
      <c r="J3326" s="2">
        <f ca="1">Table1[[#This Row],[Original Price]]*(1-Table1[[#This Row],[Discount]])</f>
        <v>615.29999999999995</v>
      </c>
      <c r="K3326">
        <f>VLOOKUP(B3326,customers!$A$2:$D$101,2,0)</f>
        <v>19</v>
      </c>
      <c r="L3326" t="str" cm="1">
        <f t="array" ref="L3326">_xlfn.IFS(Table1[[#This Row],[Age]]&lt;=12,"Kids",Table1[[#This Row],[Age]]&lt;=19,"Teenage",Table1[[#This Row],[Age]]&lt;=29,"Young Adult",Table1[[#This Row],[Age]]&lt;=45,"Adult",Table1[[#This Row],[Age]]&gt;=46,"Senior")</f>
        <v>Teenage</v>
      </c>
      <c r="M3326" t="str">
        <f>VLOOKUP(B3326,customers!A$2:D$101,3,0)</f>
        <v>Hyderabad</v>
      </c>
      <c r="N3326" t="str">
        <f>VLOOKUP(B3326,customers!$A$2:$D$101,4,0)</f>
        <v>Telangana</v>
      </c>
      <c r="O3326" t="str">
        <f>VLOOKUP(C3326,'products '!$A$2:$H$3072,2,0)</f>
        <v>Kids</v>
      </c>
      <c r="P3326" t="str">
        <f>VLOOKUP(C3326,'products '!$A$2:$H$3072,3,0)</f>
        <v>Infants</v>
      </c>
      <c r="Q3326" t="str">
        <f>VLOOKUP(C3326,'products '!$A$2:$H$3072,4,0)</f>
        <v>Sleepsuits</v>
      </c>
      <c r="R3326" t="str">
        <f>VLOOKUP(C3326,'products '!$A$2:$H$3072,5,0)</f>
        <v>Bumzee</v>
      </c>
      <c r="S3326" t="str">
        <f>VLOOKUP(C3326,'products '!$A$2:$H$3072,6,0)</f>
        <v>0-3M</v>
      </c>
      <c r="T3326" t="str">
        <f>VLOOKUP(C3326,'products '!$A$2:$H$3072,7,0)</f>
        <v>Peach</v>
      </c>
      <c r="U3326">
        <f>VLOOKUP(C3326,'products '!$A$2:$H$3072,8,0)</f>
        <v>4</v>
      </c>
    </row>
    <row r="3327" spans="1:21" x14ac:dyDescent="0.3">
      <c r="A3327" t="s">
        <v>6744</v>
      </c>
      <c r="B3327" t="s">
        <v>3295</v>
      </c>
      <c r="C3327" t="s">
        <v>2087</v>
      </c>
      <c r="D3327" s="1">
        <f t="shared" ca="1" si="55"/>
        <v>44553</v>
      </c>
      <c r="E3327" s="1" t="str">
        <f ca="1">TEXT(Table1[[#This Row],[Date]],"mmm")</f>
        <v>Dec</v>
      </c>
      <c r="F3327" s="1" t="str">
        <f ca="1">TEXT(Table1[[#This Row],[Date]],"yyyy")</f>
        <v>2021</v>
      </c>
      <c r="G3327" s="2">
        <f t="shared" ca="1" si="54"/>
        <v>1305</v>
      </c>
      <c r="H3327" s="2">
        <v>0.3</v>
      </c>
      <c r="I3327" s="2" t="str" cm="1">
        <f t="array" ref="I3327">_xlfn.IFS(Table1[[#This Row],[Discount]]&lt;=0.2,"Low",Table1[[#This Row],[Discount]]&lt;=0.4,"Medium",Table1[[#This Row],[Discount]]&gt;0.4,"High")</f>
        <v>Medium</v>
      </c>
      <c r="J3327" s="2">
        <f ca="1">Table1[[#This Row],[Original Price]]*(1-Table1[[#This Row],[Discount]])</f>
        <v>913.49999999999989</v>
      </c>
      <c r="K3327">
        <f>VLOOKUP(B3327,customers!$A$2:$D$101,2,0)</f>
        <v>18</v>
      </c>
      <c r="L3327" t="str" cm="1">
        <f t="array" ref="L3327">_xlfn.IFS(Table1[[#This Row],[Age]]&lt;=12,"Kids",Table1[[#This Row],[Age]]&lt;=19,"Teenage",Table1[[#This Row],[Age]]&lt;=29,"Young Adult",Table1[[#This Row],[Age]]&lt;=45,"Adult",Table1[[#This Row],[Age]]&gt;=46,"Senior")</f>
        <v>Teenage</v>
      </c>
      <c r="M3327" t="str">
        <f>VLOOKUP(B3327,customers!A$2:D$101,3,0)</f>
        <v>Hyderabad</v>
      </c>
      <c r="N3327" t="str">
        <f>VLOOKUP(B3327,customers!$A$2:$D$101,4,0)</f>
        <v>Telangana</v>
      </c>
      <c r="O3327" t="str">
        <f>VLOOKUP(C3327,'products '!$A$2:$H$3072,2,0)</f>
        <v>Kids</v>
      </c>
      <c r="P3327" t="str">
        <f>VLOOKUP(C3327,'products '!$A$2:$H$3072,3,0)</f>
        <v>Infants</v>
      </c>
      <c r="Q3327" t="str">
        <f>VLOOKUP(C3327,'products '!$A$2:$H$3072,4,0)</f>
        <v>Sleepsuits</v>
      </c>
      <c r="R3327" t="str">
        <f>VLOOKUP(C3327,'products '!$A$2:$H$3072,5,0)</f>
        <v>Bumzee</v>
      </c>
      <c r="S3327" t="str">
        <f>VLOOKUP(C3327,'products '!$A$2:$H$3072,6,0)</f>
        <v>0-3M</v>
      </c>
      <c r="T3327" t="str">
        <f>VLOOKUP(C3327,'products '!$A$2:$H$3072,7,0)</f>
        <v>Peach</v>
      </c>
      <c r="U3327">
        <f>VLOOKUP(C3327,'products '!$A$2:$H$3072,8,0)</f>
        <v>4</v>
      </c>
    </row>
    <row r="3328" spans="1:21" x14ac:dyDescent="0.3">
      <c r="A3328" t="s">
        <v>6745</v>
      </c>
      <c r="B3328" t="s">
        <v>3296</v>
      </c>
      <c r="C3328" t="s">
        <v>2088</v>
      </c>
      <c r="D3328" s="1">
        <f t="shared" ca="1" si="55"/>
        <v>44469</v>
      </c>
      <c r="E3328" s="1" t="str">
        <f ca="1">TEXT(Table1[[#This Row],[Date]],"mmm")</f>
        <v>Sep</v>
      </c>
      <c r="F3328" s="1" t="str">
        <f ca="1">TEXT(Table1[[#This Row],[Date]],"yyyy")</f>
        <v>2021</v>
      </c>
      <c r="G3328" s="2">
        <f t="shared" ca="1" si="54"/>
        <v>892</v>
      </c>
      <c r="H3328" s="2">
        <v>0.25</v>
      </c>
      <c r="I3328" s="2" t="str" cm="1">
        <f t="array" ref="I3328">_xlfn.IFS(Table1[[#This Row],[Discount]]&lt;=0.2,"Low",Table1[[#This Row],[Discount]]&lt;=0.4,"Medium",Table1[[#This Row],[Discount]]&gt;0.4,"High")</f>
        <v>Medium</v>
      </c>
      <c r="J3328" s="2">
        <f ca="1">Table1[[#This Row],[Original Price]]*(1-Table1[[#This Row],[Discount]])</f>
        <v>669</v>
      </c>
      <c r="K3328">
        <f>VLOOKUP(B3328,customers!$A$2:$D$101,2,0)</f>
        <v>20</v>
      </c>
      <c r="L3328" t="str" cm="1">
        <f t="array" ref="L3328">_xlfn.IFS(Table1[[#This Row],[Age]]&lt;=12,"Kids",Table1[[#This Row],[Age]]&lt;=19,"Teenage",Table1[[#This Row],[Age]]&lt;=29,"Young Adult",Table1[[#This Row],[Age]]&lt;=45,"Adult",Table1[[#This Row],[Age]]&gt;=46,"Senior")</f>
        <v>Young Adult</v>
      </c>
      <c r="M3328" t="str">
        <f>VLOOKUP(B3328,customers!A$2:D$101,3,0)</f>
        <v>Hyderabad</v>
      </c>
      <c r="N3328" t="str">
        <f>VLOOKUP(B3328,customers!$A$2:$D$101,4,0)</f>
        <v>Telangana</v>
      </c>
      <c r="O3328" t="str">
        <f>VLOOKUP(C3328,'products '!$A$2:$H$3072,2,0)</f>
        <v>Kids</v>
      </c>
      <c r="P3328" t="str">
        <f>VLOOKUP(C3328,'products '!$A$2:$H$3072,3,0)</f>
        <v>Infants</v>
      </c>
      <c r="Q3328" t="str">
        <f>VLOOKUP(C3328,'products '!$A$2:$H$3072,4,0)</f>
        <v>Sleepsuits</v>
      </c>
      <c r="R3328" t="str">
        <f>VLOOKUP(C3328,'products '!$A$2:$H$3072,5,0)</f>
        <v>Bumzee</v>
      </c>
      <c r="S3328" t="str">
        <f>VLOOKUP(C3328,'products '!$A$2:$H$3072,6,0)</f>
        <v>0-3M</v>
      </c>
      <c r="T3328" t="str">
        <f>VLOOKUP(C3328,'products '!$A$2:$H$3072,7,0)</f>
        <v>Peach</v>
      </c>
      <c r="U3328">
        <f>VLOOKUP(C3328,'products '!$A$2:$H$3072,8,0)</f>
        <v>3</v>
      </c>
    </row>
    <row r="3329" spans="1:21" x14ac:dyDescent="0.3">
      <c r="A3329" t="s">
        <v>6746</v>
      </c>
      <c r="B3329" t="s">
        <v>3297</v>
      </c>
      <c r="C3329" t="s">
        <v>2089</v>
      </c>
      <c r="D3329" s="1">
        <f t="shared" ca="1" si="55"/>
        <v>44827</v>
      </c>
      <c r="E3329" s="1" t="str">
        <f ca="1">TEXT(Table1[[#This Row],[Date]],"mmm")</f>
        <v>Sep</v>
      </c>
      <c r="F3329" s="1" t="str">
        <f ca="1">TEXT(Table1[[#This Row],[Date]],"yyyy")</f>
        <v>2022</v>
      </c>
      <c r="G3329" s="2">
        <f t="shared" ca="1" si="54"/>
        <v>836</v>
      </c>
      <c r="H3329" s="2">
        <v>0.25</v>
      </c>
      <c r="I3329" s="2" t="str" cm="1">
        <f t="array" ref="I3329">_xlfn.IFS(Table1[[#This Row],[Discount]]&lt;=0.2,"Low",Table1[[#This Row],[Discount]]&lt;=0.4,"Medium",Table1[[#This Row],[Discount]]&gt;0.4,"High")</f>
        <v>Medium</v>
      </c>
      <c r="J3329" s="2">
        <f ca="1">Table1[[#This Row],[Original Price]]*(1-Table1[[#This Row],[Discount]])</f>
        <v>627</v>
      </c>
      <c r="K3329">
        <f>VLOOKUP(B3329,customers!$A$2:$D$101,2,0)</f>
        <v>22</v>
      </c>
      <c r="L3329" t="str" cm="1">
        <f t="array" ref="L3329">_xlfn.IFS(Table1[[#This Row],[Age]]&lt;=12,"Kids",Table1[[#This Row],[Age]]&lt;=19,"Teenage",Table1[[#This Row],[Age]]&lt;=29,"Young Adult",Table1[[#This Row],[Age]]&lt;=45,"Adult",Table1[[#This Row],[Age]]&gt;=46,"Senior")</f>
        <v>Young Adult</v>
      </c>
      <c r="M3329" t="str">
        <f>VLOOKUP(B3329,customers!A$2:D$101,3,0)</f>
        <v>Raipur</v>
      </c>
      <c r="N3329" t="str">
        <f>VLOOKUP(B3329,customers!$A$2:$D$101,4,0)</f>
        <v>Chhatisgarh</v>
      </c>
      <c r="O3329" t="str">
        <f>VLOOKUP(C3329,'products '!$A$2:$H$3072,2,0)</f>
        <v>Kids</v>
      </c>
      <c r="P3329" t="str">
        <f>VLOOKUP(C3329,'products '!$A$2:$H$3072,3,0)</f>
        <v>Infants</v>
      </c>
      <c r="Q3329" t="str">
        <f>VLOOKUP(C3329,'products '!$A$2:$H$3072,4,0)</f>
        <v>Sleepsuits</v>
      </c>
      <c r="R3329" t="str">
        <f>VLOOKUP(C3329,'products '!$A$2:$H$3072,5,0)</f>
        <v>Bumzee</v>
      </c>
      <c r="S3329" t="str">
        <f>VLOOKUP(C3329,'products '!$A$2:$H$3072,6,0)</f>
        <v>0-3M</v>
      </c>
      <c r="T3329" t="str">
        <f>VLOOKUP(C3329,'products '!$A$2:$H$3072,7,0)</f>
        <v>Sea Green</v>
      </c>
      <c r="U3329">
        <f>VLOOKUP(C3329,'products '!$A$2:$H$3072,8,0)</f>
        <v>5</v>
      </c>
    </row>
    <row r="3330" spans="1:21" x14ac:dyDescent="0.3">
      <c r="A3330" t="s">
        <v>6747</v>
      </c>
      <c r="B3330" t="s">
        <v>3298</v>
      </c>
      <c r="C3330" t="s">
        <v>2090</v>
      </c>
      <c r="D3330" s="1">
        <f t="shared" ca="1" si="55"/>
        <v>44864</v>
      </c>
      <c r="E3330" s="1" t="str">
        <f ca="1">TEXT(Table1[[#This Row],[Date]],"mmm")</f>
        <v>Oct</v>
      </c>
      <c r="F3330" s="1" t="str">
        <f ca="1">TEXT(Table1[[#This Row],[Date]],"yyyy")</f>
        <v>2022</v>
      </c>
      <c r="G3330" s="2">
        <f t="shared" ref="G3330:G3393" ca="1" si="56">RANDBETWEEN(600, 2000)</f>
        <v>1481</v>
      </c>
      <c r="H3330" s="2">
        <v>0.3</v>
      </c>
      <c r="I3330" s="2" t="str" cm="1">
        <f t="array" ref="I3330">_xlfn.IFS(Table1[[#This Row],[Discount]]&lt;=0.2,"Low",Table1[[#This Row],[Discount]]&lt;=0.4,"Medium",Table1[[#This Row],[Discount]]&gt;0.4,"High")</f>
        <v>Medium</v>
      </c>
      <c r="J3330" s="2">
        <f ca="1">Table1[[#This Row],[Original Price]]*(1-Table1[[#This Row],[Discount]])</f>
        <v>1036.7</v>
      </c>
      <c r="K3330">
        <f>VLOOKUP(B3330,customers!$A$2:$D$101,2,0)</f>
        <v>25</v>
      </c>
      <c r="L3330" t="str" cm="1">
        <f t="array" ref="L3330">_xlfn.IFS(Table1[[#This Row],[Age]]&lt;=12,"Kids",Table1[[#This Row],[Age]]&lt;=19,"Teenage",Table1[[#This Row],[Age]]&lt;=29,"Young Adult",Table1[[#This Row],[Age]]&lt;=45,"Adult",Table1[[#This Row],[Age]]&gt;=46,"Senior")</f>
        <v>Young Adult</v>
      </c>
      <c r="M3330" t="str">
        <f>VLOOKUP(B3330,customers!A$2:D$101,3,0)</f>
        <v>Raipur</v>
      </c>
      <c r="N3330" t="str">
        <f>VLOOKUP(B3330,customers!$A$2:$D$101,4,0)</f>
        <v>Chhatisgarh</v>
      </c>
      <c r="O3330" t="str">
        <f>VLOOKUP(C3330,'products '!$A$2:$H$3072,2,0)</f>
        <v>Kids</v>
      </c>
      <c r="P3330" t="str">
        <f>VLOOKUP(C3330,'products '!$A$2:$H$3072,3,0)</f>
        <v>Infants</v>
      </c>
      <c r="Q3330" t="str">
        <f>VLOOKUP(C3330,'products '!$A$2:$H$3072,4,0)</f>
        <v>Sleepsuits</v>
      </c>
      <c r="R3330" t="str">
        <f>VLOOKUP(C3330,'products '!$A$2:$H$3072,5,0)</f>
        <v>Bumzee</v>
      </c>
      <c r="S3330" t="str">
        <f>VLOOKUP(C3330,'products '!$A$2:$H$3072,6,0)</f>
        <v>0-3M</v>
      </c>
      <c r="T3330" t="str">
        <f>VLOOKUP(C3330,'products '!$A$2:$H$3072,7,0)</f>
        <v>Sea Green</v>
      </c>
      <c r="U3330">
        <f>VLOOKUP(C3330,'products '!$A$2:$H$3072,8,0)</f>
        <v>4</v>
      </c>
    </row>
    <row r="3331" spans="1:21" x14ac:dyDescent="0.3">
      <c r="A3331" t="s">
        <v>6748</v>
      </c>
      <c r="B3331" t="s">
        <v>3299</v>
      </c>
      <c r="C3331" t="s">
        <v>2091</v>
      </c>
      <c r="D3331" s="1">
        <f t="shared" ref="D3331:D3394" ca="1" si="57">RANDBETWEEN(DATE(2021,1,1),DATE(2023,3,31))</f>
        <v>44602</v>
      </c>
      <c r="E3331" s="1" t="str">
        <f ca="1">TEXT(Table1[[#This Row],[Date]],"mmm")</f>
        <v>Feb</v>
      </c>
      <c r="F3331" s="1" t="str">
        <f ca="1">TEXT(Table1[[#This Row],[Date]],"yyyy")</f>
        <v>2022</v>
      </c>
      <c r="G3331" s="2">
        <f t="shared" ca="1" si="56"/>
        <v>1626</v>
      </c>
      <c r="H3331" s="2">
        <v>0.3</v>
      </c>
      <c r="I3331" s="2" t="str" cm="1">
        <f t="array" ref="I3331">_xlfn.IFS(Table1[[#This Row],[Discount]]&lt;=0.2,"Low",Table1[[#This Row],[Discount]]&lt;=0.4,"Medium",Table1[[#This Row],[Discount]]&gt;0.4,"High")</f>
        <v>Medium</v>
      </c>
      <c r="J3331" s="2">
        <f ca="1">Table1[[#This Row],[Original Price]]*(1-Table1[[#This Row],[Discount]])</f>
        <v>1138.1999999999998</v>
      </c>
      <c r="K3331">
        <f>VLOOKUP(B3331,customers!$A$2:$D$101,2,0)</f>
        <v>27</v>
      </c>
      <c r="L3331" t="str" cm="1">
        <f t="array" ref="L3331">_xlfn.IFS(Table1[[#This Row],[Age]]&lt;=12,"Kids",Table1[[#This Row],[Age]]&lt;=19,"Teenage",Table1[[#This Row],[Age]]&lt;=29,"Young Adult",Table1[[#This Row],[Age]]&lt;=45,"Adult",Table1[[#This Row],[Age]]&gt;=46,"Senior")</f>
        <v>Young Adult</v>
      </c>
      <c r="M3331" t="str">
        <f>VLOOKUP(B3331,customers!A$2:D$101,3,0)</f>
        <v>Ahmedabad</v>
      </c>
      <c r="N3331" t="str">
        <f>VLOOKUP(B3331,customers!$A$2:$D$101,4,0)</f>
        <v>Gujrat</v>
      </c>
      <c r="O3331" t="str">
        <f>VLOOKUP(C3331,'products '!$A$2:$H$3072,2,0)</f>
        <v>Kids</v>
      </c>
      <c r="P3331" t="str">
        <f>VLOOKUP(C3331,'products '!$A$2:$H$3072,3,0)</f>
        <v>Infants</v>
      </c>
      <c r="Q3331" t="str">
        <f>VLOOKUP(C3331,'products '!$A$2:$H$3072,4,0)</f>
        <v>Sleepsuits</v>
      </c>
      <c r="R3331" t="str">
        <f>VLOOKUP(C3331,'products '!$A$2:$H$3072,5,0)</f>
        <v>Bumzee</v>
      </c>
      <c r="S3331" t="str">
        <f>VLOOKUP(C3331,'products '!$A$2:$H$3072,6,0)</f>
        <v>3-6M</v>
      </c>
      <c r="T3331" t="str">
        <f>VLOOKUP(C3331,'products '!$A$2:$H$3072,7,0)</f>
        <v>Sea Green</v>
      </c>
      <c r="U3331">
        <f>VLOOKUP(C3331,'products '!$A$2:$H$3072,8,0)</f>
        <v>2</v>
      </c>
    </row>
    <row r="3332" spans="1:21" x14ac:dyDescent="0.3">
      <c r="A3332" t="s">
        <v>6749</v>
      </c>
      <c r="B3332" t="s">
        <v>3300</v>
      </c>
      <c r="C3332" t="s">
        <v>2092</v>
      </c>
      <c r="D3332" s="1">
        <f t="shared" ca="1" si="57"/>
        <v>44992</v>
      </c>
      <c r="E3332" s="1" t="str">
        <f ca="1">TEXT(Table1[[#This Row],[Date]],"mmm")</f>
        <v>Mar</v>
      </c>
      <c r="F3332" s="1" t="str">
        <f ca="1">TEXT(Table1[[#This Row],[Date]],"yyyy")</f>
        <v>2023</v>
      </c>
      <c r="G3332" s="2">
        <f t="shared" ca="1" si="56"/>
        <v>774</v>
      </c>
      <c r="H3332" s="2">
        <v>0.3</v>
      </c>
      <c r="I3332" s="2" t="str" cm="1">
        <f t="array" ref="I3332">_xlfn.IFS(Table1[[#This Row],[Discount]]&lt;=0.2,"Low",Table1[[#This Row],[Discount]]&lt;=0.4,"Medium",Table1[[#This Row],[Discount]]&gt;0.4,"High")</f>
        <v>Medium</v>
      </c>
      <c r="J3332" s="2">
        <f ca="1">Table1[[#This Row],[Original Price]]*(1-Table1[[#This Row],[Discount]])</f>
        <v>541.79999999999995</v>
      </c>
      <c r="K3332">
        <f>VLOOKUP(B3332,customers!$A$2:$D$101,2,0)</f>
        <v>29</v>
      </c>
      <c r="L3332" t="str" cm="1">
        <f t="array" ref="L3332">_xlfn.IFS(Table1[[#This Row],[Age]]&lt;=12,"Kids",Table1[[#This Row],[Age]]&lt;=19,"Teenage",Table1[[#This Row],[Age]]&lt;=29,"Young Adult",Table1[[#This Row],[Age]]&lt;=45,"Adult",Table1[[#This Row],[Age]]&gt;=46,"Senior")</f>
        <v>Young Adult</v>
      </c>
      <c r="M3332" t="str">
        <f>VLOOKUP(B3332,customers!A$2:D$101,3,0)</f>
        <v>Ahmedabad</v>
      </c>
      <c r="N3332" t="str">
        <f>VLOOKUP(B3332,customers!$A$2:$D$101,4,0)</f>
        <v>Gujrat</v>
      </c>
      <c r="O3332" t="str">
        <f>VLOOKUP(C3332,'products '!$A$2:$H$3072,2,0)</f>
        <v>Kids</v>
      </c>
      <c r="P3332" t="str">
        <f>VLOOKUP(C3332,'products '!$A$2:$H$3072,3,0)</f>
        <v>Infants</v>
      </c>
      <c r="Q3332" t="str">
        <f>VLOOKUP(C3332,'products '!$A$2:$H$3072,4,0)</f>
        <v>Sleepsuits</v>
      </c>
      <c r="R3332" t="str">
        <f>VLOOKUP(C3332,'products '!$A$2:$H$3072,5,0)</f>
        <v>Bumzee</v>
      </c>
      <c r="S3332" t="str">
        <f>VLOOKUP(C3332,'products '!$A$2:$H$3072,6,0)</f>
        <v>3-6M</v>
      </c>
      <c r="T3332" t="str">
        <f>VLOOKUP(C3332,'products '!$A$2:$H$3072,7,0)</f>
        <v>Sea Green</v>
      </c>
      <c r="U3332">
        <f>VLOOKUP(C3332,'products '!$A$2:$H$3072,8,0)</f>
        <v>5</v>
      </c>
    </row>
    <row r="3333" spans="1:21" x14ac:dyDescent="0.3">
      <c r="A3333" t="s">
        <v>6750</v>
      </c>
      <c r="B3333" t="s">
        <v>3301</v>
      </c>
      <c r="C3333" t="s">
        <v>2093</v>
      </c>
      <c r="D3333" s="1">
        <f t="shared" ca="1" si="57"/>
        <v>44294</v>
      </c>
      <c r="E3333" s="1" t="str">
        <f ca="1">TEXT(Table1[[#This Row],[Date]],"mmm")</f>
        <v>Apr</v>
      </c>
      <c r="F3333" s="1" t="str">
        <f ca="1">TEXT(Table1[[#This Row],[Date]],"yyyy")</f>
        <v>2021</v>
      </c>
      <c r="G3333" s="2">
        <f t="shared" ca="1" si="56"/>
        <v>777</v>
      </c>
      <c r="H3333" s="2">
        <v>0.4</v>
      </c>
      <c r="I3333" s="2" t="str" cm="1">
        <f t="array" ref="I3333">_xlfn.IFS(Table1[[#This Row],[Discount]]&lt;=0.2,"Low",Table1[[#This Row],[Discount]]&lt;=0.4,"Medium",Table1[[#This Row],[Discount]]&gt;0.4,"High")</f>
        <v>Medium</v>
      </c>
      <c r="J3333" s="2">
        <f ca="1">Table1[[#This Row],[Original Price]]*(1-Table1[[#This Row],[Discount]])</f>
        <v>466.2</v>
      </c>
      <c r="K3333">
        <f>VLOOKUP(B3333,customers!$A$2:$D$101,2,0)</f>
        <v>23</v>
      </c>
      <c r="L3333" t="str" cm="1">
        <f t="array" ref="L3333">_xlfn.IFS(Table1[[#This Row],[Age]]&lt;=12,"Kids",Table1[[#This Row],[Age]]&lt;=19,"Teenage",Table1[[#This Row],[Age]]&lt;=29,"Young Adult",Table1[[#This Row],[Age]]&lt;=45,"Adult",Table1[[#This Row],[Age]]&gt;=46,"Senior")</f>
        <v>Young Adult</v>
      </c>
      <c r="M3333" t="str">
        <f>VLOOKUP(B3333,customers!A$2:D$101,3,0)</f>
        <v>Ahmedabad</v>
      </c>
      <c r="N3333" t="str">
        <f>VLOOKUP(B3333,customers!$A$2:$D$101,4,0)</f>
        <v>Gujrat</v>
      </c>
      <c r="O3333" t="str">
        <f>VLOOKUP(C3333,'products '!$A$2:$H$3072,2,0)</f>
        <v>Kids</v>
      </c>
      <c r="P3333" t="str">
        <f>VLOOKUP(C3333,'products '!$A$2:$H$3072,3,0)</f>
        <v>Infants</v>
      </c>
      <c r="Q3333" t="str">
        <f>VLOOKUP(C3333,'products '!$A$2:$H$3072,4,0)</f>
        <v>Sleepsuits</v>
      </c>
      <c r="R3333" t="str">
        <f>VLOOKUP(C3333,'products '!$A$2:$H$3072,5,0)</f>
        <v>Bumzee</v>
      </c>
      <c r="S3333" t="str">
        <f>VLOOKUP(C3333,'products '!$A$2:$H$3072,6,0)</f>
        <v>3-6M</v>
      </c>
      <c r="T3333" t="str">
        <f>VLOOKUP(C3333,'products '!$A$2:$H$3072,7,0)</f>
        <v>Sea Green</v>
      </c>
      <c r="U3333">
        <f>VLOOKUP(C3333,'products '!$A$2:$H$3072,8,0)</f>
        <v>5</v>
      </c>
    </row>
    <row r="3334" spans="1:21" x14ac:dyDescent="0.3">
      <c r="A3334" t="s">
        <v>6751</v>
      </c>
      <c r="B3334" t="s">
        <v>3302</v>
      </c>
      <c r="C3334" t="s">
        <v>2094</v>
      </c>
      <c r="D3334" s="1">
        <f t="shared" ca="1" si="57"/>
        <v>44506</v>
      </c>
      <c r="E3334" s="1" t="str">
        <f ca="1">TEXT(Table1[[#This Row],[Date]],"mmm")</f>
        <v>Nov</v>
      </c>
      <c r="F3334" s="1" t="str">
        <f ca="1">TEXT(Table1[[#This Row],[Date]],"yyyy")</f>
        <v>2021</v>
      </c>
      <c r="G3334" s="2">
        <f t="shared" ca="1" si="56"/>
        <v>1059</v>
      </c>
      <c r="H3334" s="2">
        <v>0.4</v>
      </c>
      <c r="I3334" s="2" t="str" cm="1">
        <f t="array" ref="I3334">_xlfn.IFS(Table1[[#This Row],[Discount]]&lt;=0.2,"Low",Table1[[#This Row],[Discount]]&lt;=0.4,"Medium",Table1[[#This Row],[Discount]]&gt;0.4,"High")</f>
        <v>Medium</v>
      </c>
      <c r="J3334" s="2">
        <f ca="1">Table1[[#This Row],[Original Price]]*(1-Table1[[#This Row],[Discount]])</f>
        <v>635.4</v>
      </c>
      <c r="K3334">
        <f>VLOOKUP(B3334,customers!$A$2:$D$101,2,0)</f>
        <v>25</v>
      </c>
      <c r="L3334" t="str" cm="1">
        <f t="array" ref="L3334">_xlfn.IFS(Table1[[#This Row],[Age]]&lt;=12,"Kids",Table1[[#This Row],[Age]]&lt;=19,"Teenage",Table1[[#This Row],[Age]]&lt;=29,"Young Adult",Table1[[#This Row],[Age]]&lt;=45,"Adult",Table1[[#This Row],[Age]]&gt;=46,"Senior")</f>
        <v>Young Adult</v>
      </c>
      <c r="M3334" t="str">
        <f>VLOOKUP(B3334,customers!A$2:D$101,3,0)</f>
        <v>Ahmedabad</v>
      </c>
      <c r="N3334" t="str">
        <f>VLOOKUP(B3334,customers!$A$2:$D$101,4,0)</f>
        <v>Gujrat</v>
      </c>
      <c r="O3334" t="str">
        <f>VLOOKUP(C3334,'products '!$A$2:$H$3072,2,0)</f>
        <v>Kids</v>
      </c>
      <c r="P3334" t="str">
        <f>VLOOKUP(C3334,'products '!$A$2:$H$3072,3,0)</f>
        <v>Infants</v>
      </c>
      <c r="Q3334" t="str">
        <f>VLOOKUP(C3334,'products '!$A$2:$H$3072,4,0)</f>
        <v>Sleepsuits</v>
      </c>
      <c r="R3334" t="str">
        <f>VLOOKUP(C3334,'products '!$A$2:$H$3072,5,0)</f>
        <v>Mothecare</v>
      </c>
      <c r="S3334" t="str">
        <f>VLOOKUP(C3334,'products '!$A$2:$H$3072,6,0)</f>
        <v>3-6M</v>
      </c>
      <c r="T3334" t="str">
        <f>VLOOKUP(C3334,'products '!$A$2:$H$3072,7,0)</f>
        <v>Sea Green</v>
      </c>
      <c r="U3334">
        <f>VLOOKUP(C3334,'products '!$A$2:$H$3072,8,0)</f>
        <v>5</v>
      </c>
    </row>
    <row r="3335" spans="1:21" x14ac:dyDescent="0.3">
      <c r="A3335" t="s">
        <v>6752</v>
      </c>
      <c r="B3335" t="s">
        <v>3303</v>
      </c>
      <c r="C3335" t="s">
        <v>2095</v>
      </c>
      <c r="D3335" s="1">
        <f t="shared" ca="1" si="57"/>
        <v>45014</v>
      </c>
      <c r="E3335" s="1" t="str">
        <f ca="1">TEXT(Table1[[#This Row],[Date]],"mmm")</f>
        <v>Mar</v>
      </c>
      <c r="F3335" s="1" t="str">
        <f ca="1">TEXT(Table1[[#This Row],[Date]],"yyyy")</f>
        <v>2023</v>
      </c>
      <c r="G3335" s="2">
        <f t="shared" ca="1" si="56"/>
        <v>637</v>
      </c>
      <c r="H3335" s="2">
        <v>0.4</v>
      </c>
      <c r="I3335" s="2" t="str" cm="1">
        <f t="array" ref="I3335">_xlfn.IFS(Table1[[#This Row],[Discount]]&lt;=0.2,"Low",Table1[[#This Row],[Discount]]&lt;=0.4,"Medium",Table1[[#This Row],[Discount]]&gt;0.4,"High")</f>
        <v>Medium</v>
      </c>
      <c r="J3335" s="2">
        <f ca="1">Table1[[#This Row],[Original Price]]*(1-Table1[[#This Row],[Discount]])</f>
        <v>382.2</v>
      </c>
      <c r="K3335">
        <f>VLOOKUP(B3335,customers!$A$2:$D$101,2,0)</f>
        <v>24</v>
      </c>
      <c r="L3335" t="str" cm="1">
        <f t="array" ref="L3335">_xlfn.IFS(Table1[[#This Row],[Age]]&lt;=12,"Kids",Table1[[#This Row],[Age]]&lt;=19,"Teenage",Table1[[#This Row],[Age]]&lt;=29,"Young Adult",Table1[[#This Row],[Age]]&lt;=45,"Adult",Table1[[#This Row],[Age]]&gt;=46,"Senior")</f>
        <v>Young Adult</v>
      </c>
      <c r="M3335" t="str">
        <f>VLOOKUP(B3335,customers!A$2:D$101,3,0)</f>
        <v>Ahmedabad</v>
      </c>
      <c r="N3335" t="str">
        <f>VLOOKUP(B3335,customers!$A$2:$D$101,4,0)</f>
        <v>Gujrat</v>
      </c>
      <c r="O3335" t="str">
        <f>VLOOKUP(C3335,'products '!$A$2:$H$3072,2,0)</f>
        <v>Kids</v>
      </c>
      <c r="P3335" t="str">
        <f>VLOOKUP(C3335,'products '!$A$2:$H$3072,3,0)</f>
        <v>Infants</v>
      </c>
      <c r="Q3335" t="str">
        <f>VLOOKUP(C3335,'products '!$A$2:$H$3072,4,0)</f>
        <v>Sleepsuits</v>
      </c>
      <c r="R3335" t="str">
        <f>VLOOKUP(C3335,'products '!$A$2:$H$3072,5,0)</f>
        <v>Mothecare</v>
      </c>
      <c r="S3335" t="str">
        <f>VLOOKUP(C3335,'products '!$A$2:$H$3072,6,0)</f>
        <v>3-6M</v>
      </c>
      <c r="T3335" t="str">
        <f>VLOOKUP(C3335,'products '!$A$2:$H$3072,7,0)</f>
        <v>Sea Green</v>
      </c>
      <c r="U3335">
        <f>VLOOKUP(C3335,'products '!$A$2:$H$3072,8,0)</f>
        <v>4</v>
      </c>
    </row>
    <row r="3336" spans="1:21" x14ac:dyDescent="0.3">
      <c r="A3336" t="s">
        <v>6753</v>
      </c>
      <c r="B3336" t="s">
        <v>3304</v>
      </c>
      <c r="C3336" t="s">
        <v>2096</v>
      </c>
      <c r="D3336" s="1">
        <f t="shared" ca="1" si="57"/>
        <v>44794</v>
      </c>
      <c r="E3336" s="1" t="str">
        <f ca="1">TEXT(Table1[[#This Row],[Date]],"mmm")</f>
        <v>Aug</v>
      </c>
      <c r="F3336" s="1" t="str">
        <f ca="1">TEXT(Table1[[#This Row],[Date]],"yyyy")</f>
        <v>2022</v>
      </c>
      <c r="G3336" s="2">
        <f t="shared" ca="1" si="56"/>
        <v>914</v>
      </c>
      <c r="H3336" s="2">
        <v>0.4</v>
      </c>
      <c r="I3336" s="2" t="str" cm="1">
        <f t="array" ref="I3336">_xlfn.IFS(Table1[[#This Row],[Discount]]&lt;=0.2,"Low",Table1[[#This Row],[Discount]]&lt;=0.4,"Medium",Table1[[#This Row],[Discount]]&gt;0.4,"High")</f>
        <v>Medium</v>
      </c>
      <c r="J3336" s="2">
        <f ca="1">Table1[[#This Row],[Original Price]]*(1-Table1[[#This Row],[Discount]])</f>
        <v>548.4</v>
      </c>
      <c r="K3336">
        <f>VLOOKUP(B3336,customers!$A$2:$D$101,2,0)</f>
        <v>15</v>
      </c>
      <c r="L3336" t="str" cm="1">
        <f t="array" ref="L3336">_xlfn.IFS(Table1[[#This Row],[Age]]&lt;=12,"Kids",Table1[[#This Row],[Age]]&lt;=19,"Teenage",Table1[[#This Row],[Age]]&lt;=29,"Young Adult",Table1[[#This Row],[Age]]&lt;=45,"Adult",Table1[[#This Row],[Age]]&gt;=46,"Senior")</f>
        <v>Teenage</v>
      </c>
      <c r="M3336" t="str">
        <f>VLOOKUP(B3336,customers!A$2:D$101,3,0)</f>
        <v>Ahmedabad</v>
      </c>
      <c r="N3336" t="str">
        <f>VLOOKUP(B3336,customers!$A$2:$D$101,4,0)</f>
        <v>Gujrat</v>
      </c>
      <c r="O3336" t="str">
        <f>VLOOKUP(C3336,'products '!$A$2:$H$3072,2,0)</f>
        <v>Kids</v>
      </c>
      <c r="P3336" t="str">
        <f>VLOOKUP(C3336,'products '!$A$2:$H$3072,3,0)</f>
        <v>Infants</v>
      </c>
      <c r="Q3336" t="str">
        <f>VLOOKUP(C3336,'products '!$A$2:$H$3072,4,0)</f>
        <v>Sleepsuits</v>
      </c>
      <c r="R3336" t="str">
        <f>VLOOKUP(C3336,'products '!$A$2:$H$3072,5,0)</f>
        <v>Mothecare</v>
      </c>
      <c r="S3336" t="str">
        <f>VLOOKUP(C3336,'products '!$A$2:$H$3072,6,0)</f>
        <v>3-6M</v>
      </c>
      <c r="T3336" t="str">
        <f>VLOOKUP(C3336,'products '!$A$2:$H$3072,7,0)</f>
        <v>Sea Green</v>
      </c>
      <c r="U3336">
        <f>VLOOKUP(C3336,'products '!$A$2:$H$3072,8,0)</f>
        <v>4</v>
      </c>
    </row>
    <row r="3337" spans="1:21" x14ac:dyDescent="0.3">
      <c r="A3337" t="s">
        <v>6754</v>
      </c>
      <c r="B3337" t="s">
        <v>3305</v>
      </c>
      <c r="C3337" t="s">
        <v>2097</v>
      </c>
      <c r="D3337" s="1">
        <f t="shared" ca="1" si="57"/>
        <v>44765</v>
      </c>
      <c r="E3337" s="1" t="str">
        <f ca="1">TEXT(Table1[[#This Row],[Date]],"mmm")</f>
        <v>Jul</v>
      </c>
      <c r="F3337" s="1" t="str">
        <f ca="1">TEXT(Table1[[#This Row],[Date]],"yyyy")</f>
        <v>2022</v>
      </c>
      <c r="G3337" s="2">
        <f t="shared" ca="1" si="56"/>
        <v>887</v>
      </c>
      <c r="H3337" s="2">
        <v>0.4</v>
      </c>
      <c r="I3337" s="2" t="str" cm="1">
        <f t="array" ref="I3337">_xlfn.IFS(Table1[[#This Row],[Discount]]&lt;=0.2,"Low",Table1[[#This Row],[Discount]]&lt;=0.4,"Medium",Table1[[#This Row],[Discount]]&gt;0.4,"High")</f>
        <v>Medium</v>
      </c>
      <c r="J3337" s="2">
        <f ca="1">Table1[[#This Row],[Original Price]]*(1-Table1[[#This Row],[Discount]])</f>
        <v>532.19999999999993</v>
      </c>
      <c r="K3337">
        <f>VLOOKUP(B3337,customers!$A$2:$D$101,2,0)</f>
        <v>19</v>
      </c>
      <c r="L3337" t="str" cm="1">
        <f t="array" ref="L3337">_xlfn.IFS(Table1[[#This Row],[Age]]&lt;=12,"Kids",Table1[[#This Row],[Age]]&lt;=19,"Teenage",Table1[[#This Row],[Age]]&lt;=29,"Young Adult",Table1[[#This Row],[Age]]&lt;=45,"Adult",Table1[[#This Row],[Age]]&gt;=46,"Senior")</f>
        <v>Teenage</v>
      </c>
      <c r="M3337" t="str">
        <f>VLOOKUP(B3337,customers!A$2:D$101,3,0)</f>
        <v>Vadodara</v>
      </c>
      <c r="N3337" t="str">
        <f>VLOOKUP(B3337,customers!$A$2:$D$101,4,0)</f>
        <v>Gujrat</v>
      </c>
      <c r="O3337" t="str">
        <f>VLOOKUP(C3337,'products '!$A$2:$H$3072,2,0)</f>
        <v>Kids</v>
      </c>
      <c r="P3337" t="str">
        <f>VLOOKUP(C3337,'products '!$A$2:$H$3072,3,0)</f>
        <v>Infants</v>
      </c>
      <c r="Q3337" t="str">
        <f>VLOOKUP(C3337,'products '!$A$2:$H$3072,4,0)</f>
        <v>Sleepsuits</v>
      </c>
      <c r="R3337" t="str">
        <f>VLOOKUP(C3337,'products '!$A$2:$H$3072,5,0)</f>
        <v>Mothecare</v>
      </c>
      <c r="S3337" t="str">
        <f>VLOOKUP(C3337,'products '!$A$2:$H$3072,6,0)</f>
        <v>6-9M</v>
      </c>
      <c r="T3337" t="str">
        <f>VLOOKUP(C3337,'products '!$A$2:$H$3072,7,0)</f>
        <v>Sea Green</v>
      </c>
      <c r="U3337">
        <f>VLOOKUP(C3337,'products '!$A$2:$H$3072,8,0)</f>
        <v>4</v>
      </c>
    </row>
    <row r="3338" spans="1:21" x14ac:dyDescent="0.3">
      <c r="A3338" t="s">
        <v>6755</v>
      </c>
      <c r="B3338" t="s">
        <v>3306</v>
      </c>
      <c r="C3338" t="s">
        <v>2098</v>
      </c>
      <c r="D3338" s="1">
        <f t="shared" ca="1" si="57"/>
        <v>44532</v>
      </c>
      <c r="E3338" s="1" t="str">
        <f ca="1">TEXT(Table1[[#This Row],[Date]],"mmm")</f>
        <v>Dec</v>
      </c>
      <c r="F3338" s="1" t="str">
        <f ca="1">TEXT(Table1[[#This Row],[Date]],"yyyy")</f>
        <v>2021</v>
      </c>
      <c r="G3338" s="2">
        <f t="shared" ca="1" si="56"/>
        <v>1228</v>
      </c>
      <c r="H3338" s="2">
        <v>0.4</v>
      </c>
      <c r="I3338" s="2" t="str" cm="1">
        <f t="array" ref="I3338">_xlfn.IFS(Table1[[#This Row],[Discount]]&lt;=0.2,"Low",Table1[[#This Row],[Discount]]&lt;=0.4,"Medium",Table1[[#This Row],[Discount]]&gt;0.4,"High")</f>
        <v>Medium</v>
      </c>
      <c r="J3338" s="2">
        <f ca="1">Table1[[#This Row],[Original Price]]*(1-Table1[[#This Row],[Discount]])</f>
        <v>736.8</v>
      </c>
      <c r="K3338">
        <f>VLOOKUP(B3338,customers!$A$2:$D$101,2,0)</f>
        <v>19</v>
      </c>
      <c r="L3338" t="str" cm="1">
        <f t="array" ref="L3338">_xlfn.IFS(Table1[[#This Row],[Age]]&lt;=12,"Kids",Table1[[#This Row],[Age]]&lt;=19,"Teenage",Table1[[#This Row],[Age]]&lt;=29,"Young Adult",Table1[[#This Row],[Age]]&lt;=45,"Adult",Table1[[#This Row],[Age]]&gt;=46,"Senior")</f>
        <v>Teenage</v>
      </c>
      <c r="M3338" t="str">
        <f>VLOOKUP(B3338,customers!A$2:D$101,3,0)</f>
        <v>Vadodara</v>
      </c>
      <c r="N3338" t="str">
        <f>VLOOKUP(B3338,customers!$A$2:$D$101,4,0)</f>
        <v>Gujrat</v>
      </c>
      <c r="O3338" t="str">
        <f>VLOOKUP(C3338,'products '!$A$2:$H$3072,2,0)</f>
        <v>Kids</v>
      </c>
      <c r="P3338" t="str">
        <f>VLOOKUP(C3338,'products '!$A$2:$H$3072,3,0)</f>
        <v>Infants</v>
      </c>
      <c r="Q3338" t="str">
        <f>VLOOKUP(C3338,'products '!$A$2:$H$3072,4,0)</f>
        <v>Sleepsuits</v>
      </c>
      <c r="R3338" t="str">
        <f>VLOOKUP(C3338,'products '!$A$2:$H$3072,5,0)</f>
        <v>Mothecare</v>
      </c>
      <c r="S3338" t="str">
        <f>VLOOKUP(C3338,'products '!$A$2:$H$3072,6,0)</f>
        <v>6-9M</v>
      </c>
      <c r="T3338" t="str">
        <f>VLOOKUP(C3338,'products '!$A$2:$H$3072,7,0)</f>
        <v>Sea Green</v>
      </c>
      <c r="U3338">
        <f>VLOOKUP(C3338,'products '!$A$2:$H$3072,8,0)</f>
        <v>5</v>
      </c>
    </row>
    <row r="3339" spans="1:21" x14ac:dyDescent="0.3">
      <c r="A3339" t="s">
        <v>6756</v>
      </c>
      <c r="B3339" t="s">
        <v>3307</v>
      </c>
      <c r="C3339" t="s">
        <v>2099</v>
      </c>
      <c r="D3339" s="1">
        <f t="shared" ca="1" si="57"/>
        <v>44952</v>
      </c>
      <c r="E3339" s="1" t="str">
        <f ca="1">TEXT(Table1[[#This Row],[Date]],"mmm")</f>
        <v>Jan</v>
      </c>
      <c r="F3339" s="1" t="str">
        <f ca="1">TEXT(Table1[[#This Row],[Date]],"yyyy")</f>
        <v>2023</v>
      </c>
      <c r="G3339" s="2">
        <f t="shared" ca="1" si="56"/>
        <v>946</v>
      </c>
      <c r="H3339" s="2">
        <v>0.45</v>
      </c>
      <c r="I3339" s="2" t="str" cm="1">
        <f t="array" ref="I3339">_xlfn.IFS(Table1[[#This Row],[Discount]]&lt;=0.2,"Low",Table1[[#This Row],[Discount]]&lt;=0.4,"Medium",Table1[[#This Row],[Discount]]&gt;0.4,"High")</f>
        <v>High</v>
      </c>
      <c r="J3339" s="2">
        <f ca="1">Table1[[#This Row],[Original Price]]*(1-Table1[[#This Row],[Discount]])</f>
        <v>520.30000000000007</v>
      </c>
      <c r="K3339">
        <f>VLOOKUP(B3339,customers!$A$2:$D$101,2,0)</f>
        <v>19</v>
      </c>
      <c r="L3339" t="str" cm="1">
        <f t="array" ref="L3339">_xlfn.IFS(Table1[[#This Row],[Age]]&lt;=12,"Kids",Table1[[#This Row],[Age]]&lt;=19,"Teenage",Table1[[#This Row],[Age]]&lt;=29,"Young Adult",Table1[[#This Row],[Age]]&lt;=45,"Adult",Table1[[#This Row],[Age]]&gt;=46,"Senior")</f>
        <v>Teenage</v>
      </c>
      <c r="M3339" t="str">
        <f>VLOOKUP(B3339,customers!A$2:D$101,3,0)</f>
        <v>Vadodara</v>
      </c>
      <c r="N3339" t="str">
        <f>VLOOKUP(B3339,customers!$A$2:$D$101,4,0)</f>
        <v>Gujrat</v>
      </c>
      <c r="O3339" t="str">
        <f>VLOOKUP(C3339,'products '!$A$2:$H$3072,2,0)</f>
        <v>Kids</v>
      </c>
      <c r="P3339" t="str">
        <f>VLOOKUP(C3339,'products '!$A$2:$H$3072,3,0)</f>
        <v>Infants</v>
      </c>
      <c r="Q3339" t="str">
        <f>VLOOKUP(C3339,'products '!$A$2:$H$3072,4,0)</f>
        <v>Sleepsuits</v>
      </c>
      <c r="R3339" t="str">
        <f>VLOOKUP(C3339,'products '!$A$2:$H$3072,5,0)</f>
        <v>Mothecare</v>
      </c>
      <c r="S3339" t="str">
        <f>VLOOKUP(C3339,'products '!$A$2:$H$3072,6,0)</f>
        <v>6-9M</v>
      </c>
      <c r="T3339" t="str">
        <f>VLOOKUP(C3339,'products '!$A$2:$H$3072,7,0)</f>
        <v>Turquoise Blue</v>
      </c>
      <c r="U3339">
        <f>VLOOKUP(C3339,'products '!$A$2:$H$3072,8,0)</f>
        <v>5</v>
      </c>
    </row>
    <row r="3340" spans="1:21" x14ac:dyDescent="0.3">
      <c r="A3340" t="s">
        <v>6757</v>
      </c>
      <c r="B3340" t="s">
        <v>3308</v>
      </c>
      <c r="C3340" t="s">
        <v>2100</v>
      </c>
      <c r="D3340" s="1">
        <f t="shared" ca="1" si="57"/>
        <v>44409</v>
      </c>
      <c r="E3340" s="1" t="str">
        <f ca="1">TEXT(Table1[[#This Row],[Date]],"mmm")</f>
        <v>Aug</v>
      </c>
      <c r="F3340" s="1" t="str">
        <f ca="1">TEXT(Table1[[#This Row],[Date]],"yyyy")</f>
        <v>2021</v>
      </c>
      <c r="G3340" s="2">
        <f t="shared" ca="1" si="56"/>
        <v>1592</v>
      </c>
      <c r="H3340" s="2">
        <v>0.45</v>
      </c>
      <c r="I3340" s="2" t="str" cm="1">
        <f t="array" ref="I3340">_xlfn.IFS(Table1[[#This Row],[Discount]]&lt;=0.2,"Low",Table1[[#This Row],[Discount]]&lt;=0.4,"Medium",Table1[[#This Row],[Discount]]&gt;0.4,"High")</f>
        <v>High</v>
      </c>
      <c r="J3340" s="2">
        <f ca="1">Table1[[#This Row],[Original Price]]*(1-Table1[[#This Row],[Discount]])</f>
        <v>875.6</v>
      </c>
      <c r="K3340">
        <f>VLOOKUP(B3340,customers!$A$2:$D$101,2,0)</f>
        <v>22</v>
      </c>
      <c r="L3340" t="str" cm="1">
        <f t="array" ref="L3340">_xlfn.IFS(Table1[[#This Row],[Age]]&lt;=12,"Kids",Table1[[#This Row],[Age]]&lt;=19,"Teenage",Table1[[#This Row],[Age]]&lt;=29,"Young Adult",Table1[[#This Row],[Age]]&lt;=45,"Adult",Table1[[#This Row],[Age]]&gt;=46,"Senior")</f>
        <v>Young Adult</v>
      </c>
      <c r="M3340" t="str">
        <f>VLOOKUP(B3340,customers!A$2:D$101,3,0)</f>
        <v>Vadodara</v>
      </c>
      <c r="N3340" t="str">
        <f>VLOOKUP(B3340,customers!$A$2:$D$101,4,0)</f>
        <v>Gujrat</v>
      </c>
      <c r="O3340" t="str">
        <f>VLOOKUP(C3340,'products '!$A$2:$H$3072,2,0)</f>
        <v>Kids</v>
      </c>
      <c r="P3340" t="str">
        <f>VLOOKUP(C3340,'products '!$A$2:$H$3072,3,0)</f>
        <v>Infants</v>
      </c>
      <c r="Q3340" t="str">
        <f>VLOOKUP(C3340,'products '!$A$2:$H$3072,4,0)</f>
        <v>Sleepsuits</v>
      </c>
      <c r="R3340" t="str">
        <f>VLOOKUP(C3340,'products '!$A$2:$H$3072,5,0)</f>
        <v>Mothecare</v>
      </c>
      <c r="S3340" t="str">
        <f>VLOOKUP(C3340,'products '!$A$2:$H$3072,6,0)</f>
        <v>6-9M</v>
      </c>
      <c r="T3340" t="str">
        <f>VLOOKUP(C3340,'products '!$A$2:$H$3072,7,0)</f>
        <v>Turquoise Blue</v>
      </c>
      <c r="U3340">
        <f>VLOOKUP(C3340,'products '!$A$2:$H$3072,8,0)</f>
        <v>3</v>
      </c>
    </row>
    <row r="3341" spans="1:21" x14ac:dyDescent="0.3">
      <c r="A3341" t="s">
        <v>6758</v>
      </c>
      <c r="B3341" t="s">
        <v>3309</v>
      </c>
      <c r="C3341" t="s">
        <v>2101</v>
      </c>
      <c r="D3341" s="1">
        <f t="shared" ca="1" si="57"/>
        <v>45011</v>
      </c>
      <c r="E3341" s="1" t="str">
        <f ca="1">TEXT(Table1[[#This Row],[Date]],"mmm")</f>
        <v>Mar</v>
      </c>
      <c r="F3341" s="1" t="str">
        <f ca="1">TEXT(Table1[[#This Row],[Date]],"yyyy")</f>
        <v>2023</v>
      </c>
      <c r="G3341" s="2">
        <f t="shared" ca="1" si="56"/>
        <v>662</v>
      </c>
      <c r="H3341" s="2">
        <v>0.45</v>
      </c>
      <c r="I3341" s="2" t="str" cm="1">
        <f t="array" ref="I3341">_xlfn.IFS(Table1[[#This Row],[Discount]]&lt;=0.2,"Low",Table1[[#This Row],[Discount]]&lt;=0.4,"Medium",Table1[[#This Row],[Discount]]&gt;0.4,"High")</f>
        <v>High</v>
      </c>
      <c r="J3341" s="2">
        <f ca="1">Table1[[#This Row],[Original Price]]*(1-Table1[[#This Row],[Discount]])</f>
        <v>364.1</v>
      </c>
      <c r="K3341">
        <f>VLOOKUP(B3341,customers!$A$2:$D$101,2,0)</f>
        <v>22</v>
      </c>
      <c r="L3341" t="str" cm="1">
        <f t="array" ref="L3341">_xlfn.IFS(Table1[[#This Row],[Age]]&lt;=12,"Kids",Table1[[#This Row],[Age]]&lt;=19,"Teenage",Table1[[#This Row],[Age]]&lt;=29,"Young Adult",Table1[[#This Row],[Age]]&lt;=45,"Adult",Table1[[#This Row],[Age]]&gt;=46,"Senior")</f>
        <v>Young Adult</v>
      </c>
      <c r="M3341" t="str">
        <f>VLOOKUP(B3341,customers!A$2:D$101,3,0)</f>
        <v>Vadodara</v>
      </c>
      <c r="N3341" t="str">
        <f>VLOOKUP(B3341,customers!$A$2:$D$101,4,0)</f>
        <v>Gujrat</v>
      </c>
      <c r="O3341" t="str">
        <f>VLOOKUP(C3341,'products '!$A$2:$H$3072,2,0)</f>
        <v>Kids</v>
      </c>
      <c r="P3341" t="str">
        <f>VLOOKUP(C3341,'products '!$A$2:$H$3072,3,0)</f>
        <v>Infants</v>
      </c>
      <c r="Q3341" t="str">
        <f>VLOOKUP(C3341,'products '!$A$2:$H$3072,4,0)</f>
        <v>Sleepsuits</v>
      </c>
      <c r="R3341" t="str">
        <f>VLOOKUP(C3341,'products '!$A$2:$H$3072,5,0)</f>
        <v>Mini Klub</v>
      </c>
      <c r="S3341" t="str">
        <f>VLOOKUP(C3341,'products '!$A$2:$H$3072,6,0)</f>
        <v>6-9M</v>
      </c>
      <c r="T3341" t="str">
        <f>VLOOKUP(C3341,'products '!$A$2:$H$3072,7,0)</f>
        <v>Turquoise Blue</v>
      </c>
      <c r="U3341">
        <f>VLOOKUP(C3341,'products '!$A$2:$H$3072,8,0)</f>
        <v>5</v>
      </c>
    </row>
    <row r="3342" spans="1:21" x14ac:dyDescent="0.3">
      <c r="A3342" t="s">
        <v>6759</v>
      </c>
      <c r="B3342" t="s">
        <v>3310</v>
      </c>
      <c r="C3342" t="s">
        <v>2101</v>
      </c>
      <c r="D3342" s="1">
        <f t="shared" ca="1" si="57"/>
        <v>44936</v>
      </c>
      <c r="E3342" s="1" t="str">
        <f ca="1">TEXT(Table1[[#This Row],[Date]],"mmm")</f>
        <v>Jan</v>
      </c>
      <c r="F3342" s="1" t="str">
        <f ca="1">TEXT(Table1[[#This Row],[Date]],"yyyy")</f>
        <v>2023</v>
      </c>
      <c r="G3342" s="2">
        <f t="shared" ca="1" si="56"/>
        <v>1380</v>
      </c>
      <c r="H3342" s="2">
        <v>0.47</v>
      </c>
      <c r="I3342" s="2" t="str" cm="1">
        <f t="array" ref="I3342">_xlfn.IFS(Table1[[#This Row],[Discount]]&lt;=0.2,"Low",Table1[[#This Row],[Discount]]&lt;=0.4,"Medium",Table1[[#This Row],[Discount]]&gt;0.4,"High")</f>
        <v>High</v>
      </c>
      <c r="J3342" s="2">
        <f ca="1">Table1[[#This Row],[Original Price]]*(1-Table1[[#This Row],[Discount]])</f>
        <v>731.40000000000009</v>
      </c>
      <c r="K3342">
        <f>VLOOKUP(B3342,customers!$A$2:$D$101,2,0)</f>
        <v>22</v>
      </c>
      <c r="L3342" t="str" cm="1">
        <f t="array" ref="L3342">_xlfn.IFS(Table1[[#This Row],[Age]]&lt;=12,"Kids",Table1[[#This Row],[Age]]&lt;=19,"Teenage",Table1[[#This Row],[Age]]&lt;=29,"Young Adult",Table1[[#This Row],[Age]]&lt;=45,"Adult",Table1[[#This Row],[Age]]&gt;=46,"Senior")</f>
        <v>Young Adult</v>
      </c>
      <c r="M3342" t="str">
        <f>VLOOKUP(B3342,customers!A$2:D$101,3,0)</f>
        <v>Surat</v>
      </c>
      <c r="N3342" t="str">
        <f>VLOOKUP(B3342,customers!$A$2:$D$101,4,0)</f>
        <v>Gujrat</v>
      </c>
      <c r="O3342" t="str">
        <f>VLOOKUP(C3342,'products '!$A$2:$H$3072,2,0)</f>
        <v>Kids</v>
      </c>
      <c r="P3342" t="str">
        <f>VLOOKUP(C3342,'products '!$A$2:$H$3072,3,0)</f>
        <v>Infants</v>
      </c>
      <c r="Q3342" t="str">
        <f>VLOOKUP(C3342,'products '!$A$2:$H$3072,4,0)</f>
        <v>Sleepsuits</v>
      </c>
      <c r="R3342" t="str">
        <f>VLOOKUP(C3342,'products '!$A$2:$H$3072,5,0)</f>
        <v>Mini Klub</v>
      </c>
      <c r="S3342" t="str">
        <f>VLOOKUP(C3342,'products '!$A$2:$H$3072,6,0)</f>
        <v>6-9M</v>
      </c>
      <c r="T3342" t="str">
        <f>VLOOKUP(C3342,'products '!$A$2:$H$3072,7,0)</f>
        <v>Turquoise Blue</v>
      </c>
      <c r="U3342">
        <f>VLOOKUP(C3342,'products '!$A$2:$H$3072,8,0)</f>
        <v>5</v>
      </c>
    </row>
    <row r="3343" spans="1:21" x14ac:dyDescent="0.3">
      <c r="A3343" t="s">
        <v>6760</v>
      </c>
      <c r="B3343" t="s">
        <v>3311</v>
      </c>
      <c r="C3343" t="s">
        <v>2101</v>
      </c>
      <c r="D3343" s="1">
        <f t="shared" ca="1" si="57"/>
        <v>44972</v>
      </c>
      <c r="E3343" s="1" t="str">
        <f ca="1">TEXT(Table1[[#This Row],[Date]],"mmm")</f>
        <v>Feb</v>
      </c>
      <c r="F3343" s="1" t="str">
        <f ca="1">TEXT(Table1[[#This Row],[Date]],"yyyy")</f>
        <v>2023</v>
      </c>
      <c r="G3343" s="2">
        <f t="shared" ca="1" si="56"/>
        <v>870</v>
      </c>
      <c r="H3343" s="2">
        <v>0.47</v>
      </c>
      <c r="I3343" s="2" t="str" cm="1">
        <f t="array" ref="I3343">_xlfn.IFS(Table1[[#This Row],[Discount]]&lt;=0.2,"Low",Table1[[#This Row],[Discount]]&lt;=0.4,"Medium",Table1[[#This Row],[Discount]]&gt;0.4,"High")</f>
        <v>High</v>
      </c>
      <c r="J3343" s="2">
        <f ca="1">Table1[[#This Row],[Original Price]]*(1-Table1[[#This Row],[Discount]])</f>
        <v>461.1</v>
      </c>
      <c r="K3343">
        <f>VLOOKUP(B3343,customers!$A$2:$D$101,2,0)</f>
        <v>22</v>
      </c>
      <c r="L3343" t="str" cm="1">
        <f t="array" ref="L3343">_xlfn.IFS(Table1[[#This Row],[Age]]&lt;=12,"Kids",Table1[[#This Row],[Age]]&lt;=19,"Teenage",Table1[[#This Row],[Age]]&lt;=29,"Young Adult",Table1[[#This Row],[Age]]&lt;=45,"Adult",Table1[[#This Row],[Age]]&gt;=46,"Senior")</f>
        <v>Young Adult</v>
      </c>
      <c r="M3343" t="str">
        <f>VLOOKUP(B3343,customers!A$2:D$101,3,0)</f>
        <v>Surat</v>
      </c>
      <c r="N3343" t="str">
        <f>VLOOKUP(B3343,customers!$A$2:$D$101,4,0)</f>
        <v>Gujrat</v>
      </c>
      <c r="O3343" t="str">
        <f>VLOOKUP(C3343,'products '!$A$2:$H$3072,2,0)</f>
        <v>Kids</v>
      </c>
      <c r="P3343" t="str">
        <f>VLOOKUP(C3343,'products '!$A$2:$H$3072,3,0)</f>
        <v>Infants</v>
      </c>
      <c r="Q3343" t="str">
        <f>VLOOKUP(C3343,'products '!$A$2:$H$3072,4,0)</f>
        <v>Sleepsuits</v>
      </c>
      <c r="R3343" t="str">
        <f>VLOOKUP(C3343,'products '!$A$2:$H$3072,5,0)</f>
        <v>Mini Klub</v>
      </c>
      <c r="S3343" t="str">
        <f>VLOOKUP(C3343,'products '!$A$2:$H$3072,6,0)</f>
        <v>6-9M</v>
      </c>
      <c r="T3343" t="str">
        <f>VLOOKUP(C3343,'products '!$A$2:$H$3072,7,0)</f>
        <v>Turquoise Blue</v>
      </c>
      <c r="U3343">
        <f>VLOOKUP(C3343,'products '!$A$2:$H$3072,8,0)</f>
        <v>5</v>
      </c>
    </row>
    <row r="3344" spans="1:21" x14ac:dyDescent="0.3">
      <c r="A3344" t="s">
        <v>6761</v>
      </c>
      <c r="B3344" t="s">
        <v>3312</v>
      </c>
      <c r="C3344" t="s">
        <v>2101</v>
      </c>
      <c r="D3344" s="1">
        <f t="shared" ca="1" si="57"/>
        <v>44885</v>
      </c>
      <c r="E3344" s="1" t="str">
        <f ca="1">TEXT(Table1[[#This Row],[Date]],"mmm")</f>
        <v>Nov</v>
      </c>
      <c r="F3344" s="1" t="str">
        <f ca="1">TEXT(Table1[[#This Row],[Date]],"yyyy")</f>
        <v>2022</v>
      </c>
      <c r="G3344" s="2">
        <f t="shared" ca="1" si="56"/>
        <v>1846</v>
      </c>
      <c r="H3344" s="2">
        <v>0.46</v>
      </c>
      <c r="I3344" s="2" t="str" cm="1">
        <f t="array" ref="I3344">_xlfn.IFS(Table1[[#This Row],[Discount]]&lt;=0.2,"Low",Table1[[#This Row],[Discount]]&lt;=0.4,"Medium",Table1[[#This Row],[Discount]]&gt;0.4,"High")</f>
        <v>High</v>
      </c>
      <c r="J3344" s="2">
        <f ca="1">Table1[[#This Row],[Original Price]]*(1-Table1[[#This Row],[Discount]])</f>
        <v>996.84</v>
      </c>
      <c r="K3344">
        <f>VLOOKUP(B3344,customers!$A$2:$D$101,2,0)</f>
        <v>29</v>
      </c>
      <c r="L3344" t="str" cm="1">
        <f t="array" ref="L3344">_xlfn.IFS(Table1[[#This Row],[Age]]&lt;=12,"Kids",Table1[[#This Row],[Age]]&lt;=19,"Teenage",Table1[[#This Row],[Age]]&lt;=29,"Young Adult",Table1[[#This Row],[Age]]&lt;=45,"Adult",Table1[[#This Row],[Age]]&gt;=46,"Senior")</f>
        <v>Young Adult</v>
      </c>
      <c r="M3344" t="str">
        <f>VLOOKUP(B3344,customers!A$2:D$101,3,0)</f>
        <v>Surat</v>
      </c>
      <c r="N3344" t="str">
        <f>VLOOKUP(B3344,customers!$A$2:$D$101,4,0)</f>
        <v>Gujrat</v>
      </c>
      <c r="O3344" t="str">
        <f>VLOOKUP(C3344,'products '!$A$2:$H$3072,2,0)</f>
        <v>Kids</v>
      </c>
      <c r="P3344" t="str">
        <f>VLOOKUP(C3344,'products '!$A$2:$H$3072,3,0)</f>
        <v>Infants</v>
      </c>
      <c r="Q3344" t="str">
        <f>VLOOKUP(C3344,'products '!$A$2:$H$3072,4,0)</f>
        <v>Sleepsuits</v>
      </c>
      <c r="R3344" t="str">
        <f>VLOOKUP(C3344,'products '!$A$2:$H$3072,5,0)</f>
        <v>Mini Klub</v>
      </c>
      <c r="S3344" t="str">
        <f>VLOOKUP(C3344,'products '!$A$2:$H$3072,6,0)</f>
        <v>6-9M</v>
      </c>
      <c r="T3344" t="str">
        <f>VLOOKUP(C3344,'products '!$A$2:$H$3072,7,0)</f>
        <v>Turquoise Blue</v>
      </c>
      <c r="U3344">
        <f>VLOOKUP(C3344,'products '!$A$2:$H$3072,8,0)</f>
        <v>5</v>
      </c>
    </row>
    <row r="3345" spans="1:21" x14ac:dyDescent="0.3">
      <c r="A3345" t="s">
        <v>6762</v>
      </c>
      <c r="B3345" t="s">
        <v>3313</v>
      </c>
      <c r="C3345" t="s">
        <v>2101</v>
      </c>
      <c r="D3345" s="1">
        <f t="shared" ca="1" si="57"/>
        <v>44276</v>
      </c>
      <c r="E3345" s="1" t="str">
        <f ca="1">TEXT(Table1[[#This Row],[Date]],"mmm")</f>
        <v>Mar</v>
      </c>
      <c r="F3345" s="1" t="str">
        <f ca="1">TEXT(Table1[[#This Row],[Date]],"yyyy")</f>
        <v>2021</v>
      </c>
      <c r="G3345" s="2">
        <f t="shared" ca="1" si="56"/>
        <v>1417</v>
      </c>
      <c r="H3345" s="2">
        <v>0.46</v>
      </c>
      <c r="I3345" s="2" t="str" cm="1">
        <f t="array" ref="I3345">_xlfn.IFS(Table1[[#This Row],[Discount]]&lt;=0.2,"Low",Table1[[#This Row],[Discount]]&lt;=0.4,"Medium",Table1[[#This Row],[Discount]]&gt;0.4,"High")</f>
        <v>High</v>
      </c>
      <c r="J3345" s="2">
        <f ca="1">Table1[[#This Row],[Original Price]]*(1-Table1[[#This Row],[Discount]])</f>
        <v>765.18000000000006</v>
      </c>
      <c r="K3345">
        <f>VLOOKUP(B3345,customers!$A$2:$D$101,2,0)</f>
        <v>29</v>
      </c>
      <c r="L3345" t="str" cm="1">
        <f t="array" ref="L3345">_xlfn.IFS(Table1[[#This Row],[Age]]&lt;=12,"Kids",Table1[[#This Row],[Age]]&lt;=19,"Teenage",Table1[[#This Row],[Age]]&lt;=29,"Young Adult",Table1[[#This Row],[Age]]&lt;=45,"Adult",Table1[[#This Row],[Age]]&gt;=46,"Senior")</f>
        <v>Young Adult</v>
      </c>
      <c r="M3345" t="str">
        <f>VLOOKUP(B3345,customers!A$2:D$101,3,0)</f>
        <v>Surat</v>
      </c>
      <c r="N3345" t="str">
        <f>VLOOKUP(B3345,customers!$A$2:$D$101,4,0)</f>
        <v>Gujrat</v>
      </c>
      <c r="O3345" t="str">
        <f>VLOOKUP(C3345,'products '!$A$2:$H$3072,2,0)</f>
        <v>Kids</v>
      </c>
      <c r="P3345" t="str">
        <f>VLOOKUP(C3345,'products '!$A$2:$H$3072,3,0)</f>
        <v>Infants</v>
      </c>
      <c r="Q3345" t="str">
        <f>VLOOKUP(C3345,'products '!$A$2:$H$3072,4,0)</f>
        <v>Sleepsuits</v>
      </c>
      <c r="R3345" t="str">
        <f>VLOOKUP(C3345,'products '!$A$2:$H$3072,5,0)</f>
        <v>Mini Klub</v>
      </c>
      <c r="S3345" t="str">
        <f>VLOOKUP(C3345,'products '!$A$2:$H$3072,6,0)</f>
        <v>6-9M</v>
      </c>
      <c r="T3345" t="str">
        <f>VLOOKUP(C3345,'products '!$A$2:$H$3072,7,0)</f>
        <v>Turquoise Blue</v>
      </c>
      <c r="U3345">
        <f>VLOOKUP(C3345,'products '!$A$2:$H$3072,8,0)</f>
        <v>5</v>
      </c>
    </row>
    <row r="3346" spans="1:21" x14ac:dyDescent="0.3">
      <c r="A3346" t="s">
        <v>6763</v>
      </c>
      <c r="B3346" t="s">
        <v>3314</v>
      </c>
      <c r="C3346" t="s">
        <v>2101</v>
      </c>
      <c r="D3346" s="1">
        <f t="shared" ca="1" si="57"/>
        <v>44338</v>
      </c>
      <c r="E3346" s="1" t="str">
        <f ca="1">TEXT(Table1[[#This Row],[Date]],"mmm")</f>
        <v>May</v>
      </c>
      <c r="F3346" s="1" t="str">
        <f ca="1">TEXT(Table1[[#This Row],[Date]],"yyyy")</f>
        <v>2021</v>
      </c>
      <c r="G3346" s="2">
        <f t="shared" ca="1" si="56"/>
        <v>733</v>
      </c>
      <c r="H3346" s="2">
        <v>0.46</v>
      </c>
      <c r="I3346" s="2" t="str" cm="1">
        <f t="array" ref="I3346">_xlfn.IFS(Table1[[#This Row],[Discount]]&lt;=0.2,"Low",Table1[[#This Row],[Discount]]&lt;=0.4,"Medium",Table1[[#This Row],[Discount]]&gt;0.4,"High")</f>
        <v>High</v>
      </c>
      <c r="J3346" s="2">
        <f ca="1">Table1[[#This Row],[Original Price]]*(1-Table1[[#This Row],[Discount]])</f>
        <v>395.82000000000005</v>
      </c>
      <c r="K3346">
        <f>VLOOKUP(B3346,customers!$A$2:$D$101,2,0)</f>
        <v>29</v>
      </c>
      <c r="L3346" t="str" cm="1">
        <f t="array" ref="L3346">_xlfn.IFS(Table1[[#This Row],[Age]]&lt;=12,"Kids",Table1[[#This Row],[Age]]&lt;=19,"Teenage",Table1[[#This Row],[Age]]&lt;=29,"Young Adult",Table1[[#This Row],[Age]]&lt;=45,"Adult",Table1[[#This Row],[Age]]&gt;=46,"Senior")</f>
        <v>Young Adult</v>
      </c>
      <c r="M3346" t="str">
        <f>VLOOKUP(B3346,customers!A$2:D$101,3,0)</f>
        <v>Bengaluru</v>
      </c>
      <c r="N3346" t="str">
        <f>VLOOKUP(B3346,customers!$A$2:$D$101,4,0)</f>
        <v>Karnataka</v>
      </c>
      <c r="O3346" t="str">
        <f>VLOOKUP(C3346,'products '!$A$2:$H$3072,2,0)</f>
        <v>Kids</v>
      </c>
      <c r="P3346" t="str">
        <f>VLOOKUP(C3346,'products '!$A$2:$H$3072,3,0)</f>
        <v>Infants</v>
      </c>
      <c r="Q3346" t="str">
        <f>VLOOKUP(C3346,'products '!$A$2:$H$3072,4,0)</f>
        <v>Sleepsuits</v>
      </c>
      <c r="R3346" t="str">
        <f>VLOOKUP(C3346,'products '!$A$2:$H$3072,5,0)</f>
        <v>Mini Klub</v>
      </c>
      <c r="S3346" t="str">
        <f>VLOOKUP(C3346,'products '!$A$2:$H$3072,6,0)</f>
        <v>6-9M</v>
      </c>
      <c r="T3346" t="str">
        <f>VLOOKUP(C3346,'products '!$A$2:$H$3072,7,0)</f>
        <v>Turquoise Blue</v>
      </c>
      <c r="U3346">
        <f>VLOOKUP(C3346,'products '!$A$2:$H$3072,8,0)</f>
        <v>5</v>
      </c>
    </row>
    <row r="3347" spans="1:21" x14ac:dyDescent="0.3">
      <c r="A3347" t="s">
        <v>6764</v>
      </c>
      <c r="B3347" t="s">
        <v>3315</v>
      </c>
      <c r="C3347" t="s">
        <v>2102</v>
      </c>
      <c r="D3347" s="1">
        <f t="shared" ca="1" si="57"/>
        <v>44453</v>
      </c>
      <c r="E3347" s="1" t="str">
        <f ca="1">TEXT(Table1[[#This Row],[Date]],"mmm")</f>
        <v>Sep</v>
      </c>
      <c r="F3347" s="1" t="str">
        <f ca="1">TEXT(Table1[[#This Row],[Date]],"yyyy")</f>
        <v>2021</v>
      </c>
      <c r="G3347" s="2">
        <f t="shared" ca="1" si="56"/>
        <v>1748</v>
      </c>
      <c r="H3347" s="2">
        <v>0.3</v>
      </c>
      <c r="I3347" s="2" t="str" cm="1">
        <f t="array" ref="I3347">_xlfn.IFS(Table1[[#This Row],[Discount]]&lt;=0.2,"Low",Table1[[#This Row],[Discount]]&lt;=0.4,"Medium",Table1[[#This Row],[Discount]]&gt;0.4,"High")</f>
        <v>Medium</v>
      </c>
      <c r="J3347" s="2">
        <f ca="1">Table1[[#This Row],[Original Price]]*(1-Table1[[#This Row],[Discount]])</f>
        <v>1223.5999999999999</v>
      </c>
      <c r="K3347">
        <f>VLOOKUP(B3347,customers!$A$2:$D$101,2,0)</f>
        <v>29</v>
      </c>
      <c r="L3347" t="str" cm="1">
        <f t="array" ref="L3347">_xlfn.IFS(Table1[[#This Row],[Age]]&lt;=12,"Kids",Table1[[#This Row],[Age]]&lt;=19,"Teenage",Table1[[#This Row],[Age]]&lt;=29,"Young Adult",Table1[[#This Row],[Age]]&lt;=45,"Adult",Table1[[#This Row],[Age]]&gt;=46,"Senior")</f>
        <v>Young Adult</v>
      </c>
      <c r="M3347" t="str">
        <f>VLOOKUP(B3347,customers!A$2:D$101,3,0)</f>
        <v>Bengaluru</v>
      </c>
      <c r="N3347" t="str">
        <f>VLOOKUP(B3347,customers!$A$2:$D$101,4,0)</f>
        <v>Karnataka</v>
      </c>
      <c r="O3347" t="str">
        <f>VLOOKUP(C3347,'products '!$A$2:$H$3072,2,0)</f>
        <v>Kids</v>
      </c>
      <c r="P3347" t="str">
        <f>VLOOKUP(C3347,'products '!$A$2:$H$3072,3,0)</f>
        <v>Infants</v>
      </c>
      <c r="Q3347" t="str">
        <f>VLOOKUP(C3347,'products '!$A$2:$H$3072,4,0)</f>
        <v>Sleepsuits</v>
      </c>
      <c r="R3347" t="str">
        <f>VLOOKUP(C3347,'products '!$A$2:$H$3072,5,0)</f>
        <v>Mini Klub</v>
      </c>
      <c r="S3347" t="str">
        <f>VLOOKUP(C3347,'products '!$A$2:$H$3072,6,0)</f>
        <v>6-9M</v>
      </c>
      <c r="T3347" t="str">
        <f>VLOOKUP(C3347,'products '!$A$2:$H$3072,7,0)</f>
        <v>Turquoise Blue</v>
      </c>
      <c r="U3347">
        <f>VLOOKUP(C3347,'products '!$A$2:$H$3072,8,0)</f>
        <v>5</v>
      </c>
    </row>
    <row r="3348" spans="1:21" x14ac:dyDescent="0.3">
      <c r="A3348" t="s">
        <v>6765</v>
      </c>
      <c r="B3348" t="s">
        <v>3316</v>
      </c>
      <c r="C3348" t="s">
        <v>2103</v>
      </c>
      <c r="D3348" s="1">
        <f t="shared" ca="1" si="57"/>
        <v>44238</v>
      </c>
      <c r="E3348" s="1" t="str">
        <f ca="1">TEXT(Table1[[#This Row],[Date]],"mmm")</f>
        <v>Feb</v>
      </c>
      <c r="F3348" s="1" t="str">
        <f ca="1">TEXT(Table1[[#This Row],[Date]],"yyyy")</f>
        <v>2021</v>
      </c>
      <c r="G3348" s="2">
        <f t="shared" ca="1" si="56"/>
        <v>1902</v>
      </c>
      <c r="H3348" s="2">
        <v>0.3</v>
      </c>
      <c r="I3348" s="2" t="str" cm="1">
        <f t="array" ref="I3348">_xlfn.IFS(Table1[[#This Row],[Discount]]&lt;=0.2,"Low",Table1[[#This Row],[Discount]]&lt;=0.4,"Medium",Table1[[#This Row],[Discount]]&gt;0.4,"High")</f>
        <v>Medium</v>
      </c>
      <c r="J3348" s="2">
        <f ca="1">Table1[[#This Row],[Original Price]]*(1-Table1[[#This Row],[Discount]])</f>
        <v>1331.3999999999999</v>
      </c>
      <c r="K3348">
        <f>VLOOKUP(B3348,customers!$A$2:$D$101,2,0)</f>
        <v>41</v>
      </c>
      <c r="L3348" t="str" cm="1">
        <f t="array" ref="L3348">_xlfn.IFS(Table1[[#This Row],[Age]]&lt;=12,"Kids",Table1[[#This Row],[Age]]&lt;=19,"Teenage",Table1[[#This Row],[Age]]&lt;=29,"Young Adult",Table1[[#This Row],[Age]]&lt;=45,"Adult",Table1[[#This Row],[Age]]&gt;=46,"Senior")</f>
        <v>Adult</v>
      </c>
      <c r="M3348" t="str">
        <f>VLOOKUP(B3348,customers!A$2:D$101,3,0)</f>
        <v>Bengaluru</v>
      </c>
      <c r="N3348" t="str">
        <f>VLOOKUP(B3348,customers!$A$2:$D$101,4,0)</f>
        <v>Karnataka</v>
      </c>
      <c r="O3348" t="str">
        <f>VLOOKUP(C3348,'products '!$A$2:$H$3072,2,0)</f>
        <v>Kids</v>
      </c>
      <c r="P3348" t="str">
        <f>VLOOKUP(C3348,'products '!$A$2:$H$3072,3,0)</f>
        <v>Infants</v>
      </c>
      <c r="Q3348" t="str">
        <f>VLOOKUP(C3348,'products '!$A$2:$H$3072,4,0)</f>
        <v>Sleepsuits</v>
      </c>
      <c r="R3348" t="str">
        <f>VLOOKUP(C3348,'products '!$A$2:$H$3072,5,0)</f>
        <v>Mini Klub</v>
      </c>
      <c r="S3348" t="str">
        <f>VLOOKUP(C3348,'products '!$A$2:$H$3072,6,0)</f>
        <v>6-9M</v>
      </c>
      <c r="T3348" t="str">
        <f>VLOOKUP(C3348,'products '!$A$2:$H$3072,7,0)</f>
        <v>Turquoise Blue</v>
      </c>
      <c r="U3348">
        <f>VLOOKUP(C3348,'products '!$A$2:$H$3072,8,0)</f>
        <v>4</v>
      </c>
    </row>
    <row r="3349" spans="1:21" x14ac:dyDescent="0.3">
      <c r="A3349" t="s">
        <v>6766</v>
      </c>
      <c r="B3349" t="s">
        <v>3317</v>
      </c>
      <c r="C3349" t="s">
        <v>2104</v>
      </c>
      <c r="D3349" s="1">
        <f t="shared" ca="1" si="57"/>
        <v>44354</v>
      </c>
      <c r="E3349" s="1" t="str">
        <f ca="1">TEXT(Table1[[#This Row],[Date]],"mmm")</f>
        <v>Jun</v>
      </c>
      <c r="F3349" s="1" t="str">
        <f ca="1">TEXT(Table1[[#This Row],[Date]],"yyyy")</f>
        <v>2021</v>
      </c>
      <c r="G3349" s="2">
        <f t="shared" ca="1" si="56"/>
        <v>1372</v>
      </c>
      <c r="H3349" s="2">
        <v>0.3</v>
      </c>
      <c r="I3349" s="2" t="str" cm="1">
        <f t="array" ref="I3349">_xlfn.IFS(Table1[[#This Row],[Discount]]&lt;=0.2,"Low",Table1[[#This Row],[Discount]]&lt;=0.4,"Medium",Table1[[#This Row],[Discount]]&gt;0.4,"High")</f>
        <v>Medium</v>
      </c>
      <c r="J3349" s="2">
        <f ca="1">Table1[[#This Row],[Original Price]]*(1-Table1[[#This Row],[Discount]])</f>
        <v>960.4</v>
      </c>
      <c r="K3349">
        <f>VLOOKUP(B3349,customers!$A$2:$D$101,2,0)</f>
        <v>42</v>
      </c>
      <c r="L3349" t="str" cm="1">
        <f t="array" ref="L3349">_xlfn.IFS(Table1[[#This Row],[Age]]&lt;=12,"Kids",Table1[[#This Row],[Age]]&lt;=19,"Teenage",Table1[[#This Row],[Age]]&lt;=29,"Young Adult",Table1[[#This Row],[Age]]&lt;=45,"Adult",Table1[[#This Row],[Age]]&gt;=46,"Senior")</f>
        <v>Adult</v>
      </c>
      <c r="M3349" t="str">
        <f>VLOOKUP(B3349,customers!A$2:D$101,3,0)</f>
        <v>Bengaluru</v>
      </c>
      <c r="N3349" t="str">
        <f>VLOOKUP(B3349,customers!$A$2:$D$101,4,0)</f>
        <v>Karnataka</v>
      </c>
      <c r="O3349" t="str">
        <f>VLOOKUP(C3349,'products '!$A$2:$H$3072,2,0)</f>
        <v>Kids</v>
      </c>
      <c r="P3349" t="str">
        <f>VLOOKUP(C3349,'products '!$A$2:$H$3072,3,0)</f>
        <v>Infants</v>
      </c>
      <c r="Q3349" t="str">
        <f>VLOOKUP(C3349,'products '!$A$2:$H$3072,4,0)</f>
        <v>Sleepsuits</v>
      </c>
      <c r="R3349" t="str">
        <f>VLOOKUP(C3349,'products '!$A$2:$H$3072,5,0)</f>
        <v>Mini Klub</v>
      </c>
      <c r="S3349" t="str">
        <f>VLOOKUP(C3349,'products '!$A$2:$H$3072,6,0)</f>
        <v>9-12M</v>
      </c>
      <c r="T3349" t="str">
        <f>VLOOKUP(C3349,'products '!$A$2:$H$3072,7,0)</f>
        <v>Olive</v>
      </c>
      <c r="U3349">
        <f>VLOOKUP(C3349,'products '!$A$2:$H$3072,8,0)</f>
        <v>3</v>
      </c>
    </row>
    <row r="3350" spans="1:21" x14ac:dyDescent="0.3">
      <c r="A3350" t="s">
        <v>6767</v>
      </c>
      <c r="B3350" t="s">
        <v>3318</v>
      </c>
      <c r="C3350" t="s">
        <v>2105</v>
      </c>
      <c r="D3350" s="1">
        <f t="shared" ca="1" si="57"/>
        <v>44628</v>
      </c>
      <c r="E3350" s="1" t="str">
        <f ca="1">TEXT(Table1[[#This Row],[Date]],"mmm")</f>
        <v>Mar</v>
      </c>
      <c r="F3350" s="1" t="str">
        <f ca="1">TEXT(Table1[[#This Row],[Date]],"yyyy")</f>
        <v>2022</v>
      </c>
      <c r="G3350" s="2">
        <f t="shared" ca="1" si="56"/>
        <v>664</v>
      </c>
      <c r="H3350" s="2">
        <v>0.3</v>
      </c>
      <c r="I3350" s="2" t="str" cm="1">
        <f t="array" ref="I3350">_xlfn.IFS(Table1[[#This Row],[Discount]]&lt;=0.2,"Low",Table1[[#This Row],[Discount]]&lt;=0.4,"Medium",Table1[[#This Row],[Discount]]&gt;0.4,"High")</f>
        <v>Medium</v>
      </c>
      <c r="J3350" s="2">
        <f ca="1">Table1[[#This Row],[Original Price]]*(1-Table1[[#This Row],[Discount]])</f>
        <v>464.79999999999995</v>
      </c>
      <c r="K3350">
        <f>VLOOKUP(B3350,customers!$A$2:$D$101,2,0)</f>
        <v>43</v>
      </c>
      <c r="L3350" t="str" cm="1">
        <f t="array" ref="L3350">_xlfn.IFS(Table1[[#This Row],[Age]]&lt;=12,"Kids",Table1[[#This Row],[Age]]&lt;=19,"Teenage",Table1[[#This Row],[Age]]&lt;=29,"Young Adult",Table1[[#This Row],[Age]]&lt;=45,"Adult",Table1[[#This Row],[Age]]&gt;=46,"Senior")</f>
        <v>Adult</v>
      </c>
      <c r="M3350" t="str">
        <f>VLOOKUP(B3350,customers!A$2:D$101,3,0)</f>
        <v>Bengaluru</v>
      </c>
      <c r="N3350" t="str">
        <f>VLOOKUP(B3350,customers!$A$2:$D$101,4,0)</f>
        <v>Karnataka</v>
      </c>
      <c r="O3350" t="str">
        <f>VLOOKUP(C3350,'products '!$A$2:$H$3072,2,0)</f>
        <v>Kids</v>
      </c>
      <c r="P3350" t="str">
        <f>VLOOKUP(C3350,'products '!$A$2:$H$3072,3,0)</f>
        <v>Infants</v>
      </c>
      <c r="Q3350" t="str">
        <f>VLOOKUP(C3350,'products '!$A$2:$H$3072,4,0)</f>
        <v>Sleepsuits</v>
      </c>
      <c r="R3350" t="str">
        <f>VLOOKUP(C3350,'products '!$A$2:$H$3072,5,0)</f>
        <v>Mini Klub</v>
      </c>
      <c r="S3350" t="str">
        <f>VLOOKUP(C3350,'products '!$A$2:$H$3072,6,0)</f>
        <v>9-12M</v>
      </c>
      <c r="T3350" t="str">
        <f>VLOOKUP(C3350,'products '!$A$2:$H$3072,7,0)</f>
        <v>Olive</v>
      </c>
      <c r="U3350">
        <f>VLOOKUP(C3350,'products '!$A$2:$H$3072,8,0)</f>
        <v>4</v>
      </c>
    </row>
    <row r="3351" spans="1:21" x14ac:dyDescent="0.3">
      <c r="A3351" t="s">
        <v>6768</v>
      </c>
      <c r="B3351" t="s">
        <v>3319</v>
      </c>
      <c r="C3351" t="s">
        <v>2106</v>
      </c>
      <c r="D3351" s="1">
        <f t="shared" ca="1" si="57"/>
        <v>44991</v>
      </c>
      <c r="E3351" s="1" t="str">
        <f ca="1">TEXT(Table1[[#This Row],[Date]],"mmm")</f>
        <v>Mar</v>
      </c>
      <c r="F3351" s="1" t="str">
        <f ca="1">TEXT(Table1[[#This Row],[Date]],"yyyy")</f>
        <v>2023</v>
      </c>
      <c r="G3351" s="2">
        <f t="shared" ca="1" si="56"/>
        <v>1292</v>
      </c>
      <c r="H3351" s="2">
        <v>0.3</v>
      </c>
      <c r="I3351" s="2" t="str" cm="1">
        <f t="array" ref="I3351">_xlfn.IFS(Table1[[#This Row],[Discount]]&lt;=0.2,"Low",Table1[[#This Row],[Discount]]&lt;=0.4,"Medium",Table1[[#This Row],[Discount]]&gt;0.4,"High")</f>
        <v>Medium</v>
      </c>
      <c r="J3351" s="2">
        <f ca="1">Table1[[#This Row],[Original Price]]*(1-Table1[[#This Row],[Discount]])</f>
        <v>904.4</v>
      </c>
      <c r="K3351">
        <f>VLOOKUP(B3351,customers!$A$2:$D$101,2,0)</f>
        <v>44</v>
      </c>
      <c r="L3351" t="str" cm="1">
        <f t="array" ref="L3351">_xlfn.IFS(Table1[[#This Row],[Age]]&lt;=12,"Kids",Table1[[#This Row],[Age]]&lt;=19,"Teenage",Table1[[#This Row],[Age]]&lt;=29,"Young Adult",Table1[[#This Row],[Age]]&lt;=45,"Adult",Table1[[#This Row],[Age]]&gt;=46,"Senior")</f>
        <v>Adult</v>
      </c>
      <c r="M3351" t="str">
        <f>VLOOKUP(B3351,customers!A$2:D$101,3,0)</f>
        <v>Bengaluru</v>
      </c>
      <c r="N3351" t="str">
        <f>VLOOKUP(B3351,customers!$A$2:$D$101,4,0)</f>
        <v>Karnataka</v>
      </c>
      <c r="O3351" t="str">
        <f>VLOOKUP(C3351,'products '!$A$2:$H$3072,2,0)</f>
        <v>Kids</v>
      </c>
      <c r="P3351" t="str">
        <f>VLOOKUP(C3351,'products '!$A$2:$H$3072,3,0)</f>
        <v>Infants</v>
      </c>
      <c r="Q3351" t="str">
        <f>VLOOKUP(C3351,'products '!$A$2:$H$3072,4,0)</f>
        <v>Sleepsuits</v>
      </c>
      <c r="R3351" t="str">
        <f>VLOOKUP(C3351,'products '!$A$2:$H$3072,5,0)</f>
        <v>Mini Klub</v>
      </c>
      <c r="S3351" t="str">
        <f>VLOOKUP(C3351,'products '!$A$2:$H$3072,6,0)</f>
        <v>9-12M</v>
      </c>
      <c r="T3351" t="str">
        <f>VLOOKUP(C3351,'products '!$A$2:$H$3072,7,0)</f>
        <v>Olive</v>
      </c>
      <c r="U3351">
        <f>VLOOKUP(C3351,'products '!$A$2:$H$3072,8,0)</f>
        <v>5</v>
      </c>
    </row>
    <row r="3352" spans="1:21" x14ac:dyDescent="0.3">
      <c r="A3352" t="s">
        <v>6769</v>
      </c>
      <c r="B3352" t="s">
        <v>3320</v>
      </c>
      <c r="C3352" t="s">
        <v>2107</v>
      </c>
      <c r="D3352" s="1">
        <f t="shared" ca="1" si="57"/>
        <v>44509</v>
      </c>
      <c r="E3352" s="1" t="str">
        <f ca="1">TEXT(Table1[[#This Row],[Date]],"mmm")</f>
        <v>Nov</v>
      </c>
      <c r="F3352" s="1" t="str">
        <f ca="1">TEXT(Table1[[#This Row],[Date]],"yyyy")</f>
        <v>2021</v>
      </c>
      <c r="G3352" s="2">
        <f t="shared" ca="1" si="56"/>
        <v>1485</v>
      </c>
      <c r="H3352" s="2">
        <v>0.35</v>
      </c>
      <c r="I3352" s="2" t="str" cm="1">
        <f t="array" ref="I3352">_xlfn.IFS(Table1[[#This Row],[Discount]]&lt;=0.2,"Low",Table1[[#This Row],[Discount]]&lt;=0.4,"Medium",Table1[[#This Row],[Discount]]&gt;0.4,"High")</f>
        <v>Medium</v>
      </c>
      <c r="J3352" s="2">
        <f ca="1">Table1[[#This Row],[Original Price]]*(1-Table1[[#This Row],[Discount]])</f>
        <v>965.25</v>
      </c>
      <c r="K3352">
        <f>VLOOKUP(B3352,customers!$A$2:$D$101,2,0)</f>
        <v>45</v>
      </c>
      <c r="L3352" t="str" cm="1">
        <f t="array" ref="L3352">_xlfn.IFS(Table1[[#This Row],[Age]]&lt;=12,"Kids",Table1[[#This Row],[Age]]&lt;=19,"Teenage",Table1[[#This Row],[Age]]&lt;=29,"Young Adult",Table1[[#This Row],[Age]]&lt;=45,"Adult",Table1[[#This Row],[Age]]&gt;=46,"Senior")</f>
        <v>Adult</v>
      </c>
      <c r="M3352" t="str">
        <f>VLOOKUP(B3352,customers!A$2:D$101,3,0)</f>
        <v>Bengaluru</v>
      </c>
      <c r="N3352" t="str">
        <f>VLOOKUP(B3352,customers!$A$2:$D$101,4,0)</f>
        <v>Karnataka</v>
      </c>
      <c r="O3352" t="str">
        <f>VLOOKUP(C3352,'products '!$A$2:$H$3072,2,0)</f>
        <v>Kids</v>
      </c>
      <c r="P3352" t="str">
        <f>VLOOKUP(C3352,'products '!$A$2:$H$3072,3,0)</f>
        <v>Infants</v>
      </c>
      <c r="Q3352" t="str">
        <f>VLOOKUP(C3352,'products '!$A$2:$H$3072,4,0)</f>
        <v>Sleepsuits</v>
      </c>
      <c r="R3352" t="str">
        <f>VLOOKUP(C3352,'products '!$A$2:$H$3072,5,0)</f>
        <v>Mini Klub</v>
      </c>
      <c r="S3352" t="str">
        <f>VLOOKUP(C3352,'products '!$A$2:$H$3072,6,0)</f>
        <v>9-12M</v>
      </c>
      <c r="T3352" t="str">
        <f>VLOOKUP(C3352,'products '!$A$2:$H$3072,7,0)</f>
        <v>Olive</v>
      </c>
      <c r="U3352">
        <f>VLOOKUP(C3352,'products '!$A$2:$H$3072,8,0)</f>
        <v>3</v>
      </c>
    </row>
    <row r="3353" spans="1:21" x14ac:dyDescent="0.3">
      <c r="A3353" t="s">
        <v>6770</v>
      </c>
      <c r="B3353" t="s">
        <v>3321</v>
      </c>
      <c r="C3353" t="s">
        <v>2108</v>
      </c>
      <c r="D3353" s="1">
        <f t="shared" ca="1" si="57"/>
        <v>44582</v>
      </c>
      <c r="E3353" s="1" t="str">
        <f ca="1">TEXT(Table1[[#This Row],[Date]],"mmm")</f>
        <v>Jan</v>
      </c>
      <c r="F3353" s="1" t="str">
        <f ca="1">TEXT(Table1[[#This Row],[Date]],"yyyy")</f>
        <v>2022</v>
      </c>
      <c r="G3353" s="2">
        <f t="shared" ca="1" si="56"/>
        <v>1855</v>
      </c>
      <c r="H3353" s="2">
        <v>0.35</v>
      </c>
      <c r="I3353" s="2" t="str" cm="1">
        <f t="array" ref="I3353">_xlfn.IFS(Table1[[#This Row],[Discount]]&lt;=0.2,"Low",Table1[[#This Row],[Discount]]&lt;=0.4,"Medium",Table1[[#This Row],[Discount]]&gt;0.4,"High")</f>
        <v>Medium</v>
      </c>
      <c r="J3353" s="2">
        <f ca="1">Table1[[#This Row],[Original Price]]*(1-Table1[[#This Row],[Discount]])</f>
        <v>1205.75</v>
      </c>
      <c r="K3353">
        <f>VLOOKUP(B3353,customers!$A$2:$D$101,2,0)</f>
        <v>35</v>
      </c>
      <c r="L3353" t="str" cm="1">
        <f t="array" ref="L3353">_xlfn.IFS(Table1[[#This Row],[Age]]&lt;=12,"Kids",Table1[[#This Row],[Age]]&lt;=19,"Teenage",Table1[[#This Row],[Age]]&lt;=29,"Young Adult",Table1[[#This Row],[Age]]&lt;=45,"Adult",Table1[[#This Row],[Age]]&gt;=46,"Senior")</f>
        <v>Adult</v>
      </c>
      <c r="M3353" t="str">
        <f>VLOOKUP(B3353,customers!A$2:D$101,3,0)</f>
        <v>Bengaluru</v>
      </c>
      <c r="N3353" t="str">
        <f>VLOOKUP(B3353,customers!$A$2:$D$101,4,0)</f>
        <v>Karnataka</v>
      </c>
      <c r="O3353" t="str">
        <f>VLOOKUP(C3353,'products '!$A$2:$H$3072,2,0)</f>
        <v>Kids</v>
      </c>
      <c r="P3353" t="str">
        <f>VLOOKUP(C3353,'products '!$A$2:$H$3072,3,0)</f>
        <v>Infants</v>
      </c>
      <c r="Q3353" t="str">
        <f>VLOOKUP(C3353,'products '!$A$2:$H$3072,4,0)</f>
        <v>Sleepsuits</v>
      </c>
      <c r="R3353" t="str">
        <f>VLOOKUP(C3353,'products '!$A$2:$H$3072,5,0)</f>
        <v>Hopscotch</v>
      </c>
      <c r="S3353" t="str">
        <f>VLOOKUP(C3353,'products '!$A$2:$H$3072,6,0)</f>
        <v>9-12M</v>
      </c>
      <c r="T3353" t="str">
        <f>VLOOKUP(C3353,'products '!$A$2:$H$3072,7,0)</f>
        <v>Olive</v>
      </c>
      <c r="U3353">
        <f>VLOOKUP(C3353,'products '!$A$2:$H$3072,8,0)</f>
        <v>2</v>
      </c>
    </row>
    <row r="3354" spans="1:21" x14ac:dyDescent="0.3">
      <c r="A3354" t="s">
        <v>6771</v>
      </c>
      <c r="B3354" t="s">
        <v>3322</v>
      </c>
      <c r="C3354" t="s">
        <v>2109</v>
      </c>
      <c r="D3354" s="1">
        <f t="shared" ca="1" si="57"/>
        <v>44703</v>
      </c>
      <c r="E3354" s="1" t="str">
        <f ca="1">TEXT(Table1[[#This Row],[Date]],"mmm")</f>
        <v>May</v>
      </c>
      <c r="F3354" s="1" t="str">
        <f ca="1">TEXT(Table1[[#This Row],[Date]],"yyyy")</f>
        <v>2022</v>
      </c>
      <c r="G3354" s="2">
        <f t="shared" ca="1" si="56"/>
        <v>1381</v>
      </c>
      <c r="H3354" s="2">
        <v>0.35</v>
      </c>
      <c r="I3354" s="2" t="str" cm="1">
        <f t="array" ref="I3354">_xlfn.IFS(Table1[[#This Row],[Discount]]&lt;=0.2,"Low",Table1[[#This Row],[Discount]]&lt;=0.4,"Medium",Table1[[#This Row],[Discount]]&gt;0.4,"High")</f>
        <v>Medium</v>
      </c>
      <c r="J3354" s="2">
        <f ca="1">Table1[[#This Row],[Original Price]]*(1-Table1[[#This Row],[Discount]])</f>
        <v>897.65</v>
      </c>
      <c r="K3354">
        <f>VLOOKUP(B3354,customers!$A$2:$D$101,2,0)</f>
        <v>36</v>
      </c>
      <c r="L3354" t="str" cm="1">
        <f t="array" ref="L3354">_xlfn.IFS(Table1[[#This Row],[Age]]&lt;=12,"Kids",Table1[[#This Row],[Age]]&lt;=19,"Teenage",Table1[[#This Row],[Age]]&lt;=29,"Young Adult",Table1[[#This Row],[Age]]&lt;=45,"Adult",Table1[[#This Row],[Age]]&gt;=46,"Senior")</f>
        <v>Adult</v>
      </c>
      <c r="M3354" t="str">
        <f>VLOOKUP(B3354,customers!A$2:D$101,3,0)</f>
        <v>Patna</v>
      </c>
      <c r="N3354" t="str">
        <f>VLOOKUP(B3354,customers!$A$2:$D$101,4,0)</f>
        <v>Bihar</v>
      </c>
      <c r="O3354" t="str">
        <f>VLOOKUP(C3354,'products '!$A$2:$H$3072,2,0)</f>
        <v>Kids</v>
      </c>
      <c r="P3354" t="str">
        <f>VLOOKUP(C3354,'products '!$A$2:$H$3072,3,0)</f>
        <v>Infants</v>
      </c>
      <c r="Q3354" t="str">
        <f>VLOOKUP(C3354,'products '!$A$2:$H$3072,4,0)</f>
        <v>Sleepsuits</v>
      </c>
      <c r="R3354" t="str">
        <f>VLOOKUP(C3354,'products '!$A$2:$H$3072,5,0)</f>
        <v>Hopscotch</v>
      </c>
      <c r="S3354" t="str">
        <f>VLOOKUP(C3354,'products '!$A$2:$H$3072,6,0)</f>
        <v>9-12M</v>
      </c>
      <c r="T3354" t="str">
        <f>VLOOKUP(C3354,'products '!$A$2:$H$3072,7,0)</f>
        <v>Magenta</v>
      </c>
      <c r="U3354">
        <f>VLOOKUP(C3354,'products '!$A$2:$H$3072,8,0)</f>
        <v>5</v>
      </c>
    </row>
    <row r="3355" spans="1:21" x14ac:dyDescent="0.3">
      <c r="A3355" t="s">
        <v>6772</v>
      </c>
      <c r="B3355" t="s">
        <v>3323</v>
      </c>
      <c r="C3355" t="s">
        <v>2110</v>
      </c>
      <c r="D3355" s="1">
        <f t="shared" ca="1" si="57"/>
        <v>44380</v>
      </c>
      <c r="E3355" s="1" t="str">
        <f ca="1">TEXT(Table1[[#This Row],[Date]],"mmm")</f>
        <v>Jul</v>
      </c>
      <c r="F3355" s="1" t="str">
        <f ca="1">TEXT(Table1[[#This Row],[Date]],"yyyy")</f>
        <v>2021</v>
      </c>
      <c r="G3355" s="2">
        <f t="shared" ca="1" si="56"/>
        <v>958</v>
      </c>
      <c r="H3355" s="2">
        <v>0.35</v>
      </c>
      <c r="I3355" s="2" t="str" cm="1">
        <f t="array" ref="I3355">_xlfn.IFS(Table1[[#This Row],[Discount]]&lt;=0.2,"Low",Table1[[#This Row],[Discount]]&lt;=0.4,"Medium",Table1[[#This Row],[Discount]]&gt;0.4,"High")</f>
        <v>Medium</v>
      </c>
      <c r="J3355" s="2">
        <f ca="1">Table1[[#This Row],[Original Price]]*(1-Table1[[#This Row],[Discount]])</f>
        <v>622.70000000000005</v>
      </c>
      <c r="K3355">
        <f>VLOOKUP(B3355,customers!$A$2:$D$101,2,0)</f>
        <v>37</v>
      </c>
      <c r="L3355" t="str" cm="1">
        <f t="array" ref="L3355">_xlfn.IFS(Table1[[#This Row],[Age]]&lt;=12,"Kids",Table1[[#This Row],[Age]]&lt;=19,"Teenage",Table1[[#This Row],[Age]]&lt;=29,"Young Adult",Table1[[#This Row],[Age]]&lt;=45,"Adult",Table1[[#This Row],[Age]]&gt;=46,"Senior")</f>
        <v>Adult</v>
      </c>
      <c r="M3355" t="str">
        <f>VLOOKUP(B3355,customers!A$2:D$101,3,0)</f>
        <v>Patna</v>
      </c>
      <c r="N3355" t="str">
        <f>VLOOKUP(B3355,customers!$A$2:$D$101,4,0)</f>
        <v>Bihar</v>
      </c>
      <c r="O3355" t="str">
        <f>VLOOKUP(C3355,'products '!$A$2:$H$3072,2,0)</f>
        <v>Kids</v>
      </c>
      <c r="P3355" t="str">
        <f>VLOOKUP(C3355,'products '!$A$2:$H$3072,3,0)</f>
        <v>Infants</v>
      </c>
      <c r="Q3355" t="str">
        <f>VLOOKUP(C3355,'products '!$A$2:$H$3072,4,0)</f>
        <v>Sleepsuits</v>
      </c>
      <c r="R3355" t="str">
        <f>VLOOKUP(C3355,'products '!$A$2:$H$3072,5,0)</f>
        <v>Hopscotch</v>
      </c>
      <c r="S3355" t="str">
        <f>VLOOKUP(C3355,'products '!$A$2:$H$3072,6,0)</f>
        <v>9-12M</v>
      </c>
      <c r="T3355" t="str">
        <f>VLOOKUP(C3355,'products '!$A$2:$H$3072,7,0)</f>
        <v>Magenta</v>
      </c>
      <c r="U3355">
        <f>VLOOKUP(C3355,'products '!$A$2:$H$3072,8,0)</f>
        <v>4</v>
      </c>
    </row>
    <row r="3356" spans="1:21" x14ac:dyDescent="0.3">
      <c r="A3356" t="s">
        <v>6773</v>
      </c>
      <c r="B3356" t="s">
        <v>3324</v>
      </c>
      <c r="C3356" t="s">
        <v>2111</v>
      </c>
      <c r="D3356" s="1">
        <f t="shared" ca="1" si="57"/>
        <v>44526</v>
      </c>
      <c r="E3356" s="1" t="str">
        <f ca="1">TEXT(Table1[[#This Row],[Date]],"mmm")</f>
        <v>Nov</v>
      </c>
      <c r="F3356" s="1" t="str">
        <f ca="1">TEXT(Table1[[#This Row],[Date]],"yyyy")</f>
        <v>2021</v>
      </c>
      <c r="G3356" s="2">
        <f t="shared" ca="1" si="56"/>
        <v>892</v>
      </c>
      <c r="H3356" s="2">
        <v>0.35</v>
      </c>
      <c r="I3356" s="2" t="str" cm="1">
        <f t="array" ref="I3356">_xlfn.IFS(Table1[[#This Row],[Discount]]&lt;=0.2,"Low",Table1[[#This Row],[Discount]]&lt;=0.4,"Medium",Table1[[#This Row],[Discount]]&gt;0.4,"High")</f>
        <v>Medium</v>
      </c>
      <c r="J3356" s="2">
        <f ca="1">Table1[[#This Row],[Original Price]]*(1-Table1[[#This Row],[Discount]])</f>
        <v>579.80000000000007</v>
      </c>
      <c r="K3356">
        <f>VLOOKUP(B3356,customers!$A$2:$D$101,2,0)</f>
        <v>26</v>
      </c>
      <c r="L3356" t="str" cm="1">
        <f t="array" ref="L3356">_xlfn.IFS(Table1[[#This Row],[Age]]&lt;=12,"Kids",Table1[[#This Row],[Age]]&lt;=19,"Teenage",Table1[[#This Row],[Age]]&lt;=29,"Young Adult",Table1[[#This Row],[Age]]&lt;=45,"Adult",Table1[[#This Row],[Age]]&gt;=46,"Senior")</f>
        <v>Young Adult</v>
      </c>
      <c r="M3356" t="str">
        <f>VLOOKUP(B3356,customers!A$2:D$101,3,0)</f>
        <v>Patna</v>
      </c>
      <c r="N3356" t="str">
        <f>VLOOKUP(B3356,customers!$A$2:$D$101,4,0)</f>
        <v>Bihar</v>
      </c>
      <c r="O3356" t="str">
        <f>VLOOKUP(C3356,'products '!$A$2:$H$3072,2,0)</f>
        <v>Kids</v>
      </c>
      <c r="P3356" t="str">
        <f>VLOOKUP(C3356,'products '!$A$2:$H$3072,3,0)</f>
        <v>Infants</v>
      </c>
      <c r="Q3356" t="str">
        <f>VLOOKUP(C3356,'products '!$A$2:$H$3072,4,0)</f>
        <v>Sleepsuits</v>
      </c>
      <c r="R3356" t="str">
        <f>VLOOKUP(C3356,'products '!$A$2:$H$3072,5,0)</f>
        <v>Hopscotch</v>
      </c>
      <c r="S3356" t="str">
        <f>VLOOKUP(C3356,'products '!$A$2:$H$3072,6,0)</f>
        <v>9-12M</v>
      </c>
      <c r="T3356" t="str">
        <f>VLOOKUP(C3356,'products '!$A$2:$H$3072,7,0)</f>
        <v>Magenta</v>
      </c>
      <c r="U3356">
        <f>VLOOKUP(C3356,'products '!$A$2:$H$3072,8,0)</f>
        <v>3</v>
      </c>
    </row>
    <row r="3357" spans="1:21" x14ac:dyDescent="0.3">
      <c r="A3357" t="s">
        <v>6774</v>
      </c>
      <c r="B3357" t="s">
        <v>3325</v>
      </c>
      <c r="C3357" t="s">
        <v>2112</v>
      </c>
      <c r="D3357" s="1">
        <f t="shared" ca="1" si="57"/>
        <v>44948</v>
      </c>
      <c r="E3357" s="1" t="str">
        <f ca="1">TEXT(Table1[[#This Row],[Date]],"mmm")</f>
        <v>Jan</v>
      </c>
      <c r="F3357" s="1" t="str">
        <f ca="1">TEXT(Table1[[#This Row],[Date]],"yyyy")</f>
        <v>2023</v>
      </c>
      <c r="G3357" s="2">
        <f t="shared" ca="1" si="56"/>
        <v>1532</v>
      </c>
      <c r="H3357" s="2">
        <v>0.35</v>
      </c>
      <c r="I3357" s="2" t="str" cm="1">
        <f t="array" ref="I3357">_xlfn.IFS(Table1[[#This Row],[Discount]]&lt;=0.2,"Low",Table1[[#This Row],[Discount]]&lt;=0.4,"Medium",Table1[[#This Row],[Discount]]&gt;0.4,"High")</f>
        <v>Medium</v>
      </c>
      <c r="J3357" s="2">
        <f ca="1">Table1[[#This Row],[Original Price]]*(1-Table1[[#This Row],[Discount]])</f>
        <v>995.80000000000007</v>
      </c>
      <c r="K3357">
        <f>VLOOKUP(B3357,customers!$A$2:$D$101,2,0)</f>
        <v>27</v>
      </c>
      <c r="L3357" t="str" cm="1">
        <f t="array" ref="L3357">_xlfn.IFS(Table1[[#This Row],[Age]]&lt;=12,"Kids",Table1[[#This Row],[Age]]&lt;=19,"Teenage",Table1[[#This Row],[Age]]&lt;=29,"Young Adult",Table1[[#This Row],[Age]]&lt;=45,"Adult",Table1[[#This Row],[Age]]&gt;=46,"Senior")</f>
        <v>Young Adult</v>
      </c>
      <c r="M3357" t="str">
        <f>VLOOKUP(B3357,customers!A$2:D$101,3,0)</f>
        <v>Patna</v>
      </c>
      <c r="N3357" t="str">
        <f>VLOOKUP(B3357,customers!$A$2:$D$101,4,0)</f>
        <v>Bihar</v>
      </c>
      <c r="O3357" t="str">
        <f>VLOOKUP(C3357,'products '!$A$2:$H$3072,2,0)</f>
        <v>Kids</v>
      </c>
      <c r="P3357" t="str">
        <f>VLOOKUP(C3357,'products '!$A$2:$H$3072,3,0)</f>
        <v>Infants</v>
      </c>
      <c r="Q3357" t="str">
        <f>VLOOKUP(C3357,'products '!$A$2:$H$3072,4,0)</f>
        <v>Sleepsuits</v>
      </c>
      <c r="R3357" t="str">
        <f>VLOOKUP(C3357,'products '!$A$2:$H$3072,5,0)</f>
        <v>Hopscotch</v>
      </c>
      <c r="S3357" t="str">
        <f>VLOOKUP(C3357,'products '!$A$2:$H$3072,6,0)</f>
        <v>9-12M</v>
      </c>
      <c r="T3357" t="str">
        <f>VLOOKUP(C3357,'products '!$A$2:$H$3072,7,0)</f>
        <v>Magenta</v>
      </c>
      <c r="U3357">
        <f>VLOOKUP(C3357,'products '!$A$2:$H$3072,8,0)</f>
        <v>5</v>
      </c>
    </row>
    <row r="3358" spans="1:21" x14ac:dyDescent="0.3">
      <c r="A3358" t="s">
        <v>6775</v>
      </c>
      <c r="B3358" t="s">
        <v>3326</v>
      </c>
      <c r="C3358" t="s">
        <v>2113</v>
      </c>
      <c r="D3358" s="1">
        <f t="shared" ca="1" si="57"/>
        <v>44398</v>
      </c>
      <c r="E3358" s="1" t="str">
        <f ca="1">TEXT(Table1[[#This Row],[Date]],"mmm")</f>
        <v>Jul</v>
      </c>
      <c r="F3358" s="1" t="str">
        <f ca="1">TEXT(Table1[[#This Row],[Date]],"yyyy")</f>
        <v>2021</v>
      </c>
      <c r="G3358" s="2">
        <f t="shared" ca="1" si="56"/>
        <v>704</v>
      </c>
      <c r="H3358" s="2">
        <v>0.4</v>
      </c>
      <c r="I3358" s="2" t="str" cm="1">
        <f t="array" ref="I3358">_xlfn.IFS(Table1[[#This Row],[Discount]]&lt;=0.2,"Low",Table1[[#This Row],[Discount]]&lt;=0.4,"Medium",Table1[[#This Row],[Discount]]&gt;0.4,"High")</f>
        <v>Medium</v>
      </c>
      <c r="J3358" s="2">
        <f ca="1">Table1[[#This Row],[Original Price]]*(1-Table1[[#This Row],[Discount]])</f>
        <v>422.4</v>
      </c>
      <c r="K3358">
        <f>VLOOKUP(B3358,customers!$A$2:$D$101,2,0)</f>
        <v>28</v>
      </c>
      <c r="L3358" t="str" cm="1">
        <f t="array" ref="L3358">_xlfn.IFS(Table1[[#This Row],[Age]]&lt;=12,"Kids",Table1[[#This Row],[Age]]&lt;=19,"Teenage",Table1[[#This Row],[Age]]&lt;=29,"Young Adult",Table1[[#This Row],[Age]]&lt;=45,"Adult",Table1[[#This Row],[Age]]&gt;=46,"Senior")</f>
        <v>Young Adult</v>
      </c>
      <c r="M3358" t="str">
        <f>VLOOKUP(B3358,customers!A$2:D$101,3,0)</f>
        <v>Darbhanga</v>
      </c>
      <c r="N3358" t="str">
        <f>VLOOKUP(B3358,customers!$A$2:$D$101,4,0)</f>
        <v>Bihar</v>
      </c>
      <c r="O3358" t="str">
        <f>VLOOKUP(C3358,'products '!$A$2:$H$3072,2,0)</f>
        <v>Kids</v>
      </c>
      <c r="P3358" t="str">
        <f>VLOOKUP(C3358,'products '!$A$2:$H$3072,3,0)</f>
        <v>Infants</v>
      </c>
      <c r="Q3358" t="str">
        <f>VLOOKUP(C3358,'products '!$A$2:$H$3072,4,0)</f>
        <v>Sleepsuits</v>
      </c>
      <c r="R3358" t="str">
        <f>VLOOKUP(C3358,'products '!$A$2:$H$3072,5,0)</f>
        <v>Hopscotch</v>
      </c>
      <c r="S3358" t="str">
        <f>VLOOKUP(C3358,'products '!$A$2:$H$3072,6,0)</f>
        <v>6-9M</v>
      </c>
      <c r="T3358" t="str">
        <f>VLOOKUP(C3358,'products '!$A$2:$H$3072,7,0)</f>
        <v>Rust</v>
      </c>
      <c r="U3358">
        <f>VLOOKUP(C3358,'products '!$A$2:$H$3072,8,0)</f>
        <v>4</v>
      </c>
    </row>
    <row r="3359" spans="1:21" x14ac:dyDescent="0.3">
      <c r="A3359" t="s">
        <v>6776</v>
      </c>
      <c r="B3359" t="s">
        <v>3327</v>
      </c>
      <c r="C3359" t="s">
        <v>2114</v>
      </c>
      <c r="D3359" s="1">
        <f t="shared" ca="1" si="57"/>
        <v>44280</v>
      </c>
      <c r="E3359" s="1" t="str">
        <f ca="1">TEXT(Table1[[#This Row],[Date]],"mmm")</f>
        <v>Mar</v>
      </c>
      <c r="F3359" s="1" t="str">
        <f ca="1">TEXT(Table1[[#This Row],[Date]],"yyyy")</f>
        <v>2021</v>
      </c>
      <c r="G3359" s="2">
        <f t="shared" ca="1" si="56"/>
        <v>894</v>
      </c>
      <c r="H3359" s="2">
        <v>0.4</v>
      </c>
      <c r="I3359" s="2" t="str" cm="1">
        <f t="array" ref="I3359">_xlfn.IFS(Table1[[#This Row],[Discount]]&lt;=0.2,"Low",Table1[[#This Row],[Discount]]&lt;=0.4,"Medium",Table1[[#This Row],[Discount]]&gt;0.4,"High")</f>
        <v>Medium</v>
      </c>
      <c r="J3359" s="2">
        <f ca="1">Table1[[#This Row],[Original Price]]*(1-Table1[[#This Row],[Discount]])</f>
        <v>536.4</v>
      </c>
      <c r="K3359">
        <f>VLOOKUP(B3359,customers!$A$2:$D$101,2,0)</f>
        <v>29</v>
      </c>
      <c r="L3359" t="str" cm="1">
        <f t="array" ref="L3359">_xlfn.IFS(Table1[[#This Row],[Age]]&lt;=12,"Kids",Table1[[#This Row],[Age]]&lt;=19,"Teenage",Table1[[#This Row],[Age]]&lt;=29,"Young Adult",Table1[[#This Row],[Age]]&lt;=45,"Adult",Table1[[#This Row],[Age]]&gt;=46,"Senior")</f>
        <v>Young Adult</v>
      </c>
      <c r="M3359" t="str">
        <f>VLOOKUP(B3359,customers!A$2:D$101,3,0)</f>
        <v>Darbhanga</v>
      </c>
      <c r="N3359" t="str">
        <f>VLOOKUP(B3359,customers!$A$2:$D$101,4,0)</f>
        <v>Bihar</v>
      </c>
      <c r="O3359" t="str">
        <f>VLOOKUP(C3359,'products '!$A$2:$H$3072,2,0)</f>
        <v>Kids</v>
      </c>
      <c r="P3359" t="str">
        <f>VLOOKUP(C3359,'products '!$A$2:$H$3072,3,0)</f>
        <v>Footwear</v>
      </c>
      <c r="Q3359" t="str">
        <f>VLOOKUP(C3359,'products '!$A$2:$H$3072,4,0)</f>
        <v>Flats</v>
      </c>
      <c r="R3359" t="str">
        <f>VLOOKUP(C3359,'products '!$A$2:$H$3072,5,0)</f>
        <v>Shoetopia</v>
      </c>
      <c r="S3359" t="str">
        <f>VLOOKUP(C3359,'products '!$A$2:$H$3072,6,0)</f>
        <v>6-9M</v>
      </c>
      <c r="T3359" t="str">
        <f>VLOOKUP(C3359,'products '!$A$2:$H$3072,7,0)</f>
        <v>Rust</v>
      </c>
      <c r="U3359">
        <f>VLOOKUP(C3359,'products '!$A$2:$H$3072,8,0)</f>
        <v>2</v>
      </c>
    </row>
    <row r="3360" spans="1:21" x14ac:dyDescent="0.3">
      <c r="A3360" t="s">
        <v>6777</v>
      </c>
      <c r="B3360" t="s">
        <v>3328</v>
      </c>
      <c r="C3360" t="s">
        <v>2115</v>
      </c>
      <c r="D3360" s="1">
        <f t="shared" ca="1" si="57"/>
        <v>45004</v>
      </c>
      <c r="E3360" s="1" t="str">
        <f ca="1">TEXT(Table1[[#This Row],[Date]],"mmm")</f>
        <v>Mar</v>
      </c>
      <c r="F3360" s="1" t="str">
        <f ca="1">TEXT(Table1[[#This Row],[Date]],"yyyy")</f>
        <v>2023</v>
      </c>
      <c r="G3360" s="2">
        <f t="shared" ca="1" si="56"/>
        <v>698</v>
      </c>
      <c r="H3360" s="2">
        <v>0.15</v>
      </c>
      <c r="I3360" s="2" t="str" cm="1">
        <f t="array" ref="I3360">_xlfn.IFS(Table1[[#This Row],[Discount]]&lt;=0.2,"Low",Table1[[#This Row],[Discount]]&lt;=0.4,"Medium",Table1[[#This Row],[Discount]]&gt;0.4,"High")</f>
        <v>Low</v>
      </c>
      <c r="J3360" s="2">
        <f ca="1">Table1[[#This Row],[Original Price]]*(1-Table1[[#This Row],[Discount]])</f>
        <v>593.29999999999995</v>
      </c>
      <c r="K3360">
        <f>VLOOKUP(B3360,customers!$A$2:$D$101,2,0)</f>
        <v>30</v>
      </c>
      <c r="L3360" t="str" cm="1">
        <f t="array" ref="L3360">_xlfn.IFS(Table1[[#This Row],[Age]]&lt;=12,"Kids",Table1[[#This Row],[Age]]&lt;=19,"Teenage",Table1[[#This Row],[Age]]&lt;=29,"Young Adult",Table1[[#This Row],[Age]]&lt;=45,"Adult",Table1[[#This Row],[Age]]&gt;=46,"Senior")</f>
        <v>Adult</v>
      </c>
      <c r="M3360" t="str">
        <f>VLOOKUP(B3360,customers!A$2:D$101,3,0)</f>
        <v>Darbhanga</v>
      </c>
      <c r="N3360" t="str">
        <f>VLOOKUP(B3360,customers!$A$2:$D$101,4,0)</f>
        <v>Bihar</v>
      </c>
      <c r="O3360" t="str">
        <f>VLOOKUP(C3360,'products '!$A$2:$H$3072,2,0)</f>
        <v>Kids</v>
      </c>
      <c r="P3360" t="str">
        <f>VLOOKUP(C3360,'products '!$A$2:$H$3072,3,0)</f>
        <v>Footwear</v>
      </c>
      <c r="Q3360" t="str">
        <f>VLOOKUP(C3360,'products '!$A$2:$H$3072,4,0)</f>
        <v>Flats</v>
      </c>
      <c r="R3360" t="str">
        <f>VLOOKUP(C3360,'products '!$A$2:$H$3072,5,0)</f>
        <v>Shoetopia</v>
      </c>
      <c r="S3360" t="str">
        <f>VLOOKUP(C3360,'products '!$A$2:$H$3072,6,0)</f>
        <v>6-9M</v>
      </c>
      <c r="T3360" t="str">
        <f>VLOOKUP(C3360,'products '!$A$2:$H$3072,7,0)</f>
        <v>Rust</v>
      </c>
      <c r="U3360">
        <f>VLOOKUP(C3360,'products '!$A$2:$H$3072,8,0)</f>
        <v>5</v>
      </c>
    </row>
    <row r="3361" spans="1:21" x14ac:dyDescent="0.3">
      <c r="A3361" t="s">
        <v>6778</v>
      </c>
      <c r="B3361" t="s">
        <v>3329</v>
      </c>
      <c r="C3361" t="s">
        <v>2116</v>
      </c>
      <c r="D3361" s="1">
        <f t="shared" ca="1" si="57"/>
        <v>44995</v>
      </c>
      <c r="E3361" s="1" t="str">
        <f ca="1">TEXT(Table1[[#This Row],[Date]],"mmm")</f>
        <v>Mar</v>
      </c>
      <c r="F3361" s="1" t="str">
        <f ca="1">TEXT(Table1[[#This Row],[Date]],"yyyy")</f>
        <v>2023</v>
      </c>
      <c r="G3361" s="2">
        <f t="shared" ca="1" si="56"/>
        <v>1982</v>
      </c>
      <c r="H3361" s="2">
        <v>0.15</v>
      </c>
      <c r="I3361" s="2" t="str" cm="1">
        <f t="array" ref="I3361">_xlfn.IFS(Table1[[#This Row],[Discount]]&lt;=0.2,"Low",Table1[[#This Row],[Discount]]&lt;=0.4,"Medium",Table1[[#This Row],[Discount]]&gt;0.4,"High")</f>
        <v>Low</v>
      </c>
      <c r="J3361" s="2">
        <f ca="1">Table1[[#This Row],[Original Price]]*(1-Table1[[#This Row],[Discount]])</f>
        <v>1684.7</v>
      </c>
      <c r="K3361">
        <f>VLOOKUP(B3361,customers!$A$2:$D$101,2,0)</f>
        <v>31</v>
      </c>
      <c r="L3361" t="str" cm="1">
        <f t="array" ref="L3361">_xlfn.IFS(Table1[[#This Row],[Age]]&lt;=12,"Kids",Table1[[#This Row],[Age]]&lt;=19,"Teenage",Table1[[#This Row],[Age]]&lt;=29,"Young Adult",Table1[[#This Row],[Age]]&lt;=45,"Adult",Table1[[#This Row],[Age]]&gt;=46,"Senior")</f>
        <v>Adult</v>
      </c>
      <c r="M3361" t="str">
        <f>VLOOKUP(B3361,customers!A$2:D$101,3,0)</f>
        <v>Nalanda</v>
      </c>
      <c r="N3361" t="str">
        <f>VLOOKUP(B3361,customers!$A$2:$D$101,4,0)</f>
        <v>Bihar</v>
      </c>
      <c r="O3361" t="str">
        <f>VLOOKUP(C3361,'products '!$A$2:$H$3072,2,0)</f>
        <v>Kids</v>
      </c>
      <c r="P3361" t="str">
        <f>VLOOKUP(C3361,'products '!$A$2:$H$3072,3,0)</f>
        <v>Footwear</v>
      </c>
      <c r="Q3361" t="str">
        <f>VLOOKUP(C3361,'products '!$A$2:$H$3072,4,0)</f>
        <v>Flats</v>
      </c>
      <c r="R3361" t="str">
        <f>VLOOKUP(C3361,'products '!$A$2:$H$3072,5,0)</f>
        <v>Shoetopia</v>
      </c>
      <c r="S3361" t="str">
        <f>VLOOKUP(C3361,'products '!$A$2:$H$3072,6,0)</f>
        <v>6-9M</v>
      </c>
      <c r="T3361" t="str">
        <f>VLOOKUP(C3361,'products '!$A$2:$H$3072,7,0)</f>
        <v>Rust</v>
      </c>
      <c r="U3361">
        <f>VLOOKUP(C3361,'products '!$A$2:$H$3072,8,0)</f>
        <v>5</v>
      </c>
    </row>
    <row r="3362" spans="1:21" x14ac:dyDescent="0.3">
      <c r="A3362" t="s">
        <v>6779</v>
      </c>
      <c r="B3362" t="s">
        <v>3330</v>
      </c>
      <c r="C3362" t="s">
        <v>2117</v>
      </c>
      <c r="D3362" s="1">
        <f t="shared" ca="1" si="57"/>
        <v>44770</v>
      </c>
      <c r="E3362" s="1" t="str">
        <f ca="1">TEXT(Table1[[#This Row],[Date]],"mmm")</f>
        <v>Jul</v>
      </c>
      <c r="F3362" s="1" t="str">
        <f ca="1">TEXT(Table1[[#This Row],[Date]],"yyyy")</f>
        <v>2022</v>
      </c>
      <c r="G3362" s="2">
        <f t="shared" ca="1" si="56"/>
        <v>1977</v>
      </c>
      <c r="H3362" s="2">
        <v>0.15</v>
      </c>
      <c r="I3362" s="2" t="str" cm="1">
        <f t="array" ref="I3362">_xlfn.IFS(Table1[[#This Row],[Discount]]&lt;=0.2,"Low",Table1[[#This Row],[Discount]]&lt;=0.4,"Medium",Table1[[#This Row],[Discount]]&gt;0.4,"High")</f>
        <v>Low</v>
      </c>
      <c r="J3362" s="2">
        <f ca="1">Table1[[#This Row],[Original Price]]*(1-Table1[[#This Row],[Discount]])</f>
        <v>1680.45</v>
      </c>
      <c r="K3362">
        <f>VLOOKUP(B3362,customers!$A$2:$D$101,2,0)</f>
        <v>32</v>
      </c>
      <c r="L3362" t="str" cm="1">
        <f t="array" ref="L3362">_xlfn.IFS(Table1[[#This Row],[Age]]&lt;=12,"Kids",Table1[[#This Row],[Age]]&lt;=19,"Teenage",Table1[[#This Row],[Age]]&lt;=29,"Young Adult",Table1[[#This Row],[Age]]&lt;=45,"Adult",Table1[[#This Row],[Age]]&gt;=46,"Senior")</f>
        <v>Adult</v>
      </c>
      <c r="M3362" t="str">
        <f>VLOOKUP(B3362,customers!A$2:D$101,3,0)</f>
        <v>Nalanda</v>
      </c>
      <c r="N3362" t="str">
        <f>VLOOKUP(B3362,customers!$A$2:$D$101,4,0)</f>
        <v>Bihar</v>
      </c>
      <c r="O3362" t="str">
        <f>VLOOKUP(C3362,'products '!$A$2:$H$3072,2,0)</f>
        <v>Kids</v>
      </c>
      <c r="P3362" t="str">
        <f>VLOOKUP(C3362,'products '!$A$2:$H$3072,3,0)</f>
        <v>Footwear</v>
      </c>
      <c r="Q3362" t="str">
        <f>VLOOKUP(C3362,'products '!$A$2:$H$3072,4,0)</f>
        <v>Flats</v>
      </c>
      <c r="R3362" t="str">
        <f>VLOOKUP(C3362,'products '!$A$2:$H$3072,5,0)</f>
        <v>Shoetopia</v>
      </c>
      <c r="S3362" t="str">
        <f>VLOOKUP(C3362,'products '!$A$2:$H$3072,6,0)</f>
        <v>6-9M</v>
      </c>
      <c r="T3362" t="str">
        <f>VLOOKUP(C3362,'products '!$A$2:$H$3072,7,0)</f>
        <v>Rust</v>
      </c>
      <c r="U3362">
        <f>VLOOKUP(C3362,'products '!$A$2:$H$3072,8,0)</f>
        <v>4</v>
      </c>
    </row>
    <row r="3363" spans="1:21" x14ac:dyDescent="0.3">
      <c r="A3363" t="s">
        <v>6780</v>
      </c>
      <c r="B3363" t="s">
        <v>3331</v>
      </c>
      <c r="C3363" t="s">
        <v>2118</v>
      </c>
      <c r="D3363" s="1">
        <f t="shared" ca="1" si="57"/>
        <v>44916</v>
      </c>
      <c r="E3363" s="1" t="str">
        <f ca="1">TEXT(Table1[[#This Row],[Date]],"mmm")</f>
        <v>Dec</v>
      </c>
      <c r="F3363" s="1" t="str">
        <f ca="1">TEXT(Table1[[#This Row],[Date]],"yyyy")</f>
        <v>2022</v>
      </c>
      <c r="G3363" s="2">
        <f t="shared" ca="1" si="56"/>
        <v>1663</v>
      </c>
      <c r="H3363" s="2">
        <v>0.35</v>
      </c>
      <c r="I3363" s="2" t="str" cm="1">
        <f t="array" ref="I3363">_xlfn.IFS(Table1[[#This Row],[Discount]]&lt;=0.2,"Low",Table1[[#This Row],[Discount]]&lt;=0.4,"Medium",Table1[[#This Row],[Discount]]&gt;0.4,"High")</f>
        <v>Medium</v>
      </c>
      <c r="J3363" s="2">
        <f ca="1">Table1[[#This Row],[Original Price]]*(1-Table1[[#This Row],[Discount]])</f>
        <v>1080.95</v>
      </c>
      <c r="K3363">
        <f>VLOOKUP(B3363,customers!$A$2:$D$101,2,0)</f>
        <v>33</v>
      </c>
      <c r="L3363" t="str" cm="1">
        <f t="array" ref="L3363">_xlfn.IFS(Table1[[#This Row],[Age]]&lt;=12,"Kids",Table1[[#This Row],[Age]]&lt;=19,"Teenage",Table1[[#This Row],[Age]]&lt;=29,"Young Adult",Table1[[#This Row],[Age]]&lt;=45,"Adult",Table1[[#This Row],[Age]]&gt;=46,"Senior")</f>
        <v>Adult</v>
      </c>
      <c r="M3363" t="str">
        <f>VLOOKUP(B3363,customers!A$2:D$101,3,0)</f>
        <v>Nalanda</v>
      </c>
      <c r="N3363" t="str">
        <f>VLOOKUP(B3363,customers!$A$2:$D$101,4,0)</f>
        <v>Bihar</v>
      </c>
      <c r="O3363" t="str">
        <f>VLOOKUP(C3363,'products '!$A$2:$H$3072,2,0)</f>
        <v>Kids</v>
      </c>
      <c r="P3363" t="str">
        <f>VLOOKUP(C3363,'products '!$A$2:$H$3072,3,0)</f>
        <v>Footwear</v>
      </c>
      <c r="Q3363" t="str">
        <f>VLOOKUP(C3363,'products '!$A$2:$H$3072,4,0)</f>
        <v>Flats</v>
      </c>
      <c r="R3363" t="str">
        <f>VLOOKUP(C3363,'products '!$A$2:$H$3072,5,0)</f>
        <v>Shoetopia</v>
      </c>
      <c r="S3363" t="str">
        <f>VLOOKUP(C3363,'products '!$A$2:$H$3072,6,0)</f>
        <v>6-9M</v>
      </c>
      <c r="T3363" t="str">
        <f>VLOOKUP(C3363,'products '!$A$2:$H$3072,7,0)</f>
        <v>Rust</v>
      </c>
      <c r="U3363">
        <f>VLOOKUP(C3363,'products '!$A$2:$H$3072,8,0)</f>
        <v>4</v>
      </c>
    </row>
    <row r="3364" spans="1:21" x14ac:dyDescent="0.3">
      <c r="A3364" t="s">
        <v>6781</v>
      </c>
      <c r="B3364" t="s">
        <v>3332</v>
      </c>
      <c r="C3364" t="s">
        <v>2119</v>
      </c>
      <c r="D3364" s="1">
        <f t="shared" ca="1" si="57"/>
        <v>44980</v>
      </c>
      <c r="E3364" s="1" t="str">
        <f ca="1">TEXT(Table1[[#This Row],[Date]],"mmm")</f>
        <v>Feb</v>
      </c>
      <c r="F3364" s="1" t="str">
        <f ca="1">TEXT(Table1[[#This Row],[Date]],"yyyy")</f>
        <v>2023</v>
      </c>
      <c r="G3364" s="2">
        <f t="shared" ca="1" si="56"/>
        <v>920</v>
      </c>
      <c r="H3364" s="2">
        <v>0.35</v>
      </c>
      <c r="I3364" s="2" t="str" cm="1">
        <f t="array" ref="I3364">_xlfn.IFS(Table1[[#This Row],[Discount]]&lt;=0.2,"Low",Table1[[#This Row],[Discount]]&lt;=0.4,"Medium",Table1[[#This Row],[Discount]]&gt;0.4,"High")</f>
        <v>Medium</v>
      </c>
      <c r="J3364" s="2">
        <f ca="1">Table1[[#This Row],[Original Price]]*(1-Table1[[#This Row],[Discount]])</f>
        <v>598</v>
      </c>
      <c r="K3364">
        <f>VLOOKUP(B3364,customers!$A$2:$D$101,2,0)</f>
        <v>44</v>
      </c>
      <c r="L3364" t="str" cm="1">
        <f t="array" ref="L3364">_xlfn.IFS(Table1[[#This Row],[Age]]&lt;=12,"Kids",Table1[[#This Row],[Age]]&lt;=19,"Teenage",Table1[[#This Row],[Age]]&lt;=29,"Young Adult",Table1[[#This Row],[Age]]&lt;=45,"Adult",Table1[[#This Row],[Age]]&gt;=46,"Senior")</f>
        <v>Adult</v>
      </c>
      <c r="M3364" t="str">
        <f>VLOOKUP(B3364,customers!A$2:D$101,3,0)</f>
        <v>Gaya</v>
      </c>
      <c r="N3364" t="str">
        <f>VLOOKUP(B3364,customers!$A$2:$D$101,4,0)</f>
        <v>Bihar</v>
      </c>
      <c r="O3364" t="str">
        <f>VLOOKUP(C3364,'products '!$A$2:$H$3072,2,0)</f>
        <v>Kids</v>
      </c>
      <c r="P3364" t="str">
        <f>VLOOKUP(C3364,'products '!$A$2:$H$3072,3,0)</f>
        <v>Footwear</v>
      </c>
      <c r="Q3364" t="str">
        <f>VLOOKUP(C3364,'products '!$A$2:$H$3072,4,0)</f>
        <v>Flats</v>
      </c>
      <c r="R3364" t="str">
        <f>VLOOKUP(C3364,'products '!$A$2:$H$3072,5,0)</f>
        <v>Shoetopia</v>
      </c>
      <c r="S3364" t="str">
        <f>VLOOKUP(C3364,'products '!$A$2:$H$3072,6,0)</f>
        <v>6-9M</v>
      </c>
      <c r="T3364" t="str">
        <f>VLOOKUP(C3364,'products '!$A$2:$H$3072,7,0)</f>
        <v>Rust</v>
      </c>
      <c r="U3364">
        <f>VLOOKUP(C3364,'products '!$A$2:$H$3072,8,0)</f>
        <v>4</v>
      </c>
    </row>
    <row r="3365" spans="1:21" x14ac:dyDescent="0.3">
      <c r="A3365" t="s">
        <v>6782</v>
      </c>
      <c r="B3365" t="s">
        <v>3333</v>
      </c>
      <c r="C3365" t="s">
        <v>2120</v>
      </c>
      <c r="D3365" s="1">
        <f t="shared" ca="1" si="57"/>
        <v>44308</v>
      </c>
      <c r="E3365" s="1" t="str">
        <f ca="1">TEXT(Table1[[#This Row],[Date]],"mmm")</f>
        <v>Apr</v>
      </c>
      <c r="F3365" s="1" t="str">
        <f ca="1">TEXT(Table1[[#This Row],[Date]],"yyyy")</f>
        <v>2021</v>
      </c>
      <c r="G3365" s="2">
        <f t="shared" ca="1" si="56"/>
        <v>1531</v>
      </c>
      <c r="H3365" s="2">
        <v>0.35</v>
      </c>
      <c r="I3365" s="2" t="str" cm="1">
        <f t="array" ref="I3365">_xlfn.IFS(Table1[[#This Row],[Discount]]&lt;=0.2,"Low",Table1[[#This Row],[Discount]]&lt;=0.4,"Medium",Table1[[#This Row],[Discount]]&gt;0.4,"High")</f>
        <v>Medium</v>
      </c>
      <c r="J3365" s="2">
        <f ca="1">Table1[[#This Row],[Original Price]]*(1-Table1[[#This Row],[Discount]])</f>
        <v>995.15</v>
      </c>
      <c r="K3365">
        <f>VLOOKUP(B3365,customers!$A$2:$D$101,2,0)</f>
        <v>45</v>
      </c>
      <c r="L3365" t="str" cm="1">
        <f t="array" ref="L3365">_xlfn.IFS(Table1[[#This Row],[Age]]&lt;=12,"Kids",Table1[[#This Row],[Age]]&lt;=19,"Teenage",Table1[[#This Row],[Age]]&lt;=29,"Young Adult",Table1[[#This Row],[Age]]&lt;=45,"Adult",Table1[[#This Row],[Age]]&gt;=46,"Senior")</f>
        <v>Adult</v>
      </c>
      <c r="M3365" t="str">
        <f>VLOOKUP(B3365,customers!A$2:D$101,3,0)</f>
        <v>Gaya</v>
      </c>
      <c r="N3365" t="str">
        <f>VLOOKUP(B3365,customers!$A$2:$D$101,4,0)</f>
        <v>Bihar</v>
      </c>
      <c r="O3365" t="str">
        <f>VLOOKUP(C3365,'products '!$A$2:$H$3072,2,0)</f>
        <v>Kids</v>
      </c>
      <c r="P3365" t="str">
        <f>VLOOKUP(C3365,'products '!$A$2:$H$3072,3,0)</f>
        <v>Footwear</v>
      </c>
      <c r="Q3365" t="str">
        <f>VLOOKUP(C3365,'products '!$A$2:$H$3072,4,0)</f>
        <v>Flats</v>
      </c>
      <c r="R3365" t="str">
        <f>VLOOKUP(C3365,'products '!$A$2:$H$3072,5,0)</f>
        <v>Shoetopia</v>
      </c>
      <c r="S3365" t="str">
        <f>VLOOKUP(C3365,'products '!$A$2:$H$3072,6,0)</f>
        <v>6-9M</v>
      </c>
      <c r="T3365" t="str">
        <f>VLOOKUP(C3365,'products '!$A$2:$H$3072,7,0)</f>
        <v>Purple</v>
      </c>
      <c r="U3365">
        <f>VLOOKUP(C3365,'products '!$A$2:$H$3072,8,0)</f>
        <v>3</v>
      </c>
    </row>
    <row r="3366" spans="1:21" x14ac:dyDescent="0.3">
      <c r="A3366" t="s">
        <v>6783</v>
      </c>
      <c r="B3366" t="s">
        <v>3334</v>
      </c>
      <c r="C3366" t="s">
        <v>2121</v>
      </c>
      <c r="D3366" s="1">
        <f t="shared" ca="1" si="57"/>
        <v>44475</v>
      </c>
      <c r="E3366" s="1" t="str">
        <f ca="1">TEXT(Table1[[#This Row],[Date]],"mmm")</f>
        <v>Oct</v>
      </c>
      <c r="F3366" s="1" t="str">
        <f ca="1">TEXT(Table1[[#This Row],[Date]],"yyyy")</f>
        <v>2021</v>
      </c>
      <c r="G3366" s="2">
        <f t="shared" ca="1" si="56"/>
        <v>1546</v>
      </c>
      <c r="H3366" s="2">
        <v>0.35</v>
      </c>
      <c r="I3366" s="2" t="str" cm="1">
        <f t="array" ref="I3366">_xlfn.IFS(Table1[[#This Row],[Discount]]&lt;=0.2,"Low",Table1[[#This Row],[Discount]]&lt;=0.4,"Medium",Table1[[#This Row],[Discount]]&gt;0.4,"High")</f>
        <v>Medium</v>
      </c>
      <c r="J3366" s="2">
        <f ca="1">Table1[[#This Row],[Original Price]]*(1-Table1[[#This Row],[Discount]])</f>
        <v>1004.9000000000001</v>
      </c>
      <c r="K3366">
        <f>VLOOKUP(B3366,customers!$A$2:$D$101,2,0)</f>
        <v>46</v>
      </c>
      <c r="L3366" t="str" cm="1">
        <f t="array" ref="L3366">_xlfn.IFS(Table1[[#This Row],[Age]]&lt;=12,"Kids",Table1[[#This Row],[Age]]&lt;=19,"Teenage",Table1[[#This Row],[Age]]&lt;=29,"Young Adult",Table1[[#This Row],[Age]]&lt;=45,"Adult",Table1[[#This Row],[Age]]&gt;=46,"Senior")</f>
        <v>Senior</v>
      </c>
      <c r="M3366" t="str">
        <f>VLOOKUP(B3366,customers!A$2:D$101,3,0)</f>
        <v>Bhopal</v>
      </c>
      <c r="N3366" t="str">
        <f>VLOOKUP(B3366,customers!$A$2:$D$101,4,0)</f>
        <v>Madhya Pradesh</v>
      </c>
      <c r="O3366" t="str">
        <f>VLOOKUP(C3366,'products '!$A$2:$H$3072,2,0)</f>
        <v>Kids</v>
      </c>
      <c r="P3366" t="str">
        <f>VLOOKUP(C3366,'products '!$A$2:$H$3072,3,0)</f>
        <v>Footwear</v>
      </c>
      <c r="Q3366" t="str">
        <f>VLOOKUP(C3366,'products '!$A$2:$H$3072,4,0)</f>
        <v>Flats</v>
      </c>
      <c r="R3366" t="str">
        <f>VLOOKUP(C3366,'products '!$A$2:$H$3072,5,0)</f>
        <v>Shoetopia</v>
      </c>
      <c r="S3366" t="str">
        <f>VLOOKUP(C3366,'products '!$A$2:$H$3072,6,0)</f>
        <v>3-6M</v>
      </c>
      <c r="T3366" t="str">
        <f>VLOOKUP(C3366,'products '!$A$2:$H$3072,7,0)</f>
        <v>Purple</v>
      </c>
      <c r="U3366">
        <f>VLOOKUP(C3366,'products '!$A$2:$H$3072,8,0)</f>
        <v>5</v>
      </c>
    </row>
    <row r="3367" spans="1:21" x14ac:dyDescent="0.3">
      <c r="A3367" t="s">
        <v>6784</v>
      </c>
      <c r="B3367" t="s">
        <v>3335</v>
      </c>
      <c r="C3367" t="s">
        <v>2122</v>
      </c>
      <c r="D3367" s="1">
        <f t="shared" ca="1" si="57"/>
        <v>44976</v>
      </c>
      <c r="E3367" s="1" t="str">
        <f ca="1">TEXT(Table1[[#This Row],[Date]],"mmm")</f>
        <v>Feb</v>
      </c>
      <c r="F3367" s="1" t="str">
        <f ca="1">TEXT(Table1[[#This Row],[Date]],"yyyy")</f>
        <v>2023</v>
      </c>
      <c r="G3367" s="2">
        <f t="shared" ca="1" si="56"/>
        <v>1606</v>
      </c>
      <c r="H3367" s="2">
        <v>0.55000000000000004</v>
      </c>
      <c r="I3367" s="2" t="str" cm="1">
        <f t="array" ref="I3367">_xlfn.IFS(Table1[[#This Row],[Discount]]&lt;=0.2,"Low",Table1[[#This Row],[Discount]]&lt;=0.4,"Medium",Table1[[#This Row],[Discount]]&gt;0.4,"High")</f>
        <v>High</v>
      </c>
      <c r="J3367" s="2">
        <f ca="1">Table1[[#This Row],[Original Price]]*(1-Table1[[#This Row],[Discount]])</f>
        <v>722.69999999999993</v>
      </c>
      <c r="K3367">
        <f>VLOOKUP(B3367,customers!$A$2:$D$101,2,0)</f>
        <v>47</v>
      </c>
      <c r="L3367" t="str" cm="1">
        <f t="array" ref="L3367">_xlfn.IFS(Table1[[#This Row],[Age]]&lt;=12,"Kids",Table1[[#This Row],[Age]]&lt;=19,"Teenage",Table1[[#This Row],[Age]]&lt;=29,"Young Adult",Table1[[#This Row],[Age]]&lt;=45,"Adult",Table1[[#This Row],[Age]]&gt;=46,"Senior")</f>
        <v>Senior</v>
      </c>
      <c r="M3367" t="str">
        <f>VLOOKUP(B3367,customers!A$2:D$101,3,0)</f>
        <v>Bhopal</v>
      </c>
      <c r="N3367" t="str">
        <f>VLOOKUP(B3367,customers!$A$2:$D$101,4,0)</f>
        <v>Madhya Pradesh</v>
      </c>
      <c r="O3367" t="str">
        <f>VLOOKUP(C3367,'products '!$A$2:$H$3072,2,0)</f>
        <v>Kids</v>
      </c>
      <c r="P3367" t="str">
        <f>VLOOKUP(C3367,'products '!$A$2:$H$3072,3,0)</f>
        <v>Footwear</v>
      </c>
      <c r="Q3367" t="str">
        <f>VLOOKUP(C3367,'products '!$A$2:$H$3072,4,0)</f>
        <v>Flats</v>
      </c>
      <c r="R3367" t="str">
        <f>VLOOKUP(C3367,'products '!$A$2:$H$3072,5,0)</f>
        <v>Shoetopia</v>
      </c>
      <c r="S3367" t="str">
        <f>VLOOKUP(C3367,'products '!$A$2:$H$3072,6,0)</f>
        <v>3-6M</v>
      </c>
      <c r="T3367" t="str">
        <f>VLOOKUP(C3367,'products '!$A$2:$H$3072,7,0)</f>
        <v>Purple</v>
      </c>
      <c r="U3367">
        <f>VLOOKUP(C3367,'products '!$A$2:$H$3072,8,0)</f>
        <v>4</v>
      </c>
    </row>
    <row r="3368" spans="1:21" x14ac:dyDescent="0.3">
      <c r="A3368" t="s">
        <v>6785</v>
      </c>
      <c r="B3368" t="s">
        <v>3336</v>
      </c>
      <c r="C3368" t="s">
        <v>2123</v>
      </c>
      <c r="D3368" s="1">
        <f t="shared" ca="1" si="57"/>
        <v>44200</v>
      </c>
      <c r="E3368" s="1" t="str">
        <f ca="1">TEXT(Table1[[#This Row],[Date]],"mmm")</f>
        <v>Jan</v>
      </c>
      <c r="F3368" s="1" t="str">
        <f ca="1">TEXT(Table1[[#This Row],[Date]],"yyyy")</f>
        <v>2021</v>
      </c>
      <c r="G3368" s="2">
        <f t="shared" ca="1" si="56"/>
        <v>695</v>
      </c>
      <c r="H3368" s="2">
        <v>0.55000000000000004</v>
      </c>
      <c r="I3368" s="2" t="str" cm="1">
        <f t="array" ref="I3368">_xlfn.IFS(Table1[[#This Row],[Discount]]&lt;=0.2,"Low",Table1[[#This Row],[Discount]]&lt;=0.4,"Medium",Table1[[#This Row],[Discount]]&gt;0.4,"High")</f>
        <v>High</v>
      </c>
      <c r="J3368" s="2">
        <f ca="1">Table1[[#This Row],[Original Price]]*(1-Table1[[#This Row],[Discount]])</f>
        <v>312.74999999999994</v>
      </c>
      <c r="K3368">
        <f>VLOOKUP(B3368,customers!$A$2:$D$101,2,0)</f>
        <v>48</v>
      </c>
      <c r="L3368" t="str" cm="1">
        <f t="array" ref="L3368">_xlfn.IFS(Table1[[#This Row],[Age]]&lt;=12,"Kids",Table1[[#This Row],[Age]]&lt;=19,"Teenage",Table1[[#This Row],[Age]]&lt;=29,"Young Adult",Table1[[#This Row],[Age]]&lt;=45,"Adult",Table1[[#This Row],[Age]]&gt;=46,"Senior")</f>
        <v>Senior</v>
      </c>
      <c r="M3368" t="str">
        <f>VLOOKUP(B3368,customers!A$2:D$101,3,0)</f>
        <v>Bhopal</v>
      </c>
      <c r="N3368" t="str">
        <f>VLOOKUP(B3368,customers!$A$2:$D$101,4,0)</f>
        <v>Madhya Pradesh</v>
      </c>
      <c r="O3368" t="str">
        <f>VLOOKUP(C3368,'products '!$A$2:$H$3072,2,0)</f>
        <v>Kids</v>
      </c>
      <c r="P3368" t="str">
        <f>VLOOKUP(C3368,'products '!$A$2:$H$3072,3,0)</f>
        <v>Footwear</v>
      </c>
      <c r="Q3368" t="str">
        <f>VLOOKUP(C3368,'products '!$A$2:$H$3072,4,0)</f>
        <v>Flats</v>
      </c>
      <c r="R3368" t="str">
        <f>VLOOKUP(C3368,'products '!$A$2:$H$3072,5,0)</f>
        <v>Shoetopia</v>
      </c>
      <c r="S3368" t="str">
        <f>VLOOKUP(C3368,'products '!$A$2:$H$3072,6,0)</f>
        <v>3-6M</v>
      </c>
      <c r="T3368" t="str">
        <f>VLOOKUP(C3368,'products '!$A$2:$H$3072,7,0)</f>
        <v>Purple</v>
      </c>
      <c r="U3368">
        <f>VLOOKUP(C3368,'products '!$A$2:$H$3072,8,0)</f>
        <v>2</v>
      </c>
    </row>
    <row r="3369" spans="1:21" x14ac:dyDescent="0.3">
      <c r="A3369" t="s">
        <v>6786</v>
      </c>
      <c r="B3369" t="s">
        <v>3337</v>
      </c>
      <c r="C3369" t="s">
        <v>2124</v>
      </c>
      <c r="D3369" s="1">
        <f t="shared" ca="1" si="57"/>
        <v>44451</v>
      </c>
      <c r="E3369" s="1" t="str">
        <f ca="1">TEXT(Table1[[#This Row],[Date]],"mmm")</f>
        <v>Sep</v>
      </c>
      <c r="F3369" s="1" t="str">
        <f ca="1">TEXT(Table1[[#This Row],[Date]],"yyyy")</f>
        <v>2021</v>
      </c>
      <c r="G3369" s="2">
        <f t="shared" ca="1" si="56"/>
        <v>1670</v>
      </c>
      <c r="H3369" s="2">
        <v>0.55000000000000004</v>
      </c>
      <c r="I3369" s="2" t="str" cm="1">
        <f t="array" ref="I3369">_xlfn.IFS(Table1[[#This Row],[Discount]]&lt;=0.2,"Low",Table1[[#This Row],[Discount]]&lt;=0.4,"Medium",Table1[[#This Row],[Discount]]&gt;0.4,"High")</f>
        <v>High</v>
      </c>
      <c r="J3369" s="2">
        <f ca="1">Table1[[#This Row],[Original Price]]*(1-Table1[[#This Row],[Discount]])</f>
        <v>751.49999999999989</v>
      </c>
      <c r="K3369">
        <f>VLOOKUP(B3369,customers!$A$2:$D$101,2,0)</f>
        <v>49</v>
      </c>
      <c r="L3369" t="str" cm="1">
        <f t="array" ref="L3369">_xlfn.IFS(Table1[[#This Row],[Age]]&lt;=12,"Kids",Table1[[#This Row],[Age]]&lt;=19,"Teenage",Table1[[#This Row],[Age]]&lt;=29,"Young Adult",Table1[[#This Row],[Age]]&lt;=45,"Adult",Table1[[#This Row],[Age]]&gt;=46,"Senior")</f>
        <v>Senior</v>
      </c>
      <c r="M3369" t="str">
        <f>VLOOKUP(B3369,customers!A$2:D$101,3,0)</f>
        <v>Bhopal</v>
      </c>
      <c r="N3369" t="str">
        <f>VLOOKUP(B3369,customers!$A$2:$D$101,4,0)</f>
        <v>Madhya Pradesh</v>
      </c>
      <c r="O3369" t="str">
        <f>VLOOKUP(C3369,'products '!$A$2:$H$3072,2,0)</f>
        <v>Kids</v>
      </c>
      <c r="P3369" t="str">
        <f>VLOOKUP(C3369,'products '!$A$2:$H$3072,3,0)</f>
        <v>Footwear</v>
      </c>
      <c r="Q3369" t="str">
        <f>VLOOKUP(C3369,'products '!$A$2:$H$3072,4,0)</f>
        <v>Flats</v>
      </c>
      <c r="R3369" t="str">
        <f>VLOOKUP(C3369,'products '!$A$2:$H$3072,5,0)</f>
        <v>Sangria</v>
      </c>
      <c r="S3369" t="str">
        <f>VLOOKUP(C3369,'products '!$A$2:$H$3072,6,0)</f>
        <v>3-6M</v>
      </c>
      <c r="T3369" t="str">
        <f>VLOOKUP(C3369,'products '!$A$2:$H$3072,7,0)</f>
        <v>Copper</v>
      </c>
      <c r="U3369">
        <f>VLOOKUP(C3369,'products '!$A$2:$H$3072,8,0)</f>
        <v>5</v>
      </c>
    </row>
    <row r="3370" spans="1:21" x14ac:dyDescent="0.3">
      <c r="A3370" t="s">
        <v>6787</v>
      </c>
      <c r="B3370" t="s">
        <v>3338</v>
      </c>
      <c r="C3370" t="s">
        <v>2125</v>
      </c>
      <c r="D3370" s="1">
        <f t="shared" ca="1" si="57"/>
        <v>44792</v>
      </c>
      <c r="E3370" s="1" t="str">
        <f ca="1">TEXT(Table1[[#This Row],[Date]],"mmm")</f>
        <v>Aug</v>
      </c>
      <c r="F3370" s="1" t="str">
        <f ca="1">TEXT(Table1[[#This Row],[Date]],"yyyy")</f>
        <v>2022</v>
      </c>
      <c r="G3370" s="2">
        <f t="shared" ca="1" si="56"/>
        <v>614</v>
      </c>
      <c r="H3370" s="2">
        <v>0.55000000000000004</v>
      </c>
      <c r="I3370" s="2" t="str" cm="1">
        <f t="array" ref="I3370">_xlfn.IFS(Table1[[#This Row],[Discount]]&lt;=0.2,"Low",Table1[[#This Row],[Discount]]&lt;=0.4,"Medium",Table1[[#This Row],[Discount]]&gt;0.4,"High")</f>
        <v>High</v>
      </c>
      <c r="J3370" s="2">
        <f ca="1">Table1[[#This Row],[Original Price]]*(1-Table1[[#This Row],[Discount]])</f>
        <v>276.29999999999995</v>
      </c>
      <c r="K3370">
        <f>VLOOKUP(B3370,customers!$A$2:$D$101,2,0)</f>
        <v>17</v>
      </c>
      <c r="L3370" t="str" cm="1">
        <f t="array" ref="L3370">_xlfn.IFS(Table1[[#This Row],[Age]]&lt;=12,"Kids",Table1[[#This Row],[Age]]&lt;=19,"Teenage",Table1[[#This Row],[Age]]&lt;=29,"Young Adult",Table1[[#This Row],[Age]]&lt;=45,"Adult",Table1[[#This Row],[Age]]&gt;=46,"Senior")</f>
        <v>Teenage</v>
      </c>
      <c r="M3370" t="str">
        <f>VLOOKUP(B3370,customers!A$2:D$101,3,0)</f>
        <v>Sagar</v>
      </c>
      <c r="N3370" t="str">
        <f>VLOOKUP(B3370,customers!$A$2:$D$101,4,0)</f>
        <v>Madhya Pradesh</v>
      </c>
      <c r="O3370" t="str">
        <f>VLOOKUP(C3370,'products '!$A$2:$H$3072,2,0)</f>
        <v>Kids</v>
      </c>
      <c r="P3370" t="str">
        <f>VLOOKUP(C3370,'products '!$A$2:$H$3072,3,0)</f>
        <v>Footwear</v>
      </c>
      <c r="Q3370" t="str">
        <f>VLOOKUP(C3370,'products '!$A$2:$H$3072,4,0)</f>
        <v>Flats</v>
      </c>
      <c r="R3370" t="str">
        <f>VLOOKUP(C3370,'products '!$A$2:$H$3072,5,0)</f>
        <v>Sangria</v>
      </c>
      <c r="S3370" t="str">
        <f>VLOOKUP(C3370,'products '!$A$2:$H$3072,6,0)</f>
        <v>3-6M</v>
      </c>
      <c r="T3370" t="str">
        <f>VLOOKUP(C3370,'products '!$A$2:$H$3072,7,0)</f>
        <v>Copper</v>
      </c>
      <c r="U3370">
        <f>VLOOKUP(C3370,'products '!$A$2:$H$3072,8,0)</f>
        <v>5</v>
      </c>
    </row>
    <row r="3371" spans="1:21" x14ac:dyDescent="0.3">
      <c r="A3371" t="s">
        <v>6788</v>
      </c>
      <c r="B3371" t="s">
        <v>3339</v>
      </c>
      <c r="C3371" t="s">
        <v>2126</v>
      </c>
      <c r="D3371" s="1">
        <f t="shared" ca="1" si="57"/>
        <v>45014</v>
      </c>
      <c r="E3371" s="1" t="str">
        <f ca="1">TEXT(Table1[[#This Row],[Date]],"mmm")</f>
        <v>Mar</v>
      </c>
      <c r="F3371" s="1" t="str">
        <f ca="1">TEXT(Table1[[#This Row],[Date]],"yyyy")</f>
        <v>2023</v>
      </c>
      <c r="G3371" s="2">
        <f t="shared" ca="1" si="56"/>
        <v>1164</v>
      </c>
      <c r="H3371" s="2">
        <v>0.5</v>
      </c>
      <c r="I3371" s="2" t="str" cm="1">
        <f t="array" ref="I3371">_xlfn.IFS(Table1[[#This Row],[Discount]]&lt;=0.2,"Low",Table1[[#This Row],[Discount]]&lt;=0.4,"Medium",Table1[[#This Row],[Discount]]&gt;0.4,"High")</f>
        <v>High</v>
      </c>
      <c r="J3371" s="2">
        <f ca="1">Table1[[#This Row],[Original Price]]*(1-Table1[[#This Row],[Discount]])</f>
        <v>582</v>
      </c>
      <c r="K3371">
        <f>VLOOKUP(B3371,customers!$A$2:$D$101,2,0)</f>
        <v>18</v>
      </c>
      <c r="L3371" t="str" cm="1">
        <f t="array" ref="L3371">_xlfn.IFS(Table1[[#This Row],[Age]]&lt;=12,"Kids",Table1[[#This Row],[Age]]&lt;=19,"Teenage",Table1[[#This Row],[Age]]&lt;=29,"Young Adult",Table1[[#This Row],[Age]]&lt;=45,"Adult",Table1[[#This Row],[Age]]&gt;=46,"Senior")</f>
        <v>Teenage</v>
      </c>
      <c r="M3371" t="str">
        <f>VLOOKUP(B3371,customers!A$2:D$101,3,0)</f>
        <v>Sagar</v>
      </c>
      <c r="N3371" t="str">
        <f>VLOOKUP(B3371,customers!$A$2:$D$101,4,0)</f>
        <v>Madhya Pradesh</v>
      </c>
      <c r="O3371" t="str">
        <f>VLOOKUP(C3371,'products '!$A$2:$H$3072,2,0)</f>
        <v>Kids</v>
      </c>
      <c r="P3371" t="str">
        <f>VLOOKUP(C3371,'products '!$A$2:$H$3072,3,0)</f>
        <v>Footwear</v>
      </c>
      <c r="Q3371" t="str">
        <f>VLOOKUP(C3371,'products '!$A$2:$H$3072,4,0)</f>
        <v>Flats</v>
      </c>
      <c r="R3371" t="str">
        <f>VLOOKUP(C3371,'products '!$A$2:$H$3072,5,0)</f>
        <v>Sangria</v>
      </c>
      <c r="S3371" t="str">
        <f>VLOOKUP(C3371,'products '!$A$2:$H$3072,6,0)</f>
        <v>3-6M</v>
      </c>
      <c r="T3371" t="str">
        <f>VLOOKUP(C3371,'products '!$A$2:$H$3072,7,0)</f>
        <v>Copper</v>
      </c>
      <c r="U3371">
        <f>VLOOKUP(C3371,'products '!$A$2:$H$3072,8,0)</f>
        <v>5</v>
      </c>
    </row>
    <row r="3372" spans="1:21" x14ac:dyDescent="0.3">
      <c r="A3372" t="s">
        <v>6789</v>
      </c>
      <c r="B3372" t="s">
        <v>3340</v>
      </c>
      <c r="C3372" t="s">
        <v>2127</v>
      </c>
      <c r="D3372" s="1">
        <f t="shared" ca="1" si="57"/>
        <v>44242</v>
      </c>
      <c r="E3372" s="1" t="str">
        <f ca="1">TEXT(Table1[[#This Row],[Date]],"mmm")</f>
        <v>Feb</v>
      </c>
      <c r="F3372" s="1" t="str">
        <f ca="1">TEXT(Table1[[#This Row],[Date]],"yyyy")</f>
        <v>2021</v>
      </c>
      <c r="G3372" s="2">
        <f t="shared" ca="1" si="56"/>
        <v>1844</v>
      </c>
      <c r="H3372" s="2">
        <v>0.5</v>
      </c>
      <c r="I3372" s="2" t="str" cm="1">
        <f t="array" ref="I3372">_xlfn.IFS(Table1[[#This Row],[Discount]]&lt;=0.2,"Low",Table1[[#This Row],[Discount]]&lt;=0.4,"Medium",Table1[[#This Row],[Discount]]&gt;0.4,"High")</f>
        <v>High</v>
      </c>
      <c r="J3372" s="2">
        <f ca="1">Table1[[#This Row],[Original Price]]*(1-Table1[[#This Row],[Discount]])</f>
        <v>922</v>
      </c>
      <c r="K3372">
        <f>VLOOKUP(B3372,customers!$A$2:$D$101,2,0)</f>
        <v>19</v>
      </c>
      <c r="L3372" t="str" cm="1">
        <f t="array" ref="L3372">_xlfn.IFS(Table1[[#This Row],[Age]]&lt;=12,"Kids",Table1[[#This Row],[Age]]&lt;=19,"Teenage",Table1[[#This Row],[Age]]&lt;=29,"Young Adult",Table1[[#This Row],[Age]]&lt;=45,"Adult",Table1[[#This Row],[Age]]&gt;=46,"Senior")</f>
        <v>Teenage</v>
      </c>
      <c r="M3372" t="str">
        <f>VLOOKUP(B3372,customers!A$2:D$101,3,0)</f>
        <v>Sagar</v>
      </c>
      <c r="N3372" t="str">
        <f>VLOOKUP(B3372,customers!$A$2:$D$101,4,0)</f>
        <v>Madhya Pradesh</v>
      </c>
      <c r="O3372" t="str">
        <f>VLOOKUP(C3372,'products '!$A$2:$H$3072,2,0)</f>
        <v>Kids</v>
      </c>
      <c r="P3372" t="str">
        <f>VLOOKUP(C3372,'products '!$A$2:$H$3072,3,0)</f>
        <v>Footwear</v>
      </c>
      <c r="Q3372" t="str">
        <f>VLOOKUP(C3372,'products '!$A$2:$H$3072,4,0)</f>
        <v>Flats</v>
      </c>
      <c r="R3372" t="str">
        <f>VLOOKUP(C3372,'products '!$A$2:$H$3072,5,0)</f>
        <v>Sangria</v>
      </c>
      <c r="S3372" t="str">
        <f>VLOOKUP(C3372,'products '!$A$2:$H$3072,6,0)</f>
        <v>3-6M</v>
      </c>
      <c r="T3372" t="str">
        <f>VLOOKUP(C3372,'products '!$A$2:$H$3072,7,0)</f>
        <v>Copper</v>
      </c>
      <c r="U3372">
        <f>VLOOKUP(C3372,'products '!$A$2:$H$3072,8,0)</f>
        <v>4</v>
      </c>
    </row>
    <row r="3373" spans="1:21" x14ac:dyDescent="0.3">
      <c r="A3373" t="s">
        <v>6790</v>
      </c>
      <c r="B3373" t="s">
        <v>3341</v>
      </c>
      <c r="C3373" t="s">
        <v>2128</v>
      </c>
      <c r="D3373" s="1">
        <f t="shared" ca="1" si="57"/>
        <v>44235</v>
      </c>
      <c r="E3373" s="1" t="str">
        <f ca="1">TEXT(Table1[[#This Row],[Date]],"mmm")</f>
        <v>Feb</v>
      </c>
      <c r="F3373" s="1" t="str">
        <f ca="1">TEXT(Table1[[#This Row],[Date]],"yyyy")</f>
        <v>2021</v>
      </c>
      <c r="G3373" s="2">
        <f t="shared" ca="1" si="56"/>
        <v>1776</v>
      </c>
      <c r="H3373" s="2">
        <v>0.5</v>
      </c>
      <c r="I3373" s="2" t="str" cm="1">
        <f t="array" ref="I3373">_xlfn.IFS(Table1[[#This Row],[Discount]]&lt;=0.2,"Low",Table1[[#This Row],[Discount]]&lt;=0.4,"Medium",Table1[[#This Row],[Discount]]&gt;0.4,"High")</f>
        <v>High</v>
      </c>
      <c r="J3373" s="2">
        <f ca="1">Table1[[#This Row],[Original Price]]*(1-Table1[[#This Row],[Discount]])</f>
        <v>888</v>
      </c>
      <c r="K3373">
        <f>VLOOKUP(B3373,customers!$A$2:$D$101,2,0)</f>
        <v>20</v>
      </c>
      <c r="L3373" t="str" cm="1">
        <f t="array" ref="L3373">_xlfn.IFS(Table1[[#This Row],[Age]]&lt;=12,"Kids",Table1[[#This Row],[Age]]&lt;=19,"Teenage",Table1[[#This Row],[Age]]&lt;=29,"Young Adult",Table1[[#This Row],[Age]]&lt;=45,"Adult",Table1[[#This Row],[Age]]&gt;=46,"Senior")</f>
        <v>Young Adult</v>
      </c>
      <c r="M3373" t="str">
        <f>VLOOKUP(B3373,customers!A$2:D$101,3,0)</f>
        <v>Sagar</v>
      </c>
      <c r="N3373" t="str">
        <f>VLOOKUP(B3373,customers!$A$2:$D$101,4,0)</f>
        <v>Madhya Pradesh</v>
      </c>
      <c r="O3373" t="str">
        <f>VLOOKUP(C3373,'products '!$A$2:$H$3072,2,0)</f>
        <v>Kids</v>
      </c>
      <c r="P3373" t="str">
        <f>VLOOKUP(C3373,'products '!$A$2:$H$3072,3,0)</f>
        <v>Footwear</v>
      </c>
      <c r="Q3373" t="str">
        <f>VLOOKUP(C3373,'products '!$A$2:$H$3072,4,0)</f>
        <v>Flats</v>
      </c>
      <c r="R3373" t="str">
        <f>VLOOKUP(C3373,'products '!$A$2:$H$3072,5,0)</f>
        <v>MAX</v>
      </c>
      <c r="S3373" t="str">
        <f>VLOOKUP(C3373,'products '!$A$2:$H$3072,6,0)</f>
        <v>3-6M</v>
      </c>
      <c r="T3373" t="str">
        <f>VLOOKUP(C3373,'products '!$A$2:$H$3072,7,0)</f>
        <v>Copper</v>
      </c>
      <c r="U3373">
        <f>VLOOKUP(C3373,'products '!$A$2:$H$3072,8,0)</f>
        <v>4</v>
      </c>
    </row>
    <row r="3374" spans="1:21" x14ac:dyDescent="0.3">
      <c r="A3374" t="s">
        <v>6791</v>
      </c>
      <c r="B3374" t="s">
        <v>3342</v>
      </c>
      <c r="C3374" t="s">
        <v>2129</v>
      </c>
      <c r="D3374" s="1">
        <f t="shared" ca="1" si="57"/>
        <v>44638</v>
      </c>
      <c r="E3374" s="1" t="str">
        <f ca="1">TEXT(Table1[[#This Row],[Date]],"mmm")</f>
        <v>Mar</v>
      </c>
      <c r="F3374" s="1" t="str">
        <f ca="1">TEXT(Table1[[#This Row],[Date]],"yyyy")</f>
        <v>2022</v>
      </c>
      <c r="G3374" s="2">
        <f t="shared" ca="1" si="56"/>
        <v>636</v>
      </c>
      <c r="H3374" s="2">
        <v>0.5</v>
      </c>
      <c r="I3374" s="2" t="str" cm="1">
        <f t="array" ref="I3374">_xlfn.IFS(Table1[[#This Row],[Discount]]&lt;=0.2,"Low",Table1[[#This Row],[Discount]]&lt;=0.4,"Medium",Table1[[#This Row],[Discount]]&gt;0.4,"High")</f>
        <v>High</v>
      </c>
      <c r="J3374" s="2">
        <f ca="1">Table1[[#This Row],[Original Price]]*(1-Table1[[#This Row],[Discount]])</f>
        <v>318</v>
      </c>
      <c r="K3374">
        <f>VLOOKUP(B3374,customers!$A$2:$D$101,2,0)</f>
        <v>21</v>
      </c>
      <c r="L3374" t="str" cm="1">
        <f t="array" ref="L3374">_xlfn.IFS(Table1[[#This Row],[Age]]&lt;=12,"Kids",Table1[[#This Row],[Age]]&lt;=19,"Teenage",Table1[[#This Row],[Age]]&lt;=29,"Young Adult",Table1[[#This Row],[Age]]&lt;=45,"Adult",Table1[[#This Row],[Age]]&gt;=46,"Senior")</f>
        <v>Young Adult</v>
      </c>
      <c r="M3374" t="str">
        <f>VLOOKUP(B3374,customers!A$2:D$101,3,0)</f>
        <v>Indore</v>
      </c>
      <c r="N3374" t="str">
        <f>VLOOKUP(B3374,customers!$A$2:$D$101,4,0)</f>
        <v>Madhya Pradesh</v>
      </c>
      <c r="O3374" t="str">
        <f>VLOOKUP(C3374,'products '!$A$2:$H$3072,2,0)</f>
        <v>Kids</v>
      </c>
      <c r="P3374" t="str">
        <f>VLOOKUP(C3374,'products '!$A$2:$H$3072,3,0)</f>
        <v>Footwear</v>
      </c>
      <c r="Q3374" t="str">
        <f>VLOOKUP(C3374,'products '!$A$2:$H$3072,4,0)</f>
        <v>Flats</v>
      </c>
      <c r="R3374" t="str">
        <f>VLOOKUP(C3374,'products '!$A$2:$H$3072,5,0)</f>
        <v>MAX</v>
      </c>
      <c r="S3374" t="str">
        <f>VLOOKUP(C3374,'products '!$A$2:$H$3072,6,0)</f>
        <v>0-3M</v>
      </c>
      <c r="T3374" t="str">
        <f>VLOOKUP(C3374,'products '!$A$2:$H$3072,7,0)</f>
        <v>Copper</v>
      </c>
      <c r="U3374">
        <f>VLOOKUP(C3374,'products '!$A$2:$H$3072,8,0)</f>
        <v>4</v>
      </c>
    </row>
    <row r="3375" spans="1:21" x14ac:dyDescent="0.3">
      <c r="A3375" t="s">
        <v>6792</v>
      </c>
      <c r="B3375" t="s">
        <v>3343</v>
      </c>
      <c r="C3375" t="s">
        <v>2130</v>
      </c>
      <c r="D3375" s="1">
        <f t="shared" ca="1" si="57"/>
        <v>44419</v>
      </c>
      <c r="E3375" s="1" t="str">
        <f ca="1">TEXT(Table1[[#This Row],[Date]],"mmm")</f>
        <v>Aug</v>
      </c>
      <c r="F3375" s="1" t="str">
        <f ca="1">TEXT(Table1[[#This Row],[Date]],"yyyy")</f>
        <v>2021</v>
      </c>
      <c r="G3375" s="2">
        <f t="shared" ca="1" si="56"/>
        <v>1877</v>
      </c>
      <c r="H3375" s="2">
        <v>0.5</v>
      </c>
      <c r="I3375" s="2" t="str" cm="1">
        <f t="array" ref="I3375">_xlfn.IFS(Table1[[#This Row],[Discount]]&lt;=0.2,"Low",Table1[[#This Row],[Discount]]&lt;=0.4,"Medium",Table1[[#This Row],[Discount]]&gt;0.4,"High")</f>
        <v>High</v>
      </c>
      <c r="J3375" s="2">
        <f ca="1">Table1[[#This Row],[Original Price]]*(1-Table1[[#This Row],[Discount]])</f>
        <v>938.5</v>
      </c>
      <c r="K3375">
        <f>VLOOKUP(B3375,customers!$A$2:$D$101,2,0)</f>
        <v>22</v>
      </c>
      <c r="L3375" t="str" cm="1">
        <f t="array" ref="L3375">_xlfn.IFS(Table1[[#This Row],[Age]]&lt;=12,"Kids",Table1[[#This Row],[Age]]&lt;=19,"Teenage",Table1[[#This Row],[Age]]&lt;=29,"Young Adult",Table1[[#This Row],[Age]]&lt;=45,"Adult",Table1[[#This Row],[Age]]&gt;=46,"Senior")</f>
        <v>Young Adult</v>
      </c>
      <c r="M3375" t="str">
        <f>VLOOKUP(B3375,customers!A$2:D$101,3,0)</f>
        <v>Indore</v>
      </c>
      <c r="N3375" t="str">
        <f>VLOOKUP(B3375,customers!$A$2:$D$101,4,0)</f>
        <v>Madhya Pradesh</v>
      </c>
      <c r="O3375" t="str">
        <f>VLOOKUP(C3375,'products '!$A$2:$H$3072,2,0)</f>
        <v>Kids</v>
      </c>
      <c r="P3375" t="str">
        <f>VLOOKUP(C3375,'products '!$A$2:$H$3072,3,0)</f>
        <v>Footwear</v>
      </c>
      <c r="Q3375" t="str">
        <f>VLOOKUP(C3375,'products '!$A$2:$H$3072,4,0)</f>
        <v>Flats</v>
      </c>
      <c r="R3375" t="str">
        <f>VLOOKUP(C3375,'products '!$A$2:$H$3072,5,0)</f>
        <v>MAX</v>
      </c>
      <c r="S3375" t="str">
        <f>VLOOKUP(C3375,'products '!$A$2:$H$3072,6,0)</f>
        <v>0-3M</v>
      </c>
      <c r="T3375" t="str">
        <f>VLOOKUP(C3375,'products '!$A$2:$H$3072,7,0)</f>
        <v>Copper</v>
      </c>
      <c r="U3375">
        <f>VLOOKUP(C3375,'products '!$A$2:$H$3072,8,0)</f>
        <v>5</v>
      </c>
    </row>
    <row r="3376" spans="1:21" x14ac:dyDescent="0.3">
      <c r="A3376" t="s">
        <v>6793</v>
      </c>
      <c r="B3376" t="s">
        <v>3344</v>
      </c>
      <c r="C3376" t="s">
        <v>2131</v>
      </c>
      <c r="D3376" s="1">
        <f t="shared" ca="1" si="57"/>
        <v>44477</v>
      </c>
      <c r="E3376" s="1" t="str">
        <f ca="1">TEXT(Table1[[#This Row],[Date]],"mmm")</f>
        <v>Oct</v>
      </c>
      <c r="F3376" s="1" t="str">
        <f ca="1">TEXT(Table1[[#This Row],[Date]],"yyyy")</f>
        <v>2021</v>
      </c>
      <c r="G3376" s="2">
        <f t="shared" ca="1" si="56"/>
        <v>1701</v>
      </c>
      <c r="H3376" s="2">
        <v>0.3</v>
      </c>
      <c r="I3376" s="2" t="str" cm="1">
        <f t="array" ref="I3376">_xlfn.IFS(Table1[[#This Row],[Discount]]&lt;=0.2,"Low",Table1[[#This Row],[Discount]]&lt;=0.4,"Medium",Table1[[#This Row],[Discount]]&gt;0.4,"High")</f>
        <v>Medium</v>
      </c>
      <c r="J3376" s="2">
        <f ca="1">Table1[[#This Row],[Original Price]]*(1-Table1[[#This Row],[Discount]])</f>
        <v>1190.6999999999998</v>
      </c>
      <c r="K3376">
        <f>VLOOKUP(B3376,customers!$A$2:$D$101,2,0)</f>
        <v>16</v>
      </c>
      <c r="L3376" t="str" cm="1">
        <f t="array" ref="L3376">_xlfn.IFS(Table1[[#This Row],[Age]]&lt;=12,"Kids",Table1[[#This Row],[Age]]&lt;=19,"Teenage",Table1[[#This Row],[Age]]&lt;=29,"Young Adult",Table1[[#This Row],[Age]]&lt;=45,"Adult",Table1[[#This Row],[Age]]&gt;=46,"Senior")</f>
        <v>Teenage</v>
      </c>
      <c r="M3376" t="str">
        <f>VLOOKUP(B3376,customers!A$2:D$101,3,0)</f>
        <v>Kanpur</v>
      </c>
      <c r="N3376" t="str">
        <f>VLOOKUP(B3376,customers!$A$2:$D$101,4,0)</f>
        <v>Uttar Pradesh</v>
      </c>
      <c r="O3376" t="str">
        <f>VLOOKUP(C3376,'products '!$A$2:$H$3072,2,0)</f>
        <v>Kids</v>
      </c>
      <c r="P3376" t="str">
        <f>VLOOKUP(C3376,'products '!$A$2:$H$3072,3,0)</f>
        <v>Footwear</v>
      </c>
      <c r="Q3376" t="str">
        <f>VLOOKUP(C3376,'products '!$A$2:$H$3072,4,0)</f>
        <v>Flats</v>
      </c>
      <c r="R3376" t="str">
        <f>VLOOKUP(C3376,'products '!$A$2:$H$3072,5,0)</f>
        <v>MAX</v>
      </c>
      <c r="S3376" t="str">
        <f>VLOOKUP(C3376,'products '!$A$2:$H$3072,6,0)</f>
        <v>0-3M</v>
      </c>
      <c r="T3376" t="str">
        <f>VLOOKUP(C3376,'products '!$A$2:$H$3072,7,0)</f>
        <v xml:space="preserve">Red </v>
      </c>
      <c r="U3376">
        <f>VLOOKUP(C3376,'products '!$A$2:$H$3072,8,0)</f>
        <v>5</v>
      </c>
    </row>
    <row r="3377" spans="1:21" x14ac:dyDescent="0.3">
      <c r="A3377" t="s">
        <v>6794</v>
      </c>
      <c r="B3377" t="s">
        <v>3345</v>
      </c>
      <c r="C3377" t="s">
        <v>2132</v>
      </c>
      <c r="D3377" s="1">
        <f t="shared" ca="1" si="57"/>
        <v>44539</v>
      </c>
      <c r="E3377" s="1" t="str">
        <f ca="1">TEXT(Table1[[#This Row],[Date]],"mmm")</f>
        <v>Dec</v>
      </c>
      <c r="F3377" s="1" t="str">
        <f ca="1">TEXT(Table1[[#This Row],[Date]],"yyyy")</f>
        <v>2021</v>
      </c>
      <c r="G3377" s="2">
        <f t="shared" ca="1" si="56"/>
        <v>937</v>
      </c>
      <c r="H3377" s="2">
        <v>0.32</v>
      </c>
      <c r="I3377" s="2" t="str" cm="1">
        <f t="array" ref="I3377">_xlfn.IFS(Table1[[#This Row],[Discount]]&lt;=0.2,"Low",Table1[[#This Row],[Discount]]&lt;=0.4,"Medium",Table1[[#This Row],[Discount]]&gt;0.4,"High")</f>
        <v>Medium</v>
      </c>
      <c r="J3377" s="2">
        <f ca="1">Table1[[#This Row],[Original Price]]*(1-Table1[[#This Row],[Discount]])</f>
        <v>637.16</v>
      </c>
      <c r="K3377">
        <f>VLOOKUP(B3377,customers!$A$2:$D$101,2,0)</f>
        <v>17</v>
      </c>
      <c r="L3377" t="str" cm="1">
        <f t="array" ref="L3377">_xlfn.IFS(Table1[[#This Row],[Age]]&lt;=12,"Kids",Table1[[#This Row],[Age]]&lt;=19,"Teenage",Table1[[#This Row],[Age]]&lt;=29,"Young Adult",Table1[[#This Row],[Age]]&lt;=45,"Adult",Table1[[#This Row],[Age]]&gt;=46,"Senior")</f>
        <v>Teenage</v>
      </c>
      <c r="M3377" t="str">
        <f>VLOOKUP(B3377,customers!A$2:D$101,3,0)</f>
        <v>Kanpur</v>
      </c>
      <c r="N3377" t="str">
        <f>VLOOKUP(B3377,customers!$A$2:$D$101,4,0)</f>
        <v>Uttar Pradesh</v>
      </c>
      <c r="O3377" t="str">
        <f>VLOOKUP(C3377,'products '!$A$2:$H$3072,2,0)</f>
        <v>Kids</v>
      </c>
      <c r="P3377" t="str">
        <f>VLOOKUP(C3377,'products '!$A$2:$H$3072,3,0)</f>
        <v>Footwear</v>
      </c>
      <c r="Q3377" t="str">
        <f>VLOOKUP(C3377,'products '!$A$2:$H$3072,4,0)</f>
        <v>Flats</v>
      </c>
      <c r="R3377" t="str">
        <f>VLOOKUP(C3377,'products '!$A$2:$H$3072,5,0)</f>
        <v>MAX</v>
      </c>
      <c r="S3377" t="str">
        <f>VLOOKUP(C3377,'products '!$A$2:$H$3072,6,0)</f>
        <v>0-3M</v>
      </c>
      <c r="T3377" t="str">
        <f>VLOOKUP(C3377,'products '!$A$2:$H$3072,7,0)</f>
        <v xml:space="preserve">Red </v>
      </c>
      <c r="U3377">
        <f>VLOOKUP(C3377,'products '!$A$2:$H$3072,8,0)</f>
        <v>3</v>
      </c>
    </row>
    <row r="3378" spans="1:21" x14ac:dyDescent="0.3">
      <c r="A3378" t="s">
        <v>6795</v>
      </c>
      <c r="B3378" t="s">
        <v>3346</v>
      </c>
      <c r="C3378" t="s">
        <v>2133</v>
      </c>
      <c r="D3378" s="1">
        <f t="shared" ca="1" si="57"/>
        <v>44400</v>
      </c>
      <c r="E3378" s="1" t="str">
        <f ca="1">TEXT(Table1[[#This Row],[Date]],"mmm")</f>
        <v>Jul</v>
      </c>
      <c r="F3378" s="1" t="str">
        <f ca="1">TEXT(Table1[[#This Row],[Date]],"yyyy")</f>
        <v>2021</v>
      </c>
      <c r="G3378" s="2">
        <f t="shared" ca="1" si="56"/>
        <v>1291</v>
      </c>
      <c r="H3378" s="2">
        <v>0.25</v>
      </c>
      <c r="I3378" s="2" t="str" cm="1">
        <f t="array" ref="I3378">_xlfn.IFS(Table1[[#This Row],[Discount]]&lt;=0.2,"Low",Table1[[#This Row],[Discount]]&lt;=0.4,"Medium",Table1[[#This Row],[Discount]]&gt;0.4,"High")</f>
        <v>Medium</v>
      </c>
      <c r="J3378" s="2">
        <f ca="1">Table1[[#This Row],[Original Price]]*(1-Table1[[#This Row],[Discount]])</f>
        <v>968.25</v>
      </c>
      <c r="K3378">
        <f>VLOOKUP(B3378,customers!$A$2:$D$101,2,0)</f>
        <v>18</v>
      </c>
      <c r="L3378" t="str" cm="1">
        <f t="array" ref="L3378">_xlfn.IFS(Table1[[#This Row],[Age]]&lt;=12,"Kids",Table1[[#This Row],[Age]]&lt;=19,"Teenage",Table1[[#This Row],[Age]]&lt;=29,"Young Adult",Table1[[#This Row],[Age]]&lt;=45,"Adult",Table1[[#This Row],[Age]]&gt;=46,"Senior")</f>
        <v>Teenage</v>
      </c>
      <c r="M3378" t="str">
        <f>VLOOKUP(B3378,customers!A$2:D$101,3,0)</f>
        <v>Kanpur</v>
      </c>
      <c r="N3378" t="str">
        <f>VLOOKUP(B3378,customers!$A$2:$D$101,4,0)</f>
        <v>Uttar Pradesh</v>
      </c>
      <c r="O3378" t="str">
        <f>VLOOKUP(C3378,'products '!$A$2:$H$3072,2,0)</f>
        <v>Kids</v>
      </c>
      <c r="P3378" t="str">
        <f>VLOOKUP(C3378,'products '!$A$2:$H$3072,3,0)</f>
        <v>Footwear</v>
      </c>
      <c r="Q3378" t="str">
        <f>VLOOKUP(C3378,'products '!$A$2:$H$3072,4,0)</f>
        <v>Flats</v>
      </c>
      <c r="R3378" t="str">
        <f>VLOOKUP(C3378,'products '!$A$2:$H$3072,5,0)</f>
        <v>MAX</v>
      </c>
      <c r="S3378" t="str">
        <f>VLOOKUP(C3378,'products '!$A$2:$H$3072,6,0)</f>
        <v>0-3M</v>
      </c>
      <c r="T3378" t="str">
        <f>VLOOKUP(C3378,'products '!$A$2:$H$3072,7,0)</f>
        <v xml:space="preserve">Red </v>
      </c>
      <c r="U3378">
        <f>VLOOKUP(C3378,'products '!$A$2:$H$3072,8,0)</f>
        <v>5</v>
      </c>
    </row>
    <row r="3379" spans="1:21" x14ac:dyDescent="0.3">
      <c r="A3379" t="s">
        <v>6796</v>
      </c>
      <c r="B3379" t="s">
        <v>3347</v>
      </c>
      <c r="C3379" t="s">
        <v>2134</v>
      </c>
      <c r="D3379" s="1">
        <f t="shared" ca="1" si="57"/>
        <v>44780</v>
      </c>
      <c r="E3379" s="1" t="str">
        <f ca="1">TEXT(Table1[[#This Row],[Date]],"mmm")</f>
        <v>Aug</v>
      </c>
      <c r="F3379" s="1" t="str">
        <f ca="1">TEXT(Table1[[#This Row],[Date]],"yyyy")</f>
        <v>2022</v>
      </c>
      <c r="G3379" s="2">
        <f t="shared" ca="1" si="56"/>
        <v>1510</v>
      </c>
      <c r="H3379" s="2">
        <v>0.45</v>
      </c>
      <c r="I3379" s="2" t="str" cm="1">
        <f t="array" ref="I3379">_xlfn.IFS(Table1[[#This Row],[Discount]]&lt;=0.2,"Low",Table1[[#This Row],[Discount]]&lt;=0.4,"Medium",Table1[[#This Row],[Discount]]&gt;0.4,"High")</f>
        <v>High</v>
      </c>
      <c r="J3379" s="2">
        <f ca="1">Table1[[#This Row],[Original Price]]*(1-Table1[[#This Row],[Discount]])</f>
        <v>830.50000000000011</v>
      </c>
      <c r="K3379">
        <f>VLOOKUP(B3379,customers!$A$2:$D$101,2,0)</f>
        <v>19</v>
      </c>
      <c r="L3379" t="str" cm="1">
        <f t="array" ref="L3379">_xlfn.IFS(Table1[[#This Row],[Age]]&lt;=12,"Kids",Table1[[#This Row],[Age]]&lt;=19,"Teenage",Table1[[#This Row],[Age]]&lt;=29,"Young Adult",Table1[[#This Row],[Age]]&lt;=45,"Adult",Table1[[#This Row],[Age]]&gt;=46,"Senior")</f>
        <v>Teenage</v>
      </c>
      <c r="M3379" t="str">
        <f>VLOOKUP(B3379,customers!A$2:D$101,3,0)</f>
        <v>Kanpur</v>
      </c>
      <c r="N3379" t="str">
        <f>VLOOKUP(B3379,customers!$A$2:$D$101,4,0)</f>
        <v>Uttar Pradesh</v>
      </c>
      <c r="O3379" t="str">
        <f>VLOOKUP(C3379,'products '!$A$2:$H$3072,2,0)</f>
        <v>Kids</v>
      </c>
      <c r="P3379" t="str">
        <f>VLOOKUP(C3379,'products '!$A$2:$H$3072,3,0)</f>
        <v>Footwear</v>
      </c>
      <c r="Q3379" t="str">
        <f>VLOOKUP(C3379,'products '!$A$2:$H$3072,4,0)</f>
        <v>Flats</v>
      </c>
      <c r="R3379" t="str">
        <f>VLOOKUP(C3379,'products '!$A$2:$H$3072,5,0)</f>
        <v>MAX</v>
      </c>
      <c r="S3379" t="str">
        <f>VLOOKUP(C3379,'products '!$A$2:$H$3072,6,0)</f>
        <v>0-3M</v>
      </c>
      <c r="T3379" t="str">
        <f>VLOOKUP(C3379,'products '!$A$2:$H$3072,7,0)</f>
        <v xml:space="preserve">Red </v>
      </c>
      <c r="U3379">
        <f>VLOOKUP(C3379,'products '!$A$2:$H$3072,8,0)</f>
        <v>5</v>
      </c>
    </row>
    <row r="3380" spans="1:21" x14ac:dyDescent="0.3">
      <c r="A3380" t="s">
        <v>6797</v>
      </c>
      <c r="B3380" t="s">
        <v>3348</v>
      </c>
      <c r="C3380" t="s">
        <v>2134</v>
      </c>
      <c r="D3380" s="1">
        <f t="shared" ca="1" si="57"/>
        <v>44783</v>
      </c>
      <c r="E3380" s="1" t="str">
        <f ca="1">TEXT(Table1[[#This Row],[Date]],"mmm")</f>
        <v>Aug</v>
      </c>
      <c r="F3380" s="1" t="str">
        <f ca="1">TEXT(Table1[[#This Row],[Date]],"yyyy")</f>
        <v>2022</v>
      </c>
      <c r="G3380" s="2">
        <f t="shared" ca="1" si="56"/>
        <v>691</v>
      </c>
      <c r="H3380" s="2">
        <v>0.15</v>
      </c>
      <c r="I3380" s="2" t="str" cm="1">
        <f t="array" ref="I3380">_xlfn.IFS(Table1[[#This Row],[Discount]]&lt;=0.2,"Low",Table1[[#This Row],[Discount]]&lt;=0.4,"Medium",Table1[[#This Row],[Discount]]&gt;0.4,"High")</f>
        <v>Low</v>
      </c>
      <c r="J3380" s="2">
        <f ca="1">Table1[[#This Row],[Original Price]]*(1-Table1[[#This Row],[Discount]])</f>
        <v>587.35</v>
      </c>
      <c r="K3380">
        <f>VLOOKUP(B3380,customers!$A$2:$D$101,2,0)</f>
        <v>20</v>
      </c>
      <c r="L3380" t="str" cm="1">
        <f t="array" ref="L3380">_xlfn.IFS(Table1[[#This Row],[Age]]&lt;=12,"Kids",Table1[[#This Row],[Age]]&lt;=19,"Teenage",Table1[[#This Row],[Age]]&lt;=29,"Young Adult",Table1[[#This Row],[Age]]&lt;=45,"Adult",Table1[[#This Row],[Age]]&gt;=46,"Senior")</f>
        <v>Young Adult</v>
      </c>
      <c r="M3380" t="str">
        <f>VLOOKUP(B3380,customers!A$2:D$101,3,0)</f>
        <v>Aligarh</v>
      </c>
      <c r="N3380" t="str">
        <f>VLOOKUP(B3380,customers!$A$2:$D$101,4,0)</f>
        <v>Uttar Pradesh</v>
      </c>
      <c r="O3380" t="str">
        <f>VLOOKUP(C3380,'products '!$A$2:$H$3072,2,0)</f>
        <v>Kids</v>
      </c>
      <c r="P3380" t="str">
        <f>VLOOKUP(C3380,'products '!$A$2:$H$3072,3,0)</f>
        <v>Footwear</v>
      </c>
      <c r="Q3380" t="str">
        <f>VLOOKUP(C3380,'products '!$A$2:$H$3072,4,0)</f>
        <v>Flats</v>
      </c>
      <c r="R3380" t="str">
        <f>VLOOKUP(C3380,'products '!$A$2:$H$3072,5,0)</f>
        <v>MAX</v>
      </c>
      <c r="S3380" t="str">
        <f>VLOOKUP(C3380,'products '!$A$2:$H$3072,6,0)</f>
        <v>0-3M</v>
      </c>
      <c r="T3380" t="str">
        <f>VLOOKUP(C3380,'products '!$A$2:$H$3072,7,0)</f>
        <v xml:space="preserve">Red </v>
      </c>
      <c r="U3380">
        <f>VLOOKUP(C3380,'products '!$A$2:$H$3072,8,0)</f>
        <v>5</v>
      </c>
    </row>
    <row r="3381" spans="1:21" x14ac:dyDescent="0.3">
      <c r="A3381" t="s">
        <v>6798</v>
      </c>
      <c r="B3381" t="s">
        <v>3349</v>
      </c>
      <c r="C3381" t="s">
        <v>2134</v>
      </c>
      <c r="D3381" s="1">
        <f t="shared" ca="1" si="57"/>
        <v>44655</v>
      </c>
      <c r="E3381" s="1" t="str">
        <f ca="1">TEXT(Table1[[#This Row],[Date]],"mmm")</f>
        <v>Apr</v>
      </c>
      <c r="F3381" s="1" t="str">
        <f ca="1">TEXT(Table1[[#This Row],[Date]],"yyyy")</f>
        <v>2022</v>
      </c>
      <c r="G3381" s="2">
        <f t="shared" ca="1" si="56"/>
        <v>1191</v>
      </c>
      <c r="H3381" s="2">
        <v>0.33</v>
      </c>
      <c r="I3381" s="2" t="str" cm="1">
        <f t="array" ref="I3381">_xlfn.IFS(Table1[[#This Row],[Discount]]&lt;=0.2,"Low",Table1[[#This Row],[Discount]]&lt;=0.4,"Medium",Table1[[#This Row],[Discount]]&gt;0.4,"High")</f>
        <v>Medium</v>
      </c>
      <c r="J3381" s="2">
        <f ca="1">Table1[[#This Row],[Original Price]]*(1-Table1[[#This Row],[Discount]])</f>
        <v>797.96999999999991</v>
      </c>
      <c r="K3381">
        <f>VLOOKUP(B3381,customers!$A$2:$D$101,2,0)</f>
        <v>21</v>
      </c>
      <c r="L3381" t="str" cm="1">
        <f t="array" ref="L3381">_xlfn.IFS(Table1[[#This Row],[Age]]&lt;=12,"Kids",Table1[[#This Row],[Age]]&lt;=19,"Teenage",Table1[[#This Row],[Age]]&lt;=29,"Young Adult",Table1[[#This Row],[Age]]&lt;=45,"Adult",Table1[[#This Row],[Age]]&gt;=46,"Senior")</f>
        <v>Young Adult</v>
      </c>
      <c r="M3381" t="str">
        <f>VLOOKUP(B3381,customers!A$2:D$101,3,0)</f>
        <v>Aligarh</v>
      </c>
      <c r="N3381" t="str">
        <f>VLOOKUP(B3381,customers!$A$2:$D$101,4,0)</f>
        <v>Uttar Pradesh</v>
      </c>
      <c r="O3381" t="str">
        <f>VLOOKUP(C3381,'products '!$A$2:$H$3072,2,0)</f>
        <v>Kids</v>
      </c>
      <c r="P3381" t="str">
        <f>VLOOKUP(C3381,'products '!$A$2:$H$3072,3,0)</f>
        <v>Footwear</v>
      </c>
      <c r="Q3381" t="str">
        <f>VLOOKUP(C3381,'products '!$A$2:$H$3072,4,0)</f>
        <v>Flats</v>
      </c>
      <c r="R3381" t="str">
        <f>VLOOKUP(C3381,'products '!$A$2:$H$3072,5,0)</f>
        <v>MAX</v>
      </c>
      <c r="S3381" t="str">
        <f>VLOOKUP(C3381,'products '!$A$2:$H$3072,6,0)</f>
        <v>0-3M</v>
      </c>
      <c r="T3381" t="str">
        <f>VLOOKUP(C3381,'products '!$A$2:$H$3072,7,0)</f>
        <v xml:space="preserve">Red </v>
      </c>
      <c r="U3381">
        <f>VLOOKUP(C3381,'products '!$A$2:$H$3072,8,0)</f>
        <v>5</v>
      </c>
    </row>
    <row r="3382" spans="1:21" x14ac:dyDescent="0.3">
      <c r="A3382" t="s">
        <v>6799</v>
      </c>
      <c r="B3382" t="s">
        <v>3350</v>
      </c>
      <c r="C3382" t="s">
        <v>2134</v>
      </c>
      <c r="D3382" s="1">
        <f t="shared" ca="1" si="57"/>
        <v>44599</v>
      </c>
      <c r="E3382" s="1" t="str">
        <f ca="1">TEXT(Table1[[#This Row],[Date]],"mmm")</f>
        <v>Feb</v>
      </c>
      <c r="F3382" s="1" t="str">
        <f ca="1">TEXT(Table1[[#This Row],[Date]],"yyyy")</f>
        <v>2022</v>
      </c>
      <c r="G3382" s="2">
        <f t="shared" ca="1" si="56"/>
        <v>1669</v>
      </c>
      <c r="H3382" s="2">
        <v>0.42</v>
      </c>
      <c r="I3382" s="2" t="str" cm="1">
        <f t="array" ref="I3382">_xlfn.IFS(Table1[[#This Row],[Discount]]&lt;=0.2,"Low",Table1[[#This Row],[Discount]]&lt;=0.4,"Medium",Table1[[#This Row],[Discount]]&gt;0.4,"High")</f>
        <v>High</v>
      </c>
      <c r="J3382" s="2">
        <f ca="1">Table1[[#This Row],[Original Price]]*(1-Table1[[#This Row],[Discount]])</f>
        <v>968.0200000000001</v>
      </c>
      <c r="K3382">
        <f>VLOOKUP(B3382,customers!$A$2:$D$101,2,0)</f>
        <v>22</v>
      </c>
      <c r="L3382" t="str" cm="1">
        <f t="array" ref="L3382">_xlfn.IFS(Table1[[#This Row],[Age]]&lt;=12,"Kids",Table1[[#This Row],[Age]]&lt;=19,"Teenage",Table1[[#This Row],[Age]]&lt;=29,"Young Adult",Table1[[#This Row],[Age]]&lt;=45,"Adult",Table1[[#This Row],[Age]]&gt;=46,"Senior")</f>
        <v>Young Adult</v>
      </c>
      <c r="M3382" t="str">
        <f>VLOOKUP(B3382,customers!A$2:D$101,3,0)</f>
        <v>Aligarh</v>
      </c>
      <c r="N3382" t="str">
        <f>VLOOKUP(B3382,customers!$A$2:$D$101,4,0)</f>
        <v>Uttar Pradesh</v>
      </c>
      <c r="O3382" t="str">
        <f>VLOOKUP(C3382,'products '!$A$2:$H$3072,2,0)</f>
        <v>Kids</v>
      </c>
      <c r="P3382" t="str">
        <f>VLOOKUP(C3382,'products '!$A$2:$H$3072,3,0)</f>
        <v>Footwear</v>
      </c>
      <c r="Q3382" t="str">
        <f>VLOOKUP(C3382,'products '!$A$2:$H$3072,4,0)</f>
        <v>Flats</v>
      </c>
      <c r="R3382" t="str">
        <f>VLOOKUP(C3382,'products '!$A$2:$H$3072,5,0)</f>
        <v>MAX</v>
      </c>
      <c r="S3382" t="str">
        <f>VLOOKUP(C3382,'products '!$A$2:$H$3072,6,0)</f>
        <v>0-3M</v>
      </c>
      <c r="T3382" t="str">
        <f>VLOOKUP(C3382,'products '!$A$2:$H$3072,7,0)</f>
        <v xml:space="preserve">Red </v>
      </c>
      <c r="U3382">
        <f>VLOOKUP(C3382,'products '!$A$2:$H$3072,8,0)</f>
        <v>5</v>
      </c>
    </row>
    <row r="3383" spans="1:21" x14ac:dyDescent="0.3">
      <c r="A3383" t="s">
        <v>6800</v>
      </c>
      <c r="B3383" t="s">
        <v>3351</v>
      </c>
      <c r="C3383" t="s">
        <v>2134</v>
      </c>
      <c r="D3383" s="1">
        <f t="shared" ca="1" si="57"/>
        <v>44249</v>
      </c>
      <c r="E3383" s="1" t="str">
        <f ca="1">TEXT(Table1[[#This Row],[Date]],"mmm")</f>
        <v>Feb</v>
      </c>
      <c r="F3383" s="1" t="str">
        <f ca="1">TEXT(Table1[[#This Row],[Date]],"yyyy")</f>
        <v>2021</v>
      </c>
      <c r="G3383" s="2">
        <f t="shared" ca="1" si="56"/>
        <v>1324</v>
      </c>
      <c r="H3383" s="2">
        <v>0.42</v>
      </c>
      <c r="I3383" s="2" t="str" cm="1">
        <f t="array" ref="I3383">_xlfn.IFS(Table1[[#This Row],[Discount]]&lt;=0.2,"Low",Table1[[#This Row],[Discount]]&lt;=0.4,"Medium",Table1[[#This Row],[Discount]]&gt;0.4,"High")</f>
        <v>High</v>
      </c>
      <c r="J3383" s="2">
        <f ca="1">Table1[[#This Row],[Original Price]]*(1-Table1[[#This Row],[Discount]])</f>
        <v>767.92000000000007</v>
      </c>
      <c r="K3383">
        <f>VLOOKUP(B3383,customers!$A$2:$D$101,2,0)</f>
        <v>23</v>
      </c>
      <c r="L3383" t="str" cm="1">
        <f t="array" ref="L3383">_xlfn.IFS(Table1[[#This Row],[Age]]&lt;=12,"Kids",Table1[[#This Row],[Age]]&lt;=19,"Teenage",Table1[[#This Row],[Age]]&lt;=29,"Young Adult",Table1[[#This Row],[Age]]&lt;=45,"Adult",Table1[[#This Row],[Age]]&gt;=46,"Senior")</f>
        <v>Young Adult</v>
      </c>
      <c r="M3383" t="str">
        <f>VLOOKUP(B3383,customers!A$2:D$101,3,0)</f>
        <v>Aligarh</v>
      </c>
      <c r="N3383" t="str">
        <f>VLOOKUP(B3383,customers!$A$2:$D$101,4,0)</f>
        <v>Uttar Pradesh</v>
      </c>
      <c r="O3383" t="str">
        <f>VLOOKUP(C3383,'products '!$A$2:$H$3072,2,0)</f>
        <v>Kids</v>
      </c>
      <c r="P3383" t="str">
        <f>VLOOKUP(C3383,'products '!$A$2:$H$3072,3,0)</f>
        <v>Footwear</v>
      </c>
      <c r="Q3383" t="str">
        <f>VLOOKUP(C3383,'products '!$A$2:$H$3072,4,0)</f>
        <v>Flats</v>
      </c>
      <c r="R3383" t="str">
        <f>VLOOKUP(C3383,'products '!$A$2:$H$3072,5,0)</f>
        <v>MAX</v>
      </c>
      <c r="S3383" t="str">
        <f>VLOOKUP(C3383,'products '!$A$2:$H$3072,6,0)</f>
        <v>0-3M</v>
      </c>
      <c r="T3383" t="str">
        <f>VLOOKUP(C3383,'products '!$A$2:$H$3072,7,0)</f>
        <v xml:space="preserve">Red </v>
      </c>
      <c r="U3383">
        <f>VLOOKUP(C3383,'products '!$A$2:$H$3072,8,0)</f>
        <v>5</v>
      </c>
    </row>
    <row r="3384" spans="1:21" x14ac:dyDescent="0.3">
      <c r="A3384" t="s">
        <v>6801</v>
      </c>
      <c r="B3384" t="s">
        <v>3352</v>
      </c>
      <c r="C3384" t="s">
        <v>2135</v>
      </c>
      <c r="D3384" s="1">
        <f t="shared" ca="1" si="57"/>
        <v>44436</v>
      </c>
      <c r="E3384" s="1" t="str">
        <f ca="1">TEXT(Table1[[#This Row],[Date]],"mmm")</f>
        <v>Aug</v>
      </c>
      <c r="F3384" s="1" t="str">
        <f ca="1">TEXT(Table1[[#This Row],[Date]],"yyyy")</f>
        <v>2021</v>
      </c>
      <c r="G3384" s="2">
        <f t="shared" ca="1" si="56"/>
        <v>1724</v>
      </c>
      <c r="H3384" s="2">
        <v>0.39</v>
      </c>
      <c r="I3384" s="2" t="str" cm="1">
        <f t="array" ref="I3384">_xlfn.IFS(Table1[[#This Row],[Discount]]&lt;=0.2,"Low",Table1[[#This Row],[Discount]]&lt;=0.4,"Medium",Table1[[#This Row],[Discount]]&gt;0.4,"High")</f>
        <v>Medium</v>
      </c>
      <c r="J3384" s="2">
        <f ca="1">Table1[[#This Row],[Original Price]]*(1-Table1[[#This Row],[Discount]])</f>
        <v>1051.6399999999999</v>
      </c>
      <c r="K3384">
        <f>VLOOKUP(B3384,customers!$A$2:$D$101,2,0)</f>
        <v>18</v>
      </c>
      <c r="L3384" t="str" cm="1">
        <f t="array" ref="L3384">_xlfn.IFS(Table1[[#This Row],[Age]]&lt;=12,"Kids",Table1[[#This Row],[Age]]&lt;=19,"Teenage",Table1[[#This Row],[Age]]&lt;=29,"Young Adult",Table1[[#This Row],[Age]]&lt;=45,"Adult",Table1[[#This Row],[Age]]&gt;=46,"Senior")</f>
        <v>Teenage</v>
      </c>
      <c r="M3384" t="str">
        <f>VLOOKUP(B3384,customers!A$2:D$101,3,0)</f>
        <v>Prayagraj</v>
      </c>
      <c r="N3384" t="str">
        <f>VLOOKUP(B3384,customers!$A$2:$D$101,4,0)</f>
        <v>Uttar Pradesh</v>
      </c>
      <c r="O3384" t="str">
        <f>VLOOKUP(C3384,'products '!$A$2:$H$3072,2,0)</f>
        <v>Kids</v>
      </c>
      <c r="P3384" t="str">
        <f>VLOOKUP(C3384,'products '!$A$2:$H$3072,3,0)</f>
        <v>Footwear</v>
      </c>
      <c r="Q3384" t="str">
        <f>VLOOKUP(C3384,'products '!$A$2:$H$3072,4,0)</f>
        <v>Flats</v>
      </c>
      <c r="R3384" t="str">
        <f>VLOOKUP(C3384,'products '!$A$2:$H$3072,5,0)</f>
        <v>MAX</v>
      </c>
      <c r="S3384" t="str">
        <f>VLOOKUP(C3384,'products '!$A$2:$H$3072,6,0)</f>
        <v>0-3M</v>
      </c>
      <c r="T3384" t="str">
        <f>VLOOKUP(C3384,'products '!$A$2:$H$3072,7,0)</f>
        <v>Beige</v>
      </c>
      <c r="U3384">
        <f>VLOOKUP(C3384,'products '!$A$2:$H$3072,8,0)</f>
        <v>4</v>
      </c>
    </row>
    <row r="3385" spans="1:21" x14ac:dyDescent="0.3">
      <c r="A3385" t="s">
        <v>6802</v>
      </c>
      <c r="B3385" t="s">
        <v>3353</v>
      </c>
      <c r="C3385" t="s">
        <v>2136</v>
      </c>
      <c r="D3385" s="1">
        <f t="shared" ca="1" si="57"/>
        <v>44490</v>
      </c>
      <c r="E3385" s="1" t="str">
        <f ca="1">TEXT(Table1[[#This Row],[Date]],"mmm")</f>
        <v>Oct</v>
      </c>
      <c r="F3385" s="1" t="str">
        <f ca="1">TEXT(Table1[[#This Row],[Date]],"yyyy")</f>
        <v>2021</v>
      </c>
      <c r="G3385" s="2">
        <f t="shared" ca="1" si="56"/>
        <v>1703</v>
      </c>
      <c r="H3385" s="2">
        <v>0.39</v>
      </c>
      <c r="I3385" s="2" t="str" cm="1">
        <f t="array" ref="I3385">_xlfn.IFS(Table1[[#This Row],[Discount]]&lt;=0.2,"Low",Table1[[#This Row],[Discount]]&lt;=0.4,"Medium",Table1[[#This Row],[Discount]]&gt;0.4,"High")</f>
        <v>Medium</v>
      </c>
      <c r="J3385" s="2">
        <f ca="1">Table1[[#This Row],[Original Price]]*(1-Table1[[#This Row],[Discount]])</f>
        <v>1038.83</v>
      </c>
      <c r="K3385">
        <f>VLOOKUP(B3385,customers!$A$2:$D$101,2,0)</f>
        <v>18</v>
      </c>
      <c r="L3385" t="str" cm="1">
        <f t="array" ref="L3385">_xlfn.IFS(Table1[[#This Row],[Age]]&lt;=12,"Kids",Table1[[#This Row],[Age]]&lt;=19,"Teenage",Table1[[#This Row],[Age]]&lt;=29,"Young Adult",Table1[[#This Row],[Age]]&lt;=45,"Adult",Table1[[#This Row],[Age]]&gt;=46,"Senior")</f>
        <v>Teenage</v>
      </c>
      <c r="M3385" t="str">
        <f>VLOOKUP(B3385,customers!A$2:D$101,3,0)</f>
        <v>Prayagraj</v>
      </c>
      <c r="N3385" t="str">
        <f>VLOOKUP(B3385,customers!$A$2:$D$101,4,0)</f>
        <v>Uttar Pradesh</v>
      </c>
      <c r="O3385" t="str">
        <f>VLOOKUP(C3385,'products '!$A$2:$H$3072,2,0)</f>
        <v>Kids</v>
      </c>
      <c r="P3385" t="str">
        <f>VLOOKUP(C3385,'products '!$A$2:$H$3072,3,0)</f>
        <v>Footwear</v>
      </c>
      <c r="Q3385" t="str">
        <f>VLOOKUP(C3385,'products '!$A$2:$H$3072,4,0)</f>
        <v>Shoes</v>
      </c>
      <c r="R3385" t="str">
        <f>VLOOKUP(C3385,'products '!$A$2:$H$3072,5,0)</f>
        <v>Red Tape</v>
      </c>
      <c r="S3385" t="str">
        <f>VLOOKUP(C3385,'products '!$A$2:$H$3072,6,0)</f>
        <v>0-3M</v>
      </c>
      <c r="T3385" t="str">
        <f>VLOOKUP(C3385,'products '!$A$2:$H$3072,7,0)</f>
        <v>Beige</v>
      </c>
      <c r="U3385">
        <f>VLOOKUP(C3385,'products '!$A$2:$H$3072,8,0)</f>
        <v>3</v>
      </c>
    </row>
    <row r="3386" spans="1:21" x14ac:dyDescent="0.3">
      <c r="A3386" t="s">
        <v>6803</v>
      </c>
      <c r="B3386" t="s">
        <v>3354</v>
      </c>
      <c r="C3386" t="s">
        <v>2137</v>
      </c>
      <c r="D3386" s="1">
        <f t="shared" ca="1" si="57"/>
        <v>44784</v>
      </c>
      <c r="E3386" s="1" t="str">
        <f ca="1">TEXT(Table1[[#This Row],[Date]],"mmm")</f>
        <v>Aug</v>
      </c>
      <c r="F3386" s="1" t="str">
        <f ca="1">TEXT(Table1[[#This Row],[Date]],"yyyy")</f>
        <v>2022</v>
      </c>
      <c r="G3386" s="2">
        <f t="shared" ca="1" si="56"/>
        <v>743</v>
      </c>
      <c r="H3386" s="2">
        <v>0.39</v>
      </c>
      <c r="I3386" s="2" t="str" cm="1">
        <f t="array" ref="I3386">_xlfn.IFS(Table1[[#This Row],[Discount]]&lt;=0.2,"Low",Table1[[#This Row],[Discount]]&lt;=0.4,"Medium",Table1[[#This Row],[Discount]]&gt;0.4,"High")</f>
        <v>Medium</v>
      </c>
      <c r="J3386" s="2">
        <f ca="1">Table1[[#This Row],[Original Price]]*(1-Table1[[#This Row],[Discount]])</f>
        <v>453.23</v>
      </c>
      <c r="K3386">
        <f>VLOOKUP(B3386,customers!$A$2:$D$101,2,0)</f>
        <v>18</v>
      </c>
      <c r="L3386" t="str" cm="1">
        <f t="array" ref="L3386">_xlfn.IFS(Table1[[#This Row],[Age]]&lt;=12,"Kids",Table1[[#This Row],[Age]]&lt;=19,"Teenage",Table1[[#This Row],[Age]]&lt;=29,"Young Adult",Table1[[#This Row],[Age]]&lt;=45,"Adult",Table1[[#This Row],[Age]]&gt;=46,"Senior")</f>
        <v>Teenage</v>
      </c>
      <c r="M3386" t="str">
        <f>VLOOKUP(B3386,customers!A$2:D$101,3,0)</f>
        <v>Prayagraj</v>
      </c>
      <c r="N3386" t="str">
        <f>VLOOKUP(B3386,customers!$A$2:$D$101,4,0)</f>
        <v>Uttar Pradesh</v>
      </c>
      <c r="O3386" t="str">
        <f>VLOOKUP(C3386,'products '!$A$2:$H$3072,2,0)</f>
        <v>Kids</v>
      </c>
      <c r="P3386" t="str">
        <f>VLOOKUP(C3386,'products '!$A$2:$H$3072,3,0)</f>
        <v>Footwear</v>
      </c>
      <c r="Q3386" t="str">
        <f>VLOOKUP(C3386,'products '!$A$2:$H$3072,4,0)</f>
        <v>Shoes</v>
      </c>
      <c r="R3386" t="str">
        <f>VLOOKUP(C3386,'products '!$A$2:$H$3072,5,0)</f>
        <v>Red Tape</v>
      </c>
      <c r="S3386" t="str">
        <f>VLOOKUP(C3386,'products '!$A$2:$H$3072,6,0)</f>
        <v>0-3M</v>
      </c>
      <c r="T3386" t="str">
        <f>VLOOKUP(C3386,'products '!$A$2:$H$3072,7,0)</f>
        <v>Beige</v>
      </c>
      <c r="U3386">
        <f>VLOOKUP(C3386,'products '!$A$2:$H$3072,8,0)</f>
        <v>5</v>
      </c>
    </row>
    <row r="3387" spans="1:21" x14ac:dyDescent="0.3">
      <c r="A3387" t="s">
        <v>6804</v>
      </c>
      <c r="B3387" t="s">
        <v>3355</v>
      </c>
      <c r="C3387" t="s">
        <v>2138</v>
      </c>
      <c r="D3387" s="1">
        <f t="shared" ca="1" si="57"/>
        <v>44733</v>
      </c>
      <c r="E3387" s="1" t="str">
        <f ca="1">TEXT(Table1[[#This Row],[Date]],"mmm")</f>
        <v>Jun</v>
      </c>
      <c r="F3387" s="1" t="str">
        <f ca="1">TEXT(Table1[[#This Row],[Date]],"yyyy")</f>
        <v>2022</v>
      </c>
      <c r="G3387" s="2">
        <f t="shared" ca="1" si="56"/>
        <v>1595</v>
      </c>
      <c r="H3387" s="2">
        <v>0.39</v>
      </c>
      <c r="I3387" s="2" t="str" cm="1">
        <f t="array" ref="I3387">_xlfn.IFS(Table1[[#This Row],[Discount]]&lt;=0.2,"Low",Table1[[#This Row],[Discount]]&lt;=0.4,"Medium",Table1[[#This Row],[Discount]]&gt;0.4,"High")</f>
        <v>Medium</v>
      </c>
      <c r="J3387" s="2">
        <f ca="1">Table1[[#This Row],[Original Price]]*(1-Table1[[#This Row],[Discount]])</f>
        <v>972.94999999999993</v>
      </c>
      <c r="K3387">
        <f>VLOOKUP(B3387,customers!$A$2:$D$101,2,0)</f>
        <v>18</v>
      </c>
      <c r="L3387" t="str" cm="1">
        <f t="array" ref="L3387">_xlfn.IFS(Table1[[#This Row],[Age]]&lt;=12,"Kids",Table1[[#This Row],[Age]]&lt;=19,"Teenage",Table1[[#This Row],[Age]]&lt;=29,"Young Adult",Table1[[#This Row],[Age]]&lt;=45,"Adult",Table1[[#This Row],[Age]]&gt;=46,"Senior")</f>
        <v>Teenage</v>
      </c>
      <c r="M3387" t="str">
        <f>VLOOKUP(B3387,customers!A$2:D$101,3,0)</f>
        <v>Prayagraj</v>
      </c>
      <c r="N3387" t="str">
        <f>VLOOKUP(B3387,customers!$A$2:$D$101,4,0)</f>
        <v>Uttar Pradesh</v>
      </c>
      <c r="O3387" t="str">
        <f>VLOOKUP(C3387,'products '!$A$2:$H$3072,2,0)</f>
        <v>Kids</v>
      </c>
      <c r="P3387" t="str">
        <f>VLOOKUP(C3387,'products '!$A$2:$H$3072,3,0)</f>
        <v>Footwear</v>
      </c>
      <c r="Q3387" t="str">
        <f>VLOOKUP(C3387,'products '!$A$2:$H$3072,4,0)</f>
        <v>Shoes</v>
      </c>
      <c r="R3387" t="str">
        <f>VLOOKUP(C3387,'products '!$A$2:$H$3072,5,0)</f>
        <v>Red Tape</v>
      </c>
      <c r="S3387" t="str">
        <f>VLOOKUP(C3387,'products '!$A$2:$H$3072,6,0)</f>
        <v>0-3M</v>
      </c>
      <c r="T3387" t="str">
        <f>VLOOKUP(C3387,'products '!$A$2:$H$3072,7,0)</f>
        <v>Yellow</v>
      </c>
      <c r="U3387">
        <f>VLOOKUP(C3387,'products '!$A$2:$H$3072,8,0)</f>
        <v>4</v>
      </c>
    </row>
    <row r="3388" spans="1:21" x14ac:dyDescent="0.3">
      <c r="A3388" t="s">
        <v>6805</v>
      </c>
      <c r="B3388" t="s">
        <v>3356</v>
      </c>
      <c r="C3388" t="s">
        <v>2139</v>
      </c>
      <c r="D3388" s="1">
        <f t="shared" ca="1" si="57"/>
        <v>44593</v>
      </c>
      <c r="E3388" s="1" t="str">
        <f ca="1">TEXT(Table1[[#This Row],[Date]],"mmm")</f>
        <v>Feb</v>
      </c>
      <c r="F3388" s="1" t="str">
        <f ca="1">TEXT(Table1[[#This Row],[Date]],"yyyy")</f>
        <v>2022</v>
      </c>
      <c r="G3388" s="2">
        <f t="shared" ca="1" si="56"/>
        <v>1202</v>
      </c>
      <c r="H3388" s="2">
        <v>0.3</v>
      </c>
      <c r="I3388" s="2" t="str" cm="1">
        <f t="array" ref="I3388">_xlfn.IFS(Table1[[#This Row],[Discount]]&lt;=0.2,"Low",Table1[[#This Row],[Discount]]&lt;=0.4,"Medium",Table1[[#This Row],[Discount]]&gt;0.4,"High")</f>
        <v>Medium</v>
      </c>
      <c r="J3388" s="2">
        <f ca="1">Table1[[#This Row],[Original Price]]*(1-Table1[[#This Row],[Discount]])</f>
        <v>841.4</v>
      </c>
      <c r="K3388">
        <f>VLOOKUP(B3388,customers!$A$2:$D$101,2,0)</f>
        <v>18</v>
      </c>
      <c r="L3388" t="str" cm="1">
        <f t="array" ref="L3388">_xlfn.IFS(Table1[[#This Row],[Age]]&lt;=12,"Kids",Table1[[#This Row],[Age]]&lt;=19,"Teenage",Table1[[#This Row],[Age]]&lt;=29,"Young Adult",Table1[[#This Row],[Age]]&lt;=45,"Adult",Table1[[#This Row],[Age]]&gt;=46,"Senior")</f>
        <v>Teenage</v>
      </c>
      <c r="M3388" t="str">
        <f>VLOOKUP(B3388,customers!A$2:D$101,3,0)</f>
        <v>Prayagraj</v>
      </c>
      <c r="N3388" t="str">
        <f>VLOOKUP(B3388,customers!$A$2:$D$101,4,0)</f>
        <v>Uttar Pradesh</v>
      </c>
      <c r="O3388" t="str">
        <f>VLOOKUP(C3388,'products '!$A$2:$H$3072,2,0)</f>
        <v>Kids</v>
      </c>
      <c r="P3388" t="str">
        <f>VLOOKUP(C3388,'products '!$A$2:$H$3072,3,0)</f>
        <v>Footwear</v>
      </c>
      <c r="Q3388" t="str">
        <f>VLOOKUP(C3388,'products '!$A$2:$H$3072,4,0)</f>
        <v>Shoes</v>
      </c>
      <c r="R3388" t="str">
        <f>VLOOKUP(C3388,'products '!$A$2:$H$3072,5,0)</f>
        <v>Red Tape</v>
      </c>
      <c r="S3388" t="str">
        <f>VLOOKUP(C3388,'products '!$A$2:$H$3072,6,0)</f>
        <v>0-3M</v>
      </c>
      <c r="T3388" t="str">
        <f>VLOOKUP(C3388,'products '!$A$2:$H$3072,7,0)</f>
        <v>Yellow</v>
      </c>
      <c r="U3388">
        <f>VLOOKUP(C3388,'products '!$A$2:$H$3072,8,0)</f>
        <v>3</v>
      </c>
    </row>
    <row r="3389" spans="1:21" x14ac:dyDescent="0.3">
      <c r="A3389" t="s">
        <v>6806</v>
      </c>
      <c r="B3389" t="s">
        <v>3357</v>
      </c>
      <c r="C3389" t="s">
        <v>2140</v>
      </c>
      <c r="D3389" s="1">
        <f t="shared" ca="1" si="57"/>
        <v>44927</v>
      </c>
      <c r="E3389" s="1" t="str">
        <f ca="1">TEXT(Table1[[#This Row],[Date]],"mmm")</f>
        <v>Jan</v>
      </c>
      <c r="F3389" s="1" t="str">
        <f ca="1">TEXT(Table1[[#This Row],[Date]],"yyyy")</f>
        <v>2023</v>
      </c>
      <c r="G3389" s="2">
        <f t="shared" ca="1" si="56"/>
        <v>733</v>
      </c>
      <c r="H3389" s="2">
        <v>0.3</v>
      </c>
      <c r="I3389" s="2" t="str" cm="1">
        <f t="array" ref="I3389">_xlfn.IFS(Table1[[#This Row],[Discount]]&lt;=0.2,"Low",Table1[[#This Row],[Discount]]&lt;=0.4,"Medium",Table1[[#This Row],[Discount]]&gt;0.4,"High")</f>
        <v>Medium</v>
      </c>
      <c r="J3389" s="2">
        <f ca="1">Table1[[#This Row],[Original Price]]*(1-Table1[[#This Row],[Discount]])</f>
        <v>513.1</v>
      </c>
      <c r="K3389">
        <f>VLOOKUP(B3389,customers!$A$2:$D$101,2,0)</f>
        <v>18</v>
      </c>
      <c r="L3389" t="str" cm="1">
        <f t="array" ref="L3389">_xlfn.IFS(Table1[[#This Row],[Age]]&lt;=12,"Kids",Table1[[#This Row],[Age]]&lt;=19,"Teenage",Table1[[#This Row],[Age]]&lt;=29,"Young Adult",Table1[[#This Row],[Age]]&lt;=45,"Adult",Table1[[#This Row],[Age]]&gt;=46,"Senior")</f>
        <v>Teenage</v>
      </c>
      <c r="M3389" t="str">
        <f>VLOOKUP(B3389,customers!A$2:D$101,3,0)</f>
        <v>Prayagraj</v>
      </c>
      <c r="N3389" t="str">
        <f>VLOOKUP(B3389,customers!$A$2:$D$101,4,0)</f>
        <v>Uttar Pradesh</v>
      </c>
      <c r="O3389" t="str">
        <f>VLOOKUP(C3389,'products '!$A$2:$H$3072,2,0)</f>
        <v>Kids</v>
      </c>
      <c r="P3389" t="str">
        <f>VLOOKUP(C3389,'products '!$A$2:$H$3072,3,0)</f>
        <v>Footwear</v>
      </c>
      <c r="Q3389" t="str">
        <f>VLOOKUP(C3389,'products '!$A$2:$H$3072,4,0)</f>
        <v>Shoes</v>
      </c>
      <c r="R3389" t="str">
        <f>VLOOKUP(C3389,'products '!$A$2:$H$3072,5,0)</f>
        <v>Red Tape</v>
      </c>
      <c r="S3389" t="str">
        <f>VLOOKUP(C3389,'products '!$A$2:$H$3072,6,0)</f>
        <v>0-3M</v>
      </c>
      <c r="T3389" t="str">
        <f>VLOOKUP(C3389,'products '!$A$2:$H$3072,7,0)</f>
        <v>Yellow</v>
      </c>
      <c r="U3389">
        <f>VLOOKUP(C3389,'products '!$A$2:$H$3072,8,0)</f>
        <v>5</v>
      </c>
    </row>
    <row r="3390" spans="1:21" x14ac:dyDescent="0.3">
      <c r="A3390" t="s">
        <v>6807</v>
      </c>
      <c r="B3390" t="s">
        <v>3358</v>
      </c>
      <c r="C3390" t="s">
        <v>2141</v>
      </c>
      <c r="D3390" s="1">
        <f t="shared" ca="1" si="57"/>
        <v>44396</v>
      </c>
      <c r="E3390" s="1" t="str">
        <f ca="1">TEXT(Table1[[#This Row],[Date]],"mmm")</f>
        <v>Jul</v>
      </c>
      <c r="F3390" s="1" t="str">
        <f ca="1">TEXT(Table1[[#This Row],[Date]],"yyyy")</f>
        <v>2021</v>
      </c>
      <c r="G3390" s="2">
        <f t="shared" ca="1" si="56"/>
        <v>1169</v>
      </c>
      <c r="H3390" s="2">
        <v>0.3</v>
      </c>
      <c r="I3390" s="2" t="str" cm="1">
        <f t="array" ref="I3390">_xlfn.IFS(Table1[[#This Row],[Discount]]&lt;=0.2,"Low",Table1[[#This Row],[Discount]]&lt;=0.4,"Medium",Table1[[#This Row],[Discount]]&gt;0.4,"High")</f>
        <v>Medium</v>
      </c>
      <c r="J3390" s="2">
        <f ca="1">Table1[[#This Row],[Original Price]]*(1-Table1[[#This Row],[Discount]])</f>
        <v>818.3</v>
      </c>
      <c r="K3390">
        <f>VLOOKUP(B3390,customers!$A$2:$D$101,2,0)</f>
        <v>23</v>
      </c>
      <c r="L3390" t="str" cm="1">
        <f t="array" ref="L3390">_xlfn.IFS(Table1[[#This Row],[Age]]&lt;=12,"Kids",Table1[[#This Row],[Age]]&lt;=19,"Teenage",Table1[[#This Row],[Age]]&lt;=29,"Young Adult",Table1[[#This Row],[Age]]&lt;=45,"Adult",Table1[[#This Row],[Age]]&gt;=46,"Senior")</f>
        <v>Young Adult</v>
      </c>
      <c r="M3390" t="str">
        <f>VLOOKUP(B3390,customers!A$2:D$101,3,0)</f>
        <v>Jalandhar</v>
      </c>
      <c r="N3390" t="str">
        <f>VLOOKUP(B3390,customers!$A$2:$D$101,4,0)</f>
        <v>Punjab</v>
      </c>
      <c r="O3390" t="str">
        <f>VLOOKUP(C3390,'products '!$A$2:$H$3072,2,0)</f>
        <v>Kids</v>
      </c>
      <c r="P3390" t="str">
        <f>VLOOKUP(C3390,'products '!$A$2:$H$3072,3,0)</f>
        <v>Footwear</v>
      </c>
      <c r="Q3390" t="str">
        <f>VLOOKUP(C3390,'products '!$A$2:$H$3072,4,0)</f>
        <v>Shoes</v>
      </c>
      <c r="R3390" t="str">
        <f>VLOOKUP(C3390,'products '!$A$2:$H$3072,5,0)</f>
        <v>Red Tape</v>
      </c>
      <c r="S3390" t="str">
        <f>VLOOKUP(C3390,'products '!$A$2:$H$3072,6,0)</f>
        <v>0-3M</v>
      </c>
      <c r="T3390" t="str">
        <f>VLOOKUP(C3390,'products '!$A$2:$H$3072,7,0)</f>
        <v>Yellow</v>
      </c>
      <c r="U3390">
        <f>VLOOKUP(C3390,'products '!$A$2:$H$3072,8,0)</f>
        <v>5</v>
      </c>
    </row>
    <row r="3391" spans="1:21" x14ac:dyDescent="0.3">
      <c r="A3391" t="s">
        <v>6808</v>
      </c>
      <c r="B3391" t="s">
        <v>3359</v>
      </c>
      <c r="C3391" t="s">
        <v>2142</v>
      </c>
      <c r="D3391" s="1">
        <f t="shared" ca="1" si="57"/>
        <v>44982</v>
      </c>
      <c r="E3391" s="1" t="str">
        <f ca="1">TEXT(Table1[[#This Row],[Date]],"mmm")</f>
        <v>Feb</v>
      </c>
      <c r="F3391" s="1" t="str">
        <f ca="1">TEXT(Table1[[#This Row],[Date]],"yyyy")</f>
        <v>2023</v>
      </c>
      <c r="G3391" s="2">
        <f t="shared" ca="1" si="56"/>
        <v>683</v>
      </c>
      <c r="H3391" s="2">
        <v>0.25</v>
      </c>
      <c r="I3391" s="2" t="str" cm="1">
        <f t="array" ref="I3391">_xlfn.IFS(Table1[[#This Row],[Discount]]&lt;=0.2,"Low",Table1[[#This Row],[Discount]]&lt;=0.4,"Medium",Table1[[#This Row],[Discount]]&gt;0.4,"High")</f>
        <v>Medium</v>
      </c>
      <c r="J3391" s="2">
        <f ca="1">Table1[[#This Row],[Original Price]]*(1-Table1[[#This Row],[Discount]])</f>
        <v>512.25</v>
      </c>
      <c r="K3391">
        <f>VLOOKUP(B3391,customers!$A$2:$D$101,2,0)</f>
        <v>24</v>
      </c>
      <c r="L3391" t="str" cm="1">
        <f t="array" ref="L3391">_xlfn.IFS(Table1[[#This Row],[Age]]&lt;=12,"Kids",Table1[[#This Row],[Age]]&lt;=19,"Teenage",Table1[[#This Row],[Age]]&lt;=29,"Young Adult",Table1[[#This Row],[Age]]&lt;=45,"Adult",Table1[[#This Row],[Age]]&gt;=46,"Senior")</f>
        <v>Young Adult</v>
      </c>
      <c r="M3391" t="str">
        <f>VLOOKUP(B3391,customers!A$2:D$101,3,0)</f>
        <v>Jalandhar</v>
      </c>
      <c r="N3391" t="str">
        <f>VLOOKUP(B3391,customers!$A$2:$D$101,4,0)</f>
        <v>Punjab</v>
      </c>
      <c r="O3391" t="str">
        <f>VLOOKUP(C3391,'products '!$A$2:$H$3072,2,0)</f>
        <v>Kids</v>
      </c>
      <c r="P3391" t="str">
        <f>VLOOKUP(C3391,'products '!$A$2:$H$3072,3,0)</f>
        <v>Footwear</v>
      </c>
      <c r="Q3391" t="str">
        <f>VLOOKUP(C3391,'products '!$A$2:$H$3072,4,0)</f>
        <v>Shoes</v>
      </c>
      <c r="R3391" t="str">
        <f>VLOOKUP(C3391,'products '!$A$2:$H$3072,5,0)</f>
        <v>Red Tape</v>
      </c>
      <c r="S3391" t="str">
        <f>VLOOKUP(C3391,'products '!$A$2:$H$3072,6,0)</f>
        <v>0-3M</v>
      </c>
      <c r="T3391" t="str">
        <f>VLOOKUP(C3391,'products '!$A$2:$H$3072,7,0)</f>
        <v>Yellow</v>
      </c>
      <c r="U3391">
        <f>VLOOKUP(C3391,'products '!$A$2:$H$3072,8,0)</f>
        <v>4</v>
      </c>
    </row>
    <row r="3392" spans="1:21" x14ac:dyDescent="0.3">
      <c r="A3392" t="s">
        <v>6809</v>
      </c>
      <c r="B3392" t="s">
        <v>3360</v>
      </c>
      <c r="C3392" t="s">
        <v>2143</v>
      </c>
      <c r="D3392" s="1">
        <f t="shared" ca="1" si="57"/>
        <v>44256</v>
      </c>
      <c r="E3392" s="1" t="str">
        <f ca="1">TEXT(Table1[[#This Row],[Date]],"mmm")</f>
        <v>Mar</v>
      </c>
      <c r="F3392" s="1" t="str">
        <f ca="1">TEXT(Table1[[#This Row],[Date]],"yyyy")</f>
        <v>2021</v>
      </c>
      <c r="G3392" s="2">
        <f t="shared" ca="1" si="56"/>
        <v>1986</v>
      </c>
      <c r="H3392" s="2">
        <v>0.25</v>
      </c>
      <c r="I3392" s="2" t="str" cm="1">
        <f t="array" ref="I3392">_xlfn.IFS(Table1[[#This Row],[Discount]]&lt;=0.2,"Low",Table1[[#This Row],[Discount]]&lt;=0.4,"Medium",Table1[[#This Row],[Discount]]&gt;0.4,"High")</f>
        <v>Medium</v>
      </c>
      <c r="J3392" s="2">
        <f ca="1">Table1[[#This Row],[Original Price]]*(1-Table1[[#This Row],[Discount]])</f>
        <v>1489.5</v>
      </c>
      <c r="K3392">
        <f>VLOOKUP(B3392,customers!$A$2:$D$101,2,0)</f>
        <v>25</v>
      </c>
      <c r="L3392" t="str" cm="1">
        <f t="array" ref="L3392">_xlfn.IFS(Table1[[#This Row],[Age]]&lt;=12,"Kids",Table1[[#This Row],[Age]]&lt;=19,"Teenage",Table1[[#This Row],[Age]]&lt;=29,"Young Adult",Table1[[#This Row],[Age]]&lt;=45,"Adult",Table1[[#This Row],[Age]]&gt;=46,"Senior")</f>
        <v>Young Adult</v>
      </c>
      <c r="M3392" t="str">
        <f>VLOOKUP(B3392,customers!A$2:D$101,3,0)</f>
        <v>Jalandhar</v>
      </c>
      <c r="N3392" t="str">
        <f>VLOOKUP(B3392,customers!$A$2:$D$101,4,0)</f>
        <v>Punjab</v>
      </c>
      <c r="O3392" t="str">
        <f>VLOOKUP(C3392,'products '!$A$2:$H$3072,2,0)</f>
        <v>Kids</v>
      </c>
      <c r="P3392" t="str">
        <f>VLOOKUP(C3392,'products '!$A$2:$H$3072,3,0)</f>
        <v>Footwear</v>
      </c>
      <c r="Q3392" t="str">
        <f>VLOOKUP(C3392,'products '!$A$2:$H$3072,4,0)</f>
        <v>Shoes</v>
      </c>
      <c r="R3392" t="str">
        <f>VLOOKUP(C3392,'products '!$A$2:$H$3072,5,0)</f>
        <v>Red Tape</v>
      </c>
      <c r="S3392" t="str">
        <f>VLOOKUP(C3392,'products '!$A$2:$H$3072,6,0)</f>
        <v>0-3M</v>
      </c>
      <c r="T3392" t="str">
        <f>VLOOKUP(C3392,'products '!$A$2:$H$3072,7,0)</f>
        <v>Off white</v>
      </c>
      <c r="U3392">
        <f>VLOOKUP(C3392,'products '!$A$2:$H$3072,8,0)</f>
        <v>2</v>
      </c>
    </row>
    <row r="3393" spans="1:21" x14ac:dyDescent="0.3">
      <c r="A3393" t="s">
        <v>6810</v>
      </c>
      <c r="B3393" t="s">
        <v>3361</v>
      </c>
      <c r="C3393" t="s">
        <v>2144</v>
      </c>
      <c r="D3393" s="1">
        <f t="shared" ca="1" si="57"/>
        <v>44720</v>
      </c>
      <c r="E3393" s="1" t="str">
        <f ca="1">TEXT(Table1[[#This Row],[Date]],"mmm")</f>
        <v>Jun</v>
      </c>
      <c r="F3393" s="1" t="str">
        <f ca="1">TEXT(Table1[[#This Row],[Date]],"yyyy")</f>
        <v>2022</v>
      </c>
      <c r="G3393" s="2">
        <f t="shared" ca="1" si="56"/>
        <v>1176</v>
      </c>
      <c r="H3393" s="2">
        <v>0.3</v>
      </c>
      <c r="I3393" s="2" t="str" cm="1">
        <f t="array" ref="I3393">_xlfn.IFS(Table1[[#This Row],[Discount]]&lt;=0.2,"Low",Table1[[#This Row],[Discount]]&lt;=0.4,"Medium",Table1[[#This Row],[Discount]]&gt;0.4,"High")</f>
        <v>Medium</v>
      </c>
      <c r="J3393" s="2">
        <f ca="1">Table1[[#This Row],[Original Price]]*(1-Table1[[#This Row],[Discount]])</f>
        <v>823.19999999999993</v>
      </c>
      <c r="K3393">
        <f>VLOOKUP(B3393,customers!$A$2:$D$101,2,0)</f>
        <v>26</v>
      </c>
      <c r="L3393" t="str" cm="1">
        <f t="array" ref="L3393">_xlfn.IFS(Table1[[#This Row],[Age]]&lt;=12,"Kids",Table1[[#This Row],[Age]]&lt;=19,"Teenage",Table1[[#This Row],[Age]]&lt;=29,"Young Adult",Table1[[#This Row],[Age]]&lt;=45,"Adult",Table1[[#This Row],[Age]]&gt;=46,"Senior")</f>
        <v>Young Adult</v>
      </c>
      <c r="M3393" t="str">
        <f>VLOOKUP(B3393,customers!A$2:D$101,3,0)</f>
        <v>Jalandhar</v>
      </c>
      <c r="N3393" t="str">
        <f>VLOOKUP(B3393,customers!$A$2:$D$101,4,0)</f>
        <v>Punjab</v>
      </c>
      <c r="O3393" t="str">
        <f>VLOOKUP(C3393,'products '!$A$2:$H$3072,2,0)</f>
        <v>Kids</v>
      </c>
      <c r="P3393" t="str">
        <f>VLOOKUP(C3393,'products '!$A$2:$H$3072,3,0)</f>
        <v>Footwear</v>
      </c>
      <c r="Q3393" t="str">
        <f>VLOOKUP(C3393,'products '!$A$2:$H$3072,4,0)</f>
        <v>Shoes</v>
      </c>
      <c r="R3393" t="str">
        <f>VLOOKUP(C3393,'products '!$A$2:$H$3072,5,0)</f>
        <v>Red Tape</v>
      </c>
      <c r="S3393" t="str">
        <f>VLOOKUP(C3393,'products '!$A$2:$H$3072,6,0)</f>
        <v>0-3M</v>
      </c>
      <c r="T3393" t="str">
        <f>VLOOKUP(C3393,'products '!$A$2:$H$3072,7,0)</f>
        <v>Off white</v>
      </c>
      <c r="U3393">
        <f>VLOOKUP(C3393,'products '!$A$2:$H$3072,8,0)</f>
        <v>3</v>
      </c>
    </row>
    <row r="3394" spans="1:21" x14ac:dyDescent="0.3">
      <c r="A3394" t="s">
        <v>6811</v>
      </c>
      <c r="B3394" t="s">
        <v>3362</v>
      </c>
      <c r="C3394" t="s">
        <v>2145</v>
      </c>
      <c r="D3394" s="1">
        <f t="shared" ca="1" si="57"/>
        <v>44861</v>
      </c>
      <c r="E3394" s="1" t="str">
        <f ca="1">TEXT(Table1[[#This Row],[Date]],"mmm")</f>
        <v>Oct</v>
      </c>
      <c r="F3394" s="1" t="str">
        <f ca="1">TEXT(Table1[[#This Row],[Date]],"yyyy")</f>
        <v>2022</v>
      </c>
      <c r="G3394" s="2">
        <f t="shared" ref="G3394:G3447" ca="1" si="58">RANDBETWEEN(600, 2000)</f>
        <v>1106</v>
      </c>
      <c r="H3394" s="2">
        <v>0.3</v>
      </c>
      <c r="I3394" s="2" t="str" cm="1">
        <f t="array" ref="I3394">_xlfn.IFS(Table1[[#This Row],[Discount]]&lt;=0.2,"Low",Table1[[#This Row],[Discount]]&lt;=0.4,"Medium",Table1[[#This Row],[Discount]]&gt;0.4,"High")</f>
        <v>Medium</v>
      </c>
      <c r="J3394" s="2">
        <f ca="1">Table1[[#This Row],[Original Price]]*(1-Table1[[#This Row],[Discount]])</f>
        <v>774.19999999999993</v>
      </c>
      <c r="K3394">
        <f>VLOOKUP(B3394,customers!$A$2:$D$101,2,0)</f>
        <v>27</v>
      </c>
      <c r="L3394" t="str" cm="1">
        <f t="array" ref="L3394">_xlfn.IFS(Table1[[#This Row],[Age]]&lt;=12,"Kids",Table1[[#This Row],[Age]]&lt;=19,"Teenage",Table1[[#This Row],[Age]]&lt;=29,"Young Adult",Table1[[#This Row],[Age]]&lt;=45,"Adult",Table1[[#This Row],[Age]]&gt;=46,"Senior")</f>
        <v>Young Adult</v>
      </c>
      <c r="M3394" t="str">
        <f>VLOOKUP(B3394,customers!A$2:D$101,3,0)</f>
        <v>Amritsar</v>
      </c>
      <c r="N3394" t="str">
        <f>VLOOKUP(B3394,customers!$A$2:$D$101,4,0)</f>
        <v>Punjab</v>
      </c>
      <c r="O3394" t="str">
        <f>VLOOKUP(C3394,'products '!$A$2:$H$3072,2,0)</f>
        <v>Kids</v>
      </c>
      <c r="P3394" t="str">
        <f>VLOOKUP(C3394,'products '!$A$2:$H$3072,3,0)</f>
        <v>Footwear</v>
      </c>
      <c r="Q3394" t="str">
        <f>VLOOKUP(C3394,'products '!$A$2:$H$3072,4,0)</f>
        <v>Shoes</v>
      </c>
      <c r="R3394" t="str">
        <f>VLOOKUP(C3394,'products '!$A$2:$H$3072,5,0)</f>
        <v>Red Tape</v>
      </c>
      <c r="S3394" t="str">
        <f>VLOOKUP(C3394,'products '!$A$2:$H$3072,6,0)</f>
        <v>0-3M</v>
      </c>
      <c r="T3394" t="str">
        <f>VLOOKUP(C3394,'products '!$A$2:$H$3072,7,0)</f>
        <v>Off white</v>
      </c>
      <c r="U3394">
        <f>VLOOKUP(C3394,'products '!$A$2:$H$3072,8,0)</f>
        <v>4</v>
      </c>
    </row>
    <row r="3395" spans="1:21" x14ac:dyDescent="0.3">
      <c r="A3395" t="s">
        <v>6812</v>
      </c>
      <c r="B3395" t="s">
        <v>3363</v>
      </c>
      <c r="C3395" t="s">
        <v>2146</v>
      </c>
      <c r="D3395" s="1">
        <f t="shared" ref="D3395:D3458" ca="1" si="59">RANDBETWEEN(DATE(2021,1,1),DATE(2023,3,31))</f>
        <v>44576</v>
      </c>
      <c r="E3395" s="1" t="str">
        <f ca="1">TEXT(Table1[[#This Row],[Date]],"mmm")</f>
        <v>Jan</v>
      </c>
      <c r="F3395" s="1" t="str">
        <f ca="1">TEXT(Table1[[#This Row],[Date]],"yyyy")</f>
        <v>2022</v>
      </c>
      <c r="G3395" s="2">
        <f t="shared" ca="1" si="58"/>
        <v>677</v>
      </c>
      <c r="H3395" s="2">
        <v>0.3</v>
      </c>
      <c r="I3395" s="2" t="str" cm="1">
        <f t="array" ref="I3395">_xlfn.IFS(Table1[[#This Row],[Discount]]&lt;=0.2,"Low",Table1[[#This Row],[Discount]]&lt;=0.4,"Medium",Table1[[#This Row],[Discount]]&gt;0.4,"High")</f>
        <v>Medium</v>
      </c>
      <c r="J3395" s="2">
        <f ca="1">Table1[[#This Row],[Original Price]]*(1-Table1[[#This Row],[Discount]])</f>
        <v>473.9</v>
      </c>
      <c r="K3395">
        <f>VLOOKUP(B3395,customers!$A$2:$D$101,2,0)</f>
        <v>24</v>
      </c>
      <c r="L3395" t="str" cm="1">
        <f t="array" ref="L3395">_xlfn.IFS(Table1[[#This Row],[Age]]&lt;=12,"Kids",Table1[[#This Row],[Age]]&lt;=19,"Teenage",Table1[[#This Row],[Age]]&lt;=29,"Young Adult",Table1[[#This Row],[Age]]&lt;=45,"Adult",Table1[[#This Row],[Age]]&gt;=46,"Senior")</f>
        <v>Young Adult</v>
      </c>
      <c r="M3395" t="str">
        <f>VLOOKUP(B3395,customers!A$2:D$101,3,0)</f>
        <v>Amritsar</v>
      </c>
      <c r="N3395" t="str">
        <f>VLOOKUP(B3395,customers!$A$2:$D$101,4,0)</f>
        <v>Punjab</v>
      </c>
      <c r="O3395" t="str">
        <f>VLOOKUP(C3395,'products '!$A$2:$H$3072,2,0)</f>
        <v>Kids</v>
      </c>
      <c r="P3395" t="str">
        <f>VLOOKUP(C3395,'products '!$A$2:$H$3072,3,0)</f>
        <v>Footwear</v>
      </c>
      <c r="Q3395" t="str">
        <f>VLOOKUP(C3395,'products '!$A$2:$H$3072,4,0)</f>
        <v>Shoes</v>
      </c>
      <c r="R3395" t="str">
        <f>VLOOKUP(C3395,'products '!$A$2:$H$3072,5,0)</f>
        <v>Red Tape</v>
      </c>
      <c r="S3395" t="str">
        <f>VLOOKUP(C3395,'products '!$A$2:$H$3072,6,0)</f>
        <v>6-9M</v>
      </c>
      <c r="T3395" t="str">
        <f>VLOOKUP(C3395,'products '!$A$2:$H$3072,7,0)</f>
        <v>Off white</v>
      </c>
      <c r="U3395">
        <f>VLOOKUP(C3395,'products '!$A$2:$H$3072,8,0)</f>
        <v>5</v>
      </c>
    </row>
    <row r="3396" spans="1:21" x14ac:dyDescent="0.3">
      <c r="A3396" t="s">
        <v>6813</v>
      </c>
      <c r="B3396" t="s">
        <v>3364</v>
      </c>
      <c r="C3396" t="s">
        <v>2147</v>
      </c>
      <c r="D3396" s="1">
        <f t="shared" ca="1" si="59"/>
        <v>44943</v>
      </c>
      <c r="E3396" s="1" t="str">
        <f ca="1">TEXT(Table1[[#This Row],[Date]],"mmm")</f>
        <v>Jan</v>
      </c>
      <c r="F3396" s="1" t="str">
        <f ca="1">TEXT(Table1[[#This Row],[Date]],"yyyy")</f>
        <v>2023</v>
      </c>
      <c r="G3396" s="2">
        <f t="shared" ca="1" si="58"/>
        <v>1489</v>
      </c>
      <c r="H3396" s="2">
        <v>0.4</v>
      </c>
      <c r="I3396" s="2" t="str" cm="1">
        <f t="array" ref="I3396">_xlfn.IFS(Table1[[#This Row],[Discount]]&lt;=0.2,"Low",Table1[[#This Row],[Discount]]&lt;=0.4,"Medium",Table1[[#This Row],[Discount]]&gt;0.4,"High")</f>
        <v>Medium</v>
      </c>
      <c r="J3396" s="2">
        <f ca="1">Table1[[#This Row],[Original Price]]*(1-Table1[[#This Row],[Discount]])</f>
        <v>893.4</v>
      </c>
      <c r="K3396">
        <f>VLOOKUP(B3396,customers!$A$2:$D$101,2,0)</f>
        <v>24</v>
      </c>
      <c r="L3396" t="str" cm="1">
        <f t="array" ref="L3396">_xlfn.IFS(Table1[[#This Row],[Age]]&lt;=12,"Kids",Table1[[#This Row],[Age]]&lt;=19,"Teenage",Table1[[#This Row],[Age]]&lt;=29,"Young Adult",Table1[[#This Row],[Age]]&lt;=45,"Adult",Table1[[#This Row],[Age]]&gt;=46,"Senior")</f>
        <v>Young Adult</v>
      </c>
      <c r="M3396" t="str">
        <f>VLOOKUP(B3396,customers!A$2:D$101,3,0)</f>
        <v>Amritsar</v>
      </c>
      <c r="N3396" t="str">
        <f>VLOOKUP(B3396,customers!$A$2:$D$101,4,0)</f>
        <v>Punjab</v>
      </c>
      <c r="O3396" t="str">
        <f>VLOOKUP(C3396,'products '!$A$2:$H$3072,2,0)</f>
        <v>Kids</v>
      </c>
      <c r="P3396" t="str">
        <f>VLOOKUP(C3396,'products '!$A$2:$H$3072,3,0)</f>
        <v>Footwear</v>
      </c>
      <c r="Q3396" t="str">
        <f>VLOOKUP(C3396,'products '!$A$2:$H$3072,4,0)</f>
        <v>Shoes</v>
      </c>
      <c r="R3396" t="str">
        <f>VLOOKUP(C3396,'products '!$A$2:$H$3072,5,0)</f>
        <v>Red Tape</v>
      </c>
      <c r="S3396" t="str">
        <f>VLOOKUP(C3396,'products '!$A$2:$H$3072,6,0)</f>
        <v>6-9M</v>
      </c>
      <c r="T3396" t="str">
        <f>VLOOKUP(C3396,'products '!$A$2:$H$3072,7,0)</f>
        <v>Off white</v>
      </c>
      <c r="U3396">
        <f>VLOOKUP(C3396,'products '!$A$2:$H$3072,8,0)</f>
        <v>4</v>
      </c>
    </row>
    <row r="3397" spans="1:21" x14ac:dyDescent="0.3">
      <c r="A3397" t="s">
        <v>6814</v>
      </c>
      <c r="B3397" t="s">
        <v>3365</v>
      </c>
      <c r="C3397" t="s">
        <v>2147</v>
      </c>
      <c r="D3397" s="1">
        <f t="shared" ca="1" si="59"/>
        <v>44417</v>
      </c>
      <c r="E3397" s="1" t="str">
        <f ca="1">TEXT(Table1[[#This Row],[Date]],"mmm")</f>
        <v>Aug</v>
      </c>
      <c r="F3397" s="1" t="str">
        <f ca="1">TEXT(Table1[[#This Row],[Date]],"yyyy")</f>
        <v>2021</v>
      </c>
      <c r="G3397" s="2">
        <f t="shared" ca="1" si="58"/>
        <v>1746</v>
      </c>
      <c r="H3397" s="2">
        <v>0.4</v>
      </c>
      <c r="I3397" s="2" t="str" cm="1">
        <f t="array" ref="I3397">_xlfn.IFS(Table1[[#This Row],[Discount]]&lt;=0.2,"Low",Table1[[#This Row],[Discount]]&lt;=0.4,"Medium",Table1[[#This Row],[Discount]]&gt;0.4,"High")</f>
        <v>Medium</v>
      </c>
      <c r="J3397" s="2">
        <f ca="1">Table1[[#This Row],[Original Price]]*(1-Table1[[#This Row],[Discount]])</f>
        <v>1047.5999999999999</v>
      </c>
      <c r="K3397">
        <f>VLOOKUP(B3397,customers!$A$2:$D$101,2,0)</f>
        <v>24</v>
      </c>
      <c r="L3397" t="str" cm="1">
        <f t="array" ref="L3397">_xlfn.IFS(Table1[[#This Row],[Age]]&lt;=12,"Kids",Table1[[#This Row],[Age]]&lt;=19,"Teenage",Table1[[#This Row],[Age]]&lt;=29,"Young Adult",Table1[[#This Row],[Age]]&lt;=45,"Adult",Table1[[#This Row],[Age]]&gt;=46,"Senior")</f>
        <v>Young Adult</v>
      </c>
      <c r="M3397" t="str">
        <f>VLOOKUP(B3397,customers!A$2:D$101,3,0)</f>
        <v>Amritsar</v>
      </c>
      <c r="N3397" t="str">
        <f>VLOOKUP(B3397,customers!$A$2:$D$101,4,0)</f>
        <v>Punjab</v>
      </c>
      <c r="O3397" t="str">
        <f>VLOOKUP(C3397,'products '!$A$2:$H$3072,2,0)</f>
        <v>Kids</v>
      </c>
      <c r="P3397" t="str">
        <f>VLOOKUP(C3397,'products '!$A$2:$H$3072,3,0)</f>
        <v>Footwear</v>
      </c>
      <c r="Q3397" t="str">
        <f>VLOOKUP(C3397,'products '!$A$2:$H$3072,4,0)</f>
        <v>Shoes</v>
      </c>
      <c r="R3397" t="str">
        <f>VLOOKUP(C3397,'products '!$A$2:$H$3072,5,0)</f>
        <v>Red Tape</v>
      </c>
      <c r="S3397" t="str">
        <f>VLOOKUP(C3397,'products '!$A$2:$H$3072,6,0)</f>
        <v>6-9M</v>
      </c>
      <c r="T3397" t="str">
        <f>VLOOKUP(C3397,'products '!$A$2:$H$3072,7,0)</f>
        <v>Off white</v>
      </c>
      <c r="U3397">
        <f>VLOOKUP(C3397,'products '!$A$2:$H$3072,8,0)</f>
        <v>4</v>
      </c>
    </row>
    <row r="3398" spans="1:21" x14ac:dyDescent="0.3">
      <c r="A3398" t="s">
        <v>6815</v>
      </c>
      <c r="B3398" t="s">
        <v>3366</v>
      </c>
      <c r="C3398" t="s">
        <v>2147</v>
      </c>
      <c r="D3398" s="1">
        <f t="shared" ca="1" si="59"/>
        <v>44890</v>
      </c>
      <c r="E3398" s="1" t="str">
        <f ca="1">TEXT(Table1[[#This Row],[Date]],"mmm")</f>
        <v>Nov</v>
      </c>
      <c r="F3398" s="1" t="str">
        <f ca="1">TEXT(Table1[[#This Row],[Date]],"yyyy")</f>
        <v>2022</v>
      </c>
      <c r="G3398" s="2">
        <f t="shared" ca="1" si="58"/>
        <v>1587</v>
      </c>
      <c r="H3398" s="2">
        <v>0.4</v>
      </c>
      <c r="I3398" s="2" t="str" cm="1">
        <f t="array" ref="I3398">_xlfn.IFS(Table1[[#This Row],[Discount]]&lt;=0.2,"Low",Table1[[#This Row],[Discount]]&lt;=0.4,"Medium",Table1[[#This Row],[Discount]]&gt;0.4,"High")</f>
        <v>Medium</v>
      </c>
      <c r="J3398" s="2">
        <f ca="1">Table1[[#This Row],[Original Price]]*(1-Table1[[#This Row],[Discount]])</f>
        <v>952.19999999999993</v>
      </c>
      <c r="K3398">
        <f>VLOOKUP(B3398,customers!$A$2:$D$101,2,0)</f>
        <v>24</v>
      </c>
      <c r="L3398" t="str" cm="1">
        <f t="array" ref="L3398">_xlfn.IFS(Table1[[#This Row],[Age]]&lt;=12,"Kids",Table1[[#This Row],[Age]]&lt;=19,"Teenage",Table1[[#This Row],[Age]]&lt;=29,"Young Adult",Table1[[#This Row],[Age]]&lt;=45,"Adult",Table1[[#This Row],[Age]]&gt;=46,"Senior")</f>
        <v>Young Adult</v>
      </c>
      <c r="M3398" t="str">
        <f>VLOOKUP(B3398,customers!A$2:D$101,3,0)</f>
        <v>Amritsar</v>
      </c>
      <c r="N3398" t="str">
        <f>VLOOKUP(B3398,customers!$A$2:$D$101,4,0)</f>
        <v>Punjab</v>
      </c>
      <c r="O3398" t="str">
        <f>VLOOKUP(C3398,'products '!$A$2:$H$3072,2,0)</f>
        <v>Kids</v>
      </c>
      <c r="P3398" t="str">
        <f>VLOOKUP(C3398,'products '!$A$2:$H$3072,3,0)</f>
        <v>Footwear</v>
      </c>
      <c r="Q3398" t="str">
        <f>VLOOKUP(C3398,'products '!$A$2:$H$3072,4,0)</f>
        <v>Shoes</v>
      </c>
      <c r="R3398" t="str">
        <f>VLOOKUP(C3398,'products '!$A$2:$H$3072,5,0)</f>
        <v>Red Tape</v>
      </c>
      <c r="S3398" t="str">
        <f>VLOOKUP(C3398,'products '!$A$2:$H$3072,6,0)</f>
        <v>6-9M</v>
      </c>
      <c r="T3398" t="str">
        <f>VLOOKUP(C3398,'products '!$A$2:$H$3072,7,0)</f>
        <v>Off white</v>
      </c>
      <c r="U3398">
        <f>VLOOKUP(C3398,'products '!$A$2:$H$3072,8,0)</f>
        <v>4</v>
      </c>
    </row>
    <row r="3399" spans="1:21" x14ac:dyDescent="0.3">
      <c r="A3399" t="s">
        <v>6816</v>
      </c>
      <c r="B3399" t="s">
        <v>3367</v>
      </c>
      <c r="C3399" t="s">
        <v>2147</v>
      </c>
      <c r="D3399" s="1">
        <f t="shared" ca="1" si="59"/>
        <v>44510</v>
      </c>
      <c r="E3399" s="1" t="str">
        <f ca="1">TEXT(Table1[[#This Row],[Date]],"mmm")</f>
        <v>Nov</v>
      </c>
      <c r="F3399" s="1" t="str">
        <f ca="1">TEXT(Table1[[#This Row],[Date]],"yyyy")</f>
        <v>2021</v>
      </c>
      <c r="G3399" s="2">
        <f t="shared" ca="1" si="58"/>
        <v>1032</v>
      </c>
      <c r="H3399" s="2">
        <v>0.4</v>
      </c>
      <c r="I3399" s="2" t="str" cm="1">
        <f t="array" ref="I3399">_xlfn.IFS(Table1[[#This Row],[Discount]]&lt;=0.2,"Low",Table1[[#This Row],[Discount]]&lt;=0.4,"Medium",Table1[[#This Row],[Discount]]&gt;0.4,"High")</f>
        <v>Medium</v>
      </c>
      <c r="J3399" s="2">
        <f ca="1">Table1[[#This Row],[Original Price]]*(1-Table1[[#This Row],[Discount]])</f>
        <v>619.19999999999993</v>
      </c>
      <c r="K3399">
        <f>VLOOKUP(B3399,customers!$A$2:$D$101,2,0)</f>
        <v>24</v>
      </c>
      <c r="L3399" t="str" cm="1">
        <f t="array" ref="L3399">_xlfn.IFS(Table1[[#This Row],[Age]]&lt;=12,"Kids",Table1[[#This Row],[Age]]&lt;=19,"Teenage",Table1[[#This Row],[Age]]&lt;=29,"Young Adult",Table1[[#This Row],[Age]]&lt;=45,"Adult",Table1[[#This Row],[Age]]&gt;=46,"Senior")</f>
        <v>Young Adult</v>
      </c>
      <c r="M3399" t="str">
        <f>VLOOKUP(B3399,customers!A$2:D$101,3,0)</f>
        <v>Patiala</v>
      </c>
      <c r="N3399" t="str">
        <f>VLOOKUP(B3399,customers!$A$2:$D$101,4,0)</f>
        <v>Punjab</v>
      </c>
      <c r="O3399" t="str">
        <f>VLOOKUP(C3399,'products '!$A$2:$H$3072,2,0)</f>
        <v>Kids</v>
      </c>
      <c r="P3399" t="str">
        <f>VLOOKUP(C3399,'products '!$A$2:$H$3072,3,0)</f>
        <v>Footwear</v>
      </c>
      <c r="Q3399" t="str">
        <f>VLOOKUP(C3399,'products '!$A$2:$H$3072,4,0)</f>
        <v>Shoes</v>
      </c>
      <c r="R3399" t="str">
        <f>VLOOKUP(C3399,'products '!$A$2:$H$3072,5,0)</f>
        <v>Red Tape</v>
      </c>
      <c r="S3399" t="str">
        <f>VLOOKUP(C3399,'products '!$A$2:$H$3072,6,0)</f>
        <v>6-9M</v>
      </c>
      <c r="T3399" t="str">
        <f>VLOOKUP(C3399,'products '!$A$2:$H$3072,7,0)</f>
        <v>Off white</v>
      </c>
      <c r="U3399">
        <f>VLOOKUP(C3399,'products '!$A$2:$H$3072,8,0)</f>
        <v>4</v>
      </c>
    </row>
    <row r="3400" spans="1:21" x14ac:dyDescent="0.3">
      <c r="A3400" t="s">
        <v>6817</v>
      </c>
      <c r="B3400" t="s">
        <v>3368</v>
      </c>
      <c r="C3400" t="s">
        <v>2147</v>
      </c>
      <c r="D3400" s="1">
        <f t="shared" ca="1" si="59"/>
        <v>44748</v>
      </c>
      <c r="E3400" s="1" t="str">
        <f ca="1">TEXT(Table1[[#This Row],[Date]],"mmm")</f>
        <v>Jul</v>
      </c>
      <c r="F3400" s="1" t="str">
        <f ca="1">TEXT(Table1[[#This Row],[Date]],"yyyy")</f>
        <v>2022</v>
      </c>
      <c r="G3400" s="2">
        <f t="shared" ca="1" si="58"/>
        <v>1440</v>
      </c>
      <c r="H3400" s="2">
        <v>0.4</v>
      </c>
      <c r="I3400" s="2" t="str" cm="1">
        <f t="array" ref="I3400">_xlfn.IFS(Table1[[#This Row],[Discount]]&lt;=0.2,"Low",Table1[[#This Row],[Discount]]&lt;=0.4,"Medium",Table1[[#This Row],[Discount]]&gt;0.4,"High")</f>
        <v>Medium</v>
      </c>
      <c r="J3400" s="2">
        <f ca="1">Table1[[#This Row],[Original Price]]*(1-Table1[[#This Row],[Discount]])</f>
        <v>864</v>
      </c>
      <c r="K3400">
        <f>VLOOKUP(B3400,customers!$A$2:$D$101,2,0)</f>
        <v>24</v>
      </c>
      <c r="L3400" t="str" cm="1">
        <f t="array" ref="L3400">_xlfn.IFS(Table1[[#This Row],[Age]]&lt;=12,"Kids",Table1[[#This Row],[Age]]&lt;=19,"Teenage",Table1[[#This Row],[Age]]&lt;=29,"Young Adult",Table1[[#This Row],[Age]]&lt;=45,"Adult",Table1[[#This Row],[Age]]&gt;=46,"Senior")</f>
        <v>Young Adult</v>
      </c>
      <c r="M3400" t="str">
        <f>VLOOKUP(B3400,customers!A$2:D$101,3,0)</f>
        <v>Patiala</v>
      </c>
      <c r="N3400" t="str">
        <f>VLOOKUP(B3400,customers!$A$2:$D$101,4,0)</f>
        <v>Punjab</v>
      </c>
      <c r="O3400" t="str">
        <f>VLOOKUP(C3400,'products '!$A$2:$H$3072,2,0)</f>
        <v>Kids</v>
      </c>
      <c r="P3400" t="str">
        <f>VLOOKUP(C3400,'products '!$A$2:$H$3072,3,0)</f>
        <v>Footwear</v>
      </c>
      <c r="Q3400" t="str">
        <f>VLOOKUP(C3400,'products '!$A$2:$H$3072,4,0)</f>
        <v>Shoes</v>
      </c>
      <c r="R3400" t="str">
        <f>VLOOKUP(C3400,'products '!$A$2:$H$3072,5,0)</f>
        <v>Red Tape</v>
      </c>
      <c r="S3400" t="str">
        <f>VLOOKUP(C3400,'products '!$A$2:$H$3072,6,0)</f>
        <v>6-9M</v>
      </c>
      <c r="T3400" t="str">
        <f>VLOOKUP(C3400,'products '!$A$2:$H$3072,7,0)</f>
        <v>Off white</v>
      </c>
      <c r="U3400">
        <f>VLOOKUP(C3400,'products '!$A$2:$H$3072,8,0)</f>
        <v>4</v>
      </c>
    </row>
    <row r="3401" spans="1:21" x14ac:dyDescent="0.3">
      <c r="A3401" t="s">
        <v>6818</v>
      </c>
      <c r="B3401" t="s">
        <v>3369</v>
      </c>
      <c r="C3401" t="s">
        <v>2148</v>
      </c>
      <c r="D3401" s="1">
        <f t="shared" ca="1" si="59"/>
        <v>44212</v>
      </c>
      <c r="E3401" s="1" t="str">
        <f ca="1">TEXT(Table1[[#This Row],[Date]],"mmm")</f>
        <v>Jan</v>
      </c>
      <c r="F3401" s="1" t="str">
        <f ca="1">TEXT(Table1[[#This Row],[Date]],"yyyy")</f>
        <v>2021</v>
      </c>
      <c r="G3401" s="2">
        <f t="shared" ca="1" si="58"/>
        <v>686</v>
      </c>
      <c r="H3401" s="2">
        <v>0.4</v>
      </c>
      <c r="I3401" s="2" t="str" cm="1">
        <f t="array" ref="I3401">_xlfn.IFS(Table1[[#This Row],[Discount]]&lt;=0.2,"Low",Table1[[#This Row],[Discount]]&lt;=0.4,"Medium",Table1[[#This Row],[Discount]]&gt;0.4,"High")</f>
        <v>Medium</v>
      </c>
      <c r="J3401" s="2">
        <f ca="1">Table1[[#This Row],[Original Price]]*(1-Table1[[#This Row],[Discount]])</f>
        <v>411.59999999999997</v>
      </c>
      <c r="K3401">
        <f>VLOOKUP(B3401,customers!$A$2:$D$101,2,0)</f>
        <v>24</v>
      </c>
      <c r="L3401" t="str" cm="1">
        <f t="array" ref="L3401">_xlfn.IFS(Table1[[#This Row],[Age]]&lt;=12,"Kids",Table1[[#This Row],[Age]]&lt;=19,"Teenage",Table1[[#This Row],[Age]]&lt;=29,"Young Adult",Table1[[#This Row],[Age]]&lt;=45,"Adult",Table1[[#This Row],[Age]]&gt;=46,"Senior")</f>
        <v>Young Adult</v>
      </c>
      <c r="M3401" t="str">
        <f>VLOOKUP(B3401,customers!A$2:D$101,3,0)</f>
        <v>Patiala</v>
      </c>
      <c r="N3401" t="str">
        <f>VLOOKUP(B3401,customers!$A$2:$D$101,4,0)</f>
        <v>Punjab</v>
      </c>
      <c r="O3401" t="str">
        <f>VLOOKUP(C3401,'products '!$A$2:$H$3072,2,0)</f>
        <v>Kids</v>
      </c>
      <c r="P3401" t="str">
        <f>VLOOKUP(C3401,'products '!$A$2:$H$3072,3,0)</f>
        <v>Footwear</v>
      </c>
      <c r="Q3401" t="str">
        <f>VLOOKUP(C3401,'products '!$A$2:$H$3072,4,0)</f>
        <v>Shoes</v>
      </c>
      <c r="R3401" t="str">
        <f>VLOOKUP(C3401,'products '!$A$2:$H$3072,5,0)</f>
        <v>Nike</v>
      </c>
      <c r="S3401" t="str">
        <f>VLOOKUP(C3401,'products '!$A$2:$H$3072,6,0)</f>
        <v>6-9M</v>
      </c>
      <c r="T3401" t="str">
        <f>VLOOKUP(C3401,'products '!$A$2:$H$3072,7,0)</f>
        <v>Off white</v>
      </c>
      <c r="U3401">
        <f>VLOOKUP(C3401,'products '!$A$2:$H$3072,8,0)</f>
        <v>4</v>
      </c>
    </row>
    <row r="3402" spans="1:21" x14ac:dyDescent="0.3">
      <c r="A3402" t="s">
        <v>6819</v>
      </c>
      <c r="B3402" t="s">
        <v>3370</v>
      </c>
      <c r="C3402" t="s">
        <v>2149</v>
      </c>
      <c r="D3402" s="1">
        <f t="shared" ca="1" si="59"/>
        <v>44837</v>
      </c>
      <c r="E3402" s="1" t="str">
        <f ca="1">TEXT(Table1[[#This Row],[Date]],"mmm")</f>
        <v>Oct</v>
      </c>
      <c r="F3402" s="1" t="str">
        <f ca="1">TEXT(Table1[[#This Row],[Date]],"yyyy")</f>
        <v>2022</v>
      </c>
      <c r="G3402" s="2">
        <f t="shared" ca="1" si="58"/>
        <v>855</v>
      </c>
      <c r="H3402" s="2">
        <v>0.45</v>
      </c>
      <c r="I3402" s="2" t="str" cm="1">
        <f t="array" ref="I3402">_xlfn.IFS(Table1[[#This Row],[Discount]]&lt;=0.2,"Low",Table1[[#This Row],[Discount]]&lt;=0.4,"Medium",Table1[[#This Row],[Discount]]&gt;0.4,"High")</f>
        <v>High</v>
      </c>
      <c r="J3402" s="2">
        <f ca="1">Table1[[#This Row],[Original Price]]*(1-Table1[[#This Row],[Discount]])</f>
        <v>470.25000000000006</v>
      </c>
      <c r="K3402">
        <f>VLOOKUP(B3402,customers!$A$2:$D$101,2,0)</f>
        <v>24</v>
      </c>
      <c r="L3402" t="str" cm="1">
        <f t="array" ref="L3402">_xlfn.IFS(Table1[[#This Row],[Age]]&lt;=12,"Kids",Table1[[#This Row],[Age]]&lt;=19,"Teenage",Table1[[#This Row],[Age]]&lt;=29,"Young Adult",Table1[[#This Row],[Age]]&lt;=45,"Adult",Table1[[#This Row],[Age]]&gt;=46,"Senior")</f>
        <v>Young Adult</v>
      </c>
      <c r="M3402" t="str">
        <f>VLOOKUP(B3402,customers!A$2:D$101,3,0)</f>
        <v>Patiala</v>
      </c>
      <c r="N3402" t="str">
        <f>VLOOKUP(B3402,customers!$A$2:$D$101,4,0)</f>
        <v>Punjab</v>
      </c>
      <c r="O3402" t="str">
        <f>VLOOKUP(C3402,'products '!$A$2:$H$3072,2,0)</f>
        <v>Kids</v>
      </c>
      <c r="P3402" t="str">
        <f>VLOOKUP(C3402,'products '!$A$2:$H$3072,3,0)</f>
        <v>Footwear</v>
      </c>
      <c r="Q3402" t="str">
        <f>VLOOKUP(C3402,'products '!$A$2:$H$3072,4,0)</f>
        <v>Shoes</v>
      </c>
      <c r="R3402" t="str">
        <f>VLOOKUP(C3402,'products '!$A$2:$H$3072,5,0)</f>
        <v>Nike</v>
      </c>
      <c r="S3402" t="str">
        <f>VLOOKUP(C3402,'products '!$A$2:$H$3072,6,0)</f>
        <v>6-9M</v>
      </c>
      <c r="T3402" t="str">
        <f>VLOOKUP(C3402,'products '!$A$2:$H$3072,7,0)</f>
        <v>Off white</v>
      </c>
      <c r="U3402">
        <f>VLOOKUP(C3402,'products '!$A$2:$H$3072,8,0)</f>
        <v>4</v>
      </c>
    </row>
    <row r="3403" spans="1:21" x14ac:dyDescent="0.3">
      <c r="A3403" t="s">
        <v>6820</v>
      </c>
      <c r="B3403" t="s">
        <v>3371</v>
      </c>
      <c r="C3403" t="s">
        <v>2150</v>
      </c>
      <c r="D3403" s="1">
        <f t="shared" ca="1" si="59"/>
        <v>44626</v>
      </c>
      <c r="E3403" s="1" t="str">
        <f ca="1">TEXT(Table1[[#This Row],[Date]],"mmm")</f>
        <v>Mar</v>
      </c>
      <c r="F3403" s="1" t="str">
        <f ca="1">TEXT(Table1[[#This Row],[Date]],"yyyy")</f>
        <v>2022</v>
      </c>
      <c r="G3403" s="2">
        <f t="shared" ca="1" si="58"/>
        <v>1497</v>
      </c>
      <c r="H3403" s="2">
        <v>0.45</v>
      </c>
      <c r="I3403" s="2" t="str" cm="1">
        <f t="array" ref="I3403">_xlfn.IFS(Table1[[#This Row],[Discount]]&lt;=0.2,"Low",Table1[[#This Row],[Discount]]&lt;=0.4,"Medium",Table1[[#This Row],[Discount]]&gt;0.4,"High")</f>
        <v>High</v>
      </c>
      <c r="J3403" s="2">
        <f ca="1">Table1[[#This Row],[Original Price]]*(1-Table1[[#This Row],[Discount]])</f>
        <v>823.35</v>
      </c>
      <c r="K3403">
        <f>VLOOKUP(B3403,customers!$A$2:$D$101,2,0)</f>
        <v>24</v>
      </c>
      <c r="L3403" t="str" cm="1">
        <f t="array" ref="L3403">_xlfn.IFS(Table1[[#This Row],[Age]]&lt;=12,"Kids",Table1[[#This Row],[Age]]&lt;=19,"Teenage",Table1[[#This Row],[Age]]&lt;=29,"Young Adult",Table1[[#This Row],[Age]]&lt;=45,"Adult",Table1[[#This Row],[Age]]&gt;=46,"Senior")</f>
        <v>Young Adult</v>
      </c>
      <c r="M3403" t="str">
        <f>VLOOKUP(B3403,customers!A$2:D$101,3,0)</f>
        <v>Patiala</v>
      </c>
      <c r="N3403" t="str">
        <f>VLOOKUP(B3403,customers!$A$2:$D$101,4,0)</f>
        <v>Punjab</v>
      </c>
      <c r="O3403" t="str">
        <f>VLOOKUP(C3403,'products '!$A$2:$H$3072,2,0)</f>
        <v>Kids</v>
      </c>
      <c r="P3403" t="str">
        <f>VLOOKUP(C3403,'products '!$A$2:$H$3072,3,0)</f>
        <v>Footwear</v>
      </c>
      <c r="Q3403" t="str">
        <f>VLOOKUP(C3403,'products '!$A$2:$H$3072,4,0)</f>
        <v>Shoes</v>
      </c>
      <c r="R3403" t="str">
        <f>VLOOKUP(C3403,'products '!$A$2:$H$3072,5,0)</f>
        <v>Nike</v>
      </c>
      <c r="S3403" t="str">
        <f>VLOOKUP(C3403,'products '!$A$2:$H$3072,6,0)</f>
        <v>6-9M</v>
      </c>
      <c r="T3403" t="str">
        <f>VLOOKUP(C3403,'products '!$A$2:$H$3072,7,0)</f>
        <v>Off white</v>
      </c>
      <c r="U3403">
        <f>VLOOKUP(C3403,'products '!$A$2:$H$3072,8,0)</f>
        <v>3</v>
      </c>
    </row>
    <row r="3404" spans="1:21" x14ac:dyDescent="0.3">
      <c r="A3404" t="s">
        <v>6821</v>
      </c>
      <c r="B3404" t="s">
        <v>3372</v>
      </c>
      <c r="C3404" t="s">
        <v>2151</v>
      </c>
      <c r="D3404" s="1">
        <f t="shared" ca="1" si="59"/>
        <v>44787</v>
      </c>
      <c r="E3404" s="1" t="str">
        <f ca="1">TEXT(Table1[[#This Row],[Date]],"mmm")</f>
        <v>Aug</v>
      </c>
      <c r="F3404" s="1" t="str">
        <f ca="1">TEXT(Table1[[#This Row],[Date]],"yyyy")</f>
        <v>2022</v>
      </c>
      <c r="G3404" s="2">
        <f t="shared" ca="1" si="58"/>
        <v>1570</v>
      </c>
      <c r="H3404" s="2">
        <v>0.45</v>
      </c>
      <c r="I3404" s="2" t="str" cm="1">
        <f t="array" ref="I3404">_xlfn.IFS(Table1[[#This Row],[Discount]]&lt;=0.2,"Low",Table1[[#This Row],[Discount]]&lt;=0.4,"Medium",Table1[[#This Row],[Discount]]&gt;0.4,"High")</f>
        <v>High</v>
      </c>
      <c r="J3404" s="2">
        <f ca="1">Table1[[#This Row],[Original Price]]*(1-Table1[[#This Row],[Discount]])</f>
        <v>863.50000000000011</v>
      </c>
      <c r="K3404">
        <f>VLOOKUP(B3404,customers!$A$2:$D$101,2,0)</f>
        <v>22</v>
      </c>
      <c r="L3404" t="str" cm="1">
        <f t="array" ref="L3404">_xlfn.IFS(Table1[[#This Row],[Age]]&lt;=12,"Kids",Table1[[#This Row],[Age]]&lt;=19,"Teenage",Table1[[#This Row],[Age]]&lt;=29,"Young Adult",Table1[[#This Row],[Age]]&lt;=45,"Adult",Table1[[#This Row],[Age]]&gt;=46,"Senior")</f>
        <v>Young Adult</v>
      </c>
      <c r="M3404" t="str">
        <f>VLOOKUP(B3404,customers!A$2:D$101,3,0)</f>
        <v>Patiala</v>
      </c>
      <c r="N3404" t="str">
        <f>VLOOKUP(B3404,customers!$A$2:$D$101,4,0)</f>
        <v>Punjab</v>
      </c>
      <c r="O3404" t="str">
        <f>VLOOKUP(C3404,'products '!$A$2:$H$3072,2,0)</f>
        <v>Kids</v>
      </c>
      <c r="P3404" t="str">
        <f>VLOOKUP(C3404,'products '!$A$2:$H$3072,3,0)</f>
        <v>Footwear</v>
      </c>
      <c r="Q3404" t="str">
        <f>VLOOKUP(C3404,'products '!$A$2:$H$3072,4,0)</f>
        <v>Shoes</v>
      </c>
      <c r="R3404" t="str">
        <f>VLOOKUP(C3404,'products '!$A$2:$H$3072,5,0)</f>
        <v>Nike</v>
      </c>
      <c r="S3404" t="str">
        <f>VLOOKUP(C3404,'products '!$A$2:$H$3072,6,0)</f>
        <v>6-9M</v>
      </c>
      <c r="T3404" t="str">
        <f>VLOOKUP(C3404,'products '!$A$2:$H$3072,7,0)</f>
        <v>Off white</v>
      </c>
      <c r="U3404">
        <f>VLOOKUP(C3404,'products '!$A$2:$H$3072,8,0)</f>
        <v>2</v>
      </c>
    </row>
    <row r="3405" spans="1:21" x14ac:dyDescent="0.3">
      <c r="A3405" t="s">
        <v>6822</v>
      </c>
      <c r="B3405" t="s">
        <v>3373</v>
      </c>
      <c r="C3405" t="s">
        <v>2152</v>
      </c>
      <c r="D3405" s="1">
        <f t="shared" ca="1" si="59"/>
        <v>44403</v>
      </c>
      <c r="E3405" s="1" t="str">
        <f ca="1">TEXT(Table1[[#This Row],[Date]],"mmm")</f>
        <v>Jul</v>
      </c>
      <c r="F3405" s="1" t="str">
        <f ca="1">TEXT(Table1[[#This Row],[Date]],"yyyy")</f>
        <v>2021</v>
      </c>
      <c r="G3405" s="2">
        <f t="shared" ca="1" si="58"/>
        <v>1637</v>
      </c>
      <c r="H3405" s="2">
        <v>0.47</v>
      </c>
      <c r="I3405" s="2" t="str" cm="1">
        <f t="array" ref="I3405">_xlfn.IFS(Table1[[#This Row],[Discount]]&lt;=0.2,"Low",Table1[[#This Row],[Discount]]&lt;=0.4,"Medium",Table1[[#This Row],[Discount]]&gt;0.4,"High")</f>
        <v>High</v>
      </c>
      <c r="J3405" s="2">
        <f ca="1">Table1[[#This Row],[Original Price]]*(1-Table1[[#This Row],[Discount]])</f>
        <v>867.61</v>
      </c>
      <c r="K3405">
        <f>VLOOKUP(B3405,customers!$A$2:$D$101,2,0)</f>
        <v>23</v>
      </c>
      <c r="L3405" t="str" cm="1">
        <f t="array" ref="L3405">_xlfn.IFS(Table1[[#This Row],[Age]]&lt;=12,"Kids",Table1[[#This Row],[Age]]&lt;=19,"Teenage",Table1[[#This Row],[Age]]&lt;=29,"Young Adult",Table1[[#This Row],[Age]]&lt;=45,"Adult",Table1[[#This Row],[Age]]&gt;=46,"Senior")</f>
        <v>Young Adult</v>
      </c>
      <c r="M3405" t="str">
        <f>VLOOKUP(B3405,customers!A$2:D$101,3,0)</f>
        <v>Jaipur</v>
      </c>
      <c r="N3405" t="str">
        <f>VLOOKUP(B3405,customers!$A$2:$D$101,4,0)</f>
        <v>Rajasthan</v>
      </c>
      <c r="O3405" t="str">
        <f>VLOOKUP(C3405,'products '!$A$2:$H$3072,2,0)</f>
        <v>Kids</v>
      </c>
      <c r="P3405" t="str">
        <f>VLOOKUP(C3405,'products '!$A$2:$H$3072,3,0)</f>
        <v>Footwear</v>
      </c>
      <c r="Q3405" t="str">
        <f>VLOOKUP(C3405,'products '!$A$2:$H$3072,4,0)</f>
        <v>Shoes</v>
      </c>
      <c r="R3405" t="str">
        <f>VLOOKUP(C3405,'products '!$A$2:$H$3072,5,0)</f>
        <v>Nike</v>
      </c>
      <c r="S3405" t="str">
        <f>VLOOKUP(C3405,'products '!$A$2:$H$3072,6,0)</f>
        <v>6-9M</v>
      </c>
      <c r="T3405" t="str">
        <f>VLOOKUP(C3405,'products '!$A$2:$H$3072,7,0)</f>
        <v>Green</v>
      </c>
      <c r="U3405">
        <f>VLOOKUP(C3405,'products '!$A$2:$H$3072,8,0)</f>
        <v>5</v>
      </c>
    </row>
    <row r="3406" spans="1:21" x14ac:dyDescent="0.3">
      <c r="A3406" t="s">
        <v>6823</v>
      </c>
      <c r="B3406" t="s">
        <v>3374</v>
      </c>
      <c r="C3406" t="s">
        <v>2153</v>
      </c>
      <c r="D3406" s="1">
        <f t="shared" ca="1" si="59"/>
        <v>44593</v>
      </c>
      <c r="E3406" s="1" t="str">
        <f ca="1">TEXT(Table1[[#This Row],[Date]],"mmm")</f>
        <v>Feb</v>
      </c>
      <c r="F3406" s="1" t="str">
        <f ca="1">TEXT(Table1[[#This Row],[Date]],"yyyy")</f>
        <v>2022</v>
      </c>
      <c r="G3406" s="2">
        <f t="shared" ca="1" si="58"/>
        <v>1379</v>
      </c>
      <c r="H3406" s="2">
        <v>0.47</v>
      </c>
      <c r="I3406" s="2" t="str" cm="1">
        <f t="array" ref="I3406">_xlfn.IFS(Table1[[#This Row],[Discount]]&lt;=0.2,"Low",Table1[[#This Row],[Discount]]&lt;=0.4,"Medium",Table1[[#This Row],[Discount]]&gt;0.4,"High")</f>
        <v>High</v>
      </c>
      <c r="J3406" s="2">
        <f ca="1">Table1[[#This Row],[Original Price]]*(1-Table1[[#This Row],[Discount]])</f>
        <v>730.87</v>
      </c>
      <c r="K3406">
        <f>VLOOKUP(B3406,customers!$A$2:$D$101,2,0)</f>
        <v>24</v>
      </c>
      <c r="L3406" t="str" cm="1">
        <f t="array" ref="L3406">_xlfn.IFS(Table1[[#This Row],[Age]]&lt;=12,"Kids",Table1[[#This Row],[Age]]&lt;=19,"Teenage",Table1[[#This Row],[Age]]&lt;=29,"Young Adult",Table1[[#This Row],[Age]]&lt;=45,"Adult",Table1[[#This Row],[Age]]&gt;=46,"Senior")</f>
        <v>Young Adult</v>
      </c>
      <c r="M3406" t="str">
        <f>VLOOKUP(B3406,customers!A$2:D$101,3,0)</f>
        <v>Jaipur</v>
      </c>
      <c r="N3406" t="str">
        <f>VLOOKUP(B3406,customers!$A$2:$D$101,4,0)</f>
        <v>Rajasthan</v>
      </c>
      <c r="O3406" t="str">
        <f>VLOOKUP(C3406,'products '!$A$2:$H$3072,2,0)</f>
        <v>Kids</v>
      </c>
      <c r="P3406" t="str">
        <f>VLOOKUP(C3406,'products '!$A$2:$H$3072,3,0)</f>
        <v>Footwear</v>
      </c>
      <c r="Q3406" t="str">
        <f>VLOOKUP(C3406,'products '!$A$2:$H$3072,4,0)</f>
        <v>Shoes</v>
      </c>
      <c r="R3406" t="str">
        <f>VLOOKUP(C3406,'products '!$A$2:$H$3072,5,0)</f>
        <v>Nike</v>
      </c>
      <c r="S3406" t="str">
        <f>VLOOKUP(C3406,'products '!$A$2:$H$3072,6,0)</f>
        <v>6-9M</v>
      </c>
      <c r="T3406" t="str">
        <f>VLOOKUP(C3406,'products '!$A$2:$H$3072,7,0)</f>
        <v>Green</v>
      </c>
      <c r="U3406">
        <f>VLOOKUP(C3406,'products '!$A$2:$H$3072,8,0)</f>
        <v>4</v>
      </c>
    </row>
    <row r="3407" spans="1:21" x14ac:dyDescent="0.3">
      <c r="A3407" t="s">
        <v>6824</v>
      </c>
      <c r="B3407" t="s">
        <v>3375</v>
      </c>
      <c r="C3407" t="s">
        <v>2154</v>
      </c>
      <c r="D3407" s="1">
        <f t="shared" ca="1" si="59"/>
        <v>44726</v>
      </c>
      <c r="E3407" s="1" t="str">
        <f ca="1">TEXT(Table1[[#This Row],[Date]],"mmm")</f>
        <v>Jun</v>
      </c>
      <c r="F3407" s="1" t="str">
        <f ca="1">TEXT(Table1[[#This Row],[Date]],"yyyy")</f>
        <v>2022</v>
      </c>
      <c r="G3407" s="2">
        <f t="shared" ca="1" si="58"/>
        <v>1550</v>
      </c>
      <c r="H3407" s="2">
        <v>0.46</v>
      </c>
      <c r="I3407" s="2" t="str" cm="1">
        <f t="array" ref="I3407">_xlfn.IFS(Table1[[#This Row],[Discount]]&lt;=0.2,"Low",Table1[[#This Row],[Discount]]&lt;=0.4,"Medium",Table1[[#This Row],[Discount]]&gt;0.4,"High")</f>
        <v>High</v>
      </c>
      <c r="J3407" s="2">
        <f ca="1">Table1[[#This Row],[Original Price]]*(1-Table1[[#This Row],[Discount]])</f>
        <v>837</v>
      </c>
      <c r="K3407">
        <f>VLOOKUP(B3407,customers!$A$2:$D$101,2,0)</f>
        <v>25</v>
      </c>
      <c r="L3407" t="str" cm="1">
        <f t="array" ref="L3407">_xlfn.IFS(Table1[[#This Row],[Age]]&lt;=12,"Kids",Table1[[#This Row],[Age]]&lt;=19,"Teenage",Table1[[#This Row],[Age]]&lt;=29,"Young Adult",Table1[[#This Row],[Age]]&lt;=45,"Adult",Table1[[#This Row],[Age]]&gt;=46,"Senior")</f>
        <v>Young Adult</v>
      </c>
      <c r="M3407" t="str">
        <f>VLOOKUP(B3407,customers!A$2:D$101,3,0)</f>
        <v>Jaipur</v>
      </c>
      <c r="N3407" t="str">
        <f>VLOOKUP(B3407,customers!$A$2:$D$101,4,0)</f>
        <v>Rajasthan</v>
      </c>
      <c r="O3407" t="str">
        <f>VLOOKUP(C3407,'products '!$A$2:$H$3072,2,0)</f>
        <v>Kids</v>
      </c>
      <c r="P3407" t="str">
        <f>VLOOKUP(C3407,'products '!$A$2:$H$3072,3,0)</f>
        <v>Footwear</v>
      </c>
      <c r="Q3407" t="str">
        <f>VLOOKUP(C3407,'products '!$A$2:$H$3072,4,0)</f>
        <v>Shoes</v>
      </c>
      <c r="R3407" t="str">
        <f>VLOOKUP(C3407,'products '!$A$2:$H$3072,5,0)</f>
        <v>Nike</v>
      </c>
      <c r="S3407" t="str">
        <f>VLOOKUP(C3407,'products '!$A$2:$H$3072,6,0)</f>
        <v>6-9M</v>
      </c>
      <c r="T3407" t="str">
        <f>VLOOKUP(C3407,'products '!$A$2:$H$3072,7,0)</f>
        <v>Green</v>
      </c>
      <c r="U3407">
        <f>VLOOKUP(C3407,'products '!$A$2:$H$3072,8,0)</f>
        <v>2</v>
      </c>
    </row>
    <row r="3408" spans="1:21" x14ac:dyDescent="0.3">
      <c r="A3408" t="s">
        <v>6825</v>
      </c>
      <c r="B3408" t="s">
        <v>3376</v>
      </c>
      <c r="C3408" t="s">
        <v>2155</v>
      </c>
      <c r="D3408" s="1">
        <f t="shared" ca="1" si="59"/>
        <v>44428</v>
      </c>
      <c r="E3408" s="1" t="str">
        <f ca="1">TEXT(Table1[[#This Row],[Date]],"mmm")</f>
        <v>Aug</v>
      </c>
      <c r="F3408" s="1" t="str">
        <f ca="1">TEXT(Table1[[#This Row],[Date]],"yyyy")</f>
        <v>2021</v>
      </c>
      <c r="G3408" s="2">
        <f t="shared" ca="1" si="58"/>
        <v>808</v>
      </c>
      <c r="H3408" s="2">
        <v>0.46</v>
      </c>
      <c r="I3408" s="2" t="str" cm="1">
        <f t="array" ref="I3408">_xlfn.IFS(Table1[[#This Row],[Discount]]&lt;=0.2,"Low",Table1[[#This Row],[Discount]]&lt;=0.4,"Medium",Table1[[#This Row],[Discount]]&gt;0.4,"High")</f>
        <v>High</v>
      </c>
      <c r="J3408" s="2">
        <f ca="1">Table1[[#This Row],[Original Price]]*(1-Table1[[#This Row],[Discount]])</f>
        <v>436.32000000000005</v>
      </c>
      <c r="K3408">
        <f>VLOOKUP(B3408,customers!$A$2:$D$101,2,0)</f>
        <v>26</v>
      </c>
      <c r="L3408" t="str" cm="1">
        <f t="array" ref="L3408">_xlfn.IFS(Table1[[#This Row],[Age]]&lt;=12,"Kids",Table1[[#This Row],[Age]]&lt;=19,"Teenage",Table1[[#This Row],[Age]]&lt;=29,"Young Adult",Table1[[#This Row],[Age]]&lt;=45,"Adult",Table1[[#This Row],[Age]]&gt;=46,"Senior")</f>
        <v>Young Adult</v>
      </c>
      <c r="M3408" t="str">
        <f>VLOOKUP(B3408,customers!A$2:D$101,3,0)</f>
        <v>Jaipur</v>
      </c>
      <c r="N3408" t="str">
        <f>VLOOKUP(B3408,customers!$A$2:$D$101,4,0)</f>
        <v>Rajasthan</v>
      </c>
      <c r="O3408" t="str">
        <f>VLOOKUP(C3408,'products '!$A$2:$H$3072,2,0)</f>
        <v>Kids</v>
      </c>
      <c r="P3408" t="str">
        <f>VLOOKUP(C3408,'products '!$A$2:$H$3072,3,0)</f>
        <v>Footwear</v>
      </c>
      <c r="Q3408" t="str">
        <f>VLOOKUP(C3408,'products '!$A$2:$H$3072,4,0)</f>
        <v>Shoes</v>
      </c>
      <c r="R3408" t="str">
        <f>VLOOKUP(C3408,'products '!$A$2:$H$3072,5,0)</f>
        <v>Nike</v>
      </c>
      <c r="S3408" t="str">
        <f>VLOOKUP(C3408,'products '!$A$2:$H$3072,6,0)</f>
        <v>9-12M</v>
      </c>
      <c r="T3408" t="str">
        <f>VLOOKUP(C3408,'products '!$A$2:$H$3072,7,0)</f>
        <v>Purple</v>
      </c>
      <c r="U3408">
        <f>VLOOKUP(C3408,'products '!$A$2:$H$3072,8,0)</f>
        <v>5</v>
      </c>
    </row>
    <row r="3409" spans="1:21" x14ac:dyDescent="0.3">
      <c r="A3409" t="s">
        <v>6826</v>
      </c>
      <c r="B3409" t="s">
        <v>3377</v>
      </c>
      <c r="C3409" t="s">
        <v>2156</v>
      </c>
      <c r="D3409" s="1">
        <f t="shared" ca="1" si="59"/>
        <v>44863</v>
      </c>
      <c r="E3409" s="1" t="str">
        <f ca="1">TEXT(Table1[[#This Row],[Date]],"mmm")</f>
        <v>Oct</v>
      </c>
      <c r="F3409" s="1" t="str">
        <f ca="1">TEXT(Table1[[#This Row],[Date]],"yyyy")</f>
        <v>2022</v>
      </c>
      <c r="G3409" s="2">
        <f t="shared" ca="1" si="58"/>
        <v>1489</v>
      </c>
      <c r="H3409" s="2">
        <v>0.46</v>
      </c>
      <c r="I3409" s="2" t="str" cm="1">
        <f t="array" ref="I3409">_xlfn.IFS(Table1[[#This Row],[Discount]]&lt;=0.2,"Low",Table1[[#This Row],[Discount]]&lt;=0.4,"Medium",Table1[[#This Row],[Discount]]&gt;0.4,"High")</f>
        <v>High</v>
      </c>
      <c r="J3409" s="2">
        <f ca="1">Table1[[#This Row],[Original Price]]*(1-Table1[[#This Row],[Discount]])</f>
        <v>804.06000000000006</v>
      </c>
      <c r="K3409">
        <f>VLOOKUP(B3409,customers!$A$2:$D$101,2,0)</f>
        <v>27</v>
      </c>
      <c r="L3409" t="str" cm="1">
        <f t="array" ref="L3409">_xlfn.IFS(Table1[[#This Row],[Age]]&lt;=12,"Kids",Table1[[#This Row],[Age]]&lt;=19,"Teenage",Table1[[#This Row],[Age]]&lt;=29,"Young Adult",Table1[[#This Row],[Age]]&lt;=45,"Adult",Table1[[#This Row],[Age]]&gt;=46,"Senior")</f>
        <v>Young Adult</v>
      </c>
      <c r="M3409" t="str">
        <f>VLOOKUP(B3409,customers!A$2:D$101,3,0)</f>
        <v>Jaipur</v>
      </c>
      <c r="N3409" t="str">
        <f>VLOOKUP(B3409,customers!$A$2:$D$101,4,0)</f>
        <v>Rajasthan</v>
      </c>
      <c r="O3409" t="str">
        <f>VLOOKUP(C3409,'products '!$A$2:$H$3072,2,0)</f>
        <v>Kids</v>
      </c>
      <c r="P3409" t="str">
        <f>VLOOKUP(C3409,'products '!$A$2:$H$3072,3,0)</f>
        <v>Footwear</v>
      </c>
      <c r="Q3409" t="str">
        <f>VLOOKUP(C3409,'products '!$A$2:$H$3072,4,0)</f>
        <v>Shoes</v>
      </c>
      <c r="R3409" t="str">
        <f>VLOOKUP(C3409,'products '!$A$2:$H$3072,5,0)</f>
        <v>Reebok</v>
      </c>
      <c r="S3409" t="str">
        <f>VLOOKUP(C3409,'products '!$A$2:$H$3072,6,0)</f>
        <v>9-12M</v>
      </c>
      <c r="T3409" t="str">
        <f>VLOOKUP(C3409,'products '!$A$2:$H$3072,7,0)</f>
        <v>Purple</v>
      </c>
      <c r="U3409">
        <f>VLOOKUP(C3409,'products '!$A$2:$H$3072,8,0)</f>
        <v>5</v>
      </c>
    </row>
    <row r="3410" spans="1:21" x14ac:dyDescent="0.3">
      <c r="A3410" t="s">
        <v>6827</v>
      </c>
      <c r="B3410" t="s">
        <v>3378</v>
      </c>
      <c r="C3410" t="s">
        <v>2157</v>
      </c>
      <c r="D3410" s="1">
        <f t="shared" ca="1" si="59"/>
        <v>44643</v>
      </c>
      <c r="E3410" s="1" t="str">
        <f ca="1">TEXT(Table1[[#This Row],[Date]],"mmm")</f>
        <v>Mar</v>
      </c>
      <c r="F3410" s="1" t="str">
        <f ca="1">TEXT(Table1[[#This Row],[Date]],"yyyy")</f>
        <v>2022</v>
      </c>
      <c r="G3410" s="2">
        <f t="shared" ca="1" si="58"/>
        <v>1410</v>
      </c>
      <c r="H3410" s="2">
        <v>0.3</v>
      </c>
      <c r="I3410" s="2" t="str" cm="1">
        <f t="array" ref="I3410">_xlfn.IFS(Table1[[#This Row],[Discount]]&lt;=0.2,"Low",Table1[[#This Row],[Discount]]&lt;=0.4,"Medium",Table1[[#This Row],[Discount]]&gt;0.4,"High")</f>
        <v>Medium</v>
      </c>
      <c r="J3410" s="2">
        <f ca="1">Table1[[#This Row],[Original Price]]*(1-Table1[[#This Row],[Discount]])</f>
        <v>986.99999999999989</v>
      </c>
      <c r="K3410">
        <f>VLOOKUP(B3410,customers!$A$2:$D$101,2,0)</f>
        <v>34</v>
      </c>
      <c r="L3410" t="str" cm="1">
        <f t="array" ref="L3410">_xlfn.IFS(Table1[[#This Row],[Age]]&lt;=12,"Kids",Table1[[#This Row],[Age]]&lt;=19,"Teenage",Table1[[#This Row],[Age]]&lt;=29,"Young Adult",Table1[[#This Row],[Age]]&lt;=45,"Adult",Table1[[#This Row],[Age]]&gt;=46,"Senior")</f>
        <v>Adult</v>
      </c>
      <c r="M3410" t="str">
        <f>VLOOKUP(B3410,customers!A$2:D$101,3,0)</f>
        <v>Jaipur</v>
      </c>
      <c r="N3410" t="str">
        <f>VLOOKUP(B3410,customers!$A$2:$D$101,4,0)</f>
        <v>Rajasthan</v>
      </c>
      <c r="O3410" t="str">
        <f>VLOOKUP(C3410,'products '!$A$2:$H$3072,2,0)</f>
        <v>Kids</v>
      </c>
      <c r="P3410" t="str">
        <f>VLOOKUP(C3410,'products '!$A$2:$H$3072,3,0)</f>
        <v>Footwear</v>
      </c>
      <c r="Q3410" t="str">
        <f>VLOOKUP(C3410,'products '!$A$2:$H$3072,4,0)</f>
        <v>Shoes</v>
      </c>
      <c r="R3410" t="str">
        <f>VLOOKUP(C3410,'products '!$A$2:$H$3072,5,0)</f>
        <v>Reebok</v>
      </c>
      <c r="S3410" t="str">
        <f>VLOOKUP(C3410,'products '!$A$2:$H$3072,6,0)</f>
        <v>9-12M</v>
      </c>
      <c r="T3410" t="str">
        <f>VLOOKUP(C3410,'products '!$A$2:$H$3072,7,0)</f>
        <v>Purple</v>
      </c>
      <c r="U3410">
        <f>VLOOKUP(C3410,'products '!$A$2:$H$3072,8,0)</f>
        <v>4</v>
      </c>
    </row>
    <row r="3411" spans="1:21" x14ac:dyDescent="0.3">
      <c r="A3411" t="s">
        <v>6828</v>
      </c>
      <c r="B3411" t="s">
        <v>3379</v>
      </c>
      <c r="C3411" t="s">
        <v>2158</v>
      </c>
      <c r="D3411" s="1">
        <f t="shared" ca="1" si="59"/>
        <v>44462</v>
      </c>
      <c r="E3411" s="1" t="str">
        <f ca="1">TEXT(Table1[[#This Row],[Date]],"mmm")</f>
        <v>Sep</v>
      </c>
      <c r="F3411" s="1" t="str">
        <f ca="1">TEXT(Table1[[#This Row],[Date]],"yyyy")</f>
        <v>2021</v>
      </c>
      <c r="G3411" s="2">
        <f t="shared" ca="1" si="58"/>
        <v>1555</v>
      </c>
      <c r="H3411" s="2">
        <v>0.3</v>
      </c>
      <c r="I3411" s="2" t="str" cm="1">
        <f t="array" ref="I3411">_xlfn.IFS(Table1[[#This Row],[Discount]]&lt;=0.2,"Low",Table1[[#This Row],[Discount]]&lt;=0.4,"Medium",Table1[[#This Row],[Discount]]&gt;0.4,"High")</f>
        <v>Medium</v>
      </c>
      <c r="J3411" s="2">
        <f ca="1">Table1[[#This Row],[Original Price]]*(1-Table1[[#This Row],[Discount]])</f>
        <v>1088.5</v>
      </c>
      <c r="K3411">
        <f>VLOOKUP(B3411,customers!$A$2:$D$101,2,0)</f>
        <v>35</v>
      </c>
      <c r="L3411" t="str" cm="1">
        <f t="array" ref="L3411">_xlfn.IFS(Table1[[#This Row],[Age]]&lt;=12,"Kids",Table1[[#This Row],[Age]]&lt;=19,"Teenage",Table1[[#This Row],[Age]]&lt;=29,"Young Adult",Table1[[#This Row],[Age]]&lt;=45,"Adult",Table1[[#This Row],[Age]]&gt;=46,"Senior")</f>
        <v>Adult</v>
      </c>
      <c r="M3411" t="str">
        <f>VLOOKUP(B3411,customers!A$2:D$101,3,0)</f>
        <v>Jodhpur</v>
      </c>
      <c r="N3411" t="str">
        <f>VLOOKUP(B3411,customers!$A$2:$D$101,4,0)</f>
        <v>Rajasthan</v>
      </c>
      <c r="O3411" t="str">
        <f>VLOOKUP(C3411,'products '!$A$2:$H$3072,2,0)</f>
        <v>Kids</v>
      </c>
      <c r="P3411" t="str">
        <f>VLOOKUP(C3411,'products '!$A$2:$H$3072,3,0)</f>
        <v>Footwear</v>
      </c>
      <c r="Q3411" t="str">
        <f>VLOOKUP(C3411,'products '!$A$2:$H$3072,4,0)</f>
        <v>Shoes</v>
      </c>
      <c r="R3411" t="str">
        <f>VLOOKUP(C3411,'products '!$A$2:$H$3072,5,0)</f>
        <v>Reebok</v>
      </c>
      <c r="S3411" t="str">
        <f>VLOOKUP(C3411,'products '!$A$2:$H$3072,6,0)</f>
        <v>9-12M</v>
      </c>
      <c r="T3411" t="str">
        <f>VLOOKUP(C3411,'products '!$A$2:$H$3072,7,0)</f>
        <v>Purple</v>
      </c>
      <c r="U3411">
        <f>VLOOKUP(C3411,'products '!$A$2:$H$3072,8,0)</f>
        <v>4</v>
      </c>
    </row>
    <row r="3412" spans="1:21" x14ac:dyDescent="0.3">
      <c r="A3412" t="s">
        <v>6829</v>
      </c>
      <c r="B3412" t="s">
        <v>3380</v>
      </c>
      <c r="C3412" t="s">
        <v>2159</v>
      </c>
      <c r="D3412" s="1">
        <f t="shared" ca="1" si="59"/>
        <v>44581</v>
      </c>
      <c r="E3412" s="1" t="str">
        <f ca="1">TEXT(Table1[[#This Row],[Date]],"mmm")</f>
        <v>Jan</v>
      </c>
      <c r="F3412" s="1" t="str">
        <f ca="1">TEXT(Table1[[#This Row],[Date]],"yyyy")</f>
        <v>2022</v>
      </c>
      <c r="G3412" s="2">
        <f t="shared" ca="1" si="58"/>
        <v>1158</v>
      </c>
      <c r="H3412" s="2">
        <v>0.3</v>
      </c>
      <c r="I3412" s="2" t="str" cm="1">
        <f t="array" ref="I3412">_xlfn.IFS(Table1[[#This Row],[Discount]]&lt;=0.2,"Low",Table1[[#This Row],[Discount]]&lt;=0.4,"Medium",Table1[[#This Row],[Discount]]&gt;0.4,"High")</f>
        <v>Medium</v>
      </c>
      <c r="J3412" s="2">
        <f ca="1">Table1[[#This Row],[Original Price]]*(1-Table1[[#This Row],[Discount]])</f>
        <v>810.59999999999991</v>
      </c>
      <c r="K3412">
        <f>VLOOKUP(B3412,customers!$A$2:$D$101,2,0)</f>
        <v>36</v>
      </c>
      <c r="L3412" t="str" cm="1">
        <f t="array" ref="L3412">_xlfn.IFS(Table1[[#This Row],[Age]]&lt;=12,"Kids",Table1[[#This Row],[Age]]&lt;=19,"Teenage",Table1[[#This Row],[Age]]&lt;=29,"Young Adult",Table1[[#This Row],[Age]]&lt;=45,"Adult",Table1[[#This Row],[Age]]&gt;=46,"Senior")</f>
        <v>Adult</v>
      </c>
      <c r="M3412" t="str">
        <f>VLOOKUP(B3412,customers!A$2:D$101,3,0)</f>
        <v>Jodhpur</v>
      </c>
      <c r="N3412" t="str">
        <f>VLOOKUP(B3412,customers!$A$2:$D$101,4,0)</f>
        <v>Rajasthan</v>
      </c>
      <c r="O3412" t="str">
        <f>VLOOKUP(C3412,'products '!$A$2:$H$3072,2,0)</f>
        <v>Kids</v>
      </c>
      <c r="P3412" t="str">
        <f>VLOOKUP(C3412,'products '!$A$2:$H$3072,3,0)</f>
        <v>Footwear</v>
      </c>
      <c r="Q3412" t="str">
        <f>VLOOKUP(C3412,'products '!$A$2:$H$3072,4,0)</f>
        <v>Shoes</v>
      </c>
      <c r="R3412" t="str">
        <f>VLOOKUP(C3412,'products '!$A$2:$H$3072,5,0)</f>
        <v>Reebok</v>
      </c>
      <c r="S3412" t="str">
        <f>VLOOKUP(C3412,'products '!$A$2:$H$3072,6,0)</f>
        <v>9-12M</v>
      </c>
      <c r="T3412" t="str">
        <f>VLOOKUP(C3412,'products '!$A$2:$H$3072,7,0)</f>
        <v>Purple</v>
      </c>
      <c r="U3412">
        <f>VLOOKUP(C3412,'products '!$A$2:$H$3072,8,0)</f>
        <v>4</v>
      </c>
    </row>
    <row r="3413" spans="1:21" x14ac:dyDescent="0.3">
      <c r="A3413" t="s">
        <v>6830</v>
      </c>
      <c r="B3413" t="s">
        <v>3381</v>
      </c>
      <c r="C3413" t="s">
        <v>2160</v>
      </c>
      <c r="D3413" s="1">
        <f t="shared" ca="1" si="59"/>
        <v>44694</v>
      </c>
      <c r="E3413" s="1" t="str">
        <f ca="1">TEXT(Table1[[#This Row],[Date]],"mmm")</f>
        <v>May</v>
      </c>
      <c r="F3413" s="1" t="str">
        <f ca="1">TEXT(Table1[[#This Row],[Date]],"yyyy")</f>
        <v>2022</v>
      </c>
      <c r="G3413" s="2">
        <f t="shared" ca="1" si="58"/>
        <v>878</v>
      </c>
      <c r="H3413" s="2">
        <v>0.3</v>
      </c>
      <c r="I3413" s="2" t="str" cm="1">
        <f t="array" ref="I3413">_xlfn.IFS(Table1[[#This Row],[Discount]]&lt;=0.2,"Low",Table1[[#This Row],[Discount]]&lt;=0.4,"Medium",Table1[[#This Row],[Discount]]&gt;0.4,"High")</f>
        <v>Medium</v>
      </c>
      <c r="J3413" s="2">
        <f ca="1">Table1[[#This Row],[Original Price]]*(1-Table1[[#This Row],[Discount]])</f>
        <v>614.59999999999991</v>
      </c>
      <c r="K3413">
        <f>VLOOKUP(B3413,customers!$A$2:$D$101,2,0)</f>
        <v>37</v>
      </c>
      <c r="L3413" t="str" cm="1">
        <f t="array" ref="L3413">_xlfn.IFS(Table1[[#This Row],[Age]]&lt;=12,"Kids",Table1[[#This Row],[Age]]&lt;=19,"Teenage",Table1[[#This Row],[Age]]&lt;=29,"Young Adult",Table1[[#This Row],[Age]]&lt;=45,"Adult",Table1[[#This Row],[Age]]&gt;=46,"Senior")</f>
        <v>Adult</v>
      </c>
      <c r="M3413" t="str">
        <f>VLOOKUP(B3413,customers!A$2:D$101,3,0)</f>
        <v>Jodhpur</v>
      </c>
      <c r="N3413" t="str">
        <f>VLOOKUP(B3413,customers!$A$2:$D$101,4,0)</f>
        <v>Rajasthan</v>
      </c>
      <c r="O3413" t="str">
        <f>VLOOKUP(C3413,'products '!$A$2:$H$3072,2,0)</f>
        <v>Kids</v>
      </c>
      <c r="P3413" t="str">
        <f>VLOOKUP(C3413,'products '!$A$2:$H$3072,3,0)</f>
        <v>Footwear</v>
      </c>
      <c r="Q3413" t="str">
        <f>VLOOKUP(C3413,'products '!$A$2:$H$3072,4,0)</f>
        <v>Shoes</v>
      </c>
      <c r="R3413" t="str">
        <f>VLOOKUP(C3413,'products '!$A$2:$H$3072,5,0)</f>
        <v>Reebok</v>
      </c>
      <c r="S3413" t="str">
        <f>VLOOKUP(C3413,'products '!$A$2:$H$3072,6,0)</f>
        <v>9-12M</v>
      </c>
      <c r="T3413" t="str">
        <f>VLOOKUP(C3413,'products '!$A$2:$H$3072,7,0)</f>
        <v>Purple</v>
      </c>
      <c r="U3413">
        <f>VLOOKUP(C3413,'products '!$A$2:$H$3072,8,0)</f>
        <v>3</v>
      </c>
    </row>
    <row r="3414" spans="1:21" x14ac:dyDescent="0.3">
      <c r="A3414" t="s">
        <v>6831</v>
      </c>
      <c r="B3414" t="s">
        <v>3382</v>
      </c>
      <c r="C3414" t="s">
        <v>2161</v>
      </c>
      <c r="D3414" s="1">
        <f t="shared" ca="1" si="59"/>
        <v>44604</v>
      </c>
      <c r="E3414" s="1" t="str">
        <f ca="1">TEXT(Table1[[#This Row],[Date]],"mmm")</f>
        <v>Feb</v>
      </c>
      <c r="F3414" s="1" t="str">
        <f ca="1">TEXT(Table1[[#This Row],[Date]],"yyyy")</f>
        <v>2022</v>
      </c>
      <c r="G3414" s="2">
        <f t="shared" ca="1" si="58"/>
        <v>1430</v>
      </c>
      <c r="H3414" s="2">
        <v>0.3</v>
      </c>
      <c r="I3414" s="2" t="str" cm="1">
        <f t="array" ref="I3414">_xlfn.IFS(Table1[[#This Row],[Discount]]&lt;=0.2,"Low",Table1[[#This Row],[Discount]]&lt;=0.4,"Medium",Table1[[#This Row],[Discount]]&gt;0.4,"High")</f>
        <v>Medium</v>
      </c>
      <c r="J3414" s="2">
        <f ca="1">Table1[[#This Row],[Original Price]]*(1-Table1[[#This Row],[Discount]])</f>
        <v>1000.9999999999999</v>
      </c>
      <c r="K3414">
        <f>VLOOKUP(B3414,customers!$A$2:$D$101,2,0)</f>
        <v>38</v>
      </c>
      <c r="L3414" t="str" cm="1">
        <f t="array" ref="L3414">_xlfn.IFS(Table1[[#This Row],[Age]]&lt;=12,"Kids",Table1[[#This Row],[Age]]&lt;=19,"Teenage",Table1[[#This Row],[Age]]&lt;=29,"Young Adult",Table1[[#This Row],[Age]]&lt;=45,"Adult",Table1[[#This Row],[Age]]&gt;=46,"Senior")</f>
        <v>Adult</v>
      </c>
      <c r="M3414" t="str">
        <f>VLOOKUP(B3414,customers!A$2:D$101,3,0)</f>
        <v>Udaipur</v>
      </c>
      <c r="N3414" t="str">
        <f>VLOOKUP(B3414,customers!$A$2:$D$101,4,0)</f>
        <v>Rajasthan</v>
      </c>
      <c r="O3414" t="str">
        <f>VLOOKUP(C3414,'products '!$A$2:$H$3072,2,0)</f>
        <v>Kids</v>
      </c>
      <c r="P3414" t="str">
        <f>VLOOKUP(C3414,'products '!$A$2:$H$3072,3,0)</f>
        <v>Footwear</v>
      </c>
      <c r="Q3414" t="str">
        <f>VLOOKUP(C3414,'products '!$A$2:$H$3072,4,0)</f>
        <v>Shoes</v>
      </c>
      <c r="R3414" t="str">
        <f>VLOOKUP(C3414,'products '!$A$2:$H$3072,5,0)</f>
        <v>Liberty</v>
      </c>
      <c r="S3414" t="str">
        <f>VLOOKUP(C3414,'products '!$A$2:$H$3072,6,0)</f>
        <v>9-12M</v>
      </c>
      <c r="T3414" t="str">
        <f>VLOOKUP(C3414,'products '!$A$2:$H$3072,7,0)</f>
        <v>Orange</v>
      </c>
      <c r="U3414">
        <f>VLOOKUP(C3414,'products '!$A$2:$H$3072,8,0)</f>
        <v>5</v>
      </c>
    </row>
    <row r="3415" spans="1:21" x14ac:dyDescent="0.3">
      <c r="A3415" t="s">
        <v>6832</v>
      </c>
      <c r="B3415" t="s">
        <v>3383</v>
      </c>
      <c r="C3415" t="s">
        <v>2162</v>
      </c>
      <c r="D3415" s="1">
        <f t="shared" ca="1" si="59"/>
        <v>44525</v>
      </c>
      <c r="E3415" s="1" t="str">
        <f ca="1">TEXT(Table1[[#This Row],[Date]],"mmm")</f>
        <v>Nov</v>
      </c>
      <c r="F3415" s="1" t="str">
        <f ca="1">TEXT(Table1[[#This Row],[Date]],"yyyy")</f>
        <v>2021</v>
      </c>
      <c r="G3415" s="2">
        <f t="shared" ca="1" si="58"/>
        <v>1936</v>
      </c>
      <c r="H3415" s="2">
        <v>0.35</v>
      </c>
      <c r="I3415" s="2" t="str" cm="1">
        <f t="array" ref="I3415">_xlfn.IFS(Table1[[#This Row],[Discount]]&lt;=0.2,"Low",Table1[[#This Row],[Discount]]&lt;=0.4,"Medium",Table1[[#This Row],[Discount]]&gt;0.4,"High")</f>
        <v>Medium</v>
      </c>
      <c r="J3415" s="2">
        <f ca="1">Table1[[#This Row],[Original Price]]*(1-Table1[[#This Row],[Discount]])</f>
        <v>1258.4000000000001</v>
      </c>
      <c r="K3415">
        <f>VLOOKUP(B3415,customers!$A$2:$D$101,2,0)</f>
        <v>39</v>
      </c>
      <c r="L3415" t="str" cm="1">
        <f t="array" ref="L3415">_xlfn.IFS(Table1[[#This Row],[Age]]&lt;=12,"Kids",Table1[[#This Row],[Age]]&lt;=19,"Teenage",Table1[[#This Row],[Age]]&lt;=29,"Young Adult",Table1[[#This Row],[Age]]&lt;=45,"Adult",Table1[[#This Row],[Age]]&gt;=46,"Senior")</f>
        <v>Adult</v>
      </c>
      <c r="M3415" t="str">
        <f>VLOOKUP(B3415,customers!A$2:D$101,3,0)</f>
        <v>Udaipur</v>
      </c>
      <c r="N3415" t="str">
        <f>VLOOKUP(B3415,customers!$A$2:$D$101,4,0)</f>
        <v>Rajasthan</v>
      </c>
      <c r="O3415" t="str">
        <f>VLOOKUP(C3415,'products '!$A$2:$H$3072,2,0)</f>
        <v>Kids</v>
      </c>
      <c r="P3415" t="str">
        <f>VLOOKUP(C3415,'products '!$A$2:$H$3072,3,0)</f>
        <v>Footwear</v>
      </c>
      <c r="Q3415" t="str">
        <f>VLOOKUP(C3415,'products '!$A$2:$H$3072,4,0)</f>
        <v>Shoes</v>
      </c>
      <c r="R3415" t="str">
        <f>VLOOKUP(C3415,'products '!$A$2:$H$3072,5,0)</f>
        <v>Liberty</v>
      </c>
      <c r="S3415" t="str">
        <f>VLOOKUP(C3415,'products '!$A$2:$H$3072,6,0)</f>
        <v>9-12M</v>
      </c>
      <c r="T3415" t="str">
        <f>VLOOKUP(C3415,'products '!$A$2:$H$3072,7,0)</f>
        <v>Orange</v>
      </c>
      <c r="U3415">
        <f>VLOOKUP(C3415,'products '!$A$2:$H$3072,8,0)</f>
        <v>4</v>
      </c>
    </row>
    <row r="3416" spans="1:21" x14ac:dyDescent="0.3">
      <c r="A3416" t="s">
        <v>6833</v>
      </c>
      <c r="B3416" t="s">
        <v>3384</v>
      </c>
      <c r="C3416" t="s">
        <v>2163</v>
      </c>
      <c r="D3416" s="1">
        <f t="shared" ca="1" si="59"/>
        <v>44978</v>
      </c>
      <c r="E3416" s="1" t="str">
        <f ca="1">TEXT(Table1[[#This Row],[Date]],"mmm")</f>
        <v>Feb</v>
      </c>
      <c r="F3416" s="1" t="str">
        <f ca="1">TEXT(Table1[[#This Row],[Date]],"yyyy")</f>
        <v>2023</v>
      </c>
      <c r="G3416" s="2">
        <f t="shared" ca="1" si="58"/>
        <v>1980</v>
      </c>
      <c r="H3416" s="2">
        <v>0.35</v>
      </c>
      <c r="I3416" s="2" t="str" cm="1">
        <f t="array" ref="I3416">_xlfn.IFS(Table1[[#This Row],[Discount]]&lt;=0.2,"Low",Table1[[#This Row],[Discount]]&lt;=0.4,"Medium",Table1[[#This Row],[Discount]]&gt;0.4,"High")</f>
        <v>Medium</v>
      </c>
      <c r="J3416" s="2">
        <f ca="1">Table1[[#This Row],[Original Price]]*(1-Table1[[#This Row],[Discount]])</f>
        <v>1287</v>
      </c>
      <c r="K3416">
        <f>VLOOKUP(B3416,customers!$A$2:$D$101,2,0)</f>
        <v>40</v>
      </c>
      <c r="L3416" t="str" cm="1">
        <f t="array" ref="L3416">_xlfn.IFS(Table1[[#This Row],[Age]]&lt;=12,"Kids",Table1[[#This Row],[Age]]&lt;=19,"Teenage",Table1[[#This Row],[Age]]&lt;=29,"Young Adult",Table1[[#This Row],[Age]]&lt;=45,"Adult",Table1[[#This Row],[Age]]&gt;=46,"Senior")</f>
        <v>Adult</v>
      </c>
      <c r="M3416" t="str">
        <f>VLOOKUP(B3416,customers!A$2:D$101,3,0)</f>
        <v>Udaipur</v>
      </c>
      <c r="N3416" t="str">
        <f>VLOOKUP(B3416,customers!$A$2:$D$101,4,0)</f>
        <v>Rajasthan</v>
      </c>
      <c r="O3416" t="str">
        <f>VLOOKUP(C3416,'products '!$A$2:$H$3072,2,0)</f>
        <v>Kids</v>
      </c>
      <c r="P3416" t="str">
        <f>VLOOKUP(C3416,'products '!$A$2:$H$3072,3,0)</f>
        <v>Footwear</v>
      </c>
      <c r="Q3416" t="str">
        <f>VLOOKUP(C3416,'products '!$A$2:$H$3072,4,0)</f>
        <v>Shoes</v>
      </c>
      <c r="R3416" t="str">
        <f>VLOOKUP(C3416,'products '!$A$2:$H$3072,5,0)</f>
        <v>Liberty</v>
      </c>
      <c r="S3416" t="str">
        <f>VLOOKUP(C3416,'products '!$A$2:$H$3072,6,0)</f>
        <v>9-12M</v>
      </c>
      <c r="T3416" t="str">
        <f>VLOOKUP(C3416,'products '!$A$2:$H$3072,7,0)</f>
        <v>Orange</v>
      </c>
      <c r="U3416">
        <f>VLOOKUP(C3416,'products '!$A$2:$H$3072,8,0)</f>
        <v>2</v>
      </c>
    </row>
    <row r="3417" spans="1:21" x14ac:dyDescent="0.3">
      <c r="A3417" t="s">
        <v>6834</v>
      </c>
      <c r="B3417" t="s">
        <v>3285</v>
      </c>
      <c r="C3417" t="s">
        <v>2164</v>
      </c>
      <c r="D3417" s="1">
        <f t="shared" ca="1" si="59"/>
        <v>44307</v>
      </c>
      <c r="E3417" s="1" t="str">
        <f ca="1">TEXT(Table1[[#This Row],[Date]],"mmm")</f>
        <v>Apr</v>
      </c>
      <c r="F3417" s="1" t="str">
        <f ca="1">TEXT(Table1[[#This Row],[Date]],"yyyy")</f>
        <v>2021</v>
      </c>
      <c r="G3417" s="2">
        <f t="shared" ca="1" si="58"/>
        <v>1725</v>
      </c>
      <c r="H3417" s="2">
        <v>0.35</v>
      </c>
      <c r="I3417" s="2" t="str" cm="1">
        <f t="array" ref="I3417">_xlfn.IFS(Table1[[#This Row],[Discount]]&lt;=0.2,"Low",Table1[[#This Row],[Discount]]&lt;=0.4,"Medium",Table1[[#This Row],[Discount]]&gt;0.4,"High")</f>
        <v>Medium</v>
      </c>
      <c r="J3417" s="2">
        <f ca="1">Table1[[#This Row],[Original Price]]*(1-Table1[[#This Row],[Discount]])</f>
        <v>1121.25</v>
      </c>
      <c r="K3417">
        <f>VLOOKUP(B3417,customers!$A$2:$D$101,2,0)</f>
        <v>30</v>
      </c>
      <c r="L3417" t="str" cm="1">
        <f t="array" ref="L3417">_xlfn.IFS(Table1[[#This Row],[Age]]&lt;=12,"Kids",Table1[[#This Row],[Age]]&lt;=19,"Teenage",Table1[[#This Row],[Age]]&lt;=29,"Young Adult",Table1[[#This Row],[Age]]&lt;=45,"Adult",Table1[[#This Row],[Age]]&gt;=46,"Senior")</f>
        <v>Adult</v>
      </c>
      <c r="M3417" t="str">
        <f>VLOOKUP(B3417,customers!A$2:D$101,3,0)</f>
        <v>Mumbai</v>
      </c>
      <c r="N3417" t="str">
        <f>VLOOKUP(B3417,customers!$A$2:$D$101,4,0)</f>
        <v>Maharashtra</v>
      </c>
      <c r="O3417" t="str">
        <f>VLOOKUP(C3417,'products '!$A$2:$H$3072,2,0)</f>
        <v>Kids</v>
      </c>
      <c r="P3417" t="str">
        <f>VLOOKUP(C3417,'products '!$A$2:$H$3072,3,0)</f>
        <v>Footwear</v>
      </c>
      <c r="Q3417" t="str">
        <f>VLOOKUP(C3417,'products '!$A$2:$H$3072,4,0)</f>
        <v>Shoes</v>
      </c>
      <c r="R3417" t="str">
        <f>VLOOKUP(C3417,'products '!$A$2:$H$3072,5,0)</f>
        <v>Liberty</v>
      </c>
      <c r="S3417" t="str">
        <f>VLOOKUP(C3417,'products '!$A$2:$H$3072,6,0)</f>
        <v>9-12M</v>
      </c>
      <c r="T3417" t="str">
        <f>VLOOKUP(C3417,'products '!$A$2:$H$3072,7,0)</f>
        <v>Orange</v>
      </c>
      <c r="U3417">
        <f>VLOOKUP(C3417,'products '!$A$2:$H$3072,8,0)</f>
        <v>5</v>
      </c>
    </row>
    <row r="3418" spans="1:21" x14ac:dyDescent="0.3">
      <c r="A3418" t="s">
        <v>6835</v>
      </c>
      <c r="B3418" t="s">
        <v>3286</v>
      </c>
      <c r="C3418" t="s">
        <v>2165</v>
      </c>
      <c r="D3418" s="1">
        <f t="shared" ca="1" si="59"/>
        <v>44835</v>
      </c>
      <c r="E3418" s="1" t="str">
        <f ca="1">TEXT(Table1[[#This Row],[Date]],"mmm")</f>
        <v>Oct</v>
      </c>
      <c r="F3418" s="1" t="str">
        <f ca="1">TEXT(Table1[[#This Row],[Date]],"yyyy")</f>
        <v>2022</v>
      </c>
      <c r="G3418" s="2">
        <f t="shared" ca="1" si="58"/>
        <v>1214</v>
      </c>
      <c r="H3418" s="2">
        <v>0.35</v>
      </c>
      <c r="I3418" s="2" t="str" cm="1">
        <f t="array" ref="I3418">_xlfn.IFS(Table1[[#This Row],[Discount]]&lt;=0.2,"Low",Table1[[#This Row],[Discount]]&lt;=0.4,"Medium",Table1[[#This Row],[Discount]]&gt;0.4,"High")</f>
        <v>Medium</v>
      </c>
      <c r="J3418" s="2">
        <f ca="1">Table1[[#This Row],[Original Price]]*(1-Table1[[#This Row],[Discount]])</f>
        <v>789.1</v>
      </c>
      <c r="K3418">
        <f>VLOOKUP(B3418,customers!$A$2:$D$101,2,0)</f>
        <v>35</v>
      </c>
      <c r="L3418" t="str" cm="1">
        <f t="array" ref="L3418">_xlfn.IFS(Table1[[#This Row],[Age]]&lt;=12,"Kids",Table1[[#This Row],[Age]]&lt;=19,"Teenage",Table1[[#This Row],[Age]]&lt;=29,"Young Adult",Table1[[#This Row],[Age]]&lt;=45,"Adult",Table1[[#This Row],[Age]]&gt;=46,"Senior")</f>
        <v>Adult</v>
      </c>
      <c r="M3418" t="str">
        <f>VLOOKUP(B3418,customers!A$2:D$101,3,0)</f>
        <v>Mumbai</v>
      </c>
      <c r="N3418" t="str">
        <f>VLOOKUP(B3418,customers!$A$2:$D$101,4,0)</f>
        <v>Maharashtra</v>
      </c>
      <c r="O3418" t="str">
        <f>VLOOKUP(C3418,'products '!$A$2:$H$3072,2,0)</f>
        <v>Kids</v>
      </c>
      <c r="P3418" t="str">
        <f>VLOOKUP(C3418,'products '!$A$2:$H$3072,3,0)</f>
        <v>Footwear</v>
      </c>
      <c r="Q3418" t="str">
        <f>VLOOKUP(C3418,'products '!$A$2:$H$3072,4,0)</f>
        <v>Sandals</v>
      </c>
      <c r="R3418" t="str">
        <f>VLOOKUP(C3418,'products '!$A$2:$H$3072,5,0)</f>
        <v>Crocs</v>
      </c>
      <c r="S3418" t="str">
        <f>VLOOKUP(C3418,'products '!$A$2:$H$3072,6,0)</f>
        <v>9-12M</v>
      </c>
      <c r="T3418" t="str">
        <f>VLOOKUP(C3418,'products '!$A$2:$H$3072,7,0)</f>
        <v>Orange</v>
      </c>
      <c r="U3418">
        <f>VLOOKUP(C3418,'products '!$A$2:$H$3072,8,0)</f>
        <v>5</v>
      </c>
    </row>
    <row r="3419" spans="1:21" x14ac:dyDescent="0.3">
      <c r="A3419" t="s">
        <v>6836</v>
      </c>
      <c r="B3419" t="s">
        <v>3287</v>
      </c>
      <c r="C3419" t="s">
        <v>2166</v>
      </c>
      <c r="D3419" s="1">
        <f t="shared" ca="1" si="59"/>
        <v>45008</v>
      </c>
      <c r="E3419" s="1" t="str">
        <f ca="1">TEXT(Table1[[#This Row],[Date]],"mmm")</f>
        <v>Mar</v>
      </c>
      <c r="F3419" s="1" t="str">
        <f ca="1">TEXT(Table1[[#This Row],[Date]],"yyyy")</f>
        <v>2023</v>
      </c>
      <c r="G3419" s="2">
        <f t="shared" ca="1" si="58"/>
        <v>1861</v>
      </c>
      <c r="H3419" s="2">
        <v>0.35</v>
      </c>
      <c r="I3419" s="2" t="str" cm="1">
        <f t="array" ref="I3419">_xlfn.IFS(Table1[[#This Row],[Discount]]&lt;=0.2,"Low",Table1[[#This Row],[Discount]]&lt;=0.4,"Medium",Table1[[#This Row],[Discount]]&gt;0.4,"High")</f>
        <v>Medium</v>
      </c>
      <c r="J3419" s="2">
        <f ca="1">Table1[[#This Row],[Original Price]]*(1-Table1[[#This Row],[Discount]])</f>
        <v>1209.6500000000001</v>
      </c>
      <c r="K3419">
        <f>VLOOKUP(B3419,customers!$A$2:$D$101,2,0)</f>
        <v>36</v>
      </c>
      <c r="L3419" t="str" cm="1">
        <f t="array" ref="L3419">_xlfn.IFS(Table1[[#This Row],[Age]]&lt;=12,"Kids",Table1[[#This Row],[Age]]&lt;=19,"Teenage",Table1[[#This Row],[Age]]&lt;=29,"Young Adult",Table1[[#This Row],[Age]]&lt;=45,"Adult",Table1[[#This Row],[Age]]&gt;=46,"Senior")</f>
        <v>Adult</v>
      </c>
      <c r="M3419" t="str">
        <f>VLOOKUP(B3419,customers!A$2:D$101,3,0)</f>
        <v>Mumbai</v>
      </c>
      <c r="N3419" t="str">
        <f>VLOOKUP(B3419,customers!$A$2:$D$101,4,0)</f>
        <v>Maharashtra</v>
      </c>
      <c r="O3419" t="str">
        <f>VLOOKUP(C3419,'products '!$A$2:$H$3072,2,0)</f>
        <v>Kids</v>
      </c>
      <c r="P3419" t="str">
        <f>VLOOKUP(C3419,'products '!$A$2:$H$3072,3,0)</f>
        <v>Footwear</v>
      </c>
      <c r="Q3419" t="str">
        <f>VLOOKUP(C3419,'products '!$A$2:$H$3072,4,0)</f>
        <v>Sandals</v>
      </c>
      <c r="R3419" t="str">
        <f>VLOOKUP(C3419,'products '!$A$2:$H$3072,5,0)</f>
        <v>Crocs</v>
      </c>
      <c r="S3419" t="str">
        <f>VLOOKUP(C3419,'products '!$A$2:$H$3072,6,0)</f>
        <v>9-12M</v>
      </c>
      <c r="T3419" t="str">
        <f>VLOOKUP(C3419,'products '!$A$2:$H$3072,7,0)</f>
        <v>Orange</v>
      </c>
      <c r="U3419">
        <f>VLOOKUP(C3419,'products '!$A$2:$H$3072,8,0)</f>
        <v>5</v>
      </c>
    </row>
    <row r="3420" spans="1:21" x14ac:dyDescent="0.3">
      <c r="A3420" t="s">
        <v>6837</v>
      </c>
      <c r="B3420" t="s">
        <v>3288</v>
      </c>
      <c r="C3420" t="s">
        <v>2167</v>
      </c>
      <c r="D3420" s="1">
        <f t="shared" ca="1" si="59"/>
        <v>44793</v>
      </c>
      <c r="E3420" s="1" t="str">
        <f ca="1">TEXT(Table1[[#This Row],[Date]],"mmm")</f>
        <v>Aug</v>
      </c>
      <c r="F3420" s="1" t="str">
        <f ca="1">TEXT(Table1[[#This Row],[Date]],"yyyy")</f>
        <v>2022</v>
      </c>
      <c r="G3420" s="2">
        <f t="shared" ca="1" si="58"/>
        <v>1591</v>
      </c>
      <c r="H3420" s="2">
        <v>0.35</v>
      </c>
      <c r="I3420" s="2" t="str" cm="1">
        <f t="array" ref="I3420">_xlfn.IFS(Table1[[#This Row],[Discount]]&lt;=0.2,"Low",Table1[[#This Row],[Discount]]&lt;=0.4,"Medium",Table1[[#This Row],[Discount]]&gt;0.4,"High")</f>
        <v>Medium</v>
      </c>
      <c r="J3420" s="2">
        <f ca="1">Table1[[#This Row],[Original Price]]*(1-Table1[[#This Row],[Discount]])</f>
        <v>1034.1500000000001</v>
      </c>
      <c r="K3420">
        <f>VLOOKUP(B3420,customers!$A$2:$D$101,2,0)</f>
        <v>40</v>
      </c>
      <c r="L3420" t="str" cm="1">
        <f t="array" ref="L3420">_xlfn.IFS(Table1[[#This Row],[Age]]&lt;=12,"Kids",Table1[[#This Row],[Age]]&lt;=19,"Teenage",Table1[[#This Row],[Age]]&lt;=29,"Young Adult",Table1[[#This Row],[Age]]&lt;=45,"Adult",Table1[[#This Row],[Age]]&gt;=46,"Senior")</f>
        <v>Adult</v>
      </c>
      <c r="M3420" t="str">
        <f>VLOOKUP(B3420,customers!A$2:D$101,3,0)</f>
        <v>Pune</v>
      </c>
      <c r="N3420" t="str">
        <f>VLOOKUP(B3420,customers!$A$2:$D$101,4,0)</f>
        <v>Maharashtra</v>
      </c>
      <c r="O3420" t="str">
        <f>VLOOKUP(C3420,'products '!$A$2:$H$3072,2,0)</f>
        <v>Kids</v>
      </c>
      <c r="P3420" t="str">
        <f>VLOOKUP(C3420,'products '!$A$2:$H$3072,3,0)</f>
        <v>Footwear</v>
      </c>
      <c r="Q3420" t="str">
        <f>VLOOKUP(C3420,'products '!$A$2:$H$3072,4,0)</f>
        <v>Sandals</v>
      </c>
      <c r="R3420" t="str">
        <f>VLOOKUP(C3420,'products '!$A$2:$H$3072,5,0)</f>
        <v>Crocs</v>
      </c>
      <c r="S3420" t="str">
        <f>VLOOKUP(C3420,'products '!$A$2:$H$3072,6,0)</f>
        <v>9-12M</v>
      </c>
      <c r="T3420" t="str">
        <f>VLOOKUP(C3420,'products '!$A$2:$H$3072,7,0)</f>
        <v>Orange</v>
      </c>
      <c r="U3420">
        <f>VLOOKUP(C3420,'products '!$A$2:$H$3072,8,0)</f>
        <v>4</v>
      </c>
    </row>
    <row r="3421" spans="1:21" x14ac:dyDescent="0.3">
      <c r="A3421" t="s">
        <v>6838</v>
      </c>
      <c r="B3421" t="s">
        <v>3289</v>
      </c>
      <c r="C3421" t="s">
        <v>2168</v>
      </c>
      <c r="D3421" s="1">
        <f t="shared" ca="1" si="59"/>
        <v>44312</v>
      </c>
      <c r="E3421" s="1" t="str">
        <f ca="1">TEXT(Table1[[#This Row],[Date]],"mmm")</f>
        <v>Apr</v>
      </c>
      <c r="F3421" s="1" t="str">
        <f ca="1">TEXT(Table1[[#This Row],[Date]],"yyyy")</f>
        <v>2021</v>
      </c>
      <c r="G3421" s="2">
        <f t="shared" ca="1" si="58"/>
        <v>949</v>
      </c>
      <c r="H3421" s="2">
        <v>0.4</v>
      </c>
      <c r="I3421" s="2" t="str" cm="1">
        <f t="array" ref="I3421">_xlfn.IFS(Table1[[#This Row],[Discount]]&lt;=0.2,"Low",Table1[[#This Row],[Discount]]&lt;=0.4,"Medium",Table1[[#This Row],[Discount]]&gt;0.4,"High")</f>
        <v>Medium</v>
      </c>
      <c r="J3421" s="2">
        <f ca="1">Table1[[#This Row],[Original Price]]*(1-Table1[[#This Row],[Discount]])</f>
        <v>569.4</v>
      </c>
      <c r="K3421">
        <f>VLOOKUP(B3421,customers!$A$2:$D$101,2,0)</f>
        <v>25</v>
      </c>
      <c r="L3421" t="str" cm="1">
        <f t="array" ref="L3421">_xlfn.IFS(Table1[[#This Row],[Age]]&lt;=12,"Kids",Table1[[#This Row],[Age]]&lt;=19,"Teenage",Table1[[#This Row],[Age]]&lt;=29,"Young Adult",Table1[[#This Row],[Age]]&lt;=45,"Adult",Table1[[#This Row],[Age]]&gt;=46,"Senior")</f>
        <v>Young Adult</v>
      </c>
      <c r="M3421" t="str">
        <f>VLOOKUP(B3421,customers!A$2:D$101,3,0)</f>
        <v>Pune</v>
      </c>
      <c r="N3421" t="str">
        <f>VLOOKUP(B3421,customers!$A$2:$D$101,4,0)</f>
        <v>Maharashtra</v>
      </c>
      <c r="O3421" t="str">
        <f>VLOOKUP(C3421,'products '!$A$2:$H$3072,2,0)</f>
        <v>Kids</v>
      </c>
      <c r="P3421" t="str">
        <f>VLOOKUP(C3421,'products '!$A$2:$H$3072,3,0)</f>
        <v>Footwear</v>
      </c>
      <c r="Q3421" t="str">
        <f>VLOOKUP(C3421,'products '!$A$2:$H$3072,4,0)</f>
        <v>Sandals</v>
      </c>
      <c r="R3421" t="str">
        <f>VLOOKUP(C3421,'products '!$A$2:$H$3072,5,0)</f>
        <v>Crocs</v>
      </c>
      <c r="S3421" t="str">
        <f>VLOOKUP(C3421,'products '!$A$2:$H$3072,6,0)</f>
        <v>9-12M</v>
      </c>
      <c r="T3421" t="str">
        <f>VLOOKUP(C3421,'products '!$A$2:$H$3072,7,0)</f>
        <v>Orange</v>
      </c>
      <c r="U3421">
        <f>VLOOKUP(C3421,'products '!$A$2:$H$3072,8,0)</f>
        <v>4</v>
      </c>
    </row>
    <row r="3422" spans="1:21" x14ac:dyDescent="0.3">
      <c r="A3422" t="s">
        <v>6839</v>
      </c>
      <c r="B3422" t="s">
        <v>3290</v>
      </c>
      <c r="C3422" t="s">
        <v>2169</v>
      </c>
      <c r="D3422" s="1">
        <f t="shared" ca="1" si="59"/>
        <v>44354</v>
      </c>
      <c r="E3422" s="1" t="str">
        <f ca="1">TEXT(Table1[[#This Row],[Date]],"mmm")</f>
        <v>Jun</v>
      </c>
      <c r="F3422" s="1" t="str">
        <f ca="1">TEXT(Table1[[#This Row],[Date]],"yyyy")</f>
        <v>2021</v>
      </c>
      <c r="G3422" s="2">
        <f t="shared" ca="1" si="58"/>
        <v>1510</v>
      </c>
      <c r="H3422" s="2">
        <v>0.4</v>
      </c>
      <c r="I3422" s="2" t="str" cm="1">
        <f t="array" ref="I3422">_xlfn.IFS(Table1[[#This Row],[Discount]]&lt;=0.2,"Low",Table1[[#This Row],[Discount]]&lt;=0.4,"Medium",Table1[[#This Row],[Discount]]&gt;0.4,"High")</f>
        <v>Medium</v>
      </c>
      <c r="J3422" s="2">
        <f ca="1">Table1[[#This Row],[Original Price]]*(1-Table1[[#This Row],[Discount]])</f>
        <v>906</v>
      </c>
      <c r="K3422">
        <f>VLOOKUP(B3422,customers!$A$2:$D$101,2,0)</f>
        <v>16</v>
      </c>
      <c r="L3422" t="str" cm="1">
        <f t="array" ref="L3422">_xlfn.IFS(Table1[[#This Row],[Age]]&lt;=12,"Kids",Table1[[#This Row],[Age]]&lt;=19,"Teenage",Table1[[#This Row],[Age]]&lt;=29,"Young Adult",Table1[[#This Row],[Age]]&lt;=45,"Adult",Table1[[#This Row],[Age]]&gt;=46,"Senior")</f>
        <v>Teenage</v>
      </c>
      <c r="M3422" t="str">
        <f>VLOOKUP(B3422,customers!A$2:D$101,3,0)</f>
        <v>Pune</v>
      </c>
      <c r="N3422" t="str">
        <f>VLOOKUP(B3422,customers!$A$2:$D$101,4,0)</f>
        <v>Maharashtra</v>
      </c>
      <c r="O3422" t="str">
        <f>VLOOKUP(C3422,'products '!$A$2:$H$3072,2,0)</f>
        <v>Kids</v>
      </c>
      <c r="P3422" t="str">
        <f>VLOOKUP(C3422,'products '!$A$2:$H$3072,3,0)</f>
        <v>Footwear</v>
      </c>
      <c r="Q3422" t="str">
        <f>VLOOKUP(C3422,'products '!$A$2:$H$3072,4,0)</f>
        <v>Sandals</v>
      </c>
      <c r="R3422" t="str">
        <f>VLOOKUP(C3422,'products '!$A$2:$H$3072,5,0)</f>
        <v>Crocs</v>
      </c>
      <c r="S3422" t="str">
        <f>VLOOKUP(C3422,'products '!$A$2:$H$3072,6,0)</f>
        <v>9-12M</v>
      </c>
      <c r="T3422" t="str">
        <f>VLOOKUP(C3422,'products '!$A$2:$H$3072,7,0)</f>
        <v>Blue</v>
      </c>
      <c r="U3422">
        <f>VLOOKUP(C3422,'products '!$A$2:$H$3072,8,0)</f>
        <v>4</v>
      </c>
    </row>
    <row r="3423" spans="1:21" x14ac:dyDescent="0.3">
      <c r="A3423" t="s">
        <v>6840</v>
      </c>
      <c r="B3423" t="s">
        <v>3291</v>
      </c>
      <c r="C3423" t="s">
        <v>2170</v>
      </c>
      <c r="D3423" s="1">
        <f t="shared" ca="1" si="59"/>
        <v>44687</v>
      </c>
      <c r="E3423" s="1" t="str">
        <f ca="1">TEXT(Table1[[#This Row],[Date]],"mmm")</f>
        <v>May</v>
      </c>
      <c r="F3423" s="1" t="str">
        <f ca="1">TEXT(Table1[[#This Row],[Date]],"yyyy")</f>
        <v>2022</v>
      </c>
      <c r="G3423" s="2">
        <f t="shared" ca="1" si="58"/>
        <v>766</v>
      </c>
      <c r="H3423" s="2">
        <v>0.15</v>
      </c>
      <c r="I3423" s="2" t="str" cm="1">
        <f t="array" ref="I3423">_xlfn.IFS(Table1[[#This Row],[Discount]]&lt;=0.2,"Low",Table1[[#This Row],[Discount]]&lt;=0.4,"Medium",Table1[[#This Row],[Discount]]&gt;0.4,"High")</f>
        <v>Low</v>
      </c>
      <c r="J3423" s="2">
        <f ca="1">Table1[[#This Row],[Original Price]]*(1-Table1[[#This Row],[Discount]])</f>
        <v>651.1</v>
      </c>
      <c r="K3423">
        <f>VLOOKUP(B3423,customers!$A$2:$D$101,2,0)</f>
        <v>23</v>
      </c>
      <c r="L3423" t="str" cm="1">
        <f t="array" ref="L3423">_xlfn.IFS(Table1[[#This Row],[Age]]&lt;=12,"Kids",Table1[[#This Row],[Age]]&lt;=19,"Teenage",Table1[[#This Row],[Age]]&lt;=29,"Young Adult",Table1[[#This Row],[Age]]&lt;=45,"Adult",Table1[[#This Row],[Age]]&gt;=46,"Senior")</f>
        <v>Young Adult</v>
      </c>
      <c r="M3423" t="str">
        <f>VLOOKUP(B3423,customers!A$2:D$101,3,0)</f>
        <v>Pune</v>
      </c>
      <c r="N3423" t="str">
        <f>VLOOKUP(B3423,customers!$A$2:$D$101,4,0)</f>
        <v>Maharashtra</v>
      </c>
      <c r="O3423" t="str">
        <f>VLOOKUP(C3423,'products '!$A$2:$H$3072,2,0)</f>
        <v>Kids</v>
      </c>
      <c r="P3423" t="str">
        <f>VLOOKUP(C3423,'products '!$A$2:$H$3072,3,0)</f>
        <v>Footwear</v>
      </c>
      <c r="Q3423" t="str">
        <f>VLOOKUP(C3423,'products '!$A$2:$H$3072,4,0)</f>
        <v>Sandals</v>
      </c>
      <c r="R3423" t="str">
        <f>VLOOKUP(C3423,'products '!$A$2:$H$3072,5,0)</f>
        <v>Crocs</v>
      </c>
      <c r="S3423" t="str">
        <f>VLOOKUP(C3423,'products '!$A$2:$H$3072,6,0)</f>
        <v>9-12M</v>
      </c>
      <c r="T3423" t="str">
        <f>VLOOKUP(C3423,'products '!$A$2:$H$3072,7,0)</f>
        <v>Blue</v>
      </c>
      <c r="U3423">
        <f>VLOOKUP(C3423,'products '!$A$2:$H$3072,8,0)</f>
        <v>5</v>
      </c>
    </row>
    <row r="3424" spans="1:21" x14ac:dyDescent="0.3">
      <c r="A3424" t="s">
        <v>6841</v>
      </c>
      <c r="B3424" t="s">
        <v>3292</v>
      </c>
      <c r="C3424" t="s">
        <v>2171</v>
      </c>
      <c r="D3424" s="1">
        <f t="shared" ca="1" si="59"/>
        <v>44360</v>
      </c>
      <c r="E3424" s="1" t="str">
        <f ca="1">TEXT(Table1[[#This Row],[Date]],"mmm")</f>
        <v>Jun</v>
      </c>
      <c r="F3424" s="1" t="str">
        <f ca="1">TEXT(Table1[[#This Row],[Date]],"yyyy")</f>
        <v>2021</v>
      </c>
      <c r="G3424" s="2">
        <f t="shared" ca="1" si="58"/>
        <v>1570</v>
      </c>
      <c r="H3424" s="2">
        <v>0.15</v>
      </c>
      <c r="I3424" s="2" t="str" cm="1">
        <f t="array" ref="I3424">_xlfn.IFS(Table1[[#This Row],[Discount]]&lt;=0.2,"Low",Table1[[#This Row],[Discount]]&lt;=0.4,"Medium",Table1[[#This Row],[Discount]]&gt;0.4,"High")</f>
        <v>Low</v>
      </c>
      <c r="J3424" s="2">
        <f ca="1">Table1[[#This Row],[Original Price]]*(1-Table1[[#This Row],[Discount]])</f>
        <v>1334.5</v>
      </c>
      <c r="K3424">
        <f>VLOOKUP(B3424,customers!$A$2:$D$101,2,0)</f>
        <v>22</v>
      </c>
      <c r="L3424" t="str" cm="1">
        <f t="array" ref="L3424">_xlfn.IFS(Table1[[#This Row],[Age]]&lt;=12,"Kids",Table1[[#This Row],[Age]]&lt;=19,"Teenage",Table1[[#This Row],[Age]]&lt;=29,"Young Adult",Table1[[#This Row],[Age]]&lt;=45,"Adult",Table1[[#This Row],[Age]]&gt;=46,"Senior")</f>
        <v>Young Adult</v>
      </c>
      <c r="M3424" t="str">
        <f>VLOOKUP(B3424,customers!A$2:D$101,3,0)</f>
        <v>Pune</v>
      </c>
      <c r="N3424" t="str">
        <f>VLOOKUP(B3424,customers!$A$2:$D$101,4,0)</f>
        <v>Maharashtra</v>
      </c>
      <c r="O3424" t="str">
        <f>VLOOKUP(C3424,'products '!$A$2:$H$3072,2,0)</f>
        <v>Kids</v>
      </c>
      <c r="P3424" t="str">
        <f>VLOOKUP(C3424,'products '!$A$2:$H$3072,3,0)</f>
        <v>Footwear</v>
      </c>
      <c r="Q3424" t="str">
        <f>VLOOKUP(C3424,'products '!$A$2:$H$3072,4,0)</f>
        <v>Sandals</v>
      </c>
      <c r="R3424" t="str">
        <f>VLOOKUP(C3424,'products '!$A$2:$H$3072,5,0)</f>
        <v>Crocs</v>
      </c>
      <c r="S3424" t="str">
        <f>VLOOKUP(C3424,'products '!$A$2:$H$3072,6,0)</f>
        <v>9-12M</v>
      </c>
      <c r="T3424" t="str">
        <f>VLOOKUP(C3424,'products '!$A$2:$H$3072,7,0)</f>
        <v>Yellow</v>
      </c>
      <c r="U3424">
        <f>VLOOKUP(C3424,'products '!$A$2:$H$3072,8,0)</f>
        <v>5</v>
      </c>
    </row>
    <row r="3425" spans="1:21" x14ac:dyDescent="0.3">
      <c r="A3425" t="s">
        <v>6842</v>
      </c>
      <c r="B3425" t="s">
        <v>3293</v>
      </c>
      <c r="C3425" t="s">
        <v>2172</v>
      </c>
      <c r="D3425" s="1">
        <f t="shared" ca="1" si="59"/>
        <v>44833</v>
      </c>
      <c r="E3425" s="1" t="str">
        <f ca="1">TEXT(Table1[[#This Row],[Date]],"mmm")</f>
        <v>Sep</v>
      </c>
      <c r="F3425" s="1" t="str">
        <f ca="1">TEXT(Table1[[#This Row],[Date]],"yyyy")</f>
        <v>2022</v>
      </c>
      <c r="G3425" s="2">
        <f t="shared" ca="1" si="58"/>
        <v>1698</v>
      </c>
      <c r="H3425" s="2">
        <v>0.15</v>
      </c>
      <c r="I3425" s="2" t="str" cm="1">
        <f t="array" ref="I3425">_xlfn.IFS(Table1[[#This Row],[Discount]]&lt;=0.2,"Low",Table1[[#This Row],[Discount]]&lt;=0.4,"Medium",Table1[[#This Row],[Discount]]&gt;0.4,"High")</f>
        <v>Low</v>
      </c>
      <c r="J3425" s="2">
        <f ca="1">Table1[[#This Row],[Original Price]]*(1-Table1[[#This Row],[Discount]])</f>
        <v>1443.3</v>
      </c>
      <c r="K3425">
        <f>VLOOKUP(B3425,customers!$A$2:$D$101,2,0)</f>
        <v>17</v>
      </c>
      <c r="L3425" t="str" cm="1">
        <f t="array" ref="L3425">_xlfn.IFS(Table1[[#This Row],[Age]]&lt;=12,"Kids",Table1[[#This Row],[Age]]&lt;=19,"Teenage",Table1[[#This Row],[Age]]&lt;=29,"Young Adult",Table1[[#This Row],[Age]]&lt;=45,"Adult",Table1[[#This Row],[Age]]&gt;=46,"Senior")</f>
        <v>Teenage</v>
      </c>
      <c r="M3425" t="str">
        <f>VLOOKUP(B3425,customers!A$2:D$101,3,0)</f>
        <v>Hyderabad</v>
      </c>
      <c r="N3425" t="str">
        <f>VLOOKUP(B3425,customers!$A$2:$D$101,4,0)</f>
        <v>Telangana</v>
      </c>
      <c r="O3425" t="str">
        <f>VLOOKUP(C3425,'products '!$A$2:$H$3072,2,0)</f>
        <v>Kids</v>
      </c>
      <c r="P3425" t="str">
        <f>VLOOKUP(C3425,'products '!$A$2:$H$3072,3,0)</f>
        <v>Footwear</v>
      </c>
      <c r="Q3425" t="str">
        <f>VLOOKUP(C3425,'products '!$A$2:$H$3072,4,0)</f>
        <v>Sandals</v>
      </c>
      <c r="R3425" t="str">
        <f>VLOOKUP(C3425,'products '!$A$2:$H$3072,5,0)</f>
        <v>Crocs</v>
      </c>
      <c r="S3425" t="str">
        <f>VLOOKUP(C3425,'products '!$A$2:$H$3072,6,0)</f>
        <v>0-3M</v>
      </c>
      <c r="T3425" t="str">
        <f>VLOOKUP(C3425,'products '!$A$2:$H$3072,7,0)</f>
        <v>Yellow</v>
      </c>
      <c r="U3425">
        <f>VLOOKUP(C3425,'products '!$A$2:$H$3072,8,0)</f>
        <v>3</v>
      </c>
    </row>
    <row r="3426" spans="1:21" x14ac:dyDescent="0.3">
      <c r="A3426" t="s">
        <v>6843</v>
      </c>
      <c r="B3426" t="s">
        <v>3294</v>
      </c>
      <c r="C3426" t="s">
        <v>2173</v>
      </c>
      <c r="D3426" s="1">
        <f t="shared" ca="1" si="59"/>
        <v>44747</v>
      </c>
      <c r="E3426" s="1" t="str">
        <f ca="1">TEXT(Table1[[#This Row],[Date]],"mmm")</f>
        <v>Jul</v>
      </c>
      <c r="F3426" s="1" t="str">
        <f ca="1">TEXT(Table1[[#This Row],[Date]],"yyyy")</f>
        <v>2022</v>
      </c>
      <c r="G3426" s="2">
        <f t="shared" ca="1" si="58"/>
        <v>871</v>
      </c>
      <c r="H3426" s="2">
        <v>0.35</v>
      </c>
      <c r="I3426" s="2" t="str" cm="1">
        <f t="array" ref="I3426">_xlfn.IFS(Table1[[#This Row],[Discount]]&lt;=0.2,"Low",Table1[[#This Row],[Discount]]&lt;=0.4,"Medium",Table1[[#This Row],[Discount]]&gt;0.4,"High")</f>
        <v>Medium</v>
      </c>
      <c r="J3426" s="2">
        <f ca="1">Table1[[#This Row],[Original Price]]*(1-Table1[[#This Row],[Discount]])</f>
        <v>566.15</v>
      </c>
      <c r="K3426">
        <f>VLOOKUP(B3426,customers!$A$2:$D$101,2,0)</f>
        <v>19</v>
      </c>
      <c r="L3426" t="str" cm="1">
        <f t="array" ref="L3426">_xlfn.IFS(Table1[[#This Row],[Age]]&lt;=12,"Kids",Table1[[#This Row],[Age]]&lt;=19,"Teenage",Table1[[#This Row],[Age]]&lt;=29,"Young Adult",Table1[[#This Row],[Age]]&lt;=45,"Adult",Table1[[#This Row],[Age]]&gt;=46,"Senior")</f>
        <v>Teenage</v>
      </c>
      <c r="M3426" t="str">
        <f>VLOOKUP(B3426,customers!A$2:D$101,3,0)</f>
        <v>Hyderabad</v>
      </c>
      <c r="N3426" t="str">
        <f>VLOOKUP(B3426,customers!$A$2:$D$101,4,0)</f>
        <v>Telangana</v>
      </c>
      <c r="O3426" t="str">
        <f>VLOOKUP(C3426,'products '!$A$2:$H$3072,2,0)</f>
        <v>Kids</v>
      </c>
      <c r="P3426" t="str">
        <f>VLOOKUP(C3426,'products '!$A$2:$H$3072,3,0)</f>
        <v>Footwear</v>
      </c>
      <c r="Q3426" t="str">
        <f>VLOOKUP(C3426,'products '!$A$2:$H$3072,4,0)</f>
        <v>Sandals</v>
      </c>
      <c r="R3426" t="str">
        <f>VLOOKUP(C3426,'products '!$A$2:$H$3072,5,0)</f>
        <v>Crocs</v>
      </c>
      <c r="S3426" t="str">
        <f>VLOOKUP(C3426,'products '!$A$2:$H$3072,6,0)</f>
        <v>0-3M</v>
      </c>
      <c r="T3426" t="str">
        <f>VLOOKUP(C3426,'products '!$A$2:$H$3072,7,0)</f>
        <v>Yellow</v>
      </c>
      <c r="U3426">
        <f>VLOOKUP(C3426,'products '!$A$2:$H$3072,8,0)</f>
        <v>5</v>
      </c>
    </row>
    <row r="3427" spans="1:21" x14ac:dyDescent="0.3">
      <c r="A3427" t="s">
        <v>6844</v>
      </c>
      <c r="B3427" t="s">
        <v>3295</v>
      </c>
      <c r="C3427" t="s">
        <v>2174</v>
      </c>
      <c r="D3427" s="1">
        <f t="shared" ca="1" si="59"/>
        <v>44231</v>
      </c>
      <c r="E3427" s="1" t="str">
        <f ca="1">TEXT(Table1[[#This Row],[Date]],"mmm")</f>
        <v>Feb</v>
      </c>
      <c r="F3427" s="1" t="str">
        <f ca="1">TEXT(Table1[[#This Row],[Date]],"yyyy")</f>
        <v>2021</v>
      </c>
      <c r="G3427" s="2">
        <f t="shared" ca="1" si="58"/>
        <v>884</v>
      </c>
      <c r="H3427" s="2">
        <v>0.35</v>
      </c>
      <c r="I3427" s="2" t="str" cm="1">
        <f t="array" ref="I3427">_xlfn.IFS(Table1[[#This Row],[Discount]]&lt;=0.2,"Low",Table1[[#This Row],[Discount]]&lt;=0.4,"Medium",Table1[[#This Row],[Discount]]&gt;0.4,"High")</f>
        <v>Medium</v>
      </c>
      <c r="J3427" s="2">
        <f ca="1">Table1[[#This Row],[Original Price]]*(1-Table1[[#This Row],[Discount]])</f>
        <v>574.6</v>
      </c>
      <c r="K3427">
        <f>VLOOKUP(B3427,customers!$A$2:$D$101,2,0)</f>
        <v>18</v>
      </c>
      <c r="L3427" t="str" cm="1">
        <f t="array" ref="L3427">_xlfn.IFS(Table1[[#This Row],[Age]]&lt;=12,"Kids",Table1[[#This Row],[Age]]&lt;=19,"Teenage",Table1[[#This Row],[Age]]&lt;=29,"Young Adult",Table1[[#This Row],[Age]]&lt;=45,"Adult",Table1[[#This Row],[Age]]&gt;=46,"Senior")</f>
        <v>Teenage</v>
      </c>
      <c r="M3427" t="str">
        <f>VLOOKUP(B3427,customers!A$2:D$101,3,0)</f>
        <v>Hyderabad</v>
      </c>
      <c r="N3427" t="str">
        <f>VLOOKUP(B3427,customers!$A$2:$D$101,4,0)</f>
        <v>Telangana</v>
      </c>
      <c r="O3427" t="str">
        <f>VLOOKUP(C3427,'products '!$A$2:$H$3072,2,0)</f>
        <v>Kids</v>
      </c>
      <c r="P3427" t="str">
        <f>VLOOKUP(C3427,'products '!$A$2:$H$3072,3,0)</f>
        <v>Footwear</v>
      </c>
      <c r="Q3427" t="str">
        <f>VLOOKUP(C3427,'products '!$A$2:$H$3072,4,0)</f>
        <v>Sandals</v>
      </c>
      <c r="R3427" t="str">
        <f>VLOOKUP(C3427,'products '!$A$2:$H$3072,5,0)</f>
        <v>Crocs</v>
      </c>
      <c r="S3427" t="str">
        <f>VLOOKUP(C3427,'products '!$A$2:$H$3072,6,0)</f>
        <v>0-3M</v>
      </c>
      <c r="T3427" t="str">
        <f>VLOOKUP(C3427,'products '!$A$2:$H$3072,7,0)</f>
        <v>Yellow</v>
      </c>
      <c r="U3427">
        <f>VLOOKUP(C3427,'products '!$A$2:$H$3072,8,0)</f>
        <v>5</v>
      </c>
    </row>
    <row r="3428" spans="1:21" x14ac:dyDescent="0.3">
      <c r="A3428" t="s">
        <v>6845</v>
      </c>
      <c r="B3428" t="s">
        <v>3296</v>
      </c>
      <c r="C3428" t="s">
        <v>2175</v>
      </c>
      <c r="D3428" s="1">
        <f t="shared" ca="1" si="59"/>
        <v>44311</v>
      </c>
      <c r="E3428" s="1" t="str">
        <f ca="1">TEXT(Table1[[#This Row],[Date]],"mmm")</f>
        <v>Apr</v>
      </c>
      <c r="F3428" s="1" t="str">
        <f ca="1">TEXT(Table1[[#This Row],[Date]],"yyyy")</f>
        <v>2021</v>
      </c>
      <c r="G3428" s="2">
        <f t="shared" ca="1" si="58"/>
        <v>1967</v>
      </c>
      <c r="H3428" s="2">
        <v>0.35</v>
      </c>
      <c r="I3428" s="2" t="str" cm="1">
        <f t="array" ref="I3428">_xlfn.IFS(Table1[[#This Row],[Discount]]&lt;=0.2,"Low",Table1[[#This Row],[Discount]]&lt;=0.4,"Medium",Table1[[#This Row],[Discount]]&gt;0.4,"High")</f>
        <v>Medium</v>
      </c>
      <c r="J3428" s="2">
        <f ca="1">Table1[[#This Row],[Original Price]]*(1-Table1[[#This Row],[Discount]])</f>
        <v>1278.55</v>
      </c>
      <c r="K3428">
        <f>VLOOKUP(B3428,customers!$A$2:$D$101,2,0)</f>
        <v>20</v>
      </c>
      <c r="L3428" t="str" cm="1">
        <f t="array" ref="L3428">_xlfn.IFS(Table1[[#This Row],[Age]]&lt;=12,"Kids",Table1[[#This Row],[Age]]&lt;=19,"Teenage",Table1[[#This Row],[Age]]&lt;=29,"Young Adult",Table1[[#This Row],[Age]]&lt;=45,"Adult",Table1[[#This Row],[Age]]&gt;=46,"Senior")</f>
        <v>Young Adult</v>
      </c>
      <c r="M3428" t="str">
        <f>VLOOKUP(B3428,customers!A$2:D$101,3,0)</f>
        <v>Hyderabad</v>
      </c>
      <c r="N3428" t="str">
        <f>VLOOKUP(B3428,customers!$A$2:$D$101,4,0)</f>
        <v>Telangana</v>
      </c>
      <c r="O3428" t="str">
        <f>VLOOKUP(C3428,'products '!$A$2:$H$3072,2,0)</f>
        <v>Kids</v>
      </c>
      <c r="P3428" t="str">
        <f>VLOOKUP(C3428,'products '!$A$2:$H$3072,3,0)</f>
        <v>Footwear</v>
      </c>
      <c r="Q3428" t="str">
        <f>VLOOKUP(C3428,'products '!$A$2:$H$3072,4,0)</f>
        <v>Sandals</v>
      </c>
      <c r="R3428" t="str">
        <f>VLOOKUP(C3428,'products '!$A$2:$H$3072,5,0)</f>
        <v>Crocs</v>
      </c>
      <c r="S3428" t="str">
        <f>VLOOKUP(C3428,'products '!$A$2:$H$3072,6,0)</f>
        <v>0-3M</v>
      </c>
      <c r="T3428" t="str">
        <f>VLOOKUP(C3428,'products '!$A$2:$H$3072,7,0)</f>
        <v>Yellow</v>
      </c>
      <c r="U3428">
        <f>VLOOKUP(C3428,'products '!$A$2:$H$3072,8,0)</f>
        <v>4</v>
      </c>
    </row>
    <row r="3429" spans="1:21" x14ac:dyDescent="0.3">
      <c r="A3429" t="s">
        <v>6846</v>
      </c>
      <c r="B3429" t="s">
        <v>3297</v>
      </c>
      <c r="C3429" t="s">
        <v>2176</v>
      </c>
      <c r="D3429" s="1">
        <f t="shared" ca="1" si="59"/>
        <v>44875</v>
      </c>
      <c r="E3429" s="1" t="str">
        <f ca="1">TEXT(Table1[[#This Row],[Date]],"mmm")</f>
        <v>Nov</v>
      </c>
      <c r="F3429" s="1" t="str">
        <f ca="1">TEXT(Table1[[#This Row],[Date]],"yyyy")</f>
        <v>2022</v>
      </c>
      <c r="G3429" s="2">
        <f t="shared" ca="1" si="58"/>
        <v>1223</v>
      </c>
      <c r="H3429" s="2">
        <v>0.35</v>
      </c>
      <c r="I3429" s="2" t="str" cm="1">
        <f t="array" ref="I3429">_xlfn.IFS(Table1[[#This Row],[Discount]]&lt;=0.2,"Low",Table1[[#This Row],[Discount]]&lt;=0.4,"Medium",Table1[[#This Row],[Discount]]&gt;0.4,"High")</f>
        <v>Medium</v>
      </c>
      <c r="J3429" s="2">
        <f ca="1">Table1[[#This Row],[Original Price]]*(1-Table1[[#This Row],[Discount]])</f>
        <v>794.95</v>
      </c>
      <c r="K3429">
        <f>VLOOKUP(B3429,customers!$A$2:$D$101,2,0)</f>
        <v>22</v>
      </c>
      <c r="L3429" t="str" cm="1">
        <f t="array" ref="L3429">_xlfn.IFS(Table1[[#This Row],[Age]]&lt;=12,"Kids",Table1[[#This Row],[Age]]&lt;=19,"Teenage",Table1[[#This Row],[Age]]&lt;=29,"Young Adult",Table1[[#This Row],[Age]]&lt;=45,"Adult",Table1[[#This Row],[Age]]&gt;=46,"Senior")</f>
        <v>Young Adult</v>
      </c>
      <c r="M3429" t="str">
        <f>VLOOKUP(B3429,customers!A$2:D$101,3,0)</f>
        <v>Raipur</v>
      </c>
      <c r="N3429" t="str">
        <f>VLOOKUP(B3429,customers!$A$2:$D$101,4,0)</f>
        <v>Chhatisgarh</v>
      </c>
      <c r="O3429" t="str">
        <f>VLOOKUP(C3429,'products '!$A$2:$H$3072,2,0)</f>
        <v>Kids</v>
      </c>
      <c r="P3429" t="str">
        <f>VLOOKUP(C3429,'products '!$A$2:$H$3072,3,0)</f>
        <v>Footwear</v>
      </c>
      <c r="Q3429" t="str">
        <f>VLOOKUP(C3429,'products '!$A$2:$H$3072,4,0)</f>
        <v>Sandals</v>
      </c>
      <c r="R3429" t="str">
        <f>VLOOKUP(C3429,'products '!$A$2:$H$3072,5,0)</f>
        <v>Crocs</v>
      </c>
      <c r="S3429" t="str">
        <f>VLOOKUP(C3429,'products '!$A$2:$H$3072,6,0)</f>
        <v>0-3M</v>
      </c>
      <c r="T3429" t="str">
        <f>VLOOKUP(C3429,'products '!$A$2:$H$3072,7,0)</f>
        <v>Navy Blue</v>
      </c>
      <c r="U3429">
        <f>VLOOKUP(C3429,'products '!$A$2:$H$3072,8,0)</f>
        <v>3</v>
      </c>
    </row>
    <row r="3430" spans="1:21" x14ac:dyDescent="0.3">
      <c r="A3430" t="s">
        <v>6847</v>
      </c>
      <c r="B3430" t="s">
        <v>3298</v>
      </c>
      <c r="C3430" t="s">
        <v>2177</v>
      </c>
      <c r="D3430" s="1">
        <f t="shared" ca="1" si="59"/>
        <v>44605</v>
      </c>
      <c r="E3430" s="1" t="str">
        <f ca="1">TEXT(Table1[[#This Row],[Date]],"mmm")</f>
        <v>Feb</v>
      </c>
      <c r="F3430" s="1" t="str">
        <f ca="1">TEXT(Table1[[#This Row],[Date]],"yyyy")</f>
        <v>2022</v>
      </c>
      <c r="G3430" s="2">
        <f t="shared" ca="1" si="58"/>
        <v>1069</v>
      </c>
      <c r="H3430" s="2">
        <v>0.55000000000000004</v>
      </c>
      <c r="I3430" s="2" t="str" cm="1">
        <f t="array" ref="I3430">_xlfn.IFS(Table1[[#This Row],[Discount]]&lt;=0.2,"Low",Table1[[#This Row],[Discount]]&lt;=0.4,"Medium",Table1[[#This Row],[Discount]]&gt;0.4,"High")</f>
        <v>High</v>
      </c>
      <c r="J3430" s="2">
        <f ca="1">Table1[[#This Row],[Original Price]]*(1-Table1[[#This Row],[Discount]])</f>
        <v>481.04999999999995</v>
      </c>
      <c r="K3430">
        <f>VLOOKUP(B3430,customers!$A$2:$D$101,2,0)</f>
        <v>25</v>
      </c>
      <c r="L3430" t="str" cm="1">
        <f t="array" ref="L3430">_xlfn.IFS(Table1[[#This Row],[Age]]&lt;=12,"Kids",Table1[[#This Row],[Age]]&lt;=19,"Teenage",Table1[[#This Row],[Age]]&lt;=29,"Young Adult",Table1[[#This Row],[Age]]&lt;=45,"Adult",Table1[[#This Row],[Age]]&gt;=46,"Senior")</f>
        <v>Young Adult</v>
      </c>
      <c r="M3430" t="str">
        <f>VLOOKUP(B3430,customers!A$2:D$101,3,0)</f>
        <v>Raipur</v>
      </c>
      <c r="N3430" t="str">
        <f>VLOOKUP(B3430,customers!$A$2:$D$101,4,0)</f>
        <v>Chhatisgarh</v>
      </c>
      <c r="O3430" t="str">
        <f>VLOOKUP(C3430,'products '!$A$2:$H$3072,2,0)</f>
        <v>Kids</v>
      </c>
      <c r="P3430" t="str">
        <f>VLOOKUP(C3430,'products '!$A$2:$H$3072,3,0)</f>
        <v>Footwear</v>
      </c>
      <c r="Q3430" t="str">
        <f>VLOOKUP(C3430,'products '!$A$2:$H$3072,4,0)</f>
        <v>Sandals</v>
      </c>
      <c r="R3430" t="str">
        <f>VLOOKUP(C3430,'products '!$A$2:$H$3072,5,0)</f>
        <v>Liberty</v>
      </c>
      <c r="S3430" t="str">
        <f>VLOOKUP(C3430,'products '!$A$2:$H$3072,6,0)</f>
        <v>0-3M</v>
      </c>
      <c r="T3430" t="str">
        <f>VLOOKUP(C3430,'products '!$A$2:$H$3072,7,0)</f>
        <v>Navy Blue</v>
      </c>
      <c r="U3430">
        <f>VLOOKUP(C3430,'products '!$A$2:$H$3072,8,0)</f>
        <v>3</v>
      </c>
    </row>
    <row r="3431" spans="1:21" x14ac:dyDescent="0.3">
      <c r="A3431" t="s">
        <v>6848</v>
      </c>
      <c r="B3431" t="s">
        <v>3299</v>
      </c>
      <c r="C3431" t="s">
        <v>2178</v>
      </c>
      <c r="D3431" s="1">
        <f t="shared" ca="1" si="59"/>
        <v>44219</v>
      </c>
      <c r="E3431" s="1" t="str">
        <f ca="1">TEXT(Table1[[#This Row],[Date]],"mmm")</f>
        <v>Jan</v>
      </c>
      <c r="F3431" s="1" t="str">
        <f ca="1">TEXT(Table1[[#This Row],[Date]],"yyyy")</f>
        <v>2021</v>
      </c>
      <c r="G3431" s="2">
        <f t="shared" ca="1" si="58"/>
        <v>1176</v>
      </c>
      <c r="H3431" s="2">
        <v>0.55000000000000004</v>
      </c>
      <c r="I3431" s="2" t="str" cm="1">
        <f t="array" ref="I3431">_xlfn.IFS(Table1[[#This Row],[Discount]]&lt;=0.2,"Low",Table1[[#This Row],[Discount]]&lt;=0.4,"Medium",Table1[[#This Row],[Discount]]&gt;0.4,"High")</f>
        <v>High</v>
      </c>
      <c r="J3431" s="2">
        <f ca="1">Table1[[#This Row],[Original Price]]*(1-Table1[[#This Row],[Discount]])</f>
        <v>529.19999999999993</v>
      </c>
      <c r="K3431">
        <f>VLOOKUP(B3431,customers!$A$2:$D$101,2,0)</f>
        <v>27</v>
      </c>
      <c r="L3431" t="str" cm="1">
        <f t="array" ref="L3431">_xlfn.IFS(Table1[[#This Row],[Age]]&lt;=12,"Kids",Table1[[#This Row],[Age]]&lt;=19,"Teenage",Table1[[#This Row],[Age]]&lt;=29,"Young Adult",Table1[[#This Row],[Age]]&lt;=45,"Adult",Table1[[#This Row],[Age]]&gt;=46,"Senior")</f>
        <v>Young Adult</v>
      </c>
      <c r="M3431" t="str">
        <f>VLOOKUP(B3431,customers!A$2:D$101,3,0)</f>
        <v>Ahmedabad</v>
      </c>
      <c r="N3431" t="str">
        <f>VLOOKUP(B3431,customers!$A$2:$D$101,4,0)</f>
        <v>Gujrat</v>
      </c>
      <c r="O3431" t="str">
        <f>VLOOKUP(C3431,'products '!$A$2:$H$3072,2,0)</f>
        <v>Kids</v>
      </c>
      <c r="P3431" t="str">
        <f>VLOOKUP(C3431,'products '!$A$2:$H$3072,3,0)</f>
        <v>Footwear</v>
      </c>
      <c r="Q3431" t="str">
        <f>VLOOKUP(C3431,'products '!$A$2:$H$3072,4,0)</f>
        <v>Sandals</v>
      </c>
      <c r="R3431" t="str">
        <f>VLOOKUP(C3431,'products '!$A$2:$H$3072,5,0)</f>
        <v>Liberty</v>
      </c>
      <c r="S3431" t="str">
        <f>VLOOKUP(C3431,'products '!$A$2:$H$3072,6,0)</f>
        <v>0-3M</v>
      </c>
      <c r="T3431" t="str">
        <f>VLOOKUP(C3431,'products '!$A$2:$H$3072,7,0)</f>
        <v>Navy Blue</v>
      </c>
      <c r="U3431">
        <f>VLOOKUP(C3431,'products '!$A$2:$H$3072,8,0)</f>
        <v>5</v>
      </c>
    </row>
    <row r="3432" spans="1:21" x14ac:dyDescent="0.3">
      <c r="A3432" t="s">
        <v>6849</v>
      </c>
      <c r="B3432" t="s">
        <v>3300</v>
      </c>
      <c r="C3432" t="s">
        <v>2179</v>
      </c>
      <c r="D3432" s="1">
        <f t="shared" ca="1" si="59"/>
        <v>44333</v>
      </c>
      <c r="E3432" s="1" t="str">
        <f ca="1">TEXT(Table1[[#This Row],[Date]],"mmm")</f>
        <v>May</v>
      </c>
      <c r="F3432" s="1" t="str">
        <f ca="1">TEXT(Table1[[#This Row],[Date]],"yyyy")</f>
        <v>2021</v>
      </c>
      <c r="G3432" s="2">
        <f t="shared" ca="1" si="58"/>
        <v>614</v>
      </c>
      <c r="H3432" s="2">
        <v>0.55000000000000004</v>
      </c>
      <c r="I3432" s="2" t="str" cm="1">
        <f t="array" ref="I3432">_xlfn.IFS(Table1[[#This Row],[Discount]]&lt;=0.2,"Low",Table1[[#This Row],[Discount]]&lt;=0.4,"Medium",Table1[[#This Row],[Discount]]&gt;0.4,"High")</f>
        <v>High</v>
      </c>
      <c r="J3432" s="2">
        <f ca="1">Table1[[#This Row],[Original Price]]*(1-Table1[[#This Row],[Discount]])</f>
        <v>276.29999999999995</v>
      </c>
      <c r="K3432">
        <f>VLOOKUP(B3432,customers!$A$2:$D$101,2,0)</f>
        <v>29</v>
      </c>
      <c r="L3432" t="str" cm="1">
        <f t="array" ref="L3432">_xlfn.IFS(Table1[[#This Row],[Age]]&lt;=12,"Kids",Table1[[#This Row],[Age]]&lt;=19,"Teenage",Table1[[#This Row],[Age]]&lt;=29,"Young Adult",Table1[[#This Row],[Age]]&lt;=45,"Adult",Table1[[#This Row],[Age]]&gt;=46,"Senior")</f>
        <v>Young Adult</v>
      </c>
      <c r="M3432" t="str">
        <f>VLOOKUP(B3432,customers!A$2:D$101,3,0)</f>
        <v>Ahmedabad</v>
      </c>
      <c r="N3432" t="str">
        <f>VLOOKUP(B3432,customers!$A$2:$D$101,4,0)</f>
        <v>Gujrat</v>
      </c>
      <c r="O3432" t="str">
        <f>VLOOKUP(C3432,'products '!$A$2:$H$3072,2,0)</f>
        <v>Kids</v>
      </c>
      <c r="P3432" t="str">
        <f>VLOOKUP(C3432,'products '!$A$2:$H$3072,3,0)</f>
        <v>Footwear</v>
      </c>
      <c r="Q3432" t="str">
        <f>VLOOKUP(C3432,'products '!$A$2:$H$3072,4,0)</f>
        <v>Sandals</v>
      </c>
      <c r="R3432" t="str">
        <f>VLOOKUP(C3432,'products '!$A$2:$H$3072,5,0)</f>
        <v>Liberty</v>
      </c>
      <c r="S3432" t="str">
        <f>VLOOKUP(C3432,'products '!$A$2:$H$3072,6,0)</f>
        <v>0-3M</v>
      </c>
      <c r="T3432" t="str">
        <f>VLOOKUP(C3432,'products '!$A$2:$H$3072,7,0)</f>
        <v>Magenta</v>
      </c>
      <c r="U3432">
        <f>VLOOKUP(C3432,'products '!$A$2:$H$3072,8,0)</f>
        <v>5</v>
      </c>
    </row>
    <row r="3433" spans="1:21" x14ac:dyDescent="0.3">
      <c r="A3433" t="s">
        <v>6850</v>
      </c>
      <c r="B3433" t="s">
        <v>3301</v>
      </c>
      <c r="C3433" t="s">
        <v>2180</v>
      </c>
      <c r="D3433" s="1">
        <f t="shared" ca="1" si="59"/>
        <v>44831</v>
      </c>
      <c r="E3433" s="1" t="str">
        <f ca="1">TEXT(Table1[[#This Row],[Date]],"mmm")</f>
        <v>Sep</v>
      </c>
      <c r="F3433" s="1" t="str">
        <f ca="1">TEXT(Table1[[#This Row],[Date]],"yyyy")</f>
        <v>2022</v>
      </c>
      <c r="G3433" s="2">
        <f t="shared" ca="1" si="58"/>
        <v>1371</v>
      </c>
      <c r="H3433" s="2">
        <v>0.55000000000000004</v>
      </c>
      <c r="I3433" s="2" t="str" cm="1">
        <f t="array" ref="I3433">_xlfn.IFS(Table1[[#This Row],[Discount]]&lt;=0.2,"Low",Table1[[#This Row],[Discount]]&lt;=0.4,"Medium",Table1[[#This Row],[Discount]]&gt;0.4,"High")</f>
        <v>High</v>
      </c>
      <c r="J3433" s="2">
        <f ca="1">Table1[[#This Row],[Original Price]]*(1-Table1[[#This Row],[Discount]])</f>
        <v>616.94999999999993</v>
      </c>
      <c r="K3433">
        <f>VLOOKUP(B3433,customers!$A$2:$D$101,2,0)</f>
        <v>23</v>
      </c>
      <c r="L3433" t="str" cm="1">
        <f t="array" ref="L3433">_xlfn.IFS(Table1[[#This Row],[Age]]&lt;=12,"Kids",Table1[[#This Row],[Age]]&lt;=19,"Teenage",Table1[[#This Row],[Age]]&lt;=29,"Young Adult",Table1[[#This Row],[Age]]&lt;=45,"Adult",Table1[[#This Row],[Age]]&gt;=46,"Senior")</f>
        <v>Young Adult</v>
      </c>
      <c r="M3433" t="str">
        <f>VLOOKUP(B3433,customers!A$2:D$101,3,0)</f>
        <v>Ahmedabad</v>
      </c>
      <c r="N3433" t="str">
        <f>VLOOKUP(B3433,customers!$A$2:$D$101,4,0)</f>
        <v>Gujrat</v>
      </c>
      <c r="O3433" t="str">
        <f>VLOOKUP(C3433,'products '!$A$2:$H$3072,2,0)</f>
        <v>Kids</v>
      </c>
      <c r="P3433" t="str">
        <f>VLOOKUP(C3433,'products '!$A$2:$H$3072,3,0)</f>
        <v>Footwear</v>
      </c>
      <c r="Q3433" t="str">
        <f>VLOOKUP(C3433,'products '!$A$2:$H$3072,4,0)</f>
        <v>Sandals</v>
      </c>
      <c r="R3433" t="str">
        <f>VLOOKUP(C3433,'products '!$A$2:$H$3072,5,0)</f>
        <v>Liberty</v>
      </c>
      <c r="S3433" t="str">
        <f>VLOOKUP(C3433,'products '!$A$2:$H$3072,6,0)</f>
        <v>0-3M</v>
      </c>
      <c r="T3433" t="str">
        <f>VLOOKUP(C3433,'products '!$A$2:$H$3072,7,0)</f>
        <v>Magenta</v>
      </c>
      <c r="U3433">
        <f>VLOOKUP(C3433,'products '!$A$2:$H$3072,8,0)</f>
        <v>4</v>
      </c>
    </row>
    <row r="3434" spans="1:21" x14ac:dyDescent="0.3">
      <c r="A3434" t="s">
        <v>6851</v>
      </c>
      <c r="B3434" t="s">
        <v>3302</v>
      </c>
      <c r="C3434" t="s">
        <v>2181</v>
      </c>
      <c r="D3434" s="1">
        <f t="shared" ca="1" si="59"/>
        <v>44417</v>
      </c>
      <c r="E3434" s="1" t="str">
        <f ca="1">TEXT(Table1[[#This Row],[Date]],"mmm")</f>
        <v>Aug</v>
      </c>
      <c r="F3434" s="1" t="str">
        <f ca="1">TEXT(Table1[[#This Row],[Date]],"yyyy")</f>
        <v>2021</v>
      </c>
      <c r="G3434" s="2">
        <f t="shared" ca="1" si="58"/>
        <v>1810</v>
      </c>
      <c r="H3434" s="2">
        <v>0.5</v>
      </c>
      <c r="I3434" s="2" t="str" cm="1">
        <f t="array" ref="I3434">_xlfn.IFS(Table1[[#This Row],[Discount]]&lt;=0.2,"Low",Table1[[#This Row],[Discount]]&lt;=0.4,"Medium",Table1[[#This Row],[Discount]]&gt;0.4,"High")</f>
        <v>High</v>
      </c>
      <c r="J3434" s="2">
        <f ca="1">Table1[[#This Row],[Original Price]]*(1-Table1[[#This Row],[Discount]])</f>
        <v>905</v>
      </c>
      <c r="K3434">
        <f>VLOOKUP(B3434,customers!$A$2:$D$101,2,0)</f>
        <v>25</v>
      </c>
      <c r="L3434" t="str" cm="1">
        <f t="array" ref="L3434">_xlfn.IFS(Table1[[#This Row],[Age]]&lt;=12,"Kids",Table1[[#This Row],[Age]]&lt;=19,"Teenage",Table1[[#This Row],[Age]]&lt;=29,"Young Adult",Table1[[#This Row],[Age]]&lt;=45,"Adult",Table1[[#This Row],[Age]]&gt;=46,"Senior")</f>
        <v>Young Adult</v>
      </c>
      <c r="M3434" t="str">
        <f>VLOOKUP(B3434,customers!A$2:D$101,3,0)</f>
        <v>Ahmedabad</v>
      </c>
      <c r="N3434" t="str">
        <f>VLOOKUP(B3434,customers!$A$2:$D$101,4,0)</f>
        <v>Gujrat</v>
      </c>
      <c r="O3434" t="str">
        <f>VLOOKUP(C3434,'products '!$A$2:$H$3072,2,0)</f>
        <v>Kids</v>
      </c>
      <c r="P3434" t="str">
        <f>VLOOKUP(C3434,'products '!$A$2:$H$3072,3,0)</f>
        <v>Footwear</v>
      </c>
      <c r="Q3434" t="str">
        <f>VLOOKUP(C3434,'products '!$A$2:$H$3072,4,0)</f>
        <v>Sandals</v>
      </c>
      <c r="R3434" t="str">
        <f>VLOOKUP(C3434,'products '!$A$2:$H$3072,5,0)</f>
        <v>Liberty</v>
      </c>
      <c r="S3434" t="str">
        <f>VLOOKUP(C3434,'products '!$A$2:$H$3072,6,0)</f>
        <v>0-3M</v>
      </c>
      <c r="T3434" t="str">
        <f>VLOOKUP(C3434,'products '!$A$2:$H$3072,7,0)</f>
        <v>Magenta</v>
      </c>
      <c r="U3434">
        <f>VLOOKUP(C3434,'products '!$A$2:$H$3072,8,0)</f>
        <v>2</v>
      </c>
    </row>
    <row r="3435" spans="1:21" x14ac:dyDescent="0.3">
      <c r="A3435" t="s">
        <v>6852</v>
      </c>
      <c r="B3435" t="s">
        <v>3303</v>
      </c>
      <c r="C3435" t="s">
        <v>2182</v>
      </c>
      <c r="D3435" s="1">
        <f t="shared" ca="1" si="59"/>
        <v>44413</v>
      </c>
      <c r="E3435" s="1" t="str">
        <f ca="1">TEXT(Table1[[#This Row],[Date]],"mmm")</f>
        <v>Aug</v>
      </c>
      <c r="F3435" s="1" t="str">
        <f ca="1">TEXT(Table1[[#This Row],[Date]],"yyyy")</f>
        <v>2021</v>
      </c>
      <c r="G3435" s="2">
        <f t="shared" ca="1" si="58"/>
        <v>1045</v>
      </c>
      <c r="H3435" s="2">
        <v>0.5</v>
      </c>
      <c r="I3435" s="2" t="str" cm="1">
        <f t="array" ref="I3435">_xlfn.IFS(Table1[[#This Row],[Discount]]&lt;=0.2,"Low",Table1[[#This Row],[Discount]]&lt;=0.4,"Medium",Table1[[#This Row],[Discount]]&gt;0.4,"High")</f>
        <v>High</v>
      </c>
      <c r="J3435" s="2">
        <f ca="1">Table1[[#This Row],[Original Price]]*(1-Table1[[#This Row],[Discount]])</f>
        <v>522.5</v>
      </c>
      <c r="K3435">
        <f>VLOOKUP(B3435,customers!$A$2:$D$101,2,0)</f>
        <v>24</v>
      </c>
      <c r="L3435" t="str" cm="1">
        <f t="array" ref="L3435">_xlfn.IFS(Table1[[#This Row],[Age]]&lt;=12,"Kids",Table1[[#This Row],[Age]]&lt;=19,"Teenage",Table1[[#This Row],[Age]]&lt;=29,"Young Adult",Table1[[#This Row],[Age]]&lt;=45,"Adult",Table1[[#This Row],[Age]]&gt;=46,"Senior")</f>
        <v>Young Adult</v>
      </c>
      <c r="M3435" t="str">
        <f>VLOOKUP(B3435,customers!A$2:D$101,3,0)</f>
        <v>Ahmedabad</v>
      </c>
      <c r="N3435" t="str">
        <f>VLOOKUP(B3435,customers!$A$2:$D$101,4,0)</f>
        <v>Gujrat</v>
      </c>
      <c r="O3435" t="str">
        <f>VLOOKUP(C3435,'products '!$A$2:$H$3072,2,0)</f>
        <v>Kids</v>
      </c>
      <c r="P3435" t="str">
        <f>VLOOKUP(C3435,'products '!$A$2:$H$3072,3,0)</f>
        <v>Footwear</v>
      </c>
      <c r="Q3435" t="str">
        <f>VLOOKUP(C3435,'products '!$A$2:$H$3072,4,0)</f>
        <v>Sandals</v>
      </c>
      <c r="R3435" t="str">
        <f>VLOOKUP(C3435,'products '!$A$2:$H$3072,5,0)</f>
        <v>Liberty</v>
      </c>
      <c r="S3435" t="str">
        <f>VLOOKUP(C3435,'products '!$A$2:$H$3072,6,0)</f>
        <v>0-3M</v>
      </c>
      <c r="T3435" t="str">
        <f>VLOOKUP(C3435,'products '!$A$2:$H$3072,7,0)</f>
        <v>Magenta</v>
      </c>
      <c r="U3435">
        <f>VLOOKUP(C3435,'products '!$A$2:$H$3072,8,0)</f>
        <v>3</v>
      </c>
    </row>
    <row r="3436" spans="1:21" x14ac:dyDescent="0.3">
      <c r="A3436" t="s">
        <v>6853</v>
      </c>
      <c r="B3436" t="s">
        <v>3304</v>
      </c>
      <c r="C3436" t="s">
        <v>2183</v>
      </c>
      <c r="D3436" s="1">
        <f t="shared" ca="1" si="59"/>
        <v>44832</v>
      </c>
      <c r="E3436" s="1" t="str">
        <f ca="1">TEXT(Table1[[#This Row],[Date]],"mmm")</f>
        <v>Sep</v>
      </c>
      <c r="F3436" s="1" t="str">
        <f ca="1">TEXT(Table1[[#This Row],[Date]],"yyyy")</f>
        <v>2022</v>
      </c>
      <c r="G3436" s="2">
        <f t="shared" ca="1" si="58"/>
        <v>973</v>
      </c>
      <c r="H3436" s="2">
        <v>0.5</v>
      </c>
      <c r="I3436" s="2" t="str" cm="1">
        <f t="array" ref="I3436">_xlfn.IFS(Table1[[#This Row],[Discount]]&lt;=0.2,"Low",Table1[[#This Row],[Discount]]&lt;=0.4,"Medium",Table1[[#This Row],[Discount]]&gt;0.4,"High")</f>
        <v>High</v>
      </c>
      <c r="J3436" s="2">
        <f ca="1">Table1[[#This Row],[Original Price]]*(1-Table1[[#This Row],[Discount]])</f>
        <v>486.5</v>
      </c>
      <c r="K3436">
        <f>VLOOKUP(B3436,customers!$A$2:$D$101,2,0)</f>
        <v>15</v>
      </c>
      <c r="L3436" t="str" cm="1">
        <f t="array" ref="L3436">_xlfn.IFS(Table1[[#This Row],[Age]]&lt;=12,"Kids",Table1[[#This Row],[Age]]&lt;=19,"Teenage",Table1[[#This Row],[Age]]&lt;=29,"Young Adult",Table1[[#This Row],[Age]]&lt;=45,"Adult",Table1[[#This Row],[Age]]&gt;=46,"Senior")</f>
        <v>Teenage</v>
      </c>
      <c r="M3436" t="str">
        <f>VLOOKUP(B3436,customers!A$2:D$101,3,0)</f>
        <v>Ahmedabad</v>
      </c>
      <c r="N3436" t="str">
        <f>VLOOKUP(B3436,customers!$A$2:$D$101,4,0)</f>
        <v>Gujrat</v>
      </c>
      <c r="O3436" t="str">
        <f>VLOOKUP(C3436,'products '!$A$2:$H$3072,2,0)</f>
        <v>Kids</v>
      </c>
      <c r="P3436" t="str">
        <f>VLOOKUP(C3436,'products '!$A$2:$H$3072,3,0)</f>
        <v>Footwear</v>
      </c>
      <c r="Q3436" t="str">
        <f>VLOOKUP(C3436,'products '!$A$2:$H$3072,4,0)</f>
        <v>Sandals</v>
      </c>
      <c r="R3436" t="str">
        <f>VLOOKUP(C3436,'products '!$A$2:$H$3072,5,0)</f>
        <v>MAX</v>
      </c>
      <c r="S3436" t="str">
        <f>VLOOKUP(C3436,'products '!$A$2:$H$3072,6,0)</f>
        <v>0-3M</v>
      </c>
      <c r="T3436" t="str">
        <f>VLOOKUP(C3436,'products '!$A$2:$H$3072,7,0)</f>
        <v>Magenta</v>
      </c>
      <c r="U3436">
        <f>VLOOKUP(C3436,'products '!$A$2:$H$3072,8,0)</f>
        <v>4</v>
      </c>
    </row>
    <row r="3437" spans="1:21" x14ac:dyDescent="0.3">
      <c r="A3437" t="s">
        <v>6854</v>
      </c>
      <c r="B3437" t="s">
        <v>3305</v>
      </c>
      <c r="C3437" t="s">
        <v>2183</v>
      </c>
      <c r="D3437" s="1">
        <f t="shared" ca="1" si="59"/>
        <v>44951</v>
      </c>
      <c r="E3437" s="1" t="str">
        <f ca="1">TEXT(Table1[[#This Row],[Date]],"mmm")</f>
        <v>Jan</v>
      </c>
      <c r="F3437" s="1" t="str">
        <f ca="1">TEXT(Table1[[#This Row],[Date]],"yyyy")</f>
        <v>2023</v>
      </c>
      <c r="G3437" s="2">
        <f t="shared" ca="1" si="58"/>
        <v>642</v>
      </c>
      <c r="H3437" s="2">
        <v>0.5</v>
      </c>
      <c r="I3437" s="2" t="str" cm="1">
        <f t="array" ref="I3437">_xlfn.IFS(Table1[[#This Row],[Discount]]&lt;=0.2,"Low",Table1[[#This Row],[Discount]]&lt;=0.4,"Medium",Table1[[#This Row],[Discount]]&gt;0.4,"High")</f>
        <v>High</v>
      </c>
      <c r="J3437" s="2">
        <f ca="1">Table1[[#This Row],[Original Price]]*(1-Table1[[#This Row],[Discount]])</f>
        <v>321</v>
      </c>
      <c r="K3437">
        <f>VLOOKUP(B3437,customers!$A$2:$D$101,2,0)</f>
        <v>19</v>
      </c>
      <c r="L3437" t="str" cm="1">
        <f t="array" ref="L3437">_xlfn.IFS(Table1[[#This Row],[Age]]&lt;=12,"Kids",Table1[[#This Row],[Age]]&lt;=19,"Teenage",Table1[[#This Row],[Age]]&lt;=29,"Young Adult",Table1[[#This Row],[Age]]&lt;=45,"Adult",Table1[[#This Row],[Age]]&gt;=46,"Senior")</f>
        <v>Teenage</v>
      </c>
      <c r="M3437" t="str">
        <f>VLOOKUP(B3437,customers!A$2:D$101,3,0)</f>
        <v>Vadodara</v>
      </c>
      <c r="N3437" t="str">
        <f>VLOOKUP(B3437,customers!$A$2:$D$101,4,0)</f>
        <v>Gujrat</v>
      </c>
      <c r="O3437" t="str">
        <f>VLOOKUP(C3437,'products '!$A$2:$H$3072,2,0)</f>
        <v>Kids</v>
      </c>
      <c r="P3437" t="str">
        <f>VLOOKUP(C3437,'products '!$A$2:$H$3072,3,0)</f>
        <v>Footwear</v>
      </c>
      <c r="Q3437" t="str">
        <f>VLOOKUP(C3437,'products '!$A$2:$H$3072,4,0)</f>
        <v>Sandals</v>
      </c>
      <c r="R3437" t="str">
        <f>VLOOKUP(C3437,'products '!$A$2:$H$3072,5,0)</f>
        <v>MAX</v>
      </c>
      <c r="S3437" t="str">
        <f>VLOOKUP(C3437,'products '!$A$2:$H$3072,6,0)</f>
        <v>0-3M</v>
      </c>
      <c r="T3437" t="str">
        <f>VLOOKUP(C3437,'products '!$A$2:$H$3072,7,0)</f>
        <v>Magenta</v>
      </c>
      <c r="U3437">
        <f>VLOOKUP(C3437,'products '!$A$2:$H$3072,8,0)</f>
        <v>4</v>
      </c>
    </row>
    <row r="3438" spans="1:21" x14ac:dyDescent="0.3">
      <c r="A3438" t="s">
        <v>6855</v>
      </c>
      <c r="B3438" t="s">
        <v>3306</v>
      </c>
      <c r="C3438" t="s">
        <v>2183</v>
      </c>
      <c r="D3438" s="1">
        <f t="shared" ca="1" si="59"/>
        <v>44761</v>
      </c>
      <c r="E3438" s="1" t="str">
        <f ca="1">TEXT(Table1[[#This Row],[Date]],"mmm")</f>
        <v>Jul</v>
      </c>
      <c r="F3438" s="1" t="str">
        <f ca="1">TEXT(Table1[[#This Row],[Date]],"yyyy")</f>
        <v>2022</v>
      </c>
      <c r="G3438" s="2">
        <f t="shared" ca="1" si="58"/>
        <v>1398</v>
      </c>
      <c r="H3438" s="2">
        <v>0.5</v>
      </c>
      <c r="I3438" s="2" t="str" cm="1">
        <f t="array" ref="I3438">_xlfn.IFS(Table1[[#This Row],[Discount]]&lt;=0.2,"Low",Table1[[#This Row],[Discount]]&lt;=0.4,"Medium",Table1[[#This Row],[Discount]]&gt;0.4,"High")</f>
        <v>High</v>
      </c>
      <c r="J3438" s="2">
        <f ca="1">Table1[[#This Row],[Original Price]]*(1-Table1[[#This Row],[Discount]])</f>
        <v>699</v>
      </c>
      <c r="K3438">
        <f>VLOOKUP(B3438,customers!$A$2:$D$101,2,0)</f>
        <v>19</v>
      </c>
      <c r="L3438" t="str" cm="1">
        <f t="array" ref="L3438">_xlfn.IFS(Table1[[#This Row],[Age]]&lt;=12,"Kids",Table1[[#This Row],[Age]]&lt;=19,"Teenage",Table1[[#This Row],[Age]]&lt;=29,"Young Adult",Table1[[#This Row],[Age]]&lt;=45,"Adult",Table1[[#This Row],[Age]]&gt;=46,"Senior")</f>
        <v>Teenage</v>
      </c>
      <c r="M3438" t="str">
        <f>VLOOKUP(B3438,customers!A$2:D$101,3,0)</f>
        <v>Vadodara</v>
      </c>
      <c r="N3438" t="str">
        <f>VLOOKUP(B3438,customers!$A$2:$D$101,4,0)</f>
        <v>Gujrat</v>
      </c>
      <c r="O3438" t="str">
        <f>VLOOKUP(C3438,'products '!$A$2:$H$3072,2,0)</f>
        <v>Kids</v>
      </c>
      <c r="P3438" t="str">
        <f>VLOOKUP(C3438,'products '!$A$2:$H$3072,3,0)</f>
        <v>Footwear</v>
      </c>
      <c r="Q3438" t="str">
        <f>VLOOKUP(C3438,'products '!$A$2:$H$3072,4,0)</f>
        <v>Sandals</v>
      </c>
      <c r="R3438" t="str">
        <f>VLOOKUP(C3438,'products '!$A$2:$H$3072,5,0)</f>
        <v>MAX</v>
      </c>
      <c r="S3438" t="str">
        <f>VLOOKUP(C3438,'products '!$A$2:$H$3072,6,0)</f>
        <v>0-3M</v>
      </c>
      <c r="T3438" t="str">
        <f>VLOOKUP(C3438,'products '!$A$2:$H$3072,7,0)</f>
        <v>Magenta</v>
      </c>
      <c r="U3438">
        <f>VLOOKUP(C3438,'products '!$A$2:$H$3072,8,0)</f>
        <v>4</v>
      </c>
    </row>
    <row r="3439" spans="1:21" x14ac:dyDescent="0.3">
      <c r="A3439" t="s">
        <v>6856</v>
      </c>
      <c r="B3439" t="s">
        <v>3307</v>
      </c>
      <c r="C3439" t="s">
        <v>2183</v>
      </c>
      <c r="D3439" s="1">
        <f t="shared" ca="1" si="59"/>
        <v>44313</v>
      </c>
      <c r="E3439" s="1" t="str">
        <f ca="1">TEXT(Table1[[#This Row],[Date]],"mmm")</f>
        <v>Apr</v>
      </c>
      <c r="F3439" s="1" t="str">
        <f ca="1">TEXT(Table1[[#This Row],[Date]],"yyyy")</f>
        <v>2021</v>
      </c>
      <c r="G3439" s="2">
        <f t="shared" ca="1" si="58"/>
        <v>975</v>
      </c>
      <c r="H3439" s="2">
        <v>0.3</v>
      </c>
      <c r="I3439" s="2" t="str" cm="1">
        <f t="array" ref="I3439">_xlfn.IFS(Table1[[#This Row],[Discount]]&lt;=0.2,"Low",Table1[[#This Row],[Discount]]&lt;=0.4,"Medium",Table1[[#This Row],[Discount]]&gt;0.4,"High")</f>
        <v>Medium</v>
      </c>
      <c r="J3439" s="2">
        <f ca="1">Table1[[#This Row],[Original Price]]*(1-Table1[[#This Row],[Discount]])</f>
        <v>682.5</v>
      </c>
      <c r="K3439">
        <f>VLOOKUP(B3439,customers!$A$2:$D$101,2,0)</f>
        <v>19</v>
      </c>
      <c r="L3439" t="str" cm="1">
        <f t="array" ref="L3439">_xlfn.IFS(Table1[[#This Row],[Age]]&lt;=12,"Kids",Table1[[#This Row],[Age]]&lt;=19,"Teenage",Table1[[#This Row],[Age]]&lt;=29,"Young Adult",Table1[[#This Row],[Age]]&lt;=45,"Adult",Table1[[#This Row],[Age]]&gt;=46,"Senior")</f>
        <v>Teenage</v>
      </c>
      <c r="M3439" t="str">
        <f>VLOOKUP(B3439,customers!A$2:D$101,3,0)</f>
        <v>Vadodara</v>
      </c>
      <c r="N3439" t="str">
        <f>VLOOKUP(B3439,customers!$A$2:$D$101,4,0)</f>
        <v>Gujrat</v>
      </c>
      <c r="O3439" t="str">
        <f>VLOOKUP(C3439,'products '!$A$2:$H$3072,2,0)</f>
        <v>Kids</v>
      </c>
      <c r="P3439" t="str">
        <f>VLOOKUP(C3439,'products '!$A$2:$H$3072,3,0)</f>
        <v>Footwear</v>
      </c>
      <c r="Q3439" t="str">
        <f>VLOOKUP(C3439,'products '!$A$2:$H$3072,4,0)</f>
        <v>Sandals</v>
      </c>
      <c r="R3439" t="str">
        <f>VLOOKUP(C3439,'products '!$A$2:$H$3072,5,0)</f>
        <v>MAX</v>
      </c>
      <c r="S3439" t="str">
        <f>VLOOKUP(C3439,'products '!$A$2:$H$3072,6,0)</f>
        <v>0-3M</v>
      </c>
      <c r="T3439" t="str">
        <f>VLOOKUP(C3439,'products '!$A$2:$H$3072,7,0)</f>
        <v>Magenta</v>
      </c>
      <c r="U3439">
        <f>VLOOKUP(C3439,'products '!$A$2:$H$3072,8,0)</f>
        <v>4</v>
      </c>
    </row>
    <row r="3440" spans="1:21" x14ac:dyDescent="0.3">
      <c r="A3440" t="s">
        <v>6857</v>
      </c>
      <c r="B3440" t="s">
        <v>3308</v>
      </c>
      <c r="C3440" t="s">
        <v>2183</v>
      </c>
      <c r="D3440" s="1">
        <f t="shared" ca="1" si="59"/>
        <v>44210</v>
      </c>
      <c r="E3440" s="1" t="str">
        <f ca="1">TEXT(Table1[[#This Row],[Date]],"mmm")</f>
        <v>Jan</v>
      </c>
      <c r="F3440" s="1" t="str">
        <f ca="1">TEXT(Table1[[#This Row],[Date]],"yyyy")</f>
        <v>2021</v>
      </c>
      <c r="G3440" s="2">
        <f t="shared" ca="1" si="58"/>
        <v>724</v>
      </c>
      <c r="H3440" s="2">
        <v>0.32</v>
      </c>
      <c r="I3440" s="2" t="str" cm="1">
        <f t="array" ref="I3440">_xlfn.IFS(Table1[[#This Row],[Discount]]&lt;=0.2,"Low",Table1[[#This Row],[Discount]]&lt;=0.4,"Medium",Table1[[#This Row],[Discount]]&gt;0.4,"High")</f>
        <v>Medium</v>
      </c>
      <c r="J3440" s="2">
        <f ca="1">Table1[[#This Row],[Original Price]]*(1-Table1[[#This Row],[Discount]])</f>
        <v>492.31999999999994</v>
      </c>
      <c r="K3440">
        <f>VLOOKUP(B3440,customers!$A$2:$D$101,2,0)</f>
        <v>22</v>
      </c>
      <c r="L3440" t="str" cm="1">
        <f t="array" ref="L3440">_xlfn.IFS(Table1[[#This Row],[Age]]&lt;=12,"Kids",Table1[[#This Row],[Age]]&lt;=19,"Teenage",Table1[[#This Row],[Age]]&lt;=29,"Young Adult",Table1[[#This Row],[Age]]&lt;=45,"Adult",Table1[[#This Row],[Age]]&gt;=46,"Senior")</f>
        <v>Young Adult</v>
      </c>
      <c r="M3440" t="str">
        <f>VLOOKUP(B3440,customers!A$2:D$101,3,0)</f>
        <v>Vadodara</v>
      </c>
      <c r="N3440" t="str">
        <f>VLOOKUP(B3440,customers!$A$2:$D$101,4,0)</f>
        <v>Gujrat</v>
      </c>
      <c r="O3440" t="str">
        <f>VLOOKUP(C3440,'products '!$A$2:$H$3072,2,0)</f>
        <v>Kids</v>
      </c>
      <c r="P3440" t="str">
        <f>VLOOKUP(C3440,'products '!$A$2:$H$3072,3,0)</f>
        <v>Footwear</v>
      </c>
      <c r="Q3440" t="str">
        <f>VLOOKUP(C3440,'products '!$A$2:$H$3072,4,0)</f>
        <v>Sandals</v>
      </c>
      <c r="R3440" t="str">
        <f>VLOOKUP(C3440,'products '!$A$2:$H$3072,5,0)</f>
        <v>MAX</v>
      </c>
      <c r="S3440" t="str">
        <f>VLOOKUP(C3440,'products '!$A$2:$H$3072,6,0)</f>
        <v>0-3M</v>
      </c>
      <c r="T3440" t="str">
        <f>VLOOKUP(C3440,'products '!$A$2:$H$3072,7,0)</f>
        <v>Magenta</v>
      </c>
      <c r="U3440">
        <f>VLOOKUP(C3440,'products '!$A$2:$H$3072,8,0)</f>
        <v>4</v>
      </c>
    </row>
    <row r="3441" spans="1:21" x14ac:dyDescent="0.3">
      <c r="A3441" t="s">
        <v>6858</v>
      </c>
      <c r="B3441" t="s">
        <v>3309</v>
      </c>
      <c r="C3441" t="s">
        <v>2183</v>
      </c>
      <c r="D3441" s="1">
        <f t="shared" ca="1" si="59"/>
        <v>44392</v>
      </c>
      <c r="E3441" s="1" t="str">
        <f ca="1">TEXT(Table1[[#This Row],[Date]],"mmm")</f>
        <v>Jul</v>
      </c>
      <c r="F3441" s="1" t="str">
        <f ca="1">TEXT(Table1[[#This Row],[Date]],"yyyy")</f>
        <v>2021</v>
      </c>
      <c r="G3441" s="2">
        <f t="shared" ca="1" si="58"/>
        <v>870</v>
      </c>
      <c r="H3441" s="2">
        <v>0.25</v>
      </c>
      <c r="I3441" s="2" t="str" cm="1">
        <f t="array" ref="I3441">_xlfn.IFS(Table1[[#This Row],[Discount]]&lt;=0.2,"Low",Table1[[#This Row],[Discount]]&lt;=0.4,"Medium",Table1[[#This Row],[Discount]]&gt;0.4,"High")</f>
        <v>Medium</v>
      </c>
      <c r="J3441" s="2">
        <f ca="1">Table1[[#This Row],[Original Price]]*(1-Table1[[#This Row],[Discount]])</f>
        <v>652.5</v>
      </c>
      <c r="K3441">
        <f>VLOOKUP(B3441,customers!$A$2:$D$101,2,0)</f>
        <v>22</v>
      </c>
      <c r="L3441" t="str" cm="1">
        <f t="array" ref="L3441">_xlfn.IFS(Table1[[#This Row],[Age]]&lt;=12,"Kids",Table1[[#This Row],[Age]]&lt;=19,"Teenage",Table1[[#This Row],[Age]]&lt;=29,"Young Adult",Table1[[#This Row],[Age]]&lt;=45,"Adult",Table1[[#This Row],[Age]]&gt;=46,"Senior")</f>
        <v>Young Adult</v>
      </c>
      <c r="M3441" t="str">
        <f>VLOOKUP(B3441,customers!A$2:D$101,3,0)</f>
        <v>Vadodara</v>
      </c>
      <c r="N3441" t="str">
        <f>VLOOKUP(B3441,customers!$A$2:$D$101,4,0)</f>
        <v>Gujrat</v>
      </c>
      <c r="O3441" t="str">
        <f>VLOOKUP(C3441,'products '!$A$2:$H$3072,2,0)</f>
        <v>Kids</v>
      </c>
      <c r="P3441" t="str">
        <f>VLOOKUP(C3441,'products '!$A$2:$H$3072,3,0)</f>
        <v>Footwear</v>
      </c>
      <c r="Q3441" t="str">
        <f>VLOOKUP(C3441,'products '!$A$2:$H$3072,4,0)</f>
        <v>Sandals</v>
      </c>
      <c r="R3441" t="str">
        <f>VLOOKUP(C3441,'products '!$A$2:$H$3072,5,0)</f>
        <v>MAX</v>
      </c>
      <c r="S3441" t="str">
        <f>VLOOKUP(C3441,'products '!$A$2:$H$3072,6,0)</f>
        <v>0-3M</v>
      </c>
      <c r="T3441" t="str">
        <f>VLOOKUP(C3441,'products '!$A$2:$H$3072,7,0)</f>
        <v>Magenta</v>
      </c>
      <c r="U3441">
        <f>VLOOKUP(C3441,'products '!$A$2:$H$3072,8,0)</f>
        <v>4</v>
      </c>
    </row>
    <row r="3442" spans="1:21" x14ac:dyDescent="0.3">
      <c r="A3442" t="s">
        <v>6859</v>
      </c>
      <c r="B3442" t="s">
        <v>3310</v>
      </c>
      <c r="C3442" t="s">
        <v>2183</v>
      </c>
      <c r="D3442" s="1">
        <f t="shared" ca="1" si="59"/>
        <v>44430</v>
      </c>
      <c r="E3442" s="1" t="str">
        <f ca="1">TEXT(Table1[[#This Row],[Date]],"mmm")</f>
        <v>Aug</v>
      </c>
      <c r="F3442" s="1" t="str">
        <f ca="1">TEXT(Table1[[#This Row],[Date]],"yyyy")</f>
        <v>2021</v>
      </c>
      <c r="G3442" s="2">
        <f t="shared" ca="1" si="58"/>
        <v>1679</v>
      </c>
      <c r="H3442" s="2">
        <v>0.45</v>
      </c>
      <c r="I3442" s="2" t="str" cm="1">
        <f t="array" ref="I3442">_xlfn.IFS(Table1[[#This Row],[Discount]]&lt;=0.2,"Low",Table1[[#This Row],[Discount]]&lt;=0.4,"Medium",Table1[[#This Row],[Discount]]&gt;0.4,"High")</f>
        <v>High</v>
      </c>
      <c r="J3442" s="2">
        <f ca="1">Table1[[#This Row],[Original Price]]*(1-Table1[[#This Row],[Discount]])</f>
        <v>923.45</v>
      </c>
      <c r="K3442">
        <f>VLOOKUP(B3442,customers!$A$2:$D$101,2,0)</f>
        <v>22</v>
      </c>
      <c r="L3442" t="str" cm="1">
        <f t="array" ref="L3442">_xlfn.IFS(Table1[[#This Row],[Age]]&lt;=12,"Kids",Table1[[#This Row],[Age]]&lt;=19,"Teenage",Table1[[#This Row],[Age]]&lt;=29,"Young Adult",Table1[[#This Row],[Age]]&lt;=45,"Adult",Table1[[#This Row],[Age]]&gt;=46,"Senior")</f>
        <v>Young Adult</v>
      </c>
      <c r="M3442" t="str">
        <f>VLOOKUP(B3442,customers!A$2:D$101,3,0)</f>
        <v>Surat</v>
      </c>
      <c r="N3442" t="str">
        <f>VLOOKUP(B3442,customers!$A$2:$D$101,4,0)</f>
        <v>Gujrat</v>
      </c>
      <c r="O3442" t="str">
        <f>VLOOKUP(C3442,'products '!$A$2:$H$3072,2,0)</f>
        <v>Kids</v>
      </c>
      <c r="P3442" t="str">
        <f>VLOOKUP(C3442,'products '!$A$2:$H$3072,3,0)</f>
        <v>Footwear</v>
      </c>
      <c r="Q3442" t="str">
        <f>VLOOKUP(C3442,'products '!$A$2:$H$3072,4,0)</f>
        <v>Sandals</v>
      </c>
      <c r="R3442" t="str">
        <f>VLOOKUP(C3442,'products '!$A$2:$H$3072,5,0)</f>
        <v>MAX</v>
      </c>
      <c r="S3442" t="str">
        <f>VLOOKUP(C3442,'products '!$A$2:$H$3072,6,0)</f>
        <v>0-3M</v>
      </c>
      <c r="T3442" t="str">
        <f>VLOOKUP(C3442,'products '!$A$2:$H$3072,7,0)</f>
        <v>Magenta</v>
      </c>
      <c r="U3442">
        <f>VLOOKUP(C3442,'products '!$A$2:$H$3072,8,0)</f>
        <v>4</v>
      </c>
    </row>
    <row r="3443" spans="1:21" x14ac:dyDescent="0.3">
      <c r="A3443" t="s">
        <v>6860</v>
      </c>
      <c r="B3443" t="s">
        <v>3311</v>
      </c>
      <c r="C3443" t="s">
        <v>2184</v>
      </c>
      <c r="D3443" s="1">
        <f t="shared" ca="1" si="59"/>
        <v>44479</v>
      </c>
      <c r="E3443" s="1" t="str">
        <f ca="1">TEXT(Table1[[#This Row],[Date]],"mmm")</f>
        <v>Oct</v>
      </c>
      <c r="F3443" s="1" t="str">
        <f ca="1">TEXT(Table1[[#This Row],[Date]],"yyyy")</f>
        <v>2021</v>
      </c>
      <c r="G3443" s="2">
        <f t="shared" ca="1" si="58"/>
        <v>1404</v>
      </c>
      <c r="H3443" s="2">
        <v>0.15</v>
      </c>
      <c r="I3443" s="2" t="str" cm="1">
        <f t="array" ref="I3443">_xlfn.IFS(Table1[[#This Row],[Discount]]&lt;=0.2,"Low",Table1[[#This Row],[Discount]]&lt;=0.4,"Medium",Table1[[#This Row],[Discount]]&gt;0.4,"High")</f>
        <v>Low</v>
      </c>
      <c r="J3443" s="2">
        <f ca="1">Table1[[#This Row],[Original Price]]*(1-Table1[[#This Row],[Discount]])</f>
        <v>1193.3999999999999</v>
      </c>
      <c r="K3443">
        <f>VLOOKUP(B3443,customers!$A$2:$D$101,2,0)</f>
        <v>22</v>
      </c>
      <c r="L3443" t="str" cm="1">
        <f t="array" ref="L3443">_xlfn.IFS(Table1[[#This Row],[Age]]&lt;=12,"Kids",Table1[[#This Row],[Age]]&lt;=19,"Teenage",Table1[[#This Row],[Age]]&lt;=29,"Young Adult",Table1[[#This Row],[Age]]&lt;=45,"Adult",Table1[[#This Row],[Age]]&gt;=46,"Senior")</f>
        <v>Young Adult</v>
      </c>
      <c r="M3443" t="str">
        <f>VLOOKUP(B3443,customers!A$2:D$101,3,0)</f>
        <v>Surat</v>
      </c>
      <c r="N3443" t="str">
        <f>VLOOKUP(B3443,customers!$A$2:$D$101,4,0)</f>
        <v>Gujrat</v>
      </c>
      <c r="O3443" t="str">
        <f>VLOOKUP(C3443,'products '!$A$2:$H$3072,2,0)</f>
        <v>Kids</v>
      </c>
      <c r="P3443" t="str">
        <f>VLOOKUP(C3443,'products '!$A$2:$H$3072,3,0)</f>
        <v>Footwear</v>
      </c>
      <c r="Q3443" t="str">
        <f>VLOOKUP(C3443,'products '!$A$2:$H$3072,4,0)</f>
        <v>Sandals</v>
      </c>
      <c r="R3443" t="str">
        <f>VLOOKUP(C3443,'products '!$A$2:$H$3072,5,0)</f>
        <v>MAX</v>
      </c>
      <c r="S3443" t="str">
        <f>VLOOKUP(C3443,'products '!$A$2:$H$3072,6,0)</f>
        <v>0-3M</v>
      </c>
      <c r="T3443" t="str">
        <f>VLOOKUP(C3443,'products '!$A$2:$H$3072,7,0)</f>
        <v>Magenta</v>
      </c>
      <c r="U3443">
        <f>VLOOKUP(C3443,'products '!$A$2:$H$3072,8,0)</f>
        <v>5</v>
      </c>
    </row>
    <row r="3444" spans="1:21" x14ac:dyDescent="0.3">
      <c r="A3444" t="s">
        <v>6861</v>
      </c>
      <c r="B3444" t="s">
        <v>3312</v>
      </c>
      <c r="C3444" t="s">
        <v>2185</v>
      </c>
      <c r="D3444" s="1">
        <f t="shared" ca="1" si="59"/>
        <v>44717</v>
      </c>
      <c r="E3444" s="1" t="str">
        <f ca="1">TEXT(Table1[[#This Row],[Date]],"mmm")</f>
        <v>Jun</v>
      </c>
      <c r="F3444" s="1" t="str">
        <f ca="1">TEXT(Table1[[#This Row],[Date]],"yyyy")</f>
        <v>2022</v>
      </c>
      <c r="G3444" s="2">
        <f t="shared" ca="1" si="58"/>
        <v>794</v>
      </c>
      <c r="H3444" s="2">
        <v>0.33</v>
      </c>
      <c r="I3444" s="2" t="str" cm="1">
        <f t="array" ref="I3444">_xlfn.IFS(Table1[[#This Row],[Discount]]&lt;=0.2,"Low",Table1[[#This Row],[Discount]]&lt;=0.4,"Medium",Table1[[#This Row],[Discount]]&gt;0.4,"High")</f>
        <v>Medium</v>
      </c>
      <c r="J3444" s="2">
        <f ca="1">Table1[[#This Row],[Original Price]]*(1-Table1[[#This Row],[Discount]])</f>
        <v>531.9799999999999</v>
      </c>
      <c r="K3444">
        <f>VLOOKUP(B3444,customers!$A$2:$D$101,2,0)</f>
        <v>29</v>
      </c>
      <c r="L3444" t="str" cm="1">
        <f t="array" ref="L3444">_xlfn.IFS(Table1[[#This Row],[Age]]&lt;=12,"Kids",Table1[[#This Row],[Age]]&lt;=19,"Teenage",Table1[[#This Row],[Age]]&lt;=29,"Young Adult",Table1[[#This Row],[Age]]&lt;=45,"Adult",Table1[[#This Row],[Age]]&gt;=46,"Senior")</f>
        <v>Young Adult</v>
      </c>
      <c r="M3444" t="str">
        <f>VLOOKUP(B3444,customers!A$2:D$101,3,0)</f>
        <v>Surat</v>
      </c>
      <c r="N3444" t="str">
        <f>VLOOKUP(B3444,customers!$A$2:$D$101,4,0)</f>
        <v>Gujrat</v>
      </c>
      <c r="O3444" t="str">
        <f>VLOOKUP(C3444,'products '!$A$2:$H$3072,2,0)</f>
        <v>Kids</v>
      </c>
      <c r="P3444" t="str">
        <f>VLOOKUP(C3444,'products '!$A$2:$H$3072,3,0)</f>
        <v>Footwear</v>
      </c>
      <c r="Q3444" t="str">
        <f>VLOOKUP(C3444,'products '!$A$2:$H$3072,4,0)</f>
        <v>Sandals</v>
      </c>
      <c r="R3444" t="str">
        <f>VLOOKUP(C3444,'products '!$A$2:$H$3072,5,0)</f>
        <v>MAX</v>
      </c>
      <c r="S3444" t="str">
        <f>VLOOKUP(C3444,'products '!$A$2:$H$3072,6,0)</f>
        <v>0-3M</v>
      </c>
      <c r="T3444" t="str">
        <f>VLOOKUP(C3444,'products '!$A$2:$H$3072,7,0)</f>
        <v>Maroon</v>
      </c>
      <c r="U3444">
        <f>VLOOKUP(C3444,'products '!$A$2:$H$3072,8,0)</f>
        <v>4</v>
      </c>
    </row>
    <row r="3445" spans="1:21" x14ac:dyDescent="0.3">
      <c r="A3445" t="s">
        <v>6862</v>
      </c>
      <c r="B3445" t="s">
        <v>3313</v>
      </c>
      <c r="C3445" t="s">
        <v>2186</v>
      </c>
      <c r="D3445" s="1">
        <f t="shared" ca="1" si="59"/>
        <v>44990</v>
      </c>
      <c r="E3445" s="1" t="str">
        <f ca="1">TEXT(Table1[[#This Row],[Date]],"mmm")</f>
        <v>Mar</v>
      </c>
      <c r="F3445" s="1" t="str">
        <f ca="1">TEXT(Table1[[#This Row],[Date]],"yyyy")</f>
        <v>2023</v>
      </c>
      <c r="G3445" s="2">
        <f t="shared" ca="1" si="58"/>
        <v>1025</v>
      </c>
      <c r="H3445" s="2">
        <v>0.42</v>
      </c>
      <c r="I3445" s="2" t="str" cm="1">
        <f t="array" ref="I3445">_xlfn.IFS(Table1[[#This Row],[Discount]]&lt;=0.2,"Low",Table1[[#This Row],[Discount]]&lt;=0.4,"Medium",Table1[[#This Row],[Discount]]&gt;0.4,"High")</f>
        <v>High</v>
      </c>
      <c r="J3445" s="2">
        <f ca="1">Table1[[#This Row],[Original Price]]*(1-Table1[[#This Row],[Discount]])</f>
        <v>594.50000000000011</v>
      </c>
      <c r="K3445">
        <f>VLOOKUP(B3445,customers!$A$2:$D$101,2,0)</f>
        <v>29</v>
      </c>
      <c r="L3445" t="str" cm="1">
        <f t="array" ref="L3445">_xlfn.IFS(Table1[[#This Row],[Age]]&lt;=12,"Kids",Table1[[#This Row],[Age]]&lt;=19,"Teenage",Table1[[#This Row],[Age]]&lt;=29,"Young Adult",Table1[[#This Row],[Age]]&lt;=45,"Adult",Table1[[#This Row],[Age]]&gt;=46,"Senior")</f>
        <v>Young Adult</v>
      </c>
      <c r="M3445" t="str">
        <f>VLOOKUP(B3445,customers!A$2:D$101,3,0)</f>
        <v>Surat</v>
      </c>
      <c r="N3445" t="str">
        <f>VLOOKUP(B3445,customers!$A$2:$D$101,4,0)</f>
        <v>Gujrat</v>
      </c>
      <c r="O3445" t="str">
        <f>VLOOKUP(C3445,'products '!$A$2:$H$3072,2,0)</f>
        <v>Kids</v>
      </c>
      <c r="P3445" t="str">
        <f>VLOOKUP(C3445,'products '!$A$2:$H$3072,3,0)</f>
        <v>Footwear</v>
      </c>
      <c r="Q3445" t="str">
        <f>VLOOKUP(C3445,'products '!$A$2:$H$3072,4,0)</f>
        <v>Sandals</v>
      </c>
      <c r="R3445" t="str">
        <f>VLOOKUP(C3445,'products '!$A$2:$H$3072,5,0)</f>
        <v>MAX</v>
      </c>
      <c r="S3445" t="str">
        <f>VLOOKUP(C3445,'products '!$A$2:$H$3072,6,0)</f>
        <v>6-9M</v>
      </c>
      <c r="T3445" t="str">
        <f>VLOOKUP(C3445,'products '!$A$2:$H$3072,7,0)</f>
        <v>Maroon</v>
      </c>
      <c r="U3445">
        <f>VLOOKUP(C3445,'products '!$A$2:$H$3072,8,0)</f>
        <v>4</v>
      </c>
    </row>
    <row r="3446" spans="1:21" x14ac:dyDescent="0.3">
      <c r="A3446" t="s">
        <v>6863</v>
      </c>
      <c r="B3446" t="s">
        <v>3314</v>
      </c>
      <c r="C3446" t="s">
        <v>2187</v>
      </c>
      <c r="D3446" s="1">
        <f t="shared" ca="1" si="59"/>
        <v>44838</v>
      </c>
      <c r="E3446" s="1" t="str">
        <f ca="1">TEXT(Table1[[#This Row],[Date]],"mmm")</f>
        <v>Oct</v>
      </c>
      <c r="F3446" s="1" t="str">
        <f ca="1">TEXT(Table1[[#This Row],[Date]],"yyyy")</f>
        <v>2022</v>
      </c>
      <c r="G3446" s="2">
        <f t="shared" ca="1" si="58"/>
        <v>840</v>
      </c>
      <c r="H3446" s="2">
        <v>0.42</v>
      </c>
      <c r="I3446" s="2" t="str" cm="1">
        <f t="array" ref="I3446">_xlfn.IFS(Table1[[#This Row],[Discount]]&lt;=0.2,"Low",Table1[[#This Row],[Discount]]&lt;=0.4,"Medium",Table1[[#This Row],[Discount]]&gt;0.4,"High")</f>
        <v>High</v>
      </c>
      <c r="J3446" s="2">
        <f ca="1">Table1[[#This Row],[Original Price]]*(1-Table1[[#This Row],[Discount]])</f>
        <v>487.20000000000005</v>
      </c>
      <c r="K3446">
        <f>VLOOKUP(B3446,customers!$A$2:$D$101,2,0)</f>
        <v>29</v>
      </c>
      <c r="L3446" t="str" cm="1">
        <f t="array" ref="L3446">_xlfn.IFS(Table1[[#This Row],[Age]]&lt;=12,"Kids",Table1[[#This Row],[Age]]&lt;=19,"Teenage",Table1[[#This Row],[Age]]&lt;=29,"Young Adult",Table1[[#This Row],[Age]]&lt;=45,"Adult",Table1[[#This Row],[Age]]&gt;=46,"Senior")</f>
        <v>Young Adult</v>
      </c>
      <c r="M3446" t="str">
        <f>VLOOKUP(B3446,customers!A$2:D$101,3,0)</f>
        <v>Bengaluru</v>
      </c>
      <c r="N3446" t="str">
        <f>VLOOKUP(B3446,customers!$A$2:$D$101,4,0)</f>
        <v>Karnataka</v>
      </c>
      <c r="O3446" t="str">
        <f>VLOOKUP(C3446,'products '!$A$2:$H$3072,2,0)</f>
        <v>Kids</v>
      </c>
      <c r="P3446" t="str">
        <f>VLOOKUP(C3446,'products '!$A$2:$H$3072,3,0)</f>
        <v>Footwear</v>
      </c>
      <c r="Q3446" t="str">
        <f>VLOOKUP(C3446,'products '!$A$2:$H$3072,4,0)</f>
        <v>Sandals</v>
      </c>
      <c r="R3446" t="str">
        <f>VLOOKUP(C3446,'products '!$A$2:$H$3072,5,0)</f>
        <v>MAX</v>
      </c>
      <c r="S3446" t="str">
        <f>VLOOKUP(C3446,'products '!$A$2:$H$3072,6,0)</f>
        <v>6-9M</v>
      </c>
      <c r="T3446" t="str">
        <f>VLOOKUP(C3446,'products '!$A$2:$H$3072,7,0)</f>
        <v>Maroon</v>
      </c>
      <c r="U3446">
        <f>VLOOKUP(C3446,'products '!$A$2:$H$3072,8,0)</f>
        <v>4</v>
      </c>
    </row>
    <row r="3447" spans="1:21" x14ac:dyDescent="0.3">
      <c r="A3447" t="s">
        <v>6864</v>
      </c>
      <c r="B3447" t="s">
        <v>3315</v>
      </c>
      <c r="C3447" t="s">
        <v>2188</v>
      </c>
      <c r="D3447" s="1">
        <f t="shared" ca="1" si="59"/>
        <v>44460</v>
      </c>
      <c r="E3447" s="1" t="str">
        <f ca="1">TEXT(Table1[[#This Row],[Date]],"mmm")</f>
        <v>Sep</v>
      </c>
      <c r="F3447" s="1" t="str">
        <f ca="1">TEXT(Table1[[#This Row],[Date]],"yyyy")</f>
        <v>2021</v>
      </c>
      <c r="G3447" s="2">
        <f t="shared" ca="1" si="58"/>
        <v>1229</v>
      </c>
      <c r="H3447" s="2">
        <v>0.39</v>
      </c>
      <c r="I3447" s="2" t="str" cm="1">
        <f t="array" ref="I3447">_xlfn.IFS(Table1[[#This Row],[Discount]]&lt;=0.2,"Low",Table1[[#This Row],[Discount]]&lt;=0.4,"Medium",Table1[[#This Row],[Discount]]&gt;0.4,"High")</f>
        <v>Medium</v>
      </c>
      <c r="J3447" s="2">
        <f ca="1">Table1[[#This Row],[Original Price]]*(1-Table1[[#This Row],[Discount]])</f>
        <v>749.68999999999994</v>
      </c>
      <c r="K3447">
        <f>VLOOKUP(B3447,customers!$A$2:$D$101,2,0)</f>
        <v>29</v>
      </c>
      <c r="L3447" t="str" cm="1">
        <f t="array" ref="L3447">_xlfn.IFS(Table1[[#This Row],[Age]]&lt;=12,"Kids",Table1[[#This Row],[Age]]&lt;=19,"Teenage",Table1[[#This Row],[Age]]&lt;=29,"Young Adult",Table1[[#This Row],[Age]]&lt;=45,"Adult",Table1[[#This Row],[Age]]&gt;=46,"Senior")</f>
        <v>Young Adult</v>
      </c>
      <c r="M3447" t="str">
        <f>VLOOKUP(B3447,customers!A$2:D$101,3,0)</f>
        <v>Bengaluru</v>
      </c>
      <c r="N3447" t="str">
        <f>VLOOKUP(B3447,customers!$A$2:$D$101,4,0)</f>
        <v>Karnataka</v>
      </c>
      <c r="O3447" t="str">
        <f>VLOOKUP(C3447,'products '!$A$2:$H$3072,2,0)</f>
        <v>Kids</v>
      </c>
      <c r="P3447" t="str">
        <f>VLOOKUP(C3447,'products '!$A$2:$H$3072,3,0)</f>
        <v>Footwear</v>
      </c>
      <c r="Q3447" t="str">
        <f>VLOOKUP(C3447,'products '!$A$2:$H$3072,4,0)</f>
        <v>Sandals</v>
      </c>
      <c r="R3447" t="str">
        <f>VLOOKUP(C3447,'products '!$A$2:$H$3072,5,0)</f>
        <v>MAX</v>
      </c>
      <c r="S3447" t="str">
        <f>VLOOKUP(C3447,'products '!$A$2:$H$3072,6,0)</f>
        <v>6-9M</v>
      </c>
      <c r="T3447" t="str">
        <f>VLOOKUP(C3447,'products '!$A$2:$H$3072,7,0)</f>
        <v>Maroon</v>
      </c>
      <c r="U3447">
        <f>VLOOKUP(C3447,'products '!$A$2:$H$3072,8,0)</f>
        <v>3</v>
      </c>
    </row>
    <row r="3448" spans="1:21" x14ac:dyDescent="0.3">
      <c r="A3448" t="s">
        <v>6865</v>
      </c>
      <c r="B3448" t="s">
        <v>3316</v>
      </c>
      <c r="C3448" t="s">
        <v>2189</v>
      </c>
      <c r="D3448" s="1">
        <f t="shared" ca="1" si="59"/>
        <v>44542</v>
      </c>
      <c r="E3448" s="1" t="str">
        <f ca="1">TEXT(Table1[[#This Row],[Date]],"mmm")</f>
        <v>Dec</v>
      </c>
      <c r="F3448" s="1" t="str">
        <f ca="1">TEXT(Table1[[#This Row],[Date]],"yyyy")</f>
        <v>2021</v>
      </c>
      <c r="G3448" s="2">
        <v>2245</v>
      </c>
      <c r="H3448" s="2">
        <v>0.39</v>
      </c>
      <c r="I3448" s="2" t="str" cm="1">
        <f t="array" ref="I3448">_xlfn.IFS(Table1[[#This Row],[Discount]]&lt;=0.2,"Low",Table1[[#This Row],[Discount]]&lt;=0.4,"Medium",Table1[[#This Row],[Discount]]&gt;0.4,"High")</f>
        <v>Medium</v>
      </c>
      <c r="J3448" s="2">
        <f>Table1[[#This Row],[Original Price]]*(1-Table1[[#This Row],[Discount]])</f>
        <v>1369.45</v>
      </c>
      <c r="K3448">
        <f>VLOOKUP(B3448,customers!$A$2:$D$101,2,0)</f>
        <v>41</v>
      </c>
      <c r="L3448" t="str" cm="1">
        <f t="array" ref="L3448">_xlfn.IFS(Table1[[#This Row],[Age]]&lt;=12,"Kids",Table1[[#This Row],[Age]]&lt;=19,"Teenage",Table1[[#This Row],[Age]]&lt;=29,"Young Adult",Table1[[#This Row],[Age]]&lt;=45,"Adult",Table1[[#This Row],[Age]]&gt;=46,"Senior")</f>
        <v>Adult</v>
      </c>
      <c r="M3448" t="str">
        <f>VLOOKUP(B3448,customers!A$2:D$101,3,0)</f>
        <v>Bengaluru</v>
      </c>
      <c r="N3448" t="str">
        <f>VLOOKUP(B3448,customers!$A$2:$D$101,4,0)</f>
        <v>Karnataka</v>
      </c>
      <c r="O3448" t="str">
        <f>VLOOKUP(C3448,'products '!$A$2:$H$3072,2,0)</f>
        <v>Kids</v>
      </c>
      <c r="P3448" t="str">
        <f>VLOOKUP(C3448,'products '!$A$2:$H$3072,3,0)</f>
        <v>Footwear</v>
      </c>
      <c r="Q3448" t="str">
        <f>VLOOKUP(C3448,'products '!$A$2:$H$3072,4,0)</f>
        <v>Sandals</v>
      </c>
      <c r="R3448" t="str">
        <f>VLOOKUP(C3448,'products '!$A$2:$H$3072,5,0)</f>
        <v>Puma</v>
      </c>
      <c r="S3448" t="str">
        <f>VLOOKUP(C3448,'products '!$A$2:$H$3072,6,0)</f>
        <v>6-9M</v>
      </c>
      <c r="T3448" t="str">
        <f>VLOOKUP(C3448,'products '!$A$2:$H$3072,7,0)</f>
        <v>Maroon</v>
      </c>
      <c r="U3448">
        <f>VLOOKUP(C3448,'products '!$A$2:$H$3072,8,0)</f>
        <v>2</v>
      </c>
    </row>
    <row r="3449" spans="1:21" x14ac:dyDescent="0.3">
      <c r="A3449" t="s">
        <v>6866</v>
      </c>
      <c r="B3449" t="s">
        <v>3317</v>
      </c>
      <c r="C3449" t="s">
        <v>2190</v>
      </c>
      <c r="D3449" s="1">
        <f t="shared" ca="1" si="59"/>
        <v>44377</v>
      </c>
      <c r="E3449" s="1" t="str">
        <f ca="1">TEXT(Table1[[#This Row],[Date]],"mmm")</f>
        <v>Jun</v>
      </c>
      <c r="F3449" s="1" t="str">
        <f ca="1">TEXT(Table1[[#This Row],[Date]],"yyyy")</f>
        <v>2021</v>
      </c>
      <c r="G3449" s="2">
        <v>2354</v>
      </c>
      <c r="H3449" s="2">
        <v>0.39</v>
      </c>
      <c r="I3449" s="2" t="str" cm="1">
        <f t="array" ref="I3449">_xlfn.IFS(Table1[[#This Row],[Discount]]&lt;=0.2,"Low",Table1[[#This Row],[Discount]]&lt;=0.4,"Medium",Table1[[#This Row],[Discount]]&gt;0.4,"High")</f>
        <v>Medium</v>
      </c>
      <c r="J3449" s="2">
        <f>Table1[[#This Row],[Original Price]]*(1-Table1[[#This Row],[Discount]])</f>
        <v>1435.94</v>
      </c>
      <c r="K3449">
        <f>VLOOKUP(B3449,customers!$A$2:$D$101,2,0)</f>
        <v>42</v>
      </c>
      <c r="L3449" t="str" cm="1">
        <f t="array" ref="L3449">_xlfn.IFS(Table1[[#This Row],[Age]]&lt;=12,"Kids",Table1[[#This Row],[Age]]&lt;=19,"Teenage",Table1[[#This Row],[Age]]&lt;=29,"Young Adult",Table1[[#This Row],[Age]]&lt;=45,"Adult",Table1[[#This Row],[Age]]&gt;=46,"Senior")</f>
        <v>Adult</v>
      </c>
      <c r="M3449" t="str">
        <f>VLOOKUP(B3449,customers!A$2:D$101,3,0)</f>
        <v>Bengaluru</v>
      </c>
      <c r="N3449" t="str">
        <f>VLOOKUP(B3449,customers!$A$2:$D$101,4,0)</f>
        <v>Karnataka</v>
      </c>
      <c r="O3449" t="str">
        <f>VLOOKUP(C3449,'products '!$A$2:$H$3072,2,0)</f>
        <v>Kids</v>
      </c>
      <c r="P3449" t="str">
        <f>VLOOKUP(C3449,'products '!$A$2:$H$3072,3,0)</f>
        <v>Footwear</v>
      </c>
      <c r="Q3449" t="str">
        <f>VLOOKUP(C3449,'products '!$A$2:$H$3072,4,0)</f>
        <v>Sandals</v>
      </c>
      <c r="R3449" t="str">
        <f>VLOOKUP(C3449,'products '!$A$2:$H$3072,5,0)</f>
        <v>Puma</v>
      </c>
      <c r="S3449" t="str">
        <f>VLOOKUP(C3449,'products '!$A$2:$H$3072,6,0)</f>
        <v>6-9M</v>
      </c>
      <c r="T3449" t="str">
        <f>VLOOKUP(C3449,'products '!$A$2:$H$3072,7,0)</f>
        <v>Maroon</v>
      </c>
      <c r="U3449">
        <f>VLOOKUP(C3449,'products '!$A$2:$H$3072,8,0)</f>
        <v>5</v>
      </c>
    </row>
    <row r="3450" spans="1:21" x14ac:dyDescent="0.3">
      <c r="A3450" t="s">
        <v>6867</v>
      </c>
      <c r="B3450" t="s">
        <v>3318</v>
      </c>
      <c r="C3450" t="s">
        <v>2191</v>
      </c>
      <c r="D3450" s="1">
        <f t="shared" ca="1" si="59"/>
        <v>44330</v>
      </c>
      <c r="E3450" s="1" t="str">
        <f ca="1">TEXT(Table1[[#This Row],[Date]],"mmm")</f>
        <v>May</v>
      </c>
      <c r="F3450" s="1" t="str">
        <f ca="1">TEXT(Table1[[#This Row],[Date]],"yyyy")</f>
        <v>2021</v>
      </c>
      <c r="G3450" s="2">
        <v>2214</v>
      </c>
      <c r="H3450" s="2">
        <v>0.39</v>
      </c>
      <c r="I3450" s="2" t="str" cm="1">
        <f t="array" ref="I3450">_xlfn.IFS(Table1[[#This Row],[Discount]]&lt;=0.2,"Low",Table1[[#This Row],[Discount]]&lt;=0.4,"Medium",Table1[[#This Row],[Discount]]&gt;0.4,"High")</f>
        <v>Medium</v>
      </c>
      <c r="J3450" s="2">
        <f>Table1[[#This Row],[Original Price]]*(1-Table1[[#This Row],[Discount]])</f>
        <v>1350.54</v>
      </c>
      <c r="K3450">
        <f>VLOOKUP(B3450,customers!$A$2:$D$101,2,0)</f>
        <v>43</v>
      </c>
      <c r="L3450" t="str" cm="1">
        <f t="array" ref="L3450">_xlfn.IFS(Table1[[#This Row],[Age]]&lt;=12,"Kids",Table1[[#This Row],[Age]]&lt;=19,"Teenage",Table1[[#This Row],[Age]]&lt;=29,"Young Adult",Table1[[#This Row],[Age]]&lt;=45,"Adult",Table1[[#This Row],[Age]]&gt;=46,"Senior")</f>
        <v>Adult</v>
      </c>
      <c r="M3450" t="str">
        <f>VLOOKUP(B3450,customers!A$2:D$101,3,0)</f>
        <v>Bengaluru</v>
      </c>
      <c r="N3450" t="str">
        <f>VLOOKUP(B3450,customers!$A$2:$D$101,4,0)</f>
        <v>Karnataka</v>
      </c>
      <c r="O3450" t="str">
        <f>VLOOKUP(C3450,'products '!$A$2:$H$3072,2,0)</f>
        <v>Kids</v>
      </c>
      <c r="P3450" t="str">
        <f>VLOOKUP(C3450,'products '!$A$2:$H$3072,3,0)</f>
        <v>Footwear</v>
      </c>
      <c r="Q3450" t="str">
        <f>VLOOKUP(C3450,'products '!$A$2:$H$3072,4,0)</f>
        <v>Sandals</v>
      </c>
      <c r="R3450" t="str">
        <f>VLOOKUP(C3450,'products '!$A$2:$H$3072,5,0)</f>
        <v>Puma</v>
      </c>
      <c r="S3450" t="str">
        <f>VLOOKUP(C3450,'products '!$A$2:$H$3072,6,0)</f>
        <v>6-9M</v>
      </c>
      <c r="T3450" t="str">
        <f>VLOOKUP(C3450,'products '!$A$2:$H$3072,7,0)</f>
        <v>Grey</v>
      </c>
      <c r="U3450">
        <f>VLOOKUP(C3450,'products '!$A$2:$H$3072,8,0)</f>
        <v>4</v>
      </c>
    </row>
    <row r="3451" spans="1:21" x14ac:dyDescent="0.3">
      <c r="A3451" t="s">
        <v>6868</v>
      </c>
      <c r="B3451" t="s">
        <v>3319</v>
      </c>
      <c r="C3451" t="s">
        <v>2192</v>
      </c>
      <c r="D3451" s="1">
        <f t="shared" ca="1" si="59"/>
        <v>44675</v>
      </c>
      <c r="E3451" s="1" t="str">
        <f ca="1">TEXT(Table1[[#This Row],[Date]],"mmm")</f>
        <v>Apr</v>
      </c>
      <c r="F3451" s="1" t="str">
        <f ca="1">TEXT(Table1[[#This Row],[Date]],"yyyy")</f>
        <v>2022</v>
      </c>
      <c r="G3451" s="2">
        <v>2365</v>
      </c>
      <c r="H3451" s="2">
        <v>0.3</v>
      </c>
      <c r="I3451" s="2" t="str" cm="1">
        <f t="array" ref="I3451">_xlfn.IFS(Table1[[#This Row],[Discount]]&lt;=0.2,"Low",Table1[[#This Row],[Discount]]&lt;=0.4,"Medium",Table1[[#This Row],[Discount]]&gt;0.4,"High")</f>
        <v>Medium</v>
      </c>
      <c r="J3451" s="2">
        <f>Table1[[#This Row],[Original Price]]*(1-Table1[[#This Row],[Discount]])</f>
        <v>1655.5</v>
      </c>
      <c r="K3451">
        <f>VLOOKUP(B3451,customers!$A$2:$D$101,2,0)</f>
        <v>44</v>
      </c>
      <c r="L3451" t="str" cm="1">
        <f t="array" ref="L3451">_xlfn.IFS(Table1[[#This Row],[Age]]&lt;=12,"Kids",Table1[[#This Row],[Age]]&lt;=19,"Teenage",Table1[[#This Row],[Age]]&lt;=29,"Young Adult",Table1[[#This Row],[Age]]&lt;=45,"Adult",Table1[[#This Row],[Age]]&gt;=46,"Senior")</f>
        <v>Adult</v>
      </c>
      <c r="M3451" t="str">
        <f>VLOOKUP(B3451,customers!A$2:D$101,3,0)</f>
        <v>Bengaluru</v>
      </c>
      <c r="N3451" t="str">
        <f>VLOOKUP(B3451,customers!$A$2:$D$101,4,0)</f>
        <v>Karnataka</v>
      </c>
      <c r="O3451" t="str">
        <f>VLOOKUP(C3451,'products '!$A$2:$H$3072,2,0)</f>
        <v>Kids</v>
      </c>
      <c r="P3451" t="str">
        <f>VLOOKUP(C3451,'products '!$A$2:$H$3072,3,0)</f>
        <v>Footwear</v>
      </c>
      <c r="Q3451" t="str">
        <f>VLOOKUP(C3451,'products '!$A$2:$H$3072,4,0)</f>
        <v>Sandals</v>
      </c>
      <c r="R3451" t="str">
        <f>VLOOKUP(C3451,'products '!$A$2:$H$3072,5,0)</f>
        <v>Puma</v>
      </c>
      <c r="S3451" t="str">
        <f>VLOOKUP(C3451,'products '!$A$2:$H$3072,6,0)</f>
        <v>6-9M</v>
      </c>
      <c r="T3451" t="str">
        <f>VLOOKUP(C3451,'products '!$A$2:$H$3072,7,0)</f>
        <v>Grey</v>
      </c>
      <c r="U3451">
        <f>VLOOKUP(C3451,'products '!$A$2:$H$3072,8,0)</f>
        <v>2</v>
      </c>
    </row>
    <row r="3452" spans="1:21" x14ac:dyDescent="0.3">
      <c r="A3452" t="s">
        <v>6869</v>
      </c>
      <c r="B3452" t="s">
        <v>3320</v>
      </c>
      <c r="C3452" t="s">
        <v>2193</v>
      </c>
      <c r="D3452" s="1">
        <f t="shared" ca="1" si="59"/>
        <v>44298</v>
      </c>
      <c r="E3452" s="1" t="str">
        <f ca="1">TEXT(Table1[[#This Row],[Date]],"mmm")</f>
        <v>Apr</v>
      </c>
      <c r="F3452" s="1" t="str">
        <f ca="1">TEXT(Table1[[#This Row],[Date]],"yyyy")</f>
        <v>2021</v>
      </c>
      <c r="G3452" s="2">
        <v>2541</v>
      </c>
      <c r="H3452" s="2">
        <v>0.3</v>
      </c>
      <c r="I3452" s="2" t="str" cm="1">
        <f t="array" ref="I3452">_xlfn.IFS(Table1[[#This Row],[Discount]]&lt;=0.2,"Low",Table1[[#This Row],[Discount]]&lt;=0.4,"Medium",Table1[[#This Row],[Discount]]&gt;0.4,"High")</f>
        <v>Medium</v>
      </c>
      <c r="J3452" s="2">
        <f>Table1[[#This Row],[Original Price]]*(1-Table1[[#This Row],[Discount]])</f>
        <v>1778.6999999999998</v>
      </c>
      <c r="K3452">
        <f>VLOOKUP(B3452,customers!$A$2:$D$101,2,0)</f>
        <v>45</v>
      </c>
      <c r="L3452" t="str" cm="1">
        <f t="array" ref="L3452">_xlfn.IFS(Table1[[#This Row],[Age]]&lt;=12,"Kids",Table1[[#This Row],[Age]]&lt;=19,"Teenage",Table1[[#This Row],[Age]]&lt;=29,"Young Adult",Table1[[#This Row],[Age]]&lt;=45,"Adult",Table1[[#This Row],[Age]]&gt;=46,"Senior")</f>
        <v>Adult</v>
      </c>
      <c r="M3452" t="str">
        <f>VLOOKUP(B3452,customers!A$2:D$101,3,0)</f>
        <v>Bengaluru</v>
      </c>
      <c r="N3452" t="str">
        <f>VLOOKUP(B3452,customers!$A$2:$D$101,4,0)</f>
        <v>Karnataka</v>
      </c>
      <c r="O3452" t="str">
        <f>VLOOKUP(C3452,'products '!$A$2:$H$3072,2,0)</f>
        <v>Kids</v>
      </c>
      <c r="P3452" t="str">
        <f>VLOOKUP(C3452,'products '!$A$2:$H$3072,3,0)</f>
        <v>Footwear</v>
      </c>
      <c r="Q3452" t="str">
        <f>VLOOKUP(C3452,'products '!$A$2:$H$3072,4,0)</f>
        <v>Sandals</v>
      </c>
      <c r="R3452" t="str">
        <f>VLOOKUP(C3452,'products '!$A$2:$H$3072,5,0)</f>
        <v>Puma</v>
      </c>
      <c r="S3452" t="str">
        <f>VLOOKUP(C3452,'products '!$A$2:$H$3072,6,0)</f>
        <v>6-9M</v>
      </c>
      <c r="T3452" t="str">
        <f>VLOOKUP(C3452,'products '!$A$2:$H$3072,7,0)</f>
        <v>Grey</v>
      </c>
      <c r="U3452">
        <f>VLOOKUP(C3452,'products '!$A$2:$H$3072,8,0)</f>
        <v>5</v>
      </c>
    </row>
    <row r="3453" spans="1:21" x14ac:dyDescent="0.3">
      <c r="A3453" t="s">
        <v>6870</v>
      </c>
      <c r="B3453" t="s">
        <v>3321</v>
      </c>
      <c r="C3453" t="s">
        <v>2194</v>
      </c>
      <c r="D3453" s="1">
        <f t="shared" ca="1" si="59"/>
        <v>44533</v>
      </c>
      <c r="E3453" s="1" t="str">
        <f ca="1">TEXT(Table1[[#This Row],[Date]],"mmm")</f>
        <v>Dec</v>
      </c>
      <c r="F3453" s="1" t="str">
        <f ca="1">TEXT(Table1[[#This Row],[Date]],"yyyy")</f>
        <v>2021</v>
      </c>
      <c r="G3453" s="2">
        <v>1235</v>
      </c>
      <c r="H3453" s="2">
        <v>0.3</v>
      </c>
      <c r="I3453" s="2" t="str" cm="1">
        <f t="array" ref="I3453">_xlfn.IFS(Table1[[#This Row],[Discount]]&lt;=0.2,"Low",Table1[[#This Row],[Discount]]&lt;=0.4,"Medium",Table1[[#This Row],[Discount]]&gt;0.4,"High")</f>
        <v>Medium</v>
      </c>
      <c r="J3453" s="2">
        <f>Table1[[#This Row],[Original Price]]*(1-Table1[[#This Row],[Discount]])</f>
        <v>864.5</v>
      </c>
      <c r="K3453">
        <f>VLOOKUP(B3453,customers!$A$2:$D$101,2,0)</f>
        <v>35</v>
      </c>
      <c r="L3453" t="str" cm="1">
        <f t="array" ref="L3453">_xlfn.IFS(Table1[[#This Row],[Age]]&lt;=12,"Kids",Table1[[#This Row],[Age]]&lt;=19,"Teenage",Table1[[#This Row],[Age]]&lt;=29,"Young Adult",Table1[[#This Row],[Age]]&lt;=45,"Adult",Table1[[#This Row],[Age]]&gt;=46,"Senior")</f>
        <v>Adult</v>
      </c>
      <c r="M3453" t="str">
        <f>VLOOKUP(B3453,customers!A$2:D$101,3,0)</f>
        <v>Bengaluru</v>
      </c>
      <c r="N3453" t="str">
        <f>VLOOKUP(B3453,customers!$A$2:$D$101,4,0)</f>
        <v>Karnataka</v>
      </c>
      <c r="O3453" t="str">
        <f>VLOOKUP(C3453,'products '!$A$2:$H$3072,2,0)</f>
        <v>Kids</v>
      </c>
      <c r="P3453" t="str">
        <f>VLOOKUP(C3453,'products '!$A$2:$H$3072,3,0)</f>
        <v>Footwear</v>
      </c>
      <c r="Q3453" t="str">
        <f>VLOOKUP(C3453,'products '!$A$2:$H$3072,4,0)</f>
        <v>Sandals</v>
      </c>
      <c r="R3453" t="str">
        <f>VLOOKUP(C3453,'products '!$A$2:$H$3072,5,0)</f>
        <v>Puma</v>
      </c>
      <c r="S3453" t="str">
        <f>VLOOKUP(C3453,'products '!$A$2:$H$3072,6,0)</f>
        <v>6-9M</v>
      </c>
      <c r="T3453" t="str">
        <f>VLOOKUP(C3453,'products '!$A$2:$H$3072,7,0)</f>
        <v>Grey</v>
      </c>
      <c r="U3453">
        <f>VLOOKUP(C3453,'products '!$A$2:$H$3072,8,0)</f>
        <v>5</v>
      </c>
    </row>
    <row r="3454" spans="1:21" x14ac:dyDescent="0.3">
      <c r="A3454" t="s">
        <v>6871</v>
      </c>
      <c r="B3454" t="s">
        <v>3322</v>
      </c>
      <c r="C3454" t="s">
        <v>2195</v>
      </c>
      <c r="D3454" s="1">
        <f t="shared" ca="1" si="59"/>
        <v>44389</v>
      </c>
      <c r="E3454" s="1" t="str">
        <f ca="1">TEXT(Table1[[#This Row],[Date]],"mmm")</f>
        <v>Jul</v>
      </c>
      <c r="F3454" s="1" t="str">
        <f ca="1">TEXT(Table1[[#This Row],[Date]],"yyyy")</f>
        <v>2021</v>
      </c>
      <c r="G3454" s="2">
        <v>22365</v>
      </c>
      <c r="H3454" s="2">
        <v>0.25</v>
      </c>
      <c r="I3454" s="2" t="str" cm="1">
        <f t="array" ref="I3454">_xlfn.IFS(Table1[[#This Row],[Discount]]&lt;=0.2,"Low",Table1[[#This Row],[Discount]]&lt;=0.4,"Medium",Table1[[#This Row],[Discount]]&gt;0.4,"High")</f>
        <v>Medium</v>
      </c>
      <c r="J3454" s="2">
        <f>Table1[[#This Row],[Original Price]]*(1-Table1[[#This Row],[Discount]])</f>
        <v>16773.75</v>
      </c>
      <c r="K3454">
        <f>VLOOKUP(B3454,customers!$A$2:$D$101,2,0)</f>
        <v>36</v>
      </c>
      <c r="L3454" t="str" cm="1">
        <f t="array" ref="L3454">_xlfn.IFS(Table1[[#This Row],[Age]]&lt;=12,"Kids",Table1[[#This Row],[Age]]&lt;=19,"Teenage",Table1[[#This Row],[Age]]&lt;=29,"Young Adult",Table1[[#This Row],[Age]]&lt;=45,"Adult",Table1[[#This Row],[Age]]&gt;=46,"Senior")</f>
        <v>Adult</v>
      </c>
      <c r="M3454" t="str">
        <f>VLOOKUP(B3454,customers!A$2:D$101,3,0)</f>
        <v>Patna</v>
      </c>
      <c r="N3454" t="str">
        <f>VLOOKUP(B3454,customers!$A$2:$D$101,4,0)</f>
        <v>Bihar</v>
      </c>
      <c r="O3454" t="str">
        <f>VLOOKUP(C3454,'products '!$A$2:$H$3072,2,0)</f>
        <v>Kids</v>
      </c>
      <c r="P3454" t="str">
        <f>VLOOKUP(C3454,'products '!$A$2:$H$3072,3,0)</f>
        <v>Footwear</v>
      </c>
      <c r="Q3454" t="str">
        <f>VLOOKUP(C3454,'products '!$A$2:$H$3072,4,0)</f>
        <v>Sandals</v>
      </c>
      <c r="R3454" t="str">
        <f>VLOOKUP(C3454,'products '!$A$2:$H$3072,5,0)</f>
        <v>Puma</v>
      </c>
      <c r="S3454" t="str">
        <f>VLOOKUP(C3454,'products '!$A$2:$H$3072,6,0)</f>
        <v>9-12M</v>
      </c>
      <c r="T3454" t="str">
        <f>VLOOKUP(C3454,'products '!$A$2:$H$3072,7,0)</f>
        <v>Black</v>
      </c>
      <c r="U3454">
        <f>VLOOKUP(C3454,'products '!$A$2:$H$3072,8,0)</f>
        <v>4</v>
      </c>
    </row>
    <row r="3455" spans="1:21" x14ac:dyDescent="0.3">
      <c r="A3455" t="s">
        <v>6872</v>
      </c>
      <c r="B3455" t="s">
        <v>3323</v>
      </c>
      <c r="C3455" t="s">
        <v>2196</v>
      </c>
      <c r="D3455" s="1">
        <f t="shared" ca="1" si="59"/>
        <v>44448</v>
      </c>
      <c r="E3455" s="1" t="str">
        <f ca="1">TEXT(Table1[[#This Row],[Date]],"mmm")</f>
        <v>Sep</v>
      </c>
      <c r="F3455" s="1" t="str">
        <f ca="1">TEXT(Table1[[#This Row],[Date]],"yyyy")</f>
        <v>2021</v>
      </c>
      <c r="G3455" s="2">
        <v>2245</v>
      </c>
      <c r="H3455" s="2">
        <v>0.25</v>
      </c>
      <c r="I3455" s="2" t="str" cm="1">
        <f t="array" ref="I3455">_xlfn.IFS(Table1[[#This Row],[Discount]]&lt;=0.2,"Low",Table1[[#This Row],[Discount]]&lt;=0.4,"Medium",Table1[[#This Row],[Discount]]&gt;0.4,"High")</f>
        <v>Medium</v>
      </c>
      <c r="J3455" s="2">
        <f>Table1[[#This Row],[Original Price]]*(1-Table1[[#This Row],[Discount]])</f>
        <v>1683.75</v>
      </c>
      <c r="K3455">
        <f>VLOOKUP(B3455,customers!$A$2:$D$101,2,0)</f>
        <v>37</v>
      </c>
      <c r="L3455" t="str" cm="1">
        <f t="array" ref="L3455">_xlfn.IFS(Table1[[#This Row],[Age]]&lt;=12,"Kids",Table1[[#This Row],[Age]]&lt;=19,"Teenage",Table1[[#This Row],[Age]]&lt;=29,"Young Adult",Table1[[#This Row],[Age]]&lt;=45,"Adult",Table1[[#This Row],[Age]]&gt;=46,"Senior")</f>
        <v>Adult</v>
      </c>
      <c r="M3455" t="str">
        <f>VLOOKUP(B3455,customers!A$2:D$101,3,0)</f>
        <v>Patna</v>
      </c>
      <c r="N3455" t="str">
        <f>VLOOKUP(B3455,customers!$A$2:$D$101,4,0)</f>
        <v>Bihar</v>
      </c>
      <c r="O3455" t="str">
        <f>VLOOKUP(C3455,'products '!$A$2:$H$3072,2,0)</f>
        <v>Kids</v>
      </c>
      <c r="P3455" t="str">
        <f>VLOOKUP(C3455,'products '!$A$2:$H$3072,3,0)</f>
        <v>Footwear</v>
      </c>
      <c r="Q3455" t="str">
        <f>VLOOKUP(C3455,'products '!$A$2:$H$3072,4,0)</f>
        <v>Sandals</v>
      </c>
      <c r="R3455" t="str">
        <f>VLOOKUP(C3455,'products '!$A$2:$H$3072,5,0)</f>
        <v>Puma</v>
      </c>
      <c r="S3455" t="str">
        <f>VLOOKUP(C3455,'products '!$A$2:$H$3072,6,0)</f>
        <v>9-12M</v>
      </c>
      <c r="T3455" t="str">
        <f>VLOOKUP(C3455,'products '!$A$2:$H$3072,7,0)</f>
        <v>Yellow</v>
      </c>
      <c r="U3455">
        <f>VLOOKUP(C3455,'products '!$A$2:$H$3072,8,0)</f>
        <v>4</v>
      </c>
    </row>
    <row r="3456" spans="1:21" x14ac:dyDescent="0.3">
      <c r="A3456" t="s">
        <v>6873</v>
      </c>
      <c r="B3456" t="s">
        <v>3324</v>
      </c>
      <c r="C3456" t="s">
        <v>2196</v>
      </c>
      <c r="D3456" s="1">
        <f t="shared" ca="1" si="59"/>
        <v>44361</v>
      </c>
      <c r="E3456" s="1" t="str">
        <f ca="1">TEXT(Table1[[#This Row],[Date]],"mmm")</f>
        <v>Jun</v>
      </c>
      <c r="F3456" s="1" t="str">
        <f ca="1">TEXT(Table1[[#This Row],[Date]],"yyyy")</f>
        <v>2021</v>
      </c>
      <c r="G3456" s="2">
        <v>2245</v>
      </c>
      <c r="H3456" s="2">
        <v>0.3</v>
      </c>
      <c r="I3456" s="2" t="str" cm="1">
        <f t="array" ref="I3456">_xlfn.IFS(Table1[[#This Row],[Discount]]&lt;=0.2,"Low",Table1[[#This Row],[Discount]]&lt;=0.4,"Medium",Table1[[#This Row],[Discount]]&gt;0.4,"High")</f>
        <v>Medium</v>
      </c>
      <c r="J3456" s="2">
        <f>Table1[[#This Row],[Original Price]]*(1-Table1[[#This Row],[Discount]])</f>
        <v>1571.5</v>
      </c>
      <c r="K3456">
        <f>VLOOKUP(B3456,customers!$A$2:$D$101,2,0)</f>
        <v>26</v>
      </c>
      <c r="L3456" t="str" cm="1">
        <f t="array" ref="L3456">_xlfn.IFS(Table1[[#This Row],[Age]]&lt;=12,"Kids",Table1[[#This Row],[Age]]&lt;=19,"Teenage",Table1[[#This Row],[Age]]&lt;=29,"Young Adult",Table1[[#This Row],[Age]]&lt;=45,"Adult",Table1[[#This Row],[Age]]&gt;=46,"Senior")</f>
        <v>Young Adult</v>
      </c>
      <c r="M3456" t="str">
        <f>VLOOKUP(B3456,customers!A$2:D$101,3,0)</f>
        <v>Patna</v>
      </c>
      <c r="N3456" t="str">
        <f>VLOOKUP(B3456,customers!$A$2:$D$101,4,0)</f>
        <v>Bihar</v>
      </c>
      <c r="O3456" t="str">
        <f>VLOOKUP(C3456,'products '!$A$2:$H$3072,2,0)</f>
        <v>Kids</v>
      </c>
      <c r="P3456" t="str">
        <f>VLOOKUP(C3456,'products '!$A$2:$H$3072,3,0)</f>
        <v>Footwear</v>
      </c>
      <c r="Q3456" t="str">
        <f>VLOOKUP(C3456,'products '!$A$2:$H$3072,4,0)</f>
        <v>Sandals</v>
      </c>
      <c r="R3456" t="str">
        <f>VLOOKUP(C3456,'products '!$A$2:$H$3072,5,0)</f>
        <v>Puma</v>
      </c>
      <c r="S3456" t="str">
        <f>VLOOKUP(C3456,'products '!$A$2:$H$3072,6,0)</f>
        <v>9-12M</v>
      </c>
      <c r="T3456" t="str">
        <f>VLOOKUP(C3456,'products '!$A$2:$H$3072,7,0)</f>
        <v>Yellow</v>
      </c>
      <c r="U3456">
        <f>VLOOKUP(C3456,'products '!$A$2:$H$3072,8,0)</f>
        <v>4</v>
      </c>
    </row>
    <row r="3457" spans="1:21" x14ac:dyDescent="0.3">
      <c r="A3457" t="s">
        <v>6874</v>
      </c>
      <c r="B3457" t="s">
        <v>3325</v>
      </c>
      <c r="C3457" t="s">
        <v>2196</v>
      </c>
      <c r="D3457" s="1">
        <f t="shared" ca="1" si="59"/>
        <v>44652</v>
      </c>
      <c r="E3457" s="1" t="str">
        <f ca="1">TEXT(Table1[[#This Row],[Date]],"mmm")</f>
        <v>Apr</v>
      </c>
      <c r="F3457" s="1" t="str">
        <f ca="1">TEXT(Table1[[#This Row],[Date]],"yyyy")</f>
        <v>2022</v>
      </c>
      <c r="G3457" s="2">
        <v>2542</v>
      </c>
      <c r="H3457" s="2">
        <v>0.3</v>
      </c>
      <c r="I3457" s="2" t="str" cm="1">
        <f t="array" ref="I3457">_xlfn.IFS(Table1[[#This Row],[Discount]]&lt;=0.2,"Low",Table1[[#This Row],[Discount]]&lt;=0.4,"Medium",Table1[[#This Row],[Discount]]&gt;0.4,"High")</f>
        <v>Medium</v>
      </c>
      <c r="J3457" s="2">
        <f>Table1[[#This Row],[Original Price]]*(1-Table1[[#This Row],[Discount]])</f>
        <v>1779.3999999999999</v>
      </c>
      <c r="K3457">
        <f>VLOOKUP(B3457,customers!$A$2:$D$101,2,0)</f>
        <v>27</v>
      </c>
      <c r="L3457" t="str" cm="1">
        <f t="array" ref="L3457">_xlfn.IFS(Table1[[#This Row],[Age]]&lt;=12,"Kids",Table1[[#This Row],[Age]]&lt;=19,"Teenage",Table1[[#This Row],[Age]]&lt;=29,"Young Adult",Table1[[#This Row],[Age]]&lt;=45,"Adult",Table1[[#This Row],[Age]]&gt;=46,"Senior")</f>
        <v>Young Adult</v>
      </c>
      <c r="M3457" t="str">
        <f>VLOOKUP(B3457,customers!A$2:D$101,3,0)</f>
        <v>Patna</v>
      </c>
      <c r="N3457" t="str">
        <f>VLOOKUP(B3457,customers!$A$2:$D$101,4,0)</f>
        <v>Bihar</v>
      </c>
      <c r="O3457" t="str">
        <f>VLOOKUP(C3457,'products '!$A$2:$H$3072,2,0)</f>
        <v>Kids</v>
      </c>
      <c r="P3457" t="str">
        <f>VLOOKUP(C3457,'products '!$A$2:$H$3072,3,0)</f>
        <v>Footwear</v>
      </c>
      <c r="Q3457" t="str">
        <f>VLOOKUP(C3457,'products '!$A$2:$H$3072,4,0)</f>
        <v>Sandals</v>
      </c>
      <c r="R3457" t="str">
        <f>VLOOKUP(C3457,'products '!$A$2:$H$3072,5,0)</f>
        <v>Puma</v>
      </c>
      <c r="S3457" t="str">
        <f>VLOOKUP(C3457,'products '!$A$2:$H$3072,6,0)</f>
        <v>9-12M</v>
      </c>
      <c r="T3457" t="str">
        <f>VLOOKUP(C3457,'products '!$A$2:$H$3072,7,0)</f>
        <v>Yellow</v>
      </c>
      <c r="U3457">
        <f>VLOOKUP(C3457,'products '!$A$2:$H$3072,8,0)</f>
        <v>4</v>
      </c>
    </row>
    <row r="3458" spans="1:21" x14ac:dyDescent="0.3">
      <c r="A3458" t="s">
        <v>6875</v>
      </c>
      <c r="B3458" t="s">
        <v>3326</v>
      </c>
      <c r="C3458" t="s">
        <v>2196</v>
      </c>
      <c r="D3458" s="1">
        <f t="shared" ca="1" si="59"/>
        <v>44820</v>
      </c>
      <c r="E3458" s="1" t="str">
        <f ca="1">TEXT(Table1[[#This Row],[Date]],"mmm")</f>
        <v>Sep</v>
      </c>
      <c r="F3458" s="1" t="str">
        <f ca="1">TEXT(Table1[[#This Row],[Date]],"yyyy")</f>
        <v>2022</v>
      </c>
      <c r="G3458" s="2">
        <v>2263</v>
      </c>
      <c r="H3458" s="2">
        <v>0.3</v>
      </c>
      <c r="I3458" s="2" t="str" cm="1">
        <f t="array" ref="I3458">_xlfn.IFS(Table1[[#This Row],[Discount]]&lt;=0.2,"Low",Table1[[#This Row],[Discount]]&lt;=0.4,"Medium",Table1[[#This Row],[Discount]]&gt;0.4,"High")</f>
        <v>Medium</v>
      </c>
      <c r="J3458" s="2">
        <f>Table1[[#This Row],[Original Price]]*(1-Table1[[#This Row],[Discount]])</f>
        <v>1584.1</v>
      </c>
      <c r="K3458">
        <f>VLOOKUP(B3458,customers!$A$2:$D$101,2,0)</f>
        <v>28</v>
      </c>
      <c r="L3458" t="str" cm="1">
        <f t="array" ref="L3458">_xlfn.IFS(Table1[[#This Row],[Age]]&lt;=12,"Kids",Table1[[#This Row],[Age]]&lt;=19,"Teenage",Table1[[#This Row],[Age]]&lt;=29,"Young Adult",Table1[[#This Row],[Age]]&lt;=45,"Adult",Table1[[#This Row],[Age]]&gt;=46,"Senior")</f>
        <v>Young Adult</v>
      </c>
      <c r="M3458" t="str">
        <f>VLOOKUP(B3458,customers!A$2:D$101,3,0)</f>
        <v>Darbhanga</v>
      </c>
      <c r="N3458" t="str">
        <f>VLOOKUP(B3458,customers!$A$2:$D$101,4,0)</f>
        <v>Bihar</v>
      </c>
      <c r="O3458" t="str">
        <f>VLOOKUP(C3458,'products '!$A$2:$H$3072,2,0)</f>
        <v>Kids</v>
      </c>
      <c r="P3458" t="str">
        <f>VLOOKUP(C3458,'products '!$A$2:$H$3072,3,0)</f>
        <v>Footwear</v>
      </c>
      <c r="Q3458" t="str">
        <f>VLOOKUP(C3458,'products '!$A$2:$H$3072,4,0)</f>
        <v>Sandals</v>
      </c>
      <c r="R3458" t="str">
        <f>VLOOKUP(C3458,'products '!$A$2:$H$3072,5,0)</f>
        <v>Puma</v>
      </c>
      <c r="S3458" t="str">
        <f>VLOOKUP(C3458,'products '!$A$2:$H$3072,6,0)</f>
        <v>9-12M</v>
      </c>
      <c r="T3458" t="str">
        <f>VLOOKUP(C3458,'products '!$A$2:$H$3072,7,0)</f>
        <v>Yellow</v>
      </c>
      <c r="U3458">
        <f>VLOOKUP(C3458,'products '!$A$2:$H$3072,8,0)</f>
        <v>4</v>
      </c>
    </row>
    <row r="3459" spans="1:21" x14ac:dyDescent="0.3">
      <c r="A3459" t="s">
        <v>6876</v>
      </c>
      <c r="B3459" t="s">
        <v>3327</v>
      </c>
      <c r="C3459" t="s">
        <v>2196</v>
      </c>
      <c r="D3459" s="1">
        <f t="shared" ref="D3459:D3501" ca="1" si="60">RANDBETWEEN(DATE(2021,1,1),DATE(2023,3,31))</f>
        <v>44407</v>
      </c>
      <c r="E3459" s="1" t="str">
        <f ca="1">TEXT(Table1[[#This Row],[Date]],"mmm")</f>
        <v>Jul</v>
      </c>
      <c r="F3459" s="1" t="str">
        <f ca="1">TEXT(Table1[[#This Row],[Date]],"yyyy")</f>
        <v>2021</v>
      </c>
      <c r="G3459" s="2">
        <v>6523</v>
      </c>
      <c r="H3459" s="2">
        <v>0.4</v>
      </c>
      <c r="I3459" s="2" t="str" cm="1">
        <f t="array" ref="I3459">_xlfn.IFS(Table1[[#This Row],[Discount]]&lt;=0.2,"Low",Table1[[#This Row],[Discount]]&lt;=0.4,"Medium",Table1[[#This Row],[Discount]]&gt;0.4,"High")</f>
        <v>Medium</v>
      </c>
      <c r="J3459" s="2">
        <f>Table1[[#This Row],[Original Price]]*(1-Table1[[#This Row],[Discount]])</f>
        <v>3913.7999999999997</v>
      </c>
      <c r="K3459">
        <f>VLOOKUP(B3459,customers!$A$2:$D$101,2,0)</f>
        <v>29</v>
      </c>
      <c r="L3459" t="str" cm="1">
        <f t="array" ref="L3459">_xlfn.IFS(Table1[[#This Row],[Age]]&lt;=12,"Kids",Table1[[#This Row],[Age]]&lt;=19,"Teenage",Table1[[#This Row],[Age]]&lt;=29,"Young Adult",Table1[[#This Row],[Age]]&lt;=45,"Adult",Table1[[#This Row],[Age]]&gt;=46,"Senior")</f>
        <v>Young Adult</v>
      </c>
      <c r="M3459" t="str">
        <f>VLOOKUP(B3459,customers!A$2:D$101,3,0)</f>
        <v>Darbhanga</v>
      </c>
      <c r="N3459" t="str">
        <f>VLOOKUP(B3459,customers!$A$2:$D$101,4,0)</f>
        <v>Bihar</v>
      </c>
      <c r="O3459" t="str">
        <f>VLOOKUP(C3459,'products '!$A$2:$H$3072,2,0)</f>
        <v>Kids</v>
      </c>
      <c r="P3459" t="str">
        <f>VLOOKUP(C3459,'products '!$A$2:$H$3072,3,0)</f>
        <v>Footwear</v>
      </c>
      <c r="Q3459" t="str">
        <f>VLOOKUP(C3459,'products '!$A$2:$H$3072,4,0)</f>
        <v>Sandals</v>
      </c>
      <c r="R3459" t="str">
        <f>VLOOKUP(C3459,'products '!$A$2:$H$3072,5,0)</f>
        <v>Puma</v>
      </c>
      <c r="S3459" t="str">
        <f>VLOOKUP(C3459,'products '!$A$2:$H$3072,6,0)</f>
        <v>9-12M</v>
      </c>
      <c r="T3459" t="str">
        <f>VLOOKUP(C3459,'products '!$A$2:$H$3072,7,0)</f>
        <v>Yellow</v>
      </c>
      <c r="U3459">
        <f>VLOOKUP(C3459,'products '!$A$2:$H$3072,8,0)</f>
        <v>4</v>
      </c>
    </row>
    <row r="3460" spans="1:21" x14ac:dyDescent="0.3">
      <c r="A3460" t="s">
        <v>6877</v>
      </c>
      <c r="B3460" t="s">
        <v>3328</v>
      </c>
      <c r="C3460" t="s">
        <v>2196</v>
      </c>
      <c r="D3460" s="1">
        <f t="shared" ca="1" si="60"/>
        <v>44949</v>
      </c>
      <c r="E3460" s="1" t="str">
        <f ca="1">TEXT(Table1[[#This Row],[Date]],"mmm")</f>
        <v>Jan</v>
      </c>
      <c r="F3460" s="1" t="str">
        <f ca="1">TEXT(Table1[[#This Row],[Date]],"yyyy")</f>
        <v>2023</v>
      </c>
      <c r="G3460" s="2">
        <v>2345</v>
      </c>
      <c r="H3460" s="2">
        <v>0.4</v>
      </c>
      <c r="I3460" s="2" t="str" cm="1">
        <f t="array" ref="I3460">_xlfn.IFS(Table1[[#This Row],[Discount]]&lt;=0.2,"Low",Table1[[#This Row],[Discount]]&lt;=0.4,"Medium",Table1[[#This Row],[Discount]]&gt;0.4,"High")</f>
        <v>Medium</v>
      </c>
      <c r="J3460" s="2">
        <f>Table1[[#This Row],[Original Price]]*(1-Table1[[#This Row],[Discount]])</f>
        <v>1407</v>
      </c>
      <c r="K3460">
        <f>VLOOKUP(B3460,customers!$A$2:$D$101,2,0)</f>
        <v>30</v>
      </c>
      <c r="L3460" t="str" cm="1">
        <f t="array" ref="L3460">_xlfn.IFS(Table1[[#This Row],[Age]]&lt;=12,"Kids",Table1[[#This Row],[Age]]&lt;=19,"Teenage",Table1[[#This Row],[Age]]&lt;=29,"Young Adult",Table1[[#This Row],[Age]]&lt;=45,"Adult",Table1[[#This Row],[Age]]&gt;=46,"Senior")</f>
        <v>Adult</v>
      </c>
      <c r="M3460" t="str">
        <f>VLOOKUP(B3460,customers!A$2:D$101,3,0)</f>
        <v>Darbhanga</v>
      </c>
      <c r="N3460" t="str">
        <f>VLOOKUP(B3460,customers!$A$2:$D$101,4,0)</f>
        <v>Bihar</v>
      </c>
      <c r="O3460" t="str">
        <f>VLOOKUP(C3460,'products '!$A$2:$H$3072,2,0)</f>
        <v>Kids</v>
      </c>
      <c r="P3460" t="str">
        <f>VLOOKUP(C3460,'products '!$A$2:$H$3072,3,0)</f>
        <v>Footwear</v>
      </c>
      <c r="Q3460" t="str">
        <f>VLOOKUP(C3460,'products '!$A$2:$H$3072,4,0)</f>
        <v>Sandals</v>
      </c>
      <c r="R3460" t="str">
        <f>VLOOKUP(C3460,'products '!$A$2:$H$3072,5,0)</f>
        <v>Puma</v>
      </c>
      <c r="S3460" t="str">
        <f>VLOOKUP(C3460,'products '!$A$2:$H$3072,6,0)</f>
        <v>9-12M</v>
      </c>
      <c r="T3460" t="str">
        <f>VLOOKUP(C3460,'products '!$A$2:$H$3072,7,0)</f>
        <v>Yellow</v>
      </c>
      <c r="U3460">
        <f>VLOOKUP(C3460,'products '!$A$2:$H$3072,8,0)</f>
        <v>4</v>
      </c>
    </row>
    <row r="3461" spans="1:21" x14ac:dyDescent="0.3">
      <c r="A3461" t="s">
        <v>6878</v>
      </c>
      <c r="B3461" t="s">
        <v>3329</v>
      </c>
      <c r="C3461" t="s">
        <v>2196</v>
      </c>
      <c r="D3461" s="1">
        <f t="shared" ca="1" si="60"/>
        <v>44832</v>
      </c>
      <c r="E3461" s="1" t="str">
        <f ca="1">TEXT(Table1[[#This Row],[Date]],"mmm")</f>
        <v>Sep</v>
      </c>
      <c r="F3461" s="1" t="str">
        <f ca="1">TEXT(Table1[[#This Row],[Date]],"yyyy")</f>
        <v>2022</v>
      </c>
      <c r="G3461" s="2">
        <v>2354</v>
      </c>
      <c r="H3461" s="2">
        <v>0.4</v>
      </c>
      <c r="I3461" s="2" t="str" cm="1">
        <f t="array" ref="I3461">_xlfn.IFS(Table1[[#This Row],[Discount]]&lt;=0.2,"Low",Table1[[#This Row],[Discount]]&lt;=0.4,"Medium",Table1[[#This Row],[Discount]]&gt;0.4,"High")</f>
        <v>Medium</v>
      </c>
      <c r="J3461" s="2">
        <f>Table1[[#This Row],[Original Price]]*(1-Table1[[#This Row],[Discount]])</f>
        <v>1412.3999999999999</v>
      </c>
      <c r="K3461">
        <f>VLOOKUP(B3461,customers!$A$2:$D$101,2,0)</f>
        <v>31</v>
      </c>
      <c r="L3461" t="str" cm="1">
        <f t="array" ref="L3461">_xlfn.IFS(Table1[[#This Row],[Age]]&lt;=12,"Kids",Table1[[#This Row],[Age]]&lt;=19,"Teenage",Table1[[#This Row],[Age]]&lt;=29,"Young Adult",Table1[[#This Row],[Age]]&lt;=45,"Adult",Table1[[#This Row],[Age]]&gt;=46,"Senior")</f>
        <v>Adult</v>
      </c>
      <c r="M3461" t="str">
        <f>VLOOKUP(B3461,customers!A$2:D$101,3,0)</f>
        <v>Nalanda</v>
      </c>
      <c r="N3461" t="str">
        <f>VLOOKUP(B3461,customers!$A$2:$D$101,4,0)</f>
        <v>Bihar</v>
      </c>
      <c r="O3461" t="str">
        <f>VLOOKUP(C3461,'products '!$A$2:$H$3072,2,0)</f>
        <v>Kids</v>
      </c>
      <c r="P3461" t="str">
        <f>VLOOKUP(C3461,'products '!$A$2:$H$3072,3,0)</f>
        <v>Footwear</v>
      </c>
      <c r="Q3461" t="str">
        <f>VLOOKUP(C3461,'products '!$A$2:$H$3072,4,0)</f>
        <v>Sandals</v>
      </c>
      <c r="R3461" t="str">
        <f>VLOOKUP(C3461,'products '!$A$2:$H$3072,5,0)</f>
        <v>Puma</v>
      </c>
      <c r="S3461" t="str">
        <f>VLOOKUP(C3461,'products '!$A$2:$H$3072,6,0)</f>
        <v>9-12M</v>
      </c>
      <c r="T3461" t="str">
        <f>VLOOKUP(C3461,'products '!$A$2:$H$3072,7,0)</f>
        <v>Yellow</v>
      </c>
      <c r="U3461">
        <f>VLOOKUP(C3461,'products '!$A$2:$H$3072,8,0)</f>
        <v>4</v>
      </c>
    </row>
    <row r="3462" spans="1:21" x14ac:dyDescent="0.3">
      <c r="A3462" t="s">
        <v>6879</v>
      </c>
      <c r="B3462" t="s">
        <v>3330</v>
      </c>
      <c r="C3462" t="s">
        <v>2196</v>
      </c>
      <c r="D3462" s="1">
        <f t="shared" ca="1" si="60"/>
        <v>44808</v>
      </c>
      <c r="E3462" s="1" t="str">
        <f ca="1">TEXT(Table1[[#This Row],[Date]],"mmm")</f>
        <v>Sep</v>
      </c>
      <c r="F3462" s="1" t="str">
        <f ca="1">TEXT(Table1[[#This Row],[Date]],"yyyy")</f>
        <v>2022</v>
      </c>
      <c r="G3462" s="2">
        <v>2245</v>
      </c>
      <c r="H3462" s="2">
        <v>0.4</v>
      </c>
      <c r="I3462" s="2" t="str" cm="1">
        <f t="array" ref="I3462">_xlfn.IFS(Table1[[#This Row],[Discount]]&lt;=0.2,"Low",Table1[[#This Row],[Discount]]&lt;=0.4,"Medium",Table1[[#This Row],[Discount]]&gt;0.4,"High")</f>
        <v>Medium</v>
      </c>
      <c r="J3462" s="2">
        <f>Table1[[#This Row],[Original Price]]*(1-Table1[[#This Row],[Discount]])</f>
        <v>1347</v>
      </c>
      <c r="K3462">
        <f>VLOOKUP(B3462,customers!$A$2:$D$101,2,0)</f>
        <v>32</v>
      </c>
      <c r="L3462" t="str" cm="1">
        <f t="array" ref="L3462">_xlfn.IFS(Table1[[#This Row],[Age]]&lt;=12,"Kids",Table1[[#This Row],[Age]]&lt;=19,"Teenage",Table1[[#This Row],[Age]]&lt;=29,"Young Adult",Table1[[#This Row],[Age]]&lt;=45,"Adult",Table1[[#This Row],[Age]]&gt;=46,"Senior")</f>
        <v>Adult</v>
      </c>
      <c r="M3462" t="str">
        <f>VLOOKUP(B3462,customers!A$2:D$101,3,0)</f>
        <v>Nalanda</v>
      </c>
      <c r="N3462" t="str">
        <f>VLOOKUP(B3462,customers!$A$2:$D$101,4,0)</f>
        <v>Bihar</v>
      </c>
      <c r="O3462" t="str">
        <f>VLOOKUP(C3462,'products '!$A$2:$H$3072,2,0)</f>
        <v>Kids</v>
      </c>
      <c r="P3462" t="str">
        <f>VLOOKUP(C3462,'products '!$A$2:$H$3072,3,0)</f>
        <v>Footwear</v>
      </c>
      <c r="Q3462" t="str">
        <f>VLOOKUP(C3462,'products '!$A$2:$H$3072,4,0)</f>
        <v>Sandals</v>
      </c>
      <c r="R3462" t="str">
        <f>VLOOKUP(C3462,'products '!$A$2:$H$3072,5,0)</f>
        <v>Puma</v>
      </c>
      <c r="S3462" t="str">
        <f>VLOOKUP(C3462,'products '!$A$2:$H$3072,6,0)</f>
        <v>9-12M</v>
      </c>
      <c r="T3462" t="str">
        <f>VLOOKUP(C3462,'products '!$A$2:$H$3072,7,0)</f>
        <v>Yellow</v>
      </c>
      <c r="U3462">
        <f>VLOOKUP(C3462,'products '!$A$2:$H$3072,8,0)</f>
        <v>4</v>
      </c>
    </row>
    <row r="3463" spans="1:21" x14ac:dyDescent="0.3">
      <c r="A3463" t="s">
        <v>6880</v>
      </c>
      <c r="B3463" t="s">
        <v>3331</v>
      </c>
      <c r="C3463" t="s">
        <v>2196</v>
      </c>
      <c r="D3463" s="1">
        <f t="shared" ca="1" si="60"/>
        <v>44848</v>
      </c>
      <c r="E3463" s="1" t="str">
        <f ca="1">TEXT(Table1[[#This Row],[Date]],"mmm")</f>
        <v>Oct</v>
      </c>
      <c r="F3463" s="1" t="str">
        <f ca="1">TEXT(Table1[[#This Row],[Date]],"yyyy")</f>
        <v>2022</v>
      </c>
      <c r="G3463" s="2">
        <v>2254</v>
      </c>
      <c r="H3463" s="2">
        <v>0.4</v>
      </c>
      <c r="I3463" s="2" t="str" cm="1">
        <f t="array" ref="I3463">_xlfn.IFS(Table1[[#This Row],[Discount]]&lt;=0.2,"Low",Table1[[#This Row],[Discount]]&lt;=0.4,"Medium",Table1[[#This Row],[Discount]]&gt;0.4,"High")</f>
        <v>Medium</v>
      </c>
      <c r="J3463" s="2">
        <f>Table1[[#This Row],[Original Price]]*(1-Table1[[#This Row],[Discount]])</f>
        <v>1352.3999999999999</v>
      </c>
      <c r="K3463">
        <f>VLOOKUP(B3463,customers!$A$2:$D$101,2,0)</f>
        <v>33</v>
      </c>
      <c r="L3463" t="str" cm="1">
        <f t="array" ref="L3463">_xlfn.IFS(Table1[[#This Row],[Age]]&lt;=12,"Kids",Table1[[#This Row],[Age]]&lt;=19,"Teenage",Table1[[#This Row],[Age]]&lt;=29,"Young Adult",Table1[[#This Row],[Age]]&lt;=45,"Adult",Table1[[#This Row],[Age]]&gt;=46,"Senior")</f>
        <v>Adult</v>
      </c>
      <c r="M3463" t="str">
        <f>VLOOKUP(B3463,customers!A$2:D$101,3,0)</f>
        <v>Nalanda</v>
      </c>
      <c r="N3463" t="str">
        <f>VLOOKUP(B3463,customers!$A$2:$D$101,4,0)</f>
        <v>Bihar</v>
      </c>
      <c r="O3463" t="str">
        <f>VLOOKUP(C3463,'products '!$A$2:$H$3072,2,0)</f>
        <v>Kids</v>
      </c>
      <c r="P3463" t="str">
        <f>VLOOKUP(C3463,'products '!$A$2:$H$3072,3,0)</f>
        <v>Footwear</v>
      </c>
      <c r="Q3463" t="str">
        <f>VLOOKUP(C3463,'products '!$A$2:$H$3072,4,0)</f>
        <v>Sandals</v>
      </c>
      <c r="R3463" t="str">
        <f>VLOOKUP(C3463,'products '!$A$2:$H$3072,5,0)</f>
        <v>Puma</v>
      </c>
      <c r="S3463" t="str">
        <f>VLOOKUP(C3463,'products '!$A$2:$H$3072,6,0)</f>
        <v>9-12M</v>
      </c>
      <c r="T3463" t="str">
        <f>VLOOKUP(C3463,'products '!$A$2:$H$3072,7,0)</f>
        <v>Yellow</v>
      </c>
      <c r="U3463">
        <f>VLOOKUP(C3463,'products '!$A$2:$H$3072,8,0)</f>
        <v>4</v>
      </c>
    </row>
    <row r="3464" spans="1:21" x14ac:dyDescent="0.3">
      <c r="A3464" t="s">
        <v>6881</v>
      </c>
      <c r="B3464" t="s">
        <v>3332</v>
      </c>
      <c r="C3464" t="s">
        <v>2196</v>
      </c>
      <c r="D3464" s="1">
        <f t="shared" ca="1" si="60"/>
        <v>44970</v>
      </c>
      <c r="E3464" s="1" t="str">
        <f ca="1">TEXT(Table1[[#This Row],[Date]],"mmm")</f>
        <v>Feb</v>
      </c>
      <c r="F3464" s="1" t="str">
        <f ca="1">TEXT(Table1[[#This Row],[Date]],"yyyy")</f>
        <v>2023</v>
      </c>
      <c r="G3464" s="2">
        <v>3256</v>
      </c>
      <c r="H3464" s="2">
        <v>0.4</v>
      </c>
      <c r="I3464" s="2" t="str" cm="1">
        <f t="array" ref="I3464">_xlfn.IFS(Table1[[#This Row],[Discount]]&lt;=0.2,"Low",Table1[[#This Row],[Discount]]&lt;=0.4,"Medium",Table1[[#This Row],[Discount]]&gt;0.4,"High")</f>
        <v>Medium</v>
      </c>
      <c r="J3464" s="2">
        <f>Table1[[#This Row],[Original Price]]*(1-Table1[[#This Row],[Discount]])</f>
        <v>1953.6</v>
      </c>
      <c r="K3464">
        <f>VLOOKUP(B3464,customers!$A$2:$D$101,2,0)</f>
        <v>44</v>
      </c>
      <c r="L3464" t="str" cm="1">
        <f t="array" ref="L3464">_xlfn.IFS(Table1[[#This Row],[Age]]&lt;=12,"Kids",Table1[[#This Row],[Age]]&lt;=19,"Teenage",Table1[[#This Row],[Age]]&lt;=29,"Young Adult",Table1[[#This Row],[Age]]&lt;=45,"Adult",Table1[[#This Row],[Age]]&gt;=46,"Senior")</f>
        <v>Adult</v>
      </c>
      <c r="M3464" t="str">
        <f>VLOOKUP(B3464,customers!A$2:D$101,3,0)</f>
        <v>Gaya</v>
      </c>
      <c r="N3464" t="str">
        <f>VLOOKUP(B3464,customers!$A$2:$D$101,4,0)</f>
        <v>Bihar</v>
      </c>
      <c r="O3464" t="str">
        <f>VLOOKUP(C3464,'products '!$A$2:$H$3072,2,0)</f>
        <v>Kids</v>
      </c>
      <c r="P3464" t="str">
        <f>VLOOKUP(C3464,'products '!$A$2:$H$3072,3,0)</f>
        <v>Footwear</v>
      </c>
      <c r="Q3464" t="str">
        <f>VLOOKUP(C3464,'products '!$A$2:$H$3072,4,0)</f>
        <v>Sandals</v>
      </c>
      <c r="R3464" t="str">
        <f>VLOOKUP(C3464,'products '!$A$2:$H$3072,5,0)</f>
        <v>Puma</v>
      </c>
      <c r="S3464" t="str">
        <f>VLOOKUP(C3464,'products '!$A$2:$H$3072,6,0)</f>
        <v>9-12M</v>
      </c>
      <c r="T3464" t="str">
        <f>VLOOKUP(C3464,'products '!$A$2:$H$3072,7,0)</f>
        <v>Yellow</v>
      </c>
      <c r="U3464">
        <f>VLOOKUP(C3464,'products '!$A$2:$H$3072,8,0)</f>
        <v>4</v>
      </c>
    </row>
    <row r="3465" spans="1:21" x14ac:dyDescent="0.3">
      <c r="A3465" t="s">
        <v>6882</v>
      </c>
      <c r="B3465" t="s">
        <v>3333</v>
      </c>
      <c r="C3465" t="s">
        <v>2197</v>
      </c>
      <c r="D3465" s="1">
        <f t="shared" ca="1" si="60"/>
        <v>44992</v>
      </c>
      <c r="E3465" s="1" t="str">
        <f ca="1">TEXT(Table1[[#This Row],[Date]],"mmm")</f>
        <v>Mar</v>
      </c>
      <c r="F3465" s="1" t="str">
        <f ca="1">TEXT(Table1[[#This Row],[Date]],"yyyy")</f>
        <v>2023</v>
      </c>
      <c r="G3465" s="2">
        <v>4235</v>
      </c>
      <c r="H3465" s="2">
        <v>0.45</v>
      </c>
      <c r="I3465" s="2" t="str" cm="1">
        <f t="array" ref="I3465">_xlfn.IFS(Table1[[#This Row],[Discount]]&lt;=0.2,"Low",Table1[[#This Row],[Discount]]&lt;=0.4,"Medium",Table1[[#This Row],[Discount]]&gt;0.4,"High")</f>
        <v>High</v>
      </c>
      <c r="J3465" s="2">
        <f>Table1[[#This Row],[Original Price]]*(1-Table1[[#This Row],[Discount]])</f>
        <v>2329.25</v>
      </c>
      <c r="K3465">
        <f>VLOOKUP(B3465,customers!$A$2:$D$101,2,0)</f>
        <v>45</v>
      </c>
      <c r="L3465" t="str" cm="1">
        <f t="array" ref="L3465">_xlfn.IFS(Table1[[#This Row],[Age]]&lt;=12,"Kids",Table1[[#This Row],[Age]]&lt;=19,"Teenage",Table1[[#This Row],[Age]]&lt;=29,"Young Adult",Table1[[#This Row],[Age]]&lt;=45,"Adult",Table1[[#This Row],[Age]]&gt;=46,"Senior")</f>
        <v>Adult</v>
      </c>
      <c r="M3465" t="str">
        <f>VLOOKUP(B3465,customers!A$2:D$101,3,0)</f>
        <v>Gaya</v>
      </c>
      <c r="N3465" t="str">
        <f>VLOOKUP(B3465,customers!$A$2:$D$101,4,0)</f>
        <v>Bihar</v>
      </c>
      <c r="O3465" t="str">
        <f>VLOOKUP(C3465,'products '!$A$2:$H$3072,2,0)</f>
        <v>Kids</v>
      </c>
      <c r="P3465" t="str">
        <f>VLOOKUP(C3465,'products '!$A$2:$H$3072,3,0)</f>
        <v>Footwear</v>
      </c>
      <c r="Q3465" t="str">
        <f>VLOOKUP(C3465,'products '!$A$2:$H$3072,4,0)</f>
        <v>Sandals</v>
      </c>
      <c r="R3465" t="str">
        <f>VLOOKUP(C3465,'products '!$A$2:$H$3072,5,0)</f>
        <v>Puma</v>
      </c>
      <c r="S3465" t="str">
        <f>VLOOKUP(C3465,'products '!$A$2:$H$3072,6,0)</f>
        <v>9-12M</v>
      </c>
      <c r="T3465" t="str">
        <f>VLOOKUP(C3465,'products '!$A$2:$H$3072,7,0)</f>
        <v>Yellow</v>
      </c>
      <c r="U3465">
        <f>VLOOKUP(C3465,'products '!$A$2:$H$3072,8,0)</f>
        <v>4</v>
      </c>
    </row>
    <row r="3466" spans="1:21" x14ac:dyDescent="0.3">
      <c r="A3466" t="s">
        <v>6883</v>
      </c>
      <c r="B3466" t="s">
        <v>3334</v>
      </c>
      <c r="C3466" t="s">
        <v>2198</v>
      </c>
      <c r="D3466" s="1">
        <f t="shared" ca="1" si="60"/>
        <v>44898</v>
      </c>
      <c r="E3466" s="1" t="str">
        <f ca="1">TEXT(Table1[[#This Row],[Date]],"mmm")</f>
        <v>Dec</v>
      </c>
      <c r="F3466" s="1" t="str">
        <f ca="1">TEXT(Table1[[#This Row],[Date]],"yyyy")</f>
        <v>2022</v>
      </c>
      <c r="G3466" s="2">
        <v>4454</v>
      </c>
      <c r="H3466" s="2">
        <v>0.45</v>
      </c>
      <c r="I3466" s="2" t="str" cm="1">
        <f t="array" ref="I3466">_xlfn.IFS(Table1[[#This Row],[Discount]]&lt;=0.2,"Low",Table1[[#This Row],[Discount]]&lt;=0.4,"Medium",Table1[[#This Row],[Discount]]&gt;0.4,"High")</f>
        <v>High</v>
      </c>
      <c r="J3466" s="2">
        <f>Table1[[#This Row],[Original Price]]*(1-Table1[[#This Row],[Discount]])</f>
        <v>2449.7000000000003</v>
      </c>
      <c r="K3466">
        <f>VLOOKUP(B3466,customers!$A$2:$D$101,2,0)</f>
        <v>46</v>
      </c>
      <c r="L3466" t="str" cm="1">
        <f t="array" ref="L3466">_xlfn.IFS(Table1[[#This Row],[Age]]&lt;=12,"Kids",Table1[[#This Row],[Age]]&lt;=19,"Teenage",Table1[[#This Row],[Age]]&lt;=29,"Young Adult",Table1[[#This Row],[Age]]&lt;=45,"Adult",Table1[[#This Row],[Age]]&gt;=46,"Senior")</f>
        <v>Senior</v>
      </c>
      <c r="M3466" t="str">
        <f>VLOOKUP(B3466,customers!A$2:D$101,3,0)</f>
        <v>Bhopal</v>
      </c>
      <c r="N3466" t="str">
        <f>VLOOKUP(B3466,customers!$A$2:$D$101,4,0)</f>
        <v>Madhya Pradesh</v>
      </c>
      <c r="O3466" t="str">
        <f>VLOOKUP(C3466,'products '!$A$2:$H$3072,2,0)</f>
        <v>Kids</v>
      </c>
      <c r="P3466" t="str">
        <f>VLOOKUP(C3466,'products '!$A$2:$H$3072,3,0)</f>
        <v>Footwear</v>
      </c>
      <c r="Q3466" t="str">
        <f>VLOOKUP(C3466,'products '!$A$2:$H$3072,4,0)</f>
        <v>Sandals</v>
      </c>
      <c r="R3466" t="str">
        <f>VLOOKUP(C3466,'products '!$A$2:$H$3072,5,0)</f>
        <v>Puma</v>
      </c>
      <c r="S3466" t="str">
        <f>VLOOKUP(C3466,'products '!$A$2:$H$3072,6,0)</f>
        <v>9-12M</v>
      </c>
      <c r="T3466" t="str">
        <f>VLOOKUP(C3466,'products '!$A$2:$H$3072,7,0)</f>
        <v>Yellow</v>
      </c>
      <c r="U3466">
        <f>VLOOKUP(C3466,'products '!$A$2:$H$3072,8,0)</f>
        <v>3</v>
      </c>
    </row>
    <row r="3467" spans="1:21" x14ac:dyDescent="0.3">
      <c r="A3467" t="s">
        <v>6884</v>
      </c>
      <c r="B3467" t="s">
        <v>3335</v>
      </c>
      <c r="C3467" t="s">
        <v>2199</v>
      </c>
      <c r="D3467" s="1">
        <f t="shared" ca="1" si="60"/>
        <v>44242</v>
      </c>
      <c r="E3467" s="1" t="str">
        <f ca="1">TEXT(Table1[[#This Row],[Date]],"mmm")</f>
        <v>Feb</v>
      </c>
      <c r="F3467" s="1" t="str">
        <f ca="1">TEXT(Table1[[#This Row],[Date]],"yyyy")</f>
        <v>2021</v>
      </c>
      <c r="G3467" s="2">
        <v>4454</v>
      </c>
      <c r="H3467" s="2">
        <v>0.45</v>
      </c>
      <c r="I3467" s="2" t="str" cm="1">
        <f t="array" ref="I3467">_xlfn.IFS(Table1[[#This Row],[Discount]]&lt;=0.2,"Low",Table1[[#This Row],[Discount]]&lt;=0.4,"Medium",Table1[[#This Row],[Discount]]&gt;0.4,"High")</f>
        <v>High</v>
      </c>
      <c r="J3467" s="2">
        <f>Table1[[#This Row],[Original Price]]*(1-Table1[[#This Row],[Discount]])</f>
        <v>2449.7000000000003</v>
      </c>
      <c r="K3467">
        <f>VLOOKUP(B3467,customers!$A$2:$D$101,2,0)</f>
        <v>47</v>
      </c>
      <c r="L3467" t="str" cm="1">
        <f t="array" ref="L3467">_xlfn.IFS(Table1[[#This Row],[Age]]&lt;=12,"Kids",Table1[[#This Row],[Age]]&lt;=19,"Teenage",Table1[[#This Row],[Age]]&lt;=29,"Young Adult",Table1[[#This Row],[Age]]&lt;=45,"Adult",Table1[[#This Row],[Age]]&gt;=46,"Senior")</f>
        <v>Senior</v>
      </c>
      <c r="M3467" t="str">
        <f>VLOOKUP(B3467,customers!A$2:D$101,3,0)</f>
        <v>Bhopal</v>
      </c>
      <c r="N3467" t="str">
        <f>VLOOKUP(B3467,customers!$A$2:$D$101,4,0)</f>
        <v>Madhya Pradesh</v>
      </c>
      <c r="O3467" t="str">
        <f>VLOOKUP(C3467,'products '!$A$2:$H$3072,2,0)</f>
        <v>Kids</v>
      </c>
      <c r="P3467" t="str">
        <f>VLOOKUP(C3467,'products '!$A$2:$H$3072,3,0)</f>
        <v>Footwear</v>
      </c>
      <c r="Q3467" t="str">
        <f>VLOOKUP(C3467,'products '!$A$2:$H$3072,4,0)</f>
        <v>Sandals</v>
      </c>
      <c r="R3467" t="str">
        <f>VLOOKUP(C3467,'products '!$A$2:$H$3072,5,0)</f>
        <v>Puma</v>
      </c>
      <c r="S3467" t="str">
        <f>VLOOKUP(C3467,'products '!$A$2:$H$3072,6,0)</f>
        <v>9-12M</v>
      </c>
      <c r="T3467" t="str">
        <f>VLOOKUP(C3467,'products '!$A$2:$H$3072,7,0)</f>
        <v>Yellow</v>
      </c>
      <c r="U3467">
        <f>VLOOKUP(C3467,'products '!$A$2:$H$3072,8,0)</f>
        <v>5</v>
      </c>
    </row>
    <row r="3468" spans="1:21" x14ac:dyDescent="0.3">
      <c r="A3468" t="s">
        <v>6885</v>
      </c>
      <c r="B3468" t="s">
        <v>3336</v>
      </c>
      <c r="C3468" t="s">
        <v>2200</v>
      </c>
      <c r="D3468" s="1">
        <f t="shared" ca="1" si="60"/>
        <v>44403</v>
      </c>
      <c r="E3468" s="1" t="str">
        <f ca="1">TEXT(Table1[[#This Row],[Date]],"mmm")</f>
        <v>Jul</v>
      </c>
      <c r="F3468" s="1" t="str">
        <f ca="1">TEXT(Table1[[#This Row],[Date]],"yyyy")</f>
        <v>2021</v>
      </c>
      <c r="G3468" s="2">
        <f t="shared" ref="G3468:G3501" ca="1" si="61">RANDBETWEEN(600, 2000)</f>
        <v>944</v>
      </c>
      <c r="H3468" s="2">
        <v>0.47</v>
      </c>
      <c r="I3468" s="2" t="str" cm="1">
        <f t="array" ref="I3468">_xlfn.IFS(Table1[[#This Row],[Discount]]&lt;=0.2,"Low",Table1[[#This Row],[Discount]]&lt;=0.4,"Medium",Table1[[#This Row],[Discount]]&gt;0.4,"High")</f>
        <v>High</v>
      </c>
      <c r="J3468" s="2">
        <f ca="1">Table1[[#This Row],[Original Price]]*(1-Table1[[#This Row],[Discount]])</f>
        <v>500.32000000000005</v>
      </c>
      <c r="K3468">
        <f>VLOOKUP(B3468,customers!$A$2:$D$101,2,0)</f>
        <v>48</v>
      </c>
      <c r="L3468" t="str" cm="1">
        <f t="array" ref="L3468">_xlfn.IFS(Table1[[#This Row],[Age]]&lt;=12,"Kids",Table1[[#This Row],[Age]]&lt;=19,"Teenage",Table1[[#This Row],[Age]]&lt;=29,"Young Adult",Table1[[#This Row],[Age]]&lt;=45,"Adult",Table1[[#This Row],[Age]]&gt;=46,"Senior")</f>
        <v>Senior</v>
      </c>
      <c r="M3468" t="str">
        <f>VLOOKUP(B3468,customers!A$2:D$101,3,0)</f>
        <v>Bhopal</v>
      </c>
      <c r="N3468" t="str">
        <f>VLOOKUP(B3468,customers!$A$2:$D$101,4,0)</f>
        <v>Madhya Pradesh</v>
      </c>
      <c r="O3468" t="str">
        <f>VLOOKUP(C3468,'products '!$A$2:$H$3072,2,0)</f>
        <v>Kids</v>
      </c>
      <c r="P3468" t="str">
        <f>VLOOKUP(C3468,'products '!$A$2:$H$3072,3,0)</f>
        <v>Footwear</v>
      </c>
      <c r="Q3468" t="str">
        <f>VLOOKUP(C3468,'products '!$A$2:$H$3072,4,0)</f>
        <v>Sandals</v>
      </c>
      <c r="R3468" t="str">
        <f>VLOOKUP(C3468,'products '!$A$2:$H$3072,5,0)</f>
        <v>Bata</v>
      </c>
      <c r="S3468" t="str">
        <f>VLOOKUP(C3468,'products '!$A$2:$H$3072,6,0)</f>
        <v>9-12M</v>
      </c>
      <c r="T3468" t="str">
        <f>VLOOKUP(C3468,'products '!$A$2:$H$3072,7,0)</f>
        <v>Yellow</v>
      </c>
      <c r="U3468">
        <f>VLOOKUP(C3468,'products '!$A$2:$H$3072,8,0)</f>
        <v>4</v>
      </c>
    </row>
    <row r="3469" spans="1:21" x14ac:dyDescent="0.3">
      <c r="A3469" t="s">
        <v>6886</v>
      </c>
      <c r="B3469" t="s">
        <v>3337</v>
      </c>
      <c r="C3469" t="s">
        <v>2201</v>
      </c>
      <c r="D3469" s="1">
        <f t="shared" ca="1" si="60"/>
        <v>44620</v>
      </c>
      <c r="E3469" s="1" t="str">
        <f ca="1">TEXT(Table1[[#This Row],[Date]],"mmm")</f>
        <v>Feb</v>
      </c>
      <c r="F3469" s="1" t="str">
        <f ca="1">TEXT(Table1[[#This Row],[Date]],"yyyy")</f>
        <v>2022</v>
      </c>
      <c r="G3469" s="2">
        <f t="shared" ca="1" si="61"/>
        <v>1429</v>
      </c>
      <c r="H3469" s="2">
        <v>0.47</v>
      </c>
      <c r="I3469" s="2" t="str" cm="1">
        <f t="array" ref="I3469">_xlfn.IFS(Table1[[#This Row],[Discount]]&lt;=0.2,"Low",Table1[[#This Row],[Discount]]&lt;=0.4,"Medium",Table1[[#This Row],[Discount]]&gt;0.4,"High")</f>
        <v>High</v>
      </c>
      <c r="J3469" s="2">
        <f ca="1">Table1[[#This Row],[Original Price]]*(1-Table1[[#This Row],[Discount]])</f>
        <v>757.37</v>
      </c>
      <c r="K3469">
        <f>VLOOKUP(B3469,customers!$A$2:$D$101,2,0)</f>
        <v>49</v>
      </c>
      <c r="L3469" t="str" cm="1">
        <f t="array" ref="L3469">_xlfn.IFS(Table1[[#This Row],[Age]]&lt;=12,"Kids",Table1[[#This Row],[Age]]&lt;=19,"Teenage",Table1[[#This Row],[Age]]&lt;=29,"Young Adult",Table1[[#This Row],[Age]]&lt;=45,"Adult",Table1[[#This Row],[Age]]&gt;=46,"Senior")</f>
        <v>Senior</v>
      </c>
      <c r="M3469" t="str">
        <f>VLOOKUP(B3469,customers!A$2:D$101,3,0)</f>
        <v>Bhopal</v>
      </c>
      <c r="N3469" t="str">
        <f>VLOOKUP(B3469,customers!$A$2:$D$101,4,0)</f>
        <v>Madhya Pradesh</v>
      </c>
      <c r="O3469" t="str">
        <f>VLOOKUP(C3469,'products '!$A$2:$H$3072,2,0)</f>
        <v>Kids</v>
      </c>
      <c r="P3469" t="str">
        <f>VLOOKUP(C3469,'products '!$A$2:$H$3072,3,0)</f>
        <v>Footwear</v>
      </c>
      <c r="Q3469" t="str">
        <f>VLOOKUP(C3469,'products '!$A$2:$H$3072,4,0)</f>
        <v>Sandals</v>
      </c>
      <c r="R3469" t="str">
        <f>VLOOKUP(C3469,'products '!$A$2:$H$3072,5,0)</f>
        <v>Bata</v>
      </c>
      <c r="S3469" t="str">
        <f>VLOOKUP(C3469,'products '!$A$2:$H$3072,6,0)</f>
        <v>9-12M</v>
      </c>
      <c r="T3469" t="str">
        <f>VLOOKUP(C3469,'products '!$A$2:$H$3072,7,0)</f>
        <v>Off white</v>
      </c>
      <c r="U3469">
        <f>VLOOKUP(C3469,'products '!$A$2:$H$3072,8,0)</f>
        <v>2</v>
      </c>
    </row>
    <row r="3470" spans="1:21" x14ac:dyDescent="0.3">
      <c r="A3470" t="s">
        <v>6887</v>
      </c>
      <c r="B3470" t="s">
        <v>3338</v>
      </c>
      <c r="C3470" t="s">
        <v>2202</v>
      </c>
      <c r="D3470" s="1">
        <f t="shared" ca="1" si="60"/>
        <v>44529</v>
      </c>
      <c r="E3470" s="1" t="str">
        <f ca="1">TEXT(Table1[[#This Row],[Date]],"mmm")</f>
        <v>Nov</v>
      </c>
      <c r="F3470" s="1" t="str">
        <f ca="1">TEXT(Table1[[#This Row],[Date]],"yyyy")</f>
        <v>2021</v>
      </c>
      <c r="G3470" s="2">
        <f t="shared" ca="1" si="61"/>
        <v>1498</v>
      </c>
      <c r="H3470" s="2">
        <v>0.46</v>
      </c>
      <c r="I3470" s="2" t="str" cm="1">
        <f t="array" ref="I3470">_xlfn.IFS(Table1[[#This Row],[Discount]]&lt;=0.2,"Low",Table1[[#This Row],[Discount]]&lt;=0.4,"Medium",Table1[[#This Row],[Discount]]&gt;0.4,"High")</f>
        <v>High</v>
      </c>
      <c r="J3470" s="2">
        <f ca="1">Table1[[#This Row],[Original Price]]*(1-Table1[[#This Row],[Discount]])</f>
        <v>808.92000000000007</v>
      </c>
      <c r="K3470">
        <f>VLOOKUP(B3470,customers!$A$2:$D$101,2,0)</f>
        <v>17</v>
      </c>
      <c r="L3470" t="str" cm="1">
        <f t="array" ref="L3470">_xlfn.IFS(Table1[[#This Row],[Age]]&lt;=12,"Kids",Table1[[#This Row],[Age]]&lt;=19,"Teenage",Table1[[#This Row],[Age]]&lt;=29,"Young Adult",Table1[[#This Row],[Age]]&lt;=45,"Adult",Table1[[#This Row],[Age]]&gt;=46,"Senior")</f>
        <v>Teenage</v>
      </c>
      <c r="M3470" t="str">
        <f>VLOOKUP(B3470,customers!A$2:D$101,3,0)</f>
        <v>Sagar</v>
      </c>
      <c r="N3470" t="str">
        <f>VLOOKUP(B3470,customers!$A$2:$D$101,4,0)</f>
        <v>Madhya Pradesh</v>
      </c>
      <c r="O3470" t="str">
        <f>VLOOKUP(C3470,'products '!$A$2:$H$3072,2,0)</f>
        <v>Kids</v>
      </c>
      <c r="P3470" t="str">
        <f>VLOOKUP(C3470,'products '!$A$2:$H$3072,3,0)</f>
        <v>Footwear</v>
      </c>
      <c r="Q3470" t="str">
        <f>VLOOKUP(C3470,'products '!$A$2:$H$3072,4,0)</f>
        <v>Sandals</v>
      </c>
      <c r="R3470" t="str">
        <f>VLOOKUP(C3470,'products '!$A$2:$H$3072,5,0)</f>
        <v>Bata</v>
      </c>
      <c r="S3470" t="str">
        <f>VLOOKUP(C3470,'products '!$A$2:$H$3072,6,0)</f>
        <v>9-12M</v>
      </c>
      <c r="T3470" t="str">
        <f>VLOOKUP(C3470,'products '!$A$2:$H$3072,7,0)</f>
        <v>Off white</v>
      </c>
      <c r="U3470">
        <f>VLOOKUP(C3470,'products '!$A$2:$H$3072,8,0)</f>
        <v>5</v>
      </c>
    </row>
    <row r="3471" spans="1:21" x14ac:dyDescent="0.3">
      <c r="A3471" t="s">
        <v>6888</v>
      </c>
      <c r="B3471" t="s">
        <v>3339</v>
      </c>
      <c r="C3471" t="s">
        <v>2203</v>
      </c>
      <c r="D3471" s="1">
        <f t="shared" ca="1" si="60"/>
        <v>44288</v>
      </c>
      <c r="E3471" s="1" t="str">
        <f ca="1">TEXT(Table1[[#This Row],[Date]],"mmm")</f>
        <v>Apr</v>
      </c>
      <c r="F3471" s="1" t="str">
        <f ca="1">TEXT(Table1[[#This Row],[Date]],"yyyy")</f>
        <v>2021</v>
      </c>
      <c r="G3471" s="2">
        <f t="shared" ca="1" si="61"/>
        <v>1875</v>
      </c>
      <c r="H3471" s="2">
        <v>0.46</v>
      </c>
      <c r="I3471" s="2" t="str" cm="1">
        <f t="array" ref="I3471">_xlfn.IFS(Table1[[#This Row],[Discount]]&lt;=0.2,"Low",Table1[[#This Row],[Discount]]&lt;=0.4,"Medium",Table1[[#This Row],[Discount]]&gt;0.4,"High")</f>
        <v>High</v>
      </c>
      <c r="J3471" s="2">
        <f ca="1">Table1[[#This Row],[Original Price]]*(1-Table1[[#This Row],[Discount]])</f>
        <v>1012.5000000000001</v>
      </c>
      <c r="K3471">
        <f>VLOOKUP(B3471,customers!$A$2:$D$101,2,0)</f>
        <v>18</v>
      </c>
      <c r="L3471" t="str" cm="1">
        <f t="array" ref="L3471">_xlfn.IFS(Table1[[#This Row],[Age]]&lt;=12,"Kids",Table1[[#This Row],[Age]]&lt;=19,"Teenage",Table1[[#This Row],[Age]]&lt;=29,"Young Adult",Table1[[#This Row],[Age]]&lt;=45,"Adult",Table1[[#This Row],[Age]]&gt;=46,"Senior")</f>
        <v>Teenage</v>
      </c>
      <c r="M3471" t="str">
        <f>VLOOKUP(B3471,customers!A$2:D$101,3,0)</f>
        <v>Sagar</v>
      </c>
      <c r="N3471" t="str">
        <f>VLOOKUP(B3471,customers!$A$2:$D$101,4,0)</f>
        <v>Madhya Pradesh</v>
      </c>
      <c r="O3471" t="str">
        <f>VLOOKUP(C3471,'products '!$A$2:$H$3072,2,0)</f>
        <v>Kids</v>
      </c>
      <c r="P3471" t="str">
        <f>VLOOKUP(C3471,'products '!$A$2:$H$3072,3,0)</f>
        <v>Footwear</v>
      </c>
      <c r="Q3471" t="str">
        <f>VLOOKUP(C3471,'products '!$A$2:$H$3072,4,0)</f>
        <v>Sandals</v>
      </c>
      <c r="R3471" t="str">
        <f>VLOOKUP(C3471,'products '!$A$2:$H$3072,5,0)</f>
        <v>Bata</v>
      </c>
      <c r="S3471" t="str">
        <f>VLOOKUP(C3471,'products '!$A$2:$H$3072,6,0)</f>
        <v>9-12M</v>
      </c>
      <c r="T3471" t="str">
        <f>VLOOKUP(C3471,'products '!$A$2:$H$3072,7,0)</f>
        <v>Off white</v>
      </c>
      <c r="U3471">
        <f>VLOOKUP(C3471,'products '!$A$2:$H$3072,8,0)</f>
        <v>5</v>
      </c>
    </row>
    <row r="3472" spans="1:21" x14ac:dyDescent="0.3">
      <c r="A3472" t="s">
        <v>6889</v>
      </c>
      <c r="B3472" t="s">
        <v>3340</v>
      </c>
      <c r="C3472" t="s">
        <v>2204</v>
      </c>
      <c r="D3472" s="1">
        <f t="shared" ca="1" si="60"/>
        <v>44682</v>
      </c>
      <c r="E3472" s="1" t="str">
        <f ca="1">TEXT(Table1[[#This Row],[Date]],"mmm")</f>
        <v>May</v>
      </c>
      <c r="F3472" s="1" t="str">
        <f ca="1">TEXT(Table1[[#This Row],[Date]],"yyyy")</f>
        <v>2022</v>
      </c>
      <c r="G3472" s="2">
        <f t="shared" ca="1" si="61"/>
        <v>1544</v>
      </c>
      <c r="H3472" s="2">
        <v>0.46</v>
      </c>
      <c r="I3472" s="2" t="str" cm="1">
        <f t="array" ref="I3472">_xlfn.IFS(Table1[[#This Row],[Discount]]&lt;=0.2,"Low",Table1[[#This Row],[Discount]]&lt;=0.4,"Medium",Table1[[#This Row],[Discount]]&gt;0.4,"High")</f>
        <v>High</v>
      </c>
      <c r="J3472" s="2">
        <f ca="1">Table1[[#This Row],[Original Price]]*(1-Table1[[#This Row],[Discount]])</f>
        <v>833.7600000000001</v>
      </c>
      <c r="K3472">
        <f>VLOOKUP(B3472,customers!$A$2:$D$101,2,0)</f>
        <v>19</v>
      </c>
      <c r="L3472" t="str" cm="1">
        <f t="array" ref="L3472">_xlfn.IFS(Table1[[#This Row],[Age]]&lt;=12,"Kids",Table1[[#This Row],[Age]]&lt;=19,"Teenage",Table1[[#This Row],[Age]]&lt;=29,"Young Adult",Table1[[#This Row],[Age]]&lt;=45,"Adult",Table1[[#This Row],[Age]]&gt;=46,"Senior")</f>
        <v>Teenage</v>
      </c>
      <c r="M3472" t="str">
        <f>VLOOKUP(B3472,customers!A$2:D$101,3,0)</f>
        <v>Sagar</v>
      </c>
      <c r="N3472" t="str">
        <f>VLOOKUP(B3472,customers!$A$2:$D$101,4,0)</f>
        <v>Madhya Pradesh</v>
      </c>
      <c r="O3472" t="str">
        <f>VLOOKUP(C3472,'products '!$A$2:$H$3072,2,0)</f>
        <v>Kids</v>
      </c>
      <c r="P3472" t="str">
        <f>VLOOKUP(C3472,'products '!$A$2:$H$3072,3,0)</f>
        <v>Footwear</v>
      </c>
      <c r="Q3472" t="str">
        <f>VLOOKUP(C3472,'products '!$A$2:$H$3072,4,0)</f>
        <v>Sandals</v>
      </c>
      <c r="R3472" t="str">
        <f>VLOOKUP(C3472,'products '!$A$2:$H$3072,5,0)</f>
        <v>Bata</v>
      </c>
      <c r="S3472" t="str">
        <f>VLOOKUP(C3472,'products '!$A$2:$H$3072,6,0)</f>
        <v>9-12M</v>
      </c>
      <c r="T3472" t="str">
        <f>VLOOKUP(C3472,'products '!$A$2:$H$3072,7,0)</f>
        <v>Cream</v>
      </c>
      <c r="U3472">
        <f>VLOOKUP(C3472,'products '!$A$2:$H$3072,8,0)</f>
        <v>5</v>
      </c>
    </row>
    <row r="3473" spans="1:21" x14ac:dyDescent="0.3">
      <c r="A3473" t="s">
        <v>6890</v>
      </c>
      <c r="B3473" t="s">
        <v>3341</v>
      </c>
      <c r="C3473" t="s">
        <v>2205</v>
      </c>
      <c r="D3473" s="1">
        <f t="shared" ca="1" si="60"/>
        <v>44724</v>
      </c>
      <c r="E3473" s="1" t="str">
        <f ca="1">TEXT(Table1[[#This Row],[Date]],"mmm")</f>
        <v>Jun</v>
      </c>
      <c r="F3473" s="1" t="str">
        <f ca="1">TEXT(Table1[[#This Row],[Date]],"yyyy")</f>
        <v>2022</v>
      </c>
      <c r="G3473" s="2">
        <f t="shared" ca="1" si="61"/>
        <v>934</v>
      </c>
      <c r="H3473" s="2">
        <v>0.3</v>
      </c>
      <c r="I3473" s="2" t="str" cm="1">
        <f t="array" ref="I3473">_xlfn.IFS(Table1[[#This Row],[Discount]]&lt;=0.2,"Low",Table1[[#This Row],[Discount]]&lt;=0.4,"Medium",Table1[[#This Row],[Discount]]&gt;0.4,"High")</f>
        <v>Medium</v>
      </c>
      <c r="J3473" s="2">
        <f ca="1">Table1[[#This Row],[Original Price]]*(1-Table1[[#This Row],[Discount]])</f>
        <v>653.79999999999995</v>
      </c>
      <c r="K3473">
        <f>VLOOKUP(B3473,customers!$A$2:$D$101,2,0)</f>
        <v>20</v>
      </c>
      <c r="L3473" t="str" cm="1">
        <f t="array" ref="L3473">_xlfn.IFS(Table1[[#This Row],[Age]]&lt;=12,"Kids",Table1[[#This Row],[Age]]&lt;=19,"Teenage",Table1[[#This Row],[Age]]&lt;=29,"Young Adult",Table1[[#This Row],[Age]]&lt;=45,"Adult",Table1[[#This Row],[Age]]&gt;=46,"Senior")</f>
        <v>Young Adult</v>
      </c>
      <c r="M3473" t="str">
        <f>VLOOKUP(B3473,customers!A$2:D$101,3,0)</f>
        <v>Sagar</v>
      </c>
      <c r="N3473" t="str">
        <f>VLOOKUP(B3473,customers!$A$2:$D$101,4,0)</f>
        <v>Madhya Pradesh</v>
      </c>
      <c r="O3473" t="str">
        <f>VLOOKUP(C3473,'products '!$A$2:$H$3072,2,0)</f>
        <v>Kids</v>
      </c>
      <c r="P3473" t="str">
        <f>VLOOKUP(C3473,'products '!$A$2:$H$3072,3,0)</f>
        <v>Footwear</v>
      </c>
      <c r="Q3473" t="str">
        <f>VLOOKUP(C3473,'products '!$A$2:$H$3072,4,0)</f>
        <v>Sandals</v>
      </c>
      <c r="R3473" t="str">
        <f>VLOOKUP(C3473,'products '!$A$2:$H$3072,5,0)</f>
        <v>Bata</v>
      </c>
      <c r="S3473" t="str">
        <f>VLOOKUP(C3473,'products '!$A$2:$H$3072,6,0)</f>
        <v>9-12M</v>
      </c>
      <c r="T3473" t="str">
        <f>VLOOKUP(C3473,'products '!$A$2:$H$3072,7,0)</f>
        <v>Cream</v>
      </c>
      <c r="U3473">
        <f>VLOOKUP(C3473,'products '!$A$2:$H$3072,8,0)</f>
        <v>4</v>
      </c>
    </row>
    <row r="3474" spans="1:21" x14ac:dyDescent="0.3">
      <c r="A3474" t="s">
        <v>6891</v>
      </c>
      <c r="B3474" t="s">
        <v>3342</v>
      </c>
      <c r="C3474" t="s">
        <v>2206</v>
      </c>
      <c r="D3474" s="1">
        <f t="shared" ca="1" si="60"/>
        <v>44981</v>
      </c>
      <c r="E3474" s="1" t="str">
        <f ca="1">TEXT(Table1[[#This Row],[Date]],"mmm")</f>
        <v>Feb</v>
      </c>
      <c r="F3474" s="1" t="str">
        <f ca="1">TEXT(Table1[[#This Row],[Date]],"yyyy")</f>
        <v>2023</v>
      </c>
      <c r="G3474" s="2">
        <f t="shared" ca="1" si="61"/>
        <v>1004</v>
      </c>
      <c r="H3474" s="2">
        <v>0.3</v>
      </c>
      <c r="I3474" s="2" t="str" cm="1">
        <f t="array" ref="I3474">_xlfn.IFS(Table1[[#This Row],[Discount]]&lt;=0.2,"Low",Table1[[#This Row],[Discount]]&lt;=0.4,"Medium",Table1[[#This Row],[Discount]]&gt;0.4,"High")</f>
        <v>Medium</v>
      </c>
      <c r="J3474" s="2">
        <f ca="1">Table1[[#This Row],[Original Price]]*(1-Table1[[#This Row],[Discount]])</f>
        <v>702.8</v>
      </c>
      <c r="K3474">
        <f>VLOOKUP(B3474,customers!$A$2:$D$101,2,0)</f>
        <v>21</v>
      </c>
      <c r="L3474" t="str" cm="1">
        <f t="array" ref="L3474">_xlfn.IFS(Table1[[#This Row],[Age]]&lt;=12,"Kids",Table1[[#This Row],[Age]]&lt;=19,"Teenage",Table1[[#This Row],[Age]]&lt;=29,"Young Adult",Table1[[#This Row],[Age]]&lt;=45,"Adult",Table1[[#This Row],[Age]]&gt;=46,"Senior")</f>
        <v>Young Adult</v>
      </c>
      <c r="M3474" t="str">
        <f>VLOOKUP(B3474,customers!A$2:D$101,3,0)</f>
        <v>Indore</v>
      </c>
      <c r="N3474" t="str">
        <f>VLOOKUP(B3474,customers!$A$2:$D$101,4,0)</f>
        <v>Madhya Pradesh</v>
      </c>
      <c r="O3474" t="str">
        <f>VLOOKUP(C3474,'products '!$A$2:$H$3072,2,0)</f>
        <v>Kids</v>
      </c>
      <c r="P3474" t="str">
        <f>VLOOKUP(C3474,'products '!$A$2:$H$3072,3,0)</f>
        <v>Footwear</v>
      </c>
      <c r="Q3474" t="str">
        <f>VLOOKUP(C3474,'products '!$A$2:$H$3072,4,0)</f>
        <v>Sandals</v>
      </c>
      <c r="R3474" t="str">
        <f>VLOOKUP(C3474,'products '!$A$2:$H$3072,5,0)</f>
        <v>Bata</v>
      </c>
      <c r="S3474" t="str">
        <f>VLOOKUP(C3474,'products '!$A$2:$H$3072,6,0)</f>
        <v>9-12M</v>
      </c>
      <c r="T3474" t="str">
        <f>VLOOKUP(C3474,'products '!$A$2:$H$3072,7,0)</f>
        <v>Cream</v>
      </c>
      <c r="U3474">
        <f>VLOOKUP(C3474,'products '!$A$2:$H$3072,8,0)</f>
        <v>4</v>
      </c>
    </row>
    <row r="3475" spans="1:21" x14ac:dyDescent="0.3">
      <c r="A3475" t="s">
        <v>6892</v>
      </c>
      <c r="B3475" t="s">
        <v>3343</v>
      </c>
      <c r="C3475" t="s">
        <v>2207</v>
      </c>
      <c r="D3475" s="1">
        <f t="shared" ca="1" si="60"/>
        <v>44880</v>
      </c>
      <c r="E3475" s="1" t="str">
        <f ca="1">TEXT(Table1[[#This Row],[Date]],"mmm")</f>
        <v>Nov</v>
      </c>
      <c r="F3475" s="1" t="str">
        <f ca="1">TEXT(Table1[[#This Row],[Date]],"yyyy")</f>
        <v>2022</v>
      </c>
      <c r="G3475" s="2">
        <f t="shared" ca="1" si="61"/>
        <v>1281</v>
      </c>
      <c r="H3475" s="2">
        <v>0.3</v>
      </c>
      <c r="I3475" s="2" t="str" cm="1">
        <f t="array" ref="I3475">_xlfn.IFS(Table1[[#This Row],[Discount]]&lt;=0.2,"Low",Table1[[#This Row],[Discount]]&lt;=0.4,"Medium",Table1[[#This Row],[Discount]]&gt;0.4,"High")</f>
        <v>Medium</v>
      </c>
      <c r="J3475" s="2">
        <f ca="1">Table1[[#This Row],[Original Price]]*(1-Table1[[#This Row],[Discount]])</f>
        <v>896.69999999999993</v>
      </c>
      <c r="K3475">
        <f>VLOOKUP(B3475,customers!$A$2:$D$101,2,0)</f>
        <v>22</v>
      </c>
      <c r="L3475" t="str" cm="1">
        <f t="array" ref="L3475">_xlfn.IFS(Table1[[#This Row],[Age]]&lt;=12,"Kids",Table1[[#This Row],[Age]]&lt;=19,"Teenage",Table1[[#This Row],[Age]]&lt;=29,"Young Adult",Table1[[#This Row],[Age]]&lt;=45,"Adult",Table1[[#This Row],[Age]]&gt;=46,"Senior")</f>
        <v>Young Adult</v>
      </c>
      <c r="M3475" t="str">
        <f>VLOOKUP(B3475,customers!A$2:D$101,3,0)</f>
        <v>Indore</v>
      </c>
      <c r="N3475" t="str">
        <f>VLOOKUP(B3475,customers!$A$2:$D$101,4,0)</f>
        <v>Madhya Pradesh</v>
      </c>
      <c r="O3475" t="str">
        <f>VLOOKUP(C3475,'products '!$A$2:$H$3072,2,0)</f>
        <v>Kids</v>
      </c>
      <c r="P3475" t="str">
        <f>VLOOKUP(C3475,'products '!$A$2:$H$3072,3,0)</f>
        <v>Footwear</v>
      </c>
      <c r="Q3475" t="str">
        <f>VLOOKUP(C3475,'products '!$A$2:$H$3072,4,0)</f>
        <v>Sandals</v>
      </c>
      <c r="R3475" t="str">
        <f>VLOOKUP(C3475,'products '!$A$2:$H$3072,5,0)</f>
        <v>Campus</v>
      </c>
      <c r="S3475" t="str">
        <f>VLOOKUP(C3475,'products '!$A$2:$H$3072,6,0)</f>
        <v>9-12M</v>
      </c>
      <c r="T3475" t="str">
        <f>VLOOKUP(C3475,'products '!$A$2:$H$3072,7,0)</f>
        <v>Mustard</v>
      </c>
      <c r="U3475">
        <f>VLOOKUP(C3475,'products '!$A$2:$H$3072,8,0)</f>
        <v>4</v>
      </c>
    </row>
    <row r="3476" spans="1:21" x14ac:dyDescent="0.3">
      <c r="A3476" t="s">
        <v>6893</v>
      </c>
      <c r="B3476" t="s">
        <v>3344</v>
      </c>
      <c r="C3476" t="s">
        <v>2208</v>
      </c>
      <c r="D3476" s="1">
        <f t="shared" ca="1" si="60"/>
        <v>44926</v>
      </c>
      <c r="E3476" s="1" t="str">
        <f ca="1">TEXT(Table1[[#This Row],[Date]],"mmm")</f>
        <v>Dec</v>
      </c>
      <c r="F3476" s="1" t="str">
        <f ca="1">TEXT(Table1[[#This Row],[Date]],"yyyy")</f>
        <v>2022</v>
      </c>
      <c r="G3476" s="2">
        <f t="shared" ca="1" si="61"/>
        <v>1604</v>
      </c>
      <c r="H3476" s="2">
        <v>0.3</v>
      </c>
      <c r="I3476" s="2" t="str" cm="1">
        <f t="array" ref="I3476">_xlfn.IFS(Table1[[#This Row],[Discount]]&lt;=0.2,"Low",Table1[[#This Row],[Discount]]&lt;=0.4,"Medium",Table1[[#This Row],[Discount]]&gt;0.4,"High")</f>
        <v>Medium</v>
      </c>
      <c r="J3476" s="2">
        <f ca="1">Table1[[#This Row],[Original Price]]*(1-Table1[[#This Row],[Discount]])</f>
        <v>1122.8</v>
      </c>
      <c r="K3476">
        <f>VLOOKUP(B3476,customers!$A$2:$D$101,2,0)</f>
        <v>16</v>
      </c>
      <c r="L3476" t="str" cm="1">
        <f t="array" ref="L3476">_xlfn.IFS(Table1[[#This Row],[Age]]&lt;=12,"Kids",Table1[[#This Row],[Age]]&lt;=19,"Teenage",Table1[[#This Row],[Age]]&lt;=29,"Young Adult",Table1[[#This Row],[Age]]&lt;=45,"Adult",Table1[[#This Row],[Age]]&gt;=46,"Senior")</f>
        <v>Teenage</v>
      </c>
      <c r="M3476" t="str">
        <f>VLOOKUP(B3476,customers!A$2:D$101,3,0)</f>
        <v>Kanpur</v>
      </c>
      <c r="N3476" t="str">
        <f>VLOOKUP(B3476,customers!$A$2:$D$101,4,0)</f>
        <v>Uttar Pradesh</v>
      </c>
      <c r="O3476" t="str">
        <f>VLOOKUP(C3476,'products '!$A$2:$H$3072,2,0)</f>
        <v>Kids</v>
      </c>
      <c r="P3476" t="str">
        <f>VLOOKUP(C3476,'products '!$A$2:$H$3072,3,0)</f>
        <v>Footwear</v>
      </c>
      <c r="Q3476" t="str">
        <f>VLOOKUP(C3476,'products '!$A$2:$H$3072,4,0)</f>
        <v>Sandals</v>
      </c>
      <c r="R3476" t="str">
        <f>VLOOKUP(C3476,'products '!$A$2:$H$3072,5,0)</f>
        <v>Campus</v>
      </c>
      <c r="S3476" t="str">
        <f>VLOOKUP(C3476,'products '!$A$2:$H$3072,6,0)</f>
        <v>9-12M</v>
      </c>
      <c r="T3476" t="str">
        <f>VLOOKUP(C3476,'products '!$A$2:$H$3072,7,0)</f>
        <v>Mustard</v>
      </c>
      <c r="U3476">
        <f>VLOOKUP(C3476,'products '!$A$2:$H$3072,8,0)</f>
        <v>5</v>
      </c>
    </row>
    <row r="3477" spans="1:21" x14ac:dyDescent="0.3">
      <c r="A3477" t="s">
        <v>6894</v>
      </c>
      <c r="B3477" t="s">
        <v>3345</v>
      </c>
      <c r="C3477" t="s">
        <v>2209</v>
      </c>
      <c r="D3477" s="1">
        <f t="shared" ca="1" si="60"/>
        <v>44886</v>
      </c>
      <c r="E3477" s="1" t="str">
        <f ca="1">TEXT(Table1[[#This Row],[Date]],"mmm")</f>
        <v>Nov</v>
      </c>
      <c r="F3477" s="1" t="str">
        <f ca="1">TEXT(Table1[[#This Row],[Date]],"yyyy")</f>
        <v>2022</v>
      </c>
      <c r="G3477" s="2">
        <f t="shared" ca="1" si="61"/>
        <v>1854</v>
      </c>
      <c r="H3477" s="2">
        <v>0.3</v>
      </c>
      <c r="I3477" s="2" t="str" cm="1">
        <f t="array" ref="I3477">_xlfn.IFS(Table1[[#This Row],[Discount]]&lt;=0.2,"Low",Table1[[#This Row],[Discount]]&lt;=0.4,"Medium",Table1[[#This Row],[Discount]]&gt;0.4,"High")</f>
        <v>Medium</v>
      </c>
      <c r="J3477" s="2">
        <f ca="1">Table1[[#This Row],[Original Price]]*(1-Table1[[#This Row],[Discount]])</f>
        <v>1297.8</v>
      </c>
      <c r="K3477">
        <f>VLOOKUP(B3477,customers!$A$2:$D$101,2,0)</f>
        <v>17</v>
      </c>
      <c r="L3477" t="str" cm="1">
        <f t="array" ref="L3477">_xlfn.IFS(Table1[[#This Row],[Age]]&lt;=12,"Kids",Table1[[#This Row],[Age]]&lt;=19,"Teenage",Table1[[#This Row],[Age]]&lt;=29,"Young Adult",Table1[[#This Row],[Age]]&lt;=45,"Adult",Table1[[#This Row],[Age]]&gt;=46,"Senior")</f>
        <v>Teenage</v>
      </c>
      <c r="M3477" t="str">
        <f>VLOOKUP(B3477,customers!A$2:D$101,3,0)</f>
        <v>Kanpur</v>
      </c>
      <c r="N3477" t="str">
        <f>VLOOKUP(B3477,customers!$A$2:$D$101,4,0)</f>
        <v>Uttar Pradesh</v>
      </c>
      <c r="O3477" t="str">
        <f>VLOOKUP(C3477,'products '!$A$2:$H$3072,2,0)</f>
        <v>Kids</v>
      </c>
      <c r="P3477" t="str">
        <f>VLOOKUP(C3477,'products '!$A$2:$H$3072,3,0)</f>
        <v>Footwear</v>
      </c>
      <c r="Q3477" t="str">
        <f>VLOOKUP(C3477,'products '!$A$2:$H$3072,4,0)</f>
        <v>Sandals</v>
      </c>
      <c r="R3477" t="str">
        <f>VLOOKUP(C3477,'products '!$A$2:$H$3072,5,0)</f>
        <v>Campus</v>
      </c>
      <c r="S3477" t="str">
        <f>VLOOKUP(C3477,'products '!$A$2:$H$3072,6,0)</f>
        <v>9-12M</v>
      </c>
      <c r="T3477" t="str">
        <f>VLOOKUP(C3477,'products '!$A$2:$H$3072,7,0)</f>
        <v>Olive</v>
      </c>
      <c r="U3477">
        <f>VLOOKUP(C3477,'products '!$A$2:$H$3072,8,0)</f>
        <v>5</v>
      </c>
    </row>
    <row r="3478" spans="1:21" x14ac:dyDescent="0.3">
      <c r="A3478" t="s">
        <v>6895</v>
      </c>
      <c r="B3478" t="s">
        <v>3346</v>
      </c>
      <c r="C3478" t="s">
        <v>2210</v>
      </c>
      <c r="D3478" s="1">
        <f t="shared" ca="1" si="60"/>
        <v>44667</v>
      </c>
      <c r="E3478" s="1" t="str">
        <f ca="1">TEXT(Table1[[#This Row],[Date]],"mmm")</f>
        <v>Apr</v>
      </c>
      <c r="F3478" s="1" t="str">
        <f ca="1">TEXT(Table1[[#This Row],[Date]],"yyyy")</f>
        <v>2022</v>
      </c>
      <c r="G3478" s="2">
        <f t="shared" ca="1" si="61"/>
        <v>783</v>
      </c>
      <c r="H3478" s="2">
        <v>0.35</v>
      </c>
      <c r="I3478" s="2" t="str" cm="1">
        <f t="array" ref="I3478">_xlfn.IFS(Table1[[#This Row],[Discount]]&lt;=0.2,"Low",Table1[[#This Row],[Discount]]&lt;=0.4,"Medium",Table1[[#This Row],[Discount]]&gt;0.4,"High")</f>
        <v>Medium</v>
      </c>
      <c r="J3478" s="2">
        <f ca="1">Table1[[#This Row],[Original Price]]*(1-Table1[[#This Row],[Discount]])</f>
        <v>508.95000000000005</v>
      </c>
      <c r="K3478">
        <f>VLOOKUP(B3478,customers!$A$2:$D$101,2,0)</f>
        <v>18</v>
      </c>
      <c r="L3478" t="str" cm="1">
        <f t="array" ref="L3478">_xlfn.IFS(Table1[[#This Row],[Age]]&lt;=12,"Kids",Table1[[#This Row],[Age]]&lt;=19,"Teenage",Table1[[#This Row],[Age]]&lt;=29,"Young Adult",Table1[[#This Row],[Age]]&lt;=45,"Adult",Table1[[#This Row],[Age]]&gt;=46,"Senior")</f>
        <v>Teenage</v>
      </c>
      <c r="M3478" t="str">
        <f>VLOOKUP(B3478,customers!A$2:D$101,3,0)</f>
        <v>Kanpur</v>
      </c>
      <c r="N3478" t="str">
        <f>VLOOKUP(B3478,customers!$A$2:$D$101,4,0)</f>
        <v>Uttar Pradesh</v>
      </c>
      <c r="O3478" t="str">
        <f>VLOOKUP(C3478,'products '!$A$2:$H$3072,2,0)</f>
        <v>Kids</v>
      </c>
      <c r="P3478" t="str">
        <f>VLOOKUP(C3478,'products '!$A$2:$H$3072,3,0)</f>
        <v>Footwear</v>
      </c>
      <c r="Q3478" t="str">
        <f>VLOOKUP(C3478,'products '!$A$2:$H$3072,4,0)</f>
        <v>Sandals</v>
      </c>
      <c r="R3478" t="str">
        <f>VLOOKUP(C3478,'products '!$A$2:$H$3072,5,0)</f>
        <v>Campus</v>
      </c>
      <c r="S3478" t="str">
        <f>VLOOKUP(C3478,'products '!$A$2:$H$3072,6,0)</f>
        <v>9-12M</v>
      </c>
      <c r="T3478" t="str">
        <f>VLOOKUP(C3478,'products '!$A$2:$H$3072,7,0)</f>
        <v>Teal</v>
      </c>
      <c r="U3478">
        <f>VLOOKUP(C3478,'products '!$A$2:$H$3072,8,0)</f>
        <v>3</v>
      </c>
    </row>
    <row r="3479" spans="1:21" x14ac:dyDescent="0.3">
      <c r="A3479" t="s">
        <v>6896</v>
      </c>
      <c r="B3479" t="s">
        <v>3347</v>
      </c>
      <c r="C3479" t="s">
        <v>2210</v>
      </c>
      <c r="D3479" s="1">
        <f t="shared" ca="1" si="60"/>
        <v>44826</v>
      </c>
      <c r="E3479" s="1" t="str">
        <f ca="1">TEXT(Table1[[#This Row],[Date]],"mmm")</f>
        <v>Sep</v>
      </c>
      <c r="F3479" s="1" t="str">
        <f ca="1">TEXT(Table1[[#This Row],[Date]],"yyyy")</f>
        <v>2022</v>
      </c>
      <c r="G3479" s="2">
        <f t="shared" ca="1" si="61"/>
        <v>1337</v>
      </c>
      <c r="H3479" s="2">
        <v>0.35</v>
      </c>
      <c r="I3479" s="2" t="str" cm="1">
        <f t="array" ref="I3479">_xlfn.IFS(Table1[[#This Row],[Discount]]&lt;=0.2,"Low",Table1[[#This Row],[Discount]]&lt;=0.4,"Medium",Table1[[#This Row],[Discount]]&gt;0.4,"High")</f>
        <v>Medium</v>
      </c>
      <c r="J3479" s="2">
        <f ca="1">Table1[[#This Row],[Original Price]]*(1-Table1[[#This Row],[Discount]])</f>
        <v>869.05000000000007</v>
      </c>
      <c r="K3479">
        <f>VLOOKUP(B3479,customers!$A$2:$D$101,2,0)</f>
        <v>19</v>
      </c>
      <c r="L3479" t="str" cm="1">
        <f t="array" ref="L3479">_xlfn.IFS(Table1[[#This Row],[Age]]&lt;=12,"Kids",Table1[[#This Row],[Age]]&lt;=19,"Teenage",Table1[[#This Row],[Age]]&lt;=29,"Young Adult",Table1[[#This Row],[Age]]&lt;=45,"Adult",Table1[[#This Row],[Age]]&gt;=46,"Senior")</f>
        <v>Teenage</v>
      </c>
      <c r="M3479" t="str">
        <f>VLOOKUP(B3479,customers!A$2:D$101,3,0)</f>
        <v>Kanpur</v>
      </c>
      <c r="N3479" t="str">
        <f>VLOOKUP(B3479,customers!$A$2:$D$101,4,0)</f>
        <v>Uttar Pradesh</v>
      </c>
      <c r="O3479" t="str">
        <f>VLOOKUP(C3479,'products '!$A$2:$H$3072,2,0)</f>
        <v>Kids</v>
      </c>
      <c r="P3479" t="str">
        <f>VLOOKUP(C3479,'products '!$A$2:$H$3072,3,0)</f>
        <v>Footwear</v>
      </c>
      <c r="Q3479" t="str">
        <f>VLOOKUP(C3479,'products '!$A$2:$H$3072,4,0)</f>
        <v>Sandals</v>
      </c>
      <c r="R3479" t="str">
        <f>VLOOKUP(C3479,'products '!$A$2:$H$3072,5,0)</f>
        <v>Campus</v>
      </c>
      <c r="S3479" t="str">
        <f>VLOOKUP(C3479,'products '!$A$2:$H$3072,6,0)</f>
        <v>9-12M</v>
      </c>
      <c r="T3479" t="str">
        <f>VLOOKUP(C3479,'products '!$A$2:$H$3072,7,0)</f>
        <v>Teal</v>
      </c>
      <c r="U3479">
        <f>VLOOKUP(C3479,'products '!$A$2:$H$3072,8,0)</f>
        <v>3</v>
      </c>
    </row>
    <row r="3480" spans="1:21" x14ac:dyDescent="0.3">
      <c r="A3480" t="s">
        <v>6897</v>
      </c>
      <c r="B3480" t="s">
        <v>3348</v>
      </c>
      <c r="C3480" t="s">
        <v>2210</v>
      </c>
      <c r="D3480" s="1">
        <f t="shared" ca="1" si="60"/>
        <v>44199</v>
      </c>
      <c r="E3480" s="1" t="str">
        <f ca="1">TEXT(Table1[[#This Row],[Date]],"mmm")</f>
        <v>Jan</v>
      </c>
      <c r="F3480" s="1" t="str">
        <f ca="1">TEXT(Table1[[#This Row],[Date]],"yyyy")</f>
        <v>2021</v>
      </c>
      <c r="G3480" s="2">
        <f t="shared" ca="1" si="61"/>
        <v>1209</v>
      </c>
      <c r="H3480" s="2">
        <v>0.35</v>
      </c>
      <c r="I3480" s="2" t="str" cm="1">
        <f t="array" ref="I3480">_xlfn.IFS(Table1[[#This Row],[Discount]]&lt;=0.2,"Low",Table1[[#This Row],[Discount]]&lt;=0.4,"Medium",Table1[[#This Row],[Discount]]&gt;0.4,"High")</f>
        <v>Medium</v>
      </c>
      <c r="J3480" s="2">
        <f ca="1">Table1[[#This Row],[Original Price]]*(1-Table1[[#This Row],[Discount]])</f>
        <v>785.85</v>
      </c>
      <c r="K3480">
        <f>VLOOKUP(B3480,customers!$A$2:$D$101,2,0)</f>
        <v>20</v>
      </c>
      <c r="L3480" t="str" cm="1">
        <f t="array" ref="L3480">_xlfn.IFS(Table1[[#This Row],[Age]]&lt;=12,"Kids",Table1[[#This Row],[Age]]&lt;=19,"Teenage",Table1[[#This Row],[Age]]&lt;=29,"Young Adult",Table1[[#This Row],[Age]]&lt;=45,"Adult",Table1[[#This Row],[Age]]&gt;=46,"Senior")</f>
        <v>Young Adult</v>
      </c>
      <c r="M3480" t="str">
        <f>VLOOKUP(B3480,customers!A$2:D$101,3,0)</f>
        <v>Aligarh</v>
      </c>
      <c r="N3480" t="str">
        <f>VLOOKUP(B3480,customers!$A$2:$D$101,4,0)</f>
        <v>Uttar Pradesh</v>
      </c>
      <c r="O3480" t="str">
        <f>VLOOKUP(C3480,'products '!$A$2:$H$3072,2,0)</f>
        <v>Kids</v>
      </c>
      <c r="P3480" t="str">
        <f>VLOOKUP(C3480,'products '!$A$2:$H$3072,3,0)</f>
        <v>Footwear</v>
      </c>
      <c r="Q3480" t="str">
        <f>VLOOKUP(C3480,'products '!$A$2:$H$3072,4,0)</f>
        <v>Sandals</v>
      </c>
      <c r="R3480" t="str">
        <f>VLOOKUP(C3480,'products '!$A$2:$H$3072,5,0)</f>
        <v>Campus</v>
      </c>
      <c r="S3480" t="str">
        <f>VLOOKUP(C3480,'products '!$A$2:$H$3072,6,0)</f>
        <v>9-12M</v>
      </c>
      <c r="T3480" t="str">
        <f>VLOOKUP(C3480,'products '!$A$2:$H$3072,7,0)</f>
        <v>Teal</v>
      </c>
      <c r="U3480">
        <f>VLOOKUP(C3480,'products '!$A$2:$H$3072,8,0)</f>
        <v>3</v>
      </c>
    </row>
    <row r="3481" spans="1:21" x14ac:dyDescent="0.3">
      <c r="A3481" t="s">
        <v>6898</v>
      </c>
      <c r="B3481" t="s">
        <v>3349</v>
      </c>
      <c r="C3481" t="s">
        <v>2210</v>
      </c>
      <c r="D3481" s="1">
        <f t="shared" ca="1" si="60"/>
        <v>44799</v>
      </c>
      <c r="E3481" s="1" t="str">
        <f ca="1">TEXT(Table1[[#This Row],[Date]],"mmm")</f>
        <v>Aug</v>
      </c>
      <c r="F3481" s="1" t="str">
        <f ca="1">TEXT(Table1[[#This Row],[Date]],"yyyy")</f>
        <v>2022</v>
      </c>
      <c r="G3481" s="2">
        <f t="shared" ca="1" si="61"/>
        <v>1661</v>
      </c>
      <c r="H3481" s="2">
        <v>0.35</v>
      </c>
      <c r="I3481" s="2" t="str" cm="1">
        <f t="array" ref="I3481">_xlfn.IFS(Table1[[#This Row],[Discount]]&lt;=0.2,"Low",Table1[[#This Row],[Discount]]&lt;=0.4,"Medium",Table1[[#This Row],[Discount]]&gt;0.4,"High")</f>
        <v>Medium</v>
      </c>
      <c r="J3481" s="2">
        <f ca="1">Table1[[#This Row],[Original Price]]*(1-Table1[[#This Row],[Discount]])</f>
        <v>1079.6500000000001</v>
      </c>
      <c r="K3481">
        <f>VLOOKUP(B3481,customers!$A$2:$D$101,2,0)</f>
        <v>21</v>
      </c>
      <c r="L3481" t="str" cm="1">
        <f t="array" ref="L3481">_xlfn.IFS(Table1[[#This Row],[Age]]&lt;=12,"Kids",Table1[[#This Row],[Age]]&lt;=19,"Teenage",Table1[[#This Row],[Age]]&lt;=29,"Young Adult",Table1[[#This Row],[Age]]&lt;=45,"Adult",Table1[[#This Row],[Age]]&gt;=46,"Senior")</f>
        <v>Young Adult</v>
      </c>
      <c r="M3481" t="str">
        <f>VLOOKUP(B3481,customers!A$2:D$101,3,0)</f>
        <v>Aligarh</v>
      </c>
      <c r="N3481" t="str">
        <f>VLOOKUP(B3481,customers!$A$2:$D$101,4,0)</f>
        <v>Uttar Pradesh</v>
      </c>
      <c r="O3481" t="str">
        <f>VLOOKUP(C3481,'products '!$A$2:$H$3072,2,0)</f>
        <v>Kids</v>
      </c>
      <c r="P3481" t="str">
        <f>VLOOKUP(C3481,'products '!$A$2:$H$3072,3,0)</f>
        <v>Footwear</v>
      </c>
      <c r="Q3481" t="str">
        <f>VLOOKUP(C3481,'products '!$A$2:$H$3072,4,0)</f>
        <v>Sandals</v>
      </c>
      <c r="R3481" t="str">
        <f>VLOOKUP(C3481,'products '!$A$2:$H$3072,5,0)</f>
        <v>Campus</v>
      </c>
      <c r="S3481" t="str">
        <f>VLOOKUP(C3481,'products '!$A$2:$H$3072,6,0)</f>
        <v>9-12M</v>
      </c>
      <c r="T3481" t="str">
        <f>VLOOKUP(C3481,'products '!$A$2:$H$3072,7,0)</f>
        <v>Teal</v>
      </c>
      <c r="U3481">
        <f>VLOOKUP(C3481,'products '!$A$2:$H$3072,8,0)</f>
        <v>3</v>
      </c>
    </row>
    <row r="3482" spans="1:21" x14ac:dyDescent="0.3">
      <c r="A3482" t="s">
        <v>6899</v>
      </c>
      <c r="B3482" t="s">
        <v>3350</v>
      </c>
      <c r="C3482" t="s">
        <v>2210</v>
      </c>
      <c r="D3482" s="1">
        <f t="shared" ca="1" si="60"/>
        <v>44915</v>
      </c>
      <c r="E3482" s="1" t="str">
        <f ca="1">TEXT(Table1[[#This Row],[Date]],"mmm")</f>
        <v>Dec</v>
      </c>
      <c r="F3482" s="1" t="str">
        <f ca="1">TEXT(Table1[[#This Row],[Date]],"yyyy")</f>
        <v>2022</v>
      </c>
      <c r="G3482" s="2">
        <f t="shared" ca="1" si="61"/>
        <v>671</v>
      </c>
      <c r="H3482" s="2">
        <v>0.35</v>
      </c>
      <c r="I3482" s="2" t="str" cm="1">
        <f t="array" ref="I3482">_xlfn.IFS(Table1[[#This Row],[Discount]]&lt;=0.2,"Low",Table1[[#This Row],[Discount]]&lt;=0.4,"Medium",Table1[[#This Row],[Discount]]&gt;0.4,"High")</f>
        <v>Medium</v>
      </c>
      <c r="J3482" s="2">
        <f ca="1">Table1[[#This Row],[Original Price]]*(1-Table1[[#This Row],[Discount]])</f>
        <v>436.15000000000003</v>
      </c>
      <c r="K3482">
        <f>VLOOKUP(B3482,customers!$A$2:$D$101,2,0)</f>
        <v>22</v>
      </c>
      <c r="L3482" t="str" cm="1">
        <f t="array" ref="L3482">_xlfn.IFS(Table1[[#This Row],[Age]]&lt;=12,"Kids",Table1[[#This Row],[Age]]&lt;=19,"Teenage",Table1[[#This Row],[Age]]&lt;=29,"Young Adult",Table1[[#This Row],[Age]]&lt;=45,"Adult",Table1[[#This Row],[Age]]&gt;=46,"Senior")</f>
        <v>Young Adult</v>
      </c>
      <c r="M3482" t="str">
        <f>VLOOKUP(B3482,customers!A$2:D$101,3,0)</f>
        <v>Aligarh</v>
      </c>
      <c r="N3482" t="str">
        <f>VLOOKUP(B3482,customers!$A$2:$D$101,4,0)</f>
        <v>Uttar Pradesh</v>
      </c>
      <c r="O3482" t="str">
        <f>VLOOKUP(C3482,'products '!$A$2:$H$3072,2,0)</f>
        <v>Kids</v>
      </c>
      <c r="P3482" t="str">
        <f>VLOOKUP(C3482,'products '!$A$2:$H$3072,3,0)</f>
        <v>Footwear</v>
      </c>
      <c r="Q3482" t="str">
        <f>VLOOKUP(C3482,'products '!$A$2:$H$3072,4,0)</f>
        <v>Sandals</v>
      </c>
      <c r="R3482" t="str">
        <f>VLOOKUP(C3482,'products '!$A$2:$H$3072,5,0)</f>
        <v>Campus</v>
      </c>
      <c r="S3482" t="str">
        <f>VLOOKUP(C3482,'products '!$A$2:$H$3072,6,0)</f>
        <v>9-12M</v>
      </c>
      <c r="T3482" t="str">
        <f>VLOOKUP(C3482,'products '!$A$2:$H$3072,7,0)</f>
        <v>Teal</v>
      </c>
      <c r="U3482">
        <f>VLOOKUP(C3482,'products '!$A$2:$H$3072,8,0)</f>
        <v>3</v>
      </c>
    </row>
    <row r="3483" spans="1:21" x14ac:dyDescent="0.3">
      <c r="A3483" t="s">
        <v>6900</v>
      </c>
      <c r="B3483" t="s">
        <v>3351</v>
      </c>
      <c r="C3483" t="s">
        <v>2210</v>
      </c>
      <c r="D3483" s="1">
        <f t="shared" ca="1" si="60"/>
        <v>44474</v>
      </c>
      <c r="E3483" s="1" t="str">
        <f ca="1">TEXT(Table1[[#This Row],[Date]],"mmm")</f>
        <v>Oct</v>
      </c>
      <c r="F3483" s="1" t="str">
        <f ca="1">TEXT(Table1[[#This Row],[Date]],"yyyy")</f>
        <v>2021</v>
      </c>
      <c r="G3483" s="2">
        <f t="shared" ca="1" si="61"/>
        <v>1526</v>
      </c>
      <c r="H3483" s="2">
        <v>0.35</v>
      </c>
      <c r="I3483" s="2" t="str" cm="1">
        <f t="array" ref="I3483">_xlfn.IFS(Table1[[#This Row],[Discount]]&lt;=0.2,"Low",Table1[[#This Row],[Discount]]&lt;=0.4,"Medium",Table1[[#This Row],[Discount]]&gt;0.4,"High")</f>
        <v>Medium</v>
      </c>
      <c r="J3483" s="2">
        <f ca="1">Table1[[#This Row],[Original Price]]*(1-Table1[[#This Row],[Discount]])</f>
        <v>991.9</v>
      </c>
      <c r="K3483">
        <f>VLOOKUP(B3483,customers!$A$2:$D$101,2,0)</f>
        <v>23</v>
      </c>
      <c r="L3483" t="str" cm="1">
        <f t="array" ref="L3483">_xlfn.IFS(Table1[[#This Row],[Age]]&lt;=12,"Kids",Table1[[#This Row],[Age]]&lt;=19,"Teenage",Table1[[#This Row],[Age]]&lt;=29,"Young Adult",Table1[[#This Row],[Age]]&lt;=45,"Adult",Table1[[#This Row],[Age]]&gt;=46,"Senior")</f>
        <v>Young Adult</v>
      </c>
      <c r="M3483" t="str">
        <f>VLOOKUP(B3483,customers!A$2:D$101,3,0)</f>
        <v>Aligarh</v>
      </c>
      <c r="N3483" t="str">
        <f>VLOOKUP(B3483,customers!$A$2:$D$101,4,0)</f>
        <v>Uttar Pradesh</v>
      </c>
      <c r="O3483" t="str">
        <f>VLOOKUP(C3483,'products '!$A$2:$H$3072,2,0)</f>
        <v>Kids</v>
      </c>
      <c r="P3483" t="str">
        <f>VLOOKUP(C3483,'products '!$A$2:$H$3072,3,0)</f>
        <v>Footwear</v>
      </c>
      <c r="Q3483" t="str">
        <f>VLOOKUP(C3483,'products '!$A$2:$H$3072,4,0)</f>
        <v>Sandals</v>
      </c>
      <c r="R3483" t="str">
        <f>VLOOKUP(C3483,'products '!$A$2:$H$3072,5,0)</f>
        <v>Campus</v>
      </c>
      <c r="S3483" t="str">
        <f>VLOOKUP(C3483,'products '!$A$2:$H$3072,6,0)</f>
        <v>9-12M</v>
      </c>
      <c r="T3483" t="str">
        <f>VLOOKUP(C3483,'products '!$A$2:$H$3072,7,0)</f>
        <v>Teal</v>
      </c>
      <c r="U3483">
        <f>VLOOKUP(C3483,'products '!$A$2:$H$3072,8,0)</f>
        <v>3</v>
      </c>
    </row>
    <row r="3484" spans="1:21" x14ac:dyDescent="0.3">
      <c r="A3484" t="s">
        <v>6901</v>
      </c>
      <c r="B3484" t="s">
        <v>3352</v>
      </c>
      <c r="C3484" t="s">
        <v>2210</v>
      </c>
      <c r="D3484" s="1">
        <f t="shared" ca="1" si="60"/>
        <v>44465</v>
      </c>
      <c r="E3484" s="1" t="str">
        <f ca="1">TEXT(Table1[[#This Row],[Date]],"mmm")</f>
        <v>Sep</v>
      </c>
      <c r="F3484" s="1" t="str">
        <f ca="1">TEXT(Table1[[#This Row],[Date]],"yyyy")</f>
        <v>2021</v>
      </c>
      <c r="G3484" s="2">
        <f t="shared" ca="1" si="61"/>
        <v>1945</v>
      </c>
      <c r="H3484" s="2">
        <v>0.4</v>
      </c>
      <c r="I3484" s="2" t="str" cm="1">
        <f t="array" ref="I3484">_xlfn.IFS(Table1[[#This Row],[Discount]]&lt;=0.2,"Low",Table1[[#This Row],[Discount]]&lt;=0.4,"Medium",Table1[[#This Row],[Discount]]&gt;0.4,"High")</f>
        <v>Medium</v>
      </c>
      <c r="J3484" s="2">
        <f ca="1">Table1[[#This Row],[Original Price]]*(1-Table1[[#This Row],[Discount]])</f>
        <v>1167</v>
      </c>
      <c r="K3484">
        <f>VLOOKUP(B3484,customers!$A$2:$D$101,2,0)</f>
        <v>18</v>
      </c>
      <c r="L3484" t="str" cm="1">
        <f t="array" ref="L3484">_xlfn.IFS(Table1[[#This Row],[Age]]&lt;=12,"Kids",Table1[[#This Row],[Age]]&lt;=19,"Teenage",Table1[[#This Row],[Age]]&lt;=29,"Young Adult",Table1[[#This Row],[Age]]&lt;=45,"Adult",Table1[[#This Row],[Age]]&gt;=46,"Senior")</f>
        <v>Teenage</v>
      </c>
      <c r="M3484" t="str">
        <f>VLOOKUP(B3484,customers!A$2:D$101,3,0)</f>
        <v>Prayagraj</v>
      </c>
      <c r="N3484" t="str">
        <f>VLOOKUP(B3484,customers!$A$2:$D$101,4,0)</f>
        <v>Uttar Pradesh</v>
      </c>
      <c r="O3484" t="str">
        <f>VLOOKUP(C3484,'products '!$A$2:$H$3072,2,0)</f>
        <v>Kids</v>
      </c>
      <c r="P3484" t="str">
        <f>VLOOKUP(C3484,'products '!$A$2:$H$3072,3,0)</f>
        <v>Footwear</v>
      </c>
      <c r="Q3484" t="str">
        <f>VLOOKUP(C3484,'products '!$A$2:$H$3072,4,0)</f>
        <v>Sandals</v>
      </c>
      <c r="R3484" t="str">
        <f>VLOOKUP(C3484,'products '!$A$2:$H$3072,5,0)</f>
        <v>Campus</v>
      </c>
      <c r="S3484" t="str">
        <f>VLOOKUP(C3484,'products '!$A$2:$H$3072,6,0)</f>
        <v>9-12M</v>
      </c>
      <c r="T3484" t="str">
        <f>VLOOKUP(C3484,'products '!$A$2:$H$3072,7,0)</f>
        <v>Teal</v>
      </c>
      <c r="U3484">
        <f>VLOOKUP(C3484,'products '!$A$2:$H$3072,8,0)</f>
        <v>3</v>
      </c>
    </row>
    <row r="3485" spans="1:21" x14ac:dyDescent="0.3">
      <c r="A3485" t="s">
        <v>6902</v>
      </c>
      <c r="B3485" t="s">
        <v>3353</v>
      </c>
      <c r="C3485" t="s">
        <v>2210</v>
      </c>
      <c r="D3485" s="1">
        <f t="shared" ca="1" si="60"/>
        <v>44517</v>
      </c>
      <c r="E3485" s="1" t="str">
        <f ca="1">TEXT(Table1[[#This Row],[Date]],"mmm")</f>
        <v>Nov</v>
      </c>
      <c r="F3485" s="1" t="str">
        <f ca="1">TEXT(Table1[[#This Row],[Date]],"yyyy")</f>
        <v>2021</v>
      </c>
      <c r="G3485" s="2">
        <f t="shared" ca="1" si="61"/>
        <v>859</v>
      </c>
      <c r="H3485" s="2">
        <v>0.4</v>
      </c>
      <c r="I3485" s="2" t="str" cm="1">
        <f t="array" ref="I3485">_xlfn.IFS(Table1[[#This Row],[Discount]]&lt;=0.2,"Low",Table1[[#This Row],[Discount]]&lt;=0.4,"Medium",Table1[[#This Row],[Discount]]&gt;0.4,"High")</f>
        <v>Medium</v>
      </c>
      <c r="J3485" s="2">
        <f ca="1">Table1[[#This Row],[Original Price]]*(1-Table1[[#This Row],[Discount]])</f>
        <v>515.4</v>
      </c>
      <c r="K3485">
        <f>VLOOKUP(B3485,customers!$A$2:$D$101,2,0)</f>
        <v>18</v>
      </c>
      <c r="L3485" t="str" cm="1">
        <f t="array" ref="L3485">_xlfn.IFS(Table1[[#This Row],[Age]]&lt;=12,"Kids",Table1[[#This Row],[Age]]&lt;=19,"Teenage",Table1[[#This Row],[Age]]&lt;=29,"Young Adult",Table1[[#This Row],[Age]]&lt;=45,"Adult",Table1[[#This Row],[Age]]&gt;=46,"Senior")</f>
        <v>Teenage</v>
      </c>
      <c r="M3485" t="str">
        <f>VLOOKUP(B3485,customers!A$2:D$101,3,0)</f>
        <v>Prayagraj</v>
      </c>
      <c r="N3485" t="str">
        <f>VLOOKUP(B3485,customers!$A$2:$D$101,4,0)</f>
        <v>Uttar Pradesh</v>
      </c>
      <c r="O3485" t="str">
        <f>VLOOKUP(C3485,'products '!$A$2:$H$3072,2,0)</f>
        <v>Kids</v>
      </c>
      <c r="P3485" t="str">
        <f>VLOOKUP(C3485,'products '!$A$2:$H$3072,3,0)</f>
        <v>Footwear</v>
      </c>
      <c r="Q3485" t="str">
        <f>VLOOKUP(C3485,'products '!$A$2:$H$3072,4,0)</f>
        <v>Sandals</v>
      </c>
      <c r="R3485" t="str">
        <f>VLOOKUP(C3485,'products '!$A$2:$H$3072,5,0)</f>
        <v>Campus</v>
      </c>
      <c r="S3485" t="str">
        <f>VLOOKUP(C3485,'products '!$A$2:$H$3072,6,0)</f>
        <v>9-12M</v>
      </c>
      <c r="T3485" t="str">
        <f>VLOOKUP(C3485,'products '!$A$2:$H$3072,7,0)</f>
        <v>Teal</v>
      </c>
      <c r="U3485">
        <f>VLOOKUP(C3485,'products '!$A$2:$H$3072,8,0)</f>
        <v>3</v>
      </c>
    </row>
    <row r="3486" spans="1:21" x14ac:dyDescent="0.3">
      <c r="A3486" t="s">
        <v>6903</v>
      </c>
      <c r="B3486" t="s">
        <v>3354</v>
      </c>
      <c r="C3486" t="s">
        <v>2210</v>
      </c>
      <c r="D3486" s="1">
        <f t="shared" ca="1" si="60"/>
        <v>44334</v>
      </c>
      <c r="E3486" s="1" t="str">
        <f ca="1">TEXT(Table1[[#This Row],[Date]],"mmm")</f>
        <v>May</v>
      </c>
      <c r="F3486" s="1" t="str">
        <f ca="1">TEXT(Table1[[#This Row],[Date]],"yyyy")</f>
        <v>2021</v>
      </c>
      <c r="G3486" s="2">
        <f t="shared" ca="1" si="61"/>
        <v>888</v>
      </c>
      <c r="H3486" s="2">
        <v>0.15</v>
      </c>
      <c r="I3486" s="2" t="str" cm="1">
        <f t="array" ref="I3486">_xlfn.IFS(Table1[[#This Row],[Discount]]&lt;=0.2,"Low",Table1[[#This Row],[Discount]]&lt;=0.4,"Medium",Table1[[#This Row],[Discount]]&gt;0.4,"High")</f>
        <v>Low</v>
      </c>
      <c r="J3486" s="2">
        <f ca="1">Table1[[#This Row],[Original Price]]*(1-Table1[[#This Row],[Discount]])</f>
        <v>754.8</v>
      </c>
      <c r="K3486">
        <f>VLOOKUP(B3486,customers!$A$2:$D$101,2,0)</f>
        <v>18</v>
      </c>
      <c r="L3486" t="str" cm="1">
        <f t="array" ref="L3486">_xlfn.IFS(Table1[[#This Row],[Age]]&lt;=12,"Kids",Table1[[#This Row],[Age]]&lt;=19,"Teenage",Table1[[#This Row],[Age]]&lt;=29,"Young Adult",Table1[[#This Row],[Age]]&lt;=45,"Adult",Table1[[#This Row],[Age]]&gt;=46,"Senior")</f>
        <v>Teenage</v>
      </c>
      <c r="M3486" t="str">
        <f>VLOOKUP(B3486,customers!A$2:D$101,3,0)</f>
        <v>Prayagraj</v>
      </c>
      <c r="N3486" t="str">
        <f>VLOOKUP(B3486,customers!$A$2:$D$101,4,0)</f>
        <v>Uttar Pradesh</v>
      </c>
      <c r="O3486" t="str">
        <f>VLOOKUP(C3486,'products '!$A$2:$H$3072,2,0)</f>
        <v>Kids</v>
      </c>
      <c r="P3486" t="str">
        <f>VLOOKUP(C3486,'products '!$A$2:$H$3072,3,0)</f>
        <v>Footwear</v>
      </c>
      <c r="Q3486" t="str">
        <f>VLOOKUP(C3486,'products '!$A$2:$H$3072,4,0)</f>
        <v>Sandals</v>
      </c>
      <c r="R3486" t="str">
        <f>VLOOKUP(C3486,'products '!$A$2:$H$3072,5,0)</f>
        <v>Campus</v>
      </c>
      <c r="S3486" t="str">
        <f>VLOOKUP(C3486,'products '!$A$2:$H$3072,6,0)</f>
        <v>9-12M</v>
      </c>
      <c r="T3486" t="str">
        <f>VLOOKUP(C3486,'products '!$A$2:$H$3072,7,0)</f>
        <v>Teal</v>
      </c>
      <c r="U3486">
        <f>VLOOKUP(C3486,'products '!$A$2:$H$3072,8,0)</f>
        <v>3</v>
      </c>
    </row>
    <row r="3487" spans="1:21" x14ac:dyDescent="0.3">
      <c r="A3487" t="s">
        <v>6904</v>
      </c>
      <c r="B3487" t="s">
        <v>3355</v>
      </c>
      <c r="C3487" t="s">
        <v>2211</v>
      </c>
      <c r="D3487" s="1">
        <f t="shared" ca="1" si="60"/>
        <v>44486</v>
      </c>
      <c r="E3487" s="1" t="str">
        <f ca="1">TEXT(Table1[[#This Row],[Date]],"mmm")</f>
        <v>Oct</v>
      </c>
      <c r="F3487" s="1" t="str">
        <f ca="1">TEXT(Table1[[#This Row],[Date]],"yyyy")</f>
        <v>2021</v>
      </c>
      <c r="G3487" s="2">
        <f t="shared" ca="1" si="61"/>
        <v>1858</v>
      </c>
      <c r="H3487" s="2">
        <v>0.15</v>
      </c>
      <c r="I3487" s="2" t="str" cm="1">
        <f t="array" ref="I3487">_xlfn.IFS(Table1[[#This Row],[Discount]]&lt;=0.2,"Low",Table1[[#This Row],[Discount]]&lt;=0.4,"Medium",Table1[[#This Row],[Discount]]&gt;0.4,"High")</f>
        <v>Low</v>
      </c>
      <c r="J3487" s="2">
        <f ca="1">Table1[[#This Row],[Original Price]]*(1-Table1[[#This Row],[Discount]])</f>
        <v>1579.3</v>
      </c>
      <c r="K3487">
        <f>VLOOKUP(B3487,customers!$A$2:$D$101,2,0)</f>
        <v>18</v>
      </c>
      <c r="L3487" t="str" cm="1">
        <f t="array" ref="L3487">_xlfn.IFS(Table1[[#This Row],[Age]]&lt;=12,"Kids",Table1[[#This Row],[Age]]&lt;=19,"Teenage",Table1[[#This Row],[Age]]&lt;=29,"Young Adult",Table1[[#This Row],[Age]]&lt;=45,"Adult",Table1[[#This Row],[Age]]&gt;=46,"Senior")</f>
        <v>Teenage</v>
      </c>
      <c r="M3487" t="str">
        <f>VLOOKUP(B3487,customers!A$2:D$101,3,0)</f>
        <v>Prayagraj</v>
      </c>
      <c r="N3487" t="str">
        <f>VLOOKUP(B3487,customers!$A$2:$D$101,4,0)</f>
        <v>Uttar Pradesh</v>
      </c>
      <c r="O3487" t="str">
        <f>VLOOKUP(C3487,'products '!$A$2:$H$3072,2,0)</f>
        <v>Kids</v>
      </c>
      <c r="P3487" t="str">
        <f>VLOOKUP(C3487,'products '!$A$2:$H$3072,3,0)</f>
        <v>Footwear</v>
      </c>
      <c r="Q3487" t="str">
        <f>VLOOKUP(C3487,'products '!$A$2:$H$3072,4,0)</f>
        <v>Sandals</v>
      </c>
      <c r="R3487" t="str">
        <f>VLOOKUP(C3487,'products '!$A$2:$H$3072,5,0)</f>
        <v>Campus</v>
      </c>
      <c r="S3487" t="str">
        <f>VLOOKUP(C3487,'products '!$A$2:$H$3072,6,0)</f>
        <v>3-6M</v>
      </c>
      <c r="T3487" t="str">
        <f>VLOOKUP(C3487,'products '!$A$2:$H$3072,7,0)</f>
        <v>Sea Green</v>
      </c>
      <c r="U3487">
        <f>VLOOKUP(C3487,'products '!$A$2:$H$3072,8,0)</f>
        <v>5</v>
      </c>
    </row>
    <row r="3488" spans="1:21" x14ac:dyDescent="0.3">
      <c r="A3488" t="s">
        <v>6905</v>
      </c>
      <c r="B3488" t="s">
        <v>3356</v>
      </c>
      <c r="C3488" t="s">
        <v>2212</v>
      </c>
      <c r="D3488" s="1">
        <f t="shared" ca="1" si="60"/>
        <v>44852</v>
      </c>
      <c r="E3488" s="1" t="str">
        <f ca="1">TEXT(Table1[[#This Row],[Date]],"mmm")</f>
        <v>Oct</v>
      </c>
      <c r="F3488" s="1" t="str">
        <f ca="1">TEXT(Table1[[#This Row],[Date]],"yyyy")</f>
        <v>2022</v>
      </c>
      <c r="G3488" s="2">
        <f t="shared" ca="1" si="61"/>
        <v>1282</v>
      </c>
      <c r="H3488" s="2">
        <v>0.15</v>
      </c>
      <c r="I3488" s="2" t="str" cm="1">
        <f t="array" ref="I3488">_xlfn.IFS(Table1[[#This Row],[Discount]]&lt;=0.2,"Low",Table1[[#This Row],[Discount]]&lt;=0.4,"Medium",Table1[[#This Row],[Discount]]&gt;0.4,"High")</f>
        <v>Low</v>
      </c>
      <c r="J3488" s="2">
        <f ca="1">Table1[[#This Row],[Original Price]]*(1-Table1[[#This Row],[Discount]])</f>
        <v>1089.7</v>
      </c>
      <c r="K3488">
        <f>VLOOKUP(B3488,customers!$A$2:$D$101,2,0)</f>
        <v>18</v>
      </c>
      <c r="L3488" t="str" cm="1">
        <f t="array" ref="L3488">_xlfn.IFS(Table1[[#This Row],[Age]]&lt;=12,"Kids",Table1[[#This Row],[Age]]&lt;=19,"Teenage",Table1[[#This Row],[Age]]&lt;=29,"Young Adult",Table1[[#This Row],[Age]]&lt;=45,"Adult",Table1[[#This Row],[Age]]&gt;=46,"Senior")</f>
        <v>Teenage</v>
      </c>
      <c r="M3488" t="str">
        <f>VLOOKUP(B3488,customers!A$2:D$101,3,0)</f>
        <v>Prayagraj</v>
      </c>
      <c r="N3488" t="str">
        <f>VLOOKUP(B3488,customers!$A$2:$D$101,4,0)</f>
        <v>Uttar Pradesh</v>
      </c>
      <c r="O3488" t="str">
        <f>VLOOKUP(C3488,'products '!$A$2:$H$3072,2,0)</f>
        <v>Kids</v>
      </c>
      <c r="P3488" t="str">
        <f>VLOOKUP(C3488,'products '!$A$2:$H$3072,3,0)</f>
        <v>Footwear</v>
      </c>
      <c r="Q3488" t="str">
        <f>VLOOKUP(C3488,'products '!$A$2:$H$3072,4,0)</f>
        <v>Sandals</v>
      </c>
      <c r="R3488" t="str">
        <f>VLOOKUP(C3488,'products '!$A$2:$H$3072,5,0)</f>
        <v>Campus</v>
      </c>
      <c r="S3488" t="str">
        <f>VLOOKUP(C3488,'products '!$A$2:$H$3072,6,0)</f>
        <v>3-6M</v>
      </c>
      <c r="T3488" t="str">
        <f>VLOOKUP(C3488,'products '!$A$2:$H$3072,7,0)</f>
        <v>Turquoise Blue</v>
      </c>
      <c r="U3488">
        <f>VLOOKUP(C3488,'products '!$A$2:$H$3072,8,0)</f>
        <v>5</v>
      </c>
    </row>
    <row r="3489" spans="1:21" x14ac:dyDescent="0.3">
      <c r="A3489" t="s">
        <v>6906</v>
      </c>
      <c r="B3489" t="s">
        <v>3357</v>
      </c>
      <c r="C3489" t="s">
        <v>2212</v>
      </c>
      <c r="D3489" s="1">
        <f t="shared" ca="1" si="60"/>
        <v>44825</v>
      </c>
      <c r="E3489" s="1" t="str">
        <f ca="1">TEXT(Table1[[#This Row],[Date]],"mmm")</f>
        <v>Sep</v>
      </c>
      <c r="F3489" s="1" t="str">
        <f ca="1">TEXT(Table1[[#This Row],[Date]],"yyyy")</f>
        <v>2022</v>
      </c>
      <c r="G3489" s="2">
        <f t="shared" ca="1" si="61"/>
        <v>1145</v>
      </c>
      <c r="H3489" s="2">
        <v>0.35</v>
      </c>
      <c r="I3489" s="2" t="str" cm="1">
        <f t="array" ref="I3489">_xlfn.IFS(Table1[[#This Row],[Discount]]&lt;=0.2,"Low",Table1[[#This Row],[Discount]]&lt;=0.4,"Medium",Table1[[#This Row],[Discount]]&gt;0.4,"High")</f>
        <v>Medium</v>
      </c>
      <c r="J3489" s="2">
        <f ca="1">Table1[[#This Row],[Original Price]]*(1-Table1[[#This Row],[Discount]])</f>
        <v>744.25</v>
      </c>
      <c r="K3489">
        <f>VLOOKUP(B3489,customers!$A$2:$D$101,2,0)</f>
        <v>18</v>
      </c>
      <c r="L3489" t="str" cm="1">
        <f t="array" ref="L3489">_xlfn.IFS(Table1[[#This Row],[Age]]&lt;=12,"Kids",Table1[[#This Row],[Age]]&lt;=19,"Teenage",Table1[[#This Row],[Age]]&lt;=29,"Young Adult",Table1[[#This Row],[Age]]&lt;=45,"Adult",Table1[[#This Row],[Age]]&gt;=46,"Senior")</f>
        <v>Teenage</v>
      </c>
      <c r="M3489" t="str">
        <f>VLOOKUP(B3489,customers!A$2:D$101,3,0)</f>
        <v>Prayagraj</v>
      </c>
      <c r="N3489" t="str">
        <f>VLOOKUP(B3489,customers!$A$2:$D$101,4,0)</f>
        <v>Uttar Pradesh</v>
      </c>
      <c r="O3489" t="str">
        <f>VLOOKUP(C3489,'products '!$A$2:$H$3072,2,0)</f>
        <v>Kids</v>
      </c>
      <c r="P3489" t="str">
        <f>VLOOKUP(C3489,'products '!$A$2:$H$3072,3,0)</f>
        <v>Footwear</v>
      </c>
      <c r="Q3489" t="str">
        <f>VLOOKUP(C3489,'products '!$A$2:$H$3072,4,0)</f>
        <v>Sandals</v>
      </c>
      <c r="R3489" t="str">
        <f>VLOOKUP(C3489,'products '!$A$2:$H$3072,5,0)</f>
        <v>Campus</v>
      </c>
      <c r="S3489" t="str">
        <f>VLOOKUP(C3489,'products '!$A$2:$H$3072,6,0)</f>
        <v>3-6M</v>
      </c>
      <c r="T3489" t="str">
        <f>VLOOKUP(C3489,'products '!$A$2:$H$3072,7,0)</f>
        <v>Turquoise Blue</v>
      </c>
      <c r="U3489">
        <f>VLOOKUP(C3489,'products '!$A$2:$H$3072,8,0)</f>
        <v>5</v>
      </c>
    </row>
    <row r="3490" spans="1:21" x14ac:dyDescent="0.3">
      <c r="A3490" t="s">
        <v>6907</v>
      </c>
      <c r="B3490" t="s">
        <v>3358</v>
      </c>
      <c r="C3490" t="s">
        <v>2212</v>
      </c>
      <c r="D3490" s="1">
        <f t="shared" ca="1" si="60"/>
        <v>44749</v>
      </c>
      <c r="E3490" s="1" t="str">
        <f ca="1">TEXT(Table1[[#This Row],[Date]],"mmm")</f>
        <v>Jul</v>
      </c>
      <c r="F3490" s="1" t="str">
        <f ca="1">TEXT(Table1[[#This Row],[Date]],"yyyy")</f>
        <v>2022</v>
      </c>
      <c r="G3490" s="2">
        <f t="shared" ca="1" si="61"/>
        <v>1579</v>
      </c>
      <c r="H3490" s="2">
        <v>0.35</v>
      </c>
      <c r="I3490" s="2" t="str" cm="1">
        <f t="array" ref="I3490">_xlfn.IFS(Table1[[#This Row],[Discount]]&lt;=0.2,"Low",Table1[[#This Row],[Discount]]&lt;=0.4,"Medium",Table1[[#This Row],[Discount]]&gt;0.4,"High")</f>
        <v>Medium</v>
      </c>
      <c r="J3490" s="2">
        <f ca="1">Table1[[#This Row],[Original Price]]*(1-Table1[[#This Row],[Discount]])</f>
        <v>1026.3500000000001</v>
      </c>
      <c r="K3490">
        <f>VLOOKUP(B3490,customers!$A$2:$D$101,2,0)</f>
        <v>23</v>
      </c>
      <c r="L3490" t="str" cm="1">
        <f t="array" ref="L3490">_xlfn.IFS(Table1[[#This Row],[Age]]&lt;=12,"Kids",Table1[[#This Row],[Age]]&lt;=19,"Teenage",Table1[[#This Row],[Age]]&lt;=29,"Young Adult",Table1[[#This Row],[Age]]&lt;=45,"Adult",Table1[[#This Row],[Age]]&gt;=46,"Senior")</f>
        <v>Young Adult</v>
      </c>
      <c r="M3490" t="str">
        <f>VLOOKUP(B3490,customers!A$2:D$101,3,0)</f>
        <v>Jalandhar</v>
      </c>
      <c r="N3490" t="str">
        <f>VLOOKUP(B3490,customers!$A$2:$D$101,4,0)</f>
        <v>Punjab</v>
      </c>
      <c r="O3490" t="str">
        <f>VLOOKUP(C3490,'products '!$A$2:$H$3072,2,0)</f>
        <v>Kids</v>
      </c>
      <c r="P3490" t="str">
        <f>VLOOKUP(C3490,'products '!$A$2:$H$3072,3,0)</f>
        <v>Footwear</v>
      </c>
      <c r="Q3490" t="str">
        <f>VLOOKUP(C3490,'products '!$A$2:$H$3072,4,0)</f>
        <v>Sandals</v>
      </c>
      <c r="R3490" t="str">
        <f>VLOOKUP(C3490,'products '!$A$2:$H$3072,5,0)</f>
        <v>Campus</v>
      </c>
      <c r="S3490" t="str">
        <f>VLOOKUP(C3490,'products '!$A$2:$H$3072,6,0)</f>
        <v>3-6M</v>
      </c>
      <c r="T3490" t="str">
        <f>VLOOKUP(C3490,'products '!$A$2:$H$3072,7,0)</f>
        <v>Turquoise Blue</v>
      </c>
      <c r="U3490">
        <f>VLOOKUP(C3490,'products '!$A$2:$H$3072,8,0)</f>
        <v>5</v>
      </c>
    </row>
    <row r="3491" spans="1:21" x14ac:dyDescent="0.3">
      <c r="A3491" t="s">
        <v>6908</v>
      </c>
      <c r="B3491" t="s">
        <v>3359</v>
      </c>
      <c r="C3491" t="s">
        <v>2212</v>
      </c>
      <c r="D3491" s="1">
        <f t="shared" ca="1" si="60"/>
        <v>44861</v>
      </c>
      <c r="E3491" s="1" t="str">
        <f ca="1">TEXT(Table1[[#This Row],[Date]],"mmm")</f>
        <v>Oct</v>
      </c>
      <c r="F3491" s="1" t="str">
        <f ca="1">TEXT(Table1[[#This Row],[Date]],"yyyy")</f>
        <v>2022</v>
      </c>
      <c r="G3491" s="2">
        <f t="shared" ca="1" si="61"/>
        <v>623</v>
      </c>
      <c r="H3491" s="2">
        <v>0.35</v>
      </c>
      <c r="I3491" s="2" t="str" cm="1">
        <f t="array" ref="I3491">_xlfn.IFS(Table1[[#This Row],[Discount]]&lt;=0.2,"Low",Table1[[#This Row],[Discount]]&lt;=0.4,"Medium",Table1[[#This Row],[Discount]]&gt;0.4,"High")</f>
        <v>Medium</v>
      </c>
      <c r="J3491" s="2">
        <f ca="1">Table1[[#This Row],[Original Price]]*(1-Table1[[#This Row],[Discount]])</f>
        <v>404.95</v>
      </c>
      <c r="K3491">
        <f>VLOOKUP(B3491,customers!$A$2:$D$101,2,0)</f>
        <v>24</v>
      </c>
      <c r="L3491" t="str" cm="1">
        <f t="array" ref="L3491">_xlfn.IFS(Table1[[#This Row],[Age]]&lt;=12,"Kids",Table1[[#This Row],[Age]]&lt;=19,"Teenage",Table1[[#This Row],[Age]]&lt;=29,"Young Adult",Table1[[#This Row],[Age]]&lt;=45,"Adult",Table1[[#This Row],[Age]]&gt;=46,"Senior")</f>
        <v>Young Adult</v>
      </c>
      <c r="M3491" t="str">
        <f>VLOOKUP(B3491,customers!A$2:D$101,3,0)</f>
        <v>Jalandhar</v>
      </c>
      <c r="N3491" t="str">
        <f>VLOOKUP(B3491,customers!$A$2:$D$101,4,0)</f>
        <v>Punjab</v>
      </c>
      <c r="O3491" t="str">
        <f>VLOOKUP(C3491,'products '!$A$2:$H$3072,2,0)</f>
        <v>Kids</v>
      </c>
      <c r="P3491" t="str">
        <f>VLOOKUP(C3491,'products '!$A$2:$H$3072,3,0)</f>
        <v>Footwear</v>
      </c>
      <c r="Q3491" t="str">
        <f>VLOOKUP(C3491,'products '!$A$2:$H$3072,4,0)</f>
        <v>Sandals</v>
      </c>
      <c r="R3491" t="str">
        <f>VLOOKUP(C3491,'products '!$A$2:$H$3072,5,0)</f>
        <v>Campus</v>
      </c>
      <c r="S3491" t="str">
        <f>VLOOKUP(C3491,'products '!$A$2:$H$3072,6,0)</f>
        <v>3-6M</v>
      </c>
      <c r="T3491" t="str">
        <f>VLOOKUP(C3491,'products '!$A$2:$H$3072,7,0)</f>
        <v>Turquoise Blue</v>
      </c>
      <c r="U3491">
        <f>VLOOKUP(C3491,'products '!$A$2:$H$3072,8,0)</f>
        <v>5</v>
      </c>
    </row>
    <row r="3492" spans="1:21" x14ac:dyDescent="0.3">
      <c r="A3492" t="s">
        <v>6909</v>
      </c>
      <c r="B3492" t="s">
        <v>3360</v>
      </c>
      <c r="C3492" t="s">
        <v>2213</v>
      </c>
      <c r="D3492" s="1">
        <f t="shared" ca="1" si="60"/>
        <v>44526</v>
      </c>
      <c r="E3492" s="1" t="str">
        <f ca="1">TEXT(Table1[[#This Row],[Date]],"mmm")</f>
        <v>Nov</v>
      </c>
      <c r="F3492" s="1" t="str">
        <f ca="1">TEXT(Table1[[#This Row],[Date]],"yyyy")</f>
        <v>2021</v>
      </c>
      <c r="G3492" s="2">
        <f t="shared" ca="1" si="61"/>
        <v>859</v>
      </c>
      <c r="H3492" s="2">
        <v>0.35</v>
      </c>
      <c r="I3492" s="2" t="str" cm="1">
        <f t="array" ref="I3492">_xlfn.IFS(Table1[[#This Row],[Discount]]&lt;=0.2,"Low",Table1[[#This Row],[Discount]]&lt;=0.4,"Medium",Table1[[#This Row],[Discount]]&gt;0.4,"High")</f>
        <v>Medium</v>
      </c>
      <c r="J3492" s="2">
        <f ca="1">Table1[[#This Row],[Original Price]]*(1-Table1[[#This Row],[Discount]])</f>
        <v>558.35</v>
      </c>
      <c r="K3492">
        <f>VLOOKUP(B3492,customers!$A$2:$D$101,2,0)</f>
        <v>25</v>
      </c>
      <c r="L3492" t="str" cm="1">
        <f t="array" ref="L3492">_xlfn.IFS(Table1[[#This Row],[Age]]&lt;=12,"Kids",Table1[[#This Row],[Age]]&lt;=19,"Teenage",Table1[[#This Row],[Age]]&lt;=29,"Young Adult",Table1[[#This Row],[Age]]&lt;=45,"Adult",Table1[[#This Row],[Age]]&gt;=46,"Senior")</f>
        <v>Young Adult</v>
      </c>
      <c r="M3492" t="str">
        <f>VLOOKUP(B3492,customers!A$2:D$101,3,0)</f>
        <v>Jalandhar</v>
      </c>
      <c r="N3492" t="str">
        <f>VLOOKUP(B3492,customers!$A$2:$D$101,4,0)</f>
        <v>Punjab</v>
      </c>
      <c r="O3492" t="str">
        <f>VLOOKUP(C3492,'products '!$A$2:$H$3072,2,0)</f>
        <v>Kids</v>
      </c>
      <c r="P3492" t="str">
        <f>VLOOKUP(C3492,'products '!$A$2:$H$3072,3,0)</f>
        <v>Footwear</v>
      </c>
      <c r="Q3492" t="str">
        <f>VLOOKUP(C3492,'products '!$A$2:$H$3072,4,0)</f>
        <v>Sandals</v>
      </c>
      <c r="R3492" t="str">
        <f>VLOOKUP(C3492,'products '!$A$2:$H$3072,5,0)</f>
        <v>Campus</v>
      </c>
      <c r="S3492" t="str">
        <f>VLOOKUP(C3492,'products '!$A$2:$H$3072,6,0)</f>
        <v>3-6M</v>
      </c>
      <c r="T3492" t="str">
        <f>VLOOKUP(C3492,'products '!$A$2:$H$3072,7,0)</f>
        <v>Charcoal</v>
      </c>
      <c r="U3492">
        <f>VLOOKUP(C3492,'products '!$A$2:$H$3072,8,0)</f>
        <v>4</v>
      </c>
    </row>
    <row r="3493" spans="1:21" x14ac:dyDescent="0.3">
      <c r="A3493" t="s">
        <v>6910</v>
      </c>
      <c r="B3493" t="s">
        <v>3361</v>
      </c>
      <c r="C3493" t="s">
        <v>2213</v>
      </c>
      <c r="D3493" s="1">
        <f t="shared" ca="1" si="60"/>
        <v>44648</v>
      </c>
      <c r="E3493" s="1" t="str">
        <f ca="1">TEXT(Table1[[#This Row],[Date]],"mmm")</f>
        <v>Mar</v>
      </c>
      <c r="F3493" s="1" t="str">
        <f ca="1">TEXT(Table1[[#This Row],[Date]],"yyyy")</f>
        <v>2022</v>
      </c>
      <c r="G3493" s="2">
        <f t="shared" ca="1" si="61"/>
        <v>1414</v>
      </c>
      <c r="H3493" s="2">
        <v>0.55000000000000004</v>
      </c>
      <c r="I3493" s="2" t="str" cm="1">
        <f t="array" ref="I3493">_xlfn.IFS(Table1[[#This Row],[Discount]]&lt;=0.2,"Low",Table1[[#This Row],[Discount]]&lt;=0.4,"Medium",Table1[[#This Row],[Discount]]&gt;0.4,"High")</f>
        <v>High</v>
      </c>
      <c r="J3493" s="2">
        <f ca="1">Table1[[#This Row],[Original Price]]*(1-Table1[[#This Row],[Discount]])</f>
        <v>636.29999999999995</v>
      </c>
      <c r="K3493">
        <f>VLOOKUP(B3493,customers!$A$2:$D$101,2,0)</f>
        <v>26</v>
      </c>
      <c r="L3493" t="str" cm="1">
        <f t="array" ref="L3493">_xlfn.IFS(Table1[[#This Row],[Age]]&lt;=12,"Kids",Table1[[#This Row],[Age]]&lt;=19,"Teenage",Table1[[#This Row],[Age]]&lt;=29,"Young Adult",Table1[[#This Row],[Age]]&lt;=45,"Adult",Table1[[#This Row],[Age]]&gt;=46,"Senior")</f>
        <v>Young Adult</v>
      </c>
      <c r="M3493" t="str">
        <f>VLOOKUP(B3493,customers!A$2:D$101,3,0)</f>
        <v>Jalandhar</v>
      </c>
      <c r="N3493" t="str">
        <f>VLOOKUP(B3493,customers!$A$2:$D$101,4,0)</f>
        <v>Punjab</v>
      </c>
      <c r="O3493" t="str">
        <f>VLOOKUP(C3493,'products '!$A$2:$H$3072,2,0)</f>
        <v>Kids</v>
      </c>
      <c r="P3493" t="str">
        <f>VLOOKUP(C3493,'products '!$A$2:$H$3072,3,0)</f>
        <v>Footwear</v>
      </c>
      <c r="Q3493" t="str">
        <f>VLOOKUP(C3493,'products '!$A$2:$H$3072,4,0)</f>
        <v>Sandals</v>
      </c>
      <c r="R3493" t="str">
        <f>VLOOKUP(C3493,'products '!$A$2:$H$3072,5,0)</f>
        <v>Campus</v>
      </c>
      <c r="S3493" t="str">
        <f>VLOOKUP(C3493,'products '!$A$2:$H$3072,6,0)</f>
        <v>3-6M</v>
      </c>
      <c r="T3493" t="str">
        <f>VLOOKUP(C3493,'products '!$A$2:$H$3072,7,0)</f>
        <v>Charcoal</v>
      </c>
      <c r="U3493">
        <f>VLOOKUP(C3493,'products '!$A$2:$H$3072,8,0)</f>
        <v>4</v>
      </c>
    </row>
    <row r="3494" spans="1:21" x14ac:dyDescent="0.3">
      <c r="A3494" t="s">
        <v>6911</v>
      </c>
      <c r="B3494" t="s">
        <v>3362</v>
      </c>
      <c r="C3494" t="s">
        <v>2213</v>
      </c>
      <c r="D3494" s="1">
        <f t="shared" ca="1" si="60"/>
        <v>44198</v>
      </c>
      <c r="E3494" s="1" t="str">
        <f ca="1">TEXT(Table1[[#This Row],[Date]],"mmm")</f>
        <v>Jan</v>
      </c>
      <c r="F3494" s="1" t="str">
        <f ca="1">TEXT(Table1[[#This Row],[Date]],"yyyy")</f>
        <v>2021</v>
      </c>
      <c r="G3494" s="2">
        <f t="shared" ca="1" si="61"/>
        <v>1144</v>
      </c>
      <c r="H3494" s="2">
        <v>0.55000000000000004</v>
      </c>
      <c r="I3494" s="2" t="str" cm="1">
        <f t="array" ref="I3494">_xlfn.IFS(Table1[[#This Row],[Discount]]&lt;=0.2,"Low",Table1[[#This Row],[Discount]]&lt;=0.4,"Medium",Table1[[#This Row],[Discount]]&gt;0.4,"High")</f>
        <v>High</v>
      </c>
      <c r="J3494" s="2">
        <f ca="1">Table1[[#This Row],[Original Price]]*(1-Table1[[#This Row],[Discount]])</f>
        <v>514.79999999999995</v>
      </c>
      <c r="K3494">
        <f>VLOOKUP(B3494,customers!$A$2:$D$101,2,0)</f>
        <v>27</v>
      </c>
      <c r="L3494" t="str" cm="1">
        <f t="array" ref="L3494">_xlfn.IFS(Table1[[#This Row],[Age]]&lt;=12,"Kids",Table1[[#This Row],[Age]]&lt;=19,"Teenage",Table1[[#This Row],[Age]]&lt;=29,"Young Adult",Table1[[#This Row],[Age]]&lt;=45,"Adult",Table1[[#This Row],[Age]]&gt;=46,"Senior")</f>
        <v>Young Adult</v>
      </c>
      <c r="M3494" t="str">
        <f>VLOOKUP(B3494,customers!A$2:D$101,3,0)</f>
        <v>Amritsar</v>
      </c>
      <c r="N3494" t="str">
        <f>VLOOKUP(B3494,customers!$A$2:$D$101,4,0)</f>
        <v>Punjab</v>
      </c>
      <c r="O3494" t="str">
        <f>VLOOKUP(C3494,'products '!$A$2:$H$3072,2,0)</f>
        <v>Kids</v>
      </c>
      <c r="P3494" t="str">
        <f>VLOOKUP(C3494,'products '!$A$2:$H$3072,3,0)</f>
        <v>Footwear</v>
      </c>
      <c r="Q3494" t="str">
        <f>VLOOKUP(C3494,'products '!$A$2:$H$3072,4,0)</f>
        <v>Sandals</v>
      </c>
      <c r="R3494" t="str">
        <f>VLOOKUP(C3494,'products '!$A$2:$H$3072,5,0)</f>
        <v>Campus</v>
      </c>
      <c r="S3494" t="str">
        <f>VLOOKUP(C3494,'products '!$A$2:$H$3072,6,0)</f>
        <v>3-6M</v>
      </c>
      <c r="T3494" t="str">
        <f>VLOOKUP(C3494,'products '!$A$2:$H$3072,7,0)</f>
        <v>Charcoal</v>
      </c>
      <c r="U3494">
        <f>VLOOKUP(C3494,'products '!$A$2:$H$3072,8,0)</f>
        <v>4</v>
      </c>
    </row>
    <row r="3495" spans="1:21" x14ac:dyDescent="0.3">
      <c r="A3495" t="s">
        <v>6912</v>
      </c>
      <c r="B3495" t="s">
        <v>3363</v>
      </c>
      <c r="C3495" t="s">
        <v>2213</v>
      </c>
      <c r="D3495" s="1">
        <f t="shared" ca="1" si="60"/>
        <v>44744</v>
      </c>
      <c r="E3495" s="1" t="str">
        <f ca="1">TEXT(Table1[[#This Row],[Date]],"mmm")</f>
        <v>Jul</v>
      </c>
      <c r="F3495" s="1" t="str">
        <f ca="1">TEXT(Table1[[#This Row],[Date]],"yyyy")</f>
        <v>2022</v>
      </c>
      <c r="G3495" s="2">
        <f t="shared" ca="1" si="61"/>
        <v>893</v>
      </c>
      <c r="H3495" s="2">
        <v>0.55000000000000004</v>
      </c>
      <c r="I3495" s="2" t="str" cm="1">
        <f t="array" ref="I3495">_xlfn.IFS(Table1[[#This Row],[Discount]]&lt;=0.2,"Low",Table1[[#This Row],[Discount]]&lt;=0.4,"Medium",Table1[[#This Row],[Discount]]&gt;0.4,"High")</f>
        <v>High</v>
      </c>
      <c r="J3495" s="2">
        <f ca="1">Table1[[#This Row],[Original Price]]*(1-Table1[[#This Row],[Discount]])</f>
        <v>401.84999999999997</v>
      </c>
      <c r="K3495">
        <f>VLOOKUP(B3495,customers!$A$2:$D$101,2,0)</f>
        <v>24</v>
      </c>
      <c r="L3495" t="str" cm="1">
        <f t="array" ref="L3495">_xlfn.IFS(Table1[[#This Row],[Age]]&lt;=12,"Kids",Table1[[#This Row],[Age]]&lt;=19,"Teenage",Table1[[#This Row],[Age]]&lt;=29,"Young Adult",Table1[[#This Row],[Age]]&lt;=45,"Adult",Table1[[#This Row],[Age]]&gt;=46,"Senior")</f>
        <v>Young Adult</v>
      </c>
      <c r="M3495" t="str">
        <f>VLOOKUP(B3495,customers!A$2:D$101,3,0)</f>
        <v>Amritsar</v>
      </c>
      <c r="N3495" t="str">
        <f>VLOOKUP(B3495,customers!$A$2:$D$101,4,0)</f>
        <v>Punjab</v>
      </c>
      <c r="O3495" t="str">
        <f>VLOOKUP(C3495,'products '!$A$2:$H$3072,2,0)</f>
        <v>Kids</v>
      </c>
      <c r="P3495" t="str">
        <f>VLOOKUP(C3495,'products '!$A$2:$H$3072,3,0)</f>
        <v>Footwear</v>
      </c>
      <c r="Q3495" t="str">
        <f>VLOOKUP(C3495,'products '!$A$2:$H$3072,4,0)</f>
        <v>Sandals</v>
      </c>
      <c r="R3495" t="str">
        <f>VLOOKUP(C3495,'products '!$A$2:$H$3072,5,0)</f>
        <v>Campus</v>
      </c>
      <c r="S3495" t="str">
        <f>VLOOKUP(C3495,'products '!$A$2:$H$3072,6,0)</f>
        <v>3-6M</v>
      </c>
      <c r="T3495" t="str">
        <f>VLOOKUP(C3495,'products '!$A$2:$H$3072,7,0)</f>
        <v>Charcoal</v>
      </c>
      <c r="U3495">
        <f>VLOOKUP(C3495,'products '!$A$2:$H$3072,8,0)</f>
        <v>4</v>
      </c>
    </row>
    <row r="3496" spans="1:21" x14ac:dyDescent="0.3">
      <c r="A3496" t="s">
        <v>6913</v>
      </c>
      <c r="B3496" t="s">
        <v>3364</v>
      </c>
      <c r="C3496" t="s">
        <v>2213</v>
      </c>
      <c r="D3496" s="1">
        <f t="shared" ca="1" si="60"/>
        <v>44298</v>
      </c>
      <c r="E3496" s="1" t="str">
        <f ca="1">TEXT(Table1[[#This Row],[Date]],"mmm")</f>
        <v>Apr</v>
      </c>
      <c r="F3496" s="1" t="str">
        <f ca="1">TEXT(Table1[[#This Row],[Date]],"yyyy")</f>
        <v>2021</v>
      </c>
      <c r="G3496" s="2">
        <f t="shared" ca="1" si="61"/>
        <v>678</v>
      </c>
      <c r="H3496" s="2">
        <v>0.55000000000000004</v>
      </c>
      <c r="I3496" s="2" t="str" cm="1">
        <f t="array" ref="I3496">_xlfn.IFS(Table1[[#This Row],[Discount]]&lt;=0.2,"Low",Table1[[#This Row],[Discount]]&lt;=0.4,"Medium",Table1[[#This Row],[Discount]]&gt;0.4,"High")</f>
        <v>High</v>
      </c>
      <c r="J3496" s="2">
        <f ca="1">Table1[[#This Row],[Original Price]]*(1-Table1[[#This Row],[Discount]])</f>
        <v>305.09999999999997</v>
      </c>
      <c r="K3496">
        <f>VLOOKUP(B3496,customers!$A$2:$D$101,2,0)</f>
        <v>24</v>
      </c>
      <c r="L3496" t="str" cm="1">
        <f t="array" ref="L3496">_xlfn.IFS(Table1[[#This Row],[Age]]&lt;=12,"Kids",Table1[[#This Row],[Age]]&lt;=19,"Teenage",Table1[[#This Row],[Age]]&lt;=29,"Young Adult",Table1[[#This Row],[Age]]&lt;=45,"Adult",Table1[[#This Row],[Age]]&gt;=46,"Senior")</f>
        <v>Young Adult</v>
      </c>
      <c r="M3496" t="str">
        <f>VLOOKUP(B3496,customers!A$2:D$101,3,0)</f>
        <v>Amritsar</v>
      </c>
      <c r="N3496" t="str">
        <f>VLOOKUP(B3496,customers!$A$2:$D$101,4,0)</f>
        <v>Punjab</v>
      </c>
      <c r="O3496" t="str">
        <f>VLOOKUP(C3496,'products '!$A$2:$H$3072,2,0)</f>
        <v>Kids</v>
      </c>
      <c r="P3496" t="str">
        <f>VLOOKUP(C3496,'products '!$A$2:$H$3072,3,0)</f>
        <v>Footwear</v>
      </c>
      <c r="Q3496" t="str">
        <f>VLOOKUP(C3496,'products '!$A$2:$H$3072,4,0)</f>
        <v>Sandals</v>
      </c>
      <c r="R3496" t="str">
        <f>VLOOKUP(C3496,'products '!$A$2:$H$3072,5,0)</f>
        <v>Campus</v>
      </c>
      <c r="S3496" t="str">
        <f>VLOOKUP(C3496,'products '!$A$2:$H$3072,6,0)</f>
        <v>3-6M</v>
      </c>
      <c r="T3496" t="str">
        <f>VLOOKUP(C3496,'products '!$A$2:$H$3072,7,0)</f>
        <v>Charcoal</v>
      </c>
      <c r="U3496">
        <f>VLOOKUP(C3496,'products '!$A$2:$H$3072,8,0)</f>
        <v>4</v>
      </c>
    </row>
    <row r="3497" spans="1:21" x14ac:dyDescent="0.3">
      <c r="A3497" t="s">
        <v>6914</v>
      </c>
      <c r="B3497" t="s">
        <v>3365</v>
      </c>
      <c r="C3497" t="s">
        <v>2213</v>
      </c>
      <c r="D3497" s="1">
        <f t="shared" ca="1" si="60"/>
        <v>44688</v>
      </c>
      <c r="E3497" s="1" t="str">
        <f ca="1">TEXT(Table1[[#This Row],[Date]],"mmm")</f>
        <v>May</v>
      </c>
      <c r="F3497" s="1" t="str">
        <f ca="1">TEXT(Table1[[#This Row],[Date]],"yyyy")</f>
        <v>2022</v>
      </c>
      <c r="G3497" s="2">
        <f t="shared" ca="1" si="61"/>
        <v>1740</v>
      </c>
      <c r="H3497" s="2">
        <v>0.5</v>
      </c>
      <c r="I3497" s="2" t="str" cm="1">
        <f t="array" ref="I3497">_xlfn.IFS(Table1[[#This Row],[Discount]]&lt;=0.2,"Low",Table1[[#This Row],[Discount]]&lt;=0.4,"Medium",Table1[[#This Row],[Discount]]&gt;0.4,"High")</f>
        <v>High</v>
      </c>
      <c r="J3497" s="2">
        <f ca="1">Table1[[#This Row],[Original Price]]*(1-Table1[[#This Row],[Discount]])</f>
        <v>870</v>
      </c>
      <c r="K3497">
        <f>VLOOKUP(B3497,customers!$A$2:$D$101,2,0)</f>
        <v>24</v>
      </c>
      <c r="L3497" t="str" cm="1">
        <f t="array" ref="L3497">_xlfn.IFS(Table1[[#This Row],[Age]]&lt;=12,"Kids",Table1[[#This Row],[Age]]&lt;=19,"Teenage",Table1[[#This Row],[Age]]&lt;=29,"Young Adult",Table1[[#This Row],[Age]]&lt;=45,"Adult",Table1[[#This Row],[Age]]&gt;=46,"Senior")</f>
        <v>Young Adult</v>
      </c>
      <c r="M3497" t="str">
        <f>VLOOKUP(B3497,customers!A$2:D$101,3,0)</f>
        <v>Amritsar</v>
      </c>
      <c r="N3497" t="str">
        <f>VLOOKUP(B3497,customers!$A$2:$D$101,4,0)</f>
        <v>Punjab</v>
      </c>
      <c r="O3497" t="str">
        <f>VLOOKUP(C3497,'products '!$A$2:$H$3072,2,0)</f>
        <v>Kids</v>
      </c>
      <c r="P3497" t="str">
        <f>VLOOKUP(C3497,'products '!$A$2:$H$3072,3,0)</f>
        <v>Footwear</v>
      </c>
      <c r="Q3497" t="str">
        <f>VLOOKUP(C3497,'products '!$A$2:$H$3072,4,0)</f>
        <v>Sandals</v>
      </c>
      <c r="R3497" t="str">
        <f>VLOOKUP(C3497,'products '!$A$2:$H$3072,5,0)</f>
        <v>Campus</v>
      </c>
      <c r="S3497" t="str">
        <f>VLOOKUP(C3497,'products '!$A$2:$H$3072,6,0)</f>
        <v>3-6M</v>
      </c>
      <c r="T3497" t="str">
        <f>VLOOKUP(C3497,'products '!$A$2:$H$3072,7,0)</f>
        <v>Charcoal</v>
      </c>
      <c r="U3497">
        <f>VLOOKUP(C3497,'products '!$A$2:$H$3072,8,0)</f>
        <v>4</v>
      </c>
    </row>
    <row r="3498" spans="1:21" x14ac:dyDescent="0.3">
      <c r="A3498" t="s">
        <v>6915</v>
      </c>
      <c r="B3498" t="s">
        <v>3366</v>
      </c>
      <c r="C3498" t="s">
        <v>2213</v>
      </c>
      <c r="D3498" s="1">
        <f t="shared" ca="1" si="60"/>
        <v>45016</v>
      </c>
      <c r="E3498" s="1" t="str">
        <f ca="1">TEXT(Table1[[#This Row],[Date]],"mmm")</f>
        <v>Mar</v>
      </c>
      <c r="F3498" s="1" t="str">
        <f ca="1">TEXT(Table1[[#This Row],[Date]],"yyyy")</f>
        <v>2023</v>
      </c>
      <c r="G3498" s="2">
        <f t="shared" ca="1" si="61"/>
        <v>1665</v>
      </c>
      <c r="H3498" s="2">
        <v>0.5</v>
      </c>
      <c r="I3498" s="2" t="str" cm="1">
        <f t="array" ref="I3498">_xlfn.IFS(Table1[[#This Row],[Discount]]&lt;=0.2,"Low",Table1[[#This Row],[Discount]]&lt;=0.4,"Medium",Table1[[#This Row],[Discount]]&gt;0.4,"High")</f>
        <v>High</v>
      </c>
      <c r="J3498" s="2">
        <f ca="1">Table1[[#This Row],[Original Price]]*(1-Table1[[#This Row],[Discount]])</f>
        <v>832.5</v>
      </c>
      <c r="K3498">
        <f>VLOOKUP(B3498,customers!$A$2:$D$101,2,0)</f>
        <v>24</v>
      </c>
      <c r="L3498" t="str" cm="1">
        <f t="array" ref="L3498">_xlfn.IFS(Table1[[#This Row],[Age]]&lt;=12,"Kids",Table1[[#This Row],[Age]]&lt;=19,"Teenage",Table1[[#This Row],[Age]]&lt;=29,"Young Adult",Table1[[#This Row],[Age]]&lt;=45,"Adult",Table1[[#This Row],[Age]]&gt;=46,"Senior")</f>
        <v>Young Adult</v>
      </c>
      <c r="M3498" t="str">
        <f>VLOOKUP(B3498,customers!A$2:D$101,3,0)</f>
        <v>Amritsar</v>
      </c>
      <c r="N3498" t="str">
        <f>VLOOKUP(B3498,customers!$A$2:$D$101,4,0)</f>
        <v>Punjab</v>
      </c>
      <c r="O3498" t="str">
        <f>VLOOKUP(C3498,'products '!$A$2:$H$3072,2,0)</f>
        <v>Kids</v>
      </c>
      <c r="P3498" t="str">
        <f>VLOOKUP(C3498,'products '!$A$2:$H$3072,3,0)</f>
        <v>Footwear</v>
      </c>
      <c r="Q3498" t="str">
        <f>VLOOKUP(C3498,'products '!$A$2:$H$3072,4,0)</f>
        <v>Sandals</v>
      </c>
      <c r="R3498" t="str">
        <f>VLOOKUP(C3498,'products '!$A$2:$H$3072,5,0)</f>
        <v>Campus</v>
      </c>
      <c r="S3498" t="str">
        <f>VLOOKUP(C3498,'products '!$A$2:$H$3072,6,0)</f>
        <v>3-6M</v>
      </c>
      <c r="T3498" t="str">
        <f>VLOOKUP(C3498,'products '!$A$2:$H$3072,7,0)</f>
        <v>Charcoal</v>
      </c>
      <c r="U3498">
        <f>VLOOKUP(C3498,'products '!$A$2:$H$3072,8,0)</f>
        <v>4</v>
      </c>
    </row>
    <row r="3499" spans="1:21" x14ac:dyDescent="0.3">
      <c r="A3499" t="s">
        <v>6916</v>
      </c>
      <c r="B3499" t="s">
        <v>3367</v>
      </c>
      <c r="C3499" t="s">
        <v>2213</v>
      </c>
      <c r="D3499" s="1">
        <f t="shared" ca="1" si="60"/>
        <v>44343</v>
      </c>
      <c r="E3499" s="1" t="str">
        <f ca="1">TEXT(Table1[[#This Row],[Date]],"mmm")</f>
        <v>May</v>
      </c>
      <c r="F3499" s="1" t="str">
        <f ca="1">TEXT(Table1[[#This Row],[Date]],"yyyy")</f>
        <v>2021</v>
      </c>
      <c r="G3499" s="2">
        <f t="shared" ca="1" si="61"/>
        <v>1038</v>
      </c>
      <c r="H3499" s="2">
        <v>0.5</v>
      </c>
      <c r="I3499" s="2" t="str" cm="1">
        <f t="array" ref="I3499">_xlfn.IFS(Table1[[#This Row],[Discount]]&lt;=0.2,"Low",Table1[[#This Row],[Discount]]&lt;=0.4,"Medium",Table1[[#This Row],[Discount]]&gt;0.4,"High")</f>
        <v>High</v>
      </c>
      <c r="J3499" s="2">
        <f ca="1">Table1[[#This Row],[Original Price]]*(1-Table1[[#This Row],[Discount]])</f>
        <v>519</v>
      </c>
      <c r="K3499">
        <f>VLOOKUP(B3499,customers!$A$2:$D$101,2,0)</f>
        <v>24</v>
      </c>
      <c r="L3499" t="str" cm="1">
        <f t="array" ref="L3499">_xlfn.IFS(Table1[[#This Row],[Age]]&lt;=12,"Kids",Table1[[#This Row],[Age]]&lt;=19,"Teenage",Table1[[#This Row],[Age]]&lt;=29,"Young Adult",Table1[[#This Row],[Age]]&lt;=45,"Adult",Table1[[#This Row],[Age]]&gt;=46,"Senior")</f>
        <v>Young Adult</v>
      </c>
      <c r="M3499" t="str">
        <f>VLOOKUP(B3499,customers!A$2:D$101,3,0)</f>
        <v>Patiala</v>
      </c>
      <c r="N3499" t="str">
        <f>VLOOKUP(B3499,customers!$A$2:$D$101,4,0)</f>
        <v>Punjab</v>
      </c>
      <c r="O3499" t="str">
        <f>VLOOKUP(C3499,'products '!$A$2:$H$3072,2,0)</f>
        <v>Kids</v>
      </c>
      <c r="P3499" t="str">
        <f>VLOOKUP(C3499,'products '!$A$2:$H$3072,3,0)</f>
        <v>Footwear</v>
      </c>
      <c r="Q3499" t="str">
        <f>VLOOKUP(C3499,'products '!$A$2:$H$3072,4,0)</f>
        <v>Sandals</v>
      </c>
      <c r="R3499" t="str">
        <f>VLOOKUP(C3499,'products '!$A$2:$H$3072,5,0)</f>
        <v>Campus</v>
      </c>
      <c r="S3499" t="str">
        <f>VLOOKUP(C3499,'products '!$A$2:$H$3072,6,0)</f>
        <v>3-6M</v>
      </c>
      <c r="T3499" t="str">
        <f>VLOOKUP(C3499,'products '!$A$2:$H$3072,7,0)</f>
        <v>Charcoal</v>
      </c>
      <c r="U3499">
        <f>VLOOKUP(C3499,'products '!$A$2:$H$3072,8,0)</f>
        <v>4</v>
      </c>
    </row>
    <row r="3500" spans="1:21" x14ac:dyDescent="0.3">
      <c r="A3500" t="s">
        <v>6917</v>
      </c>
      <c r="B3500" t="s">
        <v>3368</v>
      </c>
      <c r="C3500" t="s">
        <v>2213</v>
      </c>
      <c r="D3500" s="1">
        <f t="shared" ca="1" si="60"/>
        <v>44923</v>
      </c>
      <c r="E3500" s="1" t="str">
        <f ca="1">TEXT(Table1[[#This Row],[Date]],"mmm")</f>
        <v>Dec</v>
      </c>
      <c r="F3500" s="1" t="str">
        <f ca="1">TEXT(Table1[[#This Row],[Date]],"yyyy")</f>
        <v>2022</v>
      </c>
      <c r="G3500" s="2">
        <f t="shared" ca="1" si="61"/>
        <v>1553</v>
      </c>
      <c r="H3500" s="2">
        <v>0.5</v>
      </c>
      <c r="I3500" s="2" t="str" cm="1">
        <f t="array" ref="I3500">_xlfn.IFS(Table1[[#This Row],[Discount]]&lt;=0.2,"Low",Table1[[#This Row],[Discount]]&lt;=0.4,"Medium",Table1[[#This Row],[Discount]]&gt;0.4,"High")</f>
        <v>High</v>
      </c>
      <c r="J3500" s="2">
        <f ca="1">Table1[[#This Row],[Original Price]]*(1-Table1[[#This Row],[Discount]])</f>
        <v>776.5</v>
      </c>
      <c r="K3500">
        <f>VLOOKUP(B3500,customers!$A$2:$D$101,2,0)</f>
        <v>24</v>
      </c>
      <c r="L3500" t="str" cm="1">
        <f t="array" ref="L3500">_xlfn.IFS(Table1[[#This Row],[Age]]&lt;=12,"Kids",Table1[[#This Row],[Age]]&lt;=19,"Teenage",Table1[[#This Row],[Age]]&lt;=29,"Young Adult",Table1[[#This Row],[Age]]&lt;=45,"Adult",Table1[[#This Row],[Age]]&gt;=46,"Senior")</f>
        <v>Young Adult</v>
      </c>
      <c r="M3500" t="str">
        <f>VLOOKUP(B3500,customers!A$2:D$101,3,0)</f>
        <v>Patiala</v>
      </c>
      <c r="N3500" t="str">
        <f>VLOOKUP(B3500,customers!$A$2:$D$101,4,0)</f>
        <v>Punjab</v>
      </c>
      <c r="O3500" t="str">
        <f>VLOOKUP(C3500,'products '!$A$2:$H$3072,2,0)</f>
        <v>Kids</v>
      </c>
      <c r="P3500" t="str">
        <f>VLOOKUP(C3500,'products '!$A$2:$H$3072,3,0)</f>
        <v>Footwear</v>
      </c>
      <c r="Q3500" t="str">
        <f>VLOOKUP(C3500,'products '!$A$2:$H$3072,4,0)</f>
        <v>Sandals</v>
      </c>
      <c r="R3500" t="str">
        <f>VLOOKUP(C3500,'products '!$A$2:$H$3072,5,0)</f>
        <v>Campus</v>
      </c>
      <c r="S3500" t="str">
        <f>VLOOKUP(C3500,'products '!$A$2:$H$3072,6,0)</f>
        <v>3-6M</v>
      </c>
      <c r="T3500" t="str">
        <f>VLOOKUP(C3500,'products '!$A$2:$H$3072,7,0)</f>
        <v>Charcoal</v>
      </c>
      <c r="U3500">
        <f>VLOOKUP(C3500,'products '!$A$2:$H$3072,8,0)</f>
        <v>4</v>
      </c>
    </row>
    <row r="3501" spans="1:21" x14ac:dyDescent="0.3">
      <c r="A3501" t="s">
        <v>6918</v>
      </c>
      <c r="B3501" t="s">
        <v>3369</v>
      </c>
      <c r="C3501" t="s">
        <v>2213</v>
      </c>
      <c r="D3501" s="1">
        <f t="shared" ca="1" si="60"/>
        <v>44246</v>
      </c>
      <c r="E3501" s="1" t="str">
        <f ca="1">TEXT(Table1[[#This Row],[Date]],"mmm")</f>
        <v>Feb</v>
      </c>
      <c r="F3501" s="1" t="str">
        <f ca="1">TEXT(Table1[[#This Row],[Date]],"yyyy")</f>
        <v>2021</v>
      </c>
      <c r="G3501" s="2">
        <f t="shared" ca="1" si="61"/>
        <v>756</v>
      </c>
      <c r="H3501" s="2">
        <v>0.5</v>
      </c>
      <c r="I3501" s="2" t="str" cm="1">
        <f t="array" ref="I3501">_xlfn.IFS(Table1[[#This Row],[Discount]]&lt;=0.2,"Low",Table1[[#This Row],[Discount]]&lt;=0.4,"Medium",Table1[[#This Row],[Discount]]&gt;0.4,"High")</f>
        <v>High</v>
      </c>
      <c r="J3501" s="2">
        <f ca="1">Table1[[#This Row],[Original Price]]*(1-Table1[[#This Row],[Discount]])</f>
        <v>378</v>
      </c>
      <c r="K3501">
        <f>VLOOKUP(B3501,customers!$A$2:$D$101,2,0)</f>
        <v>24</v>
      </c>
      <c r="L3501" t="str" cm="1">
        <f t="array" ref="L3501">_xlfn.IFS(Table1[[#This Row],[Age]]&lt;=12,"Kids",Table1[[#This Row],[Age]]&lt;=19,"Teenage",Table1[[#This Row],[Age]]&lt;=29,"Young Adult",Table1[[#This Row],[Age]]&lt;=45,"Adult",Table1[[#This Row],[Age]]&gt;=46,"Senior")</f>
        <v>Young Adult</v>
      </c>
      <c r="M3501" t="str">
        <f>VLOOKUP(B3501,customers!A$2:D$101,3,0)</f>
        <v>Patiala</v>
      </c>
      <c r="N3501" t="str">
        <f>VLOOKUP(B3501,customers!$A$2:$D$101,4,0)</f>
        <v>Punjab</v>
      </c>
      <c r="O3501" t="str">
        <f>VLOOKUP(C3501,'products '!$A$2:$H$3072,2,0)</f>
        <v>Kids</v>
      </c>
      <c r="P3501" t="str">
        <f>VLOOKUP(C3501,'products '!$A$2:$H$3072,3,0)</f>
        <v>Footwear</v>
      </c>
      <c r="Q3501" t="str">
        <f>VLOOKUP(C3501,'products '!$A$2:$H$3072,4,0)</f>
        <v>Sandals</v>
      </c>
      <c r="R3501" t="str">
        <f>VLOOKUP(C3501,'products '!$A$2:$H$3072,5,0)</f>
        <v>Campus</v>
      </c>
      <c r="S3501" t="str">
        <f>VLOOKUP(C3501,'products '!$A$2:$H$3072,6,0)</f>
        <v>3-6M</v>
      </c>
      <c r="T3501" t="str">
        <f>VLOOKUP(C3501,'products '!$A$2:$H$3072,7,0)</f>
        <v>Charcoal</v>
      </c>
      <c r="U3501">
        <f>VLOOKUP(C3501,'products '!$A$2:$H$3072,8,0)</f>
        <v>4</v>
      </c>
    </row>
    <row r="3503" spans="1:21" x14ac:dyDescent="0.3">
      <c r="A3503" s="6" t="s">
        <v>6951</v>
      </c>
      <c r="B3503" s="8">
        <f>AVERAGE(Table1[Ratings])</f>
        <v>3.9777142857142858</v>
      </c>
    </row>
    <row r="3504" spans="1:21" x14ac:dyDescent="0.3">
      <c r="A3504" s="6" t="s">
        <v>6949</v>
      </c>
      <c r="B3504" s="6">
        <f>COUNTA(Table1[Order ID])</f>
        <v>3500</v>
      </c>
    </row>
    <row r="3505" spans="1:2" x14ac:dyDescent="0.3">
      <c r="A3505" s="6" t="s">
        <v>6952</v>
      </c>
      <c r="B3505" s="8">
        <f ca="1">SUM(Table1[Revenue])/COUNTA(Table1[Order ID])</f>
        <v>536.48597714285791</v>
      </c>
    </row>
    <row r="3506" spans="1:2" x14ac:dyDescent="0.3">
      <c r="A3506" s="6" t="s">
        <v>6950</v>
      </c>
      <c r="B3506" s="7">
        <f>AVERAGE(Table1[Discount])</f>
        <v>0.35514571428571273</v>
      </c>
    </row>
    <row r="3508" spans="1:2" x14ac:dyDescent="0.3">
      <c r="A3508" s="8" t="s">
        <v>6948</v>
      </c>
      <c r="B3508" s="9">
        <f ca="1">SUM(Table1[Revenue])</f>
        <v>1877700.9200000027</v>
      </c>
    </row>
  </sheetData>
  <conditionalFormatting sqref="A1:A3502 A3505:A3507 A3509:A1048576">
    <cfRule type="duplicateValues" dxfId="0"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0D93-0AE5-431F-8464-F70905A8520F}">
  <sheetPr>
    <tabColor theme="4" tint="-0.249977111117893"/>
  </sheetPr>
  <dimension ref="A2:Z47"/>
  <sheetViews>
    <sheetView workbookViewId="0">
      <selection activeCell="N26" sqref="N26"/>
    </sheetView>
  </sheetViews>
  <sheetFormatPr defaultRowHeight="14.4" x14ac:dyDescent="0.3"/>
  <cols>
    <col min="1" max="1" width="14.5546875" customWidth="1"/>
    <col min="2" max="2" width="11.33203125" customWidth="1"/>
    <col min="5" max="5" width="16.44140625" customWidth="1"/>
    <col min="6" max="6" width="10.6640625" customWidth="1"/>
    <col min="7" max="7" width="11.44140625" customWidth="1"/>
    <col min="8" max="8" width="16.44140625" customWidth="1"/>
    <col min="9" max="9" width="11.21875" customWidth="1"/>
    <col min="10" max="10" width="8.88671875" customWidth="1"/>
  </cols>
  <sheetData>
    <row r="2" spans="1:26" x14ac:dyDescent="0.3">
      <c r="A2" s="6" t="s">
        <v>6957</v>
      </c>
      <c r="E2" s="6" t="s">
        <v>6958</v>
      </c>
      <c r="H2" s="6" t="s">
        <v>6960</v>
      </c>
      <c r="P2" t="s">
        <v>6922</v>
      </c>
      <c r="Q2" t="s">
        <v>6928</v>
      </c>
      <c r="R2" t="s">
        <v>6929</v>
      </c>
      <c r="S2" t="s">
        <v>6930</v>
      </c>
      <c r="U2" t="s">
        <v>6934</v>
      </c>
      <c r="V2" s="4">
        <v>0.2</v>
      </c>
      <c r="W2">
        <v>100</v>
      </c>
      <c r="X2">
        <v>35</v>
      </c>
      <c r="Y2">
        <v>135</v>
      </c>
      <c r="Z2">
        <v>15</v>
      </c>
    </row>
    <row r="3" spans="1:26" x14ac:dyDescent="0.3">
      <c r="E3" s="10" t="s">
        <v>6954</v>
      </c>
      <c r="H3" s="10" t="s">
        <v>6954</v>
      </c>
      <c r="P3" t="s">
        <v>6923</v>
      </c>
      <c r="U3" t="s">
        <v>6934</v>
      </c>
      <c r="V3" s="4">
        <v>0.2</v>
      </c>
      <c r="W3">
        <v>100</v>
      </c>
      <c r="X3">
        <v>35</v>
      </c>
      <c r="Y3">
        <v>135</v>
      </c>
      <c r="Z3">
        <v>8</v>
      </c>
    </row>
    <row r="4" spans="1:26" x14ac:dyDescent="0.3">
      <c r="A4" s="10" t="s">
        <v>6954</v>
      </c>
      <c r="E4" s="10" t="s">
        <v>2</v>
      </c>
      <c r="F4" t="s">
        <v>6955</v>
      </c>
      <c r="H4" s="10" t="s">
        <v>5</v>
      </c>
      <c r="I4" t="s">
        <v>6955</v>
      </c>
      <c r="P4" t="s">
        <v>6924</v>
      </c>
      <c r="Q4">
        <v>0</v>
      </c>
      <c r="R4">
        <v>135</v>
      </c>
      <c r="U4" t="s">
        <v>6934</v>
      </c>
      <c r="V4" s="4">
        <v>0.2</v>
      </c>
      <c r="W4">
        <v>100</v>
      </c>
      <c r="X4">
        <v>15</v>
      </c>
      <c r="Y4">
        <v>135</v>
      </c>
      <c r="Z4">
        <v>15</v>
      </c>
    </row>
    <row r="5" spans="1:26" x14ac:dyDescent="0.3">
      <c r="A5" s="10" t="s">
        <v>69</v>
      </c>
      <c r="B5" t="s">
        <v>6955</v>
      </c>
      <c r="E5" t="s">
        <v>12</v>
      </c>
      <c r="F5" s="2">
        <v>231736.2200000002</v>
      </c>
      <c r="H5" t="s">
        <v>74</v>
      </c>
      <c r="I5" s="2">
        <v>72145</v>
      </c>
      <c r="P5" t="s">
        <v>6925</v>
      </c>
      <c r="Q5">
        <v>75</v>
      </c>
      <c r="R5">
        <v>135</v>
      </c>
    </row>
    <row r="6" spans="1:26" x14ac:dyDescent="0.3">
      <c r="A6" t="s">
        <v>3414</v>
      </c>
      <c r="B6" s="2">
        <v>233321.87000000017</v>
      </c>
      <c r="E6" t="s">
        <v>31</v>
      </c>
      <c r="F6" s="2">
        <v>54148.55999999999</v>
      </c>
      <c r="H6" t="s">
        <v>75</v>
      </c>
      <c r="I6" s="2">
        <v>56416.279999999984</v>
      </c>
      <c r="O6" t="s">
        <v>6935</v>
      </c>
      <c r="P6" t="s">
        <v>6926</v>
      </c>
      <c r="Q6">
        <v>0</v>
      </c>
      <c r="R6">
        <v>135</v>
      </c>
    </row>
    <row r="7" spans="1:26" x14ac:dyDescent="0.3">
      <c r="A7" t="s">
        <v>3412</v>
      </c>
      <c r="B7" s="2">
        <v>38283.83</v>
      </c>
      <c r="E7" t="s">
        <v>13</v>
      </c>
      <c r="F7" s="2">
        <v>387938.10000000015</v>
      </c>
      <c r="H7" t="s">
        <v>98</v>
      </c>
      <c r="I7" s="2">
        <v>45183.629999999983</v>
      </c>
      <c r="O7" t="s">
        <v>6935</v>
      </c>
      <c r="P7" t="s">
        <v>6927</v>
      </c>
      <c r="Q7">
        <v>100</v>
      </c>
      <c r="R7">
        <v>135</v>
      </c>
    </row>
    <row r="8" spans="1:26" x14ac:dyDescent="0.3">
      <c r="A8" t="s">
        <v>3392</v>
      </c>
      <c r="B8" s="2">
        <v>299839.15000000014</v>
      </c>
      <c r="E8" t="s">
        <v>32</v>
      </c>
      <c r="F8" s="2">
        <v>159213.72000000009</v>
      </c>
      <c r="H8" t="s">
        <v>80</v>
      </c>
      <c r="I8" s="2">
        <v>162482.13999999996</v>
      </c>
    </row>
    <row r="9" spans="1:26" x14ac:dyDescent="0.3">
      <c r="A9" t="s">
        <v>3388</v>
      </c>
      <c r="B9" s="2">
        <v>153376.53999999998</v>
      </c>
      <c r="E9" t="s">
        <v>30</v>
      </c>
      <c r="F9" s="2">
        <v>71399.570000000007</v>
      </c>
      <c r="H9" t="s">
        <v>92</v>
      </c>
      <c r="I9" s="2">
        <v>77711.520000000033</v>
      </c>
      <c r="P9" t="s">
        <v>6936</v>
      </c>
      <c r="Q9">
        <v>0</v>
      </c>
      <c r="R9">
        <v>135</v>
      </c>
    </row>
    <row r="10" spans="1:26" x14ac:dyDescent="0.3">
      <c r="A10" t="s">
        <v>3408</v>
      </c>
      <c r="B10" s="2">
        <v>189578.09000000003</v>
      </c>
      <c r="E10" t="s">
        <v>26</v>
      </c>
      <c r="F10" s="2">
        <v>163235.34999999986</v>
      </c>
      <c r="H10" t="s">
        <v>73</v>
      </c>
      <c r="I10" s="2">
        <v>62324.5</v>
      </c>
      <c r="P10" t="s">
        <v>6925</v>
      </c>
      <c r="Q10">
        <v>75</v>
      </c>
      <c r="R10">
        <v>135</v>
      </c>
    </row>
    <row r="11" spans="1:26" x14ac:dyDescent="0.3">
      <c r="A11" t="s">
        <v>3385</v>
      </c>
      <c r="B11" s="2">
        <v>158985.27000000002</v>
      </c>
      <c r="E11" t="s">
        <v>33</v>
      </c>
      <c r="F11" s="2">
        <v>74138</v>
      </c>
      <c r="H11" t="s">
        <v>71</v>
      </c>
      <c r="I11" s="2">
        <v>248787.15</v>
      </c>
      <c r="O11" t="s">
        <v>6935</v>
      </c>
      <c r="P11" t="s">
        <v>6937</v>
      </c>
      <c r="Q11">
        <v>0</v>
      </c>
      <c r="R11">
        <v>150</v>
      </c>
    </row>
    <row r="12" spans="1:26" x14ac:dyDescent="0.3">
      <c r="A12" t="s">
        <v>3400</v>
      </c>
      <c r="B12" s="2">
        <v>251507.72999999995</v>
      </c>
      <c r="E12" t="s">
        <v>28</v>
      </c>
      <c r="F12" s="2">
        <v>169989.92999999993</v>
      </c>
      <c r="H12" t="s">
        <v>85</v>
      </c>
      <c r="I12" s="2">
        <v>53995.650000000023</v>
      </c>
      <c r="O12" t="s">
        <v>6935</v>
      </c>
      <c r="P12" t="s">
        <v>6938</v>
      </c>
      <c r="Q12">
        <v>33</v>
      </c>
      <c r="R12">
        <v>150</v>
      </c>
    </row>
    <row r="13" spans="1:26" x14ac:dyDescent="0.3">
      <c r="A13" t="s">
        <v>3396</v>
      </c>
      <c r="B13" s="2">
        <v>211694.54000000004</v>
      </c>
      <c r="E13" t="s">
        <v>29</v>
      </c>
      <c r="F13" s="2">
        <v>70626.86000000003</v>
      </c>
      <c r="H13" t="s">
        <v>70</v>
      </c>
      <c r="I13" s="2">
        <v>120210.12000000004</v>
      </c>
      <c r="O13" t="s">
        <v>6935</v>
      </c>
      <c r="P13" t="s">
        <v>6927</v>
      </c>
      <c r="Q13">
        <v>100</v>
      </c>
      <c r="R13">
        <v>150</v>
      </c>
    </row>
    <row r="14" spans="1:26" x14ac:dyDescent="0.3">
      <c r="A14" t="s">
        <v>3390</v>
      </c>
      <c r="B14" s="2">
        <v>80145.61000000003</v>
      </c>
      <c r="E14" t="s">
        <v>11</v>
      </c>
      <c r="F14" s="2">
        <v>306136.84999999998</v>
      </c>
      <c r="H14" t="s">
        <v>72</v>
      </c>
      <c r="I14" s="2">
        <v>55902.710000000021</v>
      </c>
    </row>
    <row r="15" spans="1:26" x14ac:dyDescent="0.3">
      <c r="A15" t="s">
        <v>3404</v>
      </c>
      <c r="B15" s="2">
        <v>265220.58000000007</v>
      </c>
      <c r="E15" t="s">
        <v>27</v>
      </c>
      <c r="F15" s="2">
        <v>193390.04999999993</v>
      </c>
      <c r="H15" t="s">
        <v>6953</v>
      </c>
      <c r="I15" s="2">
        <v>955158.7</v>
      </c>
      <c r="P15" t="s">
        <v>6946</v>
      </c>
      <c r="Q15">
        <v>0</v>
      </c>
      <c r="R15">
        <v>110</v>
      </c>
    </row>
    <row r="16" spans="1:26" x14ac:dyDescent="0.3">
      <c r="A16" t="s">
        <v>6953</v>
      </c>
      <c r="B16" s="2">
        <v>1881953.2100000007</v>
      </c>
      <c r="E16" t="s">
        <v>6953</v>
      </c>
      <c r="F16" s="2">
        <v>1881953.21</v>
      </c>
      <c r="P16" t="s">
        <v>6939</v>
      </c>
      <c r="Q16">
        <v>75</v>
      </c>
      <c r="R16">
        <v>110</v>
      </c>
    </row>
    <row r="17" spans="1:18" x14ac:dyDescent="0.3">
      <c r="O17" t="s">
        <v>6935</v>
      </c>
      <c r="P17" t="s">
        <v>6940</v>
      </c>
      <c r="Q17">
        <v>0</v>
      </c>
      <c r="R17">
        <v>135</v>
      </c>
    </row>
    <row r="18" spans="1:18" x14ac:dyDescent="0.3">
      <c r="A18" s="6" t="s">
        <v>6963</v>
      </c>
      <c r="O18" t="s">
        <v>6935</v>
      </c>
      <c r="P18" t="s">
        <v>6941</v>
      </c>
      <c r="Q18">
        <v>38</v>
      </c>
      <c r="R18">
        <v>135</v>
      </c>
    </row>
    <row r="19" spans="1:18" x14ac:dyDescent="0.3">
      <c r="E19" s="6" t="s">
        <v>6959</v>
      </c>
      <c r="O19" t="s">
        <v>6935</v>
      </c>
      <c r="P19" t="s">
        <v>6942</v>
      </c>
      <c r="Q19">
        <v>100</v>
      </c>
      <c r="R19">
        <v>135</v>
      </c>
    </row>
    <row r="20" spans="1:18" x14ac:dyDescent="0.3">
      <c r="A20" s="10" t="s">
        <v>6954</v>
      </c>
    </row>
    <row r="21" spans="1:18" x14ac:dyDescent="0.3">
      <c r="A21" s="10" t="s">
        <v>6931</v>
      </c>
      <c r="B21" t="s">
        <v>6955</v>
      </c>
      <c r="E21" s="10" t="s">
        <v>6962</v>
      </c>
      <c r="P21" t="s">
        <v>6943</v>
      </c>
    </row>
    <row r="22" spans="1:18" x14ac:dyDescent="0.3">
      <c r="A22" t="s">
        <v>6964</v>
      </c>
      <c r="B22" s="2">
        <v>480128.67000000004</v>
      </c>
      <c r="E22" s="10" t="s">
        <v>6965</v>
      </c>
      <c r="F22" t="s">
        <v>6955</v>
      </c>
      <c r="P22" t="s">
        <v>6944</v>
      </c>
    </row>
    <row r="23" spans="1:18" x14ac:dyDescent="0.3">
      <c r="A23" t="s">
        <v>6973</v>
      </c>
      <c r="B23" s="2">
        <v>75182.279999999984</v>
      </c>
      <c r="E23" t="s">
        <v>6966</v>
      </c>
      <c r="F23" s="11">
        <v>922</v>
      </c>
      <c r="P23" t="s">
        <v>6945</v>
      </c>
    </row>
    <row r="24" spans="1:18" x14ac:dyDescent="0.3">
      <c r="A24" t="s">
        <v>6974</v>
      </c>
      <c r="B24" s="2">
        <v>411725.9599999999</v>
      </c>
      <c r="E24" t="s">
        <v>6967</v>
      </c>
      <c r="F24" s="11">
        <v>293</v>
      </c>
    </row>
    <row r="25" spans="1:18" x14ac:dyDescent="0.3">
      <c r="A25" t="s">
        <v>6975</v>
      </c>
      <c r="B25" s="2">
        <v>914916.30000000028</v>
      </c>
      <c r="E25" t="s">
        <v>6968</v>
      </c>
      <c r="F25" s="11">
        <v>2285</v>
      </c>
      <c r="O25" t="s">
        <v>6969</v>
      </c>
      <c r="P25" t="s">
        <v>6970</v>
      </c>
    </row>
    <row r="26" spans="1:18" x14ac:dyDescent="0.3">
      <c r="A26" t="s">
        <v>6953</v>
      </c>
      <c r="B26" s="2">
        <v>1881953.2100000002</v>
      </c>
      <c r="E26" t="s">
        <v>6953</v>
      </c>
      <c r="F26" s="11">
        <v>3500</v>
      </c>
      <c r="P26" t="s">
        <v>6971</v>
      </c>
    </row>
    <row r="27" spans="1:18" x14ac:dyDescent="0.3">
      <c r="P27" t="s">
        <v>6972</v>
      </c>
    </row>
    <row r="29" spans="1:18" x14ac:dyDescent="0.3">
      <c r="A29" s="6" t="s">
        <v>6956</v>
      </c>
    </row>
    <row r="30" spans="1:18" x14ac:dyDescent="0.3">
      <c r="A30" s="10" t="s">
        <v>6954</v>
      </c>
    </row>
    <row r="31" spans="1:18" x14ac:dyDescent="0.3">
      <c r="A31" s="10" t="s">
        <v>6977</v>
      </c>
      <c r="B31" t="s">
        <v>6955</v>
      </c>
    </row>
    <row r="32" spans="1:18" x14ac:dyDescent="0.3">
      <c r="A32" t="s">
        <v>6978</v>
      </c>
      <c r="B32" s="2">
        <v>224812.91000000027</v>
      </c>
    </row>
    <row r="33" spans="1:6" x14ac:dyDescent="0.3">
      <c r="A33" t="s">
        <v>6979</v>
      </c>
      <c r="B33" s="2">
        <v>195838.28999999995</v>
      </c>
    </row>
    <row r="34" spans="1:6" x14ac:dyDescent="0.3">
      <c r="A34" t="s">
        <v>6980</v>
      </c>
      <c r="B34" s="2">
        <v>228426.51999999984</v>
      </c>
    </row>
    <row r="35" spans="1:6" x14ac:dyDescent="0.3">
      <c r="A35" t="s">
        <v>6981</v>
      </c>
      <c r="B35" s="2">
        <v>136437.37999999998</v>
      </c>
    </row>
    <row r="36" spans="1:6" x14ac:dyDescent="0.3">
      <c r="A36" t="s">
        <v>6982</v>
      </c>
      <c r="B36" s="2">
        <v>140000.25</v>
      </c>
    </row>
    <row r="37" spans="1:6" x14ac:dyDescent="0.3">
      <c r="A37" t="s">
        <v>6976</v>
      </c>
      <c r="B37" s="2">
        <v>134355.54</v>
      </c>
    </row>
    <row r="38" spans="1:6" x14ac:dyDescent="0.3">
      <c r="A38" t="s">
        <v>6983</v>
      </c>
      <c r="B38" s="2">
        <v>136060.46000000011</v>
      </c>
    </row>
    <row r="39" spans="1:6" x14ac:dyDescent="0.3">
      <c r="A39" t="s">
        <v>6984</v>
      </c>
      <c r="B39" s="2">
        <v>146739.71000000005</v>
      </c>
      <c r="E39" s="6" t="s">
        <v>6961</v>
      </c>
    </row>
    <row r="40" spans="1:6" x14ac:dyDescent="0.3">
      <c r="A40" t="s">
        <v>6985</v>
      </c>
      <c r="B40" s="2">
        <v>134047.62</v>
      </c>
    </row>
    <row r="41" spans="1:6" x14ac:dyDescent="0.3">
      <c r="A41" t="s">
        <v>6986</v>
      </c>
      <c r="B41" s="2">
        <v>130682.32</v>
      </c>
      <c r="E41" s="10" t="s">
        <v>6962</v>
      </c>
    </row>
    <row r="42" spans="1:6" x14ac:dyDescent="0.3">
      <c r="A42" t="s">
        <v>6987</v>
      </c>
      <c r="B42" s="2">
        <v>141560.5100000001</v>
      </c>
      <c r="E42" s="10" t="s">
        <v>6</v>
      </c>
      <c r="F42" t="s">
        <v>6955</v>
      </c>
    </row>
    <row r="43" spans="1:6" x14ac:dyDescent="0.3">
      <c r="A43" t="s">
        <v>6988</v>
      </c>
      <c r="B43" s="2">
        <v>132991.70000000007</v>
      </c>
      <c r="E43">
        <v>2</v>
      </c>
      <c r="F43" s="11">
        <v>382</v>
      </c>
    </row>
    <row r="44" spans="1:6" x14ac:dyDescent="0.3">
      <c r="A44" t="s">
        <v>6953</v>
      </c>
      <c r="B44" s="2">
        <v>1881953.2100000004</v>
      </c>
      <c r="E44">
        <v>3</v>
      </c>
      <c r="F44" s="11">
        <v>571</v>
      </c>
    </row>
    <row r="45" spans="1:6" x14ac:dyDescent="0.3">
      <c r="E45">
        <v>4</v>
      </c>
      <c r="F45" s="11">
        <v>1290</v>
      </c>
    </row>
    <row r="46" spans="1:6" x14ac:dyDescent="0.3">
      <c r="E46">
        <v>5</v>
      </c>
      <c r="F46" s="11">
        <v>1257</v>
      </c>
    </row>
    <row r="47" spans="1:6" x14ac:dyDescent="0.3">
      <c r="E47" t="s">
        <v>6953</v>
      </c>
      <c r="F47" s="11">
        <v>3500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5D0BA-ED72-4926-B844-20E3C19E63DF}">
  <sheetPr>
    <tabColor theme="3" tint="-0.249977111117893"/>
  </sheetPr>
  <dimension ref="F2"/>
  <sheetViews>
    <sheetView showGridLines="0" zoomScale="90" zoomScaleNormal="90" workbookViewId="0">
      <selection activeCell="Z28" sqref="Z28"/>
    </sheetView>
  </sheetViews>
  <sheetFormatPr defaultRowHeight="14.4" x14ac:dyDescent="0.3"/>
  <cols>
    <col min="1" max="16384" width="8.88671875" style="5"/>
  </cols>
  <sheetData>
    <row r="2" spans="6:6" x14ac:dyDescent="0.3">
      <c r="F2" s="5"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 </vt:lpstr>
      <vt:lpstr>customers</vt:lpstr>
      <vt:lpstr>fact_orders</vt:lpstr>
      <vt:lpstr>Myntra Dataset</vt:lpstr>
      <vt:lpstr>Resources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Christy Philip</cp:lastModifiedBy>
  <dcterms:created xsi:type="dcterms:W3CDTF">2023-03-28T15:39:39Z</dcterms:created>
  <dcterms:modified xsi:type="dcterms:W3CDTF">2026-04-22T14:49:05Z</dcterms:modified>
</cp:coreProperties>
</file>